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_rels/workbook.xml.rels" ContentType="application/vnd.openxmlformats-package.relationships+xml"/>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worksheets/_rels/sheet8.xml.rels" ContentType="application/vnd.openxmlformats-package.relationships+xml"/>
  <Override PartName="/xl/worksheets/_rels/sheet5.xml.rels" ContentType="application/vnd.openxmlformats-package.relationships+xml"/>
  <Override PartName="/xl/worksheets/_rels/sheet47.xml.rels" ContentType="application/vnd.openxmlformats-package.relationships+xml"/>
  <Override PartName="/xl/worksheets/_rels/sheet12.xml.rels" ContentType="application/vnd.openxmlformats-package.relationships+xml"/>
  <Override PartName="/xl/worksheets/_rels/sheet11.xml.rels" ContentType="application/vnd.openxmlformats-package.relationships+xml"/>
  <Override PartName="/xl/worksheets/_rels/sheet35.xml.rels" ContentType="application/vnd.openxmlformats-package.relationships+xml"/>
  <Override PartName="/xl/worksheets/_rels/sheet48.xml.rels" ContentType="application/vnd.openxmlformats-package.relationships+xml"/>
  <Override PartName="/xl/worksheets/_rels/sheet36.xml.rels" ContentType="application/vnd.openxmlformats-package.relationships+xml"/>
  <Override PartName="/xl/worksheets/_rels/sheet7.xml.rels" ContentType="application/vnd.openxmlformats-package.relationships+xml"/>
  <Override PartName="/xl/worksheets/_rels/sheet39.xml.rels" ContentType="application/vnd.openxmlformats-package.relationships+xml"/>
  <Override PartName="/xl/worksheets/_rels/sheet40.xml.rels" ContentType="application/vnd.openxmlformats-package.relationships+xml"/>
  <Override PartName="/xl/worksheets/_rels/sheet31.xml.rels" ContentType="application/vnd.openxmlformats-package.relationships+xml"/>
  <Override PartName="/xl/worksheets/_rels/sheet27.xml.rels" ContentType="application/vnd.openxmlformats-package.relationships+xml"/>
  <Override PartName="/xl/worksheets/_rels/sheet15.xml.rels" ContentType="application/vnd.openxmlformats-package.relationships+xml"/>
  <Override PartName="/xl/worksheets/_rels/sheet24.xml.rels" ContentType="application/vnd.openxmlformats-package.relationships+xml"/>
  <Override PartName="/xl/worksheets/_rels/sheet23.xml.rels" ContentType="application/vnd.openxmlformats-package.relationships+xml"/>
  <Override PartName="/xl/worksheets/_rels/sheet19.xml.rels" ContentType="application/vnd.openxmlformats-package.relationships+xml"/>
  <Override PartName="/xl/worksheets/_rels/sheet20.xml.rels" ContentType="application/vnd.openxmlformats-package.relationships+xml"/>
  <Override PartName="/xl/worksheets/_rels/sheet44.xml.rels" ContentType="application/vnd.openxmlformats-package.relationships+xml"/>
  <Override PartName="/xl/worksheets/_rels/sheet32.xml.rels" ContentType="application/vnd.openxmlformats-package.relationships+xml"/>
  <Override PartName="/xl/worksheets/_rels/sheet16.xml.rels" ContentType="application/vnd.openxmlformats-package.relationships+xml"/>
  <Override PartName="/xl/worksheets/_rels/sheet28.xml.rels" ContentType="application/vnd.openxmlformats-package.relationships+xml"/>
  <Override PartName="/xl/worksheets/_rels/sheet1.xml.rels" ContentType="application/vnd.openxmlformats-package.relationships+xml"/>
  <Override PartName="/xl/worksheets/_rels/sheet43.xml.rels" ContentType="application/vnd.openxmlformats-package.relationships+xml"/>
  <Override PartName="/xl/worksheets/_rels/sheet4.xml.rels" ContentType="application/vnd.openxmlformats-package.relationships+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18.xml" ContentType="application/vnd.openxmlformats-officedocument.spreadsheetml.worksheet+xml"/>
  <Override PartName="/xl/worksheets/sheet1.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34.xml" ContentType="application/vnd.openxmlformats-officedocument.spreadsheetml.worksheet+xml"/>
  <Override PartName="/xl/worksheets/sheet46.xml" ContentType="application/vnd.openxmlformats-officedocument.spreadsheetml.worksheet+xml"/>
  <Override PartName="/xl/worksheets/sheet6.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11.xml" ContentType="application/vnd.openxmlformats-officedocument.spreadsheetml.worksheet+xml"/>
  <Override PartName="/xl/worksheets/sheet48.xml" ContentType="application/vnd.openxmlformats-officedocument.spreadsheetml.worksheet+xml"/>
  <Override PartName="/xl/worksheets/sheet13.xml" ContentType="application/vnd.openxmlformats-officedocument.spreadsheetml.worksheet+xml"/>
  <Override PartName="/xl/worksheets/sheet10.xml" ContentType="application/vnd.openxmlformats-officedocument.spreadsheetml.worksheet+xml"/>
  <Override PartName="/xl/worksheets/sheet47.xml" ContentType="application/vnd.openxmlformats-officedocument.spreadsheetml.worksheet+xml"/>
  <Override PartName="/xl/worksheets/sheet7.xml" ContentType="application/vnd.openxmlformats-officedocument.spreadsheetml.worksheet+xml"/>
  <Override PartName="/xl/worksheets/sheet31.xml" ContentType="application/vnd.openxmlformats-officedocument.spreadsheetml.worksheet+xml"/>
  <Override PartName="/xl/worksheets/sheet9.xml" ContentType="application/vnd.openxmlformats-officedocument.spreadsheetml.worksheet+xml"/>
  <Override PartName="/xl/worksheets/sheet14.xml" ContentType="application/vnd.openxmlformats-officedocument.spreadsheetml.worksheet+xml"/>
  <Override PartName="/xl/worksheets/sheet12.xml" ContentType="application/vnd.openxmlformats-officedocument.spreadsheetml.worksheet+xml"/>
  <Override PartName="/xl/worksheets/sheet49.xml" ContentType="application/vnd.openxmlformats-officedocument.spreadsheetml.worksheet+xml"/>
  <Override PartName="/xl/worksheets/sheet8.xml" ContentType="application/vnd.openxmlformats-officedocument.spreadsheetml.worksheet+xml"/>
  <Override PartName="/xl/worksheets/sheet30.xml" ContentType="application/vnd.openxmlformats-officedocument.spreadsheetml.worksheet+xml"/>
  <Override PartName="/xl/externalLinks/_rels/externalLink1.xml.rels" ContentType="application/vnd.openxmlformats-package.relationships+xml"/>
  <Override PartName="/xl/externalLinks/externalLink1.xml" ContentType="application/vnd.openxmlformats-officedocument.spreadsheetml.externalLink+xml"/>
  <Override PartName="/xl/sharedStrings.xml" ContentType="application/vnd.openxmlformats-officedocument.spreadsheetml.sharedStrings+xml"/>
  <Override PartName="/xl/drawings/drawing13.xml" ContentType="application/vnd.openxmlformats-officedocument.drawing+xml"/>
  <Override PartName="/xl/drawings/drawing4.xml" ContentType="application/vnd.openxmlformats-officedocument.drawing+xml"/>
  <Override PartName="/xl/drawings/drawing9.xml" ContentType="application/vnd.openxmlformats-officedocument.drawing+xml"/>
  <Override PartName="/xl/drawings/drawing18.xml" ContentType="application/vnd.openxmlformats-officedocument.drawing+xml"/>
  <Override PartName="/xl/drawings/drawing20.xml" ContentType="application/vnd.openxmlformats-officedocument.drawing+xml"/>
  <Override PartName="/xl/drawings/drawing12.xml" ContentType="application/vnd.openxmlformats-officedocument.drawing+xml"/>
  <Override PartName="/xl/drawings/drawing3.xml" ContentType="application/vnd.openxmlformats-officedocument.drawing+xml"/>
  <Override PartName="/xl/drawings/drawing8.xml" ContentType="application/vnd.openxmlformats-officedocument.drawing+xml"/>
  <Override PartName="/xl/drawings/drawing17.xml" ContentType="application/vnd.openxmlformats-officedocument.drawing+xml"/>
  <Override PartName="/xl/drawings/drawing11.xml" ContentType="application/vnd.openxmlformats-officedocument.drawing+xml"/>
  <Override PartName="/xl/drawings/drawing2.xml" ContentType="application/vnd.openxmlformats-officedocument.drawing+xml"/>
  <Override PartName="/xl/drawings/drawing25.xml" ContentType="application/vnd.openxmlformats-officedocument.drawing+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drawings/drawing21.xml" ContentType="application/vnd.openxmlformats-officedocument.drawing+xml"/>
  <Override PartName="/xl/drawings/drawing19.xml" ContentType="application/vnd.openxmlformats-officedocument.drawing+xml"/>
  <Override PartName="/xl/drawings/drawing5.xml" ContentType="application/vnd.openxmlformats-officedocument.drawing+xml"/>
  <Override PartName="/xl/drawings/drawing14.xml" ContentType="application/vnd.openxmlformats-officedocument.drawing+xml"/>
  <Override PartName="/xl/drawings/drawing6.xml" ContentType="application/vnd.openxmlformats-officedocument.drawing+xml"/>
  <Override PartName="/xl/drawings/drawing15.xml" ContentType="application/vnd.openxmlformats-officedocument.drawing+xml"/>
  <Override PartName="/xl/drawings/drawing10.xml" ContentType="application/vnd.openxmlformats-officedocument.drawing+xml"/>
  <Override PartName="/xl/drawings/drawing1.xml" ContentType="application/vnd.openxmlformats-officedocument.drawing+xml"/>
  <Override PartName="/xl/drawings/drawing7.xml" ContentType="application/vnd.openxmlformats-officedocument.drawing+xml"/>
  <Override PartName="/xl/drawings/drawing16.xml" ContentType="application/vnd.openxmlformats-officedocument.drawing+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ount Descriptions" sheetId="1" state="visible" r:id="rId3"/>
    <sheet name="EPSC" sheetId="2" state="visible" r:id="rId4"/>
    <sheet name="Assumptions" sheetId="3" state="visible" r:id="rId5"/>
    <sheet name="Summary" sheetId="4" state="visible" r:id="rId6"/>
    <sheet name="Input" sheetId="5" state="visible" r:id="rId7"/>
    <sheet name="CC 103820 - G&amp;A Assumption" sheetId="6" state="visible" r:id="rId8"/>
    <sheet name="CC 103820 - Headcount" sheetId="7" state="visible" r:id="rId9"/>
    <sheet name="CC 103820 - Detail Expenses" sheetId="8" state="visible" r:id="rId10"/>
    <sheet name="CC 103820 - Upload" sheetId="9" state="hidden" r:id="rId11"/>
    <sheet name="CC 103816 - G&amp;A Assumption" sheetId="10" state="visible" r:id="rId12"/>
    <sheet name="CC 103816 - Headcount" sheetId="11" state="visible" r:id="rId13"/>
    <sheet name="CC 103816 - Detail Expenses" sheetId="12" state="visible" r:id="rId14"/>
    <sheet name="CC 103816 - Upload" sheetId="13" state="hidden" r:id="rId15"/>
    <sheet name="CC 103845 - G&amp;A Assumption" sheetId="14" state="visible" r:id="rId16"/>
    <sheet name="CC 103845 - Headcount" sheetId="15" state="visible" r:id="rId17"/>
    <sheet name="CC 103845 - Detail Expenses" sheetId="16" state="visible" r:id="rId18"/>
    <sheet name="CC 103845 - Upload" sheetId="17" state="hidden" r:id="rId19"/>
    <sheet name="CC 103817 - G&amp;A Assumption" sheetId="18" state="visible" r:id="rId20"/>
    <sheet name="CC 103817 - Headcount" sheetId="19" state="visible" r:id="rId21"/>
    <sheet name="CC 103817 - Detail Expenses" sheetId="20" state="visible" r:id="rId22"/>
    <sheet name="CC 103817 - Upload" sheetId="21" state="hidden" r:id="rId23"/>
    <sheet name="CC 103818 -G&amp;A Assumption" sheetId="22" state="visible" r:id="rId24"/>
    <sheet name="CC 103818 - Headcount" sheetId="23" state="visible" r:id="rId25"/>
    <sheet name="CC 103818 - Detail Expenses" sheetId="24" state="visible" r:id="rId26"/>
    <sheet name="CC 103818 - Upload" sheetId="25" state="hidden" r:id="rId27"/>
    <sheet name="CC 103846 - G&amp;A Assumption" sheetId="26" state="visible" r:id="rId28"/>
    <sheet name="CC 103846 - Headcount" sheetId="27" state="visible" r:id="rId29"/>
    <sheet name="CC 103846 - Detail Expenses" sheetId="28" state="visible" r:id="rId30"/>
    <sheet name="CC 103846 - Upload" sheetId="29" state="hidden" r:id="rId31"/>
    <sheet name="CC 103847 - G&amp;A Assumption" sheetId="30" state="visible" r:id="rId32"/>
    <sheet name="CC 103847 - Headcount" sheetId="31" state="visible" r:id="rId33"/>
    <sheet name="CC 103847 - Detail Expenses" sheetId="32" state="visible" r:id="rId34"/>
    <sheet name="CC 103847 - Upload" sheetId="33" state="hidden" r:id="rId35"/>
    <sheet name="CC 103821 - G&amp;A Assumption" sheetId="34" state="visible" r:id="rId36"/>
    <sheet name="CC 103821 - Headcount" sheetId="35" state="visible" r:id="rId37"/>
    <sheet name="CC 103821 - Detail Expenses" sheetId="36" state="visible" r:id="rId38"/>
    <sheet name="CC 103821 - Upload" sheetId="37" state="hidden" r:id="rId39"/>
    <sheet name="CC 140112 - G&amp;A Assumption" sheetId="38" state="visible" r:id="rId40"/>
    <sheet name="CC 140112 - Headcount" sheetId="39" state="visible" r:id="rId41"/>
    <sheet name="CC 140112 - Detail Expenses" sheetId="40" state="visible" r:id="rId42"/>
    <sheet name="CC 140112 - Upload" sheetId="41" state="hidden" r:id="rId43"/>
    <sheet name="CC 103833 - G&amp;A Assumption" sheetId="42" state="visible" r:id="rId44"/>
    <sheet name="CC 103833 - Headcount" sheetId="43" state="visible" r:id="rId45"/>
    <sheet name="CC 103833 - Detail Expenses" sheetId="44" state="visible" r:id="rId46"/>
    <sheet name="CC 103833 - Upload" sheetId="45" state="hidden" r:id="rId47"/>
    <sheet name="CC 103857 - G&amp;A Assumption" sheetId="46" state="visible" r:id="rId48"/>
    <sheet name="CC 103857 - Headcount" sheetId="47" state="visible" r:id="rId49"/>
    <sheet name="CC 103857 - Detail Expenses" sheetId="48" state="visible" r:id="rId50"/>
    <sheet name="CC 103857 - Upload" sheetId="49" state="hidden" r:id="rId51"/>
  </sheets>
  <externalReferences>
    <externalReference r:id="rId52"/>
  </externalReferences>
  <definedNames>
    <definedName function="false" hidden="false" localSheetId="0" name="_xlnm.Print_Area" vbProcedure="false">'Account Descriptions'!$A$1:$F$45</definedName>
    <definedName function="false" hidden="false" localSheetId="0" name="_xlnm.Print_Titles" vbProcedure="false">'Account Descriptions'!$2:$6</definedName>
    <definedName function="false" hidden="false" localSheetId="11" name="_xlnm.Print_Titles" vbProcedure="false">'CC 103816 - Detail Expenses'!$1:$8</definedName>
    <definedName function="false" hidden="false" localSheetId="9" name="_xlnm.Print_Titles" vbProcedure="false">'CC 103816 - G&amp;A Assumption'!$1:$10</definedName>
    <definedName function="false" hidden="false" localSheetId="10" name="_xlnm.Print_Area" vbProcedure="false">'CC 103816 - Headcount'!$A$1:$P$129</definedName>
    <definedName function="false" hidden="false" localSheetId="10" name="_xlnm.Print_Titles" vbProcedure="false">'CC 103816 - Headcount'!$2:$11</definedName>
    <definedName function="false" hidden="false" localSheetId="12" name="_xlnm.Print_Area" vbProcedure="false">'CC 103816 - Upload'!$A$1:$Q$53</definedName>
    <definedName function="false" hidden="false" localSheetId="19" name="_xlnm.Print_Titles" vbProcedure="false">'CC 103817 - Detail Expenses'!$1:$8</definedName>
    <definedName function="false" hidden="false" localSheetId="17" name="_xlnm.Print_Titles" vbProcedure="false">'CC 103817 - G&amp;A Assumption'!$1:$10</definedName>
    <definedName function="false" hidden="false" localSheetId="18" name="_xlnm.Print_Area" vbProcedure="false">'CC 103817 - Headcount'!$A$1:$P$129</definedName>
    <definedName function="false" hidden="false" localSheetId="18" name="_xlnm.Print_Titles" vbProcedure="false">'CC 103817 - Headcount'!$2:$11</definedName>
    <definedName function="false" hidden="false" localSheetId="20" name="_xlnm.Print_Area" vbProcedure="false">'CC 103817 - Upload'!$A$1:$Q$53</definedName>
    <definedName function="false" hidden="false" localSheetId="23" name="_xlnm.Print_Titles" vbProcedure="false">'CC 103818 - Detail Expenses'!$1:$8</definedName>
    <definedName function="false" hidden="false" localSheetId="22" name="_xlnm.Print_Area" vbProcedure="false">'CC 103818 - Headcount'!$A$1:$P$129</definedName>
    <definedName function="false" hidden="false" localSheetId="22" name="_xlnm.Print_Titles" vbProcedure="false">'CC 103818 - Headcount'!$2:$11</definedName>
    <definedName function="false" hidden="false" localSheetId="24" name="_xlnm.Print_Area" vbProcedure="false">'CC 103818 - Upload'!$A$1:$Q$53</definedName>
    <definedName function="false" hidden="false" localSheetId="21" name="_xlnm.Print_Titles" vbProcedure="false">'CC 103818 -G&amp;A Assumption'!$1:$10</definedName>
    <definedName function="false" hidden="false" localSheetId="7" name="_xlnm.Print_Titles" vbProcedure="false">'CC 103820 - Detail Expenses'!$1:$8</definedName>
    <definedName function="false" hidden="false" localSheetId="5" name="_xlnm.Print_Titles" vbProcedure="false">'CC 103820 - G&amp;A Assumption'!$1:$10</definedName>
    <definedName function="false" hidden="false" localSheetId="6" name="_xlnm.Print_Area" vbProcedure="false">'CC 103820 - Headcount'!$A$1:$P$129</definedName>
    <definedName function="false" hidden="false" localSheetId="6" name="_xlnm.Print_Titles" vbProcedure="false">'CC 103820 - Headcount'!$2:$11</definedName>
    <definedName function="false" hidden="false" localSheetId="8" name="_xlnm.Print_Area" vbProcedure="false">'CC 103820 - Upload'!$A$1:$Q$53</definedName>
    <definedName function="false" hidden="false" localSheetId="35" name="_xlnm.Print_Titles" vbProcedure="false">'CC 103821 - Detail Expenses'!$1:$8</definedName>
    <definedName function="false" hidden="false" localSheetId="33" name="_xlnm.Print_Titles" vbProcedure="false">'CC 103821 - G&amp;A Assumption'!$1:$10</definedName>
    <definedName function="false" hidden="false" localSheetId="34" name="_xlnm.Print_Area" vbProcedure="false">'CC 103821 - Headcount'!$A$1:$P$129</definedName>
    <definedName function="false" hidden="false" localSheetId="34" name="_xlnm.Print_Titles" vbProcedure="false">'CC 103821 - Headcount'!$2:$11</definedName>
    <definedName function="false" hidden="false" localSheetId="36" name="_xlnm.Print_Area" vbProcedure="false">'CC 103821 - Upload'!$A$1:$Q$53</definedName>
    <definedName function="false" hidden="false" localSheetId="43" name="_xlnm.Print_Titles" vbProcedure="false">'CC 103833 - Detail Expenses'!$1:$8</definedName>
    <definedName function="false" hidden="false" localSheetId="41" name="_xlnm.Print_Titles" vbProcedure="false">'CC 103833 - G&amp;A Assumption'!$1:$10</definedName>
    <definedName function="false" hidden="false" localSheetId="42" name="_xlnm.Print_Area" vbProcedure="false">'CC 103833 - Headcount'!$A$1:$P$129</definedName>
    <definedName function="false" hidden="false" localSheetId="42" name="_xlnm.Print_Titles" vbProcedure="false">'CC 103833 - Headcount'!$2:$11</definedName>
    <definedName function="false" hidden="false" localSheetId="44" name="_xlnm.Print_Area" vbProcedure="false">'CC 103833 - Upload'!$A$1:$Q$53</definedName>
    <definedName function="false" hidden="false" localSheetId="15" name="_xlnm.Print_Titles" vbProcedure="false">'CC 103845 - Detail Expenses'!$1:$8</definedName>
    <definedName function="false" hidden="false" localSheetId="13" name="_xlnm.Print_Titles" vbProcedure="false">'CC 103845 - G&amp;A Assumption'!$1:$10</definedName>
    <definedName function="false" hidden="false" localSheetId="14" name="_xlnm.Print_Area" vbProcedure="false">'CC 103845 - Headcount'!$A$1:$P$129</definedName>
    <definedName function="false" hidden="false" localSheetId="14" name="_xlnm.Print_Titles" vbProcedure="false">'CC 103845 - Headcount'!$2:$11</definedName>
    <definedName function="false" hidden="false" localSheetId="16" name="_xlnm.Print_Area" vbProcedure="false">'CC 103845 - Upload'!$A$1:$Q$53</definedName>
    <definedName function="false" hidden="false" localSheetId="27" name="_xlnm.Print_Titles" vbProcedure="false">'CC 103846 - Detail Expenses'!$1:$8</definedName>
    <definedName function="false" hidden="false" localSheetId="25" name="_xlnm.Print_Titles" vbProcedure="false">'CC 103846 - G&amp;A Assumption'!$1:$10</definedName>
    <definedName function="false" hidden="false" localSheetId="26" name="_xlnm.Print_Area" vbProcedure="false">'CC 103846 - Headcount'!$A$1:$P$129</definedName>
    <definedName function="false" hidden="false" localSheetId="26" name="_xlnm.Print_Titles" vbProcedure="false">'CC 103846 - Headcount'!$2:$11</definedName>
    <definedName function="false" hidden="false" localSheetId="28" name="_xlnm.Print_Area" vbProcedure="false">'CC 103846 - Upload'!$A$1:$Q$53</definedName>
    <definedName function="false" hidden="false" localSheetId="31" name="_xlnm.Print_Titles" vbProcedure="false">'CC 103847 - Detail Expenses'!$1:$8</definedName>
    <definedName function="false" hidden="false" localSheetId="29" name="_xlnm.Print_Titles" vbProcedure="false">'CC 103847 - G&amp;A Assumption'!$1:$10</definedName>
    <definedName function="false" hidden="false" localSheetId="30" name="_xlnm.Print_Area" vbProcedure="false">'CC 103847 - Headcount'!$A$1:$P$129</definedName>
    <definedName function="false" hidden="false" localSheetId="30" name="_xlnm.Print_Titles" vbProcedure="false">'CC 103847 - Headcount'!$2:$11</definedName>
    <definedName function="false" hidden="false" localSheetId="32" name="_xlnm.Print_Area" vbProcedure="false">'CC 103847 - Upload'!$A$1:$Q$53</definedName>
    <definedName function="false" hidden="false" localSheetId="47" name="_xlnm.Print_Titles" vbProcedure="false">'CC 103857 - Detail Expenses'!$1:$8</definedName>
    <definedName function="false" hidden="false" localSheetId="45" name="_xlnm.Print_Titles" vbProcedure="false">'CC 103857 - G&amp;A Assumption'!$1:$10</definedName>
    <definedName function="false" hidden="false" localSheetId="46" name="_xlnm.Print_Area" vbProcedure="false">'CC 103857 - Headcount'!$A$1:$P$129</definedName>
    <definedName function="false" hidden="false" localSheetId="46" name="_xlnm.Print_Titles" vbProcedure="false">'CC 103857 - Headcount'!$2:$11</definedName>
    <definedName function="false" hidden="false" localSheetId="48" name="_xlnm.Print_Area" vbProcedure="false">'CC 103857 - Upload'!$A$1:$Q$53</definedName>
    <definedName function="false" hidden="false" localSheetId="39" name="_xlnm.Print_Titles" vbProcedure="false">'CC 140112 - Detail Expenses'!$1:$8</definedName>
    <definedName function="false" hidden="false" localSheetId="37" name="_xlnm.Print_Titles" vbProcedure="false">'CC 140112 - G&amp;A Assumption'!$1:$10</definedName>
    <definedName function="false" hidden="false" localSheetId="38" name="_xlnm.Print_Area" vbProcedure="false">'CC 140112 - Headcount'!$A$1:$P$129</definedName>
    <definedName function="false" hidden="false" localSheetId="38" name="_xlnm.Print_Titles" vbProcedure="false">'CC 140112 - Headcount'!$2:$11</definedName>
    <definedName function="false" hidden="false" localSheetId="40" name="_xlnm.Print_Area" vbProcedure="false">'CC 140112 - Upload'!$A$1:$Q$53</definedName>
    <definedName function="false" hidden="false" localSheetId="1" name="_xlnm.Print_Area" vbProcedure="false">EPSC!$A$1:$C$25</definedName>
    <definedName function="false" hidden="false" localSheetId="4" name="_xlnm.Print_Area" vbProcedure="false">Input!$A$1:$Q$46</definedName>
    <definedName function="false" hidden="false" name="coa" vbProcedure="false">#REF!</definedName>
    <definedName function="false" hidden="false" name="SAPFuncF4Help" vbProcedure="false">(#NAME?)</definedName>
    <definedName function="false" hidden="false" localSheetId="0" name="SAPFuncF4Help" vbProcedure="false">(#NAME?)</definedName>
    <definedName function="false" hidden="false" localSheetId="1" name="SAPFuncF4Help" vbProcedure="false">(#NAME?)</definedName>
    <definedName function="false" hidden="false" localSheetId="2" name="SAPFuncF4Help" vbProcedure="false">(#NAME?)</definedName>
    <definedName function="false" hidden="false" localSheetId="4" name="SAPFuncF4Help" vbProcedure="false">(#NAME?)</definedName>
    <definedName function="false" hidden="false" localSheetId="5" name="SAPFuncF4Help" vbProcedure="false">(#NAME?)</definedName>
    <definedName function="false" hidden="false" localSheetId="6" name="SAPFuncF4Help" vbProcedure="false">(#NAME?)</definedName>
    <definedName function="false" hidden="false" localSheetId="9" name="SAPFuncF4Help" vbProcedure="false">(#NAME?)</definedName>
    <definedName function="false" hidden="false" localSheetId="10" name="SAPFuncF4Help" vbProcedure="false">(#NAME?)</definedName>
    <definedName function="false" hidden="false" localSheetId="13" name="SAPFuncF4Help" vbProcedure="false">(#NAME?)</definedName>
    <definedName function="false" hidden="false" localSheetId="14" name="SAPFuncF4Help" vbProcedure="false">(#NAME?)</definedName>
    <definedName function="false" hidden="false" localSheetId="17" name="SAPFuncF4Help" vbProcedure="false">(#NAME?)</definedName>
    <definedName function="false" hidden="false" localSheetId="18" name="SAPFuncF4Help" vbProcedure="false">(#NAME?)</definedName>
    <definedName function="false" hidden="false" localSheetId="21" name="SAPFuncF4Help" vbProcedure="false">(#NAME?)</definedName>
    <definedName function="false" hidden="false" localSheetId="22" name="SAPFuncF4Help" vbProcedure="false">(#NAME?)</definedName>
    <definedName function="false" hidden="false" localSheetId="25" name="SAPFuncF4Help" vbProcedure="false">(#NAME?)</definedName>
    <definedName function="false" hidden="false" localSheetId="26" name="SAPFuncF4Help" vbProcedure="false">(#NAME?)</definedName>
    <definedName function="false" hidden="false" localSheetId="29" name="SAPFuncF4Help" vbProcedure="false">(#NAME?)</definedName>
    <definedName function="false" hidden="false" localSheetId="30" name="SAPFuncF4Help" vbProcedure="false">(#NAME?)</definedName>
    <definedName function="false" hidden="false" localSheetId="33" name="SAPFuncF4Help" vbProcedure="false">(#NAME?)</definedName>
    <definedName function="false" hidden="false" localSheetId="34" name="SAPFuncF4Help" vbProcedure="false">(#NAME?)</definedName>
    <definedName function="false" hidden="false" localSheetId="37" name="SAPFuncF4Help" vbProcedure="false">(#NAME?)</definedName>
    <definedName function="false" hidden="false" localSheetId="38" name="SAPFuncF4Help" vbProcedure="false">(#NAME?)</definedName>
    <definedName function="false" hidden="false" localSheetId="41" name="SAPFuncF4Help" vbProcedure="false">(#NAME?)</definedName>
    <definedName function="false" hidden="false" localSheetId="42" name="SAPFuncF4Help" vbProcedure="false">(#NAME?)</definedName>
    <definedName function="false" hidden="false" localSheetId="45" name="SAPFuncF4Help" vbProcedure="false">(#NAME?)</definedName>
    <definedName function="false" hidden="false" localSheetId="46" name="SAPFuncF4Help" vbProcedure="false">(#NAME?)</definedName>
  </definedNames>
  <calcPr iterateCount="100" refMode="A1" iterate="false" iterateDelta="0.001"/>
  <extLst>
    <ext xmlns:loext="http://schemas.libreoffice.org/" uri="{7626C862-2A13-11E5-B345-FEFF819CDC9F}">
      <loext:extCalcPr stringRefSyntax="CalcA1"/>
    </ext>
  </extLst>
</workbook>
</file>

<file path=xl/sharedStrings.xml><?xml version="1.0" encoding="utf-8"?>
<sst xmlns="http://schemas.openxmlformats.org/spreadsheetml/2006/main" count="5560" uniqueCount="439">
  <si>
    <r>
      <rPr>
        <b val="true"/>
        <sz val="22"/>
        <color rgb="FF000000"/>
        <rFont val="Arial"/>
        <family val="2"/>
      </rPr>
      <t xml:space="preserve">E</t>
    </r>
    <r>
      <rPr>
        <b val="true"/>
        <sz val="18"/>
        <color rgb="FF000000"/>
        <rFont val="Arial"/>
        <family val="2"/>
      </rPr>
      <t xml:space="preserve"> N R O N   </t>
    </r>
    <r>
      <rPr>
        <b val="true"/>
        <sz val="22"/>
        <color rgb="FF000000"/>
        <rFont val="Arial"/>
        <family val="2"/>
      </rPr>
      <t xml:space="preserve">N et Works</t>
    </r>
  </si>
  <si>
    <r>
      <rPr>
        <b val="true"/>
        <sz val="22"/>
        <color rgb="FF000000"/>
        <rFont val="Arial"/>
        <family val="2"/>
      </rPr>
      <t xml:space="preserve">2 0 0 2   P</t>
    </r>
    <r>
      <rPr>
        <b val="true"/>
        <sz val="18"/>
        <color rgb="FF000000"/>
        <rFont val="Arial"/>
        <family val="2"/>
      </rPr>
      <t xml:space="preserve"> L A N</t>
    </r>
  </si>
  <si>
    <t xml:space="preserve">CHART OF ACCOUNTS</t>
  </si>
  <si>
    <t xml:space="preserve">ACCOUNT</t>
  </si>
  <si>
    <t xml:space="preserve">ACCOUNT NAME</t>
  </si>
  <si>
    <t xml:space="preserve">ACCOUNT DESCRIPTION</t>
  </si>
  <si>
    <t xml:space="preserve">Employee Expenses</t>
  </si>
  <si>
    <t xml:space="preserve">Employee - Club Dues</t>
  </si>
  <si>
    <t xml:space="preserve">Includes dues and expenses for country clubs, luncheon clubs, and health clubs.</t>
  </si>
  <si>
    <t xml:space="preserve">Employee - Course Registration Fees, Tuition Reimbursement &amp; Educational Assistance</t>
  </si>
  <si>
    <t xml:space="preserve">Company approved tuition, books and other educational exp enses.  </t>
  </si>
  <si>
    <t xml:space="preserve">Employee - Expenses Other</t>
  </si>
  <si>
    <t xml:space="preserve">Miscellaneous expenses occurred while operating day to day business.</t>
  </si>
  <si>
    <t xml:space="preserve">Employee - Group Meals &amp; Entertainment</t>
  </si>
  <si>
    <t xml:space="preserve">Includes meal cost for employee group activities; such as group luncheons, service awards, etc., also includes cost of meals for working overtime,  business related conferences, entertainment, and training or trade shows.</t>
  </si>
  <si>
    <t xml:space="preserve">Employee - Client Meals &amp; Entertainment</t>
  </si>
  <si>
    <t xml:space="preserve">Employee meal costs while conducting company business.</t>
  </si>
  <si>
    <t xml:space="preserve">Employee - Professional Memberships and Dues</t>
  </si>
  <si>
    <t xml:space="preserve">Company approved memberships and dues for employees in professional societies (I.e. CPA, CFA, Bar Association, etc.), related exam fees and civic associations.</t>
  </si>
  <si>
    <t xml:space="preserve">Employee - Travel and Lodging</t>
  </si>
  <si>
    <t xml:space="preserve">Includes all employee specific travel related costs including, airfare, transportation services, personal automobile mileage, hotel, etc. for business related travel.  Also includes lodging for employees on long term assignment away from their home.  This</t>
  </si>
  <si>
    <t xml:space="preserve">General Business</t>
  </si>
  <si>
    <t xml:space="preserve">Advertising Expense</t>
  </si>
  <si>
    <t xml:space="preserve">Includes radio time, TV time, newspaper space, magazine space and other space costs, advertising agency fees, display costs, and cooperative advertising costs.</t>
  </si>
  <si>
    <t xml:space="preserve">EIS Controllable</t>
  </si>
  <si>
    <t xml:space="preserve">Includes allocations from Enron Information Services.</t>
  </si>
  <si>
    <t xml:space="preserve">EPSC Allocations</t>
  </si>
  <si>
    <t xml:space="preserve">Includes allocations from Enron Property Services.</t>
  </si>
  <si>
    <t xml:space="preserve">Communications Expense</t>
  </si>
  <si>
    <t xml:space="preserve">All costs of purchase, lease or rental of telephone or pager/cellular equipment, costs incurred in gathering and transmitting electronic data, contracting satellites and leasing data communications lines.</t>
  </si>
  <si>
    <t xml:space="preserve">Company Memberships and Dues</t>
  </si>
  <si>
    <t xml:space="preserve">Company approved memberships and dues for Enron in professional societies, civic associations and social clubs.</t>
  </si>
  <si>
    <t xml:space="preserve">Charitable Contributions</t>
  </si>
  <si>
    <t xml:space="preserve">Contributions to charitable activities; such as United Way, Junior Achievement, etc.</t>
  </si>
  <si>
    <t xml:space="preserve">Political Contributions</t>
  </si>
  <si>
    <t xml:space="preserve">Contributions to political activities.  Pursuant to the 'Conduct of Business Affairs' all political contributions must have the prior approval of the Government Affairs Dept.</t>
  </si>
  <si>
    <t xml:space="preserve">Computer Expense</t>
  </si>
  <si>
    <t xml:space="preserve">Includes all computer hardware and software expenditures not capitalized.</t>
  </si>
  <si>
    <t xml:space="preserve">Fees &amp; Permits </t>
  </si>
  <si>
    <t xml:space="preserve">Cost for obtaining permits and fees associated with operating a business.</t>
  </si>
  <si>
    <t xml:space="preserve">Fines &amp; Penalties</t>
  </si>
  <si>
    <t xml:space="preserve">Cost associated with the late payment of bills. This account should only be used for fines and penaltiesassessed by governmental or regulatory entities.</t>
  </si>
  <si>
    <t xml:space="preserve">Insurance</t>
  </si>
  <si>
    <t xml:space="preserve">Insurance expense for business purposes.</t>
  </si>
  <si>
    <t xml:space="preserve">Outside Services - Legal</t>
  </si>
  <si>
    <t xml:space="preserve">All costs incurred for fees and expenses of legal consultants and other legal services.</t>
  </si>
  <si>
    <t xml:space="preserve">Outside Services - Audit</t>
  </si>
  <si>
    <t xml:space="preserve">All costs incurred for fees and expenses of audit services provided.</t>
  </si>
  <si>
    <t xml:space="preserve">Outside Services - Contract for Overhead Allocation</t>
  </si>
  <si>
    <t xml:space="preserve">Desc due from EE&amp;CC</t>
  </si>
  <si>
    <t xml:space="preserve">Outside Services - Tax</t>
  </si>
  <si>
    <t xml:space="preserve">All costs incurred for fees and expenses of tax consultants and other tax services.</t>
  </si>
  <si>
    <t xml:space="preserve">Outside Services - IT</t>
  </si>
  <si>
    <t xml:space="preserve">All costs incurred for fees and expenses of IT consultants and other IT  services.</t>
  </si>
  <si>
    <t xml:space="preserve">Outside Services - Non Professional-Other</t>
  </si>
  <si>
    <t xml:space="preserve">All costs incurred for fees and expenses of outside services not included in the other Outside Services accounts.</t>
  </si>
  <si>
    <t xml:space="preserve">Outside Services - Engineering</t>
  </si>
  <si>
    <t xml:space="preserve">All costs incurred for fees and expenses of Engineering consultants and other Engineering  services.</t>
  </si>
  <si>
    <t xml:space="preserve">Outside Services - Accounting</t>
  </si>
  <si>
    <t xml:space="preserve">All costs incurred for fees and expenses of Accounting consultants and other Accounting  services.</t>
  </si>
  <si>
    <t xml:space="preserve">Outside Services Professionals-Other</t>
  </si>
  <si>
    <t xml:space="preserve">All costs incurred for fees and expenses of professional consultants and other management services.  Includes management consultants, public relations consultants.</t>
  </si>
  <si>
    <t xml:space="preserve">Postage and Freight Expense</t>
  </si>
  <si>
    <t xml:space="preserve">Cost of Postage &amp; Freight Expenses charged to Non PO items.</t>
  </si>
  <si>
    <t xml:space="preserve">Subscriptions and Publications</t>
  </si>
  <si>
    <t xml:space="preserve">Includes costs of newspapers, magazines, books, on-line real-time and on-line non-real-time information.</t>
  </si>
  <si>
    <t xml:space="preserve">Environmental Expense</t>
  </si>
  <si>
    <t xml:space="preserve">Desc due from GPG</t>
  </si>
  <si>
    <t xml:space="preserve">Materials and Supplies – Non-Stock</t>
  </si>
  <si>
    <t xml:space="preserve">Material and Supplies consumption expense not purchased or issued through the Materials Management inventory process.  This account will be used for Non-PO and direct pay items not going through the warehouse.  </t>
  </si>
  <si>
    <t xml:space="preserve">Materials and Supplies – Stock</t>
  </si>
  <si>
    <t xml:space="preserve">Materials and Supplies consumption expense purchased directly or issued from the Material Management  inventory process.  This is an auto post account only.</t>
  </si>
  <si>
    <t xml:space="preserve">Supplies and Expense</t>
  </si>
  <si>
    <t xml:space="preserve">Costs for supplies and expenses used in operating an office.</t>
  </si>
  <si>
    <t xml:space="preserve">Rent Expense - Personal Property</t>
  </si>
  <si>
    <t xml:space="preserve">Rental expense for personal property, equipment (aviation, large work equip &amp; office equip), compressor rental, parking garage rents.</t>
  </si>
  <si>
    <t xml:space="preserve">Rent Expense - Real Property</t>
  </si>
  <si>
    <t xml:space="preserve">Rental expense for real property, such as office buildings, warehouses, communication towers and, rights of way, etc.</t>
  </si>
  <si>
    <t xml:space="preserve">General Business&amp;Administrative Expenses - Other</t>
  </si>
  <si>
    <t xml:space="preserve">G&amp;A Expenses not defined in other G&amp;A accounts.  Orders should be used to define ongoing items booked to this account.</t>
  </si>
  <si>
    <t xml:space="preserve">ENRON PROPERTY &amp; SERVICES CORP *</t>
  </si>
  <si>
    <t xml:space="preserve">DESCRIPTIONS</t>
  </si>
  <si>
    <t xml:space="preserve">AMOUNT</t>
  </si>
  <si>
    <t xml:space="preserve">Notes - Items to take into consideration</t>
  </si>
  <si>
    <t xml:space="preserve">TRAVEL </t>
  </si>
  <si>
    <t xml:space="preserve">When making reservations through TAP there are booking fees - $50 for domestic travel and $140 for international travel</t>
  </si>
  <si>
    <t xml:space="preserve">SHIPPING/RECEIVING </t>
  </si>
  <si>
    <t xml:space="preserve">$10 per package - fed ex, UPS, etc</t>
  </si>
  <si>
    <t xml:space="preserve">FORMS MANAGEMENT </t>
  </si>
  <si>
    <t xml:space="preserve">Business cards, letterhead, etc.</t>
  </si>
  <si>
    <t xml:space="preserve">COPY CENTER </t>
  </si>
  <si>
    <t xml:space="preserve">Based on usage</t>
  </si>
  <si>
    <t xml:space="preserve">PHONE OPERATORS </t>
  </si>
  <si>
    <t xml:space="preserve">Based on # of workplaces</t>
  </si>
  <si>
    <t xml:space="preserve">MAIL CENTER </t>
  </si>
  <si>
    <t xml:space="preserve">FACILITY MAINT. </t>
  </si>
  <si>
    <t xml:space="preserve">Based on square footage.  There is an additional cost of $20 per hour to have the A/C turned on after hrs - with a $40 min.</t>
  </si>
  <si>
    <t xml:space="preserve">SECURITY CHARGES </t>
  </si>
  <si>
    <t xml:space="preserve">Based on square footage </t>
  </si>
  <si>
    <t xml:space="preserve">CHURN/RELOCATION </t>
  </si>
  <si>
    <t xml:space="preserve">Approx $400 Per Person per move (Phone-Lucent - $75, Boxes - $95, Furniture (chair) - $95, Flat Screen - $25, CPU - $50, Docking Station - $50, LAN Printer - $50, Lap Top - $50, etc)</t>
  </si>
  <si>
    <t xml:space="preserve">A / V &amp; LOCKS / KEYS </t>
  </si>
  <si>
    <t xml:space="preserve">BUILDING SERVICES </t>
  </si>
  <si>
    <t xml:space="preserve">FACILITY OPERATIONS </t>
  </si>
  <si>
    <t xml:space="preserve">CONVENIENCE COPIERS </t>
  </si>
  <si>
    <t xml:space="preserve">Based on square footage</t>
  </si>
  <si>
    <t xml:space="preserve">TRANS. SUBSIDY </t>
  </si>
  <si>
    <t xml:space="preserve">Enron subsidies approx $100 per FTE who rides the bus</t>
  </si>
  <si>
    <t xml:space="preserve">CAFETERIA </t>
  </si>
  <si>
    <t xml:space="preserve">ENRON BUILDING </t>
  </si>
  <si>
    <t xml:space="preserve">$2.08 per square foot per month - no estimate for Enron South at this time - average rent is $200 per cube per month - don't forget to budget for conference rooms *</t>
  </si>
  <si>
    <t xml:space="preserve">PARKING </t>
  </si>
  <si>
    <t xml:space="preserve">Enron subsidies approx $60 per month per FTE who parks</t>
  </si>
  <si>
    <t xml:space="preserve">* If you have any questions regarding what to estimate for these services, we suggest you pull the last 3</t>
  </si>
  <si>
    <t xml:space="preserve">months worth of EPSC invoices and take an average to project for 2002 charges.</t>
  </si>
  <si>
    <t xml:space="preserve">BENEFITS</t>
  </si>
  <si>
    <t xml:space="preserve">Annual flex dollars per US employee</t>
  </si>
  <si>
    <t xml:space="preserve">Cash Balance &amp; SERP</t>
  </si>
  <si>
    <t xml:space="preserve">FAS 106</t>
  </si>
  <si>
    <t xml:space="preserve">Savings Plan</t>
  </si>
  <si>
    <t xml:space="preserve">Other</t>
  </si>
  <si>
    <t xml:space="preserve">percent of annualized payroll for non-regulated companies</t>
  </si>
  <si>
    <t xml:space="preserve">PAYROLL TAXES</t>
  </si>
  <si>
    <t xml:space="preserve">Annual FICA base earnings level</t>
  </si>
  <si>
    <t xml:space="preserve">Tax rate for budgeted base salaries less than annual FICA base earnings level</t>
  </si>
  <si>
    <t xml:space="preserve">Additional tax rate for budgeted base salaries greater than annual FICA base earnings level</t>
  </si>
  <si>
    <t xml:space="preserve">Analyst &amp; Associate**</t>
  </si>
  <si>
    <t xml:space="preserve">Associate</t>
  </si>
  <si>
    <t xml:space="preserve">3rd Yr Analyst</t>
  </si>
  <si>
    <t xml:space="preserve">Analyst</t>
  </si>
  <si>
    <t xml:space="preserve">Tax Analyst</t>
  </si>
  <si>
    <t xml:space="preserve">Summer Analyst</t>
  </si>
  <si>
    <t xml:space="preserve">Summer Associate</t>
  </si>
  <si>
    <t xml:space="preserve">SAP PROFIT CENTER:</t>
  </si>
  <si>
    <t xml:space="preserve">Risk Mgmt</t>
  </si>
  <si>
    <t xml:space="preserve">PROFIT CENTER OWNER:</t>
  </si>
  <si>
    <t xml:space="preserve">Summary</t>
  </si>
  <si>
    <t xml:space="preserve">SAP COST CENTER:</t>
  </si>
  <si>
    <t xml:space="preserve">DUE DATE:</t>
  </si>
  <si>
    <t xml:space="preserve">TOTAL HEADCOUNT - including Contractors</t>
  </si>
  <si>
    <t xml:space="preserve">DIRECT EXPENSES</t>
  </si>
  <si>
    <t xml:space="preserve">Total</t>
  </si>
  <si>
    <t xml:space="preserve">Compensation</t>
  </si>
  <si>
    <t xml:space="preserve">Benefits and Payroll Taxes</t>
  </si>
  <si>
    <t xml:space="preserve">Communication Expense</t>
  </si>
  <si>
    <t xml:space="preserve">Infrastructure</t>
  </si>
  <si>
    <t xml:space="preserve">Outside Services</t>
  </si>
  <si>
    <t xml:space="preserve">Office Supplies</t>
  </si>
  <si>
    <t xml:space="preserve">Rent (3rd Party)</t>
  </si>
  <si>
    <t xml:space="preserve">Technology</t>
  </si>
  <si>
    <t xml:space="preserve">Transportation</t>
  </si>
  <si>
    <t xml:space="preserve">EPSC Allocation</t>
  </si>
  <si>
    <t xml:space="preserve">A &amp; A Allocation</t>
  </si>
  <si>
    <t xml:space="preserve">Other Expenses</t>
  </si>
  <si>
    <t xml:space="preserve">Depreciation &amp; Amortization</t>
  </si>
  <si>
    <t xml:space="preserve">Taxes Other than Income</t>
  </si>
  <si>
    <t xml:space="preserve">TOTAL DIRECT EXPENSES</t>
  </si>
  <si>
    <t xml:space="preserve">TOTAL ALLOCATED EXPENSES</t>
  </si>
  <si>
    <t xml:space="preserve">TOTAL EXPENSES</t>
  </si>
  <si>
    <r>
      <rPr>
        <b val="true"/>
        <sz val="22"/>
        <color rgb="FF000000"/>
        <rFont val="Arial"/>
        <family val="2"/>
      </rPr>
      <t xml:space="preserve">E</t>
    </r>
    <r>
      <rPr>
        <b val="true"/>
        <sz val="18"/>
        <color rgb="FF000000"/>
        <rFont val="Arial"/>
        <family val="2"/>
      </rPr>
      <t xml:space="preserve"> N R O N   </t>
    </r>
    <r>
      <rPr>
        <b val="true"/>
        <sz val="22"/>
        <color rgb="FF000000"/>
        <rFont val="Arial"/>
        <family val="2"/>
      </rPr>
      <t xml:space="preserve">N</t>
    </r>
    <r>
      <rPr>
        <b val="true"/>
        <sz val="18"/>
        <color rgb="FF000000"/>
        <rFont val="Arial"/>
        <family val="2"/>
      </rPr>
      <t xml:space="preserve"> ET  WORKS</t>
    </r>
  </si>
  <si>
    <t xml:space="preserve">VARIABLE INPUTS</t>
  </si>
  <si>
    <t xml:space="preserve">OTHER COSTS (Average per Employee)</t>
  </si>
  <si>
    <t xml:space="preserve">Monthly Cost of Non-Real Time Maket Data per Employee</t>
  </si>
  <si>
    <t xml:space="preserve">Monthly Cost of Real Time Maket Data per Employee</t>
  </si>
  <si>
    <t xml:space="preserve">Subscriptions &amp; Periodicals per Employee</t>
  </si>
  <si>
    <t xml:space="preserve">Total Subscriptions &amp; Periodicals (incl Market Data) per Employee</t>
  </si>
  <si>
    <t xml:space="preserve">Monthly Cost of Supplies per Employee</t>
  </si>
  <si>
    <t xml:space="preserve">Monthly Cost of Rent per Employee (based on avg)</t>
  </si>
  <si>
    <t xml:space="preserve">Additional Rent costs per Employee (please detail additions to right)</t>
  </si>
  <si>
    <t xml:space="preserve">Total Monthly Cost of Rent per Employee</t>
  </si>
  <si>
    <t xml:space="preserve">Monthly Cost of Corp IT (EIS) per Employee (based on avg)</t>
  </si>
  <si>
    <t xml:space="preserve">Additional Corp IT (EIS) costs per Employee (please detail additions to left)</t>
  </si>
  <si>
    <t xml:space="preserve">Total Monthly Cost of EIS per Employee</t>
  </si>
  <si>
    <t xml:space="preserve">TRAINING COSTS PER CLASS</t>
  </si>
  <si>
    <t xml:space="preserve">Wellhead to Burner Tip</t>
  </si>
  <si>
    <t xml:space="preserve">Basics of Risk Management</t>
  </si>
  <si>
    <t xml:space="preserve">Fundamentals of Corporate Finance</t>
  </si>
  <si>
    <t xml:space="preserve">Applied Finance</t>
  </si>
  <si>
    <t xml:space="preserve">Derivatives I</t>
  </si>
  <si>
    <t xml:space="preserve">Derivatives II</t>
  </si>
  <si>
    <t xml:space="preserve">Derivatives III</t>
  </si>
  <si>
    <t xml:space="preserve">Structuring Natural Gas</t>
  </si>
  <si>
    <t xml:space="preserve">Power Marketing</t>
  </si>
  <si>
    <t xml:space="preserve">Value at Risk</t>
  </si>
  <si>
    <t xml:space="preserve">Electric Business Understanding</t>
  </si>
  <si>
    <t xml:space="preserve">Presentations that Work</t>
  </si>
  <si>
    <t xml:space="preserve">Access</t>
  </si>
  <si>
    <t xml:space="preserve">Excel</t>
  </si>
  <si>
    <t xml:space="preserve">New Hire PC Orientation</t>
  </si>
  <si>
    <t xml:space="preserve">Power Point</t>
  </si>
  <si>
    <t xml:space="preserve">Project (Creating &amp; Managing)</t>
  </si>
  <si>
    <t xml:space="preserve">Visio Basics</t>
  </si>
  <si>
    <t xml:space="preserve">Tutorials</t>
  </si>
  <si>
    <t xml:space="preserve">Word</t>
  </si>
  <si>
    <t xml:space="preserve">XMS</t>
  </si>
  <si>
    <t xml:space="preserve">Communicating Effectively</t>
  </si>
  <si>
    <t xml:space="preserve">Communicating Effectively for Leaders</t>
  </si>
  <si>
    <t xml:space="preserve">Delegating &amp; Directing</t>
  </si>
  <si>
    <t xml:space="preserve">Leading Leadership Challenges</t>
  </si>
  <si>
    <t xml:space="preserve">Motivating for Results</t>
  </si>
  <si>
    <t xml:space="preserve">Successful Working Relationships</t>
  </si>
  <si>
    <t xml:space="preserve">Working Styles</t>
  </si>
  <si>
    <t xml:space="preserve">Enron Net Works</t>
  </si>
  <si>
    <t xml:space="preserve">2002 Plan</t>
  </si>
  <si>
    <t xml:space="preserve">11105</t>
  </si>
  <si>
    <t xml:space="preserve">Gossett</t>
  </si>
  <si>
    <t xml:space="preserve">SAP COST CENTER/PROJECT:</t>
  </si>
  <si>
    <t xml:space="preserve">103820</t>
  </si>
  <si>
    <t xml:space="preserve">AVERAGE</t>
  </si>
  <si>
    <t xml:space="preserve">MONTHLY</t>
  </si>
  <si>
    <t xml:space="preserve">TOTAL</t>
  </si>
  <si>
    <t xml:space="preserve">2002</t>
  </si>
  <si>
    <t xml:space="preserve">ASSUMPTIONS</t>
  </si>
  <si>
    <t xml:space="preserve">52001500</t>
  </si>
  <si>
    <t xml:space="preserve">  Club Dues</t>
  </si>
  <si>
    <t xml:space="preserve">52002000</t>
  </si>
  <si>
    <t xml:space="preserve">  Tuition Reimbursement</t>
  </si>
  <si>
    <t xml:space="preserve">52002500</t>
  </si>
  <si>
    <t xml:space="preserve">  Other Employee Expenses</t>
  </si>
  <si>
    <t xml:space="preserve">52003000</t>
  </si>
  <si>
    <t xml:space="preserve">  Overtime/Working Meals</t>
  </si>
  <si>
    <t xml:space="preserve">52003500</t>
  </si>
  <si>
    <t xml:space="preserve">  Client Meals &amp; entertainment</t>
  </si>
  <si>
    <t xml:space="preserve">52004000</t>
  </si>
  <si>
    <t xml:space="preserve">  Employee Memberships &amp; Dues</t>
  </si>
  <si>
    <t xml:space="preserve">52004500</t>
  </si>
  <si>
    <t xml:space="preserve">  Travel &amp; Lodging</t>
  </si>
  <si>
    <t xml:space="preserve">Subtotal Employee Expenses</t>
  </si>
  <si>
    <t xml:space="preserve">52503500</t>
  </si>
  <si>
    <t xml:space="preserve">  Communication Expenses</t>
  </si>
  <si>
    <t xml:space="preserve">Subtotal Communication Expense</t>
  </si>
  <si>
    <t xml:space="preserve">52502000</t>
  </si>
  <si>
    <t xml:space="preserve">  EIS Controllable</t>
  </si>
  <si>
    <t xml:space="preserve">52507400</t>
  </si>
  <si>
    <t xml:space="preserve">  Outside Services - IT</t>
  </si>
  <si>
    <t xml:space="preserve">Subtotal Outside Services - IT</t>
  </si>
  <si>
    <t xml:space="preserve">52507000</t>
  </si>
  <si>
    <t xml:space="preserve">  Outside Services - Legal</t>
  </si>
  <si>
    <t xml:space="preserve">52507100</t>
  </si>
  <si>
    <t xml:space="preserve">  Outside Services - Audit</t>
  </si>
  <si>
    <t xml:space="preserve">52507200</t>
  </si>
  <si>
    <t xml:space="preserve">  Outside Services - Contract for OH Allocation</t>
  </si>
  <si>
    <t xml:space="preserve">52507300</t>
  </si>
  <si>
    <t xml:space="preserve">  Outside Services - Tax</t>
  </si>
  <si>
    <t xml:space="preserve">52507500</t>
  </si>
  <si>
    <t xml:space="preserve">  Outside Services - Other</t>
  </si>
  <si>
    <t xml:space="preserve">52507600</t>
  </si>
  <si>
    <t xml:space="preserve">  Outside Services - Engineering</t>
  </si>
  <si>
    <t xml:space="preserve">52507700</t>
  </si>
  <si>
    <t xml:space="preserve">  Outside Services - Accounting</t>
  </si>
  <si>
    <t xml:space="preserve">52508000</t>
  </si>
  <si>
    <t xml:space="preserve">  Outside Services - Professional</t>
  </si>
  <si>
    <t xml:space="preserve">Subtotal Outside Services</t>
  </si>
  <si>
    <t xml:space="preserve">52508100</t>
  </si>
  <si>
    <t xml:space="preserve">  Postage &amp; Freight Expense</t>
  </si>
  <si>
    <t xml:space="preserve">52508500</t>
  </si>
  <si>
    <t xml:space="preserve">  Subscriptions &amp; Periodicals</t>
  </si>
  <si>
    <t xml:space="preserve">53500000</t>
  </si>
  <si>
    <t xml:space="preserve">  Materials and Supplies - Stock</t>
  </si>
  <si>
    <t xml:space="preserve">53500500</t>
  </si>
  <si>
    <t xml:space="preserve">  Materials and Supplies - Non Stock</t>
  </si>
  <si>
    <t xml:space="preserve">53600000</t>
  </si>
  <si>
    <t xml:space="preserve">  Office Supplies</t>
  </si>
  <si>
    <t xml:space="preserve">Subtotal Office Supplies</t>
  </si>
  <si>
    <t xml:space="preserve">52500500</t>
  </si>
  <si>
    <t xml:space="preserve">Advertising Expenses</t>
  </si>
  <si>
    <t xml:space="preserve">52504100</t>
  </si>
  <si>
    <t xml:space="preserve">53800000</t>
  </si>
  <si>
    <t xml:space="preserve">  Equipment Rental - Personal</t>
  </si>
  <si>
    <t xml:space="preserve">53801000</t>
  </si>
  <si>
    <t xml:space="preserve">  Rent - Office, Warehouse, &amp; Tower - Real</t>
  </si>
  <si>
    <t xml:space="preserve">Subtotal Rent (3rd Party)</t>
  </si>
  <si>
    <t xml:space="preserve">52504500</t>
  </si>
  <si>
    <t xml:space="preserve">Technology - Computer Exp</t>
  </si>
  <si>
    <t xml:space="preserve">54000000</t>
  </si>
  <si>
    <t xml:space="preserve">52502500</t>
  </si>
  <si>
    <t xml:space="preserve">$700 a month an employee</t>
  </si>
  <si>
    <t xml:space="preserve">A&amp;A Allocation</t>
  </si>
  <si>
    <t xml:space="preserve">52505500</t>
  </si>
  <si>
    <t xml:space="preserve">  Fees &amp; Permits</t>
  </si>
  <si>
    <t xml:space="preserve">54005000</t>
  </si>
  <si>
    <t xml:space="preserve">  General Business &amp; Admin Expenses</t>
  </si>
  <si>
    <t xml:space="preserve">52504200</t>
  </si>
  <si>
    <t xml:space="preserve">  Political Contributions</t>
  </si>
  <si>
    <t xml:space="preserve">52506500</t>
  </si>
  <si>
    <t xml:space="preserve">  Insurance</t>
  </si>
  <si>
    <t xml:space="preserve">52506000</t>
  </si>
  <si>
    <t xml:space="preserve">  Fines &amp; Penalties</t>
  </si>
  <si>
    <t xml:space="preserve">52503000</t>
  </si>
  <si>
    <t xml:space="preserve">  Allocations - Other</t>
  </si>
  <si>
    <t xml:space="preserve">52504000</t>
  </si>
  <si>
    <t xml:space="preserve">  Company Membership &amp; Dues</t>
  </si>
  <si>
    <t xml:space="preserve">Subtotal Other</t>
  </si>
  <si>
    <t xml:space="preserve">57200000</t>
  </si>
  <si>
    <t xml:space="preserve">  Depreciation</t>
  </si>
  <si>
    <t xml:space="preserve">57000000</t>
  </si>
  <si>
    <t xml:space="preserve">  Amortization</t>
  </si>
  <si>
    <t xml:space="preserve">Subtotal Noncash Expenses</t>
  </si>
  <si>
    <t xml:space="preserve">59099900</t>
  </si>
  <si>
    <t xml:space="preserve">Allocated Expenses:</t>
  </si>
  <si>
    <t xml:space="preserve">ENA E-Source</t>
  </si>
  <si>
    <t xml:space="preserve">ENA HR</t>
  </si>
  <si>
    <t xml:space="preserve">ENA Internal Support</t>
  </si>
  <si>
    <t xml:space="preserve">ENA Legal</t>
  </si>
  <si>
    <t xml:space="preserve">ENA PR</t>
  </si>
  <si>
    <t xml:space="preserve">ENA Tax</t>
  </si>
  <si>
    <t xml:space="preserve">ENA Transaction Support</t>
  </si>
  <si>
    <t xml:space="preserve">Energy Ops</t>
  </si>
  <si>
    <t xml:space="preserve">ENW Accounting</t>
  </si>
  <si>
    <t xml:space="preserve">ENW Corporate</t>
  </si>
  <si>
    <t xml:space="preserve">ENW Graphics Productions</t>
  </si>
  <si>
    <t xml:space="preserve">ENW HR</t>
  </si>
  <si>
    <t xml:space="preserve">GTT Allocation</t>
  </si>
  <si>
    <t xml:space="preserve">IT e-Commerce</t>
  </si>
  <si>
    <t xml:space="preserve">IT Infrastructure - Passthrough</t>
  </si>
  <si>
    <t xml:space="preserve">Other Allocations</t>
  </si>
  <si>
    <t xml:space="preserve">E-mail to  Amy Spoede 3-7805</t>
  </si>
  <si>
    <t xml:space="preserve">STAFFING SUMMARY</t>
  </si>
  <si>
    <t xml:space="preserve">Executive</t>
  </si>
  <si>
    <t xml:space="preserve">VP</t>
  </si>
  <si>
    <t xml:space="preserve">Director</t>
  </si>
  <si>
    <t xml:space="preserve">Manager</t>
  </si>
  <si>
    <t xml:space="preserve">Sr. Specialist</t>
  </si>
  <si>
    <t xml:space="preserve">Specialist</t>
  </si>
  <si>
    <t xml:space="preserve">Staff</t>
  </si>
  <si>
    <t xml:space="preserve">Clerk</t>
  </si>
  <si>
    <t xml:space="preserve">3rd yr Analyst</t>
  </si>
  <si>
    <t xml:space="preserve">Summer Intern</t>
  </si>
  <si>
    <t xml:space="preserve">Technician</t>
  </si>
  <si>
    <t xml:space="preserve">Technician II</t>
  </si>
  <si>
    <t xml:space="preserve">Technician III</t>
  </si>
  <si>
    <t xml:space="preserve">GTT</t>
  </si>
  <si>
    <t xml:space="preserve">Admin Asst</t>
  </si>
  <si>
    <t xml:space="preserve">Sr Admin</t>
  </si>
  <si>
    <t xml:space="preserve">Subtotal Headcount</t>
  </si>
  <si>
    <t xml:space="preserve">Contractors $25-$50</t>
  </si>
  <si>
    <t xml:space="preserve">Contractors $51-$75</t>
  </si>
  <si>
    <t xml:space="preserve">Contractors $76-$100</t>
  </si>
  <si>
    <t xml:space="preserve">Contractors $101-$125</t>
  </si>
  <si>
    <t xml:space="preserve">Contractors $125-$150</t>
  </si>
  <si>
    <t xml:space="preserve">Contractors $150-$175</t>
  </si>
  <si>
    <t xml:space="preserve">Contractors $176-$200</t>
  </si>
  <si>
    <t xml:space="preserve">Contractors $201-$225</t>
  </si>
  <si>
    <t xml:space="preserve">Contractors $226-$250</t>
  </si>
  <si>
    <t xml:space="preserve">Contractors $251-$275</t>
  </si>
  <si>
    <t xml:space="preserve">Contractors $276-$300</t>
  </si>
  <si>
    <t xml:space="preserve">Contractors $301-$325</t>
  </si>
  <si>
    <t xml:space="preserve">Contractors $326-$350</t>
  </si>
  <si>
    <t xml:space="preserve">Contractors $351-$375</t>
  </si>
  <si>
    <t xml:space="preserve">Contractors $376-$400</t>
  </si>
  <si>
    <t xml:space="preserve">Subtotal Contractors</t>
  </si>
  <si>
    <t xml:space="preserve">TOTAL HEADCOUNT</t>
  </si>
  <si>
    <t xml:space="preserve">EMPLOYEES SENT TO TRAINING MONTHLY  PER CLASS:</t>
  </si>
  <si>
    <t xml:space="preserve">Wellhead to Burner Tip ($600 per class)</t>
  </si>
  <si>
    <t xml:space="preserve">Basics of Risk Management ($600 per class)</t>
  </si>
  <si>
    <t xml:space="preserve">Fundamentals of Corp Finance ($700 per class)</t>
  </si>
  <si>
    <t xml:space="preserve">Applied Finance ($700 per class)</t>
  </si>
  <si>
    <t xml:space="preserve">Derivatives I ($800 per class)</t>
  </si>
  <si>
    <t xml:space="preserve">Derivatives II ($800 per class)</t>
  </si>
  <si>
    <t xml:space="preserve">Derivatives III ($1,000 per class)</t>
  </si>
  <si>
    <t xml:space="preserve">Structuring Natural Gas ($800 per class)</t>
  </si>
  <si>
    <t xml:space="preserve">Power Marketing ($800 per class)</t>
  </si>
  <si>
    <t xml:space="preserve">Value at Risk ($700 per class)</t>
  </si>
  <si>
    <t xml:space="preserve">Elec Business Understanding ($600 per class)</t>
  </si>
  <si>
    <t xml:space="preserve">Presentations that Work ($600 per class)</t>
  </si>
  <si>
    <t xml:space="preserve">Franklin Covey / Time Mgmt ($500 per class)</t>
  </si>
  <si>
    <t xml:space="preserve">Access ($175 per class)</t>
  </si>
  <si>
    <t xml:space="preserve">Excel ($135 per class)</t>
  </si>
  <si>
    <t xml:space="preserve">New Hire PC Orientation ($135 per class)</t>
  </si>
  <si>
    <t xml:space="preserve">Power Point ($175 per class)</t>
  </si>
  <si>
    <t xml:space="preserve">Project (Creating &amp; Managing) ($175 per class)</t>
  </si>
  <si>
    <t xml:space="preserve">Visio Basics ($135 per class)</t>
  </si>
  <si>
    <t xml:space="preserve">Tutorials ($100 per class)</t>
  </si>
  <si>
    <t xml:space="preserve">Word ($135 per class)</t>
  </si>
  <si>
    <t xml:space="preserve">XMS ($135 per class)</t>
  </si>
  <si>
    <t xml:space="preserve">Communicating Effectively ($200 per class)</t>
  </si>
  <si>
    <t xml:space="preserve">Communicating Effectively for Leaders ($300 per class)</t>
  </si>
  <si>
    <t xml:space="preserve">Delegating &amp; Directing ($300 per class)</t>
  </si>
  <si>
    <t xml:space="preserve">Leading Leadership Challenges ($300 per class)</t>
  </si>
  <si>
    <t xml:space="preserve">Motivating for Results ($300 per class)</t>
  </si>
  <si>
    <t xml:space="preserve">Successful Working Relationships ($450 per class)</t>
  </si>
  <si>
    <t xml:space="preserve">Working Styles ($300 per class)</t>
  </si>
  <si>
    <t xml:space="preserve">COSTS OF CONFERENCES ATTENDED:</t>
  </si>
  <si>
    <t xml:space="preserve">Conference Title</t>
  </si>
  <si>
    <t xml:space="preserve">Conference 1</t>
  </si>
  <si>
    <t xml:space="preserve">Conference 2</t>
  </si>
  <si>
    <t xml:space="preserve">COSTS OF TUITION REIMBURSEMENTS:</t>
  </si>
  <si>
    <t xml:space="preserve">Employee 1</t>
  </si>
  <si>
    <t xml:space="preserve">Employee 2</t>
  </si>
  <si>
    <t xml:space="preserve">TRAINING COSTS</t>
  </si>
  <si>
    <t xml:space="preserve">Total Training Classes</t>
  </si>
  <si>
    <t xml:space="preserve">Total Training Classes, Conferences and Tuition Reimb</t>
  </si>
  <si>
    <t xml:space="preserve">7.75% increase</t>
  </si>
  <si>
    <t xml:space="preserve">4.25% Merit</t>
  </si>
  <si>
    <t xml:space="preserve">2.5 % Prom</t>
  </si>
  <si>
    <t xml:space="preserve">1 % Prudence</t>
  </si>
  <si>
    <t xml:space="preserve">A&amp;A Subtotal Headcount</t>
  </si>
  <si>
    <t xml:space="preserve">2 0 02  P L A N</t>
  </si>
  <si>
    <t xml:space="preserve">TEAM NAME</t>
  </si>
  <si>
    <t xml:space="preserve">Detial </t>
  </si>
  <si>
    <t xml:space="preserve">E-mail to Amy Spoede 3-7805</t>
  </si>
  <si>
    <t xml:space="preserve">Headcount</t>
  </si>
  <si>
    <t xml:space="preserve">Non-Commercial Executive</t>
  </si>
  <si>
    <t xml:space="preserve">Non-Commercial Director</t>
  </si>
  <si>
    <t xml:space="preserve">Non-Commercial Manager</t>
  </si>
  <si>
    <t xml:space="preserve">Associates</t>
  </si>
  <si>
    <t xml:space="preserve">Analysts</t>
  </si>
  <si>
    <t xml:space="preserve">Interns</t>
  </si>
  <si>
    <t xml:space="preserve">Other Commercial</t>
  </si>
  <si>
    <t xml:space="preserve">Other Non-Commercial</t>
  </si>
  <si>
    <t xml:space="preserve">Administrative Assistants</t>
  </si>
  <si>
    <t xml:space="preserve">Contractors</t>
  </si>
  <si>
    <t xml:space="preserve">SAP COST</t>
  </si>
  <si>
    <t xml:space="preserve">ELEMENT</t>
  </si>
  <si>
    <t xml:space="preserve">52000500</t>
  </si>
  <si>
    <t xml:space="preserve">  Salaries &amp; Wages</t>
  </si>
  <si>
    <t xml:space="preserve">  Special Pays</t>
  </si>
  <si>
    <t xml:space="preserve">Subtotal Compensation</t>
  </si>
  <si>
    <t xml:space="preserve">52001000</t>
  </si>
  <si>
    <t xml:space="preserve">  Benefits</t>
  </si>
  <si>
    <t xml:space="preserve">59003000</t>
  </si>
  <si>
    <t xml:space="preserve">  Payroll Taxes</t>
  </si>
  <si>
    <t xml:space="preserve">Subtotal Benefits and Payroll Taxes</t>
  </si>
  <si>
    <t xml:space="preserve">SAP COST CATEGORY:</t>
  </si>
  <si>
    <t xml:space="preserve">Annual</t>
  </si>
  <si>
    <t xml:space="preserve">CENTER</t>
  </si>
  <si>
    <t xml:space="preserve">Expense</t>
  </si>
  <si>
    <t xml:space="preserve">Check Totals</t>
  </si>
  <si>
    <t xml:space="preserve">Variance</t>
  </si>
  <si>
    <t xml:space="preserve">103816</t>
  </si>
  <si>
    <t xml:space="preserve">103845</t>
  </si>
  <si>
    <t xml:space="preserve">103817</t>
  </si>
  <si>
    <t xml:space="preserve">103818</t>
  </si>
  <si>
    <t xml:space="preserve">103846</t>
  </si>
  <si>
    <t xml:space="preserve">103847</t>
  </si>
  <si>
    <t xml:space="preserve">103821</t>
  </si>
  <si>
    <t xml:space="preserve">140112</t>
  </si>
  <si>
    <t xml:space="preserve">103833</t>
  </si>
  <si>
    <t xml:space="preserve">103857</t>
  </si>
</sst>
</file>

<file path=xl/styles.xml><?xml version="1.0" encoding="utf-8"?>
<styleSheet xmlns="http://schemas.openxmlformats.org/spreadsheetml/2006/main">
  <numFmts count="23">
    <numFmt numFmtId="164" formatCode="General"/>
    <numFmt numFmtId="165" formatCode="&quot;$   &quot;#,##0.00_);&quot;($   &quot;#,##0.00\);&quot;$          -&quot;"/>
    <numFmt numFmtId="166" formatCode="#,##0.00__\);\(#,##0.00\);__&quot;  -&quot;"/>
    <numFmt numFmtId="167" formatCode="\$#,##0_);[RED]&quot;($&quot;#,##0\)"/>
    <numFmt numFmtId="168" formatCode="#,##0.0000_);\(#,##0.0000\);_ &quot;-  &quot;"/>
    <numFmt numFmtId="169" formatCode="#,###_)"/>
    <numFmt numFmtId="170" formatCode="[$-409]#,##0_);\(#,##0\)"/>
    <numFmt numFmtId="171" formatCode="0.00_)"/>
    <numFmt numFmtId="172" formatCode="0.00%"/>
    <numFmt numFmtId="173" formatCode="#,##0"/>
    <numFmt numFmtId="174" formatCode="\$#,##0.00"/>
    <numFmt numFmtId="175" formatCode="0%"/>
    <numFmt numFmtId="176" formatCode="_(* #,##0.00_);_(* \(#,##0.00\);_(* \-??_);_(@_)"/>
    <numFmt numFmtId="177" formatCode="_(* #,##0_);_(* \(#,##0\);_(* \-??_);_(@_)"/>
    <numFmt numFmtId="178" formatCode="@"/>
    <numFmt numFmtId="179" formatCode="[$-409]mmm\-yy"/>
    <numFmt numFmtId="180" formatCode="_(* #,##0_);_(* \(#,##0\);_(* \-_);_(@_)"/>
    <numFmt numFmtId="181" formatCode="_(\$* #,##0.00_);_(\$* \(#,##0.00\);_(\$* \-??_);_(@_)"/>
    <numFmt numFmtId="182" formatCode="_(\$* #,##0_);_(\$* \(#,##0\);_(\$* \-??_);_(@_)"/>
    <numFmt numFmtId="183" formatCode="[$-409]#,##0_);[RED]\(#,##0\)"/>
    <numFmt numFmtId="184" formatCode="[$-409]#,##0.00_);[RED]\(#,##0.00\)"/>
    <numFmt numFmtId="185" formatCode="[$-409]m/d/yyyy"/>
    <numFmt numFmtId="186" formatCode="0"/>
  </numFmts>
  <fonts count="53">
    <font>
      <sz val="10"/>
      <name val="Times New Roman"/>
      <family val="0"/>
    </font>
    <font>
      <sz val="10"/>
      <name val="Arial"/>
      <family val="0"/>
    </font>
    <font>
      <sz val="10"/>
      <name val="Arial"/>
      <family val="0"/>
    </font>
    <font>
      <sz val="10"/>
      <name val="Arial"/>
      <family val="0"/>
    </font>
    <font>
      <sz val="11"/>
      <name val="??"/>
      <family val="3"/>
      <charset val="129"/>
    </font>
    <font>
      <sz val="8"/>
      <name val="Arial"/>
      <family val="2"/>
    </font>
    <font>
      <b val="true"/>
      <u val="single"/>
      <sz val="11"/>
      <color rgb="FF800000"/>
      <name val="Arial"/>
      <family val="2"/>
    </font>
    <font>
      <b val="true"/>
      <sz val="12"/>
      <name val="Arial"/>
      <family val="2"/>
    </font>
    <font>
      <sz val="10"/>
      <color rgb="FF0000FF"/>
      <name val="Arial"/>
      <family val="2"/>
    </font>
    <font>
      <sz val="7"/>
      <name val="Small Fonts"/>
      <family val="0"/>
    </font>
    <font>
      <b val="true"/>
      <i val="true"/>
      <sz val="16"/>
      <name val="Arial"/>
      <family val="0"/>
    </font>
    <font>
      <sz val="10"/>
      <name val="Tahoma"/>
      <family val="0"/>
    </font>
    <font>
      <sz val="10"/>
      <color rgb="FF000000"/>
      <name val="MS Sans Serif"/>
      <family val="0"/>
    </font>
    <font>
      <sz val="8"/>
      <name val="Arial"/>
      <family val="0"/>
    </font>
    <font>
      <sz val="8"/>
      <color rgb="FF0000FF"/>
      <name val="Arial"/>
      <family val="2"/>
    </font>
    <font>
      <sz val="8"/>
      <name val="Arial Narrow"/>
      <family val="2"/>
    </font>
    <font>
      <sz val="8"/>
      <color rgb="FF000000"/>
      <name val="Arial Narrow"/>
      <family val="2"/>
    </font>
    <font>
      <b val="true"/>
      <sz val="22"/>
      <color rgb="FF000000"/>
      <name val="Arial"/>
      <family val="2"/>
    </font>
    <font>
      <b val="true"/>
      <sz val="18"/>
      <color rgb="FF000000"/>
      <name val="Arial"/>
      <family val="2"/>
    </font>
    <font>
      <b val="true"/>
      <sz val="12"/>
      <color rgb="FF000000"/>
      <name val="Arial Narrow"/>
      <family val="2"/>
    </font>
    <font>
      <b val="true"/>
      <sz val="14"/>
      <color rgb="FF000000"/>
      <name val="Arial Narrow"/>
      <family val="2"/>
    </font>
    <font>
      <b val="true"/>
      <sz val="10"/>
      <name val="Times New Roman"/>
      <family val="1"/>
    </font>
    <font>
      <b val="true"/>
      <u val="single"/>
      <sz val="8"/>
      <name val="Arial"/>
      <family val="2"/>
    </font>
    <font>
      <sz val="10"/>
      <name val="Arial"/>
      <family val="2"/>
    </font>
    <font>
      <b val="true"/>
      <sz val="15"/>
      <name val="Arial"/>
      <family val="2"/>
    </font>
    <font>
      <b val="true"/>
      <u val="single"/>
      <sz val="12"/>
      <name val="Arial"/>
      <family val="2"/>
    </font>
    <font>
      <sz val="12"/>
      <name val="Arial"/>
      <family val="2"/>
    </font>
    <font>
      <sz val="10"/>
      <name val="Arial Narrow"/>
      <family val="2"/>
    </font>
    <font>
      <b val="true"/>
      <u val="single"/>
      <sz val="10"/>
      <name val="Arial Narrow"/>
      <family val="2"/>
    </font>
    <font>
      <b val="true"/>
      <sz val="10"/>
      <name val="Arial Narrow"/>
      <family val="2"/>
    </font>
    <font>
      <b val="true"/>
      <sz val="10"/>
      <name val="Arial Narrow"/>
      <family val="0"/>
    </font>
    <font>
      <sz val="12"/>
      <name val="Arial Narrow"/>
      <family val="2"/>
    </font>
    <font>
      <b val="true"/>
      <sz val="12"/>
      <name val="Arial Narrow"/>
      <family val="2"/>
    </font>
    <font>
      <b val="true"/>
      <sz val="12"/>
      <color rgb="FF3333CC"/>
      <name val="Arial Narrow"/>
      <family val="2"/>
    </font>
    <font>
      <sz val="7"/>
      <name val="Arial Narrow"/>
      <family val="2"/>
    </font>
    <font>
      <sz val="10"/>
      <name val="Times New Roman"/>
      <family val="1"/>
    </font>
    <font>
      <sz val="8"/>
      <name val="Times New Roman"/>
      <family val="1"/>
    </font>
    <font>
      <sz val="8"/>
      <color rgb="FF000000"/>
      <name val="Times New Roman"/>
      <family val="1"/>
    </font>
    <font>
      <b val="true"/>
      <sz val="22"/>
      <color rgb="FF000000"/>
      <name val="Times New Roman"/>
      <family val="1"/>
    </font>
    <font>
      <b val="true"/>
      <sz val="12"/>
      <color rgb="FF000000"/>
      <name val="Times New Roman"/>
      <family val="1"/>
    </font>
    <font>
      <b val="true"/>
      <sz val="14"/>
      <color rgb="FF000000"/>
      <name val="Times New Roman"/>
      <family val="1"/>
    </font>
    <font>
      <b val="true"/>
      <u val="single"/>
      <sz val="10"/>
      <name val="Times New Roman"/>
      <family val="1"/>
    </font>
    <font>
      <b val="true"/>
      <sz val="12"/>
      <name val="Times New Roman"/>
      <family val="1"/>
    </font>
    <font>
      <b val="true"/>
      <sz val="14"/>
      <name val="Times New Roman"/>
      <family val="1"/>
    </font>
    <font>
      <sz val="10"/>
      <color rgb="FFFF0000"/>
      <name val="Times New Roman"/>
      <family val="1"/>
    </font>
    <font>
      <sz val="10"/>
      <color rgb="FF000000"/>
      <name val="Arial Narrow"/>
      <family val="2"/>
    </font>
    <font>
      <sz val="12"/>
      <color rgb="FF3333CC"/>
      <name val="Arial Narrow"/>
      <family val="2"/>
    </font>
    <font>
      <b val="true"/>
      <sz val="10"/>
      <color rgb="FFFF0000"/>
      <name val="Arial Narrow"/>
      <family val="2"/>
    </font>
    <font>
      <b val="true"/>
      <sz val="10"/>
      <color rgb="FF3333CC"/>
      <name val="Arial Narrow"/>
      <family val="2"/>
    </font>
    <font>
      <b val="true"/>
      <sz val="20"/>
      <color rgb="FF000000"/>
      <name val="Arial"/>
      <family val="2"/>
    </font>
    <font>
      <sz val="10"/>
      <color rgb="FF0000FF"/>
      <name val="Arial Narrow"/>
      <family val="2"/>
    </font>
    <font>
      <b val="true"/>
      <sz val="10"/>
      <color rgb="FF0000FF"/>
      <name val="Arial Narrow"/>
      <family val="2"/>
    </font>
    <font>
      <sz val="10"/>
      <color rgb="FF3333CC"/>
      <name val="Arial Narrow"/>
      <family val="2"/>
    </font>
  </fonts>
  <fills count="8">
    <fill>
      <patternFill patternType="none"/>
    </fill>
    <fill>
      <patternFill patternType="gray125"/>
    </fill>
    <fill>
      <patternFill patternType="solid">
        <fgColor rgb="FFA6CAF0"/>
        <bgColor rgb="FFCCCCFF"/>
      </patternFill>
    </fill>
    <fill>
      <patternFill patternType="solid">
        <fgColor rgb="FFC0C0C0"/>
        <bgColor rgb="FFA6CAF0"/>
      </patternFill>
    </fill>
    <fill>
      <patternFill patternType="solid">
        <fgColor rgb="FFFFFFC0"/>
        <bgColor rgb="FFFFFF99"/>
      </patternFill>
    </fill>
    <fill>
      <patternFill patternType="solid">
        <fgColor rgb="FFFFFF99"/>
        <bgColor rgb="FFFFFFC0"/>
      </patternFill>
    </fill>
    <fill>
      <patternFill patternType="solid">
        <fgColor rgb="FFFFFF00"/>
        <bgColor rgb="FFFFFF00"/>
      </patternFill>
    </fill>
    <fill>
      <patternFill patternType="solid">
        <fgColor rgb="FFCCFFCC"/>
        <bgColor rgb="FFCCFFFF"/>
      </patternFill>
    </fill>
  </fills>
  <borders count="27">
    <border diagonalUp="false" diagonalDown="false">
      <left/>
      <right/>
      <top/>
      <bottom/>
      <diagonal/>
    </border>
    <border diagonalUp="false" diagonalDown="false">
      <left style="double"/>
      <right/>
      <top/>
      <bottom style="hair"/>
      <diagonal/>
    </border>
    <border diagonalUp="false" diagonalDown="false">
      <left/>
      <right/>
      <top style="medium"/>
      <bottom style="medium"/>
      <diagonal/>
    </border>
    <border diagonalUp="false" diagonalDown="false">
      <left/>
      <right/>
      <top style="thin"/>
      <bottom style="thin"/>
      <diagonal/>
    </border>
    <border diagonalUp="false" diagonalDown="false">
      <left style="double"/>
      <right style="double"/>
      <top style="double"/>
      <bottom style="double"/>
      <diagonal/>
    </border>
    <border diagonalUp="false" diagonalDown="false">
      <left/>
      <right/>
      <top style="thin"/>
      <bottom style="double"/>
      <diagonal/>
    </border>
    <border diagonalUp="false" diagonalDown="false">
      <left/>
      <right/>
      <top/>
      <bottom style="thin"/>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medium"/>
      <right/>
      <top/>
      <bottom style="medium"/>
      <diagonal/>
    </border>
    <border diagonalUp="false" diagonalDown="false">
      <left/>
      <right/>
      <top/>
      <bottom style="medium"/>
      <diagonal/>
    </border>
    <border diagonalUp="false" diagonalDown="false">
      <left/>
      <right style="medium"/>
      <top/>
      <bottom style="medium"/>
      <diagonal/>
    </border>
    <border diagonalUp="false" diagonalDown="false">
      <left style="medium"/>
      <right style="medium"/>
      <top style="medium"/>
      <bottom style="medium"/>
      <diagonal/>
    </border>
    <border diagonalUp="false" diagonalDown="false">
      <left style="medium"/>
      <right style="medium"/>
      <top style="medium"/>
      <bottom/>
      <diagonal/>
    </border>
    <border diagonalUp="false" diagonalDown="false">
      <left style="medium"/>
      <right style="medium"/>
      <top/>
      <bottom/>
      <diagonal/>
    </border>
    <border diagonalUp="false" diagonalDown="false">
      <left style="medium"/>
      <right style="medium"/>
      <top/>
      <bottom style="medium"/>
      <diagonal/>
    </border>
    <border diagonalUp="false" diagonalDown="false">
      <left style="thin"/>
      <right/>
      <top/>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style="thin"/>
      <diagonal/>
    </border>
    <border diagonalUp="false" diagonalDown="false">
      <left/>
      <right style="thin"/>
      <top/>
      <bottom style="thin"/>
      <diagonal/>
    </border>
    <border diagonalUp="false" diagonalDown="false">
      <left/>
      <right style="thin"/>
      <top/>
      <bottom/>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style="thin"/>
      <right style="thin"/>
      <top style="thin"/>
      <bottom style="thin"/>
      <diagonal/>
    </border>
  </borders>
  <cellStyleXfs count="45">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6" fontId="0" fillId="0" borderId="0" applyFont="true" applyBorder="false" applyAlignment="false" applyProtection="false"/>
    <xf numFmtId="41" fontId="1" fillId="0" borderId="0" applyFont="true" applyBorder="false" applyAlignment="false" applyProtection="false"/>
    <xf numFmtId="181" fontId="0" fillId="0" borderId="0" applyFont="true" applyBorder="false" applyAlignment="false" applyProtection="false"/>
    <xf numFmtId="42" fontId="1" fillId="0" borderId="0" applyFont="true" applyBorder="false" applyAlignment="false" applyProtection="false"/>
    <xf numFmtId="175" fontId="0" fillId="0" borderId="0" applyFont="true" applyBorder="false" applyAlignment="false" applyProtection="false"/>
    <xf numFmtId="165" fontId="1" fillId="2" borderId="1" applyFont="true" applyBorder="true" applyAlignment="true" applyProtection="true">
      <alignment horizontal="center" vertical="center" textRotation="0" wrapText="false" indent="0" shrinkToFit="false"/>
      <protection locked="true" hidden="false"/>
    </xf>
    <xf numFmtId="166" fontId="1" fillId="0" borderId="0" applyFont="true" applyBorder="false" applyAlignment="false" applyProtection="true">
      <protection locked="true" hidden="false"/>
    </xf>
    <xf numFmtId="167" fontId="4" fillId="0" borderId="0" applyFont="true" applyBorder="true" applyAlignment="true" applyProtection="true">
      <alignment horizontal="general" vertical="bottom" textRotation="0" wrapText="false" indent="0" shrinkToFit="false"/>
      <protection locked="false" hidden="false"/>
    </xf>
    <xf numFmtId="168" fontId="1" fillId="0" borderId="0" applyFont="true" applyBorder="true" applyAlignment="true" applyProtection="true">
      <alignment horizontal="general" vertical="bottom" textRotation="0" wrapText="false" indent="0" shrinkToFit="false"/>
      <protection locked="false" hidden="false"/>
    </xf>
    <xf numFmtId="164" fontId="5" fillId="3" borderId="0" applyFont="true" applyBorder="false" applyAlignment="false" applyProtection="false"/>
    <xf numFmtId="164" fontId="6" fillId="0" borderId="0" applyFont="true" applyBorder="false" applyAlignment="false" applyProtection="false"/>
    <xf numFmtId="164" fontId="7" fillId="0" borderId="2" applyFont="true" applyBorder="true" applyAlignment="false" applyProtection="false"/>
    <xf numFmtId="164" fontId="7" fillId="0" borderId="3" applyFont="true" applyBorder="true" applyAlignment="true" applyProtection="true">
      <alignment horizontal="left" vertical="center" textRotation="0" wrapText="false" indent="0" shrinkToFit="false"/>
      <protection locked="true" hidden="false"/>
    </xf>
    <xf numFmtId="169" fontId="1" fillId="0" borderId="0" applyFont="true" applyBorder="true" applyAlignment="true" applyProtection="true">
      <alignment horizontal="general" vertical="bottom" textRotation="0" wrapText="false" indent="0" shrinkToFit="false"/>
      <protection locked="false" hidden="false"/>
    </xf>
    <xf numFmtId="169" fontId="1" fillId="0" borderId="0" applyFont="true" applyBorder="true" applyAlignment="true" applyProtection="true">
      <alignment horizontal="general" vertical="bottom" textRotation="0" wrapText="false" indent="0" shrinkToFit="false"/>
      <protection locked="false" hidden="false"/>
    </xf>
    <xf numFmtId="164" fontId="8" fillId="0" borderId="4" applyFont="true" applyBorder="true" applyAlignment="false" applyProtection="false"/>
    <xf numFmtId="164" fontId="5" fillId="4" borderId="0" applyFont="true" applyBorder="false" applyAlignment="false" applyProtection="false"/>
    <xf numFmtId="170" fontId="9" fillId="0" borderId="0" applyFont="true" applyBorder="true" applyAlignment="true" applyProtection="true">
      <alignment horizontal="general" vertical="bottom" textRotation="0" wrapText="false" indent="0" shrinkToFit="false"/>
      <protection locked="true" hidden="false"/>
    </xf>
    <xf numFmtId="171" fontId="10" fillId="0" borderId="0" applyFont="true" applyBorder="true" applyAlignment="true" applyProtection="true">
      <alignment horizontal="general" vertical="bottom" textRotation="0" wrapText="false" indent="0" shrinkToFit="false"/>
      <protection locked="true" hidden="false"/>
    </xf>
    <xf numFmtId="164" fontId="1" fillId="0" borderId="0" applyFont="true" applyBorder="true" applyAlignment="true" applyProtection="true">
      <alignment horizontal="general" vertical="bottom" textRotation="0" wrapText="false" indent="0" shrinkToFit="false"/>
      <protection locked="true" hidden="false"/>
    </xf>
    <xf numFmtId="164" fontId="1" fillId="0" borderId="0" applyFont="true" applyBorder="true" applyAlignment="true" applyProtection="true">
      <alignment horizontal="general" vertical="bottom" textRotation="0" wrapText="false" indent="0" shrinkToFit="false"/>
      <protection locked="true" hidden="false"/>
    </xf>
    <xf numFmtId="164" fontId="1" fillId="0" borderId="0" applyFont="true" applyBorder="true" applyAlignment="true" applyProtection="true">
      <alignment horizontal="general" vertical="bottom" textRotation="0" wrapText="false" indent="0" shrinkToFit="false"/>
      <protection locked="true" hidden="false"/>
    </xf>
    <xf numFmtId="164" fontId="11" fillId="0" borderId="0" applyFont="true" applyBorder="true" applyAlignment="true" applyProtection="true">
      <alignment horizontal="general" vertical="bottom" textRotation="0" wrapText="false" indent="0" shrinkToFit="false"/>
      <protection locked="true" hidden="false"/>
    </xf>
    <xf numFmtId="164" fontId="12" fillId="0" borderId="0" applyFont="true" applyBorder="true" applyAlignment="true" applyProtection="true">
      <alignment horizontal="general" vertical="bottom" textRotation="0" wrapText="false" indent="0" shrinkToFit="false"/>
      <protection locked="true" hidden="false"/>
    </xf>
    <xf numFmtId="172" fontId="0" fillId="0" borderId="0" applyFont="true" applyBorder="false" applyAlignment="false" applyProtection="false"/>
    <xf numFmtId="169" fontId="1" fillId="0" borderId="5" applyFont="true" applyBorder="true" applyAlignment="true" applyProtection="true">
      <alignment horizontal="general" vertical="bottom" textRotation="0" wrapText="false" indent="0" shrinkToFit="false"/>
      <protection locked="false" hidden="false"/>
    </xf>
    <xf numFmtId="164" fontId="5" fillId="5" borderId="0" applyFont="true" applyBorder="false" applyAlignment="false" applyProtection="false"/>
    <xf numFmtId="170" fontId="13" fillId="0" borderId="0" applyFont="true" applyBorder="true" applyAlignment="true" applyProtection="true">
      <alignment horizontal="general" vertical="bottom" textRotation="0" wrapText="false" indent="0" shrinkToFit="false"/>
      <protection locked="true" hidden="false"/>
    </xf>
    <xf numFmtId="164" fontId="13" fillId="3" borderId="0" applyFont="true" applyBorder="false" applyAlignment="false" applyProtection="false"/>
    <xf numFmtId="173" fontId="14" fillId="0" borderId="4" applyFont="true" applyBorder="true" applyAlignment="true" applyProtection="false">
      <alignment horizontal="general" vertical="bottom" textRotation="0" wrapText="false" indent="0" shrinkToFit="false"/>
    </xf>
  </cellStyleXfs>
  <cellXfs count="323">
    <xf numFmtId="164" fontId="0" fillId="0" borderId="0" xfId="0" applyFont="false" applyBorder="false" applyAlignment="false" applyProtection="false">
      <alignment horizontal="general" vertical="bottom" textRotation="0" wrapText="false" indent="0" shrinkToFit="false"/>
      <protection locked="true" hidden="false"/>
    </xf>
    <xf numFmtId="164" fontId="15" fillId="0" borderId="0" xfId="0" applyFont="true" applyBorder="true" applyAlignment="false" applyProtection="false">
      <alignment horizontal="general" vertical="bottom" textRotation="0" wrapText="false" indent="0" shrinkToFit="false"/>
      <protection locked="true" hidden="false"/>
    </xf>
    <xf numFmtId="164" fontId="16" fillId="0" borderId="0" xfId="0" applyFont="true" applyBorder="true" applyAlignment="false" applyProtection="false">
      <alignment horizontal="general" vertical="bottom" textRotation="0" wrapText="false" indent="0" shrinkToFit="false"/>
      <protection locked="true" hidden="false"/>
    </xf>
    <xf numFmtId="164" fontId="16" fillId="0" borderId="0" xfId="0" applyFont="true" applyBorder="false" applyAlignment="false" applyProtection="false">
      <alignment horizontal="general" vertical="bottom" textRotation="0" wrapText="false" indent="0" shrinkToFit="false"/>
      <protection locked="tru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64" fontId="17" fillId="0" borderId="0" xfId="0" applyFont="true" applyBorder="true" applyAlignment="true" applyProtection="false">
      <alignment horizontal="left" vertical="bottom" textRotation="0" wrapText="false" indent="0" shrinkToFit="false"/>
      <protection locked="true" hidden="false"/>
    </xf>
    <xf numFmtId="164" fontId="17" fillId="0" borderId="0" xfId="0" applyFont="true" applyBorder="false" applyAlignment="true" applyProtection="false">
      <alignment horizontal="left" vertical="bottom" textRotation="0" wrapText="false" indent="0" shrinkToFit="false"/>
      <protection locked="true" hidden="false"/>
    </xf>
    <xf numFmtId="164" fontId="19" fillId="0" borderId="0" xfId="0" applyFont="true" applyBorder="false" applyAlignment="true" applyProtection="false">
      <alignment horizontal="left" vertical="center" textRotation="0" wrapText="false" indent="0" shrinkToFit="false"/>
      <protection locked="true" hidden="false"/>
    </xf>
    <xf numFmtId="164" fontId="20" fillId="0" borderId="0" xfId="0" applyFont="true" applyBorder="false" applyAlignment="true" applyProtection="false">
      <alignment horizontal="right" vertical="bottom" textRotation="0" wrapText="false" indent="0" shrinkToFit="false"/>
      <protection locked="true" hidden="false"/>
    </xf>
    <xf numFmtId="164" fontId="17" fillId="0" borderId="0" xfId="0" applyFont="true" applyBorder="false" applyAlignment="true" applyProtection="false">
      <alignment horizontal="right"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6" xfId="0" applyFont="false" applyBorder="true" applyAlignment="false" applyProtection="false">
      <alignment horizontal="general" vertical="bottom" textRotation="0" wrapText="false" indent="0" shrinkToFit="false"/>
      <protection locked="true" hidden="false"/>
    </xf>
    <xf numFmtId="164" fontId="21" fillId="0" borderId="6" xfId="0" applyFont="true" applyBorder="true" applyAlignment="true" applyProtection="false">
      <alignment horizontal="center" vertical="bottom" textRotation="0" wrapText="false" indent="0" shrinkToFit="false"/>
      <protection locked="true" hidden="false"/>
    </xf>
    <xf numFmtId="164" fontId="22" fillId="0" borderId="0" xfId="0" applyFont="true" applyBorder="true" applyAlignment="false" applyProtection="false">
      <alignment horizontal="general" vertical="bottom" textRotation="0" wrapText="false" indent="0" shrinkToFit="false"/>
      <protection locked="true" hidden="false"/>
    </xf>
    <xf numFmtId="164" fontId="5" fillId="0" borderId="0" xfId="0" applyFont="true" applyBorder="true" applyAlignment="true" applyProtection="false">
      <alignment horizontal="left" vertical="top" textRotation="0" wrapText="false" indent="0" shrinkToFit="false"/>
      <protection locked="true" hidden="false"/>
    </xf>
    <xf numFmtId="164" fontId="5" fillId="0" borderId="0" xfId="0" applyFont="true" applyBorder="false" applyAlignment="true" applyProtection="false">
      <alignment horizontal="general" vertical="top" textRotation="0" wrapText="false" indent="0" shrinkToFit="false"/>
      <protection locked="true" hidden="false"/>
    </xf>
    <xf numFmtId="164" fontId="5" fillId="0" borderId="0" xfId="0" applyFont="true" applyBorder="false" applyAlignment="true" applyProtection="false">
      <alignment horizontal="center" vertical="bottom" textRotation="0" wrapText="false" indent="0" shrinkToFit="false"/>
      <protection locked="true" hidden="false"/>
    </xf>
    <xf numFmtId="164" fontId="5" fillId="0" borderId="0" xfId="0" applyFont="true" applyBorder="false" applyAlignment="true" applyProtection="false">
      <alignment horizontal="general" vertical="bottom" textRotation="0" wrapText="true" indent="0" shrinkToFit="false"/>
      <protection locked="true" hidden="false"/>
    </xf>
    <xf numFmtId="164" fontId="22" fillId="0"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left" vertical="top" textRotation="0" wrapText="false" indent="0" shrinkToFit="false"/>
      <protection locked="true" hidden="false"/>
    </xf>
    <xf numFmtId="164" fontId="5" fillId="0" borderId="0" xfId="0" applyFont="true" applyBorder="false" applyAlignment="true" applyProtection="false">
      <alignment horizontal="general" vertical="top" textRotation="0" wrapText="true" indent="0" shrinkToFit="false"/>
      <protection locked="true" hidden="false"/>
    </xf>
    <xf numFmtId="164" fontId="5" fillId="0" borderId="0" xfId="0" applyFont="true" applyBorder="false" applyAlignment="true" applyProtection="false">
      <alignment horizontal="general" vertical="bottom" textRotation="0" wrapText="true" indent="0" shrinkToFit="false"/>
      <protection locked="true" hidden="false"/>
    </xf>
    <xf numFmtId="164" fontId="23" fillId="0" borderId="0" xfId="35" applyFont="true" applyBorder="false" applyAlignment="false" applyProtection="false">
      <alignment horizontal="general" vertical="bottom" textRotation="0" wrapText="false" indent="0" shrinkToFit="false"/>
      <protection locked="true" hidden="false"/>
    </xf>
    <xf numFmtId="164" fontId="23" fillId="0" borderId="0" xfId="35" applyFont="true" applyBorder="false" applyAlignment="true" applyProtection="false">
      <alignment horizontal="left" vertical="bottom" textRotation="0" wrapText="false" indent="0" shrinkToFit="false"/>
      <protection locked="true" hidden="false"/>
    </xf>
    <xf numFmtId="174" fontId="23" fillId="0" borderId="0" xfId="35" applyFont="true" applyBorder="false" applyAlignment="true" applyProtection="false">
      <alignment horizontal="right" vertical="bottom" textRotation="0" wrapText="false" indent="0" shrinkToFit="false"/>
      <protection locked="true" hidden="false"/>
    </xf>
    <xf numFmtId="164" fontId="24" fillId="0" borderId="0" xfId="35" applyFont="true" applyBorder="true" applyAlignment="true" applyProtection="false">
      <alignment horizontal="center" vertical="bottom" textRotation="0" wrapText="false" indent="0" shrinkToFit="false"/>
      <protection locked="true" hidden="false"/>
    </xf>
    <xf numFmtId="164" fontId="23" fillId="0" borderId="0" xfId="35" applyFont="true" applyBorder="false" applyAlignment="true" applyProtection="false">
      <alignment horizontal="center" vertical="bottom" textRotation="0" wrapText="false" indent="0" shrinkToFit="false"/>
      <protection locked="true" hidden="false"/>
    </xf>
    <xf numFmtId="174" fontId="23" fillId="0" borderId="0" xfId="35" applyFont="true" applyBorder="false" applyAlignment="true" applyProtection="false">
      <alignment horizontal="center" vertical="bottom" textRotation="0" wrapText="false" indent="0" shrinkToFit="false"/>
      <protection locked="true" hidden="false"/>
    </xf>
    <xf numFmtId="164" fontId="25" fillId="0" borderId="0" xfId="35" applyFont="true" applyBorder="true" applyAlignment="true" applyProtection="false">
      <alignment horizontal="center" vertical="bottom" textRotation="0" wrapText="false" indent="0" shrinkToFit="false"/>
      <protection locked="true" hidden="false"/>
    </xf>
    <xf numFmtId="164" fontId="25" fillId="0" borderId="0" xfId="35" applyFont="true" applyBorder="false" applyAlignment="true" applyProtection="false">
      <alignment horizontal="center" vertical="bottom" textRotation="0" wrapText="false" indent="0" shrinkToFit="false"/>
      <protection locked="true" hidden="false"/>
    </xf>
    <xf numFmtId="164" fontId="26" fillId="0" borderId="0" xfId="35" applyFont="true" applyBorder="false" applyAlignment="false" applyProtection="false">
      <alignment horizontal="general" vertical="bottom" textRotation="0" wrapText="false" indent="0" shrinkToFit="false"/>
      <protection locked="true" hidden="false"/>
    </xf>
    <xf numFmtId="164" fontId="23" fillId="0" borderId="0" xfId="35" applyFont="true" applyBorder="false" applyAlignment="true" applyProtection="false">
      <alignment horizontal="general" vertical="bottom" textRotation="0" wrapText="true" indent="0" shrinkToFit="false"/>
      <protection locked="true" hidden="false"/>
    </xf>
    <xf numFmtId="164" fontId="23" fillId="0" borderId="0" xfId="35" applyFont="true" applyBorder="false" applyAlignment="true" applyProtection="false">
      <alignment horizontal="general" vertical="bottom" textRotation="0" wrapText="false" indent="0" shrinkToFit="false"/>
      <protection locked="true" hidden="false"/>
    </xf>
    <xf numFmtId="164" fontId="23" fillId="5" borderId="7" xfId="35" applyFont="true" applyBorder="true" applyAlignment="true" applyProtection="false">
      <alignment horizontal="left" vertical="bottom" textRotation="0" wrapText="false" indent="0" shrinkToFit="false"/>
      <protection locked="true" hidden="false"/>
    </xf>
    <xf numFmtId="164" fontId="23" fillId="5" borderId="8" xfId="35" applyFont="true" applyBorder="true" applyAlignment="false" applyProtection="false">
      <alignment horizontal="general" vertical="bottom" textRotation="0" wrapText="false" indent="0" shrinkToFit="false"/>
      <protection locked="true" hidden="false"/>
    </xf>
    <xf numFmtId="164" fontId="23" fillId="5" borderId="9" xfId="35" applyFont="true" applyBorder="true" applyAlignment="false" applyProtection="false">
      <alignment horizontal="general" vertical="bottom" textRotation="0" wrapText="false" indent="0" shrinkToFit="false"/>
      <protection locked="true" hidden="false"/>
    </xf>
    <xf numFmtId="164" fontId="23" fillId="5" borderId="10" xfId="35" applyFont="true" applyBorder="true" applyAlignment="true" applyProtection="false">
      <alignment horizontal="left" vertical="bottom" textRotation="0" wrapText="false" indent="0" shrinkToFit="false"/>
      <protection locked="true" hidden="false"/>
    </xf>
    <xf numFmtId="164" fontId="23" fillId="5" borderId="11" xfId="35" applyFont="true" applyBorder="true" applyAlignment="false" applyProtection="false">
      <alignment horizontal="general" vertical="bottom" textRotation="0" wrapText="false" indent="0" shrinkToFit="false"/>
      <protection locked="true" hidden="false"/>
    </xf>
    <xf numFmtId="164" fontId="23" fillId="5" borderId="12" xfId="35" applyFont="true" applyBorder="true" applyAlignment="false" applyProtection="false">
      <alignment horizontal="general" vertical="bottom" textRotation="0" wrapText="false" indent="0" shrinkToFit="false"/>
      <protection locked="true" hidden="false"/>
    </xf>
    <xf numFmtId="164" fontId="27" fillId="0" borderId="0" xfId="0" applyFont="true" applyBorder="false" applyAlignment="false" applyProtection="false">
      <alignment horizontal="general" vertical="bottom" textRotation="0" wrapText="false" indent="0" shrinkToFit="false"/>
      <protection locked="true" hidden="false"/>
    </xf>
    <xf numFmtId="164" fontId="28" fillId="0" borderId="0" xfId="0" applyFont="true" applyBorder="false" applyAlignment="false" applyProtection="false">
      <alignment horizontal="general" vertical="bottom" textRotation="0" wrapText="false" indent="0" shrinkToFit="false"/>
      <protection locked="true" hidden="false"/>
    </xf>
    <xf numFmtId="173" fontId="29" fillId="0" borderId="13" xfId="0" applyFont="true" applyBorder="true" applyAlignment="true" applyProtection="false">
      <alignment horizontal="center" vertical="center" textRotation="0" wrapText="false" indent="0" shrinkToFit="false"/>
      <protection locked="true" hidden="false"/>
    </xf>
    <xf numFmtId="172" fontId="29" fillId="0" borderId="14" xfId="19" applyFont="true" applyBorder="true" applyAlignment="true" applyProtection="true">
      <alignment horizontal="center" vertical="center" textRotation="0" wrapText="false" indent="0" shrinkToFit="false"/>
      <protection locked="true" hidden="false"/>
    </xf>
    <xf numFmtId="172" fontId="29" fillId="0" borderId="15" xfId="19" applyFont="true" applyBorder="true" applyAlignment="true" applyProtection="true">
      <alignment horizontal="center" vertical="center" textRotation="0" wrapText="false" indent="0" shrinkToFit="false"/>
      <protection locked="true" hidden="false"/>
    </xf>
    <xf numFmtId="172" fontId="29" fillId="0" borderId="16" xfId="19" applyFont="true" applyBorder="true" applyAlignment="true" applyProtection="true">
      <alignment horizontal="center" vertical="center" textRotation="0" wrapText="false" indent="0" shrinkToFit="false"/>
      <protection locked="true" hidden="false"/>
    </xf>
    <xf numFmtId="172" fontId="29" fillId="0" borderId="13" xfId="19" applyFont="true" applyBorder="true" applyAlignment="true" applyProtection="true">
      <alignment horizontal="center" vertical="center" textRotation="0" wrapText="false" indent="0" shrinkToFit="false"/>
      <protection locked="true" hidden="false"/>
    </xf>
    <xf numFmtId="177" fontId="29" fillId="0" borderId="13" xfId="15" applyFont="true" applyBorder="true" applyAlignment="true" applyProtection="true">
      <alignment horizontal="general" vertical="bottom" textRotation="0" wrapText="false" indent="0" shrinkToFit="false"/>
      <protection locked="true" hidden="false"/>
    </xf>
    <xf numFmtId="177" fontId="27" fillId="0" borderId="0" xfId="15" applyFont="true" applyBorder="true" applyAlignment="true" applyProtection="true">
      <alignment horizontal="general" vertical="bottom" textRotation="0" wrapText="false" indent="0" shrinkToFit="false"/>
      <protection locked="true" hidden="false"/>
    </xf>
    <xf numFmtId="164" fontId="27" fillId="0" borderId="17" xfId="0" applyFont="true" applyBorder="true" applyAlignment="false" applyProtection="false">
      <alignment horizontal="general" vertical="bottom" textRotation="0" wrapText="false" indent="0" shrinkToFit="false"/>
      <protection locked="true" hidden="false"/>
    </xf>
    <xf numFmtId="164" fontId="15" fillId="0" borderId="17" xfId="0" applyFont="true" applyBorder="true" applyAlignment="false" applyProtection="false">
      <alignment horizontal="general" vertical="bottom" textRotation="0" wrapText="false" indent="0" shrinkToFit="false"/>
      <protection locked="true" hidden="false"/>
    </xf>
    <xf numFmtId="164" fontId="17" fillId="0" borderId="17" xfId="0" applyFont="true" applyBorder="true" applyAlignment="true" applyProtection="false">
      <alignment horizontal="left" vertical="bottom" textRotation="0" wrapText="false" indent="0" shrinkToFit="false"/>
      <protection locked="true" hidden="false"/>
    </xf>
    <xf numFmtId="164" fontId="16" fillId="0" borderId="0" xfId="0" applyFont="true" applyBorder="false" applyAlignment="true" applyProtection="false">
      <alignment horizontal="general" vertical="center" textRotation="0" wrapText="false" indent="0" shrinkToFit="false"/>
      <protection locked="true" hidden="false"/>
    </xf>
    <xf numFmtId="164" fontId="27" fillId="0" borderId="17" xfId="0" applyFont="true" applyBorder="true" applyAlignment="false" applyProtection="false">
      <alignment horizontal="general" vertical="bottom" textRotation="0" wrapText="false" indent="0" shrinkToFit="false"/>
      <protection locked="true" hidden="false"/>
    </xf>
    <xf numFmtId="164" fontId="27" fillId="0" borderId="0" xfId="0" applyFont="true" applyBorder="false" applyAlignment="false" applyProtection="false">
      <alignment horizontal="general" vertical="bottom" textRotation="0" wrapText="false" indent="0" shrinkToFit="false"/>
      <protection locked="true" hidden="false"/>
    </xf>
    <xf numFmtId="164" fontId="29" fillId="0" borderId="0" xfId="0" applyFont="true" applyBorder="false" applyAlignment="true" applyProtection="false">
      <alignment horizontal="right" vertical="bottom" textRotation="0" wrapText="false" indent="0" shrinkToFit="false"/>
      <protection locked="true" hidden="false"/>
    </xf>
    <xf numFmtId="178" fontId="27" fillId="0" borderId="0" xfId="0" applyFont="true" applyBorder="false" applyAlignment="false" applyProtection="false">
      <alignment horizontal="general" vertical="bottom" textRotation="0" wrapText="false" indent="0" shrinkToFit="false"/>
      <protection locked="true" hidden="false"/>
    </xf>
    <xf numFmtId="164" fontId="30" fillId="0" borderId="0" xfId="0" applyFont="true" applyBorder="false" applyAlignment="true" applyProtection="false">
      <alignment horizontal="right" vertical="bottom" textRotation="0" wrapText="false" indent="0" shrinkToFit="false"/>
      <protection locked="true" hidden="false"/>
    </xf>
    <xf numFmtId="164" fontId="27" fillId="0" borderId="0" xfId="0" applyFont="true" applyBorder="false" applyAlignment="false" applyProtection="true">
      <alignment horizontal="general" vertical="bottom" textRotation="0" wrapText="false" indent="0" shrinkToFit="false"/>
      <protection locked="false" hidden="false"/>
    </xf>
    <xf numFmtId="178" fontId="27" fillId="0" borderId="11" xfId="0" applyFont="true" applyBorder="true" applyAlignment="false" applyProtection="false">
      <alignment horizontal="general" vertical="bottom" textRotation="0" wrapText="false" indent="0" shrinkToFit="false"/>
      <protection locked="true" hidden="false"/>
    </xf>
    <xf numFmtId="164" fontId="29" fillId="0" borderId="0" xfId="0" applyFont="true" applyBorder="false" applyAlignment="true" applyProtection="false">
      <alignment horizontal="left" vertical="bottom" textRotation="0" wrapText="false" indent="0" shrinkToFit="false"/>
      <protection locked="true" hidden="false"/>
    </xf>
    <xf numFmtId="164" fontId="27" fillId="0" borderId="11" xfId="0" applyFont="true" applyBorder="true" applyAlignment="false" applyProtection="false">
      <alignment horizontal="general" vertical="bottom" textRotation="0" wrapText="false" indent="0" shrinkToFit="false"/>
      <protection locked="true" hidden="false"/>
    </xf>
    <xf numFmtId="164" fontId="27" fillId="0" borderId="0" xfId="0" applyFont="true" applyBorder="false" applyAlignment="true" applyProtection="false">
      <alignment horizontal="left" vertical="bottom" textRotation="0" wrapText="false" indent="0" shrinkToFit="false"/>
      <protection locked="true" hidden="false"/>
    </xf>
    <xf numFmtId="164" fontId="31" fillId="3" borderId="0" xfId="0" applyFont="true" applyBorder="false" applyAlignment="false" applyProtection="false">
      <alignment horizontal="general" vertical="bottom" textRotation="0" wrapText="false" indent="0" shrinkToFit="false"/>
      <protection locked="true" hidden="false"/>
    </xf>
    <xf numFmtId="164" fontId="32" fillId="3" borderId="0" xfId="0" applyFont="true" applyBorder="true" applyAlignment="true" applyProtection="false">
      <alignment horizontal="general" vertical="bottom" textRotation="0" wrapText="false" indent="0" shrinkToFit="false"/>
      <protection locked="true" hidden="false"/>
    </xf>
    <xf numFmtId="177" fontId="32" fillId="3" borderId="3" xfId="15" applyFont="true" applyBorder="true" applyAlignment="true" applyProtection="true">
      <alignment horizontal="general" vertical="bottom" textRotation="0" wrapText="false" indent="0" shrinkToFit="false"/>
      <protection locked="true" hidden="false"/>
    </xf>
    <xf numFmtId="164" fontId="0" fillId="3" borderId="0" xfId="0" applyFont="false" applyBorder="false" applyAlignment="true" applyProtection="false">
      <alignment horizontal="center"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32" fillId="0" borderId="17" xfId="0" applyFont="true" applyBorder="true" applyAlignment="true" applyProtection="false">
      <alignment horizontal="general" vertical="bottom" textRotation="0" wrapText="false" indent="0" shrinkToFit="false"/>
      <protection locked="true" hidden="false"/>
    </xf>
    <xf numFmtId="164" fontId="32" fillId="0" borderId="0" xfId="0" applyFont="true" applyBorder="true" applyAlignment="true" applyProtection="false">
      <alignment horizontal="general" vertical="bottom" textRotation="0" wrapText="false" indent="0" shrinkToFit="false"/>
      <protection locked="true" hidden="false"/>
    </xf>
    <xf numFmtId="177" fontId="32" fillId="0" borderId="0" xfId="15" applyFont="true" applyBorder="true" applyAlignment="true" applyProtection="true">
      <alignment horizontal="general" vertical="bottom" textRotation="0" wrapText="false" indent="0" shrinkToFit="false"/>
      <protection locked="true" hidden="false"/>
    </xf>
    <xf numFmtId="164" fontId="31" fillId="0" borderId="0" xfId="0" applyFont="true" applyBorder="true" applyAlignment="false" applyProtection="false">
      <alignment horizontal="general" vertical="bottom" textRotation="0" wrapText="false" indent="0" shrinkToFit="false"/>
      <protection locked="true" hidden="false"/>
    </xf>
    <xf numFmtId="164" fontId="32" fillId="3" borderId="0" xfId="0" applyFont="true" applyBorder="true" applyAlignment="false" applyProtection="false">
      <alignment horizontal="general" vertical="bottom" textRotation="0" wrapText="false" indent="0" shrinkToFit="false"/>
      <protection locked="true" hidden="false"/>
    </xf>
    <xf numFmtId="179" fontId="32" fillId="3" borderId="0" xfId="0" applyFont="true" applyBorder="true" applyAlignment="true" applyProtection="false">
      <alignment horizontal="right" vertical="bottom" textRotation="0" wrapText="false" indent="0" shrinkToFit="false"/>
      <protection locked="true" hidden="false"/>
    </xf>
    <xf numFmtId="179" fontId="33" fillId="3" borderId="0" xfId="0" applyFont="true" applyBorder="true" applyAlignment="true" applyProtection="false">
      <alignment horizontal="center" vertical="bottom" textRotation="0" wrapText="false" indent="0" shrinkToFit="false"/>
      <protection locked="true" hidden="false"/>
    </xf>
    <xf numFmtId="164" fontId="33" fillId="3" borderId="0" xfId="37" applyFont="true" applyBorder="true" applyAlignment="true" applyProtection="false">
      <alignment horizontal="center" vertical="bottom" textRotation="0" wrapText="false" indent="0" shrinkToFit="false"/>
      <protection locked="true" hidden="false"/>
    </xf>
    <xf numFmtId="164" fontId="32" fillId="0" borderId="0" xfId="0" applyFont="true" applyBorder="true" applyAlignment="false" applyProtection="false">
      <alignment horizontal="general" vertical="bottom" textRotation="0" wrapText="false" indent="0" shrinkToFit="false"/>
      <protection locked="true" hidden="false"/>
    </xf>
    <xf numFmtId="178" fontId="27" fillId="0" borderId="17" xfId="37" applyFont="true" applyBorder="true" applyAlignment="true" applyProtection="false">
      <alignment horizontal="left" vertical="top" textRotation="0" wrapText="false" indent="0" shrinkToFit="false"/>
      <protection locked="true" hidden="false"/>
    </xf>
    <xf numFmtId="164" fontId="29" fillId="0" borderId="0" xfId="0" applyFont="true" applyBorder="true" applyAlignment="true" applyProtection="false">
      <alignment horizontal="left" vertical="bottom" textRotation="0" wrapText="false" indent="0" shrinkToFit="false"/>
      <protection locked="true" hidden="false"/>
    </xf>
    <xf numFmtId="164" fontId="27" fillId="0" borderId="0" xfId="0" applyFont="true" applyBorder="true" applyAlignment="false" applyProtection="false">
      <alignment horizontal="general" vertical="bottom" textRotation="0" wrapText="false" indent="0" shrinkToFit="false"/>
      <protection locked="true" hidden="false"/>
    </xf>
    <xf numFmtId="180" fontId="0" fillId="0" borderId="0" xfId="0" applyFont="false" applyBorder="false" applyAlignment="false" applyProtection="false">
      <alignment horizontal="general" vertical="bottom" textRotation="0" wrapText="false" indent="0" shrinkToFit="false"/>
      <protection locked="true" hidden="false"/>
    </xf>
    <xf numFmtId="164" fontId="27" fillId="0" borderId="0" xfId="0" applyFont="true" applyBorder="false" applyAlignment="false" applyProtection="false">
      <alignment horizontal="general" vertical="bottom" textRotation="0" wrapText="false" indent="0" shrinkToFit="false"/>
      <protection locked="true" hidden="false"/>
    </xf>
    <xf numFmtId="178" fontId="27" fillId="0" borderId="17" xfId="37" applyFont="true" applyBorder="true" applyAlignment="true" applyProtection="false">
      <alignment horizontal="left" vertical="top" textRotation="0" wrapText="false" indent="0" shrinkToFit="false"/>
      <protection locked="true" hidden="false"/>
    </xf>
    <xf numFmtId="164" fontId="29" fillId="0" borderId="0" xfId="0" applyFont="true" applyBorder="true" applyAlignment="false" applyProtection="false">
      <alignment horizontal="general" vertical="bottom" textRotation="0" wrapText="false" indent="0" shrinkToFit="false"/>
      <protection locked="true" hidden="false"/>
    </xf>
    <xf numFmtId="164" fontId="29" fillId="0" borderId="0" xfId="0" applyFont="true" applyBorder="true" applyAlignment="true" applyProtection="false">
      <alignment horizontal="general" vertical="bottom" textRotation="0" wrapText="false" indent="0" shrinkToFit="false"/>
      <protection locked="true" hidden="false"/>
    </xf>
    <xf numFmtId="164" fontId="0" fillId="0" borderId="17" xfId="0" applyFont="false" applyBorder="true" applyAlignment="false" applyProtection="false">
      <alignment horizontal="general" vertical="bottom" textRotation="0" wrapText="false" indent="0" shrinkToFit="false"/>
      <protection locked="true" hidden="false"/>
    </xf>
    <xf numFmtId="164" fontId="27" fillId="0" borderId="0" xfId="0" applyFont="true" applyBorder="true" applyAlignment="false" applyProtection="false">
      <alignment horizontal="general" vertical="bottom" textRotation="0" wrapText="false" indent="0" shrinkToFit="false"/>
      <protection locked="true" hidden="false"/>
    </xf>
    <xf numFmtId="164" fontId="27" fillId="3" borderId="0" xfId="0" applyFont="true" applyBorder="true" applyAlignment="false" applyProtection="false">
      <alignment horizontal="general" vertical="bottom" textRotation="0" wrapText="false" indent="0" shrinkToFit="false"/>
      <protection locked="true" hidden="false"/>
    </xf>
    <xf numFmtId="164" fontId="29" fillId="3" borderId="0" xfId="0" applyFont="true" applyBorder="true" applyAlignment="true" applyProtection="false">
      <alignment horizontal="general" vertical="bottom" textRotation="0" wrapText="false" indent="0" shrinkToFit="false"/>
      <protection locked="true" hidden="false"/>
    </xf>
    <xf numFmtId="180" fontId="0" fillId="3" borderId="0" xfId="0" applyFont="false" applyBorder="false" applyAlignment="false" applyProtection="false">
      <alignment horizontal="general" vertical="bottom" textRotation="0" wrapText="false" indent="0" shrinkToFit="false"/>
      <protection locked="true" hidden="false"/>
    </xf>
    <xf numFmtId="170" fontId="27" fillId="0" borderId="0" xfId="0" applyFont="true" applyBorder="false" applyAlignment="false" applyProtection="false">
      <alignment horizontal="general" vertical="bottom" textRotation="0" wrapText="false" indent="0" shrinkToFit="false"/>
      <protection locked="true" hidden="false"/>
    </xf>
    <xf numFmtId="164" fontId="27" fillId="0" borderId="17" xfId="0" applyFont="true" applyBorder="true" applyAlignment="false" applyProtection="false">
      <alignment horizontal="general" vertical="bottom" textRotation="0" wrapText="false" indent="0" shrinkToFit="false"/>
      <protection locked="true" hidden="false"/>
    </xf>
    <xf numFmtId="164" fontId="27" fillId="3" borderId="17" xfId="0" applyFont="true" applyBorder="true" applyAlignment="false" applyProtection="false">
      <alignment horizontal="general" vertical="bottom" textRotation="0" wrapText="false" indent="0" shrinkToFit="false"/>
      <protection locked="true" hidden="false"/>
    </xf>
    <xf numFmtId="170" fontId="27" fillId="3" borderId="0" xfId="0" applyFont="true" applyBorder="false" applyAlignment="false" applyProtection="false">
      <alignment horizontal="general" vertical="bottom" textRotation="0" wrapText="false" indent="0" shrinkToFit="false"/>
      <protection locked="true" hidden="false"/>
    </xf>
    <xf numFmtId="164" fontId="27" fillId="3" borderId="0" xfId="0" applyFont="true" applyBorder="false" applyAlignment="false" applyProtection="false">
      <alignment horizontal="general" vertical="bottom" textRotation="0" wrapText="false" indent="0" shrinkToFit="false"/>
      <protection locked="true" hidden="false"/>
    </xf>
    <xf numFmtId="170" fontId="27" fillId="0" borderId="0" xfId="0" applyFont="true" applyBorder="false" applyAlignment="false" applyProtection="false">
      <alignment horizontal="general" vertical="bottom" textRotation="0" wrapText="false" indent="0" shrinkToFit="false"/>
      <protection locked="true" hidden="false"/>
    </xf>
    <xf numFmtId="164" fontId="27" fillId="5" borderId="17" xfId="0" applyFont="true" applyBorder="true" applyAlignment="false" applyProtection="false">
      <alignment horizontal="general" vertical="bottom" textRotation="0" wrapText="false" indent="0" shrinkToFit="false"/>
      <protection locked="true" hidden="false"/>
    </xf>
    <xf numFmtId="164" fontId="29" fillId="5" borderId="0" xfId="0" applyFont="true" applyBorder="true" applyAlignment="true" applyProtection="false">
      <alignment horizontal="general" vertical="bottom" textRotation="0" wrapText="false" indent="0" shrinkToFit="false"/>
      <protection locked="true" hidden="false"/>
    </xf>
    <xf numFmtId="164" fontId="27" fillId="5" borderId="0" xfId="0" applyFont="true" applyBorder="true" applyAlignment="false" applyProtection="false">
      <alignment horizontal="general" vertical="bottom" textRotation="0" wrapText="false" indent="0" shrinkToFit="false"/>
      <protection locked="true" hidden="false"/>
    </xf>
    <xf numFmtId="180" fontId="0" fillId="5" borderId="0" xfId="0" applyFont="false" applyBorder="false" applyAlignment="false" applyProtection="false">
      <alignment horizontal="general" vertical="bottom" textRotation="0" wrapText="false" indent="0" shrinkToFit="false"/>
      <protection locked="true" hidden="false"/>
    </xf>
    <xf numFmtId="170" fontId="27" fillId="5" borderId="0" xfId="0" applyFont="true" applyBorder="false" applyAlignment="false" applyProtection="false">
      <alignment horizontal="general" vertical="bottom" textRotation="0" wrapText="false" indent="0" shrinkToFit="false"/>
      <protection locked="true" hidden="false"/>
    </xf>
    <xf numFmtId="164" fontId="27" fillId="5" borderId="0" xfId="0" applyFont="true" applyBorder="false" applyAlignment="false" applyProtection="false">
      <alignment horizontal="general" vertical="bottom" textRotation="0" wrapText="false" indent="0" shrinkToFit="false"/>
      <protection locked="true" hidden="false"/>
    </xf>
    <xf numFmtId="164" fontId="34" fillId="0" borderId="0" xfId="0" applyFont="true" applyBorder="true" applyAlignment="false" applyProtection="false">
      <alignment horizontal="general" vertical="bottom" textRotation="0" wrapText="false" indent="0" shrinkToFit="false"/>
      <protection locked="true" hidden="false"/>
    </xf>
    <xf numFmtId="164" fontId="35" fillId="0" borderId="0" xfId="0" applyFont="true" applyBorder="false" applyAlignment="false" applyProtection="false">
      <alignment horizontal="general" vertical="bottom" textRotation="0" wrapText="false" indent="0" shrinkToFit="false"/>
      <protection locked="true" hidden="false"/>
    </xf>
    <xf numFmtId="164" fontId="36" fillId="0" borderId="0" xfId="0" applyFont="true" applyBorder="false" applyAlignment="false" applyProtection="false">
      <alignment horizontal="general" vertical="bottom" textRotation="0" wrapText="false" indent="0" shrinkToFit="false"/>
      <protection locked="true" hidden="false"/>
    </xf>
    <xf numFmtId="164" fontId="37" fillId="0" borderId="0" xfId="0" applyFont="true" applyBorder="false" applyAlignment="false" applyProtection="false">
      <alignment horizontal="general" vertical="bottom" textRotation="0" wrapText="false" indent="0" shrinkToFit="false"/>
      <protection locked="true" hidden="false"/>
    </xf>
    <xf numFmtId="164" fontId="36" fillId="0" borderId="0" xfId="0" applyFont="true" applyBorder="false" applyAlignment="false" applyProtection="false">
      <alignment horizontal="general" vertical="bottom" textRotation="0" wrapText="false" indent="0" shrinkToFit="false"/>
      <protection locked="true" hidden="false"/>
    </xf>
    <xf numFmtId="164" fontId="38" fillId="0" borderId="0" xfId="0" applyFont="true" applyBorder="false" applyAlignment="true" applyProtection="false">
      <alignment horizontal="left" vertical="bottom" textRotation="0" wrapText="false" indent="0" shrinkToFit="false"/>
      <protection locked="true" hidden="false"/>
    </xf>
    <xf numFmtId="164" fontId="39" fillId="0" borderId="0" xfId="0" applyFont="true" applyBorder="false" applyAlignment="true" applyProtection="false">
      <alignment horizontal="left" vertical="center" textRotation="0" wrapText="false" indent="0" shrinkToFit="false"/>
      <protection locked="true" hidden="false"/>
    </xf>
    <xf numFmtId="164" fontId="40" fillId="0" borderId="0" xfId="0" applyFont="true" applyBorder="false" applyAlignment="true" applyProtection="false">
      <alignment horizontal="right" vertical="bottom" textRotation="0" wrapText="false" indent="0" shrinkToFit="false"/>
      <protection locked="true" hidden="false"/>
    </xf>
    <xf numFmtId="164" fontId="37" fillId="0" borderId="0" xfId="0" applyFont="true" applyBorder="false" applyAlignment="true" applyProtection="false">
      <alignment horizontal="general" vertical="center" textRotation="0" wrapText="false" indent="0" shrinkToFit="false"/>
      <protection locked="true" hidden="false"/>
    </xf>
    <xf numFmtId="164" fontId="38" fillId="0" borderId="0" xfId="0" applyFont="true" applyBorder="false" applyAlignment="true" applyProtection="false">
      <alignment horizontal="right" vertical="bottom" textRotation="0" wrapText="false" indent="0" shrinkToFit="false"/>
      <protection locked="true" hidden="false"/>
    </xf>
    <xf numFmtId="164" fontId="35" fillId="0" borderId="0" xfId="0" applyFont="true" applyBorder="false" applyAlignment="false" applyProtection="false">
      <alignment horizontal="general" vertical="bottom" textRotation="0" wrapText="false" indent="0" shrinkToFit="false"/>
      <protection locked="true" hidden="false"/>
    </xf>
    <xf numFmtId="164" fontId="21" fillId="0" borderId="0" xfId="0" applyFont="true" applyBorder="false" applyAlignment="true" applyProtection="false">
      <alignment horizontal="right" vertical="bottom" textRotation="0" wrapText="false" indent="0" shrinkToFit="false"/>
      <protection locked="true" hidden="false"/>
    </xf>
    <xf numFmtId="178" fontId="35" fillId="0" borderId="0" xfId="0" applyFont="true" applyBorder="false" applyAlignment="false" applyProtection="false">
      <alignment horizontal="general" vertical="bottom" textRotation="0" wrapText="false" indent="0" shrinkToFit="false"/>
      <protection locked="true" hidden="false"/>
    </xf>
    <xf numFmtId="164" fontId="35" fillId="0" borderId="0" xfId="0" applyFont="true" applyBorder="fals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21" fillId="0" borderId="13" xfId="0" applyFont="true" applyBorder="true" applyAlignment="true" applyProtection="false">
      <alignment horizontal="center" vertical="bottom" textRotation="0" wrapText="false" indent="0" shrinkToFit="false"/>
      <protection locked="true" hidden="false"/>
    </xf>
    <xf numFmtId="181" fontId="35" fillId="6" borderId="0" xfId="17" applyFont="true" applyBorder="true" applyAlignment="true" applyProtection="true">
      <alignment horizontal="general" vertical="bottom" textRotation="0" wrapText="false" indent="0" shrinkToFit="false"/>
      <protection locked="false" hidden="false"/>
    </xf>
    <xf numFmtId="176" fontId="35" fillId="6" borderId="0" xfId="17" applyFont="true" applyBorder="true" applyAlignment="true" applyProtection="true">
      <alignment horizontal="general" vertical="bottom" textRotation="0" wrapText="false" indent="0" shrinkToFit="false"/>
      <protection locked="false" hidden="false"/>
    </xf>
    <xf numFmtId="164" fontId="35" fillId="0" borderId="0" xfId="0" applyFont="true" applyBorder="false" applyAlignment="true" applyProtection="false">
      <alignment horizontal="left" vertical="bottom" textRotation="0" wrapText="false" indent="3" shrinkToFit="false"/>
      <protection locked="true" hidden="false"/>
    </xf>
    <xf numFmtId="176" fontId="35" fillId="6" borderId="0" xfId="17" applyFont="true" applyBorder="true" applyAlignment="true" applyProtection="true">
      <alignment horizontal="general" vertical="bottom" textRotation="0" wrapText="false" indent="0" shrinkToFit="false"/>
      <protection locked="true" hidden="false"/>
    </xf>
    <xf numFmtId="182" fontId="35" fillId="0" borderId="0" xfId="17" applyFont="true" applyBorder="true" applyAlignment="true" applyProtection="true">
      <alignment horizontal="left" vertical="bottom" textRotation="0" wrapText="false" indent="0" shrinkToFit="false"/>
      <protection locked="true" hidden="false"/>
    </xf>
    <xf numFmtId="181" fontId="35" fillId="0" borderId="0" xfId="17" applyFont="true" applyBorder="true" applyAlignment="true" applyProtection="true">
      <alignment horizontal="left" vertical="bottom" textRotation="0" wrapText="false" indent="0" shrinkToFit="false"/>
      <protection locked="true" hidden="false"/>
    </xf>
    <xf numFmtId="164" fontId="1" fillId="0" borderId="0" xfId="34" applyFont="false" applyBorder="false" applyAlignment="false" applyProtection="false">
      <alignment horizontal="general" vertical="bottom" textRotation="0" wrapText="false" indent="0" shrinkToFit="false"/>
      <protection locked="true" hidden="false"/>
    </xf>
    <xf numFmtId="183" fontId="42" fillId="0" borderId="0" xfId="15" applyFont="true" applyBorder="true" applyAlignment="true" applyProtection="true">
      <alignment horizontal="center" vertical="bottom" textRotation="0" wrapText="false" indent="0" shrinkToFit="false"/>
      <protection locked="true" hidden="false"/>
    </xf>
    <xf numFmtId="183" fontId="43" fillId="0" borderId="0" xfId="15" applyFont="true" applyBorder="true" applyAlignment="true" applyProtection="true">
      <alignment horizontal="center" vertical="bottom" textRotation="0" wrapText="false" indent="0" shrinkToFit="false"/>
      <protection locked="true" hidden="false"/>
    </xf>
    <xf numFmtId="183" fontId="35" fillId="0" borderId="0" xfId="15" applyFont="true" applyBorder="true" applyAlignment="true" applyProtection="true">
      <alignment horizontal="general" vertical="bottom" textRotation="0" wrapText="false" indent="0" shrinkToFit="false"/>
      <protection locked="true" hidden="false"/>
    </xf>
    <xf numFmtId="164" fontId="29" fillId="0" borderId="0" xfId="0" applyFont="true" applyBorder="false" applyAlignment="true" applyProtection="false">
      <alignment horizontal="left" vertical="bottom" textRotation="0" wrapText="false" indent="0" shrinkToFit="false"/>
      <protection locked="true" hidden="false"/>
    </xf>
    <xf numFmtId="164" fontId="27" fillId="0" borderId="0" xfId="0" applyFont="true" applyBorder="false" applyAlignment="true" applyProtection="false">
      <alignment horizontal="left"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78" fontId="27" fillId="0" borderId="11" xfId="0" applyFont="true" applyBorder="true" applyAlignment="false" applyProtection="false">
      <alignment horizontal="general" vertical="bottom" textRotation="0" wrapText="false" indent="0" shrinkToFit="false"/>
      <protection locked="true" hidden="false"/>
    </xf>
    <xf numFmtId="183" fontId="35" fillId="0" borderId="0" xfId="15" applyFont="true" applyBorder="true" applyAlignment="true" applyProtection="true">
      <alignment horizontal="center" vertical="bottom" textRotation="0" wrapText="false" indent="0" shrinkToFit="false"/>
      <protection locked="true" hidden="false"/>
    </xf>
    <xf numFmtId="183" fontId="21" fillId="0" borderId="0" xfId="15" applyFont="true" applyBorder="true" applyAlignment="true" applyProtection="true">
      <alignment horizontal="general" vertical="bottom" textRotation="0" wrapText="false" indent="0" shrinkToFit="false"/>
      <protection locked="true" hidden="false"/>
    </xf>
    <xf numFmtId="178" fontId="27" fillId="0" borderId="0" xfId="0" applyFont="true" applyBorder="true" applyAlignment="false" applyProtection="false">
      <alignment horizontal="general" vertical="bottom" textRotation="0" wrapText="false" indent="0" shrinkToFit="false"/>
      <protection locked="true" hidden="false"/>
    </xf>
    <xf numFmtId="178" fontId="27" fillId="0" borderId="0" xfId="0" applyFont="true" applyBorder="true" applyAlignment="false" applyProtection="false">
      <alignment horizontal="general" vertical="bottom" textRotation="0" wrapText="false" indent="0" shrinkToFit="false"/>
      <protection locked="true" hidden="false"/>
    </xf>
    <xf numFmtId="183" fontId="21" fillId="0" borderId="0" xfId="15" applyFont="true" applyBorder="true" applyAlignment="true" applyProtection="true">
      <alignment horizontal="center" vertical="bottom" textRotation="0" wrapText="false" indent="0" shrinkToFit="false"/>
      <protection locked="true" hidden="false"/>
    </xf>
    <xf numFmtId="183" fontId="44" fillId="0" borderId="0" xfId="15" applyFont="true" applyBorder="true" applyAlignment="true" applyProtection="true">
      <alignment horizontal="general" vertical="bottom" textRotation="0" wrapText="false" indent="0" shrinkToFit="false"/>
      <protection locked="true" hidden="false"/>
    </xf>
    <xf numFmtId="183" fontId="21" fillId="0" borderId="6" xfId="15" applyFont="true" applyBorder="true" applyAlignment="true" applyProtection="true">
      <alignment horizontal="center" vertical="bottom" textRotation="0" wrapText="false" indent="0" shrinkToFit="false"/>
      <protection locked="true" hidden="false"/>
    </xf>
    <xf numFmtId="176" fontId="21" fillId="0" borderId="6" xfId="15" applyFont="true" applyBorder="true" applyAlignment="true" applyProtection="true">
      <alignment horizontal="center" vertical="bottom" textRotation="0" wrapText="false" indent="0" shrinkToFit="false"/>
      <protection locked="true" hidden="false"/>
    </xf>
    <xf numFmtId="184" fontId="35" fillId="0" borderId="0" xfId="15" applyFont="true" applyBorder="true" applyAlignment="true" applyProtection="true">
      <alignment horizontal="right" vertical="bottom" textRotation="0" wrapText="false" indent="0" shrinkToFit="false"/>
      <protection locked="true" hidden="false"/>
    </xf>
    <xf numFmtId="164" fontId="27" fillId="0" borderId="0" xfId="0" applyFont="true" applyBorder="true" applyAlignment="true" applyProtection="false">
      <alignment horizontal="general" vertical="bottom" textRotation="0" wrapText="false" indent="0" shrinkToFit="false"/>
      <protection locked="true" hidden="false"/>
    </xf>
    <xf numFmtId="178" fontId="27" fillId="0" borderId="17" xfId="37" applyFont="true" applyBorder="true" applyAlignment="true" applyProtection="false">
      <alignment horizontal="left" vertical="bottom" textRotation="0" wrapText="false" indent="0" shrinkToFit="false"/>
      <protection locked="true" hidden="false"/>
    </xf>
    <xf numFmtId="180" fontId="0" fillId="0" borderId="6" xfId="0" applyFont="false" applyBorder="true" applyAlignment="false" applyProtection="false">
      <alignment horizontal="general" vertical="bottom" textRotation="0" wrapText="false" indent="0" shrinkToFit="false"/>
      <protection locked="true" hidden="false"/>
    </xf>
    <xf numFmtId="180" fontId="21" fillId="0" borderId="0" xfId="0" applyFont="true" applyBorder="true" applyAlignment="false" applyProtection="false">
      <alignment horizontal="general" vertical="bottom" textRotation="0" wrapText="false" indent="0" shrinkToFit="false"/>
      <protection locked="true" hidden="false"/>
    </xf>
    <xf numFmtId="164" fontId="21" fillId="0" borderId="0" xfId="0" applyFont="true" applyBorder="false" applyAlignment="false" applyProtection="false">
      <alignment horizontal="general" vertical="bottom" textRotation="0" wrapText="false" indent="0" shrinkToFit="false"/>
      <protection locked="true" hidden="false"/>
    </xf>
    <xf numFmtId="180" fontId="21" fillId="0" borderId="0" xfId="0" applyFont="true" applyBorder="false" applyAlignment="false" applyProtection="false">
      <alignment horizontal="general" vertical="bottom" textRotation="0" wrapText="false" indent="0" shrinkToFit="false"/>
      <protection locked="true" hidden="false"/>
    </xf>
    <xf numFmtId="164" fontId="27" fillId="0" borderId="17" xfId="37" applyFont="true" applyBorder="true" applyAlignment="false" applyProtection="false">
      <alignment horizontal="general" vertical="bottom" textRotation="0" wrapText="false" indent="0" shrinkToFit="false"/>
      <protection locked="true" hidden="false"/>
    </xf>
    <xf numFmtId="180" fontId="0" fillId="0" borderId="0" xfId="0" applyFont="false" applyBorder="true" applyAlignment="false" applyProtection="false">
      <alignment horizontal="general" vertical="bottom" textRotation="0" wrapText="false" indent="0" shrinkToFit="false"/>
      <protection locked="true" hidden="false"/>
    </xf>
    <xf numFmtId="180" fontId="21" fillId="3" borderId="0" xfId="0" applyFont="true" applyBorder="false" applyAlignment="false" applyProtection="false">
      <alignment horizontal="general" vertical="bottom" textRotation="0" wrapText="false" indent="0" shrinkToFit="false"/>
      <protection locked="true" hidden="false"/>
    </xf>
    <xf numFmtId="164" fontId="32" fillId="0" borderId="0" xfId="0" applyFont="true" applyBorder="true" applyAlignment="true" applyProtection="false">
      <alignment horizontal="center" vertical="bottom" textRotation="0" wrapText="false" indent="0" shrinkToFit="false"/>
      <protection locked="true" hidden="false"/>
    </xf>
    <xf numFmtId="164" fontId="32" fillId="0" borderId="0" xfId="0" applyFont="true" applyBorder="true" applyAlignment="false" applyProtection="false">
      <alignment horizontal="general" vertical="bottom" textRotation="0" wrapText="false" indent="0" shrinkToFit="false"/>
      <protection locked="true" hidden="false"/>
    </xf>
    <xf numFmtId="164" fontId="27" fillId="0" borderId="0" xfId="36" applyFont="true" applyBorder="false" applyAlignment="false" applyProtection="false">
      <alignment horizontal="general" vertical="bottom" textRotation="0" wrapText="false" indent="0" shrinkToFit="false"/>
      <protection locked="true" hidden="false"/>
    </xf>
    <xf numFmtId="164" fontId="45" fillId="0" borderId="0" xfId="38" applyFont="true" applyBorder="true" applyAlignment="true" applyProtection="false">
      <alignment horizontal="left" vertical="bottom" textRotation="0" wrapText="true" indent="0" shrinkToFit="false"/>
      <protection locked="true" hidden="false"/>
    </xf>
    <xf numFmtId="164" fontId="29" fillId="0" borderId="0" xfId="36" applyFont="true" applyBorder="false" applyAlignment="true" applyProtection="false">
      <alignment horizontal="left" vertical="bottom" textRotation="0" wrapText="false" indent="1" shrinkToFit="false"/>
      <protection locked="true" hidden="false"/>
    </xf>
    <xf numFmtId="164" fontId="21" fillId="0" borderId="0" xfId="0" applyFont="true" applyBorder="true" applyAlignment="false" applyProtection="false">
      <alignment horizontal="general" vertical="bottom" textRotation="0" wrapText="false" indent="0" shrinkToFit="false"/>
      <protection locked="true" hidden="false"/>
    </xf>
    <xf numFmtId="164" fontId="27" fillId="0" borderId="0" xfId="0" applyFont="true" applyBorder="false" applyAlignment="false" applyProtection="true">
      <alignment horizontal="general" vertical="bottom" textRotation="0" wrapText="false" indent="0" shrinkToFit="false"/>
      <protection locked="false" hidden="false"/>
    </xf>
    <xf numFmtId="164" fontId="15" fillId="0" borderId="0" xfId="0" applyFont="true" applyBorder="false" applyAlignment="false" applyProtection="true">
      <alignment horizontal="general" vertical="bottom" textRotation="0" wrapText="false" indent="0" shrinkToFit="false"/>
      <protection locked="false" hidden="false"/>
    </xf>
    <xf numFmtId="164" fontId="16" fillId="0" borderId="0" xfId="0" applyFont="true" applyBorder="false" applyAlignment="false" applyProtection="true">
      <alignment horizontal="general" vertical="bottom" textRotation="0" wrapText="false" indent="0" shrinkToFit="false"/>
      <protection locked="false" hidden="false"/>
    </xf>
    <xf numFmtId="164" fontId="15" fillId="0" borderId="0" xfId="0" applyFont="true" applyBorder="false" applyAlignment="false" applyProtection="true">
      <alignment horizontal="general" vertical="bottom" textRotation="0" wrapText="false" indent="0" shrinkToFit="false"/>
      <protection locked="false" hidden="false"/>
    </xf>
    <xf numFmtId="164" fontId="17" fillId="0" borderId="0" xfId="0" applyFont="true" applyBorder="false" applyAlignment="true" applyProtection="true">
      <alignment horizontal="left" vertical="bottom" textRotation="0" wrapText="false" indent="0" shrinkToFit="false"/>
      <protection locked="false" hidden="false"/>
    </xf>
    <xf numFmtId="164" fontId="19" fillId="0" borderId="0" xfId="0" applyFont="true" applyBorder="false" applyAlignment="true" applyProtection="true">
      <alignment horizontal="left" vertical="center" textRotation="0" wrapText="false" indent="0" shrinkToFit="false"/>
      <protection locked="false" hidden="false"/>
    </xf>
    <xf numFmtId="164" fontId="20" fillId="0" borderId="0" xfId="0" applyFont="true" applyBorder="false" applyAlignment="true" applyProtection="true">
      <alignment horizontal="right" vertical="bottom" textRotation="0" wrapText="false" indent="0" shrinkToFit="false"/>
      <protection locked="false" hidden="false"/>
    </xf>
    <xf numFmtId="164" fontId="16" fillId="0" borderId="0" xfId="0" applyFont="true" applyBorder="false" applyAlignment="true" applyProtection="true">
      <alignment horizontal="general" vertical="center" textRotation="0" wrapText="false" indent="0" shrinkToFit="false"/>
      <protection locked="false" hidden="false"/>
    </xf>
    <xf numFmtId="164" fontId="17" fillId="0" borderId="0" xfId="0" applyFont="true" applyBorder="false" applyAlignment="true" applyProtection="true">
      <alignment horizontal="right" vertical="bottom" textRotation="0" wrapText="false" indent="0" shrinkToFit="false"/>
      <protection locked="false" hidden="false"/>
    </xf>
    <xf numFmtId="164" fontId="29" fillId="0" borderId="0" xfId="0" applyFont="true" applyBorder="false" applyAlignment="true" applyProtection="true">
      <alignment horizontal="right" vertical="bottom" textRotation="0" wrapText="false" indent="0" shrinkToFit="false"/>
      <protection locked="false" hidden="false"/>
    </xf>
    <xf numFmtId="178" fontId="27" fillId="0" borderId="0" xfId="0" applyFont="true" applyBorder="false" applyAlignment="false" applyProtection="true">
      <alignment horizontal="general" vertical="bottom" textRotation="0" wrapText="false" indent="0" shrinkToFit="false"/>
      <protection locked="false" hidden="false"/>
    </xf>
    <xf numFmtId="164" fontId="30" fillId="0" borderId="0" xfId="0" applyFont="true" applyBorder="false" applyAlignment="true" applyProtection="true">
      <alignment horizontal="right" vertical="bottom" textRotation="0" wrapText="false" indent="0" shrinkToFit="false"/>
      <protection locked="false" hidden="false"/>
    </xf>
    <xf numFmtId="164" fontId="29" fillId="0" borderId="0" xfId="0" applyFont="true" applyBorder="false" applyAlignment="true" applyProtection="true">
      <alignment horizontal="right" vertical="bottom" textRotation="0" wrapText="false" indent="0" shrinkToFit="false"/>
      <protection locked="false" hidden="false"/>
    </xf>
    <xf numFmtId="164" fontId="27" fillId="0" borderId="0" xfId="0" applyFont="true" applyBorder="false" applyAlignment="false" applyProtection="true">
      <alignment horizontal="general" vertical="bottom" textRotation="0" wrapText="false" indent="0" shrinkToFit="false"/>
      <protection locked="false" hidden="false"/>
    </xf>
    <xf numFmtId="178" fontId="27" fillId="0" borderId="11" xfId="0" applyFont="true" applyBorder="true" applyAlignment="false" applyProtection="true">
      <alignment horizontal="general" vertical="bottom" textRotation="0" wrapText="false" indent="0" shrinkToFit="false"/>
      <protection locked="false" hidden="false"/>
    </xf>
    <xf numFmtId="178" fontId="27" fillId="0" borderId="0" xfId="0" applyFont="true" applyBorder="true" applyAlignment="false" applyProtection="true">
      <alignment horizontal="general" vertical="bottom" textRotation="0" wrapText="false" indent="0" shrinkToFit="false"/>
      <protection locked="false" hidden="false"/>
    </xf>
    <xf numFmtId="164" fontId="29" fillId="0" borderId="0" xfId="0" applyFont="true" applyBorder="false" applyAlignment="true" applyProtection="true">
      <alignment horizontal="left" vertical="bottom" textRotation="0" wrapText="false" indent="0" shrinkToFit="false"/>
      <protection locked="false" hidden="false"/>
    </xf>
    <xf numFmtId="185" fontId="27" fillId="0" borderId="11" xfId="0" applyFont="true" applyBorder="true" applyAlignment="false" applyProtection="true">
      <alignment horizontal="general" vertical="bottom" textRotation="0" wrapText="false" indent="0" shrinkToFit="false"/>
      <protection locked="false" hidden="false"/>
    </xf>
    <xf numFmtId="164" fontId="27" fillId="0" borderId="0" xfId="0" applyFont="true" applyBorder="false" applyAlignment="true" applyProtection="true">
      <alignment horizontal="left" vertical="bottom" textRotation="0" wrapText="false" indent="0" shrinkToFit="false"/>
      <protection locked="false" hidden="false"/>
    </xf>
    <xf numFmtId="164" fontId="46" fillId="3" borderId="18" xfId="0" applyFont="true" applyBorder="true" applyAlignment="false" applyProtection="true">
      <alignment horizontal="general" vertical="bottom" textRotation="0" wrapText="false" indent="0" shrinkToFit="false"/>
      <protection locked="false" hidden="false"/>
    </xf>
    <xf numFmtId="164" fontId="46" fillId="3" borderId="19" xfId="0" applyFont="true" applyBorder="true" applyAlignment="true" applyProtection="true">
      <alignment horizontal="right" vertical="bottom" textRotation="0" wrapText="false" indent="0" shrinkToFit="false"/>
      <protection locked="false" hidden="false"/>
    </xf>
    <xf numFmtId="164" fontId="33" fillId="3" borderId="20" xfId="37" applyFont="true" applyBorder="true" applyAlignment="true" applyProtection="true">
      <alignment horizontal="right" vertical="bottom" textRotation="0" wrapText="false" indent="0" shrinkToFit="false"/>
      <protection locked="false" hidden="false"/>
    </xf>
    <xf numFmtId="164" fontId="31" fillId="0" borderId="0" xfId="0" applyFont="true" applyBorder="false" applyAlignment="false" applyProtection="true">
      <alignment horizontal="general" vertical="bottom" textRotation="0" wrapText="false" indent="0" shrinkToFit="false"/>
      <protection locked="false" hidden="false"/>
    </xf>
    <xf numFmtId="164" fontId="33" fillId="3" borderId="21" xfId="0" applyFont="true" applyBorder="true" applyAlignment="false" applyProtection="true">
      <alignment horizontal="general" vertical="bottom" textRotation="0" wrapText="false" indent="0" shrinkToFit="false"/>
      <protection locked="false" hidden="false"/>
    </xf>
    <xf numFmtId="179" fontId="33" fillId="3" borderId="6" xfId="0" applyFont="true" applyBorder="true" applyAlignment="true" applyProtection="true">
      <alignment horizontal="right" vertical="bottom" textRotation="0" wrapText="false" indent="0" shrinkToFit="false"/>
      <protection locked="false" hidden="false"/>
    </xf>
    <xf numFmtId="179" fontId="33" fillId="3" borderId="6" xfId="0" applyFont="true" applyBorder="true" applyAlignment="true" applyProtection="true">
      <alignment horizontal="center" vertical="bottom" textRotation="0" wrapText="false" indent="0" shrinkToFit="false"/>
      <protection locked="false" hidden="false"/>
    </xf>
    <xf numFmtId="164" fontId="33" fillId="3" borderId="22" xfId="37" applyFont="true" applyBorder="true" applyAlignment="true" applyProtection="true">
      <alignment horizontal="center" vertical="bottom" textRotation="0" wrapText="false" indent="0" shrinkToFit="false"/>
      <protection locked="false" hidden="false"/>
    </xf>
    <xf numFmtId="164" fontId="31" fillId="0" borderId="17" xfId="0" applyFont="true" applyBorder="true" applyAlignment="false" applyProtection="true">
      <alignment horizontal="general" vertical="bottom" textRotation="0" wrapText="false" indent="0" shrinkToFit="false"/>
      <protection locked="false" hidden="false"/>
    </xf>
    <xf numFmtId="177" fontId="31" fillId="0" borderId="0" xfId="15" applyFont="true" applyBorder="true" applyAlignment="true" applyProtection="true">
      <alignment horizontal="general" vertical="bottom" textRotation="0" wrapText="false" indent="0" shrinkToFit="false"/>
      <protection locked="false" hidden="false"/>
    </xf>
    <xf numFmtId="177" fontId="33" fillId="0" borderId="23" xfId="15" applyFont="true" applyBorder="true" applyAlignment="true" applyProtection="true">
      <alignment horizontal="general" vertical="bottom" textRotation="0" wrapText="false" indent="0" shrinkToFit="false"/>
      <protection locked="false" hidden="false"/>
    </xf>
    <xf numFmtId="164" fontId="31" fillId="0" borderId="0" xfId="0" applyFont="true" applyBorder="false" applyAlignment="false" applyProtection="true">
      <alignment horizontal="general" vertical="bottom" textRotation="0" wrapText="false" indent="0" shrinkToFit="false"/>
      <protection locked="false" hidden="false"/>
    </xf>
    <xf numFmtId="164" fontId="33" fillId="0" borderId="17" xfId="0" applyFont="true" applyBorder="true" applyAlignment="true" applyProtection="true">
      <alignment horizontal="general" vertical="bottom" textRotation="0" wrapText="false" indent="0" shrinkToFit="false"/>
      <protection locked="false" hidden="false"/>
    </xf>
    <xf numFmtId="177" fontId="33" fillId="0" borderId="0" xfId="15" applyFont="true" applyBorder="true" applyAlignment="true" applyProtection="true">
      <alignment horizontal="general" vertical="bottom" textRotation="0" wrapText="false" indent="0" shrinkToFit="false"/>
      <protection locked="false" hidden="false"/>
    </xf>
    <xf numFmtId="177" fontId="33" fillId="0" borderId="19" xfId="15" applyFont="true" applyBorder="true" applyAlignment="true" applyProtection="true">
      <alignment horizontal="general" vertical="bottom" textRotation="0" wrapText="false" indent="0" shrinkToFit="false"/>
      <protection locked="false" hidden="false"/>
    </xf>
    <xf numFmtId="177" fontId="33" fillId="0" borderId="20" xfId="15" applyFont="true" applyBorder="true" applyAlignment="true" applyProtection="true">
      <alignment horizontal="general" vertical="bottom" textRotation="0" wrapText="false" indent="0" shrinkToFit="false"/>
      <protection locked="false" hidden="false"/>
    </xf>
    <xf numFmtId="164" fontId="33" fillId="3" borderId="24" xfId="0" applyFont="true" applyBorder="true" applyAlignment="true" applyProtection="true">
      <alignment horizontal="general" vertical="bottom" textRotation="0" wrapText="false" indent="0" shrinkToFit="false"/>
      <protection locked="false" hidden="false"/>
    </xf>
    <xf numFmtId="177" fontId="33" fillId="3" borderId="3" xfId="15" applyFont="true" applyBorder="true" applyAlignment="true" applyProtection="true">
      <alignment horizontal="general" vertical="bottom" textRotation="0" wrapText="false" indent="0" shrinkToFit="false"/>
      <protection locked="false" hidden="false"/>
    </xf>
    <xf numFmtId="177" fontId="33" fillId="3" borderId="25" xfId="15" applyFont="true" applyBorder="true" applyAlignment="true" applyProtection="true">
      <alignment horizontal="general" vertical="bottom" textRotation="0" wrapText="false" indent="0" shrinkToFit="false"/>
      <protection locked="false" hidden="false"/>
    </xf>
    <xf numFmtId="164" fontId="34" fillId="0" borderId="0" xfId="0" applyFont="true" applyBorder="false" applyAlignment="false" applyProtection="true">
      <alignment horizontal="general" vertical="bottom" textRotation="0" wrapText="false" indent="0" shrinkToFit="false"/>
      <protection locked="false" hidden="false"/>
    </xf>
    <xf numFmtId="164" fontId="47" fillId="0" borderId="0" xfId="0" applyFont="true" applyBorder="false" applyAlignment="false" applyProtection="true">
      <alignment horizontal="general" vertical="bottom" textRotation="0" wrapText="false" indent="0" shrinkToFit="false"/>
      <protection locked="false" hidden="false"/>
    </xf>
    <xf numFmtId="164" fontId="29" fillId="0" borderId="0" xfId="0" applyFont="true" applyBorder="false" applyAlignment="false" applyProtection="true">
      <alignment horizontal="general" vertical="bottom" textRotation="0" wrapText="false" indent="0" shrinkToFit="false"/>
      <protection locked="false" hidden="false"/>
    </xf>
    <xf numFmtId="179" fontId="29" fillId="4" borderId="24" xfId="0" applyFont="true" applyBorder="true" applyAlignment="true" applyProtection="true">
      <alignment horizontal="center" vertical="bottom" textRotation="0" wrapText="false" indent="0" shrinkToFit="false"/>
      <protection locked="false" hidden="false"/>
    </xf>
    <xf numFmtId="177" fontId="27" fillId="0" borderId="0" xfId="15" applyFont="true" applyBorder="true" applyAlignment="true" applyProtection="true">
      <alignment horizontal="general" vertical="bottom" textRotation="0" wrapText="false" indent="0" shrinkToFit="false"/>
      <protection locked="false" hidden="false"/>
    </xf>
    <xf numFmtId="164" fontId="27" fillId="0" borderId="0" xfId="0" applyFont="true" applyBorder="false" applyAlignment="true" applyProtection="true">
      <alignment horizontal="right" vertical="bottom" textRotation="0" wrapText="false" indent="0" shrinkToFit="false"/>
      <protection locked="false" hidden="false"/>
    </xf>
    <xf numFmtId="181" fontId="27" fillId="0" borderId="0" xfId="17" applyFont="true" applyBorder="true" applyAlignment="true" applyProtection="true">
      <alignment horizontal="general" vertical="bottom" textRotation="0" wrapText="false" indent="0" shrinkToFit="false"/>
      <protection locked="false" hidden="false"/>
    </xf>
    <xf numFmtId="177" fontId="27" fillId="0" borderId="5" xfId="0" applyFont="true" applyBorder="true" applyAlignment="false" applyProtection="true">
      <alignment horizontal="general" vertical="bottom" textRotation="0" wrapText="false" indent="0" shrinkToFit="false"/>
      <protection locked="false" hidden="false"/>
    </xf>
    <xf numFmtId="177" fontId="27" fillId="0" borderId="0" xfId="0" applyFont="true" applyBorder="true" applyAlignment="false" applyProtection="true">
      <alignment horizontal="general" vertical="bottom" textRotation="0" wrapText="false" indent="0" shrinkToFit="false"/>
      <protection locked="false" hidden="false"/>
    </xf>
    <xf numFmtId="179" fontId="29" fillId="4" borderId="26" xfId="0" applyFont="true" applyBorder="true" applyAlignment="true" applyProtection="true">
      <alignment horizontal="center" vertical="bottom" textRotation="0" wrapText="false" indent="0" shrinkToFit="false"/>
      <protection locked="false" hidden="false"/>
    </xf>
    <xf numFmtId="176" fontId="27" fillId="0" borderId="0" xfId="15" applyFont="true" applyBorder="true" applyAlignment="true" applyProtection="true">
      <alignment horizontal="general" vertical="bottom" textRotation="0" wrapText="false" indent="0" shrinkToFit="false"/>
      <protection locked="true" hidden="false"/>
    </xf>
    <xf numFmtId="176" fontId="27" fillId="0" borderId="3" xfId="0" applyFont="true" applyBorder="true" applyAlignment="false" applyProtection="true">
      <alignment horizontal="general" vertical="bottom" textRotation="0" wrapText="false" indent="0" shrinkToFit="false"/>
      <protection locked="true" hidden="false"/>
    </xf>
    <xf numFmtId="164" fontId="27" fillId="0" borderId="0" xfId="0" applyFont="true" applyBorder="false" applyAlignment="false" applyProtection="true">
      <alignment horizontal="general" vertical="bottom" textRotation="0" wrapText="false" indent="0" shrinkToFit="false"/>
      <protection locked="true" hidden="false"/>
    </xf>
    <xf numFmtId="176" fontId="27" fillId="0" borderId="5" xfId="0" applyFont="true" applyBorder="true" applyAlignment="false" applyProtection="true">
      <alignment horizontal="general" vertical="bottom" textRotation="0" wrapText="false" indent="0" shrinkToFit="false"/>
      <protection locked="true" hidden="false"/>
    </xf>
    <xf numFmtId="177" fontId="27" fillId="0" borderId="0" xfId="0" applyFont="true" applyBorder="false" applyAlignment="false" applyProtection="true">
      <alignment horizontal="general" vertical="bottom" textRotation="0" wrapText="false" indent="0" shrinkToFit="false"/>
      <protection locked="false" hidden="false"/>
    </xf>
    <xf numFmtId="177" fontId="29" fillId="0" borderId="0" xfId="0" applyFont="true" applyBorder="false" applyAlignment="false" applyProtection="true">
      <alignment horizontal="general" vertical="bottom" textRotation="0" wrapText="false" indent="0" shrinkToFit="false"/>
      <protection locked="false" hidden="false"/>
    </xf>
    <xf numFmtId="164" fontId="27" fillId="0" borderId="0" xfId="0" applyFont="true" applyBorder="false" applyAlignment="true" applyProtection="true">
      <alignment horizontal="center" vertical="bottom" textRotation="0" wrapText="false" indent="0" shrinkToFit="false"/>
      <protection locked="false" hidden="false"/>
    </xf>
    <xf numFmtId="164" fontId="31" fillId="0" borderId="0" xfId="0" applyFont="true" applyBorder="true" applyAlignment="false" applyProtection="true">
      <alignment horizontal="general" vertical="bottom" textRotation="0" wrapText="false" indent="0" shrinkToFit="false"/>
      <protection locked="false" hidden="false"/>
    </xf>
    <xf numFmtId="164" fontId="48" fillId="0" borderId="0" xfId="0" applyFont="true" applyBorder="false" applyAlignment="false" applyProtection="true">
      <alignment horizontal="general" vertical="bottom" textRotation="0" wrapText="false" indent="0" shrinkToFit="false"/>
      <protection locked="false" hidden="false"/>
    </xf>
    <xf numFmtId="177" fontId="48" fillId="0" borderId="0" xfId="0" applyFont="true" applyBorder="false" applyAlignment="false" applyProtection="true">
      <alignment horizontal="general" vertical="bottom" textRotation="0" wrapText="false" indent="0" shrinkToFit="false"/>
      <protection locked="false" hidden="false"/>
    </xf>
    <xf numFmtId="164" fontId="48" fillId="0" borderId="17" xfId="0" applyFont="true" applyBorder="true" applyAlignment="false" applyProtection="true">
      <alignment horizontal="general" vertical="bottom" textRotation="0" wrapText="false" indent="0" shrinkToFit="false"/>
      <protection locked="false" hidden="false"/>
    </xf>
    <xf numFmtId="177" fontId="48" fillId="0" borderId="0" xfId="15" applyFont="true" applyBorder="true" applyAlignment="true" applyProtection="true">
      <alignment horizontal="general" vertical="bottom" textRotation="0" wrapText="false" indent="0" shrinkToFit="false"/>
      <protection locked="false" hidden="false"/>
    </xf>
    <xf numFmtId="177" fontId="48" fillId="0" borderId="23" xfId="15" applyFont="true" applyBorder="true" applyAlignment="true" applyProtection="true">
      <alignment horizontal="general" vertical="bottom" textRotation="0" wrapText="false" indent="0" shrinkToFit="false"/>
      <protection locked="false" hidden="false"/>
    </xf>
    <xf numFmtId="177" fontId="48" fillId="0" borderId="3" xfId="0" applyFont="true" applyBorder="true" applyAlignment="false" applyProtection="true">
      <alignment horizontal="general" vertical="bottom" textRotation="0" wrapText="false" indent="0" shrinkToFit="false"/>
      <protection locked="false" hidden="false"/>
    </xf>
    <xf numFmtId="164" fontId="27" fillId="0" borderId="0" xfId="0" applyFont="true" applyBorder="false" applyAlignment="false" applyProtection="true">
      <alignment horizontal="general" vertical="bottom" textRotation="0" wrapText="false" indent="0" shrinkToFit="false"/>
      <protection locked="false" hidden="false"/>
    </xf>
    <xf numFmtId="164" fontId="49" fillId="0" borderId="0" xfId="0" applyFont="true" applyBorder="false" applyAlignment="true" applyProtection="true">
      <alignment horizontal="left" vertical="bottom" textRotation="0" wrapText="false" indent="0" shrinkToFit="false"/>
      <protection locked="false" hidden="false"/>
    </xf>
    <xf numFmtId="178" fontId="27" fillId="0" borderId="0" xfId="0" applyFont="true" applyBorder="false" applyAlignment="false" applyProtection="true">
      <alignment horizontal="general" vertical="bottom" textRotation="0" wrapText="false" indent="0" shrinkToFit="false"/>
      <protection locked="false" hidden="false"/>
    </xf>
    <xf numFmtId="164" fontId="30" fillId="0" borderId="0" xfId="0" applyFont="true" applyBorder="false" applyAlignment="true" applyProtection="true">
      <alignment horizontal="right" vertical="bottom" textRotation="0" wrapText="false" indent="0" shrinkToFit="false"/>
      <protection locked="false" hidden="false"/>
    </xf>
    <xf numFmtId="164" fontId="29" fillId="0" borderId="0" xfId="0" applyFont="true" applyBorder="false" applyAlignment="true" applyProtection="true">
      <alignment horizontal="left" vertical="bottom" textRotation="0" wrapText="false" indent="0" shrinkToFit="false"/>
      <protection locked="false" hidden="false"/>
    </xf>
    <xf numFmtId="164" fontId="27" fillId="0" borderId="11" xfId="0" applyFont="true" applyBorder="true" applyAlignment="false" applyProtection="true">
      <alignment horizontal="general" vertical="bottom" textRotation="0" wrapText="false" indent="0" shrinkToFit="false"/>
      <protection locked="false" hidden="false"/>
    </xf>
    <xf numFmtId="164" fontId="27" fillId="0" borderId="0" xfId="0" applyFont="true" applyBorder="false" applyAlignment="true" applyProtection="true">
      <alignment horizontal="left" vertical="bottom" textRotation="0" wrapText="false" indent="0" shrinkToFit="false"/>
      <protection locked="false" hidden="false"/>
    </xf>
    <xf numFmtId="164" fontId="32" fillId="0" borderId="18" xfId="0" applyFont="true" applyBorder="true" applyAlignment="true" applyProtection="true">
      <alignment horizontal="center" vertical="bottom" textRotation="0" wrapText="false" indent="0" shrinkToFit="false"/>
      <protection locked="false" hidden="false"/>
    </xf>
    <xf numFmtId="164" fontId="32" fillId="0" borderId="19" xfId="0" applyFont="true" applyBorder="true" applyAlignment="true" applyProtection="true">
      <alignment horizontal="center" vertical="bottom" textRotation="0" wrapText="false" indent="0" shrinkToFit="false"/>
      <protection locked="false" hidden="false"/>
    </xf>
    <xf numFmtId="179" fontId="32" fillId="3" borderId="19" xfId="0" applyFont="true" applyBorder="true" applyAlignment="true" applyProtection="true">
      <alignment horizontal="center" vertical="bottom" textRotation="0" wrapText="false" indent="0" shrinkToFit="false"/>
      <protection locked="false" hidden="false"/>
    </xf>
    <xf numFmtId="164" fontId="32" fillId="3" borderId="20" xfId="37" applyFont="true" applyBorder="true" applyAlignment="true" applyProtection="true">
      <alignment horizontal="center" vertical="bottom" textRotation="0" wrapText="false" indent="0" shrinkToFit="false"/>
      <protection locked="false" hidden="false"/>
    </xf>
    <xf numFmtId="164" fontId="32" fillId="0" borderId="0" xfId="0" applyFont="true" applyBorder="false" applyAlignment="true" applyProtection="true">
      <alignment horizontal="center" vertical="bottom" textRotation="0" wrapText="false" indent="0" shrinkToFit="false"/>
      <protection locked="false" hidden="false"/>
    </xf>
    <xf numFmtId="164" fontId="32" fillId="0" borderId="21" xfId="0" applyFont="true" applyBorder="true" applyAlignment="false" applyProtection="true">
      <alignment horizontal="general" vertical="bottom" textRotation="0" wrapText="false" indent="0" shrinkToFit="false"/>
      <protection locked="false" hidden="false"/>
    </xf>
    <xf numFmtId="164" fontId="32" fillId="0" borderId="6" xfId="0" applyFont="true" applyBorder="true" applyAlignment="false" applyProtection="true">
      <alignment horizontal="general" vertical="bottom" textRotation="0" wrapText="false" indent="0" shrinkToFit="false"/>
      <protection locked="false" hidden="false"/>
    </xf>
    <xf numFmtId="179" fontId="32" fillId="0" borderId="6" xfId="0" applyFont="true" applyBorder="true" applyAlignment="true" applyProtection="true">
      <alignment horizontal="right" vertical="bottom" textRotation="0" wrapText="false" indent="0" shrinkToFit="false"/>
      <protection locked="false" hidden="false"/>
    </xf>
    <xf numFmtId="164" fontId="32" fillId="0" borderId="22" xfId="37" applyFont="true" applyBorder="true" applyAlignment="true" applyProtection="true">
      <alignment horizontal="right" vertical="bottom" textRotation="0" wrapText="false" indent="0" shrinkToFit="false"/>
      <protection locked="false" hidden="false"/>
    </xf>
    <xf numFmtId="164" fontId="31" fillId="0" borderId="0" xfId="0" applyFont="true" applyBorder="false" applyAlignment="false" applyProtection="true">
      <alignment horizontal="general" vertical="bottom" textRotation="0" wrapText="false" indent="0" shrinkToFit="false"/>
      <protection locked="false" hidden="false"/>
    </xf>
    <xf numFmtId="164" fontId="31" fillId="0" borderId="18" xfId="0" applyFont="true" applyBorder="true" applyAlignment="false" applyProtection="true">
      <alignment horizontal="general" vertical="bottom" textRotation="0" wrapText="false" indent="0" shrinkToFit="false"/>
      <protection locked="false" hidden="false"/>
    </xf>
    <xf numFmtId="164" fontId="31" fillId="0" borderId="19" xfId="0" applyFont="true" applyBorder="true" applyAlignment="false" applyProtection="true">
      <alignment horizontal="general" vertical="bottom" textRotation="0" wrapText="false" indent="0" shrinkToFit="false"/>
      <protection locked="false" hidden="false"/>
    </xf>
    <xf numFmtId="177" fontId="31" fillId="0" borderId="19" xfId="15" applyFont="true" applyBorder="true" applyAlignment="true" applyProtection="true">
      <alignment horizontal="general" vertical="bottom" textRotation="0" wrapText="false" indent="0" shrinkToFit="false"/>
      <protection locked="false" hidden="false"/>
    </xf>
    <xf numFmtId="164" fontId="0" fillId="0" borderId="0" xfId="0" applyFont="false" applyBorder="false" applyAlignment="false" applyProtection="true">
      <alignment horizontal="general" vertical="bottom" textRotation="0" wrapText="false" indent="0" shrinkToFit="false"/>
      <protection locked="false" hidden="false"/>
    </xf>
    <xf numFmtId="164" fontId="31" fillId="0" borderId="0" xfId="0" applyFont="true" applyBorder="false" applyAlignment="false" applyProtection="true">
      <alignment horizontal="general" vertical="bottom" textRotation="0" wrapText="false" indent="0" shrinkToFit="false"/>
      <protection locked="false" hidden="false"/>
    </xf>
    <xf numFmtId="177" fontId="32" fillId="0" borderId="0" xfId="15" applyFont="true" applyBorder="true" applyAlignment="true" applyProtection="true">
      <alignment horizontal="general" vertical="bottom" textRotation="0" wrapText="false" indent="0" shrinkToFit="false"/>
      <protection locked="false" hidden="false"/>
    </xf>
    <xf numFmtId="164" fontId="32" fillId="0" borderId="17" xfId="0" applyFont="true" applyBorder="true" applyAlignment="true" applyProtection="true">
      <alignment horizontal="general" vertical="bottom" textRotation="0" wrapText="false" indent="0" shrinkToFit="false"/>
      <protection locked="false" hidden="false"/>
    </xf>
    <xf numFmtId="164" fontId="32" fillId="0" borderId="0" xfId="0" applyFont="true" applyBorder="true" applyAlignment="true" applyProtection="true">
      <alignment horizontal="general" vertical="bottom" textRotation="0" wrapText="false" indent="0" shrinkToFit="false"/>
      <protection locked="false" hidden="false"/>
    </xf>
    <xf numFmtId="164" fontId="32" fillId="0" borderId="24" xfId="0" applyFont="true" applyBorder="true" applyAlignment="true" applyProtection="true">
      <alignment horizontal="general" vertical="bottom" textRotation="0" wrapText="false" indent="0" shrinkToFit="false"/>
      <protection locked="false" hidden="false"/>
    </xf>
    <xf numFmtId="164" fontId="32" fillId="0" borderId="3" xfId="0" applyFont="true" applyBorder="true" applyAlignment="true" applyProtection="true">
      <alignment horizontal="general" vertical="bottom" textRotation="0" wrapText="false" indent="0" shrinkToFit="false"/>
      <protection locked="false" hidden="false"/>
    </xf>
    <xf numFmtId="177" fontId="32" fillId="0" borderId="3" xfId="15" applyFont="true" applyBorder="true" applyAlignment="true" applyProtection="true">
      <alignment horizontal="general" vertical="bottom" textRotation="0" wrapText="false" indent="0" shrinkToFit="false"/>
      <protection locked="false" hidden="false"/>
    </xf>
    <xf numFmtId="164" fontId="32" fillId="0" borderId="18" xfId="0" applyFont="true" applyBorder="true" applyAlignment="false" applyProtection="true">
      <alignment horizontal="general" vertical="bottom" textRotation="0" wrapText="false" indent="0" shrinkToFit="false"/>
      <protection locked="false" hidden="false"/>
    </xf>
    <xf numFmtId="164" fontId="32" fillId="0" borderId="19" xfId="0" applyFont="true" applyBorder="true" applyAlignment="false" applyProtection="true">
      <alignment horizontal="general" vertical="bottom" textRotation="0" wrapText="false" indent="0" shrinkToFit="false"/>
      <protection locked="false" hidden="false"/>
    </xf>
    <xf numFmtId="164" fontId="32" fillId="0" borderId="19" xfId="0" applyFont="true" applyBorder="true" applyAlignment="true" applyProtection="true">
      <alignment horizontal="right" vertical="bottom" textRotation="0" wrapText="false" indent="0" shrinkToFit="false"/>
      <protection locked="false" hidden="false"/>
    </xf>
    <xf numFmtId="164" fontId="32" fillId="0" borderId="0" xfId="0" applyFont="true" applyBorder="false" applyAlignment="false" applyProtection="true">
      <alignment horizontal="general" vertical="bottom" textRotation="0" wrapText="false" indent="0" shrinkToFit="false"/>
      <protection locked="false" hidden="false"/>
    </xf>
    <xf numFmtId="178" fontId="50" fillId="0" borderId="17" xfId="37" applyFont="true" applyBorder="true" applyAlignment="true" applyProtection="true">
      <alignment horizontal="left" vertical="top" textRotation="0" wrapText="false" indent="0" shrinkToFit="false"/>
      <protection locked="false" hidden="false"/>
    </xf>
    <xf numFmtId="164" fontId="50" fillId="0" borderId="0" xfId="0" applyFont="true" applyBorder="true" applyAlignment="false" applyProtection="true">
      <alignment horizontal="general" vertical="bottom" textRotation="0" wrapText="false" indent="0" shrinkToFit="false"/>
      <protection locked="false" hidden="false"/>
    </xf>
    <xf numFmtId="180" fontId="50" fillId="0" borderId="0" xfId="15" applyFont="true" applyBorder="true" applyAlignment="true" applyProtection="true">
      <alignment horizontal="general" vertical="bottom" textRotation="0" wrapText="false" indent="0" shrinkToFit="false"/>
      <protection locked="true" hidden="false"/>
    </xf>
    <xf numFmtId="164" fontId="50" fillId="0" borderId="0" xfId="0" applyFont="true" applyBorder="false" applyAlignment="false" applyProtection="true">
      <alignment horizontal="general" vertical="bottom" textRotation="0" wrapText="false" indent="0" shrinkToFit="false"/>
      <protection locked="false" hidden="false"/>
    </xf>
    <xf numFmtId="178" fontId="27" fillId="0" borderId="17" xfId="37" applyFont="true" applyBorder="true" applyAlignment="true" applyProtection="true">
      <alignment horizontal="left" vertical="top" textRotation="0" wrapText="false" indent="0" shrinkToFit="false"/>
      <protection locked="false" hidden="false"/>
    </xf>
    <xf numFmtId="164" fontId="27" fillId="0" borderId="0" xfId="0" applyFont="true" applyBorder="true" applyAlignment="false" applyProtection="true">
      <alignment horizontal="general" vertical="bottom" textRotation="0" wrapText="false" indent="0" shrinkToFit="false"/>
      <protection locked="false" hidden="false"/>
    </xf>
    <xf numFmtId="180" fontId="27" fillId="0" borderId="6" xfId="15" applyFont="true" applyBorder="true" applyAlignment="true" applyProtection="true">
      <alignment horizontal="general" vertical="bottom" textRotation="0" wrapText="false" indent="0" shrinkToFit="false"/>
      <protection locked="true" hidden="false"/>
    </xf>
    <xf numFmtId="178" fontId="29" fillId="0" borderId="17" xfId="37" applyFont="true" applyBorder="true" applyAlignment="true" applyProtection="true">
      <alignment horizontal="left" vertical="top" textRotation="0" wrapText="false" indent="0" shrinkToFit="false"/>
      <protection locked="false" hidden="false"/>
    </xf>
    <xf numFmtId="164" fontId="29" fillId="0" borderId="0" xfId="0" applyFont="true" applyBorder="true" applyAlignment="true" applyProtection="true">
      <alignment horizontal="left" vertical="bottom" textRotation="0" wrapText="false" indent="0" shrinkToFit="false"/>
      <protection locked="false" hidden="false"/>
    </xf>
    <xf numFmtId="164" fontId="29" fillId="0" borderId="0" xfId="0" applyFont="true" applyBorder="true" applyAlignment="false" applyProtection="true">
      <alignment horizontal="general" vertical="bottom" textRotation="0" wrapText="false" indent="0" shrinkToFit="false"/>
      <protection locked="false" hidden="false"/>
    </xf>
    <xf numFmtId="180" fontId="29" fillId="0" borderId="0" xfId="15" applyFont="true" applyBorder="true" applyAlignment="true" applyProtection="true">
      <alignment horizontal="general" vertical="bottom" textRotation="0" wrapText="false" indent="0" shrinkToFit="false"/>
      <protection locked="true" hidden="false"/>
    </xf>
    <xf numFmtId="164" fontId="29" fillId="0" borderId="0" xfId="0" applyFont="true" applyBorder="false" applyAlignment="false" applyProtection="true">
      <alignment horizontal="general" vertical="bottom" textRotation="0" wrapText="false" indent="0" shrinkToFit="false"/>
      <protection locked="false" hidden="false"/>
    </xf>
    <xf numFmtId="164" fontId="27" fillId="0" borderId="0" xfId="0" applyFont="true" applyBorder="true" applyAlignment="true" applyProtection="true">
      <alignment horizontal="general" vertical="bottom" textRotation="0" wrapText="false" indent="0" shrinkToFit="false"/>
      <protection locked="false" hidden="false"/>
    </xf>
    <xf numFmtId="170" fontId="27" fillId="0" borderId="0" xfId="15" applyFont="true" applyBorder="true" applyAlignment="true" applyProtection="true">
      <alignment horizontal="general" vertical="bottom" textRotation="0" wrapText="false" indent="0" shrinkToFit="false"/>
      <protection locked="true" hidden="false"/>
    </xf>
    <xf numFmtId="180" fontId="27" fillId="0" borderId="0" xfId="0" applyFont="true" applyBorder="false" applyAlignment="false" applyProtection="true">
      <alignment horizontal="general" vertical="bottom" textRotation="0" wrapText="false" indent="0" shrinkToFit="false"/>
      <protection locked="true" hidden="false"/>
    </xf>
    <xf numFmtId="170" fontId="27" fillId="0" borderId="6" xfId="15" applyFont="true" applyBorder="true" applyAlignment="true" applyProtection="true">
      <alignment horizontal="general" vertical="bottom" textRotation="0" wrapText="false" indent="0" shrinkToFit="false"/>
      <protection locked="true" hidden="false"/>
    </xf>
    <xf numFmtId="180" fontId="27" fillId="0" borderId="6" xfId="0" applyFont="true" applyBorder="true" applyAlignment="false" applyProtection="true">
      <alignment horizontal="general" vertical="bottom" textRotation="0" wrapText="false" indent="0" shrinkToFit="false"/>
      <protection locked="true" hidden="false"/>
    </xf>
    <xf numFmtId="164" fontId="29" fillId="0" borderId="0" xfId="0" applyFont="true" applyBorder="true" applyAlignment="true" applyProtection="true">
      <alignment horizontal="general" vertical="bottom" textRotation="0" wrapText="false" indent="0" shrinkToFit="false"/>
      <protection locked="false" hidden="false"/>
    </xf>
    <xf numFmtId="180" fontId="29" fillId="0" borderId="0" xfId="0" applyFont="true" applyBorder="false" applyAlignment="false" applyProtection="true">
      <alignment horizontal="general" vertical="bottom" textRotation="0" wrapText="false" indent="0" shrinkToFit="false"/>
      <protection locked="true" hidden="false"/>
    </xf>
    <xf numFmtId="170" fontId="29" fillId="0" borderId="0" xfId="0" applyFont="true" applyBorder="false" applyAlignment="false" applyProtection="true">
      <alignment horizontal="general" vertical="bottom" textRotation="0" wrapText="false" indent="0" shrinkToFit="false"/>
      <protection locked="false" hidden="false"/>
    </xf>
    <xf numFmtId="164" fontId="27" fillId="6" borderId="0" xfId="0" applyFont="true" applyBorder="true" applyAlignment="true" applyProtection="true">
      <alignment horizontal="general" vertical="bottom" textRotation="0" wrapText="false" indent="0" shrinkToFit="false"/>
      <protection locked="false" hidden="false"/>
    </xf>
    <xf numFmtId="180" fontId="27" fillId="0" borderId="0" xfId="0" applyFont="true" applyBorder="false" applyAlignment="false" applyProtection="true">
      <alignment horizontal="general" vertical="bottom" textRotation="0" wrapText="false" indent="0" shrinkToFit="false"/>
      <protection locked="false" hidden="false"/>
    </xf>
    <xf numFmtId="170" fontId="27" fillId="0" borderId="0" xfId="0" applyFont="true" applyBorder="false" applyAlignment="false" applyProtection="true">
      <alignment horizontal="general" vertical="bottom" textRotation="0" wrapText="false" indent="0" shrinkToFit="false"/>
      <protection locked="false" hidden="false"/>
    </xf>
    <xf numFmtId="178" fontId="27" fillId="0" borderId="17" xfId="37" applyFont="true" applyBorder="true" applyAlignment="true" applyProtection="true">
      <alignment horizontal="left" vertical="bottom" textRotation="0" wrapText="false" indent="0" shrinkToFit="false"/>
      <protection locked="false" hidden="false"/>
    </xf>
    <xf numFmtId="164" fontId="27" fillId="6" borderId="0" xfId="0" applyFont="true" applyBorder="true" applyAlignment="false" applyProtection="true">
      <alignment horizontal="general" vertical="bottom" textRotation="0" wrapText="false" indent="0" shrinkToFit="false"/>
      <protection locked="false" hidden="false"/>
    </xf>
    <xf numFmtId="180" fontId="27" fillId="0" borderId="6" xfId="0" applyFont="true" applyBorder="true" applyAlignment="false" applyProtection="true">
      <alignment horizontal="general" vertical="bottom" textRotation="0" wrapText="false" indent="0" shrinkToFit="false"/>
      <protection locked="false" hidden="false"/>
    </xf>
    <xf numFmtId="180" fontId="29" fillId="0" borderId="0" xfId="0" applyFont="true" applyBorder="false" applyAlignment="false" applyProtection="true">
      <alignment horizontal="general" vertical="bottom" textRotation="0" wrapText="false" indent="0" shrinkToFit="false"/>
      <protection locked="false" hidden="false"/>
    </xf>
    <xf numFmtId="164" fontId="29" fillId="6" borderId="0" xfId="0" applyFont="true" applyBorder="true" applyAlignment="true" applyProtection="true">
      <alignment horizontal="left" vertical="bottom" textRotation="0" wrapText="false" indent="0" shrinkToFit="false"/>
      <protection locked="false" hidden="false"/>
    </xf>
    <xf numFmtId="164" fontId="29" fillId="6" borderId="0" xfId="0" applyFont="true" applyBorder="true" applyAlignment="true" applyProtection="true">
      <alignment horizontal="general" vertical="bottom" textRotation="0" wrapText="false" indent="0" shrinkToFit="false"/>
      <protection locked="false" hidden="false"/>
    </xf>
    <xf numFmtId="164" fontId="29" fillId="6" borderId="0" xfId="0" applyFont="true" applyBorder="true" applyAlignment="false" applyProtection="true">
      <alignment horizontal="general" vertical="bottom" textRotation="0" wrapText="false" indent="0" shrinkToFit="false"/>
      <protection locked="false" hidden="false"/>
    </xf>
    <xf numFmtId="178" fontId="51" fillId="0" borderId="17" xfId="37" applyFont="true" applyBorder="true" applyAlignment="true" applyProtection="true">
      <alignment horizontal="left" vertical="top" textRotation="0" wrapText="false" indent="0" shrinkToFit="false"/>
      <protection locked="false" hidden="false"/>
    </xf>
    <xf numFmtId="164" fontId="51" fillId="0" borderId="0" xfId="0" applyFont="true" applyBorder="true" applyAlignment="false" applyProtection="true">
      <alignment horizontal="general" vertical="bottom" textRotation="0" wrapText="false" indent="0" shrinkToFit="false"/>
      <protection locked="false" hidden="false"/>
    </xf>
    <xf numFmtId="180" fontId="51" fillId="0" borderId="0" xfId="0" applyFont="true" applyBorder="false" applyAlignment="false" applyProtection="true">
      <alignment horizontal="general" vertical="bottom" textRotation="0" wrapText="false" indent="0" shrinkToFit="false"/>
      <protection locked="true" hidden="false"/>
    </xf>
    <xf numFmtId="164" fontId="51" fillId="0" borderId="0" xfId="0" applyFont="true" applyBorder="false" applyAlignment="false" applyProtection="true">
      <alignment horizontal="general" vertical="bottom" textRotation="0" wrapText="false" indent="0" shrinkToFit="false"/>
      <protection locked="false" hidden="false"/>
    </xf>
    <xf numFmtId="164" fontId="29" fillId="0" borderId="17" xfId="37" applyFont="true" applyBorder="true" applyAlignment="false" applyProtection="true">
      <alignment horizontal="general" vertical="bottom" textRotation="0" wrapText="false" indent="0" shrinkToFit="false"/>
      <protection locked="false" hidden="false"/>
    </xf>
    <xf numFmtId="180" fontId="29" fillId="0" borderId="0" xfId="0" applyFont="true" applyBorder="true" applyAlignment="false" applyProtection="true">
      <alignment horizontal="general" vertical="bottom" textRotation="0" wrapText="false" indent="0" shrinkToFit="false"/>
      <protection locked="true" hidden="false"/>
    </xf>
    <xf numFmtId="178" fontId="29" fillId="0" borderId="21" xfId="37" applyFont="true" applyBorder="true" applyAlignment="true" applyProtection="true">
      <alignment horizontal="left" vertical="top" textRotation="0" wrapText="false" indent="0" shrinkToFit="false"/>
      <protection locked="false" hidden="false"/>
    </xf>
    <xf numFmtId="164" fontId="29" fillId="0" borderId="6" xfId="0" applyFont="true" applyBorder="true" applyAlignment="true" applyProtection="true">
      <alignment horizontal="general" vertical="bottom" textRotation="0" wrapText="false" indent="0" shrinkToFit="false"/>
      <protection locked="false" hidden="false"/>
    </xf>
    <xf numFmtId="164" fontId="29" fillId="0" borderId="6" xfId="0" applyFont="true" applyBorder="true" applyAlignment="false" applyProtection="true">
      <alignment horizontal="general" vertical="bottom" textRotation="0" wrapText="false" indent="0" shrinkToFit="false"/>
      <protection locked="false" hidden="false"/>
    </xf>
    <xf numFmtId="164" fontId="27" fillId="0" borderId="21" xfId="0" applyFont="true" applyBorder="true" applyAlignment="false" applyProtection="true">
      <alignment horizontal="general" vertical="bottom" textRotation="0" wrapText="false" indent="0" shrinkToFit="false"/>
      <protection locked="false" hidden="false"/>
    </xf>
    <xf numFmtId="164" fontId="29" fillId="3" borderId="6" xfId="0" applyFont="true" applyBorder="true" applyAlignment="true" applyProtection="true">
      <alignment horizontal="general" vertical="bottom" textRotation="0" wrapText="false" indent="0" shrinkToFit="false"/>
      <protection locked="false" hidden="false"/>
    </xf>
    <xf numFmtId="164" fontId="27" fillId="3" borderId="6" xfId="0" applyFont="true" applyBorder="true" applyAlignment="false" applyProtection="true">
      <alignment horizontal="general" vertical="bottom" textRotation="0" wrapText="false" indent="0" shrinkToFit="false"/>
      <protection locked="false" hidden="false"/>
    </xf>
    <xf numFmtId="180" fontId="27" fillId="3" borderId="0" xfId="0" applyFont="true" applyBorder="false" applyAlignment="false" applyProtection="true">
      <alignment horizontal="general" vertical="bottom" textRotation="0" wrapText="false" indent="0" shrinkToFit="false"/>
      <protection locked="false" hidden="false"/>
    </xf>
    <xf numFmtId="164" fontId="29" fillId="0" borderId="0" xfId="0" applyFont="true" applyBorder="true" applyAlignment="true" applyProtection="true">
      <alignment horizontal="center" vertical="bottom" textRotation="0" wrapText="false" indent="0" shrinkToFit="false"/>
      <protection locked="false" hidden="false"/>
    </xf>
    <xf numFmtId="164" fontId="29" fillId="0" borderId="19" xfId="0" applyFont="true" applyBorder="true" applyAlignment="true" applyProtection="true">
      <alignment horizontal="center" vertical="bottom" textRotation="0" wrapText="false" indent="0" shrinkToFit="false"/>
      <protection locked="false" hidden="false"/>
    </xf>
    <xf numFmtId="179" fontId="29" fillId="3" borderId="19" xfId="0" applyFont="true" applyBorder="true" applyAlignment="true" applyProtection="true">
      <alignment horizontal="center" vertical="bottom" textRotation="0" wrapText="false" indent="0" shrinkToFit="false"/>
      <protection locked="false" hidden="false"/>
    </xf>
    <xf numFmtId="164" fontId="29" fillId="3" borderId="20" xfId="37" applyFont="true" applyBorder="true" applyAlignment="true" applyProtection="true">
      <alignment horizontal="center" vertical="bottom" textRotation="0" wrapText="false" indent="0" shrinkToFit="false"/>
      <protection locked="false" hidden="false"/>
    </xf>
    <xf numFmtId="164" fontId="29" fillId="0" borderId="0" xfId="0" applyFont="true" applyBorder="false" applyAlignment="true" applyProtection="true">
      <alignment horizontal="center" vertical="bottom" textRotation="0" wrapText="false" indent="0" shrinkToFit="false"/>
      <protection locked="false" hidden="false"/>
    </xf>
    <xf numFmtId="180" fontId="27" fillId="0" borderId="0" xfId="15" applyFont="true" applyBorder="true" applyAlignment="true" applyProtection="true">
      <alignment horizontal="general" vertical="bottom" textRotation="0" wrapText="false" indent="0" shrinkToFit="false"/>
      <protection locked="false" hidden="false"/>
    </xf>
    <xf numFmtId="164" fontId="27" fillId="0" borderId="0" xfId="36" applyFont="true" applyBorder="false" applyAlignment="false" applyProtection="true">
      <alignment horizontal="general" vertical="bottom" textRotation="0" wrapText="false" indent="0" shrinkToFit="false"/>
      <protection locked="false" hidden="false"/>
    </xf>
    <xf numFmtId="164" fontId="45" fillId="0" borderId="0" xfId="38" applyFont="true" applyBorder="true" applyAlignment="true" applyProtection="true">
      <alignment horizontal="left" vertical="bottom" textRotation="0" wrapText="true" indent="0" shrinkToFit="false"/>
      <protection locked="false" hidden="false"/>
    </xf>
    <xf numFmtId="164" fontId="29" fillId="0" borderId="0" xfId="36" applyFont="true" applyBorder="false" applyAlignment="true" applyProtection="true">
      <alignment horizontal="left" vertical="bottom" textRotation="0" wrapText="false" indent="1" shrinkToFit="false"/>
      <protection locked="false" hidden="false"/>
    </xf>
    <xf numFmtId="177" fontId="29" fillId="0" borderId="19" xfId="15" applyFont="true" applyBorder="true" applyAlignment="true" applyProtection="true">
      <alignment horizontal="general" vertical="bottom" textRotation="0" wrapText="false" indent="0" shrinkToFit="false"/>
      <protection locked="false" hidden="false"/>
    </xf>
    <xf numFmtId="180" fontId="29" fillId="3" borderId="19" xfId="15" applyFont="true" applyBorder="true" applyAlignment="true" applyProtection="true">
      <alignment horizontal="general" vertical="bottom" textRotation="0" wrapText="false" indent="0" shrinkToFit="false"/>
      <protection locked="false" hidden="false"/>
    </xf>
    <xf numFmtId="164" fontId="27" fillId="0" borderId="0" xfId="36" applyFont="true" applyBorder="false" applyAlignment="false" applyProtection="true">
      <alignment horizontal="general" vertical="bottom" textRotation="0" wrapText="false" indent="0" shrinkToFit="false"/>
      <protection locked="false" hidden="false"/>
    </xf>
    <xf numFmtId="164" fontId="29" fillId="5" borderId="0" xfId="36" applyFont="true" applyBorder="false" applyAlignment="true" applyProtection="true">
      <alignment horizontal="left" vertical="bottom" textRotation="0" wrapText="false" indent="1" shrinkToFit="false"/>
      <protection locked="false" hidden="false"/>
    </xf>
    <xf numFmtId="177" fontId="29" fillId="5" borderId="6" xfId="15" applyFont="true" applyBorder="true" applyAlignment="true" applyProtection="true">
      <alignment horizontal="general" vertical="bottom" textRotation="0" wrapText="false" indent="0" shrinkToFit="false"/>
      <protection locked="false" hidden="false"/>
    </xf>
    <xf numFmtId="180" fontId="29" fillId="5" borderId="6" xfId="15" applyFont="true" applyBorder="true" applyAlignment="true" applyProtection="true">
      <alignment horizontal="general" vertical="bottom" textRotation="0" wrapText="false" indent="0" shrinkToFit="false"/>
      <protection locked="false" hidden="false"/>
    </xf>
    <xf numFmtId="164" fontId="27" fillId="5" borderId="0" xfId="36" applyFont="true" applyBorder="false" applyAlignment="false" applyProtection="true">
      <alignment horizontal="general" vertical="bottom" textRotation="0" wrapText="false" indent="0" shrinkToFit="false"/>
      <protection locked="false" hidden="false"/>
    </xf>
    <xf numFmtId="164" fontId="34" fillId="0" borderId="0" xfId="0" applyFont="true" applyBorder="false" applyAlignment="false" applyProtection="true">
      <alignment horizontal="general" vertical="bottom" textRotation="0" wrapText="false" indent="0" shrinkToFit="false"/>
      <protection locked="false" hidden="false"/>
    </xf>
    <xf numFmtId="164" fontId="27" fillId="0" borderId="0" xfId="0" applyFont="true" applyBorder="false" applyAlignment="true" applyProtection="false">
      <alignment horizontal="right" vertical="bottom" textRotation="0" wrapText="false" indent="0" shrinkToFit="false"/>
      <protection locked="true" hidden="false"/>
    </xf>
    <xf numFmtId="164" fontId="48" fillId="3" borderId="18" xfId="37" applyFont="true" applyBorder="true" applyAlignment="false" applyProtection="false">
      <alignment horizontal="general" vertical="bottom" textRotation="0" wrapText="false" indent="0" shrinkToFit="false"/>
      <protection locked="true" hidden="false"/>
    </xf>
    <xf numFmtId="164" fontId="48" fillId="3" borderId="19" xfId="37" applyFont="true" applyBorder="true" applyAlignment="false" applyProtection="false">
      <alignment horizontal="general" vertical="bottom" textRotation="0" wrapText="false" indent="0" shrinkToFit="false"/>
      <protection locked="true" hidden="false"/>
    </xf>
    <xf numFmtId="164" fontId="52" fillId="3" borderId="19" xfId="0" applyFont="true" applyBorder="true" applyAlignment="true" applyProtection="false">
      <alignment horizontal="right" vertical="bottom" textRotation="0" wrapText="false" indent="0" shrinkToFit="false"/>
      <protection locked="true" hidden="false"/>
    </xf>
    <xf numFmtId="164" fontId="48" fillId="3" borderId="20" xfId="37" applyFont="true" applyBorder="true" applyAlignment="true" applyProtection="false">
      <alignment horizontal="right" vertical="bottom" textRotation="0" wrapText="false" indent="0" shrinkToFit="false"/>
      <protection locked="true" hidden="false"/>
    </xf>
    <xf numFmtId="164" fontId="48" fillId="3" borderId="21" xfId="37" applyFont="true" applyBorder="true" applyAlignment="false" applyProtection="false">
      <alignment horizontal="general" vertical="bottom" textRotation="0" wrapText="false" indent="0" shrinkToFit="false"/>
      <protection locked="true" hidden="false"/>
    </xf>
    <xf numFmtId="164" fontId="48" fillId="3" borderId="6" xfId="37" applyFont="true" applyBorder="true" applyAlignment="false" applyProtection="false">
      <alignment horizontal="general" vertical="bottom" textRotation="0" wrapText="false" indent="0" shrinkToFit="false"/>
      <protection locked="true" hidden="false"/>
    </xf>
    <xf numFmtId="179" fontId="48" fillId="3" borderId="6" xfId="0" applyFont="true" applyBorder="true" applyAlignment="true" applyProtection="false">
      <alignment horizontal="right" vertical="bottom" textRotation="0" wrapText="false" indent="0" shrinkToFit="false"/>
      <protection locked="true" hidden="false"/>
    </xf>
    <xf numFmtId="164" fontId="48" fillId="3" borderId="22" xfId="37" applyFont="true" applyBorder="true" applyAlignment="true" applyProtection="false">
      <alignment horizontal="right" vertical="bottom" textRotation="0" wrapText="false" indent="0" shrinkToFit="false"/>
      <protection locked="true" hidden="false"/>
    </xf>
    <xf numFmtId="178" fontId="27" fillId="0" borderId="0" xfId="37" applyFont="true" applyBorder="false" applyAlignment="true" applyProtection="false">
      <alignment horizontal="left" vertical="top" textRotation="0" wrapText="false" indent="0" shrinkToFit="false"/>
      <protection locked="true" hidden="false"/>
    </xf>
    <xf numFmtId="186" fontId="27" fillId="0" borderId="0" xfId="0" applyFont="true" applyBorder="false" applyAlignment="false" applyProtection="false">
      <alignment horizontal="general" vertical="bottom" textRotation="0" wrapText="false" indent="0" shrinkToFit="false"/>
      <protection locked="true" hidden="false"/>
    </xf>
    <xf numFmtId="178" fontId="27" fillId="0" borderId="0" xfId="37" applyFont="true" applyBorder="true" applyAlignment="true" applyProtection="false">
      <alignment horizontal="left" vertical="top" textRotation="0" wrapText="false" indent="0" shrinkToFit="false"/>
      <protection locked="true" hidden="false"/>
    </xf>
    <xf numFmtId="178" fontId="27" fillId="0" borderId="0" xfId="37" applyFont="true" applyBorder="true" applyAlignment="true" applyProtection="false">
      <alignment horizontal="left" vertical="bottom" textRotation="0" wrapText="false" indent="0" shrinkToFit="false"/>
      <protection locked="true" hidden="false"/>
    </xf>
    <xf numFmtId="186" fontId="27" fillId="7" borderId="0" xfId="0" applyFont="true" applyBorder="false" applyAlignment="false" applyProtection="false">
      <alignment horizontal="general" vertical="bottom" textRotation="0" wrapText="false" indent="0" shrinkToFit="false"/>
      <protection locked="true" hidden="false"/>
    </xf>
  </cellXfs>
  <cellStyles count="31">
    <cellStyle name="Normal" xfId="0" builtinId="0"/>
    <cellStyle name="Comma" xfId="15" builtinId="3"/>
    <cellStyle name="Comma [0]" xfId="16" builtinId="6"/>
    <cellStyle name="Currency" xfId="17" builtinId="4"/>
    <cellStyle name="Currency [0]" xfId="18" builtinId="7"/>
    <cellStyle name="Percent" xfId="19" builtinId="5"/>
    <cellStyle name="Actual Date" xfId="20"/>
    <cellStyle name="Calc Currency (0)" xfId="21"/>
    <cellStyle name="Date" xfId="22"/>
    <cellStyle name="Fixed" xfId="23"/>
    <cellStyle name="Grey" xfId="24"/>
    <cellStyle name="HEADER" xfId="25"/>
    <cellStyle name="Header1" xfId="26"/>
    <cellStyle name="Header2" xfId="27"/>
    <cellStyle name="Heading 1" xfId="28"/>
    <cellStyle name="Heading2" xfId="29"/>
    <cellStyle name="HIGHLIGHT" xfId="30"/>
    <cellStyle name="Input [yellow]" xfId="31"/>
    <cellStyle name="no dec" xfId="32"/>
    <cellStyle name="Normal - Style1" xfId="33"/>
    <cellStyle name="Normal_Book4" xfId="34"/>
    <cellStyle name="Normal_C083E-103160" xfId="35"/>
    <cellStyle name="Normal_East Midstream Orig IS" xfId="36"/>
    <cellStyle name="Normal_Hyp-SAP COA" xfId="37"/>
    <cellStyle name="Normal_Monthly Expense Categories" xfId="38"/>
    <cellStyle name="Percent [2]" xfId="39"/>
    <cellStyle name="Total" xfId="40"/>
    <cellStyle name="Unprot" xfId="41"/>
    <cellStyle name="Unprot$" xfId="42"/>
    <cellStyle name="Unprot_CurrencySKorea" xfId="43"/>
    <cellStyle name="Unprotect" xfId="44"/>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0"/>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A6CAF0"/>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CC"/>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worksheet" Target="worksheets/sheet10.xml"/><Relationship Id="rId13" Type="http://schemas.openxmlformats.org/officeDocument/2006/relationships/worksheet" Target="worksheets/sheet11.xml"/><Relationship Id="rId14" Type="http://schemas.openxmlformats.org/officeDocument/2006/relationships/worksheet" Target="worksheets/sheet12.xml"/><Relationship Id="rId15" Type="http://schemas.openxmlformats.org/officeDocument/2006/relationships/worksheet" Target="worksheets/sheet13.xml"/><Relationship Id="rId16" Type="http://schemas.openxmlformats.org/officeDocument/2006/relationships/worksheet" Target="worksheets/sheet14.xml"/><Relationship Id="rId17" Type="http://schemas.openxmlformats.org/officeDocument/2006/relationships/worksheet" Target="worksheets/sheet15.xml"/><Relationship Id="rId18" Type="http://schemas.openxmlformats.org/officeDocument/2006/relationships/worksheet" Target="worksheets/sheet16.xml"/><Relationship Id="rId19" Type="http://schemas.openxmlformats.org/officeDocument/2006/relationships/worksheet" Target="worksheets/sheet17.xml"/><Relationship Id="rId20" Type="http://schemas.openxmlformats.org/officeDocument/2006/relationships/worksheet" Target="worksheets/sheet18.xml"/><Relationship Id="rId21" Type="http://schemas.openxmlformats.org/officeDocument/2006/relationships/worksheet" Target="worksheets/sheet19.xml"/><Relationship Id="rId22" Type="http://schemas.openxmlformats.org/officeDocument/2006/relationships/worksheet" Target="worksheets/sheet20.xml"/><Relationship Id="rId23" Type="http://schemas.openxmlformats.org/officeDocument/2006/relationships/worksheet" Target="worksheets/sheet21.xml"/><Relationship Id="rId24" Type="http://schemas.openxmlformats.org/officeDocument/2006/relationships/worksheet" Target="worksheets/sheet22.xml"/><Relationship Id="rId25" Type="http://schemas.openxmlformats.org/officeDocument/2006/relationships/worksheet" Target="worksheets/sheet23.xml"/><Relationship Id="rId26" Type="http://schemas.openxmlformats.org/officeDocument/2006/relationships/worksheet" Target="worksheets/sheet24.xml"/><Relationship Id="rId27" Type="http://schemas.openxmlformats.org/officeDocument/2006/relationships/worksheet" Target="worksheets/sheet25.xml"/><Relationship Id="rId28" Type="http://schemas.openxmlformats.org/officeDocument/2006/relationships/worksheet" Target="worksheets/sheet26.xml"/><Relationship Id="rId29" Type="http://schemas.openxmlformats.org/officeDocument/2006/relationships/worksheet" Target="worksheets/sheet27.xml"/><Relationship Id="rId30" Type="http://schemas.openxmlformats.org/officeDocument/2006/relationships/worksheet" Target="worksheets/sheet28.xml"/><Relationship Id="rId31" Type="http://schemas.openxmlformats.org/officeDocument/2006/relationships/worksheet" Target="worksheets/sheet29.xml"/><Relationship Id="rId32" Type="http://schemas.openxmlformats.org/officeDocument/2006/relationships/worksheet" Target="worksheets/sheet30.xml"/><Relationship Id="rId33" Type="http://schemas.openxmlformats.org/officeDocument/2006/relationships/worksheet" Target="worksheets/sheet31.xml"/><Relationship Id="rId34" Type="http://schemas.openxmlformats.org/officeDocument/2006/relationships/worksheet" Target="worksheets/sheet32.xml"/><Relationship Id="rId35" Type="http://schemas.openxmlformats.org/officeDocument/2006/relationships/worksheet" Target="worksheets/sheet33.xml"/><Relationship Id="rId36" Type="http://schemas.openxmlformats.org/officeDocument/2006/relationships/worksheet" Target="worksheets/sheet34.xml"/><Relationship Id="rId37" Type="http://schemas.openxmlformats.org/officeDocument/2006/relationships/worksheet" Target="worksheets/sheet35.xml"/><Relationship Id="rId38" Type="http://schemas.openxmlformats.org/officeDocument/2006/relationships/worksheet" Target="worksheets/sheet36.xml"/><Relationship Id="rId39" Type="http://schemas.openxmlformats.org/officeDocument/2006/relationships/worksheet" Target="worksheets/sheet37.xml"/><Relationship Id="rId40" Type="http://schemas.openxmlformats.org/officeDocument/2006/relationships/worksheet" Target="worksheets/sheet38.xml"/><Relationship Id="rId41" Type="http://schemas.openxmlformats.org/officeDocument/2006/relationships/worksheet" Target="worksheets/sheet39.xml"/><Relationship Id="rId42" Type="http://schemas.openxmlformats.org/officeDocument/2006/relationships/worksheet" Target="worksheets/sheet40.xml"/><Relationship Id="rId43" Type="http://schemas.openxmlformats.org/officeDocument/2006/relationships/worksheet" Target="worksheets/sheet41.xml"/><Relationship Id="rId44" Type="http://schemas.openxmlformats.org/officeDocument/2006/relationships/worksheet" Target="worksheets/sheet42.xml"/><Relationship Id="rId45" Type="http://schemas.openxmlformats.org/officeDocument/2006/relationships/worksheet" Target="worksheets/sheet43.xml"/><Relationship Id="rId46" Type="http://schemas.openxmlformats.org/officeDocument/2006/relationships/worksheet" Target="worksheets/sheet44.xml"/><Relationship Id="rId47" Type="http://schemas.openxmlformats.org/officeDocument/2006/relationships/worksheet" Target="worksheets/sheet45.xml"/><Relationship Id="rId48" Type="http://schemas.openxmlformats.org/officeDocument/2006/relationships/worksheet" Target="worksheets/sheet46.xml"/><Relationship Id="rId49" Type="http://schemas.openxmlformats.org/officeDocument/2006/relationships/worksheet" Target="worksheets/sheet47.xml"/><Relationship Id="rId50" Type="http://schemas.openxmlformats.org/officeDocument/2006/relationships/worksheet" Target="worksheets/sheet48.xml"/><Relationship Id="rId51" Type="http://schemas.openxmlformats.org/officeDocument/2006/relationships/worksheet" Target="worksheets/sheet49.xml"/><Relationship Id="rId52" Type="http://schemas.openxmlformats.org/officeDocument/2006/relationships/externalLink" Target="externalLinks/externalLink1.xml"/><Relationship Id="rId53"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-360</xdr:colOff>
      <xdr:row>0</xdr:row>
      <xdr:rowOff>57240</xdr:rowOff>
    </xdr:from>
    <xdr:to>
      <xdr:col>9</xdr:col>
      <xdr:colOff>205560</xdr:colOff>
      <xdr:row>0</xdr:row>
      <xdr:rowOff>66600</xdr:rowOff>
    </xdr:to>
    <xdr:sp>
      <xdr:nvSpPr>
        <xdr:cNvPr id="0" name="Line 1"/>
        <xdr:cNvSpPr/>
      </xdr:nvSpPr>
      <xdr:spPr>
        <a:xfrm flipH="1" flipV="1">
          <a:off x="-360" y="57240"/>
          <a:ext cx="9386280" cy="9360"/>
        </a:xfrm>
        <a:prstGeom prst="line">
          <a:avLst/>
        </a:prstGeom>
        <a:ln w="76320">
          <a:solidFill>
            <a:srgbClr val="008080"/>
          </a:solidFill>
          <a:miter/>
        </a:ln>
      </xdr:spPr>
      <xdr:style>
        <a:lnRef idx="0"/>
        <a:fillRef idx="0"/>
        <a:effectRef idx="0"/>
        <a:fontRef idx="minor"/>
      </xdr:style>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47160</xdr:rowOff>
    </xdr:from>
    <xdr:to>
      <xdr:col>9</xdr:col>
      <xdr:colOff>212040</xdr:colOff>
      <xdr:row>0</xdr:row>
      <xdr:rowOff>56880</xdr:rowOff>
    </xdr:to>
    <xdr:sp>
      <xdr:nvSpPr>
        <xdr:cNvPr id="17" name="Line 1"/>
        <xdr:cNvSpPr/>
      </xdr:nvSpPr>
      <xdr:spPr>
        <a:xfrm flipH="1" flipV="1">
          <a:off x="0" y="47160"/>
          <a:ext cx="8015040" cy="9720"/>
        </a:xfrm>
        <a:prstGeom prst="line">
          <a:avLst/>
        </a:prstGeom>
        <a:ln w="76320">
          <a:solidFill>
            <a:srgbClr val="0000ff"/>
          </a:solidFill>
          <a:miter/>
        </a:ln>
      </xdr:spPr>
      <xdr:style>
        <a:lnRef idx="0"/>
        <a:fillRef idx="0"/>
        <a:effectRef idx="0"/>
        <a:fontRef idx="minor"/>
      </xdr:style>
    </xdr:sp>
    <xdr:clientData/>
  </xdr:twoCellAnchor>
  <xdr:twoCellAnchor editAs="oneCell">
    <xdr:from>
      <xdr:col>6</xdr:col>
      <xdr:colOff>83520</xdr:colOff>
      <xdr:row>3</xdr:row>
      <xdr:rowOff>28800</xdr:rowOff>
    </xdr:from>
    <xdr:to>
      <xdr:col>15</xdr:col>
      <xdr:colOff>698040</xdr:colOff>
      <xdr:row>3</xdr:row>
      <xdr:rowOff>28800</xdr:rowOff>
    </xdr:to>
    <xdr:sp>
      <xdr:nvSpPr>
        <xdr:cNvPr id="18" name="Line 2"/>
        <xdr:cNvSpPr/>
      </xdr:nvSpPr>
      <xdr:spPr>
        <a:xfrm flipH="1">
          <a:off x="5730120" y="838440"/>
          <a:ext cx="7083720" cy="0"/>
        </a:xfrm>
        <a:prstGeom prst="line">
          <a:avLst/>
        </a:prstGeom>
        <a:ln w="76320">
          <a:solidFill>
            <a:srgbClr val="0000ff"/>
          </a:solidFill>
          <a:miter/>
        </a:ln>
      </xdr:spPr>
      <xdr:style>
        <a:lnRef idx="0"/>
        <a:fillRef idx="0"/>
        <a:effectRef idx="0"/>
        <a:fontRef idx="minor"/>
      </xdr:style>
    </xdr:sp>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47160</xdr:rowOff>
    </xdr:from>
    <xdr:to>
      <xdr:col>9</xdr:col>
      <xdr:colOff>212400</xdr:colOff>
      <xdr:row>0</xdr:row>
      <xdr:rowOff>56880</xdr:rowOff>
    </xdr:to>
    <xdr:sp>
      <xdr:nvSpPr>
        <xdr:cNvPr id="19" name="Line 1"/>
        <xdr:cNvSpPr/>
      </xdr:nvSpPr>
      <xdr:spPr>
        <a:xfrm flipH="1" flipV="1">
          <a:off x="0" y="47160"/>
          <a:ext cx="9592560" cy="9720"/>
        </a:xfrm>
        <a:prstGeom prst="line">
          <a:avLst/>
        </a:prstGeom>
        <a:ln w="76320">
          <a:solidFill>
            <a:srgbClr val="008080"/>
          </a:solidFill>
          <a:miter/>
        </a:ln>
      </xdr:spPr>
      <xdr:style>
        <a:lnRef idx="0"/>
        <a:fillRef idx="0"/>
        <a:effectRef idx="0"/>
        <a:fontRef idx="minor"/>
      </xdr:style>
    </xdr:sp>
    <xdr:clientData/>
  </xdr:twoCellAnchor>
  <xdr:twoCellAnchor editAs="oneCell">
    <xdr:from>
      <xdr:col>6</xdr:col>
      <xdr:colOff>84600</xdr:colOff>
      <xdr:row>3</xdr:row>
      <xdr:rowOff>28800</xdr:rowOff>
    </xdr:from>
    <xdr:to>
      <xdr:col>15</xdr:col>
      <xdr:colOff>698400</xdr:colOff>
      <xdr:row>3</xdr:row>
      <xdr:rowOff>28800</xdr:rowOff>
    </xdr:to>
    <xdr:sp>
      <xdr:nvSpPr>
        <xdr:cNvPr id="20" name="Line 2"/>
        <xdr:cNvSpPr/>
      </xdr:nvSpPr>
      <xdr:spPr>
        <a:xfrm flipH="1">
          <a:off x="6641640" y="838440"/>
          <a:ext cx="9083520" cy="0"/>
        </a:xfrm>
        <a:prstGeom prst="line">
          <a:avLst/>
        </a:prstGeom>
        <a:ln w="76320">
          <a:solidFill>
            <a:srgbClr val="008080"/>
          </a:solidFill>
          <a:miter/>
        </a:ln>
      </xdr:spPr>
      <xdr:style>
        <a:lnRef idx="0"/>
        <a:fillRef idx="0"/>
        <a:effectRef idx="0"/>
        <a:fontRef idx="minor"/>
      </xdr:style>
    </xdr: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47160</xdr:rowOff>
    </xdr:from>
    <xdr:to>
      <xdr:col>9</xdr:col>
      <xdr:colOff>212040</xdr:colOff>
      <xdr:row>0</xdr:row>
      <xdr:rowOff>56880</xdr:rowOff>
    </xdr:to>
    <xdr:sp>
      <xdr:nvSpPr>
        <xdr:cNvPr id="21" name="Line 1"/>
        <xdr:cNvSpPr/>
      </xdr:nvSpPr>
      <xdr:spPr>
        <a:xfrm flipH="1" flipV="1">
          <a:off x="0" y="47160"/>
          <a:ext cx="8015040" cy="9720"/>
        </a:xfrm>
        <a:prstGeom prst="line">
          <a:avLst/>
        </a:prstGeom>
        <a:ln w="76320">
          <a:solidFill>
            <a:srgbClr val="0000ff"/>
          </a:solidFill>
          <a:miter/>
        </a:ln>
      </xdr:spPr>
      <xdr:style>
        <a:lnRef idx="0"/>
        <a:fillRef idx="0"/>
        <a:effectRef idx="0"/>
        <a:fontRef idx="minor"/>
      </xdr:style>
    </xdr:sp>
    <xdr:clientData/>
  </xdr:twoCellAnchor>
  <xdr:twoCellAnchor editAs="oneCell">
    <xdr:from>
      <xdr:col>6</xdr:col>
      <xdr:colOff>83520</xdr:colOff>
      <xdr:row>3</xdr:row>
      <xdr:rowOff>28800</xdr:rowOff>
    </xdr:from>
    <xdr:to>
      <xdr:col>15</xdr:col>
      <xdr:colOff>698040</xdr:colOff>
      <xdr:row>3</xdr:row>
      <xdr:rowOff>28800</xdr:rowOff>
    </xdr:to>
    <xdr:sp>
      <xdr:nvSpPr>
        <xdr:cNvPr id="22" name="Line 2"/>
        <xdr:cNvSpPr/>
      </xdr:nvSpPr>
      <xdr:spPr>
        <a:xfrm flipH="1">
          <a:off x="5730120" y="838440"/>
          <a:ext cx="7083720" cy="0"/>
        </a:xfrm>
        <a:prstGeom prst="line">
          <a:avLst/>
        </a:prstGeom>
        <a:ln w="76320">
          <a:solidFill>
            <a:srgbClr val="0000ff"/>
          </a:solidFill>
          <a:miter/>
        </a:ln>
      </xdr:spPr>
      <xdr:style>
        <a:lnRef idx="0"/>
        <a:fillRef idx="0"/>
        <a:effectRef idx="0"/>
        <a:fontRef idx="minor"/>
      </xdr:style>
    </xdr:sp>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47160</xdr:rowOff>
    </xdr:from>
    <xdr:to>
      <xdr:col>9</xdr:col>
      <xdr:colOff>212400</xdr:colOff>
      <xdr:row>0</xdr:row>
      <xdr:rowOff>56880</xdr:rowOff>
    </xdr:to>
    <xdr:sp>
      <xdr:nvSpPr>
        <xdr:cNvPr id="23" name="Line 1"/>
        <xdr:cNvSpPr/>
      </xdr:nvSpPr>
      <xdr:spPr>
        <a:xfrm flipH="1" flipV="1">
          <a:off x="0" y="47160"/>
          <a:ext cx="9592560" cy="9720"/>
        </a:xfrm>
        <a:prstGeom prst="line">
          <a:avLst/>
        </a:prstGeom>
        <a:ln w="76320">
          <a:solidFill>
            <a:srgbClr val="008080"/>
          </a:solidFill>
          <a:miter/>
        </a:ln>
      </xdr:spPr>
      <xdr:style>
        <a:lnRef idx="0"/>
        <a:fillRef idx="0"/>
        <a:effectRef idx="0"/>
        <a:fontRef idx="minor"/>
      </xdr:style>
    </xdr:sp>
    <xdr:clientData/>
  </xdr:twoCellAnchor>
  <xdr:twoCellAnchor editAs="oneCell">
    <xdr:from>
      <xdr:col>6</xdr:col>
      <xdr:colOff>84600</xdr:colOff>
      <xdr:row>3</xdr:row>
      <xdr:rowOff>28800</xdr:rowOff>
    </xdr:from>
    <xdr:to>
      <xdr:col>15</xdr:col>
      <xdr:colOff>698400</xdr:colOff>
      <xdr:row>3</xdr:row>
      <xdr:rowOff>28800</xdr:rowOff>
    </xdr:to>
    <xdr:sp>
      <xdr:nvSpPr>
        <xdr:cNvPr id="24" name="Line 2"/>
        <xdr:cNvSpPr/>
      </xdr:nvSpPr>
      <xdr:spPr>
        <a:xfrm flipH="1">
          <a:off x="6641640" y="838440"/>
          <a:ext cx="9083520" cy="0"/>
        </a:xfrm>
        <a:prstGeom prst="line">
          <a:avLst/>
        </a:prstGeom>
        <a:ln w="76320">
          <a:solidFill>
            <a:srgbClr val="008080"/>
          </a:solidFill>
          <a:miter/>
        </a:ln>
      </xdr:spPr>
      <xdr:style>
        <a:lnRef idx="0"/>
        <a:fillRef idx="0"/>
        <a:effectRef idx="0"/>
        <a:fontRef idx="minor"/>
      </xdr:style>
    </xdr:sp>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47160</xdr:rowOff>
    </xdr:from>
    <xdr:to>
      <xdr:col>9</xdr:col>
      <xdr:colOff>212040</xdr:colOff>
      <xdr:row>0</xdr:row>
      <xdr:rowOff>56880</xdr:rowOff>
    </xdr:to>
    <xdr:sp>
      <xdr:nvSpPr>
        <xdr:cNvPr id="25" name="Line 1"/>
        <xdr:cNvSpPr/>
      </xdr:nvSpPr>
      <xdr:spPr>
        <a:xfrm flipH="1" flipV="1">
          <a:off x="0" y="47160"/>
          <a:ext cx="8015040" cy="9720"/>
        </a:xfrm>
        <a:prstGeom prst="line">
          <a:avLst/>
        </a:prstGeom>
        <a:ln w="76320">
          <a:solidFill>
            <a:srgbClr val="0000ff"/>
          </a:solidFill>
          <a:miter/>
        </a:ln>
      </xdr:spPr>
      <xdr:style>
        <a:lnRef idx="0"/>
        <a:fillRef idx="0"/>
        <a:effectRef idx="0"/>
        <a:fontRef idx="minor"/>
      </xdr:style>
    </xdr:sp>
    <xdr:clientData/>
  </xdr:twoCellAnchor>
  <xdr:twoCellAnchor editAs="oneCell">
    <xdr:from>
      <xdr:col>6</xdr:col>
      <xdr:colOff>83520</xdr:colOff>
      <xdr:row>3</xdr:row>
      <xdr:rowOff>28800</xdr:rowOff>
    </xdr:from>
    <xdr:to>
      <xdr:col>15</xdr:col>
      <xdr:colOff>698040</xdr:colOff>
      <xdr:row>3</xdr:row>
      <xdr:rowOff>28800</xdr:rowOff>
    </xdr:to>
    <xdr:sp>
      <xdr:nvSpPr>
        <xdr:cNvPr id="26" name="Line 2"/>
        <xdr:cNvSpPr/>
      </xdr:nvSpPr>
      <xdr:spPr>
        <a:xfrm flipH="1">
          <a:off x="5730120" y="838440"/>
          <a:ext cx="7083720" cy="0"/>
        </a:xfrm>
        <a:prstGeom prst="line">
          <a:avLst/>
        </a:prstGeom>
        <a:ln w="76320">
          <a:solidFill>
            <a:srgbClr val="0000ff"/>
          </a:solidFill>
          <a:miter/>
        </a:ln>
      </xdr:spPr>
      <xdr:style>
        <a:lnRef idx="0"/>
        <a:fillRef idx="0"/>
        <a:effectRef idx="0"/>
        <a:fontRef idx="minor"/>
      </xdr:style>
    </xdr:sp>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47160</xdr:rowOff>
    </xdr:from>
    <xdr:to>
      <xdr:col>9</xdr:col>
      <xdr:colOff>212400</xdr:colOff>
      <xdr:row>0</xdr:row>
      <xdr:rowOff>56880</xdr:rowOff>
    </xdr:to>
    <xdr:sp>
      <xdr:nvSpPr>
        <xdr:cNvPr id="27" name="Line 1"/>
        <xdr:cNvSpPr/>
      </xdr:nvSpPr>
      <xdr:spPr>
        <a:xfrm flipH="1" flipV="1">
          <a:off x="0" y="47160"/>
          <a:ext cx="9592560" cy="9720"/>
        </a:xfrm>
        <a:prstGeom prst="line">
          <a:avLst/>
        </a:prstGeom>
        <a:ln w="76320">
          <a:solidFill>
            <a:srgbClr val="008080"/>
          </a:solidFill>
          <a:miter/>
        </a:ln>
      </xdr:spPr>
      <xdr:style>
        <a:lnRef idx="0"/>
        <a:fillRef idx="0"/>
        <a:effectRef idx="0"/>
        <a:fontRef idx="minor"/>
      </xdr:style>
    </xdr:sp>
    <xdr:clientData/>
  </xdr:twoCellAnchor>
  <xdr:twoCellAnchor editAs="oneCell">
    <xdr:from>
      <xdr:col>6</xdr:col>
      <xdr:colOff>84600</xdr:colOff>
      <xdr:row>3</xdr:row>
      <xdr:rowOff>28800</xdr:rowOff>
    </xdr:from>
    <xdr:to>
      <xdr:col>15</xdr:col>
      <xdr:colOff>698400</xdr:colOff>
      <xdr:row>3</xdr:row>
      <xdr:rowOff>28800</xdr:rowOff>
    </xdr:to>
    <xdr:sp>
      <xdr:nvSpPr>
        <xdr:cNvPr id="28" name="Line 2"/>
        <xdr:cNvSpPr/>
      </xdr:nvSpPr>
      <xdr:spPr>
        <a:xfrm flipH="1">
          <a:off x="6641640" y="838440"/>
          <a:ext cx="9083520" cy="0"/>
        </a:xfrm>
        <a:prstGeom prst="line">
          <a:avLst/>
        </a:prstGeom>
        <a:ln w="76320">
          <a:solidFill>
            <a:srgbClr val="008080"/>
          </a:solidFill>
          <a:miter/>
        </a:ln>
      </xdr:spPr>
      <xdr:style>
        <a:lnRef idx="0"/>
        <a:fillRef idx="0"/>
        <a:effectRef idx="0"/>
        <a:fontRef idx="minor"/>
      </xdr:style>
    </xdr:sp>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47160</xdr:rowOff>
    </xdr:from>
    <xdr:to>
      <xdr:col>9</xdr:col>
      <xdr:colOff>212040</xdr:colOff>
      <xdr:row>0</xdr:row>
      <xdr:rowOff>56880</xdr:rowOff>
    </xdr:to>
    <xdr:sp>
      <xdr:nvSpPr>
        <xdr:cNvPr id="29" name="Line 1"/>
        <xdr:cNvSpPr/>
      </xdr:nvSpPr>
      <xdr:spPr>
        <a:xfrm flipH="1" flipV="1">
          <a:off x="0" y="47160"/>
          <a:ext cx="8015040" cy="9720"/>
        </a:xfrm>
        <a:prstGeom prst="line">
          <a:avLst/>
        </a:prstGeom>
        <a:ln w="76320">
          <a:solidFill>
            <a:srgbClr val="0000ff"/>
          </a:solidFill>
          <a:miter/>
        </a:ln>
      </xdr:spPr>
      <xdr:style>
        <a:lnRef idx="0"/>
        <a:fillRef idx="0"/>
        <a:effectRef idx="0"/>
        <a:fontRef idx="minor"/>
      </xdr:style>
    </xdr:sp>
    <xdr:clientData/>
  </xdr:twoCellAnchor>
  <xdr:twoCellAnchor editAs="oneCell">
    <xdr:from>
      <xdr:col>6</xdr:col>
      <xdr:colOff>83520</xdr:colOff>
      <xdr:row>3</xdr:row>
      <xdr:rowOff>28800</xdr:rowOff>
    </xdr:from>
    <xdr:to>
      <xdr:col>15</xdr:col>
      <xdr:colOff>698040</xdr:colOff>
      <xdr:row>3</xdr:row>
      <xdr:rowOff>28800</xdr:rowOff>
    </xdr:to>
    <xdr:sp>
      <xdr:nvSpPr>
        <xdr:cNvPr id="30" name="Line 2"/>
        <xdr:cNvSpPr/>
      </xdr:nvSpPr>
      <xdr:spPr>
        <a:xfrm flipH="1">
          <a:off x="5730120" y="838440"/>
          <a:ext cx="7083720" cy="0"/>
        </a:xfrm>
        <a:prstGeom prst="line">
          <a:avLst/>
        </a:prstGeom>
        <a:ln w="76320">
          <a:solidFill>
            <a:srgbClr val="0000ff"/>
          </a:solidFill>
          <a:miter/>
        </a:ln>
      </xdr:spPr>
      <xdr:style>
        <a:lnRef idx="0"/>
        <a:fillRef idx="0"/>
        <a:effectRef idx="0"/>
        <a:fontRef idx="minor"/>
      </xdr:style>
    </xdr:sp>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47160</xdr:rowOff>
    </xdr:from>
    <xdr:to>
      <xdr:col>9</xdr:col>
      <xdr:colOff>212400</xdr:colOff>
      <xdr:row>0</xdr:row>
      <xdr:rowOff>56880</xdr:rowOff>
    </xdr:to>
    <xdr:sp>
      <xdr:nvSpPr>
        <xdr:cNvPr id="31" name="Line 1"/>
        <xdr:cNvSpPr/>
      </xdr:nvSpPr>
      <xdr:spPr>
        <a:xfrm flipH="1" flipV="1">
          <a:off x="0" y="47160"/>
          <a:ext cx="9592560" cy="9720"/>
        </a:xfrm>
        <a:prstGeom prst="line">
          <a:avLst/>
        </a:prstGeom>
        <a:ln w="76320">
          <a:solidFill>
            <a:srgbClr val="008080"/>
          </a:solidFill>
          <a:miter/>
        </a:ln>
      </xdr:spPr>
      <xdr:style>
        <a:lnRef idx="0"/>
        <a:fillRef idx="0"/>
        <a:effectRef idx="0"/>
        <a:fontRef idx="minor"/>
      </xdr:style>
    </xdr:sp>
    <xdr:clientData/>
  </xdr:twoCellAnchor>
  <xdr:twoCellAnchor editAs="oneCell">
    <xdr:from>
      <xdr:col>6</xdr:col>
      <xdr:colOff>84600</xdr:colOff>
      <xdr:row>3</xdr:row>
      <xdr:rowOff>28800</xdr:rowOff>
    </xdr:from>
    <xdr:to>
      <xdr:col>15</xdr:col>
      <xdr:colOff>698400</xdr:colOff>
      <xdr:row>3</xdr:row>
      <xdr:rowOff>28800</xdr:rowOff>
    </xdr:to>
    <xdr:sp>
      <xdr:nvSpPr>
        <xdr:cNvPr id="32" name="Line 2"/>
        <xdr:cNvSpPr/>
      </xdr:nvSpPr>
      <xdr:spPr>
        <a:xfrm flipH="1">
          <a:off x="6641640" y="838440"/>
          <a:ext cx="9083520" cy="0"/>
        </a:xfrm>
        <a:prstGeom prst="line">
          <a:avLst/>
        </a:prstGeom>
        <a:ln w="76320">
          <a:solidFill>
            <a:srgbClr val="008080"/>
          </a:solidFill>
          <a:miter/>
        </a:ln>
      </xdr:spPr>
      <xdr:style>
        <a:lnRef idx="0"/>
        <a:fillRef idx="0"/>
        <a:effectRef idx="0"/>
        <a:fontRef idx="minor"/>
      </xdr:style>
    </xdr:sp>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47160</xdr:rowOff>
    </xdr:from>
    <xdr:to>
      <xdr:col>9</xdr:col>
      <xdr:colOff>212040</xdr:colOff>
      <xdr:row>0</xdr:row>
      <xdr:rowOff>56880</xdr:rowOff>
    </xdr:to>
    <xdr:sp>
      <xdr:nvSpPr>
        <xdr:cNvPr id="33" name="Line 1"/>
        <xdr:cNvSpPr/>
      </xdr:nvSpPr>
      <xdr:spPr>
        <a:xfrm flipH="1" flipV="1">
          <a:off x="0" y="47160"/>
          <a:ext cx="8015040" cy="9720"/>
        </a:xfrm>
        <a:prstGeom prst="line">
          <a:avLst/>
        </a:prstGeom>
        <a:ln w="76320">
          <a:solidFill>
            <a:srgbClr val="0000ff"/>
          </a:solidFill>
          <a:miter/>
        </a:ln>
      </xdr:spPr>
      <xdr:style>
        <a:lnRef idx="0"/>
        <a:fillRef idx="0"/>
        <a:effectRef idx="0"/>
        <a:fontRef idx="minor"/>
      </xdr:style>
    </xdr:sp>
    <xdr:clientData/>
  </xdr:twoCellAnchor>
  <xdr:twoCellAnchor editAs="oneCell">
    <xdr:from>
      <xdr:col>6</xdr:col>
      <xdr:colOff>83520</xdr:colOff>
      <xdr:row>3</xdr:row>
      <xdr:rowOff>28800</xdr:rowOff>
    </xdr:from>
    <xdr:to>
      <xdr:col>15</xdr:col>
      <xdr:colOff>698040</xdr:colOff>
      <xdr:row>3</xdr:row>
      <xdr:rowOff>28800</xdr:rowOff>
    </xdr:to>
    <xdr:sp>
      <xdr:nvSpPr>
        <xdr:cNvPr id="34" name="Line 2"/>
        <xdr:cNvSpPr/>
      </xdr:nvSpPr>
      <xdr:spPr>
        <a:xfrm flipH="1">
          <a:off x="5730120" y="838440"/>
          <a:ext cx="7083720" cy="0"/>
        </a:xfrm>
        <a:prstGeom prst="line">
          <a:avLst/>
        </a:prstGeom>
        <a:ln w="76320">
          <a:solidFill>
            <a:srgbClr val="0000ff"/>
          </a:solidFill>
          <a:miter/>
        </a:ln>
      </xdr:spPr>
      <xdr:style>
        <a:lnRef idx="0"/>
        <a:fillRef idx="0"/>
        <a:effectRef idx="0"/>
        <a:fontRef idx="minor"/>
      </xdr:style>
    </xdr:sp>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47160</xdr:rowOff>
    </xdr:from>
    <xdr:to>
      <xdr:col>9</xdr:col>
      <xdr:colOff>212400</xdr:colOff>
      <xdr:row>0</xdr:row>
      <xdr:rowOff>56880</xdr:rowOff>
    </xdr:to>
    <xdr:sp>
      <xdr:nvSpPr>
        <xdr:cNvPr id="35" name="Line 1"/>
        <xdr:cNvSpPr/>
      </xdr:nvSpPr>
      <xdr:spPr>
        <a:xfrm flipH="1" flipV="1">
          <a:off x="0" y="47160"/>
          <a:ext cx="9592560" cy="9720"/>
        </a:xfrm>
        <a:prstGeom prst="line">
          <a:avLst/>
        </a:prstGeom>
        <a:ln w="76320">
          <a:solidFill>
            <a:srgbClr val="008080"/>
          </a:solidFill>
          <a:miter/>
        </a:ln>
      </xdr:spPr>
      <xdr:style>
        <a:lnRef idx="0"/>
        <a:fillRef idx="0"/>
        <a:effectRef idx="0"/>
        <a:fontRef idx="minor"/>
      </xdr:style>
    </xdr:sp>
    <xdr:clientData/>
  </xdr:twoCellAnchor>
  <xdr:twoCellAnchor editAs="oneCell">
    <xdr:from>
      <xdr:col>6</xdr:col>
      <xdr:colOff>84600</xdr:colOff>
      <xdr:row>3</xdr:row>
      <xdr:rowOff>28800</xdr:rowOff>
    </xdr:from>
    <xdr:to>
      <xdr:col>15</xdr:col>
      <xdr:colOff>698400</xdr:colOff>
      <xdr:row>3</xdr:row>
      <xdr:rowOff>28800</xdr:rowOff>
    </xdr:to>
    <xdr:sp>
      <xdr:nvSpPr>
        <xdr:cNvPr id="36" name="Line 2"/>
        <xdr:cNvSpPr/>
      </xdr:nvSpPr>
      <xdr:spPr>
        <a:xfrm flipH="1">
          <a:off x="6641640" y="838440"/>
          <a:ext cx="9083520" cy="0"/>
        </a:xfrm>
        <a:prstGeom prst="line">
          <a:avLst/>
        </a:prstGeom>
        <a:ln w="76320">
          <a:solidFill>
            <a:srgbClr val="008080"/>
          </a:solidFill>
          <a:miter/>
        </a:ln>
      </xdr:spPr>
      <xdr:style>
        <a:lnRef idx="0"/>
        <a:fillRef idx="0"/>
        <a:effectRef idx="0"/>
        <a:fontRef idx="minor"/>
      </xdr:style>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57240</xdr:rowOff>
    </xdr:from>
    <xdr:to>
      <xdr:col>9</xdr:col>
      <xdr:colOff>211680</xdr:colOff>
      <xdr:row>0</xdr:row>
      <xdr:rowOff>66600</xdr:rowOff>
    </xdr:to>
    <xdr:sp>
      <xdr:nvSpPr>
        <xdr:cNvPr id="1" name="Line 1"/>
        <xdr:cNvSpPr/>
      </xdr:nvSpPr>
      <xdr:spPr>
        <a:xfrm flipH="1" flipV="1">
          <a:off x="0" y="57240"/>
          <a:ext cx="8586720" cy="9360"/>
        </a:xfrm>
        <a:prstGeom prst="line">
          <a:avLst/>
        </a:prstGeom>
        <a:ln w="76320">
          <a:solidFill>
            <a:srgbClr val="008080"/>
          </a:solidFill>
          <a:miter/>
        </a:ln>
      </xdr:spPr>
      <xdr:style>
        <a:lnRef idx="0"/>
        <a:fillRef idx="0"/>
        <a:effectRef idx="0"/>
        <a:fontRef idx="minor"/>
      </xdr:style>
    </xdr:sp>
    <xdr:clientData/>
  </xdr:twoCellAnchor>
  <xdr:twoCellAnchor editAs="oneCell">
    <xdr:from>
      <xdr:col>6</xdr:col>
      <xdr:colOff>83880</xdr:colOff>
      <xdr:row>3</xdr:row>
      <xdr:rowOff>28800</xdr:rowOff>
    </xdr:from>
    <xdr:to>
      <xdr:col>15</xdr:col>
      <xdr:colOff>698400</xdr:colOff>
      <xdr:row>3</xdr:row>
      <xdr:rowOff>28800</xdr:rowOff>
    </xdr:to>
    <xdr:sp>
      <xdr:nvSpPr>
        <xdr:cNvPr id="2" name="Line 2"/>
        <xdr:cNvSpPr/>
      </xdr:nvSpPr>
      <xdr:spPr>
        <a:xfrm flipH="1">
          <a:off x="6207120" y="838440"/>
          <a:ext cx="7369560" cy="0"/>
        </a:xfrm>
        <a:prstGeom prst="line">
          <a:avLst/>
        </a:prstGeom>
        <a:ln w="76320">
          <a:solidFill>
            <a:srgbClr val="008080"/>
          </a:solidFill>
          <a:miter/>
        </a:ln>
      </xdr:spPr>
      <xdr:style>
        <a:lnRef idx="0"/>
        <a:fillRef idx="0"/>
        <a:effectRef idx="0"/>
        <a:fontRef idx="minor"/>
      </xdr:style>
    </xdr: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47160</xdr:rowOff>
    </xdr:from>
    <xdr:to>
      <xdr:col>9</xdr:col>
      <xdr:colOff>212040</xdr:colOff>
      <xdr:row>0</xdr:row>
      <xdr:rowOff>56880</xdr:rowOff>
    </xdr:to>
    <xdr:sp>
      <xdr:nvSpPr>
        <xdr:cNvPr id="37" name="Line 1"/>
        <xdr:cNvSpPr/>
      </xdr:nvSpPr>
      <xdr:spPr>
        <a:xfrm flipH="1" flipV="1">
          <a:off x="0" y="47160"/>
          <a:ext cx="8015040" cy="9720"/>
        </a:xfrm>
        <a:prstGeom prst="line">
          <a:avLst/>
        </a:prstGeom>
        <a:ln w="76320">
          <a:solidFill>
            <a:srgbClr val="0000ff"/>
          </a:solidFill>
          <a:miter/>
        </a:ln>
      </xdr:spPr>
      <xdr:style>
        <a:lnRef idx="0"/>
        <a:fillRef idx="0"/>
        <a:effectRef idx="0"/>
        <a:fontRef idx="minor"/>
      </xdr:style>
    </xdr:sp>
    <xdr:clientData/>
  </xdr:twoCellAnchor>
  <xdr:twoCellAnchor editAs="oneCell">
    <xdr:from>
      <xdr:col>6</xdr:col>
      <xdr:colOff>83520</xdr:colOff>
      <xdr:row>3</xdr:row>
      <xdr:rowOff>28800</xdr:rowOff>
    </xdr:from>
    <xdr:to>
      <xdr:col>15</xdr:col>
      <xdr:colOff>698040</xdr:colOff>
      <xdr:row>3</xdr:row>
      <xdr:rowOff>28800</xdr:rowOff>
    </xdr:to>
    <xdr:sp>
      <xdr:nvSpPr>
        <xdr:cNvPr id="38" name="Line 2"/>
        <xdr:cNvSpPr/>
      </xdr:nvSpPr>
      <xdr:spPr>
        <a:xfrm flipH="1">
          <a:off x="5730120" y="838440"/>
          <a:ext cx="7083720" cy="0"/>
        </a:xfrm>
        <a:prstGeom prst="line">
          <a:avLst/>
        </a:prstGeom>
        <a:ln w="76320">
          <a:solidFill>
            <a:srgbClr val="0000ff"/>
          </a:solidFill>
          <a:miter/>
        </a:ln>
      </xdr:spPr>
      <xdr:style>
        <a:lnRef idx="0"/>
        <a:fillRef idx="0"/>
        <a:effectRef idx="0"/>
        <a:fontRef idx="minor"/>
      </xdr:style>
    </xdr:sp>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47160</xdr:rowOff>
    </xdr:from>
    <xdr:to>
      <xdr:col>9</xdr:col>
      <xdr:colOff>212400</xdr:colOff>
      <xdr:row>0</xdr:row>
      <xdr:rowOff>56880</xdr:rowOff>
    </xdr:to>
    <xdr:sp>
      <xdr:nvSpPr>
        <xdr:cNvPr id="39" name="Line 1"/>
        <xdr:cNvSpPr/>
      </xdr:nvSpPr>
      <xdr:spPr>
        <a:xfrm flipH="1" flipV="1">
          <a:off x="0" y="47160"/>
          <a:ext cx="9592560" cy="9720"/>
        </a:xfrm>
        <a:prstGeom prst="line">
          <a:avLst/>
        </a:prstGeom>
        <a:ln w="76320">
          <a:solidFill>
            <a:srgbClr val="008080"/>
          </a:solidFill>
          <a:miter/>
        </a:ln>
      </xdr:spPr>
      <xdr:style>
        <a:lnRef idx="0"/>
        <a:fillRef idx="0"/>
        <a:effectRef idx="0"/>
        <a:fontRef idx="minor"/>
      </xdr:style>
    </xdr:sp>
    <xdr:clientData/>
  </xdr:twoCellAnchor>
  <xdr:twoCellAnchor editAs="oneCell">
    <xdr:from>
      <xdr:col>6</xdr:col>
      <xdr:colOff>84600</xdr:colOff>
      <xdr:row>3</xdr:row>
      <xdr:rowOff>28800</xdr:rowOff>
    </xdr:from>
    <xdr:to>
      <xdr:col>15</xdr:col>
      <xdr:colOff>698400</xdr:colOff>
      <xdr:row>3</xdr:row>
      <xdr:rowOff>28800</xdr:rowOff>
    </xdr:to>
    <xdr:sp>
      <xdr:nvSpPr>
        <xdr:cNvPr id="40" name="Line 2"/>
        <xdr:cNvSpPr/>
      </xdr:nvSpPr>
      <xdr:spPr>
        <a:xfrm flipH="1">
          <a:off x="6641640" y="838440"/>
          <a:ext cx="9083520" cy="0"/>
        </a:xfrm>
        <a:prstGeom prst="line">
          <a:avLst/>
        </a:prstGeom>
        <a:ln w="76320">
          <a:solidFill>
            <a:srgbClr val="008080"/>
          </a:solidFill>
          <a:miter/>
        </a:ln>
      </xdr:spPr>
      <xdr:style>
        <a:lnRef idx="0"/>
        <a:fillRef idx="0"/>
        <a:effectRef idx="0"/>
        <a:fontRef idx="minor"/>
      </xdr:style>
    </xdr:sp>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47160</xdr:rowOff>
    </xdr:from>
    <xdr:to>
      <xdr:col>9</xdr:col>
      <xdr:colOff>212040</xdr:colOff>
      <xdr:row>0</xdr:row>
      <xdr:rowOff>56880</xdr:rowOff>
    </xdr:to>
    <xdr:sp>
      <xdr:nvSpPr>
        <xdr:cNvPr id="41" name="Line 1"/>
        <xdr:cNvSpPr/>
      </xdr:nvSpPr>
      <xdr:spPr>
        <a:xfrm flipH="1" flipV="1">
          <a:off x="0" y="47160"/>
          <a:ext cx="8015040" cy="9720"/>
        </a:xfrm>
        <a:prstGeom prst="line">
          <a:avLst/>
        </a:prstGeom>
        <a:ln w="76320">
          <a:solidFill>
            <a:srgbClr val="0000ff"/>
          </a:solidFill>
          <a:miter/>
        </a:ln>
      </xdr:spPr>
      <xdr:style>
        <a:lnRef idx="0"/>
        <a:fillRef idx="0"/>
        <a:effectRef idx="0"/>
        <a:fontRef idx="minor"/>
      </xdr:style>
    </xdr:sp>
    <xdr:clientData/>
  </xdr:twoCellAnchor>
  <xdr:twoCellAnchor editAs="oneCell">
    <xdr:from>
      <xdr:col>6</xdr:col>
      <xdr:colOff>83520</xdr:colOff>
      <xdr:row>3</xdr:row>
      <xdr:rowOff>28800</xdr:rowOff>
    </xdr:from>
    <xdr:to>
      <xdr:col>15</xdr:col>
      <xdr:colOff>698040</xdr:colOff>
      <xdr:row>3</xdr:row>
      <xdr:rowOff>28800</xdr:rowOff>
    </xdr:to>
    <xdr:sp>
      <xdr:nvSpPr>
        <xdr:cNvPr id="42" name="Line 2"/>
        <xdr:cNvSpPr/>
      </xdr:nvSpPr>
      <xdr:spPr>
        <a:xfrm flipH="1">
          <a:off x="5730120" y="838440"/>
          <a:ext cx="7083720" cy="0"/>
        </a:xfrm>
        <a:prstGeom prst="line">
          <a:avLst/>
        </a:prstGeom>
        <a:ln w="76320">
          <a:solidFill>
            <a:srgbClr val="0000ff"/>
          </a:solidFill>
          <a:miter/>
        </a:ln>
      </xdr:spPr>
      <xdr:style>
        <a:lnRef idx="0"/>
        <a:fillRef idx="0"/>
        <a:effectRef idx="0"/>
        <a:fontRef idx="minor"/>
      </xdr:style>
    </xdr:sp>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47160</xdr:rowOff>
    </xdr:from>
    <xdr:to>
      <xdr:col>9</xdr:col>
      <xdr:colOff>212400</xdr:colOff>
      <xdr:row>0</xdr:row>
      <xdr:rowOff>56880</xdr:rowOff>
    </xdr:to>
    <xdr:sp>
      <xdr:nvSpPr>
        <xdr:cNvPr id="43" name="Line 1"/>
        <xdr:cNvSpPr/>
      </xdr:nvSpPr>
      <xdr:spPr>
        <a:xfrm flipH="1" flipV="1">
          <a:off x="0" y="47160"/>
          <a:ext cx="9592560" cy="9720"/>
        </a:xfrm>
        <a:prstGeom prst="line">
          <a:avLst/>
        </a:prstGeom>
        <a:ln w="76320">
          <a:solidFill>
            <a:srgbClr val="008080"/>
          </a:solidFill>
          <a:miter/>
        </a:ln>
      </xdr:spPr>
      <xdr:style>
        <a:lnRef idx="0"/>
        <a:fillRef idx="0"/>
        <a:effectRef idx="0"/>
        <a:fontRef idx="minor"/>
      </xdr:style>
    </xdr:sp>
    <xdr:clientData/>
  </xdr:twoCellAnchor>
  <xdr:twoCellAnchor editAs="oneCell">
    <xdr:from>
      <xdr:col>6</xdr:col>
      <xdr:colOff>84600</xdr:colOff>
      <xdr:row>3</xdr:row>
      <xdr:rowOff>28800</xdr:rowOff>
    </xdr:from>
    <xdr:to>
      <xdr:col>15</xdr:col>
      <xdr:colOff>698400</xdr:colOff>
      <xdr:row>3</xdr:row>
      <xdr:rowOff>28800</xdr:rowOff>
    </xdr:to>
    <xdr:sp>
      <xdr:nvSpPr>
        <xdr:cNvPr id="44" name="Line 2"/>
        <xdr:cNvSpPr/>
      </xdr:nvSpPr>
      <xdr:spPr>
        <a:xfrm flipH="1">
          <a:off x="6641640" y="838440"/>
          <a:ext cx="9083520" cy="0"/>
        </a:xfrm>
        <a:prstGeom prst="line">
          <a:avLst/>
        </a:prstGeom>
        <a:ln w="76320">
          <a:solidFill>
            <a:srgbClr val="008080"/>
          </a:solidFill>
          <a:miter/>
        </a:ln>
      </xdr:spPr>
      <xdr:style>
        <a:lnRef idx="0"/>
        <a:fillRef idx="0"/>
        <a:effectRef idx="0"/>
        <a:fontRef idx="minor"/>
      </xdr:style>
    </xdr:sp>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47160</xdr:rowOff>
    </xdr:from>
    <xdr:to>
      <xdr:col>9</xdr:col>
      <xdr:colOff>212040</xdr:colOff>
      <xdr:row>0</xdr:row>
      <xdr:rowOff>56880</xdr:rowOff>
    </xdr:to>
    <xdr:sp>
      <xdr:nvSpPr>
        <xdr:cNvPr id="45" name="Line 1"/>
        <xdr:cNvSpPr/>
      </xdr:nvSpPr>
      <xdr:spPr>
        <a:xfrm flipH="1" flipV="1">
          <a:off x="0" y="47160"/>
          <a:ext cx="8015040" cy="9720"/>
        </a:xfrm>
        <a:prstGeom prst="line">
          <a:avLst/>
        </a:prstGeom>
        <a:ln w="76320">
          <a:solidFill>
            <a:srgbClr val="0000ff"/>
          </a:solidFill>
          <a:miter/>
        </a:ln>
      </xdr:spPr>
      <xdr:style>
        <a:lnRef idx="0"/>
        <a:fillRef idx="0"/>
        <a:effectRef idx="0"/>
        <a:fontRef idx="minor"/>
      </xdr:style>
    </xdr:sp>
    <xdr:clientData/>
  </xdr:twoCellAnchor>
  <xdr:twoCellAnchor editAs="oneCell">
    <xdr:from>
      <xdr:col>6</xdr:col>
      <xdr:colOff>83520</xdr:colOff>
      <xdr:row>3</xdr:row>
      <xdr:rowOff>28800</xdr:rowOff>
    </xdr:from>
    <xdr:to>
      <xdr:col>15</xdr:col>
      <xdr:colOff>698040</xdr:colOff>
      <xdr:row>3</xdr:row>
      <xdr:rowOff>28800</xdr:rowOff>
    </xdr:to>
    <xdr:sp>
      <xdr:nvSpPr>
        <xdr:cNvPr id="46" name="Line 2"/>
        <xdr:cNvSpPr/>
      </xdr:nvSpPr>
      <xdr:spPr>
        <a:xfrm flipH="1">
          <a:off x="5730120" y="838440"/>
          <a:ext cx="7083720" cy="0"/>
        </a:xfrm>
        <a:prstGeom prst="line">
          <a:avLst/>
        </a:prstGeom>
        <a:ln w="76320">
          <a:solidFill>
            <a:srgbClr val="0000ff"/>
          </a:solidFill>
          <a:miter/>
        </a:ln>
      </xdr:spPr>
      <xdr:style>
        <a:lnRef idx="0"/>
        <a:fillRef idx="0"/>
        <a:effectRef idx="0"/>
        <a:fontRef idx="minor"/>
      </xdr:style>
    </xdr:sp>
    <xdr:clientData/>
  </xdr:twoCellAnchor>
</xdr:wsDr>
</file>

<file path=xl/drawings/drawing2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47160</xdr:rowOff>
    </xdr:from>
    <xdr:to>
      <xdr:col>9</xdr:col>
      <xdr:colOff>212400</xdr:colOff>
      <xdr:row>0</xdr:row>
      <xdr:rowOff>56880</xdr:rowOff>
    </xdr:to>
    <xdr:sp>
      <xdr:nvSpPr>
        <xdr:cNvPr id="47" name="Line 1"/>
        <xdr:cNvSpPr/>
      </xdr:nvSpPr>
      <xdr:spPr>
        <a:xfrm flipH="1" flipV="1">
          <a:off x="0" y="47160"/>
          <a:ext cx="9592560" cy="9720"/>
        </a:xfrm>
        <a:prstGeom prst="line">
          <a:avLst/>
        </a:prstGeom>
        <a:ln w="76320">
          <a:solidFill>
            <a:srgbClr val="008080"/>
          </a:solidFill>
          <a:miter/>
        </a:ln>
      </xdr:spPr>
      <xdr:style>
        <a:lnRef idx="0"/>
        <a:fillRef idx="0"/>
        <a:effectRef idx="0"/>
        <a:fontRef idx="minor"/>
      </xdr:style>
    </xdr:sp>
    <xdr:clientData/>
  </xdr:twoCellAnchor>
  <xdr:twoCellAnchor editAs="oneCell">
    <xdr:from>
      <xdr:col>6</xdr:col>
      <xdr:colOff>84600</xdr:colOff>
      <xdr:row>3</xdr:row>
      <xdr:rowOff>28800</xdr:rowOff>
    </xdr:from>
    <xdr:to>
      <xdr:col>15</xdr:col>
      <xdr:colOff>698400</xdr:colOff>
      <xdr:row>3</xdr:row>
      <xdr:rowOff>28800</xdr:rowOff>
    </xdr:to>
    <xdr:sp>
      <xdr:nvSpPr>
        <xdr:cNvPr id="48" name="Line 2"/>
        <xdr:cNvSpPr/>
      </xdr:nvSpPr>
      <xdr:spPr>
        <a:xfrm flipH="1">
          <a:off x="6641640" y="838440"/>
          <a:ext cx="9083520" cy="0"/>
        </a:xfrm>
        <a:prstGeom prst="line">
          <a:avLst/>
        </a:prstGeom>
        <a:ln w="76320">
          <a:solidFill>
            <a:srgbClr val="008080"/>
          </a:solidFill>
          <a:miter/>
        </a:ln>
      </xdr:spPr>
      <xdr:style>
        <a:lnRef idx="0"/>
        <a:fillRef idx="0"/>
        <a:effectRef idx="0"/>
        <a:fontRef idx="minor"/>
      </xdr:style>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-360</xdr:colOff>
      <xdr:row>0</xdr:row>
      <xdr:rowOff>47160</xdr:rowOff>
    </xdr:from>
    <xdr:to>
      <xdr:col>9</xdr:col>
      <xdr:colOff>211680</xdr:colOff>
      <xdr:row>0</xdr:row>
      <xdr:rowOff>56880</xdr:rowOff>
    </xdr:to>
    <xdr:sp>
      <xdr:nvSpPr>
        <xdr:cNvPr id="3" name="Line 1"/>
        <xdr:cNvSpPr/>
      </xdr:nvSpPr>
      <xdr:spPr>
        <a:xfrm flipH="1" flipV="1">
          <a:off x="-360" y="47160"/>
          <a:ext cx="7157160" cy="9720"/>
        </a:xfrm>
        <a:prstGeom prst="line">
          <a:avLst/>
        </a:prstGeom>
        <a:ln w="76320">
          <a:solidFill>
            <a:srgbClr val="0000ff"/>
          </a:solidFill>
          <a:miter/>
        </a:ln>
      </xdr:spPr>
      <xdr:style>
        <a:lnRef idx="0"/>
        <a:fillRef idx="0"/>
        <a:effectRef idx="0"/>
        <a:fontRef idx="minor"/>
      </xdr:style>
    </xdr:sp>
    <xdr:clientData/>
  </xdr:twoCellAnchor>
  <xdr:twoCellAnchor editAs="oneCell">
    <xdr:from>
      <xdr:col>6</xdr:col>
      <xdr:colOff>84600</xdr:colOff>
      <xdr:row>3</xdr:row>
      <xdr:rowOff>28800</xdr:rowOff>
    </xdr:from>
    <xdr:to>
      <xdr:col>15</xdr:col>
      <xdr:colOff>591840</xdr:colOff>
      <xdr:row>3</xdr:row>
      <xdr:rowOff>28800</xdr:rowOff>
    </xdr:to>
    <xdr:sp>
      <xdr:nvSpPr>
        <xdr:cNvPr id="4" name="Line 2"/>
        <xdr:cNvSpPr/>
      </xdr:nvSpPr>
      <xdr:spPr>
        <a:xfrm flipH="1">
          <a:off x="5179680" y="838440"/>
          <a:ext cx="5685120" cy="0"/>
        </a:xfrm>
        <a:prstGeom prst="line">
          <a:avLst/>
        </a:prstGeom>
        <a:ln w="76320">
          <a:solidFill>
            <a:srgbClr val="0000ff"/>
          </a:solidFill>
          <a:miter/>
        </a:ln>
      </xdr:spPr>
      <xdr:style>
        <a:lnRef idx="0"/>
        <a:fillRef idx="0"/>
        <a:effectRef idx="0"/>
        <a:fontRef idx="minor"/>
      </xdr:style>
    </xdr: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47160</xdr:rowOff>
    </xdr:from>
    <xdr:to>
      <xdr:col>9</xdr:col>
      <xdr:colOff>212040</xdr:colOff>
      <xdr:row>0</xdr:row>
      <xdr:rowOff>56880</xdr:rowOff>
    </xdr:to>
    <xdr:sp>
      <xdr:nvSpPr>
        <xdr:cNvPr id="5" name="Line 1"/>
        <xdr:cNvSpPr/>
      </xdr:nvSpPr>
      <xdr:spPr>
        <a:xfrm flipH="1" flipV="1">
          <a:off x="0" y="47160"/>
          <a:ext cx="8015040" cy="9720"/>
        </a:xfrm>
        <a:prstGeom prst="line">
          <a:avLst/>
        </a:prstGeom>
        <a:ln w="76320">
          <a:solidFill>
            <a:srgbClr val="0000ff"/>
          </a:solidFill>
          <a:miter/>
        </a:ln>
      </xdr:spPr>
      <xdr:style>
        <a:lnRef idx="0"/>
        <a:fillRef idx="0"/>
        <a:effectRef idx="0"/>
        <a:fontRef idx="minor"/>
      </xdr:style>
    </xdr:sp>
    <xdr:clientData/>
  </xdr:twoCellAnchor>
  <xdr:twoCellAnchor editAs="oneCell">
    <xdr:from>
      <xdr:col>6</xdr:col>
      <xdr:colOff>83520</xdr:colOff>
      <xdr:row>3</xdr:row>
      <xdr:rowOff>28800</xdr:rowOff>
    </xdr:from>
    <xdr:to>
      <xdr:col>15</xdr:col>
      <xdr:colOff>698040</xdr:colOff>
      <xdr:row>3</xdr:row>
      <xdr:rowOff>28800</xdr:rowOff>
    </xdr:to>
    <xdr:sp>
      <xdr:nvSpPr>
        <xdr:cNvPr id="6" name="Line 2"/>
        <xdr:cNvSpPr/>
      </xdr:nvSpPr>
      <xdr:spPr>
        <a:xfrm flipH="1">
          <a:off x="5730120" y="838440"/>
          <a:ext cx="7083720" cy="0"/>
        </a:xfrm>
        <a:prstGeom prst="line">
          <a:avLst/>
        </a:prstGeom>
        <a:ln w="76320">
          <a:solidFill>
            <a:srgbClr val="0000ff"/>
          </a:solidFill>
          <a:miter/>
        </a:ln>
      </xdr:spPr>
      <xdr:style>
        <a:lnRef idx="0"/>
        <a:fillRef idx="0"/>
        <a:effectRef idx="0"/>
        <a:fontRef idx="minor"/>
      </xdr:style>
    </xdr:sp>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47160</xdr:rowOff>
    </xdr:from>
    <xdr:to>
      <xdr:col>9</xdr:col>
      <xdr:colOff>212400</xdr:colOff>
      <xdr:row>0</xdr:row>
      <xdr:rowOff>56880</xdr:rowOff>
    </xdr:to>
    <xdr:sp>
      <xdr:nvSpPr>
        <xdr:cNvPr id="7" name="Line 40"/>
        <xdr:cNvSpPr/>
      </xdr:nvSpPr>
      <xdr:spPr>
        <a:xfrm flipH="1" flipV="1">
          <a:off x="0" y="47160"/>
          <a:ext cx="9592560" cy="9720"/>
        </a:xfrm>
        <a:prstGeom prst="line">
          <a:avLst/>
        </a:prstGeom>
        <a:ln w="76320">
          <a:solidFill>
            <a:srgbClr val="008080"/>
          </a:solidFill>
          <a:miter/>
        </a:ln>
      </xdr:spPr>
      <xdr:style>
        <a:lnRef idx="0"/>
        <a:fillRef idx="0"/>
        <a:effectRef idx="0"/>
        <a:fontRef idx="minor"/>
      </xdr:style>
    </xdr:sp>
    <xdr:clientData/>
  </xdr:twoCellAnchor>
  <xdr:twoCellAnchor editAs="oneCell">
    <xdr:from>
      <xdr:col>6</xdr:col>
      <xdr:colOff>84600</xdr:colOff>
      <xdr:row>3</xdr:row>
      <xdr:rowOff>28800</xdr:rowOff>
    </xdr:from>
    <xdr:to>
      <xdr:col>15</xdr:col>
      <xdr:colOff>698400</xdr:colOff>
      <xdr:row>3</xdr:row>
      <xdr:rowOff>28800</xdr:rowOff>
    </xdr:to>
    <xdr:sp>
      <xdr:nvSpPr>
        <xdr:cNvPr id="8" name="Line 42"/>
        <xdr:cNvSpPr/>
      </xdr:nvSpPr>
      <xdr:spPr>
        <a:xfrm flipH="1">
          <a:off x="6641640" y="838440"/>
          <a:ext cx="9083520" cy="0"/>
        </a:xfrm>
        <a:prstGeom prst="line">
          <a:avLst/>
        </a:prstGeom>
        <a:ln w="76320">
          <a:solidFill>
            <a:srgbClr val="008080"/>
          </a:solidFill>
          <a:miter/>
        </a:ln>
      </xdr:spPr>
      <xdr:style>
        <a:lnRef idx="0"/>
        <a:fillRef idx="0"/>
        <a:effectRef idx="0"/>
        <a:fontRef idx="minor"/>
      </xdr:style>
    </xdr: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47160</xdr:rowOff>
    </xdr:from>
    <xdr:to>
      <xdr:col>9</xdr:col>
      <xdr:colOff>212040</xdr:colOff>
      <xdr:row>0</xdr:row>
      <xdr:rowOff>56880</xdr:rowOff>
    </xdr:to>
    <xdr:sp>
      <xdr:nvSpPr>
        <xdr:cNvPr id="9" name="Line 1"/>
        <xdr:cNvSpPr/>
      </xdr:nvSpPr>
      <xdr:spPr>
        <a:xfrm flipH="1" flipV="1">
          <a:off x="0" y="47160"/>
          <a:ext cx="8015040" cy="9720"/>
        </a:xfrm>
        <a:prstGeom prst="line">
          <a:avLst/>
        </a:prstGeom>
        <a:ln w="76320">
          <a:solidFill>
            <a:srgbClr val="0000ff"/>
          </a:solidFill>
          <a:miter/>
        </a:ln>
      </xdr:spPr>
      <xdr:style>
        <a:lnRef idx="0"/>
        <a:fillRef idx="0"/>
        <a:effectRef idx="0"/>
        <a:fontRef idx="minor"/>
      </xdr:style>
    </xdr:sp>
    <xdr:clientData/>
  </xdr:twoCellAnchor>
  <xdr:twoCellAnchor editAs="oneCell">
    <xdr:from>
      <xdr:col>6</xdr:col>
      <xdr:colOff>83520</xdr:colOff>
      <xdr:row>3</xdr:row>
      <xdr:rowOff>28800</xdr:rowOff>
    </xdr:from>
    <xdr:to>
      <xdr:col>15</xdr:col>
      <xdr:colOff>698040</xdr:colOff>
      <xdr:row>3</xdr:row>
      <xdr:rowOff>28800</xdr:rowOff>
    </xdr:to>
    <xdr:sp>
      <xdr:nvSpPr>
        <xdr:cNvPr id="10" name="Line 2"/>
        <xdr:cNvSpPr/>
      </xdr:nvSpPr>
      <xdr:spPr>
        <a:xfrm flipH="1">
          <a:off x="5730120" y="838440"/>
          <a:ext cx="7083720" cy="0"/>
        </a:xfrm>
        <a:prstGeom prst="line">
          <a:avLst/>
        </a:prstGeom>
        <a:ln w="76320">
          <a:solidFill>
            <a:srgbClr val="0000ff"/>
          </a:solidFill>
          <a:miter/>
        </a:ln>
      </xdr:spPr>
      <xdr:style>
        <a:lnRef idx="0"/>
        <a:fillRef idx="0"/>
        <a:effectRef idx="0"/>
        <a:fontRef idx="minor"/>
      </xdr:style>
    </xdr:sp>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47160</xdr:rowOff>
    </xdr:from>
    <xdr:to>
      <xdr:col>9</xdr:col>
      <xdr:colOff>212400</xdr:colOff>
      <xdr:row>0</xdr:row>
      <xdr:rowOff>56880</xdr:rowOff>
    </xdr:to>
    <xdr:sp>
      <xdr:nvSpPr>
        <xdr:cNvPr id="11" name="Line 1"/>
        <xdr:cNvSpPr/>
      </xdr:nvSpPr>
      <xdr:spPr>
        <a:xfrm flipH="1" flipV="1">
          <a:off x="0" y="47160"/>
          <a:ext cx="9592560" cy="9720"/>
        </a:xfrm>
        <a:prstGeom prst="line">
          <a:avLst/>
        </a:prstGeom>
        <a:ln w="76320">
          <a:solidFill>
            <a:srgbClr val="008080"/>
          </a:solidFill>
          <a:miter/>
        </a:ln>
      </xdr:spPr>
      <xdr:style>
        <a:lnRef idx="0"/>
        <a:fillRef idx="0"/>
        <a:effectRef idx="0"/>
        <a:fontRef idx="minor"/>
      </xdr:style>
    </xdr:sp>
    <xdr:clientData/>
  </xdr:twoCellAnchor>
  <xdr:twoCellAnchor editAs="oneCell">
    <xdr:from>
      <xdr:col>6</xdr:col>
      <xdr:colOff>84600</xdr:colOff>
      <xdr:row>3</xdr:row>
      <xdr:rowOff>28800</xdr:rowOff>
    </xdr:from>
    <xdr:to>
      <xdr:col>15</xdr:col>
      <xdr:colOff>698400</xdr:colOff>
      <xdr:row>3</xdr:row>
      <xdr:rowOff>28800</xdr:rowOff>
    </xdr:to>
    <xdr:sp>
      <xdr:nvSpPr>
        <xdr:cNvPr id="12" name="Line 2"/>
        <xdr:cNvSpPr/>
      </xdr:nvSpPr>
      <xdr:spPr>
        <a:xfrm flipH="1">
          <a:off x="6641640" y="838440"/>
          <a:ext cx="9083520" cy="0"/>
        </a:xfrm>
        <a:prstGeom prst="line">
          <a:avLst/>
        </a:prstGeom>
        <a:ln w="76320">
          <a:solidFill>
            <a:srgbClr val="008080"/>
          </a:solidFill>
          <a:miter/>
        </a:ln>
      </xdr:spPr>
      <xdr:style>
        <a:lnRef idx="0"/>
        <a:fillRef idx="0"/>
        <a:effectRef idx="0"/>
        <a:fontRef idx="minor"/>
      </xdr:style>
    </xdr: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47160</xdr:rowOff>
    </xdr:from>
    <xdr:to>
      <xdr:col>9</xdr:col>
      <xdr:colOff>212040</xdr:colOff>
      <xdr:row>0</xdr:row>
      <xdr:rowOff>56880</xdr:rowOff>
    </xdr:to>
    <xdr:sp>
      <xdr:nvSpPr>
        <xdr:cNvPr id="13" name="Line 1"/>
        <xdr:cNvSpPr/>
      </xdr:nvSpPr>
      <xdr:spPr>
        <a:xfrm flipH="1" flipV="1">
          <a:off x="0" y="47160"/>
          <a:ext cx="8015040" cy="9720"/>
        </a:xfrm>
        <a:prstGeom prst="line">
          <a:avLst/>
        </a:prstGeom>
        <a:ln w="76320">
          <a:solidFill>
            <a:srgbClr val="0000ff"/>
          </a:solidFill>
          <a:miter/>
        </a:ln>
      </xdr:spPr>
      <xdr:style>
        <a:lnRef idx="0"/>
        <a:fillRef idx="0"/>
        <a:effectRef idx="0"/>
        <a:fontRef idx="minor"/>
      </xdr:style>
    </xdr:sp>
    <xdr:clientData/>
  </xdr:twoCellAnchor>
  <xdr:twoCellAnchor editAs="oneCell">
    <xdr:from>
      <xdr:col>6</xdr:col>
      <xdr:colOff>83520</xdr:colOff>
      <xdr:row>3</xdr:row>
      <xdr:rowOff>28800</xdr:rowOff>
    </xdr:from>
    <xdr:to>
      <xdr:col>15</xdr:col>
      <xdr:colOff>698040</xdr:colOff>
      <xdr:row>3</xdr:row>
      <xdr:rowOff>28800</xdr:rowOff>
    </xdr:to>
    <xdr:sp>
      <xdr:nvSpPr>
        <xdr:cNvPr id="14" name="Line 2"/>
        <xdr:cNvSpPr/>
      </xdr:nvSpPr>
      <xdr:spPr>
        <a:xfrm flipH="1">
          <a:off x="5730120" y="838440"/>
          <a:ext cx="7083720" cy="0"/>
        </a:xfrm>
        <a:prstGeom prst="line">
          <a:avLst/>
        </a:prstGeom>
        <a:ln w="76320">
          <a:solidFill>
            <a:srgbClr val="0000ff"/>
          </a:solidFill>
          <a:miter/>
        </a:ln>
      </xdr:spPr>
      <xdr:style>
        <a:lnRef idx="0"/>
        <a:fillRef idx="0"/>
        <a:effectRef idx="0"/>
        <a:fontRef idx="minor"/>
      </xdr:style>
    </xdr:sp>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47160</xdr:rowOff>
    </xdr:from>
    <xdr:to>
      <xdr:col>9</xdr:col>
      <xdr:colOff>212400</xdr:colOff>
      <xdr:row>0</xdr:row>
      <xdr:rowOff>56880</xdr:rowOff>
    </xdr:to>
    <xdr:sp>
      <xdr:nvSpPr>
        <xdr:cNvPr id="15" name="Line 1"/>
        <xdr:cNvSpPr/>
      </xdr:nvSpPr>
      <xdr:spPr>
        <a:xfrm flipH="1" flipV="1">
          <a:off x="0" y="47160"/>
          <a:ext cx="9592560" cy="9720"/>
        </a:xfrm>
        <a:prstGeom prst="line">
          <a:avLst/>
        </a:prstGeom>
        <a:ln w="76320">
          <a:solidFill>
            <a:srgbClr val="008080"/>
          </a:solidFill>
          <a:miter/>
        </a:ln>
      </xdr:spPr>
      <xdr:style>
        <a:lnRef idx="0"/>
        <a:fillRef idx="0"/>
        <a:effectRef idx="0"/>
        <a:fontRef idx="minor"/>
      </xdr:style>
    </xdr:sp>
    <xdr:clientData/>
  </xdr:twoCellAnchor>
  <xdr:twoCellAnchor editAs="oneCell">
    <xdr:from>
      <xdr:col>6</xdr:col>
      <xdr:colOff>84600</xdr:colOff>
      <xdr:row>3</xdr:row>
      <xdr:rowOff>28800</xdr:rowOff>
    </xdr:from>
    <xdr:to>
      <xdr:col>15</xdr:col>
      <xdr:colOff>698400</xdr:colOff>
      <xdr:row>3</xdr:row>
      <xdr:rowOff>28800</xdr:rowOff>
    </xdr:to>
    <xdr:sp>
      <xdr:nvSpPr>
        <xdr:cNvPr id="16" name="Line 2"/>
        <xdr:cNvSpPr/>
      </xdr:nvSpPr>
      <xdr:spPr>
        <a:xfrm flipH="1">
          <a:off x="6641640" y="838440"/>
          <a:ext cx="9083520" cy="0"/>
        </a:xfrm>
        <a:prstGeom prst="line">
          <a:avLst/>
        </a:prstGeom>
        <a:ln w="76320">
          <a:solidFill>
            <a:srgbClr val="008080"/>
          </a:solidFill>
          <a:miter/>
        </a:ln>
      </xdr:spPr>
      <xdr:style>
        <a:lnRef idx="0"/>
        <a:fillRef idx="0"/>
        <a:effectRef idx="0"/>
        <a:fontRef idx="minor"/>
      </xdr:style>
    </xdr:sp>
    <xdr:clientData/>
  </xdr:twoCellAnchor>
</xdr:wsDr>
</file>

<file path=xl/externalLinks/_rels/externalLink1.xml.rels><?xml version="1.0" encoding="UTF-8"?>
<Relationships xmlns="http://schemas.openxmlformats.org/package/2006/relationships"><Relationship Id="rId1" Type="http://schemas.openxmlformats.org/officeDocument/2006/relationships/externalLinkPath" Target="../../../../../../../../C:/Enron%20Net%20Works/Accounting/2001%20Plan/Clickpaper/Clickpaper%202001%20Plan.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Assumptions"/>
      <sheetName val="Summary"/>
      <sheetName val="Headcount"/>
      <sheetName val="Direct Expense"/>
      <sheetName val="Margin"/>
      <sheetName val="Assumption"/>
      <sheetName val="Capital"/>
      <sheetName val="Income Statement"/>
      <sheetName val="Cash and Non-Cash"/>
      <sheetName val="INDIRECT"/>
      <sheetName val="DIRECT"/>
      <sheetName val="Schedule A - Capital Exp Detail"/>
      <sheetName val="Schedule B - Investing"/>
      <sheetName val="Schedule C - Asset Sales"/>
      <sheetName val="Schedule D - PRM Detail"/>
      <sheetName val="Schedule E - Other"/>
      <sheetName val="Capital Charge"/>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1.xml.rels><?xml version="1.0" encoding="UTF-8"?>
<Relationships xmlns="http://schemas.openxmlformats.org/package/2006/relationships"><Relationship Id="rId1" Type="http://schemas.openxmlformats.org/officeDocument/2006/relationships/drawing" Target="../drawings/drawing6.xml"/>
</Relationships>
</file>

<file path=xl/worksheets/_rels/sheet12.xml.rels><?xml version="1.0" encoding="UTF-8"?>
<Relationships xmlns="http://schemas.openxmlformats.org/package/2006/relationships"><Relationship Id="rId1" Type="http://schemas.openxmlformats.org/officeDocument/2006/relationships/drawing" Target="../drawings/drawing7.xml"/>
</Relationships>
</file>

<file path=xl/worksheets/_rels/sheet15.xml.rels><?xml version="1.0" encoding="UTF-8"?>
<Relationships xmlns="http://schemas.openxmlformats.org/package/2006/relationships"><Relationship Id="rId1" Type="http://schemas.openxmlformats.org/officeDocument/2006/relationships/drawing" Target="../drawings/drawing8.xml"/>
</Relationships>
</file>

<file path=xl/worksheets/_rels/sheet16.xml.rels><?xml version="1.0" encoding="UTF-8"?>
<Relationships xmlns="http://schemas.openxmlformats.org/package/2006/relationships"><Relationship Id="rId1" Type="http://schemas.openxmlformats.org/officeDocument/2006/relationships/drawing" Target="../drawings/drawing9.xml"/>
</Relationships>
</file>

<file path=xl/worksheets/_rels/sheet19.xml.rels><?xml version="1.0" encoding="UTF-8"?>
<Relationships xmlns="http://schemas.openxmlformats.org/package/2006/relationships"><Relationship Id="rId1" Type="http://schemas.openxmlformats.org/officeDocument/2006/relationships/drawing" Target="../drawings/drawing10.xml"/>
</Relationships>
</file>

<file path=xl/worksheets/_rels/sheet20.xml.rels><?xml version="1.0" encoding="UTF-8"?>
<Relationships xmlns="http://schemas.openxmlformats.org/package/2006/relationships"><Relationship Id="rId1" Type="http://schemas.openxmlformats.org/officeDocument/2006/relationships/drawing" Target="../drawings/drawing11.xml"/>
</Relationships>
</file>

<file path=xl/worksheets/_rels/sheet23.xml.rels><?xml version="1.0" encoding="UTF-8"?>
<Relationships xmlns="http://schemas.openxmlformats.org/package/2006/relationships"><Relationship Id="rId1" Type="http://schemas.openxmlformats.org/officeDocument/2006/relationships/drawing" Target="../drawings/drawing12.xml"/>
</Relationships>
</file>

<file path=xl/worksheets/_rels/sheet24.xml.rels><?xml version="1.0" encoding="UTF-8"?>
<Relationships xmlns="http://schemas.openxmlformats.org/package/2006/relationships"><Relationship Id="rId1" Type="http://schemas.openxmlformats.org/officeDocument/2006/relationships/drawing" Target="../drawings/drawing13.xml"/>
</Relationships>
</file>

<file path=xl/worksheets/_rels/sheet27.xml.rels><?xml version="1.0" encoding="UTF-8"?>
<Relationships xmlns="http://schemas.openxmlformats.org/package/2006/relationships"><Relationship Id="rId1" Type="http://schemas.openxmlformats.org/officeDocument/2006/relationships/drawing" Target="../drawings/drawing14.xml"/>
</Relationships>
</file>

<file path=xl/worksheets/_rels/sheet28.xml.rels><?xml version="1.0" encoding="UTF-8"?>
<Relationships xmlns="http://schemas.openxmlformats.org/package/2006/relationships"><Relationship Id="rId1" Type="http://schemas.openxmlformats.org/officeDocument/2006/relationships/drawing" Target="../drawings/drawing15.xml"/>
</Relationships>
</file>

<file path=xl/worksheets/_rels/sheet31.xml.rels><?xml version="1.0" encoding="UTF-8"?>
<Relationships xmlns="http://schemas.openxmlformats.org/package/2006/relationships"><Relationship Id="rId1" Type="http://schemas.openxmlformats.org/officeDocument/2006/relationships/drawing" Target="../drawings/drawing16.xml"/>
</Relationships>
</file>

<file path=xl/worksheets/_rels/sheet32.xml.rels><?xml version="1.0" encoding="UTF-8"?>
<Relationships xmlns="http://schemas.openxmlformats.org/package/2006/relationships"><Relationship Id="rId1" Type="http://schemas.openxmlformats.org/officeDocument/2006/relationships/drawing" Target="../drawings/drawing17.xml"/>
</Relationships>
</file>

<file path=xl/worksheets/_rels/sheet35.xml.rels><?xml version="1.0" encoding="UTF-8"?>
<Relationships xmlns="http://schemas.openxmlformats.org/package/2006/relationships"><Relationship Id="rId1" Type="http://schemas.openxmlformats.org/officeDocument/2006/relationships/drawing" Target="../drawings/drawing18.xml"/>
</Relationships>
</file>

<file path=xl/worksheets/_rels/sheet36.xml.rels><?xml version="1.0" encoding="UTF-8"?>
<Relationships xmlns="http://schemas.openxmlformats.org/package/2006/relationships"><Relationship Id="rId1" Type="http://schemas.openxmlformats.org/officeDocument/2006/relationships/drawing" Target="../drawings/drawing19.xml"/>
</Relationships>
</file>

<file path=xl/worksheets/_rels/sheet39.xml.rels><?xml version="1.0" encoding="UTF-8"?>
<Relationships xmlns="http://schemas.openxmlformats.org/package/2006/relationships"><Relationship Id="rId1" Type="http://schemas.openxmlformats.org/officeDocument/2006/relationships/drawing" Target="../drawings/drawing20.xml"/>
</Relationships>
</file>

<file path=xl/worksheets/_rels/sheet4.xml.rels><?xml version="1.0" encoding="UTF-8"?>
<Relationships xmlns="http://schemas.openxmlformats.org/package/2006/relationships"><Relationship Id="rId1" Type="http://schemas.openxmlformats.org/officeDocument/2006/relationships/drawing" Target="../drawings/drawing2.xml"/>
</Relationships>
</file>

<file path=xl/worksheets/_rels/sheet40.xml.rels><?xml version="1.0" encoding="UTF-8"?>
<Relationships xmlns="http://schemas.openxmlformats.org/package/2006/relationships"><Relationship Id="rId1" Type="http://schemas.openxmlformats.org/officeDocument/2006/relationships/drawing" Target="../drawings/drawing21.xml"/>
</Relationships>
</file>

<file path=xl/worksheets/_rels/sheet43.xml.rels><?xml version="1.0" encoding="UTF-8"?>
<Relationships xmlns="http://schemas.openxmlformats.org/package/2006/relationships"><Relationship Id="rId1" Type="http://schemas.openxmlformats.org/officeDocument/2006/relationships/drawing" Target="../drawings/drawing22.xml"/>
</Relationships>
</file>

<file path=xl/worksheets/_rels/sheet44.xml.rels><?xml version="1.0" encoding="UTF-8"?>
<Relationships xmlns="http://schemas.openxmlformats.org/package/2006/relationships"><Relationship Id="rId1" Type="http://schemas.openxmlformats.org/officeDocument/2006/relationships/drawing" Target="../drawings/drawing23.xml"/>
</Relationships>
</file>

<file path=xl/worksheets/_rels/sheet47.xml.rels><?xml version="1.0" encoding="UTF-8"?>
<Relationships xmlns="http://schemas.openxmlformats.org/package/2006/relationships"><Relationship Id="rId1" Type="http://schemas.openxmlformats.org/officeDocument/2006/relationships/drawing" Target="../drawings/drawing24.xml"/>
</Relationships>
</file>

<file path=xl/worksheets/_rels/sheet48.xml.rels><?xml version="1.0" encoding="UTF-8"?>
<Relationships xmlns="http://schemas.openxmlformats.org/package/2006/relationships"><Relationship Id="rId1" Type="http://schemas.openxmlformats.org/officeDocument/2006/relationships/drawing" Target="../drawings/drawing25.xml"/>
</Relationships>
</file>

<file path=xl/worksheets/_rels/sheet5.xml.rels><?xml version="1.0" encoding="UTF-8"?>
<Relationships xmlns="http://schemas.openxmlformats.org/package/2006/relationships"><Relationship Id="rId1" Type="http://schemas.openxmlformats.org/officeDocument/2006/relationships/drawing" Target="../drawings/drawing3.xml"/>
</Relationships>
</file>

<file path=xl/worksheets/_rels/sheet7.xml.rels><?xml version="1.0" encoding="UTF-8"?>
<Relationships xmlns="http://schemas.openxmlformats.org/package/2006/relationships"><Relationship Id="rId1" Type="http://schemas.openxmlformats.org/officeDocument/2006/relationships/drawing" Target="../drawings/drawing4.xml"/>
</Relationships>
</file>

<file path=xl/worksheets/_rels/sheet8.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P59"/>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9.0546875" defaultRowHeight="12.75" customHeight="true" zeroHeight="false" outlineLevelRow="0" outlineLevelCol="0"/>
  <cols>
    <col collapsed="false" customWidth="true" hidden="false" outlineLevel="0" max="1" min="1" style="0" width="3.32"/>
    <col collapsed="false" customWidth="true" hidden="false" outlineLevel="0" max="2" min="2" style="0" width="4.32"/>
    <col collapsed="false" customWidth="true" hidden="false" outlineLevel="0" max="3" min="3" style="0" width="11.49"/>
    <col collapsed="false" customWidth="true" hidden="false" outlineLevel="0" max="4" min="4" style="0" width="44.49"/>
    <col collapsed="false" customWidth="true" hidden="false" outlineLevel="0" max="5" min="5" style="0" width="2.15"/>
    <col collapsed="false" customWidth="true" hidden="false" outlineLevel="0" max="6" min="6" style="0" width="51.65"/>
  </cols>
  <sheetData>
    <row r="1" customFormat="false" ht="9.75" hidden="false" customHeight="true" outlineLevel="0" collapsed="false">
      <c r="A1" s="1"/>
      <c r="B1" s="2"/>
      <c r="C1" s="2"/>
      <c r="D1" s="3"/>
      <c r="E1" s="4"/>
      <c r="F1" s="4"/>
    </row>
    <row r="2" customFormat="false" ht="27" hidden="false" customHeight="true" outlineLevel="0" collapsed="false">
      <c r="A2" s="5" t="s">
        <v>0</v>
      </c>
      <c r="B2" s="5"/>
      <c r="C2" s="5"/>
      <c r="D2" s="6"/>
      <c r="E2" s="7"/>
      <c r="F2" s="7"/>
      <c r="G2" s="7"/>
      <c r="H2" s="8"/>
    </row>
    <row r="3" customFormat="false" ht="27" hidden="false" customHeight="true" outlineLevel="0" collapsed="false">
      <c r="A3" s="5" t="s">
        <v>1</v>
      </c>
      <c r="B3" s="5"/>
      <c r="C3" s="5"/>
      <c r="D3" s="6"/>
      <c r="E3" s="7"/>
      <c r="F3" s="7"/>
      <c r="G3" s="7"/>
      <c r="H3" s="8"/>
      <c r="P3" s="9" t="str">
        <f aca="false">'CC 103820 - Detail Expenses'!P3</f>
        <v>TEAM NAME</v>
      </c>
    </row>
    <row r="4" customFormat="false" ht="27.75" hidden="false" customHeight="false" outlineLevel="0" collapsed="false">
      <c r="A4" s="5" t="s">
        <v>2</v>
      </c>
      <c r="B4" s="10"/>
      <c r="C4" s="10"/>
    </row>
    <row r="5" customFormat="false" ht="12.75" hidden="false" customHeight="false" outlineLevel="0" collapsed="false">
      <c r="A5" s="10"/>
      <c r="B5" s="10"/>
      <c r="C5" s="10"/>
    </row>
    <row r="6" customFormat="false" ht="12.75" hidden="false" customHeight="false" outlineLevel="0" collapsed="false">
      <c r="A6" s="11"/>
      <c r="B6" s="11"/>
      <c r="C6" s="12" t="s">
        <v>3</v>
      </c>
      <c r="D6" s="12" t="s">
        <v>4</v>
      </c>
      <c r="E6" s="12"/>
      <c r="F6" s="12" t="s">
        <v>5</v>
      </c>
    </row>
    <row r="7" customFormat="false" ht="12.75" hidden="false" customHeight="false" outlineLevel="0" collapsed="false">
      <c r="A7" s="10"/>
      <c r="B7" s="13" t="s">
        <v>6</v>
      </c>
      <c r="C7" s="14"/>
      <c r="D7" s="15"/>
      <c r="E7" s="16"/>
      <c r="F7" s="17"/>
    </row>
    <row r="8" customFormat="false" ht="22.5" hidden="false" customHeight="false" outlineLevel="0" collapsed="false">
      <c r="A8" s="10"/>
      <c r="B8" s="13"/>
      <c r="C8" s="14" t="n">
        <v>52001500</v>
      </c>
      <c r="D8" s="15" t="s">
        <v>7</v>
      </c>
      <c r="E8" s="16"/>
      <c r="F8" s="17" t="s">
        <v>8</v>
      </c>
    </row>
    <row r="9" customFormat="false" ht="22.5" hidden="false" customHeight="false" outlineLevel="0" collapsed="false">
      <c r="B9" s="18"/>
      <c r="C9" s="19" t="n">
        <v>52002000</v>
      </c>
      <c r="D9" s="20" t="s">
        <v>9</v>
      </c>
      <c r="E9" s="16"/>
      <c r="F9" s="17" t="s">
        <v>10</v>
      </c>
    </row>
    <row r="10" customFormat="false" ht="22.5" hidden="false" customHeight="false" outlineLevel="0" collapsed="false">
      <c r="B10" s="18"/>
      <c r="C10" s="19" t="n">
        <v>52002500</v>
      </c>
      <c r="D10" s="15" t="s">
        <v>11</v>
      </c>
      <c r="E10" s="16"/>
      <c r="F10" s="17" t="s">
        <v>12</v>
      </c>
    </row>
    <row r="11" customFormat="false" ht="45" hidden="false" customHeight="false" outlineLevel="0" collapsed="false">
      <c r="B11" s="18"/>
      <c r="C11" s="19" t="n">
        <v>52003000</v>
      </c>
      <c r="D11" s="15" t="s">
        <v>13</v>
      </c>
      <c r="E11" s="16"/>
      <c r="F11" s="17" t="s">
        <v>14</v>
      </c>
    </row>
    <row r="12" customFormat="false" ht="12.75" hidden="false" customHeight="false" outlineLevel="0" collapsed="false">
      <c r="B12" s="18"/>
      <c r="C12" s="19" t="n">
        <v>52003500</v>
      </c>
      <c r="D12" s="15" t="s">
        <v>15</v>
      </c>
      <c r="E12" s="16"/>
      <c r="F12" s="17" t="s">
        <v>16</v>
      </c>
    </row>
    <row r="13" customFormat="false" ht="33.75" hidden="false" customHeight="false" outlineLevel="0" collapsed="false">
      <c r="B13" s="18"/>
      <c r="C13" s="19" t="n">
        <v>52004000</v>
      </c>
      <c r="D13" s="15" t="s">
        <v>17</v>
      </c>
      <c r="E13" s="16"/>
      <c r="F13" s="17" t="s">
        <v>18</v>
      </c>
    </row>
    <row r="14" customFormat="false" ht="56.25" hidden="false" customHeight="false" outlineLevel="0" collapsed="false">
      <c r="B14" s="18"/>
      <c r="C14" s="19" t="n">
        <v>52004500</v>
      </c>
      <c r="D14" s="15" t="s">
        <v>19</v>
      </c>
      <c r="E14" s="16"/>
      <c r="F14" s="17" t="s">
        <v>20</v>
      </c>
    </row>
    <row r="15" customFormat="false" ht="12.75" hidden="false" customHeight="false" outlineLevel="0" collapsed="false">
      <c r="B15" s="18" t="s">
        <v>21</v>
      </c>
      <c r="C15" s="19"/>
      <c r="D15" s="15"/>
      <c r="E15" s="16"/>
      <c r="F15" s="17"/>
    </row>
    <row r="16" customFormat="false" ht="33.75" hidden="false" customHeight="false" outlineLevel="0" collapsed="false">
      <c r="B16" s="18"/>
      <c r="C16" s="19" t="n">
        <v>52500500</v>
      </c>
      <c r="D16" s="15" t="s">
        <v>22</v>
      </c>
      <c r="E16" s="16"/>
      <c r="F16" s="17" t="s">
        <v>23</v>
      </c>
    </row>
    <row r="17" customFormat="false" ht="12.75" hidden="false" customHeight="false" outlineLevel="0" collapsed="false">
      <c r="B17" s="18"/>
      <c r="C17" s="19" t="n">
        <v>52502000</v>
      </c>
      <c r="D17" s="15" t="s">
        <v>24</v>
      </c>
      <c r="E17" s="16"/>
      <c r="F17" s="21" t="s">
        <v>25</v>
      </c>
    </row>
    <row r="18" customFormat="false" ht="12.75" hidden="false" customHeight="false" outlineLevel="0" collapsed="false">
      <c r="B18" s="18"/>
      <c r="C18" s="19" t="n">
        <v>52502500</v>
      </c>
      <c r="D18" s="15" t="s">
        <v>26</v>
      </c>
      <c r="E18" s="16"/>
      <c r="F18" s="21" t="s">
        <v>27</v>
      </c>
    </row>
    <row r="19" customFormat="false" ht="45" hidden="false" customHeight="false" outlineLevel="0" collapsed="false">
      <c r="B19" s="18"/>
      <c r="C19" s="19" t="n">
        <v>52503500</v>
      </c>
      <c r="D19" s="15" t="s">
        <v>28</v>
      </c>
      <c r="E19" s="16"/>
      <c r="F19" s="17" t="s">
        <v>29</v>
      </c>
    </row>
    <row r="20" customFormat="false" ht="22.5" hidden="false" customHeight="false" outlineLevel="0" collapsed="false">
      <c r="B20" s="18"/>
      <c r="C20" s="19" t="n">
        <v>52504000</v>
      </c>
      <c r="D20" s="15" t="s">
        <v>30</v>
      </c>
      <c r="E20" s="16"/>
      <c r="F20" s="17" t="s">
        <v>31</v>
      </c>
    </row>
    <row r="21" customFormat="false" ht="22.5" hidden="false" customHeight="false" outlineLevel="0" collapsed="false">
      <c r="B21" s="18"/>
      <c r="C21" s="19" t="n">
        <v>52504100</v>
      </c>
      <c r="D21" s="15" t="s">
        <v>32</v>
      </c>
      <c r="E21" s="16"/>
      <c r="F21" s="17" t="s">
        <v>33</v>
      </c>
    </row>
    <row r="22" customFormat="false" ht="33.75" hidden="false" customHeight="false" outlineLevel="0" collapsed="false">
      <c r="B22" s="18"/>
      <c r="C22" s="19" t="n">
        <v>52504200</v>
      </c>
      <c r="D22" s="15" t="s">
        <v>34</v>
      </c>
      <c r="E22" s="16"/>
      <c r="F22" s="17" t="s">
        <v>35</v>
      </c>
    </row>
    <row r="23" customFormat="false" ht="22.5" hidden="false" customHeight="false" outlineLevel="0" collapsed="false">
      <c r="B23" s="18"/>
      <c r="C23" s="19" t="n">
        <v>52504500</v>
      </c>
      <c r="D23" s="15" t="s">
        <v>36</v>
      </c>
      <c r="E23" s="16"/>
      <c r="F23" s="17" t="s">
        <v>37</v>
      </c>
    </row>
    <row r="24" customFormat="false" ht="22.5" hidden="false" customHeight="false" outlineLevel="0" collapsed="false">
      <c r="B24" s="18"/>
      <c r="C24" s="19" t="n">
        <v>52505500</v>
      </c>
      <c r="D24" s="15" t="s">
        <v>38</v>
      </c>
      <c r="E24" s="16"/>
      <c r="F24" s="17" t="s">
        <v>39</v>
      </c>
    </row>
    <row r="25" customFormat="false" ht="33.75" hidden="false" customHeight="false" outlineLevel="0" collapsed="false">
      <c r="B25" s="18"/>
      <c r="C25" s="19" t="n">
        <v>52506000</v>
      </c>
      <c r="D25" s="15" t="s">
        <v>40</v>
      </c>
      <c r="E25" s="16"/>
      <c r="F25" s="17" t="s">
        <v>41</v>
      </c>
    </row>
    <row r="26" customFormat="false" ht="12.75" hidden="false" customHeight="false" outlineLevel="0" collapsed="false">
      <c r="B26" s="18"/>
      <c r="C26" s="19" t="n">
        <v>52506500</v>
      </c>
      <c r="D26" s="15" t="s">
        <v>42</v>
      </c>
      <c r="E26" s="16"/>
      <c r="F26" s="17" t="s">
        <v>43</v>
      </c>
    </row>
    <row r="27" customFormat="false" ht="22.5" hidden="false" customHeight="false" outlineLevel="0" collapsed="false">
      <c r="B27" s="18"/>
      <c r="C27" s="19" t="n">
        <v>52507000</v>
      </c>
      <c r="D27" s="15" t="s">
        <v>44</v>
      </c>
      <c r="E27" s="16"/>
      <c r="F27" s="17" t="s">
        <v>45</v>
      </c>
    </row>
    <row r="28" customFormat="false" ht="22.5" hidden="false" customHeight="false" outlineLevel="0" collapsed="false">
      <c r="B28" s="18"/>
      <c r="C28" s="19" t="n">
        <v>52507100</v>
      </c>
      <c r="D28" s="15" t="s">
        <v>46</v>
      </c>
      <c r="E28" s="16"/>
      <c r="F28" s="17" t="s">
        <v>47</v>
      </c>
    </row>
    <row r="29" customFormat="false" ht="12.75" hidden="false" customHeight="false" outlineLevel="0" collapsed="false">
      <c r="B29" s="18"/>
      <c r="C29" s="19" t="n">
        <v>52507200</v>
      </c>
      <c r="D29" s="15" t="s">
        <v>48</v>
      </c>
      <c r="E29" s="16"/>
      <c r="F29" s="17" t="s">
        <v>49</v>
      </c>
    </row>
    <row r="30" customFormat="false" ht="22.5" hidden="false" customHeight="false" outlineLevel="0" collapsed="false">
      <c r="B30" s="18"/>
      <c r="C30" s="19" t="n">
        <v>52507300</v>
      </c>
      <c r="D30" s="15" t="s">
        <v>50</v>
      </c>
      <c r="E30" s="16"/>
      <c r="F30" s="17" t="s">
        <v>51</v>
      </c>
    </row>
    <row r="31" customFormat="false" ht="22.5" hidden="false" customHeight="false" outlineLevel="0" collapsed="false">
      <c r="B31" s="18"/>
      <c r="C31" s="19" t="n">
        <v>52507400</v>
      </c>
      <c r="D31" s="15" t="s">
        <v>52</v>
      </c>
      <c r="E31" s="16"/>
      <c r="F31" s="17" t="s">
        <v>53</v>
      </c>
    </row>
    <row r="32" customFormat="false" ht="33.75" hidden="false" customHeight="false" outlineLevel="0" collapsed="false">
      <c r="B32" s="18"/>
      <c r="C32" s="19" t="n">
        <v>52507500</v>
      </c>
      <c r="D32" s="15" t="s">
        <v>54</v>
      </c>
      <c r="E32" s="16"/>
      <c r="F32" s="17" t="s">
        <v>55</v>
      </c>
    </row>
    <row r="33" customFormat="false" ht="22.5" hidden="false" customHeight="false" outlineLevel="0" collapsed="false">
      <c r="B33" s="18"/>
      <c r="C33" s="19" t="n">
        <v>52507600</v>
      </c>
      <c r="D33" s="15" t="s">
        <v>56</v>
      </c>
      <c r="E33" s="16"/>
      <c r="F33" s="17" t="s">
        <v>57</v>
      </c>
    </row>
    <row r="34" customFormat="false" ht="22.5" hidden="false" customHeight="false" outlineLevel="0" collapsed="false">
      <c r="B34" s="18"/>
      <c r="C34" s="19" t="n">
        <v>52507700</v>
      </c>
      <c r="D34" s="15" t="s">
        <v>58</v>
      </c>
      <c r="E34" s="16"/>
      <c r="F34" s="17" t="s">
        <v>59</v>
      </c>
    </row>
    <row r="35" customFormat="false" ht="33.75" hidden="false" customHeight="false" outlineLevel="0" collapsed="false">
      <c r="B35" s="18"/>
      <c r="C35" s="19" t="n">
        <v>52508000</v>
      </c>
      <c r="D35" s="15" t="s">
        <v>60</v>
      </c>
      <c r="E35" s="16"/>
      <c r="F35" s="17" t="s">
        <v>61</v>
      </c>
    </row>
    <row r="36" customFormat="false" ht="22.5" hidden="false" customHeight="false" outlineLevel="0" collapsed="false">
      <c r="B36" s="18"/>
      <c r="C36" s="19" t="n">
        <v>52508100</v>
      </c>
      <c r="D36" s="15" t="s">
        <v>62</v>
      </c>
      <c r="E36" s="16"/>
      <c r="F36" s="17" t="s">
        <v>63</v>
      </c>
    </row>
    <row r="37" customFormat="false" ht="22.5" hidden="false" customHeight="false" outlineLevel="0" collapsed="false">
      <c r="B37" s="18"/>
      <c r="C37" s="19" t="n">
        <v>52508500</v>
      </c>
      <c r="D37" s="15" t="s">
        <v>64</v>
      </c>
      <c r="E37" s="16"/>
      <c r="F37" s="17" t="s">
        <v>65</v>
      </c>
    </row>
    <row r="38" customFormat="false" ht="12.75" hidden="false" customHeight="false" outlineLevel="0" collapsed="false">
      <c r="B38" s="18"/>
      <c r="C38" s="19" t="n">
        <v>52509000</v>
      </c>
      <c r="D38" s="15" t="s">
        <v>66</v>
      </c>
      <c r="E38" s="16"/>
      <c r="F38" s="17" t="s">
        <v>67</v>
      </c>
    </row>
    <row r="39" customFormat="false" ht="45" hidden="false" customHeight="false" outlineLevel="0" collapsed="false">
      <c r="B39" s="18"/>
      <c r="C39" s="19" t="n">
        <v>53500500</v>
      </c>
      <c r="D39" s="15" t="s">
        <v>68</v>
      </c>
      <c r="E39" s="16"/>
      <c r="F39" s="17" t="s">
        <v>69</v>
      </c>
    </row>
    <row r="40" customFormat="false" ht="33.75" hidden="false" customHeight="false" outlineLevel="0" collapsed="false">
      <c r="B40" s="18"/>
      <c r="C40" s="19" t="n">
        <v>53500000</v>
      </c>
      <c r="D40" s="15" t="s">
        <v>70</v>
      </c>
      <c r="E40" s="16"/>
      <c r="F40" s="17" t="s">
        <v>71</v>
      </c>
    </row>
    <row r="41" customFormat="false" ht="22.5" hidden="false" customHeight="false" outlineLevel="0" collapsed="false">
      <c r="B41" s="18"/>
      <c r="C41" s="19" t="n">
        <v>53600000</v>
      </c>
      <c r="D41" s="15" t="s">
        <v>72</v>
      </c>
      <c r="E41" s="16"/>
      <c r="F41" s="17" t="s">
        <v>73</v>
      </c>
    </row>
    <row r="42" customFormat="false" ht="33.75" hidden="false" customHeight="false" outlineLevel="0" collapsed="false">
      <c r="B42" s="18"/>
      <c r="C42" s="19" t="n">
        <v>53800000</v>
      </c>
      <c r="D42" s="15" t="s">
        <v>74</v>
      </c>
      <c r="E42" s="16"/>
      <c r="F42" s="17" t="s">
        <v>75</v>
      </c>
    </row>
    <row r="43" customFormat="false" ht="22.5" hidden="false" customHeight="false" outlineLevel="0" collapsed="false">
      <c r="B43" s="18"/>
      <c r="C43" s="19" t="n">
        <v>53801000</v>
      </c>
      <c r="D43" s="15" t="s">
        <v>76</v>
      </c>
      <c r="E43" s="16"/>
      <c r="F43" s="17" t="s">
        <v>77</v>
      </c>
    </row>
    <row r="44" customFormat="false" ht="33.75" hidden="false" customHeight="false" outlineLevel="0" collapsed="false">
      <c r="B44" s="18"/>
      <c r="C44" s="19" t="n">
        <v>54005000</v>
      </c>
      <c r="D44" s="15" t="s">
        <v>78</v>
      </c>
      <c r="E44" s="16"/>
      <c r="F44" s="17" t="s">
        <v>79</v>
      </c>
    </row>
    <row r="45" customFormat="false" ht="12.75" hidden="false" customHeight="false" outlineLevel="0" collapsed="false">
      <c r="B45" s="18"/>
      <c r="C45" s="19"/>
      <c r="D45" s="15"/>
      <c r="E45" s="16"/>
      <c r="F45" s="17"/>
    </row>
    <row r="46" customFormat="false" ht="12.75" hidden="false" customHeight="false" outlineLevel="0" collapsed="false">
      <c r="B46" s="18"/>
      <c r="C46" s="19"/>
      <c r="D46" s="15"/>
      <c r="E46" s="16"/>
      <c r="F46" s="17"/>
    </row>
    <row r="47" customFormat="false" ht="12.75" hidden="false" customHeight="false" outlineLevel="0" collapsed="false">
      <c r="B47" s="18"/>
      <c r="C47" s="19"/>
      <c r="D47" s="15"/>
      <c r="E47" s="16"/>
      <c r="F47" s="17"/>
    </row>
    <row r="48" customFormat="false" ht="12.75" hidden="false" customHeight="false" outlineLevel="0" collapsed="false">
      <c r="B48" s="18"/>
      <c r="C48" s="19"/>
      <c r="D48" s="15"/>
      <c r="E48" s="16"/>
      <c r="F48" s="17"/>
    </row>
    <row r="49" customFormat="false" ht="12.75" hidden="false" customHeight="false" outlineLevel="0" collapsed="false">
      <c r="B49" s="18"/>
      <c r="C49" s="19"/>
      <c r="D49" s="15"/>
      <c r="E49" s="16"/>
      <c r="F49" s="17"/>
    </row>
    <row r="50" customFormat="false" ht="12.75" hidden="false" customHeight="false" outlineLevel="0" collapsed="false">
      <c r="B50" s="18"/>
      <c r="C50" s="19"/>
      <c r="D50" s="15"/>
      <c r="E50" s="16"/>
      <c r="F50" s="17"/>
    </row>
    <row r="51" customFormat="false" ht="12.75" hidden="false" customHeight="false" outlineLevel="0" collapsed="false">
      <c r="B51" s="18"/>
      <c r="C51" s="19"/>
      <c r="D51" s="15"/>
      <c r="E51" s="16"/>
      <c r="F51" s="17"/>
    </row>
    <row r="52" customFormat="false" ht="12.75" hidden="false" customHeight="false" outlineLevel="0" collapsed="false">
      <c r="B52" s="18"/>
      <c r="C52" s="19"/>
      <c r="D52" s="15"/>
      <c r="E52" s="16"/>
      <c r="F52" s="17"/>
    </row>
    <row r="53" customFormat="false" ht="12.75" hidden="false" customHeight="false" outlineLevel="0" collapsed="false">
      <c r="B53" s="18"/>
      <c r="C53" s="19"/>
      <c r="D53" s="15"/>
      <c r="E53" s="16"/>
      <c r="F53" s="17"/>
    </row>
    <row r="54" customFormat="false" ht="12.75" hidden="false" customHeight="false" outlineLevel="0" collapsed="false">
      <c r="B54" s="18"/>
      <c r="C54" s="19"/>
      <c r="D54" s="15"/>
      <c r="E54" s="16"/>
      <c r="F54" s="17"/>
    </row>
    <row r="55" customFormat="false" ht="12.75" hidden="false" customHeight="false" outlineLevel="0" collapsed="false">
      <c r="B55" s="18"/>
      <c r="C55" s="19"/>
      <c r="D55" s="15"/>
      <c r="E55" s="16"/>
      <c r="F55" s="17"/>
    </row>
    <row r="56" customFormat="false" ht="12.75" hidden="false" customHeight="false" outlineLevel="0" collapsed="false">
      <c r="B56" s="18"/>
      <c r="C56" s="19"/>
      <c r="D56" s="15"/>
      <c r="E56" s="16"/>
      <c r="F56" s="17"/>
    </row>
    <row r="57" customFormat="false" ht="12.75" hidden="false" customHeight="false" outlineLevel="0" collapsed="false">
      <c r="B57" s="18"/>
      <c r="C57" s="19"/>
      <c r="D57" s="15"/>
      <c r="E57" s="16"/>
      <c r="F57" s="17"/>
    </row>
    <row r="58" customFormat="false" ht="12.75" hidden="false" customHeight="false" outlineLevel="0" collapsed="false">
      <c r="B58" s="18"/>
      <c r="C58" s="19"/>
      <c r="D58" s="15"/>
      <c r="E58" s="16"/>
      <c r="F58" s="17"/>
    </row>
    <row r="59" customFormat="false" ht="12.75" hidden="false" customHeight="false" outlineLevel="0" collapsed="false">
      <c r="B59" s="18"/>
      <c r="C59" s="19"/>
      <c r="D59" s="15"/>
      <c r="E59" s="16"/>
      <c r="F59" s="17"/>
    </row>
  </sheetData>
  <printOptions headings="false" gridLines="false" gridLinesSet="true" horizontalCentered="false" verticalCentered="false"/>
  <pageMargins left="0" right="0" top="0.984027777777778" bottom="0.984027777777778" header="0.511811023622047" footer="0.5"/>
  <pageSetup paperSize="1" scale="100" fitToWidth="1" fitToHeight="3" pageOrder="downThenOver" orientation="landscape" blackAndWhite="false" draft="false" cellComments="none" horizontalDpi="300" verticalDpi="300" copies="1"/>
  <headerFooter differentFirst="false" differentOddEven="false">
    <oddHeader/>
    <oddFooter>&amp;L&amp;F&amp;R&amp;D  &amp;T</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10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7" activeCellId="0" sqref="D7"/>
    </sheetView>
  </sheetViews>
  <sheetFormatPr defaultColWidth="10.65234375" defaultRowHeight="12.75" customHeight="true" zeroHeight="false" outlineLevelRow="0" outlineLevelCol="0"/>
  <cols>
    <col collapsed="false" customWidth="false" hidden="false" outlineLevel="0" max="1" min="1" style="123" width="10.65"/>
    <col collapsed="false" customWidth="true" hidden="false" outlineLevel="0" max="2" min="2" style="123" width="25.32"/>
    <col collapsed="false" customWidth="true" hidden="false" outlineLevel="0" max="3" min="3" style="123" width="5.82"/>
    <col collapsed="false" customWidth="false" hidden="false" outlineLevel="0" max="4" min="4" style="123" width="10.65"/>
    <col collapsed="false" customWidth="true" hidden="false" outlineLevel="0" max="5" min="5" style="123" width="3.82"/>
    <col collapsed="false" customWidth="false" hidden="true" outlineLevel="0" max="6" min="6" style="123" width="10.65"/>
    <col collapsed="false" customWidth="true" hidden="true" outlineLevel="0" max="7" min="7" style="123" width="4.82"/>
    <col collapsed="false" customWidth="true" hidden="false" outlineLevel="0" max="8" min="8" style="123" width="12.99"/>
    <col collapsed="false" customWidth="true" hidden="false" outlineLevel="0" max="9" min="9" style="123" width="3.82"/>
    <col collapsed="false" customWidth="true" hidden="false" outlineLevel="0" max="10" min="10" style="123" width="56.65"/>
    <col collapsed="false" customWidth="false" hidden="false" outlineLevel="0" max="257" min="11" style="123" width="10.65"/>
  </cols>
  <sheetData>
    <row r="1" customFormat="false" ht="18.75" hidden="false" customHeight="false" outlineLevel="0" collapsed="false">
      <c r="B1" s="124"/>
      <c r="C1" s="124"/>
      <c r="D1" s="124"/>
      <c r="E1" s="125" t="s">
        <v>202</v>
      </c>
      <c r="G1" s="124"/>
      <c r="H1" s="124"/>
      <c r="I1" s="124"/>
      <c r="J1" s="124"/>
      <c r="K1" s="126"/>
    </row>
    <row r="2" customFormat="false" ht="18.75" hidden="false" customHeight="false" outlineLevel="0" collapsed="false">
      <c r="B2" s="124"/>
      <c r="C2" s="124"/>
      <c r="D2" s="124"/>
      <c r="E2" s="125" t="s">
        <v>203</v>
      </c>
      <c r="G2" s="124"/>
      <c r="H2" s="124"/>
      <c r="I2" s="124"/>
      <c r="J2" s="124"/>
      <c r="K2" s="126"/>
    </row>
    <row r="3" customFormat="false" ht="15.75" hidden="false" customHeight="false" outlineLevel="0" collapsed="false">
      <c r="B3" s="124"/>
      <c r="C3" s="124"/>
      <c r="D3" s="124"/>
      <c r="E3" s="124" t="str">
        <f aca="false">'CC 103816 - Detail Expenses'!P3</f>
        <v>TEAM NAME</v>
      </c>
      <c r="G3" s="124"/>
      <c r="H3" s="124"/>
      <c r="I3" s="124"/>
      <c r="J3" s="124"/>
      <c r="K3" s="126"/>
    </row>
    <row r="4" customFormat="false" ht="15.75" hidden="false" customHeight="false" outlineLevel="0" collapsed="false">
      <c r="B4" s="124"/>
      <c r="C4" s="124"/>
      <c r="D4" s="124"/>
      <c r="E4" s="124"/>
      <c r="G4" s="124"/>
      <c r="H4" s="124"/>
      <c r="I4" s="124"/>
      <c r="J4" s="124"/>
      <c r="K4" s="126"/>
    </row>
    <row r="5" customFormat="false" ht="13.5" hidden="false" customHeight="false" outlineLevel="0" collapsed="false">
      <c r="A5" s="127" t="s">
        <v>133</v>
      </c>
      <c r="B5" s="128"/>
      <c r="C5" s="129"/>
      <c r="D5" s="130" t="s">
        <v>204</v>
      </c>
      <c r="E5" s="126"/>
      <c r="G5" s="126"/>
      <c r="H5" s="126"/>
      <c r="I5" s="126"/>
      <c r="J5" s="126"/>
      <c r="K5" s="126"/>
    </row>
    <row r="6" customFormat="false" ht="13.5" hidden="false" customHeight="false" outlineLevel="0" collapsed="false">
      <c r="A6" s="127" t="s">
        <v>135</v>
      </c>
      <c r="B6" s="128"/>
      <c r="C6" s="129"/>
      <c r="D6" s="130" t="s">
        <v>205</v>
      </c>
      <c r="E6" s="126"/>
      <c r="G6" s="131"/>
      <c r="H6" s="131"/>
      <c r="I6" s="131"/>
      <c r="J6" s="131"/>
      <c r="K6" s="126"/>
    </row>
    <row r="7" customFormat="false" ht="13.5" hidden="false" customHeight="false" outlineLevel="0" collapsed="false">
      <c r="A7" s="59" t="s">
        <v>206</v>
      </c>
      <c r="B7" s="61"/>
      <c r="C7" s="0"/>
      <c r="D7" s="130" t="s">
        <v>429</v>
      </c>
      <c r="E7" s="126"/>
      <c r="F7" s="132"/>
      <c r="G7" s="131"/>
      <c r="H7" s="131"/>
      <c r="I7" s="131"/>
      <c r="J7" s="131"/>
      <c r="K7" s="126"/>
    </row>
    <row r="8" customFormat="false" ht="12.75" hidden="false" customHeight="false" outlineLevel="0" collapsed="false">
      <c r="A8" s="59"/>
      <c r="B8" s="61"/>
      <c r="C8" s="0"/>
      <c r="D8" s="133"/>
      <c r="E8" s="126"/>
      <c r="F8" s="132" t="s">
        <v>208</v>
      </c>
      <c r="G8" s="131"/>
      <c r="H8" s="131"/>
      <c r="I8" s="131"/>
      <c r="J8" s="131"/>
      <c r="K8" s="126"/>
    </row>
    <row r="9" customFormat="false" ht="12.75" hidden="false" customHeight="false" outlineLevel="0" collapsed="false">
      <c r="A9" s="59"/>
      <c r="B9" s="61"/>
      <c r="C9" s="0"/>
      <c r="D9" s="134"/>
      <c r="E9" s="126"/>
      <c r="F9" s="135" t="s">
        <v>209</v>
      </c>
      <c r="G9" s="135"/>
      <c r="H9" s="135" t="s">
        <v>210</v>
      </c>
      <c r="I9" s="126"/>
      <c r="J9" s="126"/>
      <c r="K9" s="136"/>
    </row>
    <row r="10" customFormat="false" ht="12.75" hidden="false" customHeight="false" outlineLevel="0" collapsed="false">
      <c r="A10" s="132"/>
      <c r="B10" s="132"/>
      <c r="C10" s="132"/>
      <c r="D10" s="132"/>
      <c r="E10" s="126"/>
      <c r="F10" s="137" t="s">
        <v>82</v>
      </c>
      <c r="G10" s="135"/>
      <c r="H10" s="138" t="s">
        <v>211</v>
      </c>
      <c r="I10" s="126"/>
      <c r="J10" s="137" t="s">
        <v>212</v>
      </c>
      <c r="K10" s="126"/>
    </row>
    <row r="11" customFormat="false" ht="12.75" hidden="false" customHeight="false" outlineLevel="0" collapsed="false">
      <c r="A11" s="126"/>
      <c r="B11" s="126"/>
      <c r="C11" s="139"/>
      <c r="D11" s="139"/>
      <c r="E11" s="126"/>
      <c r="F11" s="126"/>
      <c r="G11" s="126"/>
      <c r="H11" s="126"/>
      <c r="I11" s="126"/>
      <c r="J11" s="126"/>
      <c r="K11" s="126"/>
    </row>
    <row r="12" customFormat="false" ht="12.75" hidden="false" customHeight="false" outlineLevel="0" collapsed="false">
      <c r="A12" s="76" t="s">
        <v>213</v>
      </c>
      <c r="B12" s="140" t="s">
        <v>214</v>
      </c>
      <c r="C12" s="0"/>
      <c r="D12" s="0"/>
      <c r="E12" s="0"/>
      <c r="F12" s="79" t="n">
        <v>0</v>
      </c>
      <c r="G12" s="0"/>
      <c r="H12" s="79" t="n">
        <f aca="false">+'CC 103816 - Detail Expenses'!P36</f>
        <v>0</v>
      </c>
      <c r="I12" s="0"/>
      <c r="J12" s="0"/>
      <c r="K12" s="0"/>
    </row>
    <row r="13" customFormat="false" ht="12.75" hidden="false" customHeight="false" outlineLevel="0" collapsed="false">
      <c r="A13" s="141" t="s">
        <v>215</v>
      </c>
      <c r="B13" s="78" t="s">
        <v>216</v>
      </c>
      <c r="C13" s="0"/>
      <c r="D13" s="0"/>
      <c r="E13" s="0"/>
      <c r="F13" s="79" t="n">
        <v>0</v>
      </c>
      <c r="G13" s="0"/>
      <c r="H13" s="79" t="n">
        <f aca="false">+'CC 103816 - Detail Expenses'!P37</f>
        <v>0</v>
      </c>
      <c r="I13" s="0"/>
      <c r="J13" s="0"/>
      <c r="K13" s="0"/>
    </row>
    <row r="14" customFormat="false" ht="12.75" hidden="false" customHeight="false" outlineLevel="0" collapsed="false">
      <c r="A14" s="76" t="s">
        <v>217</v>
      </c>
      <c r="B14" s="78" t="s">
        <v>218</v>
      </c>
      <c r="C14" s="0"/>
      <c r="D14" s="0"/>
      <c r="E14" s="0"/>
      <c r="F14" s="79" t="n">
        <v>0</v>
      </c>
      <c r="G14" s="0"/>
      <c r="H14" s="79" t="n">
        <f aca="false">+'CC 103816 - Detail Expenses'!P38</f>
        <v>0</v>
      </c>
      <c r="I14" s="0"/>
      <c r="J14" s="0"/>
      <c r="K14" s="0"/>
    </row>
    <row r="15" customFormat="false" ht="12.75" hidden="false" customHeight="false" outlineLevel="0" collapsed="false">
      <c r="A15" s="76" t="s">
        <v>219</v>
      </c>
      <c r="B15" s="78" t="s">
        <v>220</v>
      </c>
      <c r="C15" s="0"/>
      <c r="D15" s="0"/>
      <c r="E15" s="0"/>
      <c r="F15" s="79" t="n">
        <v>0</v>
      </c>
      <c r="G15" s="0"/>
      <c r="H15" s="79" t="n">
        <f aca="false">+'CC 103816 - Detail Expenses'!P39</f>
        <v>0</v>
      </c>
      <c r="I15" s="0"/>
      <c r="J15" s="0"/>
      <c r="K15" s="0"/>
    </row>
    <row r="16" customFormat="false" ht="12.75" hidden="false" customHeight="false" outlineLevel="0" collapsed="false">
      <c r="A16" s="141" t="s">
        <v>221</v>
      </c>
      <c r="B16" s="78" t="s">
        <v>222</v>
      </c>
      <c r="C16" s="0"/>
      <c r="D16" s="0"/>
      <c r="E16" s="0"/>
      <c r="F16" s="79" t="n">
        <v>0</v>
      </c>
      <c r="G16" s="0"/>
      <c r="H16" s="79" t="n">
        <f aca="false">+'CC 103816 - Detail Expenses'!P40</f>
        <v>0</v>
      </c>
      <c r="I16" s="0"/>
      <c r="J16" s="0"/>
      <c r="K16" s="0"/>
    </row>
    <row r="17" customFormat="false" ht="12.75" hidden="false" customHeight="false" outlineLevel="0" collapsed="false">
      <c r="A17" s="76" t="s">
        <v>223</v>
      </c>
      <c r="B17" s="78" t="s">
        <v>224</v>
      </c>
      <c r="C17" s="0"/>
      <c r="D17" s="0"/>
      <c r="E17" s="0"/>
      <c r="F17" s="79" t="n">
        <v>0</v>
      </c>
      <c r="G17" s="0"/>
      <c r="H17" s="79" t="n">
        <f aca="false">+'CC 103816 - Detail Expenses'!P41</f>
        <v>0</v>
      </c>
      <c r="I17" s="0"/>
      <c r="J17" s="0"/>
      <c r="K17" s="0"/>
    </row>
    <row r="18" customFormat="false" ht="12.75" hidden="false" customHeight="false" outlineLevel="0" collapsed="false">
      <c r="A18" s="141" t="s">
        <v>225</v>
      </c>
      <c r="B18" s="78" t="s">
        <v>226</v>
      </c>
      <c r="C18" s="0"/>
      <c r="D18" s="0"/>
      <c r="E18" s="0"/>
      <c r="F18" s="142" t="n">
        <v>0</v>
      </c>
      <c r="G18" s="0"/>
      <c r="H18" s="142" t="n">
        <f aca="false">+'CC 103816 - Detail Expenses'!P42</f>
        <v>0</v>
      </c>
      <c r="I18" s="0"/>
      <c r="J18" s="0"/>
      <c r="K18" s="0"/>
    </row>
    <row r="19" customFormat="false" ht="12.75" hidden="false" customHeight="false" outlineLevel="0" collapsed="false">
      <c r="A19" s="76"/>
      <c r="B19" s="83" t="s">
        <v>227</v>
      </c>
      <c r="C19" s="0"/>
      <c r="D19" s="0"/>
      <c r="E19" s="0"/>
      <c r="F19" s="143" t="n">
        <f aca="false">SUM(F12:F18)</f>
        <v>0</v>
      </c>
      <c r="G19" s="144"/>
      <c r="H19" s="143" t="n">
        <f aca="false">SUM(H12:H18)</f>
        <v>0</v>
      </c>
      <c r="I19" s="0"/>
      <c r="J19" s="0"/>
      <c r="K19" s="0"/>
    </row>
    <row r="20" customFormat="false" ht="12.75" hidden="false" customHeight="false" outlineLevel="0" collapsed="false">
      <c r="A20" s="76" t="s">
        <v>228</v>
      </c>
      <c r="B20" s="78" t="s">
        <v>229</v>
      </c>
      <c r="C20" s="0"/>
      <c r="D20" s="0"/>
      <c r="E20" s="0"/>
      <c r="F20" s="142" t="n">
        <v>0</v>
      </c>
      <c r="G20" s="0"/>
      <c r="H20" s="142" t="n">
        <f aca="false">+'CC 103816 - Detail Expenses'!P44</f>
        <v>0</v>
      </c>
      <c r="I20" s="0"/>
      <c r="J20" s="0"/>
      <c r="K20" s="0"/>
    </row>
    <row r="21" customFormat="false" ht="12.75" hidden="false" customHeight="false" outlineLevel="0" collapsed="false">
      <c r="A21" s="76"/>
      <c r="B21" s="83" t="s">
        <v>230</v>
      </c>
      <c r="C21" s="0"/>
      <c r="D21" s="0"/>
      <c r="E21" s="0"/>
      <c r="F21" s="145" t="n">
        <f aca="false">SUM(F20)</f>
        <v>0</v>
      </c>
      <c r="G21" s="144"/>
      <c r="H21" s="145" t="n">
        <f aca="false">SUM(H20)</f>
        <v>0</v>
      </c>
      <c r="I21" s="0"/>
      <c r="J21" s="0"/>
      <c r="K21" s="0"/>
    </row>
    <row r="22" customFormat="false" ht="12.75" hidden="false" customHeight="false" outlineLevel="0" collapsed="false">
      <c r="A22" s="76" t="s">
        <v>231</v>
      </c>
      <c r="B22" s="140" t="s">
        <v>232</v>
      </c>
      <c r="C22" s="0"/>
      <c r="D22" s="0"/>
      <c r="E22" s="0"/>
      <c r="F22" s="142" t="n">
        <v>0</v>
      </c>
      <c r="G22" s="0"/>
      <c r="H22" s="142" t="n">
        <f aca="false">+'CC 103816 - Detail Expenses'!P46</f>
        <v>0</v>
      </c>
      <c r="I22" s="0"/>
      <c r="J22" s="0"/>
      <c r="K22" s="0"/>
    </row>
    <row r="23" customFormat="false" ht="12.75" hidden="false" customHeight="false" outlineLevel="0" collapsed="false">
      <c r="A23" s="76"/>
      <c r="B23" s="82" t="s">
        <v>145</v>
      </c>
      <c r="C23" s="0"/>
      <c r="D23" s="0"/>
      <c r="E23" s="0"/>
      <c r="F23" s="145" t="n">
        <f aca="false">SUM(F22)</f>
        <v>0</v>
      </c>
      <c r="G23" s="144"/>
      <c r="H23" s="145" t="n">
        <f aca="false">SUM(H22)</f>
        <v>0</v>
      </c>
      <c r="I23" s="0"/>
      <c r="J23" s="0"/>
      <c r="K23" s="0"/>
    </row>
    <row r="24" customFormat="false" ht="12.75" hidden="false" customHeight="false" outlineLevel="0" collapsed="false">
      <c r="A24" s="76" t="s">
        <v>233</v>
      </c>
      <c r="B24" s="78" t="s">
        <v>234</v>
      </c>
      <c r="C24" s="0"/>
      <c r="D24" s="0"/>
      <c r="E24" s="0"/>
      <c r="F24" s="142" t="n">
        <v>0</v>
      </c>
      <c r="G24" s="0"/>
      <c r="H24" s="142" t="n">
        <f aca="false">+'CC 103816 - Detail Expenses'!P48</f>
        <v>0</v>
      </c>
      <c r="I24" s="0"/>
      <c r="J24" s="0"/>
      <c r="K24" s="0"/>
    </row>
    <row r="25" customFormat="false" ht="12.75" hidden="false" customHeight="false" outlineLevel="0" collapsed="false">
      <c r="A25" s="76"/>
      <c r="B25" s="83" t="s">
        <v>235</v>
      </c>
      <c r="C25" s="0"/>
      <c r="D25" s="0"/>
      <c r="E25" s="0"/>
      <c r="F25" s="145" t="n">
        <f aca="false">SUM(F24)</f>
        <v>0</v>
      </c>
      <c r="G25" s="144"/>
      <c r="H25" s="145" t="n">
        <f aca="false">SUM(H24)</f>
        <v>0</v>
      </c>
      <c r="I25" s="0"/>
      <c r="J25" s="0"/>
      <c r="K25" s="0"/>
    </row>
    <row r="26" customFormat="false" ht="12.75" hidden="false" customHeight="false" outlineLevel="0" collapsed="false">
      <c r="A26" s="76" t="s">
        <v>236</v>
      </c>
      <c r="B26" s="78" t="s">
        <v>237</v>
      </c>
      <c r="C26" s="0"/>
      <c r="D26" s="0"/>
      <c r="E26" s="0"/>
      <c r="F26" s="79" t="n">
        <v>0</v>
      </c>
      <c r="G26" s="0"/>
      <c r="H26" s="79" t="n">
        <f aca="false">+'CC 103816 - Detail Expenses'!P50</f>
        <v>0</v>
      </c>
      <c r="I26" s="0"/>
      <c r="J26" s="0"/>
      <c r="K26" s="0"/>
    </row>
    <row r="27" customFormat="false" ht="12.75" hidden="false" customHeight="false" outlineLevel="0" collapsed="false">
      <c r="A27" s="76" t="s">
        <v>238</v>
      </c>
      <c r="B27" s="78" t="s">
        <v>239</v>
      </c>
      <c r="C27" s="0"/>
      <c r="D27" s="0"/>
      <c r="E27" s="0"/>
      <c r="F27" s="79" t="n">
        <v>0</v>
      </c>
      <c r="G27" s="0"/>
      <c r="H27" s="79" t="n">
        <f aca="false">+'CC 103816 - Detail Expenses'!P51</f>
        <v>0</v>
      </c>
      <c r="I27" s="0"/>
      <c r="J27" s="0"/>
      <c r="K27" s="0"/>
    </row>
    <row r="28" customFormat="false" ht="12.75" hidden="false" customHeight="false" outlineLevel="0" collapsed="false">
      <c r="A28" s="76" t="s">
        <v>240</v>
      </c>
      <c r="B28" s="78" t="s">
        <v>241</v>
      </c>
      <c r="C28" s="0"/>
      <c r="D28" s="0"/>
      <c r="E28" s="0"/>
      <c r="F28" s="79" t="n">
        <v>0</v>
      </c>
      <c r="G28" s="0"/>
      <c r="H28" s="79" t="n">
        <f aca="false">+'CC 103816 - Detail Expenses'!P52</f>
        <v>0</v>
      </c>
      <c r="I28" s="0"/>
      <c r="J28" s="0"/>
      <c r="K28" s="0"/>
    </row>
    <row r="29" customFormat="false" ht="12.75" hidden="false" customHeight="false" outlineLevel="0" collapsed="false">
      <c r="A29" s="76" t="s">
        <v>242</v>
      </c>
      <c r="B29" s="78" t="s">
        <v>243</v>
      </c>
      <c r="C29" s="0"/>
      <c r="D29" s="0"/>
      <c r="E29" s="0"/>
      <c r="F29" s="79" t="n">
        <v>0</v>
      </c>
      <c r="G29" s="0"/>
      <c r="H29" s="79" t="n">
        <f aca="false">+'CC 103816 - Detail Expenses'!P53</f>
        <v>0</v>
      </c>
      <c r="I29" s="0"/>
      <c r="J29" s="0"/>
      <c r="K29" s="0"/>
    </row>
    <row r="30" customFormat="false" ht="12.75" hidden="false" customHeight="false" outlineLevel="0" collapsed="false">
      <c r="A30" s="76" t="s">
        <v>244</v>
      </c>
      <c r="B30" s="78" t="s">
        <v>245</v>
      </c>
      <c r="C30" s="0"/>
      <c r="D30" s="0"/>
      <c r="E30" s="0"/>
      <c r="F30" s="79" t="n">
        <v>0</v>
      </c>
      <c r="G30" s="0"/>
      <c r="H30" s="79" t="n">
        <f aca="false">+'CC 103816 - Detail Expenses'!P54</f>
        <v>0</v>
      </c>
      <c r="I30" s="0"/>
      <c r="J30" s="0"/>
      <c r="K30" s="0"/>
    </row>
    <row r="31" customFormat="false" ht="12.75" hidden="false" customHeight="false" outlineLevel="0" collapsed="false">
      <c r="A31" s="76" t="s">
        <v>246</v>
      </c>
      <c r="B31" s="78" t="s">
        <v>247</v>
      </c>
      <c r="C31" s="0"/>
      <c r="D31" s="0"/>
      <c r="E31" s="0"/>
      <c r="F31" s="79" t="n">
        <v>0</v>
      </c>
      <c r="G31" s="0"/>
      <c r="H31" s="79" t="n">
        <f aca="false">+'CC 103816 - Detail Expenses'!P55</f>
        <v>0</v>
      </c>
      <c r="I31" s="0"/>
      <c r="J31" s="0"/>
      <c r="K31" s="0"/>
    </row>
    <row r="32" customFormat="false" ht="12.75" hidden="false" customHeight="false" outlineLevel="0" collapsed="false">
      <c r="A32" s="76" t="s">
        <v>248</v>
      </c>
      <c r="B32" s="78" t="s">
        <v>249</v>
      </c>
      <c r="C32" s="0"/>
      <c r="D32" s="0"/>
      <c r="E32" s="0"/>
      <c r="F32" s="79" t="n">
        <v>0</v>
      </c>
      <c r="G32" s="0"/>
      <c r="H32" s="79" t="n">
        <f aca="false">+'CC 103816 - Detail Expenses'!P56</f>
        <v>0</v>
      </c>
      <c r="I32" s="0"/>
      <c r="J32" s="0"/>
      <c r="K32" s="0"/>
    </row>
    <row r="33" customFormat="false" ht="12.75" hidden="false" customHeight="false" outlineLevel="0" collapsed="false">
      <c r="A33" s="76" t="s">
        <v>250</v>
      </c>
      <c r="B33" s="78" t="s">
        <v>251</v>
      </c>
      <c r="C33" s="0"/>
      <c r="D33" s="0"/>
      <c r="E33" s="0"/>
      <c r="F33" s="142" t="n">
        <v>0</v>
      </c>
      <c r="G33" s="0"/>
      <c r="H33" s="142" t="n">
        <f aca="false">+'CC 103816 - Detail Expenses'!P57</f>
        <v>0</v>
      </c>
      <c r="I33" s="0"/>
      <c r="J33" s="0"/>
      <c r="K33" s="0"/>
    </row>
    <row r="34" customFormat="false" ht="12.75" hidden="false" customHeight="false" outlineLevel="0" collapsed="false">
      <c r="A34" s="76"/>
      <c r="B34" s="83" t="s">
        <v>252</v>
      </c>
      <c r="C34" s="0"/>
      <c r="D34" s="0"/>
      <c r="E34" s="0"/>
      <c r="F34" s="145" t="n">
        <f aca="false">SUM(F26:F33)</f>
        <v>0</v>
      </c>
      <c r="G34" s="144"/>
      <c r="H34" s="145" t="n">
        <f aca="false">SUM(H26:H33)</f>
        <v>0</v>
      </c>
      <c r="I34" s="0"/>
      <c r="J34" s="0"/>
      <c r="K34" s="0"/>
    </row>
    <row r="35" customFormat="false" ht="12.75" hidden="false" customHeight="false" outlineLevel="0" collapsed="false">
      <c r="A35" s="76" t="s">
        <v>253</v>
      </c>
      <c r="B35" s="78" t="s">
        <v>254</v>
      </c>
      <c r="C35" s="0"/>
      <c r="D35" s="0"/>
      <c r="E35" s="0"/>
      <c r="F35" s="79" t="n">
        <v>0</v>
      </c>
      <c r="G35" s="0"/>
      <c r="H35" s="79" t="n">
        <f aca="false">+'CC 103816 - Detail Expenses'!P59</f>
        <v>0</v>
      </c>
      <c r="I35" s="0"/>
      <c r="J35" s="0"/>
      <c r="K35" s="0"/>
    </row>
    <row r="36" customFormat="false" ht="12.75" hidden="false" customHeight="false" outlineLevel="0" collapsed="false">
      <c r="A36" s="76" t="s">
        <v>255</v>
      </c>
      <c r="B36" s="78" t="s">
        <v>256</v>
      </c>
      <c r="C36" s="0"/>
      <c r="D36" s="0"/>
      <c r="E36" s="0"/>
      <c r="F36" s="79" t="n">
        <v>0</v>
      </c>
      <c r="G36" s="0"/>
      <c r="H36" s="79" t="n">
        <f aca="false">+'CC 103816 - Detail Expenses'!P60</f>
        <v>0</v>
      </c>
      <c r="I36" s="0"/>
      <c r="J36" s="0"/>
      <c r="K36" s="0"/>
    </row>
    <row r="37" customFormat="false" ht="12.75" hidden="false" customHeight="false" outlineLevel="0" collapsed="false">
      <c r="A37" s="76" t="s">
        <v>257</v>
      </c>
      <c r="B37" s="140" t="s">
        <v>258</v>
      </c>
      <c r="C37" s="0"/>
      <c r="D37" s="0"/>
      <c r="E37" s="0"/>
      <c r="F37" s="79" t="n">
        <v>0</v>
      </c>
      <c r="G37" s="0"/>
      <c r="H37" s="79" t="n">
        <f aca="false">+'CC 103816 - Detail Expenses'!P61</f>
        <v>0</v>
      </c>
      <c r="I37" s="0"/>
      <c r="J37" s="0"/>
      <c r="K37" s="0"/>
    </row>
    <row r="38" customFormat="false" ht="12.75" hidden="false" customHeight="false" outlineLevel="0" collapsed="false">
      <c r="A38" s="76" t="s">
        <v>259</v>
      </c>
      <c r="B38" s="140" t="s">
        <v>260</v>
      </c>
      <c r="C38" s="0"/>
      <c r="D38" s="0"/>
      <c r="E38" s="0"/>
      <c r="F38" s="79" t="n">
        <v>0</v>
      </c>
      <c r="G38" s="0"/>
      <c r="H38" s="79" t="n">
        <f aca="false">+'CC 103816 - Detail Expenses'!P62</f>
        <v>0</v>
      </c>
      <c r="I38" s="0"/>
      <c r="J38" s="0"/>
      <c r="K38" s="0"/>
    </row>
    <row r="39" customFormat="false" ht="12.75" hidden="false" customHeight="false" outlineLevel="0" collapsed="false">
      <c r="A39" s="76" t="s">
        <v>261</v>
      </c>
      <c r="B39" s="78" t="s">
        <v>262</v>
      </c>
      <c r="C39" s="0"/>
      <c r="D39" s="0"/>
      <c r="E39" s="0"/>
      <c r="F39" s="142" t="n">
        <v>0</v>
      </c>
      <c r="G39" s="0"/>
      <c r="H39" s="142" t="n">
        <f aca="false">+'CC 103816 - Detail Expenses'!P63</f>
        <v>0</v>
      </c>
      <c r="I39" s="0"/>
      <c r="J39" s="0"/>
      <c r="K39" s="0"/>
    </row>
    <row r="40" customFormat="false" ht="12.75" hidden="false" customHeight="false" outlineLevel="0" collapsed="false">
      <c r="A40" s="76"/>
      <c r="B40" s="83" t="s">
        <v>263</v>
      </c>
      <c r="C40" s="0"/>
      <c r="D40" s="0"/>
      <c r="E40" s="0"/>
      <c r="F40" s="145" t="n">
        <f aca="false">SUM(F35:F39)</f>
        <v>0</v>
      </c>
      <c r="G40" s="144"/>
      <c r="H40" s="145" t="n">
        <f aca="false">SUM(H35:H39)</f>
        <v>0</v>
      </c>
      <c r="I40" s="0"/>
      <c r="J40" s="0"/>
      <c r="K40" s="0"/>
    </row>
    <row r="41" customFormat="false" ht="12.75" hidden="false" customHeight="false" outlineLevel="0" collapsed="false">
      <c r="A41" s="76" t="s">
        <v>264</v>
      </c>
      <c r="B41" s="77" t="s">
        <v>265</v>
      </c>
      <c r="C41" s="0"/>
      <c r="D41" s="0"/>
      <c r="E41" s="0"/>
      <c r="F41" s="79" t="n">
        <v>0</v>
      </c>
      <c r="G41" s="0"/>
      <c r="H41" s="79" t="n">
        <f aca="false">+'CC 103816 - Detail Expenses'!P65</f>
        <v>0</v>
      </c>
      <c r="I41" s="0"/>
      <c r="J41" s="0"/>
      <c r="K41" s="0"/>
    </row>
    <row r="42" customFormat="false" ht="12.75" hidden="false" customHeight="false" outlineLevel="0" collapsed="false">
      <c r="A42" s="76" t="s">
        <v>266</v>
      </c>
      <c r="B42" s="83" t="s">
        <v>32</v>
      </c>
      <c r="C42" s="0"/>
      <c r="D42" s="0"/>
      <c r="E42" s="0"/>
      <c r="F42" s="79" t="n">
        <v>0</v>
      </c>
      <c r="G42" s="0"/>
      <c r="H42" s="79" t="n">
        <f aca="false">+'CC 103816 - Detail Expenses'!P66</f>
        <v>0</v>
      </c>
      <c r="I42" s="0"/>
      <c r="J42" s="0"/>
      <c r="K42" s="0"/>
    </row>
    <row r="43" customFormat="false" ht="12.75" hidden="false" customHeight="false" outlineLevel="0" collapsed="false">
      <c r="A43" s="76" t="s">
        <v>267</v>
      </c>
      <c r="B43" s="78" t="s">
        <v>268</v>
      </c>
      <c r="C43" s="0"/>
      <c r="D43" s="0"/>
      <c r="E43" s="0"/>
      <c r="F43" s="79" t="n">
        <v>0</v>
      </c>
      <c r="G43" s="0"/>
      <c r="H43" s="79" t="n">
        <f aca="false">+'CC 103816 - Detail Expenses'!P67</f>
        <v>0</v>
      </c>
      <c r="I43" s="0"/>
      <c r="J43" s="0"/>
      <c r="K43" s="0"/>
    </row>
    <row r="44" customFormat="false" ht="12.75" hidden="false" customHeight="false" outlineLevel="0" collapsed="false">
      <c r="A44" s="76" t="s">
        <v>269</v>
      </c>
      <c r="B44" s="78" t="s">
        <v>270</v>
      </c>
      <c r="C44" s="0"/>
      <c r="D44" s="0"/>
      <c r="E44" s="0"/>
      <c r="F44" s="142" t="n">
        <v>0</v>
      </c>
      <c r="G44" s="0"/>
      <c r="H44" s="142" t="n">
        <f aca="false">+'CC 103816 - Detail Expenses'!P68</f>
        <v>0</v>
      </c>
      <c r="I44" s="0"/>
      <c r="J44" s="0"/>
      <c r="K44" s="0"/>
    </row>
    <row r="45" customFormat="false" ht="12.75" hidden="false" customHeight="false" outlineLevel="0" collapsed="false">
      <c r="A45" s="76"/>
      <c r="B45" s="83" t="s">
        <v>271</v>
      </c>
      <c r="C45" s="0"/>
      <c r="D45" s="0"/>
      <c r="E45" s="0"/>
      <c r="F45" s="145" t="n">
        <f aca="false">SUM(F43:F44)</f>
        <v>0</v>
      </c>
      <c r="G45" s="144"/>
      <c r="H45" s="145" t="n">
        <f aca="false">SUM(H43:H44)</f>
        <v>0</v>
      </c>
      <c r="I45" s="0"/>
      <c r="J45" s="0"/>
      <c r="K45" s="0"/>
    </row>
    <row r="46" customFormat="false" ht="12.75" hidden="false" customHeight="false" outlineLevel="0" collapsed="false">
      <c r="A46" s="76" t="s">
        <v>272</v>
      </c>
      <c r="B46" s="82" t="s">
        <v>273</v>
      </c>
      <c r="C46" s="0"/>
      <c r="D46" s="0"/>
      <c r="E46" s="0"/>
      <c r="F46" s="145" t="n">
        <v>0</v>
      </c>
      <c r="G46" s="144"/>
      <c r="H46" s="79" t="n">
        <f aca="false">+'CC 103816 - Detail Expenses'!P70</f>
        <v>0</v>
      </c>
      <c r="I46" s="0"/>
      <c r="J46" s="0"/>
      <c r="K46" s="0"/>
    </row>
    <row r="47" customFormat="false" ht="12.75" hidden="false" customHeight="false" outlineLevel="0" collapsed="false">
      <c r="A47" s="76" t="s">
        <v>274</v>
      </c>
      <c r="B47" s="82" t="s">
        <v>150</v>
      </c>
      <c r="C47" s="0"/>
      <c r="D47" s="0"/>
      <c r="E47" s="0"/>
      <c r="F47" s="145" t="n">
        <v>0</v>
      </c>
      <c r="G47" s="144"/>
      <c r="H47" s="79" t="n">
        <f aca="false">+'CC 103816 - Detail Expenses'!P71</f>
        <v>0</v>
      </c>
      <c r="I47" s="0"/>
      <c r="J47" s="0"/>
      <c r="K47" s="0"/>
    </row>
    <row r="48" customFormat="false" ht="12.75" hidden="false" customHeight="false" outlineLevel="0" collapsed="false">
      <c r="A48" s="76" t="s">
        <v>275</v>
      </c>
      <c r="B48" s="82" t="s">
        <v>151</v>
      </c>
      <c r="C48" s="0"/>
      <c r="D48" s="0"/>
      <c r="E48" s="0"/>
      <c r="F48" s="145" t="n">
        <v>0</v>
      </c>
      <c r="G48" s="144"/>
      <c r="H48" s="79" t="n">
        <f aca="false">+'CC 103816 - Detail Expenses'!P72</f>
        <v>0</v>
      </c>
      <c r="I48" s="0"/>
      <c r="J48" s="0" t="s">
        <v>276</v>
      </c>
      <c r="K48" s="0"/>
    </row>
    <row r="49" customFormat="false" ht="12.75" hidden="false" customHeight="false" outlineLevel="0" collapsed="false">
      <c r="A49" s="76"/>
      <c r="B49" s="82" t="s">
        <v>277</v>
      </c>
      <c r="C49" s="0"/>
      <c r="D49" s="0"/>
      <c r="E49" s="0"/>
      <c r="F49" s="145" t="n">
        <v>0</v>
      </c>
      <c r="G49" s="144"/>
      <c r="H49" s="79" t="n">
        <f aca="false">+'CC 103816 - Detail Expenses'!P73</f>
        <v>0</v>
      </c>
      <c r="I49" s="0"/>
      <c r="J49" s="0"/>
      <c r="K49" s="0"/>
    </row>
    <row r="50" customFormat="false" ht="12.75" hidden="false" customHeight="false" outlineLevel="0" collapsed="false">
      <c r="A50" s="76" t="s">
        <v>278</v>
      </c>
      <c r="B50" s="78" t="s">
        <v>279</v>
      </c>
      <c r="C50" s="0"/>
      <c r="D50" s="0"/>
      <c r="E50" s="0"/>
      <c r="F50" s="79" t="n">
        <v>0</v>
      </c>
      <c r="G50" s="0"/>
      <c r="H50" s="79" t="n">
        <f aca="false">+'CC 103816 - Detail Expenses'!P74</f>
        <v>0</v>
      </c>
      <c r="I50" s="0"/>
      <c r="J50" s="0"/>
      <c r="K50" s="0"/>
    </row>
    <row r="51" customFormat="false" ht="12.75" hidden="false" customHeight="false" outlineLevel="0" collapsed="false">
      <c r="A51" s="76" t="s">
        <v>280</v>
      </c>
      <c r="B51" s="78" t="s">
        <v>281</v>
      </c>
      <c r="C51" s="0"/>
      <c r="D51" s="0"/>
      <c r="E51" s="0"/>
      <c r="F51" s="79" t="n">
        <v>0</v>
      </c>
      <c r="G51" s="0"/>
      <c r="H51" s="79" t="n">
        <f aca="false">+'CC 103816 - Detail Expenses'!P75</f>
        <v>0</v>
      </c>
      <c r="I51" s="0"/>
      <c r="J51" s="0"/>
      <c r="K51" s="0"/>
    </row>
    <row r="52" customFormat="false" ht="12.75" hidden="false" customHeight="false" outlineLevel="0" collapsed="false">
      <c r="A52" s="76" t="s">
        <v>282</v>
      </c>
      <c r="B52" s="78" t="s">
        <v>283</v>
      </c>
      <c r="C52" s="0"/>
      <c r="D52" s="0"/>
      <c r="E52" s="0"/>
      <c r="F52" s="79" t="n">
        <v>0</v>
      </c>
      <c r="G52" s="0"/>
      <c r="H52" s="79" t="n">
        <f aca="false">+'CC 103816 - Detail Expenses'!P76</f>
        <v>0</v>
      </c>
      <c r="I52" s="0"/>
      <c r="J52" s="0"/>
      <c r="K52" s="0"/>
    </row>
    <row r="53" customFormat="false" ht="12.75" hidden="false" customHeight="false" outlineLevel="0" collapsed="false">
      <c r="A53" s="76" t="s">
        <v>284</v>
      </c>
      <c r="B53" s="78" t="s">
        <v>285</v>
      </c>
      <c r="C53" s="0"/>
      <c r="D53" s="0"/>
      <c r="E53" s="0"/>
      <c r="F53" s="79" t="n">
        <v>0</v>
      </c>
      <c r="G53" s="0"/>
      <c r="H53" s="79" t="n">
        <f aca="false">+'CC 103816 - Detail Expenses'!P77</f>
        <v>0</v>
      </c>
      <c r="I53" s="0"/>
      <c r="J53" s="0"/>
      <c r="K53" s="0"/>
    </row>
    <row r="54" customFormat="false" ht="12.75" hidden="false" customHeight="false" outlineLevel="0" collapsed="false">
      <c r="A54" s="76" t="s">
        <v>286</v>
      </c>
      <c r="B54" s="78" t="s">
        <v>287</v>
      </c>
      <c r="C54" s="0"/>
      <c r="D54" s="0"/>
      <c r="E54" s="0"/>
      <c r="F54" s="79" t="n">
        <v>0</v>
      </c>
      <c r="G54" s="0"/>
      <c r="H54" s="79" t="n">
        <f aca="false">+'CC 103816 - Detail Expenses'!P78</f>
        <v>0</v>
      </c>
      <c r="I54" s="0"/>
      <c r="J54" s="0"/>
      <c r="K54" s="0"/>
    </row>
    <row r="55" customFormat="false" ht="12.75" hidden="false" customHeight="false" outlineLevel="0" collapsed="false">
      <c r="A55" s="76" t="s">
        <v>288</v>
      </c>
      <c r="B55" s="78" t="s">
        <v>289</v>
      </c>
      <c r="C55" s="0"/>
      <c r="D55" s="0"/>
      <c r="E55" s="0"/>
      <c r="F55" s="79" t="n">
        <v>0</v>
      </c>
      <c r="G55" s="0"/>
      <c r="H55" s="79" t="n">
        <f aca="false">+'CC 103816 - Detail Expenses'!P79</f>
        <v>0</v>
      </c>
      <c r="I55" s="0"/>
      <c r="J55" s="0"/>
      <c r="K55" s="0"/>
    </row>
    <row r="56" customFormat="false" ht="12.75" hidden="false" customHeight="false" outlineLevel="0" collapsed="false">
      <c r="A56" s="76" t="s">
        <v>290</v>
      </c>
      <c r="B56" s="78" t="s">
        <v>291</v>
      </c>
      <c r="C56" s="0"/>
      <c r="D56" s="0"/>
      <c r="E56" s="0"/>
      <c r="F56" s="142" t="n">
        <v>0</v>
      </c>
      <c r="G56" s="0"/>
      <c r="H56" s="142" t="n">
        <f aca="false">+'CC 103816 - Detail Expenses'!P80</f>
        <v>0</v>
      </c>
      <c r="I56" s="0"/>
      <c r="J56" s="0"/>
      <c r="K56" s="0"/>
    </row>
    <row r="57" customFormat="false" ht="12.75" hidden="false" customHeight="false" outlineLevel="0" collapsed="false">
      <c r="A57" s="76"/>
      <c r="B57" s="83" t="s">
        <v>292</v>
      </c>
      <c r="C57" s="0"/>
      <c r="D57" s="0"/>
      <c r="E57" s="0"/>
      <c r="F57" s="145" t="n">
        <f aca="false">SUM(F50:F56)</f>
        <v>0</v>
      </c>
      <c r="G57" s="144"/>
      <c r="H57" s="145" t="n">
        <f aca="false">SUM(H50:H56)</f>
        <v>0</v>
      </c>
      <c r="I57" s="0"/>
      <c r="J57" s="0"/>
      <c r="K57" s="0"/>
    </row>
    <row r="58" customFormat="false" ht="12.75" hidden="false" customHeight="false" outlineLevel="0" collapsed="false">
      <c r="A58" s="76" t="s">
        <v>293</v>
      </c>
      <c r="B58" s="78" t="s">
        <v>294</v>
      </c>
      <c r="C58" s="0"/>
      <c r="D58" s="0"/>
      <c r="E58" s="0"/>
      <c r="F58" s="79" t="n">
        <v>0</v>
      </c>
      <c r="G58" s="0"/>
      <c r="H58" s="79" t="n">
        <f aca="false">+'CC 103816 - Detail Expenses'!P82</f>
        <v>0</v>
      </c>
      <c r="I58" s="0"/>
      <c r="J58" s="0"/>
      <c r="K58" s="0"/>
    </row>
    <row r="59" customFormat="false" ht="12.75" hidden="false" customHeight="false" outlineLevel="0" collapsed="false">
      <c r="A59" s="76" t="s">
        <v>295</v>
      </c>
      <c r="B59" s="78" t="s">
        <v>296</v>
      </c>
      <c r="C59" s="0"/>
      <c r="D59" s="0"/>
      <c r="E59" s="0"/>
      <c r="F59" s="142" t="n">
        <v>0</v>
      </c>
      <c r="G59" s="0"/>
      <c r="H59" s="142" t="n">
        <f aca="false">+'CC 103816 - Detail Expenses'!P83</f>
        <v>0</v>
      </c>
      <c r="I59" s="0"/>
      <c r="J59" s="0"/>
      <c r="K59" s="0"/>
    </row>
    <row r="60" customFormat="false" ht="12.75" hidden="false" customHeight="false" outlineLevel="0" collapsed="false">
      <c r="A60" s="146"/>
      <c r="B60" s="83" t="s">
        <v>297</v>
      </c>
      <c r="C60" s="0"/>
      <c r="D60" s="0"/>
      <c r="E60" s="0"/>
      <c r="F60" s="143" t="n">
        <f aca="false">SUM(F58:F59)</f>
        <v>0</v>
      </c>
      <c r="G60" s="144"/>
      <c r="H60" s="143" t="n">
        <f aca="false">SUM(H58:H59)</f>
        <v>0</v>
      </c>
      <c r="I60" s="0"/>
      <c r="J60" s="0"/>
      <c r="K60" s="0"/>
    </row>
    <row r="61" customFormat="false" ht="12.75" hidden="false" customHeight="false" outlineLevel="0" collapsed="false">
      <c r="A61" s="76" t="s">
        <v>298</v>
      </c>
      <c r="B61" s="83" t="s">
        <v>155</v>
      </c>
      <c r="C61" s="0"/>
      <c r="D61" s="0"/>
      <c r="E61" s="0"/>
      <c r="F61" s="147" t="n">
        <v>0</v>
      </c>
      <c r="G61" s="0"/>
      <c r="H61" s="79" t="n">
        <f aca="false">+'CC 103816 - Detail Expenses'!P85</f>
        <v>0</v>
      </c>
      <c r="I61" s="0"/>
      <c r="J61" s="0"/>
      <c r="K61" s="0"/>
    </row>
    <row r="62" customFormat="false" ht="12.75" hidden="false" customHeight="false" outlineLevel="0" collapsed="false">
      <c r="A62" s="78"/>
      <c r="B62" s="87" t="s">
        <v>156</v>
      </c>
      <c r="C62" s="0"/>
      <c r="D62" s="0"/>
      <c r="E62" s="0"/>
      <c r="F62" s="148" t="n">
        <f aca="false">F19+F21+F23+F25+F34+F40+F45+F57+F60+F41+F42+F46+F47+F48+F49+F61</f>
        <v>0</v>
      </c>
      <c r="G62" s="144"/>
      <c r="H62" s="148" t="n">
        <f aca="false">H19+H21+H23+H25+H34+H40+H45+H57+H60+H41+H42+H46+H47+H48+H49+H61</f>
        <v>0</v>
      </c>
      <c r="I62" s="0"/>
      <c r="J62" s="0"/>
      <c r="K62" s="0"/>
    </row>
    <row r="63" customFormat="false" ht="12.75" hidden="false" customHeight="false" outlineLevel="0" collapsed="false">
      <c r="A63" s="78"/>
      <c r="B63" s="78"/>
      <c r="C63" s="0"/>
      <c r="D63" s="0"/>
      <c r="E63" s="0"/>
      <c r="F63" s="0"/>
      <c r="G63" s="0"/>
      <c r="H63" s="0"/>
      <c r="I63" s="0"/>
      <c r="J63" s="0"/>
      <c r="K63" s="0"/>
    </row>
    <row r="64" customFormat="false" ht="15.75" hidden="false" customHeight="false" outlineLevel="0" collapsed="false">
      <c r="A64" s="149"/>
      <c r="B64" s="149"/>
      <c r="C64" s="0"/>
      <c r="D64" s="0"/>
      <c r="E64" s="0"/>
      <c r="F64" s="0"/>
      <c r="G64" s="0"/>
      <c r="H64" s="0" t="n">
        <f aca="false">'CC 103816 - Detail Expenses'!P43+'CC 103816 - Detail Expenses'!P45+'CC 103816 - Detail Expenses'!P47+'CC 103816 - Detail Expenses'!P49+'CC 103816 - Detail Expenses'!P58+'CC 103816 - Detail Expenses'!P64+'CC 103816 - Detail Expenses'!P65+'CC 103816 - Detail Expenses'!P66+'CC 103816 - Detail Expenses'!P69+'CC 103816 - Detail Expenses'!P70+'CC 103816 - Detail Expenses'!P71+'CC 103816 - Detail Expenses'!P72+'CC 103816 - Detail Expenses'!P73+'CC 103816 - Detail Expenses'!P81+'CC 103816 - Detail Expenses'!P84+'CC 103816 - Detail Expenses'!P85</f>
        <v>0</v>
      </c>
      <c r="J64" s="0"/>
      <c r="K64" s="0"/>
    </row>
    <row r="65" customFormat="false" ht="15.75" hidden="false" customHeight="false" outlineLevel="0" collapsed="false">
      <c r="A65" s="150" t="s">
        <v>299</v>
      </c>
      <c r="B65" s="47"/>
      <c r="C65" s="0"/>
      <c r="D65" s="0"/>
      <c r="E65" s="0"/>
      <c r="F65" s="0"/>
      <c r="G65" s="0"/>
      <c r="H65" s="0"/>
      <c r="I65" s="0"/>
      <c r="J65" s="0"/>
      <c r="K65" s="0"/>
    </row>
    <row r="66" customFormat="false" ht="15" hidden="false" customHeight="true" outlineLevel="0" collapsed="false">
      <c r="A66" s="151"/>
      <c r="B66" s="152" t="s">
        <v>300</v>
      </c>
      <c r="C66" s="0"/>
      <c r="D66" s="0"/>
      <c r="E66" s="0"/>
      <c r="F66" s="0" t="n">
        <v>0</v>
      </c>
      <c r="G66" s="0"/>
      <c r="H66" s="0" t="n">
        <f aca="false">F66*12</f>
        <v>0</v>
      </c>
      <c r="I66" s="0"/>
      <c r="J66" s="0"/>
      <c r="K66" s="0"/>
    </row>
    <row r="67" customFormat="false" ht="15" hidden="false" customHeight="true" outlineLevel="0" collapsed="false">
      <c r="A67" s="151"/>
      <c r="B67" s="152" t="s">
        <v>301</v>
      </c>
      <c r="C67" s="0"/>
      <c r="D67" s="0"/>
      <c r="E67" s="0"/>
      <c r="F67" s="0" t="n">
        <v>0</v>
      </c>
      <c r="G67" s="0"/>
      <c r="H67" s="0" t="n">
        <f aca="false">F67*12</f>
        <v>0</v>
      </c>
      <c r="I67" s="0"/>
      <c r="J67" s="0"/>
      <c r="K67" s="0"/>
    </row>
    <row r="68" customFormat="false" ht="15" hidden="false" customHeight="true" outlineLevel="0" collapsed="false">
      <c r="A68" s="151"/>
      <c r="B68" s="152" t="s">
        <v>302</v>
      </c>
      <c r="C68" s="0"/>
      <c r="D68" s="0"/>
      <c r="E68" s="0"/>
      <c r="F68" s="0" t="n">
        <v>0</v>
      </c>
      <c r="G68" s="0"/>
      <c r="H68" s="0" t="n">
        <f aca="false">F68*12</f>
        <v>0</v>
      </c>
      <c r="I68" s="0"/>
      <c r="J68" s="0"/>
      <c r="K68" s="0"/>
    </row>
    <row r="69" customFormat="false" ht="15" hidden="false" customHeight="true" outlineLevel="0" collapsed="false">
      <c r="A69" s="151"/>
      <c r="B69" s="152" t="s">
        <v>303</v>
      </c>
      <c r="C69" s="0"/>
      <c r="D69" s="0"/>
      <c r="E69" s="0"/>
      <c r="F69" s="0" t="n">
        <v>0</v>
      </c>
      <c r="G69" s="0"/>
      <c r="H69" s="0" t="n">
        <f aca="false">F69*12</f>
        <v>0</v>
      </c>
      <c r="I69" s="0"/>
      <c r="J69" s="0"/>
      <c r="K69" s="0"/>
    </row>
    <row r="70" customFormat="false" ht="15" hidden="false" customHeight="true" outlineLevel="0" collapsed="false">
      <c r="A70" s="151"/>
      <c r="B70" s="152" t="s">
        <v>304</v>
      </c>
      <c r="C70" s="0"/>
      <c r="D70" s="0"/>
      <c r="E70" s="0"/>
      <c r="F70" s="0" t="n">
        <v>0</v>
      </c>
      <c r="G70" s="0"/>
      <c r="H70" s="0" t="n">
        <f aca="false">F70*12</f>
        <v>0</v>
      </c>
      <c r="I70" s="0"/>
      <c r="J70" s="0"/>
      <c r="K70" s="0"/>
    </row>
    <row r="71" customFormat="false" ht="15" hidden="false" customHeight="true" outlineLevel="0" collapsed="false">
      <c r="A71" s="151"/>
      <c r="B71" s="152" t="s">
        <v>305</v>
      </c>
      <c r="C71" s="0"/>
      <c r="D71" s="0"/>
      <c r="E71" s="0"/>
      <c r="F71" s="0" t="n">
        <v>0</v>
      </c>
      <c r="G71" s="0"/>
      <c r="H71" s="0" t="n">
        <f aca="false">F71*12</f>
        <v>0</v>
      </c>
      <c r="I71" s="0"/>
      <c r="J71" s="0"/>
      <c r="K71" s="0"/>
    </row>
    <row r="72" customFormat="false" ht="15" hidden="false" customHeight="true" outlineLevel="0" collapsed="false">
      <c r="A72" s="151"/>
      <c r="B72" s="152" t="s">
        <v>306</v>
      </c>
      <c r="C72" s="0"/>
      <c r="D72" s="0"/>
      <c r="E72" s="0"/>
      <c r="F72" s="0" t="n">
        <v>0</v>
      </c>
      <c r="G72" s="0"/>
      <c r="H72" s="0" t="n">
        <f aca="false">F72*12</f>
        <v>0</v>
      </c>
      <c r="I72" s="0"/>
      <c r="J72" s="0"/>
      <c r="K72" s="0"/>
    </row>
    <row r="73" customFormat="false" ht="15" hidden="false" customHeight="true" outlineLevel="0" collapsed="false">
      <c r="A73" s="151"/>
      <c r="B73" s="152" t="s">
        <v>307</v>
      </c>
      <c r="C73" s="0"/>
      <c r="D73" s="0"/>
      <c r="E73" s="0"/>
      <c r="F73" s="0" t="n">
        <v>0</v>
      </c>
      <c r="G73" s="0"/>
      <c r="H73" s="0" t="n">
        <f aca="false">F73*12</f>
        <v>0</v>
      </c>
      <c r="I73" s="0"/>
      <c r="J73" s="0"/>
      <c r="K73" s="0"/>
    </row>
    <row r="74" customFormat="false" ht="15" hidden="false" customHeight="true" outlineLevel="0" collapsed="false">
      <c r="A74" s="151"/>
      <c r="B74" s="152" t="s">
        <v>308</v>
      </c>
      <c r="C74" s="0"/>
      <c r="D74" s="0"/>
      <c r="E74" s="0"/>
      <c r="F74" s="0" t="n">
        <v>0</v>
      </c>
      <c r="G74" s="0"/>
      <c r="H74" s="0" t="n">
        <f aca="false">F74*12</f>
        <v>0</v>
      </c>
      <c r="I74" s="0"/>
      <c r="J74" s="0"/>
      <c r="K74" s="0"/>
    </row>
    <row r="75" customFormat="false" ht="15" hidden="false" customHeight="true" outlineLevel="0" collapsed="false">
      <c r="A75" s="151"/>
      <c r="B75" s="152" t="s">
        <v>309</v>
      </c>
      <c r="C75" s="0"/>
      <c r="D75" s="0"/>
      <c r="E75" s="0"/>
      <c r="F75" s="0" t="n">
        <v>0</v>
      </c>
      <c r="G75" s="0"/>
      <c r="H75" s="0" t="n">
        <f aca="false">F75*12</f>
        <v>0</v>
      </c>
      <c r="I75" s="0"/>
      <c r="J75" s="0"/>
      <c r="K75" s="0"/>
    </row>
    <row r="76" customFormat="false" ht="15" hidden="false" customHeight="true" outlineLevel="0" collapsed="false">
      <c r="A76" s="151"/>
      <c r="B76" s="152" t="s">
        <v>310</v>
      </c>
      <c r="C76" s="0"/>
      <c r="D76" s="0"/>
      <c r="E76" s="0"/>
      <c r="F76" s="0" t="n">
        <v>0</v>
      </c>
      <c r="G76" s="0"/>
      <c r="H76" s="0" t="n">
        <f aca="false">F76*12</f>
        <v>0</v>
      </c>
      <c r="I76" s="0"/>
      <c r="J76" s="0"/>
      <c r="K76" s="0"/>
    </row>
    <row r="77" customFormat="false" ht="15" hidden="false" customHeight="true" outlineLevel="0" collapsed="false">
      <c r="A77" s="151"/>
      <c r="B77" s="152" t="s">
        <v>311</v>
      </c>
      <c r="C77" s="0"/>
      <c r="D77" s="0"/>
      <c r="E77" s="0"/>
      <c r="F77" s="0" t="n">
        <v>0</v>
      </c>
      <c r="G77" s="0"/>
      <c r="H77" s="0" t="n">
        <f aca="false">F77*12</f>
        <v>0</v>
      </c>
      <c r="I77" s="0"/>
      <c r="J77" s="0"/>
      <c r="K77" s="0"/>
    </row>
    <row r="78" customFormat="false" ht="15" hidden="false" customHeight="true" outlineLevel="0" collapsed="false">
      <c r="A78" s="151"/>
      <c r="B78" s="152" t="s">
        <v>312</v>
      </c>
      <c r="C78" s="0"/>
      <c r="D78" s="0"/>
      <c r="E78" s="0"/>
      <c r="F78" s="0" t="n">
        <v>0</v>
      </c>
      <c r="G78" s="0"/>
      <c r="H78" s="0" t="n">
        <f aca="false">F78*12</f>
        <v>0</v>
      </c>
      <c r="I78" s="0"/>
      <c r="J78" s="0"/>
      <c r="K78" s="0"/>
    </row>
    <row r="79" customFormat="false" ht="15" hidden="false" customHeight="true" outlineLevel="0" collapsed="false">
      <c r="A79" s="151"/>
      <c r="B79" s="152" t="s">
        <v>313</v>
      </c>
      <c r="C79" s="0"/>
      <c r="D79" s="0"/>
      <c r="E79" s="0"/>
      <c r="F79" s="0" t="n">
        <v>0</v>
      </c>
      <c r="G79" s="0"/>
      <c r="H79" s="0" t="n">
        <f aca="false">F79*12</f>
        <v>0</v>
      </c>
      <c r="I79" s="0"/>
      <c r="J79" s="0"/>
      <c r="K79" s="0"/>
    </row>
    <row r="80" customFormat="false" ht="15" hidden="false" customHeight="true" outlineLevel="0" collapsed="false">
      <c r="A80" s="151"/>
      <c r="B80" s="55" t="s">
        <v>314</v>
      </c>
      <c r="C80" s="0"/>
      <c r="D80" s="0"/>
      <c r="E80" s="0"/>
      <c r="F80" s="0" t="n">
        <v>0</v>
      </c>
      <c r="G80" s="0"/>
      <c r="H80" s="0" t="n">
        <f aca="false">F80*12</f>
        <v>0</v>
      </c>
      <c r="I80" s="0"/>
      <c r="J80" s="0"/>
      <c r="K80" s="0"/>
    </row>
    <row r="81" customFormat="false" ht="15" hidden="false" customHeight="true" outlineLevel="0" collapsed="false">
      <c r="A81" s="151"/>
      <c r="B81" s="151" t="s">
        <v>315</v>
      </c>
      <c r="C81" s="0"/>
      <c r="D81" s="0"/>
      <c r="E81" s="0"/>
      <c r="F81" s="0" t="n">
        <v>0</v>
      </c>
      <c r="G81" s="0"/>
      <c r="H81" s="0" t="n">
        <f aca="false">F81*12</f>
        <v>0</v>
      </c>
      <c r="I81" s="0"/>
      <c r="J81" s="0"/>
      <c r="K81" s="0"/>
    </row>
    <row r="82" customFormat="false" ht="15" hidden="false" customHeight="true" outlineLevel="0" collapsed="false">
      <c r="A82" s="153"/>
      <c r="B82" s="87" t="s">
        <v>157</v>
      </c>
      <c r="C82" s="10"/>
      <c r="D82" s="10"/>
      <c r="E82" s="10"/>
      <c r="F82" s="154" t="n">
        <f aca="false">SUM(F66:F81)</f>
        <v>0</v>
      </c>
      <c r="G82" s="10"/>
      <c r="H82" s="154" t="n">
        <f aca="false">SUM(H66:H81)</f>
        <v>0</v>
      </c>
      <c r="I82" s="0"/>
      <c r="J82" s="0"/>
      <c r="K82" s="0"/>
    </row>
    <row r="83" customFormat="false" ht="12.75" hidden="false" customHeight="false" outlineLevel="0" collapsed="false">
      <c r="A83" s="0"/>
      <c r="B83" s="0"/>
      <c r="C83" s="0"/>
      <c r="D83" s="0"/>
      <c r="E83" s="0"/>
      <c r="F83" s="0"/>
      <c r="G83" s="0"/>
      <c r="H83" s="0"/>
      <c r="I83" s="0"/>
      <c r="J83" s="0"/>
      <c r="K83" s="0"/>
    </row>
    <row r="84" customFormat="false" ht="12.75" hidden="false" customHeight="false" outlineLevel="0" collapsed="false">
      <c r="A84" s="0"/>
      <c r="B84" s="0"/>
      <c r="C84" s="0"/>
      <c r="D84" s="0"/>
      <c r="E84" s="0"/>
      <c r="F84" s="0"/>
      <c r="G84" s="0"/>
      <c r="H84" s="0"/>
      <c r="I84" s="0"/>
      <c r="J84" s="0"/>
      <c r="K84" s="0"/>
    </row>
    <row r="85" customFormat="false" ht="12.75" hidden="false" customHeight="false" outlineLevel="0" collapsed="false">
      <c r="A85" s="0"/>
      <c r="B85" s="0"/>
      <c r="C85" s="0"/>
      <c r="D85" s="0"/>
      <c r="E85" s="0"/>
      <c r="F85" s="0"/>
      <c r="G85" s="0"/>
      <c r="H85" s="0"/>
      <c r="I85" s="0"/>
      <c r="J85" s="0"/>
      <c r="K85" s="0"/>
    </row>
    <row r="86" customFormat="false" ht="12.75" hidden="false" customHeight="false" outlineLevel="0" collapsed="false">
      <c r="A86" s="0"/>
      <c r="B86" s="0"/>
      <c r="C86" s="0"/>
      <c r="D86" s="0"/>
      <c r="E86" s="0"/>
      <c r="F86" s="0"/>
      <c r="G86" s="0"/>
      <c r="H86" s="0"/>
      <c r="I86" s="0"/>
      <c r="J86" s="0"/>
      <c r="K86" s="0"/>
    </row>
    <row r="87" customFormat="false" ht="12.75" hidden="false" customHeight="false" outlineLevel="0" collapsed="false">
      <c r="A87" s="0"/>
      <c r="B87" s="0"/>
      <c r="C87" s="0"/>
      <c r="D87" s="0"/>
      <c r="E87" s="0"/>
      <c r="F87" s="0"/>
      <c r="G87" s="0"/>
      <c r="H87" s="0"/>
      <c r="I87" s="0"/>
      <c r="J87" s="0"/>
      <c r="K87" s="0"/>
    </row>
    <row r="88" customFormat="false" ht="12.75" hidden="false" customHeight="false" outlineLevel="0" collapsed="false">
      <c r="A88" s="0"/>
      <c r="B88" s="0"/>
      <c r="C88" s="0"/>
      <c r="D88" s="0"/>
      <c r="E88" s="0"/>
      <c r="F88" s="0"/>
      <c r="G88" s="0"/>
      <c r="H88" s="0"/>
      <c r="I88" s="0"/>
      <c r="J88" s="0"/>
      <c r="K88" s="0"/>
    </row>
    <row r="89" customFormat="false" ht="12.75" hidden="false" customHeight="false" outlineLevel="0" collapsed="false">
      <c r="A89" s="0"/>
      <c r="B89" s="0"/>
      <c r="C89" s="0"/>
      <c r="D89" s="0"/>
      <c r="E89" s="0"/>
      <c r="F89" s="0"/>
      <c r="G89" s="0"/>
      <c r="H89" s="0"/>
      <c r="I89" s="0"/>
      <c r="J89" s="0"/>
      <c r="K89" s="0"/>
    </row>
    <row r="90" customFormat="false" ht="12.75" hidden="false" customHeight="false" outlineLevel="0" collapsed="false">
      <c r="A90" s="0"/>
      <c r="B90" s="0"/>
      <c r="C90" s="0"/>
      <c r="D90" s="0"/>
      <c r="E90" s="0"/>
      <c r="F90" s="0"/>
      <c r="G90" s="0"/>
      <c r="H90" s="0"/>
      <c r="I90" s="0"/>
      <c r="J90" s="0"/>
      <c r="K90" s="0"/>
    </row>
    <row r="91" customFormat="false" ht="12.75" hidden="false" customHeight="false" outlineLevel="0" collapsed="false">
      <c r="A91" s="0"/>
      <c r="B91" s="0"/>
      <c r="C91" s="0"/>
      <c r="D91" s="0"/>
      <c r="E91" s="0"/>
      <c r="F91" s="0"/>
      <c r="G91" s="0"/>
      <c r="H91" s="0"/>
      <c r="I91" s="0"/>
      <c r="J91" s="0"/>
      <c r="K91" s="0"/>
    </row>
    <row r="92" customFormat="false" ht="12.75" hidden="false" customHeight="false" outlineLevel="0" collapsed="false">
      <c r="A92" s="0"/>
      <c r="B92" s="0"/>
      <c r="C92" s="0"/>
      <c r="D92" s="0"/>
      <c r="E92" s="0"/>
      <c r="F92" s="0"/>
      <c r="G92" s="0"/>
      <c r="H92" s="0"/>
      <c r="I92" s="0"/>
      <c r="J92" s="0"/>
      <c r="K92" s="0"/>
    </row>
    <row r="93" customFormat="false" ht="12.75" hidden="false" customHeight="false" outlineLevel="0" collapsed="false">
      <c r="A93" s="0"/>
      <c r="B93" s="0"/>
      <c r="C93" s="0"/>
      <c r="D93" s="0"/>
      <c r="E93" s="0"/>
      <c r="F93" s="0"/>
      <c r="G93" s="0"/>
      <c r="H93" s="0"/>
      <c r="I93" s="0"/>
      <c r="J93" s="0"/>
      <c r="K93" s="0"/>
    </row>
    <row r="94" customFormat="false" ht="12.75" hidden="false" customHeight="false" outlineLevel="0" collapsed="false">
      <c r="A94" s="0"/>
      <c r="B94" s="0"/>
      <c r="C94" s="0"/>
      <c r="D94" s="0"/>
      <c r="E94" s="0"/>
      <c r="F94" s="0"/>
      <c r="G94" s="0"/>
      <c r="H94" s="0"/>
      <c r="I94" s="0"/>
      <c r="J94" s="0"/>
      <c r="K94" s="0"/>
    </row>
    <row r="95" customFormat="false" ht="12.75" hidden="false" customHeight="false" outlineLevel="0" collapsed="false">
      <c r="A95" s="0"/>
      <c r="B95" s="0"/>
      <c r="C95" s="0"/>
      <c r="D95" s="0"/>
      <c r="E95" s="0"/>
      <c r="F95" s="0"/>
      <c r="G95" s="0"/>
      <c r="H95" s="0"/>
      <c r="I95" s="0"/>
      <c r="J95" s="0"/>
      <c r="K95" s="0"/>
    </row>
    <row r="96" customFormat="false" ht="12.75" hidden="false" customHeight="false" outlineLevel="0" collapsed="false">
      <c r="A96" s="0"/>
      <c r="B96" s="0"/>
      <c r="C96" s="0"/>
      <c r="D96" s="0"/>
      <c r="E96" s="0"/>
      <c r="F96" s="0"/>
      <c r="G96" s="0"/>
      <c r="H96" s="0"/>
      <c r="I96" s="0"/>
      <c r="J96" s="0"/>
      <c r="K96" s="0"/>
    </row>
    <row r="97" customFormat="false" ht="12.75" hidden="false" customHeight="false" outlineLevel="0" collapsed="false">
      <c r="A97" s="0"/>
      <c r="B97" s="0"/>
      <c r="C97" s="0"/>
      <c r="D97" s="0"/>
      <c r="E97" s="0"/>
      <c r="F97" s="0"/>
      <c r="G97" s="0"/>
      <c r="H97" s="0"/>
      <c r="I97" s="0"/>
      <c r="J97" s="0"/>
      <c r="K97" s="0"/>
    </row>
    <row r="98" customFormat="false" ht="12.75" hidden="false" customHeight="false" outlineLevel="0" collapsed="false">
      <c r="A98" s="0"/>
      <c r="B98" s="0"/>
      <c r="C98" s="0"/>
      <c r="D98" s="0"/>
      <c r="E98" s="0"/>
      <c r="F98" s="0"/>
      <c r="G98" s="0"/>
      <c r="H98" s="0"/>
      <c r="I98" s="0"/>
      <c r="J98" s="0"/>
      <c r="K98" s="0"/>
    </row>
    <row r="99" customFormat="false" ht="12.75" hidden="false" customHeight="false" outlineLevel="0" collapsed="false">
      <c r="A99" s="0"/>
      <c r="B99" s="0"/>
      <c r="C99" s="0"/>
      <c r="D99" s="0"/>
      <c r="E99" s="0"/>
      <c r="F99" s="0"/>
      <c r="G99" s="0"/>
      <c r="H99" s="0"/>
      <c r="I99" s="0"/>
      <c r="J99" s="0"/>
      <c r="K99" s="0"/>
    </row>
    <row r="100" customFormat="false" ht="12.75" hidden="false" customHeight="false" outlineLevel="0" collapsed="false">
      <c r="A100" s="0"/>
      <c r="B100" s="0"/>
      <c r="C100" s="0"/>
      <c r="D100" s="0"/>
      <c r="E100" s="0"/>
      <c r="F100" s="0"/>
      <c r="G100" s="0"/>
      <c r="H100" s="0"/>
      <c r="I100" s="0"/>
      <c r="J100" s="0"/>
      <c r="K100" s="0"/>
    </row>
    <row r="101" customFormat="false" ht="12.75" hidden="false" customHeight="false" outlineLevel="0" collapsed="false">
      <c r="A101" s="0"/>
      <c r="B101" s="0"/>
      <c r="C101" s="0"/>
      <c r="D101" s="0"/>
      <c r="E101" s="0"/>
      <c r="F101" s="0"/>
      <c r="G101" s="0"/>
      <c r="H101" s="0"/>
      <c r="I101" s="0"/>
      <c r="J101" s="0"/>
      <c r="K101" s="0"/>
    </row>
    <row r="102" customFormat="false" ht="12.75" hidden="false" customHeight="false" outlineLevel="0" collapsed="false">
      <c r="A102" s="0"/>
      <c r="B102" s="0"/>
      <c r="C102" s="0"/>
      <c r="D102" s="0"/>
      <c r="E102" s="0"/>
      <c r="F102" s="0"/>
      <c r="G102" s="0"/>
      <c r="H102" s="0"/>
      <c r="I102" s="0"/>
      <c r="J102" s="0"/>
      <c r="K102" s="0"/>
    </row>
    <row r="103" customFormat="false" ht="12.75" hidden="false" customHeight="false" outlineLevel="0" collapsed="false">
      <c r="A103" s="0"/>
      <c r="B103" s="0"/>
      <c r="C103" s="0"/>
      <c r="D103" s="0"/>
      <c r="E103" s="0"/>
      <c r="F103" s="0"/>
      <c r="G103" s="0"/>
      <c r="H103" s="0"/>
      <c r="I103" s="0"/>
      <c r="J103" s="0"/>
      <c r="K103" s="0"/>
    </row>
    <row r="104" customFormat="false" ht="12.75" hidden="false" customHeight="false" outlineLevel="0" collapsed="false">
      <c r="A104" s="126"/>
      <c r="B104" s="126"/>
      <c r="C104" s="126"/>
      <c r="D104" s="126"/>
      <c r="E104" s="126"/>
      <c r="F104" s="126"/>
      <c r="G104" s="126"/>
      <c r="H104" s="126"/>
      <c r="I104" s="126"/>
      <c r="J104" s="126"/>
      <c r="K104" s="126"/>
    </row>
  </sheetData>
  <printOptions headings="false" gridLines="false" gridLinesSet="true" horizontalCentered="false" verticalCentered="false"/>
  <pageMargins left="0.747916666666667" right="0.747916666666667" top="0.279861111111111" bottom="0.25" header="0.511811023622047" footer="0.511811023622047"/>
  <pageSetup paperSize="1" scale="78"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202"/>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pane xSplit="2" ySplit="11" topLeftCell="C12" activePane="bottomRight" state="frozen"/>
      <selection pane="topLeft" activeCell="A1" activeCellId="0" sqref="A1"/>
      <selection pane="topRight" activeCell="C1" activeCellId="0" sqref="C1"/>
      <selection pane="bottomLeft" activeCell="A12" activeCellId="0" sqref="A12"/>
      <selection pane="bottomRight" activeCell="C15" activeCellId="0" sqref="C15:N21"/>
    </sheetView>
  </sheetViews>
  <sheetFormatPr defaultColWidth="9.32421875" defaultRowHeight="12.75" customHeight="true" zeroHeight="false" outlineLevelRow="0" outlineLevelCol="0"/>
  <cols>
    <col collapsed="false" customWidth="true" hidden="false" outlineLevel="0" max="1" min="1" style="155" width="33.32"/>
    <col collapsed="false" customWidth="true" hidden="false" outlineLevel="0" max="2" min="2" style="155" width="10.32"/>
    <col collapsed="false" customWidth="true" hidden="false" outlineLevel="0" max="15" min="3" style="155" width="11.32"/>
    <col collapsed="false" customWidth="true" hidden="false" outlineLevel="0" max="16" min="16" style="155" width="11.82"/>
    <col collapsed="false" customWidth="false" hidden="false" outlineLevel="0" max="257" min="17" style="155" width="9.32"/>
  </cols>
  <sheetData>
    <row r="1" customFormat="false" ht="9.75" hidden="false" customHeight="true" outlineLevel="0" collapsed="false">
      <c r="A1" s="156"/>
      <c r="B1" s="157"/>
      <c r="C1" s="157"/>
      <c r="D1" s="157"/>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c r="GF1" s="158"/>
      <c r="GG1" s="158"/>
      <c r="GH1" s="158"/>
      <c r="GI1" s="158"/>
      <c r="GJ1" s="158"/>
      <c r="GK1" s="158"/>
      <c r="GL1" s="158"/>
      <c r="GM1" s="158"/>
      <c r="GN1" s="158"/>
      <c r="GO1" s="158"/>
      <c r="GP1" s="158"/>
      <c r="GQ1" s="158"/>
      <c r="GR1" s="158"/>
      <c r="GS1" s="158"/>
      <c r="GT1" s="158"/>
      <c r="GU1" s="158"/>
      <c r="GV1" s="158"/>
      <c r="GW1" s="158"/>
      <c r="GX1" s="158"/>
      <c r="GY1" s="158"/>
      <c r="GZ1" s="158"/>
      <c r="HA1" s="158"/>
      <c r="HB1" s="158"/>
      <c r="HC1" s="158"/>
      <c r="HD1" s="158"/>
      <c r="HE1" s="158"/>
      <c r="HF1" s="158"/>
      <c r="HG1" s="158"/>
      <c r="HH1" s="158"/>
      <c r="HI1" s="158"/>
      <c r="HJ1" s="158"/>
      <c r="HK1" s="158"/>
      <c r="HL1" s="158"/>
      <c r="HM1" s="158"/>
      <c r="HN1" s="158"/>
      <c r="HO1" s="158"/>
      <c r="HP1" s="158"/>
      <c r="HQ1" s="158"/>
      <c r="HR1" s="158"/>
      <c r="HS1" s="158"/>
      <c r="HT1" s="158"/>
      <c r="HU1" s="158"/>
      <c r="HV1" s="158"/>
      <c r="HW1" s="158"/>
      <c r="HX1" s="158"/>
      <c r="HY1" s="158"/>
      <c r="HZ1" s="158"/>
      <c r="IA1" s="158"/>
      <c r="IB1" s="158"/>
      <c r="IC1" s="158"/>
      <c r="ID1" s="158"/>
      <c r="IE1" s="158"/>
      <c r="IF1" s="158"/>
      <c r="IG1" s="158"/>
      <c r="IH1" s="158"/>
      <c r="II1" s="158"/>
      <c r="IJ1" s="158"/>
      <c r="IK1" s="158"/>
      <c r="IL1" s="158"/>
      <c r="IM1" s="158"/>
      <c r="IN1" s="158"/>
      <c r="IO1" s="158"/>
      <c r="IP1" s="158"/>
      <c r="IQ1" s="158"/>
      <c r="IR1" s="158"/>
      <c r="IS1" s="158"/>
      <c r="IT1" s="158"/>
      <c r="IU1" s="158"/>
      <c r="IV1" s="158"/>
      <c r="IW1" s="158"/>
    </row>
    <row r="2" customFormat="false" ht="27" hidden="false" customHeight="true" outlineLevel="0" collapsed="false">
      <c r="A2" s="159" t="s">
        <v>159</v>
      </c>
      <c r="B2" s="159"/>
      <c r="C2" s="159"/>
      <c r="D2" s="159"/>
      <c r="E2" s="160"/>
      <c r="F2" s="160"/>
      <c r="G2" s="160"/>
      <c r="H2" s="161"/>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row>
    <row r="3" customFormat="false" ht="27" hidden="false" customHeight="true" outlineLevel="0" collapsed="false">
      <c r="A3" s="159" t="s">
        <v>1</v>
      </c>
      <c r="B3" s="159"/>
      <c r="C3" s="159"/>
      <c r="D3" s="159"/>
      <c r="E3" s="160"/>
      <c r="F3" s="160"/>
      <c r="G3" s="160"/>
      <c r="H3" s="161"/>
      <c r="I3" s="162"/>
      <c r="J3" s="162"/>
      <c r="K3" s="162"/>
      <c r="L3" s="162"/>
      <c r="M3" s="162"/>
      <c r="N3" s="163" t="str">
        <f aca="false">'CC 103816 - Detail Expenses'!P3</f>
        <v>TEAM NAME</v>
      </c>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row>
    <row r="4" customFormat="false" ht="13.5" hidden="false" customHeight="true" outlineLevel="0" collapsed="false">
      <c r="A4" s="57"/>
      <c r="B4" s="164"/>
      <c r="C4" s="165"/>
      <c r="D4" s="165"/>
      <c r="E4" s="57"/>
      <c r="F4" s="57"/>
      <c r="G4" s="166"/>
      <c r="H4" s="166"/>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row>
    <row r="5" customFormat="false" ht="14.25" hidden="false" customHeight="true" outlineLevel="0" collapsed="false">
      <c r="A5" s="167" t="s">
        <v>133</v>
      </c>
      <c r="B5" s="168"/>
      <c r="C5" s="169" t="str">
        <f aca="false">+'CC 103816 - G&amp;A Assumption'!D5</f>
        <v>11105</v>
      </c>
      <c r="D5" s="170"/>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row>
    <row r="6" customFormat="false" ht="14.25" hidden="false" customHeight="true" outlineLevel="0" collapsed="false">
      <c r="A6" s="167" t="s">
        <v>135</v>
      </c>
      <c r="B6" s="168"/>
      <c r="C6" s="169" t="str">
        <f aca="false">+'CC 103816 - G&amp;A Assumption'!D6</f>
        <v>Gossett</v>
      </c>
      <c r="D6" s="170"/>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row>
    <row r="7" customFormat="false" ht="14.25" hidden="false" customHeight="true" outlineLevel="0" collapsed="false">
      <c r="A7" s="164" t="s">
        <v>206</v>
      </c>
      <c r="B7" s="57"/>
      <c r="C7" s="169" t="str">
        <f aca="false">+'CC 103816 - G&amp;A Assumption'!D7</f>
        <v>103816</v>
      </c>
      <c r="D7" s="170"/>
      <c r="E7" s="57"/>
      <c r="F7" s="57"/>
      <c r="G7" s="57"/>
      <c r="H7" s="166"/>
      <c r="I7" s="57"/>
      <c r="J7" s="57"/>
      <c r="K7" s="57"/>
      <c r="L7" s="57"/>
      <c r="M7" s="57"/>
      <c r="N7" s="171" t="s">
        <v>138</v>
      </c>
      <c r="O7" s="172"/>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row>
    <row r="8" customFormat="false" ht="12.75" hidden="false" customHeight="false" outlineLevel="0" collapsed="false">
      <c r="A8" s="164"/>
      <c r="B8" s="164"/>
      <c r="C8" s="165"/>
      <c r="D8" s="165"/>
      <c r="E8" s="57"/>
      <c r="F8" s="57"/>
      <c r="G8" s="57"/>
      <c r="H8" s="166"/>
      <c r="I8" s="57"/>
      <c r="J8" s="57"/>
      <c r="K8" s="57"/>
      <c r="L8" s="57"/>
      <c r="M8" s="57"/>
      <c r="N8" s="173" t="s">
        <v>316</v>
      </c>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row>
    <row r="9" customFormat="false" ht="12.75" hidden="false" customHeight="false" outlineLevel="0" collapsed="false">
      <c r="A9" s="164"/>
      <c r="B9" s="164"/>
      <c r="C9" s="165"/>
      <c r="D9" s="165"/>
      <c r="E9" s="57"/>
      <c r="F9" s="57"/>
      <c r="G9" s="57"/>
      <c r="H9" s="166"/>
      <c r="I9" s="57"/>
      <c r="J9" s="57"/>
      <c r="K9" s="57"/>
      <c r="L9" s="57"/>
      <c r="M9" s="57"/>
      <c r="N9" s="173"/>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row>
    <row r="10" customFormat="false" ht="15.75" hidden="false" customHeight="false" outlineLevel="0" collapsed="false">
      <c r="A10" s="174"/>
      <c r="B10" s="175"/>
      <c r="C10" s="175"/>
      <c r="D10" s="175"/>
      <c r="E10" s="175"/>
      <c r="F10" s="175"/>
      <c r="G10" s="175"/>
      <c r="H10" s="175"/>
      <c r="I10" s="175"/>
      <c r="J10" s="175"/>
      <c r="K10" s="175"/>
      <c r="L10" s="175"/>
      <c r="M10" s="175"/>
      <c r="N10" s="175"/>
      <c r="O10" s="176"/>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c r="BT10" s="177"/>
      <c r="BU10" s="177"/>
      <c r="BV10" s="177"/>
      <c r="BW10" s="177"/>
      <c r="BX10" s="177"/>
      <c r="BY10" s="177"/>
      <c r="BZ10" s="177"/>
      <c r="CA10" s="177"/>
      <c r="CB10" s="177"/>
      <c r="CC10" s="177"/>
      <c r="CD10" s="177"/>
      <c r="CE10" s="177"/>
      <c r="CF10" s="177"/>
      <c r="CG10" s="177"/>
      <c r="CH10" s="177"/>
      <c r="CI10" s="177"/>
      <c r="CJ10" s="177"/>
      <c r="CK10" s="177"/>
      <c r="CL10" s="177"/>
      <c r="CM10" s="177"/>
      <c r="CN10" s="177"/>
      <c r="CO10" s="177"/>
      <c r="CP10" s="177"/>
      <c r="CQ10" s="177"/>
      <c r="CR10" s="177"/>
      <c r="CS10" s="177"/>
      <c r="CT10" s="177"/>
      <c r="CU10" s="177"/>
      <c r="CV10" s="177"/>
      <c r="CW10" s="177"/>
      <c r="CX10" s="177"/>
      <c r="CY10" s="177"/>
      <c r="CZ10" s="177"/>
      <c r="DA10" s="177"/>
      <c r="DB10" s="177"/>
      <c r="DC10" s="177"/>
      <c r="DD10" s="177"/>
      <c r="DE10" s="177"/>
      <c r="DF10" s="177"/>
      <c r="DG10" s="177"/>
      <c r="DH10" s="177"/>
      <c r="DI10" s="177"/>
      <c r="DJ10" s="177"/>
      <c r="DK10" s="177"/>
      <c r="DL10" s="177"/>
      <c r="DM10" s="177"/>
      <c r="DN10" s="177"/>
      <c r="DO10" s="177"/>
      <c r="DP10" s="177"/>
      <c r="DQ10" s="177"/>
      <c r="DR10" s="177"/>
      <c r="DS10" s="177"/>
      <c r="DT10" s="177"/>
      <c r="DU10" s="177"/>
      <c r="DV10" s="177"/>
      <c r="DW10" s="177"/>
      <c r="DX10" s="177"/>
      <c r="DY10" s="177"/>
      <c r="DZ10" s="177"/>
      <c r="EA10" s="177"/>
      <c r="EB10" s="177"/>
      <c r="EC10" s="177"/>
      <c r="ED10" s="177"/>
      <c r="EE10" s="177"/>
      <c r="EF10" s="177"/>
      <c r="EG10" s="177"/>
      <c r="EH10" s="177"/>
      <c r="EI10" s="177"/>
      <c r="EJ10" s="177"/>
      <c r="EK10" s="177"/>
      <c r="EL10" s="177"/>
      <c r="EM10" s="177"/>
      <c r="EN10" s="177"/>
      <c r="EO10" s="177"/>
      <c r="EP10" s="177"/>
      <c r="EQ10" s="177"/>
      <c r="ER10" s="177"/>
      <c r="ES10" s="177"/>
      <c r="ET10" s="177"/>
      <c r="EU10" s="177"/>
      <c r="EV10" s="177"/>
      <c r="EW10" s="177"/>
      <c r="EX10" s="177"/>
      <c r="EY10" s="177"/>
      <c r="EZ10" s="177"/>
      <c r="FA10" s="177"/>
      <c r="FB10" s="177"/>
      <c r="FC10" s="177"/>
      <c r="FD10" s="177"/>
      <c r="FE10" s="177"/>
      <c r="FF10" s="177"/>
      <c r="FG10" s="177"/>
      <c r="FH10" s="177"/>
      <c r="FI10" s="177"/>
      <c r="FJ10" s="177"/>
      <c r="FK10" s="177"/>
      <c r="FL10" s="177"/>
      <c r="FM10" s="177"/>
      <c r="FN10" s="177"/>
      <c r="FO10" s="177"/>
      <c r="FP10" s="177"/>
      <c r="FQ10" s="177"/>
      <c r="FR10" s="177"/>
      <c r="FS10" s="177"/>
      <c r="FT10" s="177"/>
      <c r="FU10" s="177"/>
      <c r="FV10" s="177"/>
      <c r="FW10" s="177"/>
      <c r="FX10" s="177"/>
      <c r="FY10" s="177"/>
      <c r="FZ10" s="177"/>
      <c r="GA10" s="177"/>
      <c r="GB10" s="177"/>
      <c r="GC10" s="177"/>
      <c r="GD10" s="177"/>
      <c r="GE10" s="177"/>
      <c r="GF10" s="177"/>
      <c r="GG10" s="177"/>
      <c r="GH10" s="177"/>
      <c r="GI10" s="177"/>
      <c r="GJ10" s="177"/>
      <c r="GK10" s="177"/>
      <c r="GL10" s="177"/>
      <c r="GM10" s="177"/>
      <c r="GN10" s="177"/>
      <c r="GO10" s="177"/>
      <c r="GP10" s="177"/>
      <c r="GQ10" s="177"/>
      <c r="GR10" s="177"/>
      <c r="GS10" s="177"/>
      <c r="GT10" s="177"/>
      <c r="GU10" s="177"/>
      <c r="GV10" s="177"/>
      <c r="GW10" s="177"/>
      <c r="GX10" s="177"/>
      <c r="GY10" s="177"/>
      <c r="GZ10" s="177"/>
      <c r="HA10" s="177"/>
      <c r="HB10" s="177"/>
      <c r="HC10" s="177"/>
      <c r="HD10" s="177"/>
      <c r="HE10" s="177"/>
      <c r="HF10" s="177"/>
      <c r="HG10" s="177"/>
      <c r="HH10" s="177"/>
      <c r="HI10" s="177"/>
      <c r="HJ10" s="177"/>
      <c r="HK10" s="177"/>
      <c r="HL10" s="177"/>
      <c r="HM10" s="177"/>
      <c r="HN10" s="177"/>
      <c r="HO10" s="177"/>
      <c r="HP10" s="177"/>
      <c r="HQ10" s="177"/>
      <c r="HR10" s="177"/>
      <c r="HS10" s="177"/>
      <c r="HT10" s="177"/>
      <c r="HU10" s="177"/>
      <c r="HV10" s="177"/>
      <c r="HW10" s="177"/>
      <c r="HX10" s="177"/>
      <c r="HY10" s="177"/>
      <c r="HZ10" s="177"/>
      <c r="IA10" s="177"/>
      <c r="IB10" s="177"/>
      <c r="IC10" s="177"/>
      <c r="ID10" s="177"/>
      <c r="IE10" s="177"/>
      <c r="IF10" s="177"/>
      <c r="IG10" s="177"/>
      <c r="IH10" s="177"/>
      <c r="II10" s="177"/>
      <c r="IJ10" s="177"/>
      <c r="IK10" s="177"/>
      <c r="IL10" s="177"/>
      <c r="IM10" s="177"/>
      <c r="IN10" s="177"/>
      <c r="IO10" s="177"/>
      <c r="IP10" s="177"/>
      <c r="IQ10" s="177"/>
      <c r="IR10" s="177"/>
      <c r="IS10" s="177"/>
      <c r="IT10" s="177"/>
      <c r="IU10" s="177"/>
      <c r="IV10" s="177"/>
      <c r="IW10" s="177"/>
    </row>
    <row r="11" customFormat="false" ht="15.75" hidden="false" customHeight="false" outlineLevel="0" collapsed="false">
      <c r="A11" s="178" t="s">
        <v>317</v>
      </c>
      <c r="B11" s="179"/>
      <c r="C11" s="180" t="n">
        <v>37257</v>
      </c>
      <c r="D11" s="180" t="n">
        <v>37288</v>
      </c>
      <c r="E11" s="180" t="n">
        <v>37316</v>
      </c>
      <c r="F11" s="180" t="n">
        <v>37347</v>
      </c>
      <c r="G11" s="180" t="n">
        <v>37377</v>
      </c>
      <c r="H11" s="180" t="n">
        <v>37408</v>
      </c>
      <c r="I11" s="180" t="n">
        <v>37438</v>
      </c>
      <c r="J11" s="180" t="n">
        <v>37469</v>
      </c>
      <c r="K11" s="180" t="n">
        <v>37500</v>
      </c>
      <c r="L11" s="180" t="n">
        <v>37530</v>
      </c>
      <c r="M11" s="180" t="n">
        <v>37561</v>
      </c>
      <c r="N11" s="180" t="n">
        <v>37591</v>
      </c>
      <c r="O11" s="181" t="s">
        <v>141</v>
      </c>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c r="CR11" s="177"/>
      <c r="CS11" s="177"/>
      <c r="CT11" s="177"/>
      <c r="CU11" s="177"/>
      <c r="CV11" s="177"/>
      <c r="CW11" s="177"/>
      <c r="CX11" s="177"/>
      <c r="CY11" s="177"/>
      <c r="CZ11" s="177"/>
      <c r="DA11" s="177"/>
      <c r="DB11" s="177"/>
      <c r="DC11" s="177"/>
      <c r="DD11" s="177"/>
      <c r="DE11" s="177"/>
      <c r="DF11" s="177"/>
      <c r="DG11" s="177"/>
      <c r="DH11" s="177"/>
      <c r="DI11" s="177"/>
      <c r="DJ11" s="177"/>
      <c r="DK11" s="177"/>
      <c r="DL11" s="177"/>
      <c r="DM11" s="177"/>
      <c r="DN11" s="177"/>
      <c r="DO11" s="177"/>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7"/>
      <c r="EV11" s="177"/>
      <c r="EW11" s="177"/>
      <c r="EX11" s="177"/>
      <c r="EY11" s="177"/>
      <c r="EZ11" s="177"/>
      <c r="FA11" s="177"/>
      <c r="FB11" s="177"/>
      <c r="FC11" s="177"/>
      <c r="FD11" s="177"/>
      <c r="FE11" s="177"/>
      <c r="FF11" s="177"/>
      <c r="FG11" s="177"/>
      <c r="FH11" s="177"/>
      <c r="FI11" s="177"/>
      <c r="FJ11" s="177"/>
      <c r="FK11" s="177"/>
      <c r="FL11" s="177"/>
      <c r="FM11" s="177"/>
      <c r="FN11" s="177"/>
      <c r="FO11" s="177"/>
      <c r="FP11" s="177"/>
      <c r="FQ11" s="177"/>
      <c r="FR11" s="177"/>
      <c r="FS11" s="177"/>
      <c r="FT11" s="177"/>
      <c r="FU11" s="177"/>
      <c r="FV11" s="177"/>
      <c r="FW11" s="177"/>
      <c r="FX11" s="177"/>
      <c r="FY11" s="177"/>
      <c r="FZ11" s="177"/>
      <c r="GA11" s="177"/>
      <c r="GB11" s="177"/>
      <c r="GC11" s="177"/>
      <c r="GD11" s="177"/>
      <c r="GE11" s="177"/>
      <c r="GF11" s="177"/>
      <c r="GG11" s="177"/>
      <c r="GH11" s="177"/>
      <c r="GI11" s="177"/>
      <c r="GJ11" s="177"/>
      <c r="GK11" s="177"/>
      <c r="GL11" s="177"/>
      <c r="GM11" s="177"/>
      <c r="GN11" s="177"/>
      <c r="GO11" s="177"/>
      <c r="GP11" s="177"/>
      <c r="GQ11" s="177"/>
      <c r="GR11" s="177"/>
      <c r="GS11" s="177"/>
      <c r="GT11" s="177"/>
      <c r="GU11" s="177"/>
      <c r="GV11" s="177"/>
      <c r="GW11" s="177"/>
      <c r="GX11" s="177"/>
      <c r="GY11" s="177"/>
      <c r="GZ11" s="177"/>
      <c r="HA11" s="177"/>
      <c r="HB11" s="177"/>
      <c r="HC11" s="177"/>
      <c r="HD11" s="177"/>
      <c r="HE11" s="177"/>
      <c r="HF11" s="177"/>
      <c r="HG11" s="177"/>
      <c r="HH11" s="177"/>
      <c r="HI11" s="177"/>
      <c r="HJ11" s="177"/>
      <c r="HK11" s="177"/>
      <c r="HL11" s="177"/>
      <c r="HM11" s="177"/>
      <c r="HN11" s="177"/>
      <c r="HO11" s="177"/>
      <c r="HP11" s="177"/>
      <c r="HQ11" s="177"/>
      <c r="HR11" s="177"/>
      <c r="HS11" s="177"/>
      <c r="HT11" s="177"/>
      <c r="HU11" s="177"/>
      <c r="HV11" s="177"/>
      <c r="HW11" s="177"/>
      <c r="HX11" s="177"/>
      <c r="HY11" s="177"/>
      <c r="HZ11" s="177"/>
      <c r="IA11" s="177"/>
      <c r="IB11" s="177"/>
      <c r="IC11" s="177"/>
      <c r="ID11" s="177"/>
      <c r="IE11" s="177"/>
      <c r="IF11" s="177"/>
      <c r="IG11" s="177"/>
      <c r="IH11" s="177"/>
      <c r="II11" s="177"/>
      <c r="IJ11" s="177"/>
      <c r="IK11" s="177"/>
      <c r="IL11" s="177"/>
      <c r="IM11" s="177"/>
      <c r="IN11" s="177"/>
      <c r="IO11" s="177"/>
      <c r="IP11" s="177"/>
      <c r="IQ11" s="177"/>
      <c r="IR11" s="177"/>
      <c r="IS11" s="177"/>
      <c r="IT11" s="177"/>
      <c r="IU11" s="177"/>
      <c r="IV11" s="177"/>
      <c r="IW11" s="177"/>
    </row>
    <row r="12" customFormat="false" ht="15.75" hidden="false" customHeight="false" outlineLevel="0" collapsed="false">
      <c r="A12" s="182" t="s">
        <v>318</v>
      </c>
      <c r="B12" s="183"/>
      <c r="C12" s="183"/>
      <c r="D12" s="183"/>
      <c r="E12" s="183"/>
      <c r="F12" s="183"/>
      <c r="G12" s="183"/>
      <c r="H12" s="183"/>
      <c r="I12" s="183"/>
      <c r="J12" s="183"/>
      <c r="K12" s="183"/>
      <c r="L12" s="183"/>
      <c r="M12" s="183"/>
      <c r="N12" s="183"/>
      <c r="O12" s="184" t="n">
        <f aca="false">N12</f>
        <v>0</v>
      </c>
      <c r="P12" s="185"/>
      <c r="Q12" s="185"/>
      <c r="R12" s="185"/>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c r="CV12" s="185"/>
      <c r="CW12" s="185"/>
      <c r="CX12" s="185"/>
      <c r="CY12" s="185"/>
      <c r="CZ12" s="185"/>
      <c r="DA12" s="185"/>
      <c r="DB12" s="185"/>
      <c r="DC12" s="185"/>
      <c r="DD12" s="185"/>
      <c r="DE12" s="185"/>
      <c r="DF12" s="185"/>
      <c r="DG12" s="185"/>
      <c r="DH12" s="185"/>
      <c r="DI12" s="185"/>
      <c r="DJ12" s="185"/>
      <c r="DK12" s="185"/>
      <c r="DL12" s="185"/>
      <c r="DM12" s="185"/>
      <c r="DN12" s="185"/>
      <c r="DO12" s="185"/>
      <c r="DP12" s="185"/>
      <c r="DQ12" s="185"/>
      <c r="DR12" s="185"/>
      <c r="DS12" s="185"/>
      <c r="DT12" s="185"/>
      <c r="DU12" s="185"/>
      <c r="DV12" s="185"/>
      <c r="DW12" s="185"/>
      <c r="DX12" s="185"/>
      <c r="DY12" s="185"/>
      <c r="DZ12" s="185"/>
      <c r="EA12" s="185"/>
      <c r="EB12" s="185"/>
      <c r="EC12" s="185"/>
      <c r="ED12" s="185"/>
      <c r="EE12" s="185"/>
      <c r="EF12" s="185"/>
      <c r="EG12" s="185"/>
      <c r="EH12" s="185"/>
      <c r="EI12" s="185"/>
      <c r="EJ12" s="185"/>
      <c r="EK12" s="185"/>
      <c r="EL12" s="185"/>
      <c r="EM12" s="185"/>
      <c r="EN12" s="185"/>
      <c r="EO12" s="185"/>
      <c r="EP12" s="185"/>
      <c r="EQ12" s="185"/>
      <c r="ER12" s="185"/>
      <c r="ES12" s="185"/>
      <c r="ET12" s="185"/>
      <c r="EU12" s="185"/>
      <c r="EV12" s="185"/>
      <c r="EW12" s="185"/>
      <c r="EX12" s="185"/>
      <c r="EY12" s="185"/>
      <c r="EZ12" s="185"/>
      <c r="FA12" s="185"/>
      <c r="FB12" s="185"/>
      <c r="FC12" s="185"/>
      <c r="FD12" s="185"/>
      <c r="FE12" s="185"/>
      <c r="FF12" s="185"/>
      <c r="FG12" s="185"/>
      <c r="FH12" s="185"/>
      <c r="FI12" s="185"/>
      <c r="FJ12" s="185"/>
      <c r="FK12" s="185"/>
      <c r="FL12" s="185"/>
      <c r="FM12" s="185"/>
      <c r="FN12" s="185"/>
      <c r="FO12" s="185"/>
      <c r="FP12" s="185"/>
      <c r="FQ12" s="185"/>
      <c r="FR12" s="185"/>
      <c r="FS12" s="185"/>
      <c r="FT12" s="185"/>
      <c r="FU12" s="185"/>
      <c r="FV12" s="185"/>
      <c r="FW12" s="185"/>
      <c r="FX12" s="185"/>
      <c r="FY12" s="185"/>
      <c r="FZ12" s="185"/>
      <c r="GA12" s="185"/>
      <c r="GB12" s="185"/>
      <c r="GC12" s="185"/>
      <c r="GD12" s="185"/>
      <c r="GE12" s="185"/>
      <c r="GF12" s="185"/>
      <c r="GG12" s="185"/>
      <c r="GH12" s="185"/>
      <c r="GI12" s="185"/>
      <c r="GJ12" s="185"/>
      <c r="GK12" s="185"/>
      <c r="GL12" s="185"/>
      <c r="GM12" s="185"/>
      <c r="GN12" s="185"/>
      <c r="GO12" s="185"/>
      <c r="GP12" s="185"/>
      <c r="GQ12" s="185"/>
      <c r="GR12" s="185"/>
      <c r="GS12" s="185"/>
      <c r="GT12" s="185"/>
      <c r="GU12" s="185"/>
      <c r="GV12" s="185"/>
      <c r="GW12" s="185"/>
      <c r="GX12" s="185"/>
      <c r="GY12" s="185"/>
      <c r="GZ12" s="185"/>
      <c r="HA12" s="185"/>
      <c r="HB12" s="185"/>
      <c r="HC12" s="185"/>
      <c r="HD12" s="185"/>
      <c r="HE12" s="185"/>
      <c r="HF12" s="185"/>
      <c r="HG12" s="185"/>
      <c r="HH12" s="185"/>
      <c r="HI12" s="185"/>
      <c r="HJ12" s="185"/>
      <c r="HK12" s="185"/>
      <c r="HL12" s="185"/>
      <c r="HM12" s="185"/>
      <c r="HN12" s="185"/>
      <c r="HO12" s="185"/>
      <c r="HP12" s="185"/>
      <c r="HQ12" s="185"/>
      <c r="HR12" s="185"/>
      <c r="HS12" s="185"/>
      <c r="HT12" s="185"/>
      <c r="HU12" s="185"/>
      <c r="HV12" s="185"/>
      <c r="HW12" s="185"/>
      <c r="HX12" s="185"/>
      <c r="HY12" s="185"/>
      <c r="HZ12" s="185"/>
      <c r="IA12" s="185"/>
      <c r="IB12" s="185"/>
      <c r="IC12" s="185"/>
      <c r="ID12" s="185"/>
      <c r="IE12" s="185"/>
      <c r="IF12" s="185"/>
      <c r="IG12" s="185"/>
      <c r="IH12" s="185"/>
      <c r="II12" s="185"/>
      <c r="IJ12" s="185"/>
      <c r="IK12" s="185"/>
      <c r="IL12" s="185"/>
      <c r="IM12" s="185"/>
      <c r="IN12" s="185"/>
      <c r="IO12" s="185"/>
      <c r="IP12" s="185"/>
      <c r="IQ12" s="185"/>
      <c r="IR12" s="185"/>
      <c r="IS12" s="185"/>
      <c r="IT12" s="185"/>
      <c r="IU12" s="185"/>
      <c r="IV12" s="185"/>
      <c r="IW12" s="185"/>
    </row>
    <row r="13" customFormat="false" ht="15.75" hidden="false" customHeight="false" outlineLevel="0" collapsed="false">
      <c r="A13" s="182" t="s">
        <v>319</v>
      </c>
      <c r="B13" s="183"/>
      <c r="C13" s="183" t="n">
        <v>0</v>
      </c>
      <c r="D13" s="183" t="n">
        <v>0</v>
      </c>
      <c r="E13" s="183" t="n">
        <v>0</v>
      </c>
      <c r="F13" s="183" t="n">
        <v>0</v>
      </c>
      <c r="G13" s="183" t="n">
        <v>0</v>
      </c>
      <c r="H13" s="183" t="n">
        <v>0</v>
      </c>
      <c r="I13" s="183" t="n">
        <v>0</v>
      </c>
      <c r="J13" s="183" t="n">
        <v>0</v>
      </c>
      <c r="K13" s="183" t="n">
        <v>0</v>
      </c>
      <c r="L13" s="183" t="n">
        <v>0</v>
      </c>
      <c r="M13" s="183" t="n">
        <v>0</v>
      </c>
      <c r="N13" s="183" t="n">
        <v>0</v>
      </c>
      <c r="O13" s="184" t="n">
        <f aca="false">N13</f>
        <v>0</v>
      </c>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c r="CV13" s="185"/>
      <c r="CW13" s="185"/>
      <c r="CX13" s="185"/>
      <c r="CY13" s="185"/>
      <c r="CZ13" s="185"/>
      <c r="DA13" s="185"/>
      <c r="DB13" s="185"/>
      <c r="DC13" s="185"/>
      <c r="DD13" s="185"/>
      <c r="DE13" s="185"/>
      <c r="DF13" s="185"/>
      <c r="DG13" s="185"/>
      <c r="DH13" s="185"/>
      <c r="DI13" s="185"/>
      <c r="DJ13" s="185"/>
      <c r="DK13" s="185"/>
      <c r="DL13" s="185"/>
      <c r="DM13" s="185"/>
      <c r="DN13" s="185"/>
      <c r="DO13" s="185"/>
      <c r="DP13" s="185"/>
      <c r="DQ13" s="185"/>
      <c r="DR13" s="185"/>
      <c r="DS13" s="185"/>
      <c r="DT13" s="185"/>
      <c r="DU13" s="185"/>
      <c r="DV13" s="185"/>
      <c r="DW13" s="185"/>
      <c r="DX13" s="185"/>
      <c r="DY13" s="185"/>
      <c r="DZ13" s="185"/>
      <c r="EA13" s="185"/>
      <c r="EB13" s="185"/>
      <c r="EC13" s="185"/>
      <c r="ED13" s="185"/>
      <c r="EE13" s="185"/>
      <c r="EF13" s="185"/>
      <c r="EG13" s="185"/>
      <c r="EH13" s="185"/>
      <c r="EI13" s="185"/>
      <c r="EJ13" s="185"/>
      <c r="EK13" s="185"/>
      <c r="EL13" s="185"/>
      <c r="EM13" s="185"/>
      <c r="EN13" s="185"/>
      <c r="EO13" s="185"/>
      <c r="EP13" s="185"/>
      <c r="EQ13" s="185"/>
      <c r="ER13" s="185"/>
      <c r="ES13" s="185"/>
      <c r="ET13" s="185"/>
      <c r="EU13" s="185"/>
      <c r="EV13" s="185"/>
      <c r="EW13" s="185"/>
      <c r="EX13" s="185"/>
      <c r="EY13" s="185"/>
      <c r="EZ13" s="185"/>
      <c r="FA13" s="185"/>
      <c r="FB13" s="185"/>
      <c r="FC13" s="185"/>
      <c r="FD13" s="185"/>
      <c r="FE13" s="185"/>
      <c r="FF13" s="185"/>
      <c r="FG13" s="185"/>
      <c r="FH13" s="185"/>
      <c r="FI13" s="185"/>
      <c r="FJ13" s="185"/>
      <c r="FK13" s="185"/>
      <c r="FL13" s="185"/>
      <c r="FM13" s="185"/>
      <c r="FN13" s="185"/>
      <c r="FO13" s="185"/>
      <c r="FP13" s="185"/>
      <c r="FQ13" s="185"/>
      <c r="FR13" s="185"/>
      <c r="FS13" s="185"/>
      <c r="FT13" s="185"/>
      <c r="FU13" s="185"/>
      <c r="FV13" s="185"/>
      <c r="FW13" s="185"/>
      <c r="FX13" s="185"/>
      <c r="FY13" s="185"/>
      <c r="FZ13" s="185"/>
      <c r="GA13" s="185"/>
      <c r="GB13" s="185"/>
      <c r="GC13" s="185"/>
      <c r="GD13" s="185"/>
      <c r="GE13" s="185"/>
      <c r="GF13" s="185"/>
      <c r="GG13" s="185"/>
      <c r="GH13" s="185"/>
      <c r="GI13" s="185"/>
      <c r="GJ13" s="185"/>
      <c r="GK13" s="185"/>
      <c r="GL13" s="185"/>
      <c r="GM13" s="185"/>
      <c r="GN13" s="185"/>
      <c r="GO13" s="185"/>
      <c r="GP13" s="185"/>
      <c r="GQ13" s="185"/>
      <c r="GR13" s="185"/>
      <c r="GS13" s="185"/>
      <c r="GT13" s="185"/>
      <c r="GU13" s="185"/>
      <c r="GV13" s="185"/>
      <c r="GW13" s="185"/>
      <c r="GX13" s="185"/>
      <c r="GY13" s="185"/>
      <c r="GZ13" s="185"/>
      <c r="HA13" s="185"/>
      <c r="HB13" s="185"/>
      <c r="HC13" s="185"/>
      <c r="HD13" s="185"/>
      <c r="HE13" s="185"/>
      <c r="HF13" s="185"/>
      <c r="HG13" s="185"/>
      <c r="HH13" s="185"/>
      <c r="HI13" s="185"/>
      <c r="HJ13" s="185"/>
      <c r="HK13" s="185"/>
      <c r="HL13" s="185"/>
      <c r="HM13" s="185"/>
      <c r="HN13" s="185"/>
      <c r="HO13" s="185"/>
      <c r="HP13" s="185"/>
      <c r="HQ13" s="185"/>
      <c r="HR13" s="185"/>
      <c r="HS13" s="185"/>
      <c r="HT13" s="185"/>
      <c r="HU13" s="185"/>
      <c r="HV13" s="185"/>
      <c r="HW13" s="185"/>
      <c r="HX13" s="185"/>
      <c r="HY13" s="185"/>
      <c r="HZ13" s="185"/>
      <c r="IA13" s="185"/>
      <c r="IB13" s="185"/>
      <c r="IC13" s="185"/>
      <c r="ID13" s="185"/>
      <c r="IE13" s="185"/>
      <c r="IF13" s="185"/>
      <c r="IG13" s="185"/>
      <c r="IH13" s="185"/>
      <c r="II13" s="185"/>
      <c r="IJ13" s="185"/>
      <c r="IK13" s="185"/>
      <c r="IL13" s="185"/>
      <c r="IM13" s="185"/>
      <c r="IN13" s="185"/>
      <c r="IO13" s="185"/>
      <c r="IP13" s="185"/>
      <c r="IQ13" s="185"/>
      <c r="IR13" s="185"/>
      <c r="IS13" s="185"/>
      <c r="IT13" s="185"/>
      <c r="IU13" s="185"/>
      <c r="IV13" s="185"/>
      <c r="IW13" s="185"/>
    </row>
    <row r="14" customFormat="false" ht="15.75" hidden="false" customHeight="false" outlineLevel="0" collapsed="false">
      <c r="A14" s="182" t="s">
        <v>320</v>
      </c>
      <c r="B14" s="183"/>
      <c r="C14" s="183"/>
      <c r="D14" s="183"/>
      <c r="E14" s="183"/>
      <c r="F14" s="183"/>
      <c r="G14" s="183"/>
      <c r="H14" s="183"/>
      <c r="I14" s="183"/>
      <c r="J14" s="183"/>
      <c r="K14" s="183"/>
      <c r="L14" s="183"/>
      <c r="M14" s="183"/>
      <c r="N14" s="183"/>
      <c r="O14" s="184" t="n">
        <f aca="false">N14</f>
        <v>0</v>
      </c>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185"/>
      <c r="FM14" s="185"/>
      <c r="FN14" s="185"/>
      <c r="FO14" s="185"/>
      <c r="FP14" s="185"/>
      <c r="FQ14" s="185"/>
      <c r="FR14" s="185"/>
      <c r="FS14" s="185"/>
      <c r="FT14" s="185"/>
      <c r="FU14" s="185"/>
      <c r="FV14" s="185"/>
      <c r="FW14" s="185"/>
      <c r="FX14" s="185"/>
      <c r="FY14" s="185"/>
      <c r="FZ14" s="185"/>
      <c r="GA14" s="185"/>
      <c r="GB14" s="185"/>
      <c r="GC14" s="185"/>
      <c r="GD14" s="185"/>
      <c r="GE14" s="185"/>
      <c r="GF14" s="185"/>
      <c r="GG14" s="185"/>
      <c r="GH14" s="185"/>
      <c r="GI14" s="185"/>
      <c r="GJ14" s="185"/>
      <c r="GK14" s="185"/>
      <c r="GL14" s="185"/>
      <c r="GM14" s="185"/>
      <c r="GN14" s="185"/>
      <c r="GO14" s="185"/>
      <c r="GP14" s="185"/>
      <c r="GQ14" s="185"/>
      <c r="GR14" s="185"/>
      <c r="GS14" s="185"/>
      <c r="GT14" s="185"/>
      <c r="GU14" s="185"/>
      <c r="GV14" s="185"/>
      <c r="GW14" s="185"/>
      <c r="GX14" s="185"/>
      <c r="GY14" s="185"/>
      <c r="GZ14" s="185"/>
      <c r="HA14" s="185"/>
      <c r="HB14" s="185"/>
      <c r="HC14" s="185"/>
      <c r="HD14" s="185"/>
      <c r="HE14" s="185"/>
      <c r="HF14" s="185"/>
      <c r="HG14" s="185"/>
      <c r="HH14" s="185"/>
      <c r="HI14" s="185"/>
      <c r="HJ14" s="185"/>
      <c r="HK14" s="185"/>
      <c r="HL14" s="185"/>
      <c r="HM14" s="185"/>
      <c r="HN14" s="185"/>
      <c r="HO14" s="185"/>
      <c r="HP14" s="185"/>
      <c r="HQ14" s="185"/>
      <c r="HR14" s="185"/>
      <c r="HS14" s="185"/>
      <c r="HT14" s="185"/>
      <c r="HU14" s="185"/>
      <c r="HV14" s="185"/>
      <c r="HW14" s="185"/>
      <c r="HX14" s="185"/>
      <c r="HY14" s="185"/>
      <c r="HZ14" s="185"/>
      <c r="IA14" s="185"/>
      <c r="IB14" s="185"/>
      <c r="IC14" s="185"/>
      <c r="ID14" s="185"/>
      <c r="IE14" s="185"/>
      <c r="IF14" s="185"/>
      <c r="IG14" s="185"/>
      <c r="IH14" s="185"/>
      <c r="II14" s="185"/>
      <c r="IJ14" s="185"/>
      <c r="IK14" s="185"/>
      <c r="IL14" s="185"/>
      <c r="IM14" s="185"/>
      <c r="IN14" s="185"/>
      <c r="IO14" s="185"/>
      <c r="IP14" s="185"/>
      <c r="IQ14" s="185"/>
      <c r="IR14" s="185"/>
      <c r="IS14" s="185"/>
      <c r="IT14" s="185"/>
      <c r="IU14" s="185"/>
      <c r="IV14" s="185"/>
      <c r="IW14" s="185"/>
    </row>
    <row r="15" customFormat="false" ht="15.75" hidden="false" customHeight="false" outlineLevel="0" collapsed="false">
      <c r="A15" s="182" t="s">
        <v>321</v>
      </c>
      <c r="B15" s="183"/>
      <c r="C15" s="183" t="n">
        <v>0</v>
      </c>
      <c r="D15" s="183" t="n">
        <v>0</v>
      </c>
      <c r="E15" s="183" t="n">
        <v>0</v>
      </c>
      <c r="F15" s="183" t="n">
        <v>0</v>
      </c>
      <c r="G15" s="183" t="n">
        <v>0</v>
      </c>
      <c r="H15" s="183" t="n">
        <v>0</v>
      </c>
      <c r="I15" s="183" t="n">
        <v>0</v>
      </c>
      <c r="J15" s="183" t="n">
        <v>0</v>
      </c>
      <c r="K15" s="183" t="n">
        <v>0</v>
      </c>
      <c r="L15" s="183" t="n">
        <v>0</v>
      </c>
      <c r="M15" s="183" t="n">
        <v>0</v>
      </c>
      <c r="N15" s="183" t="n">
        <v>0</v>
      </c>
      <c r="O15" s="184" t="n">
        <f aca="false">N15</f>
        <v>0</v>
      </c>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H15" s="185"/>
      <c r="DI15" s="185"/>
      <c r="DJ15" s="185"/>
      <c r="DK15" s="185"/>
      <c r="DL15" s="185"/>
      <c r="DM15" s="185"/>
      <c r="DN15" s="185"/>
      <c r="DO15" s="185"/>
      <c r="DP15" s="185"/>
      <c r="DQ15" s="185"/>
      <c r="DR15" s="185"/>
      <c r="DS15" s="185"/>
      <c r="DT15" s="185"/>
      <c r="DU15" s="185"/>
      <c r="DV15" s="185"/>
      <c r="DW15" s="185"/>
      <c r="DX15" s="185"/>
      <c r="DY15" s="185"/>
      <c r="DZ15" s="185"/>
      <c r="EA15" s="185"/>
      <c r="EB15" s="185"/>
      <c r="EC15" s="185"/>
      <c r="ED15" s="185"/>
      <c r="EE15" s="185"/>
      <c r="EF15" s="185"/>
      <c r="EG15" s="185"/>
      <c r="EH15" s="185"/>
      <c r="EI15" s="185"/>
      <c r="EJ15" s="185"/>
      <c r="EK15" s="185"/>
      <c r="EL15" s="185"/>
      <c r="EM15" s="185"/>
      <c r="EN15" s="185"/>
      <c r="EO15" s="185"/>
      <c r="EP15" s="185"/>
      <c r="EQ15" s="185"/>
      <c r="ER15" s="185"/>
      <c r="ES15" s="185"/>
      <c r="ET15" s="185"/>
      <c r="EU15" s="185"/>
      <c r="EV15" s="185"/>
      <c r="EW15" s="185"/>
      <c r="EX15" s="185"/>
      <c r="EY15" s="185"/>
      <c r="EZ15" s="185"/>
      <c r="FA15" s="185"/>
      <c r="FB15" s="185"/>
      <c r="FC15" s="185"/>
      <c r="FD15" s="185"/>
      <c r="FE15" s="185"/>
      <c r="FF15" s="185"/>
      <c r="FG15" s="185"/>
      <c r="FH15" s="185"/>
      <c r="FI15" s="185"/>
      <c r="FJ15" s="185"/>
      <c r="FK15" s="185"/>
      <c r="FL15" s="185"/>
      <c r="FM15" s="185"/>
      <c r="FN15" s="185"/>
      <c r="FO15" s="185"/>
      <c r="FP15" s="185"/>
      <c r="FQ15" s="185"/>
      <c r="FR15" s="185"/>
      <c r="FS15" s="185"/>
      <c r="FT15" s="185"/>
      <c r="FU15" s="185"/>
      <c r="FV15" s="185"/>
      <c r="FW15" s="185"/>
      <c r="FX15" s="185"/>
      <c r="FY15" s="185"/>
      <c r="FZ15" s="185"/>
      <c r="GA15" s="185"/>
      <c r="GB15" s="185"/>
      <c r="GC15" s="185"/>
      <c r="GD15" s="185"/>
      <c r="GE15" s="185"/>
      <c r="GF15" s="185"/>
      <c r="GG15" s="185"/>
      <c r="GH15" s="185"/>
      <c r="GI15" s="185"/>
      <c r="GJ15" s="185"/>
      <c r="GK15" s="185"/>
      <c r="GL15" s="185"/>
      <c r="GM15" s="185"/>
      <c r="GN15" s="185"/>
      <c r="GO15" s="185"/>
      <c r="GP15" s="185"/>
      <c r="GQ15" s="185"/>
      <c r="GR15" s="185"/>
      <c r="GS15" s="185"/>
      <c r="GT15" s="185"/>
      <c r="GU15" s="185"/>
      <c r="GV15" s="185"/>
      <c r="GW15" s="185"/>
      <c r="GX15" s="185"/>
      <c r="GY15" s="185"/>
      <c r="GZ15" s="185"/>
      <c r="HA15" s="185"/>
      <c r="HB15" s="185"/>
      <c r="HC15" s="185"/>
      <c r="HD15" s="185"/>
      <c r="HE15" s="185"/>
      <c r="HF15" s="185"/>
      <c r="HG15" s="185"/>
      <c r="HH15" s="185"/>
      <c r="HI15" s="185"/>
      <c r="HJ15" s="185"/>
      <c r="HK15" s="185"/>
      <c r="HL15" s="185"/>
      <c r="HM15" s="185"/>
      <c r="HN15" s="185"/>
      <c r="HO15" s="185"/>
      <c r="HP15" s="185"/>
      <c r="HQ15" s="185"/>
      <c r="HR15" s="185"/>
      <c r="HS15" s="185"/>
      <c r="HT15" s="185"/>
      <c r="HU15" s="185"/>
      <c r="HV15" s="185"/>
      <c r="HW15" s="185"/>
      <c r="HX15" s="185"/>
      <c r="HY15" s="185"/>
      <c r="HZ15" s="185"/>
      <c r="IA15" s="185"/>
      <c r="IB15" s="185"/>
      <c r="IC15" s="185"/>
      <c r="ID15" s="185"/>
      <c r="IE15" s="185"/>
      <c r="IF15" s="185"/>
      <c r="IG15" s="185"/>
      <c r="IH15" s="185"/>
      <c r="II15" s="185"/>
      <c r="IJ15" s="185"/>
      <c r="IK15" s="185"/>
      <c r="IL15" s="185"/>
      <c r="IM15" s="185"/>
      <c r="IN15" s="185"/>
      <c r="IO15" s="185"/>
      <c r="IP15" s="185"/>
      <c r="IQ15" s="185"/>
      <c r="IR15" s="185"/>
      <c r="IS15" s="185"/>
      <c r="IT15" s="185"/>
      <c r="IU15" s="185"/>
      <c r="IV15" s="185"/>
      <c r="IW15" s="185"/>
    </row>
    <row r="16" customFormat="false" ht="15.75" hidden="false" customHeight="false" outlineLevel="0" collapsed="false">
      <c r="A16" s="182" t="s">
        <v>322</v>
      </c>
      <c r="B16" s="183"/>
      <c r="C16" s="183" t="n">
        <v>0</v>
      </c>
      <c r="D16" s="183" t="n">
        <v>0</v>
      </c>
      <c r="E16" s="183" t="n">
        <v>0</v>
      </c>
      <c r="F16" s="183" t="n">
        <v>0</v>
      </c>
      <c r="G16" s="183" t="n">
        <v>0</v>
      </c>
      <c r="H16" s="183" t="n">
        <v>0</v>
      </c>
      <c r="I16" s="183" t="n">
        <v>0</v>
      </c>
      <c r="J16" s="183" t="n">
        <v>0</v>
      </c>
      <c r="K16" s="183" t="n">
        <v>0</v>
      </c>
      <c r="L16" s="183" t="n">
        <v>0</v>
      </c>
      <c r="M16" s="183" t="n">
        <v>0</v>
      </c>
      <c r="N16" s="183" t="n">
        <v>0</v>
      </c>
      <c r="O16" s="184" t="n">
        <f aca="false">N16</f>
        <v>0</v>
      </c>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185"/>
      <c r="ED16" s="185"/>
      <c r="EE16" s="185"/>
      <c r="EF16" s="185"/>
      <c r="EG16" s="185"/>
      <c r="EH16" s="185"/>
      <c r="EI16" s="185"/>
      <c r="EJ16" s="185"/>
      <c r="EK16" s="185"/>
      <c r="EL16" s="185"/>
      <c r="EM16" s="185"/>
      <c r="EN16" s="185"/>
      <c r="EO16" s="185"/>
      <c r="EP16" s="185"/>
      <c r="EQ16" s="185"/>
      <c r="ER16" s="185"/>
      <c r="ES16" s="185"/>
      <c r="ET16" s="185"/>
      <c r="EU16" s="185"/>
      <c r="EV16" s="185"/>
      <c r="EW16" s="185"/>
      <c r="EX16" s="185"/>
      <c r="EY16" s="185"/>
      <c r="EZ16" s="185"/>
      <c r="FA16" s="185"/>
      <c r="FB16" s="185"/>
      <c r="FC16" s="185"/>
      <c r="FD16" s="185"/>
      <c r="FE16" s="185"/>
      <c r="FF16" s="185"/>
      <c r="FG16" s="185"/>
      <c r="FH16" s="185"/>
      <c r="FI16" s="185"/>
      <c r="FJ16" s="185"/>
      <c r="FK16" s="185"/>
      <c r="FL16" s="185"/>
      <c r="FM16" s="185"/>
      <c r="FN16" s="185"/>
      <c r="FO16" s="185"/>
      <c r="FP16" s="185"/>
      <c r="FQ16" s="185"/>
      <c r="FR16" s="185"/>
      <c r="FS16" s="185"/>
      <c r="FT16" s="185"/>
      <c r="FU16" s="185"/>
      <c r="FV16" s="185"/>
      <c r="FW16" s="185"/>
      <c r="FX16" s="185"/>
      <c r="FY16" s="185"/>
      <c r="FZ16" s="185"/>
      <c r="GA16" s="185"/>
      <c r="GB16" s="185"/>
      <c r="GC16" s="185"/>
      <c r="GD16" s="185"/>
      <c r="GE16" s="185"/>
      <c r="GF16" s="185"/>
      <c r="GG16" s="185"/>
      <c r="GH16" s="185"/>
      <c r="GI16" s="185"/>
      <c r="GJ16" s="185"/>
      <c r="GK16" s="185"/>
      <c r="GL16" s="185"/>
      <c r="GM16" s="185"/>
      <c r="GN16" s="185"/>
      <c r="GO16" s="185"/>
      <c r="GP16" s="185"/>
      <c r="GQ16" s="185"/>
      <c r="GR16" s="185"/>
      <c r="GS16" s="185"/>
      <c r="GT16" s="185"/>
      <c r="GU16" s="185"/>
      <c r="GV16" s="185"/>
      <c r="GW16" s="185"/>
      <c r="GX16" s="185"/>
      <c r="GY16" s="185"/>
      <c r="GZ16" s="185"/>
      <c r="HA16" s="185"/>
      <c r="HB16" s="185"/>
      <c r="HC16" s="185"/>
      <c r="HD16" s="185"/>
      <c r="HE16" s="185"/>
      <c r="HF16" s="185"/>
      <c r="HG16" s="185"/>
      <c r="HH16" s="185"/>
      <c r="HI16" s="185"/>
      <c r="HJ16" s="185"/>
      <c r="HK16" s="185"/>
      <c r="HL16" s="185"/>
      <c r="HM16" s="185"/>
      <c r="HN16" s="185"/>
      <c r="HO16" s="185"/>
      <c r="HP16" s="185"/>
      <c r="HQ16" s="185"/>
      <c r="HR16" s="185"/>
      <c r="HS16" s="185"/>
      <c r="HT16" s="185"/>
      <c r="HU16" s="185"/>
      <c r="HV16" s="185"/>
      <c r="HW16" s="185"/>
      <c r="HX16" s="185"/>
      <c r="HY16" s="185"/>
      <c r="HZ16" s="185"/>
      <c r="IA16" s="185"/>
      <c r="IB16" s="185"/>
      <c r="IC16" s="185"/>
      <c r="ID16" s="185"/>
      <c r="IE16" s="185"/>
      <c r="IF16" s="185"/>
      <c r="IG16" s="185"/>
      <c r="IH16" s="185"/>
      <c r="II16" s="185"/>
      <c r="IJ16" s="185"/>
      <c r="IK16" s="185"/>
      <c r="IL16" s="185"/>
      <c r="IM16" s="185"/>
      <c r="IN16" s="185"/>
      <c r="IO16" s="185"/>
      <c r="IP16" s="185"/>
      <c r="IQ16" s="185"/>
      <c r="IR16" s="185"/>
      <c r="IS16" s="185"/>
      <c r="IT16" s="185"/>
      <c r="IU16" s="185"/>
      <c r="IV16" s="185"/>
      <c r="IW16" s="185"/>
    </row>
    <row r="17" customFormat="false" ht="15.75" hidden="false" customHeight="false" outlineLevel="0" collapsed="false">
      <c r="A17" s="182" t="s">
        <v>323</v>
      </c>
      <c r="B17" s="183"/>
      <c r="C17" s="183" t="n">
        <v>0</v>
      </c>
      <c r="D17" s="183" t="n">
        <v>0</v>
      </c>
      <c r="E17" s="183" t="n">
        <v>0</v>
      </c>
      <c r="F17" s="183" t="n">
        <v>0</v>
      </c>
      <c r="G17" s="183" t="n">
        <v>0</v>
      </c>
      <c r="H17" s="183" t="n">
        <v>0</v>
      </c>
      <c r="I17" s="183" t="n">
        <v>0</v>
      </c>
      <c r="J17" s="183" t="n">
        <v>0</v>
      </c>
      <c r="K17" s="183" t="n">
        <v>0</v>
      </c>
      <c r="L17" s="183" t="n">
        <v>0</v>
      </c>
      <c r="M17" s="183" t="n">
        <v>0</v>
      </c>
      <c r="N17" s="183" t="n">
        <v>0</v>
      </c>
      <c r="O17" s="184" t="n">
        <f aca="false">N17</f>
        <v>0</v>
      </c>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185"/>
      <c r="ED17" s="185"/>
      <c r="EE17" s="185"/>
      <c r="EF17" s="185"/>
      <c r="EG17" s="185"/>
      <c r="EH17" s="185"/>
      <c r="EI17" s="185"/>
      <c r="EJ17" s="185"/>
      <c r="EK17" s="185"/>
      <c r="EL17" s="185"/>
      <c r="EM17" s="185"/>
      <c r="EN17" s="185"/>
      <c r="EO17" s="185"/>
      <c r="EP17" s="185"/>
      <c r="EQ17" s="185"/>
      <c r="ER17" s="185"/>
      <c r="ES17" s="185"/>
      <c r="ET17" s="185"/>
      <c r="EU17" s="185"/>
      <c r="EV17" s="185"/>
      <c r="EW17" s="185"/>
      <c r="EX17" s="185"/>
      <c r="EY17" s="185"/>
      <c r="EZ17" s="185"/>
      <c r="FA17" s="185"/>
      <c r="FB17" s="185"/>
      <c r="FC17" s="185"/>
      <c r="FD17" s="185"/>
      <c r="FE17" s="185"/>
      <c r="FF17" s="185"/>
      <c r="FG17" s="185"/>
      <c r="FH17" s="185"/>
      <c r="FI17" s="185"/>
      <c r="FJ17" s="185"/>
      <c r="FK17" s="185"/>
      <c r="FL17" s="185"/>
      <c r="FM17" s="185"/>
      <c r="FN17" s="185"/>
      <c r="FO17" s="185"/>
      <c r="FP17" s="185"/>
      <c r="FQ17" s="185"/>
      <c r="FR17" s="185"/>
      <c r="FS17" s="185"/>
      <c r="FT17" s="185"/>
      <c r="FU17" s="185"/>
      <c r="FV17" s="185"/>
      <c r="FW17" s="185"/>
      <c r="FX17" s="185"/>
      <c r="FY17" s="185"/>
      <c r="FZ17" s="185"/>
      <c r="GA17" s="185"/>
      <c r="GB17" s="185"/>
      <c r="GC17" s="185"/>
      <c r="GD17" s="185"/>
      <c r="GE17" s="185"/>
      <c r="GF17" s="185"/>
      <c r="GG17" s="185"/>
      <c r="GH17" s="185"/>
      <c r="GI17" s="185"/>
      <c r="GJ17" s="185"/>
      <c r="GK17" s="185"/>
      <c r="GL17" s="185"/>
      <c r="GM17" s="185"/>
      <c r="GN17" s="185"/>
      <c r="GO17" s="185"/>
      <c r="GP17" s="185"/>
      <c r="GQ17" s="185"/>
      <c r="GR17" s="185"/>
      <c r="GS17" s="185"/>
      <c r="GT17" s="185"/>
      <c r="GU17" s="185"/>
      <c r="GV17" s="185"/>
      <c r="GW17" s="185"/>
      <c r="GX17" s="185"/>
      <c r="GY17" s="185"/>
      <c r="GZ17" s="185"/>
      <c r="HA17" s="185"/>
      <c r="HB17" s="185"/>
      <c r="HC17" s="185"/>
      <c r="HD17" s="185"/>
      <c r="HE17" s="185"/>
      <c r="HF17" s="185"/>
      <c r="HG17" s="185"/>
      <c r="HH17" s="185"/>
      <c r="HI17" s="185"/>
      <c r="HJ17" s="185"/>
      <c r="HK17" s="185"/>
      <c r="HL17" s="185"/>
      <c r="HM17" s="185"/>
      <c r="HN17" s="185"/>
      <c r="HO17" s="185"/>
      <c r="HP17" s="185"/>
      <c r="HQ17" s="185"/>
      <c r="HR17" s="185"/>
      <c r="HS17" s="185"/>
      <c r="HT17" s="185"/>
      <c r="HU17" s="185"/>
      <c r="HV17" s="185"/>
      <c r="HW17" s="185"/>
      <c r="HX17" s="185"/>
      <c r="HY17" s="185"/>
      <c r="HZ17" s="185"/>
      <c r="IA17" s="185"/>
      <c r="IB17" s="185"/>
      <c r="IC17" s="185"/>
      <c r="ID17" s="185"/>
      <c r="IE17" s="185"/>
      <c r="IF17" s="185"/>
      <c r="IG17" s="185"/>
      <c r="IH17" s="185"/>
      <c r="II17" s="185"/>
      <c r="IJ17" s="185"/>
      <c r="IK17" s="185"/>
      <c r="IL17" s="185"/>
      <c r="IM17" s="185"/>
      <c r="IN17" s="185"/>
      <c r="IO17" s="185"/>
      <c r="IP17" s="185"/>
      <c r="IQ17" s="185"/>
      <c r="IR17" s="185"/>
      <c r="IS17" s="185"/>
      <c r="IT17" s="185"/>
      <c r="IU17" s="185"/>
      <c r="IV17" s="185"/>
      <c r="IW17" s="185"/>
    </row>
    <row r="18" customFormat="false" ht="15.75" hidden="false" customHeight="false" outlineLevel="0" collapsed="false">
      <c r="A18" s="182" t="s">
        <v>324</v>
      </c>
      <c r="B18" s="183"/>
      <c r="C18" s="183" t="n">
        <v>0</v>
      </c>
      <c r="D18" s="183" t="n">
        <v>0</v>
      </c>
      <c r="E18" s="183" t="n">
        <v>0</v>
      </c>
      <c r="F18" s="183" t="n">
        <v>0</v>
      </c>
      <c r="G18" s="183" t="n">
        <v>0</v>
      </c>
      <c r="H18" s="183" t="n">
        <v>0</v>
      </c>
      <c r="I18" s="183" t="n">
        <v>0</v>
      </c>
      <c r="J18" s="183" t="n">
        <v>0</v>
      </c>
      <c r="K18" s="183" t="n">
        <v>0</v>
      </c>
      <c r="L18" s="183" t="n">
        <v>0</v>
      </c>
      <c r="M18" s="183" t="n">
        <v>0</v>
      </c>
      <c r="N18" s="183" t="n">
        <v>0</v>
      </c>
      <c r="O18" s="184" t="n">
        <f aca="false">N18</f>
        <v>0</v>
      </c>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c r="FN18" s="185"/>
      <c r="FO18" s="185"/>
      <c r="FP18" s="185"/>
      <c r="FQ18" s="185"/>
      <c r="FR18" s="185"/>
      <c r="FS18" s="185"/>
      <c r="FT18" s="185"/>
      <c r="FU18" s="185"/>
      <c r="FV18" s="185"/>
      <c r="FW18" s="185"/>
      <c r="FX18" s="185"/>
      <c r="FY18" s="185"/>
      <c r="FZ18" s="185"/>
      <c r="GA18" s="185"/>
      <c r="GB18" s="185"/>
      <c r="GC18" s="185"/>
      <c r="GD18" s="185"/>
      <c r="GE18" s="185"/>
      <c r="GF18" s="185"/>
      <c r="GG18" s="185"/>
      <c r="GH18" s="185"/>
      <c r="GI18" s="185"/>
      <c r="GJ18" s="185"/>
      <c r="GK18" s="185"/>
      <c r="GL18" s="185"/>
      <c r="GM18" s="185"/>
      <c r="GN18" s="185"/>
      <c r="GO18" s="185"/>
      <c r="GP18" s="185"/>
      <c r="GQ18" s="185"/>
      <c r="GR18" s="185"/>
      <c r="GS18" s="185"/>
      <c r="GT18" s="185"/>
      <c r="GU18" s="185"/>
      <c r="GV18" s="185"/>
      <c r="GW18" s="185"/>
      <c r="GX18" s="185"/>
      <c r="GY18" s="185"/>
      <c r="GZ18" s="185"/>
      <c r="HA18" s="185"/>
      <c r="HB18" s="185"/>
      <c r="HC18" s="185"/>
      <c r="HD18" s="185"/>
      <c r="HE18" s="185"/>
      <c r="HF18" s="185"/>
      <c r="HG18" s="185"/>
      <c r="HH18" s="185"/>
      <c r="HI18" s="185"/>
      <c r="HJ18" s="185"/>
      <c r="HK18" s="185"/>
      <c r="HL18" s="185"/>
      <c r="HM18" s="185"/>
      <c r="HN18" s="185"/>
      <c r="HO18" s="185"/>
      <c r="HP18" s="185"/>
      <c r="HQ18" s="185"/>
      <c r="HR18" s="185"/>
      <c r="HS18" s="185"/>
      <c r="HT18" s="185"/>
      <c r="HU18" s="185"/>
      <c r="HV18" s="185"/>
      <c r="HW18" s="185"/>
      <c r="HX18" s="185"/>
      <c r="HY18" s="185"/>
      <c r="HZ18" s="185"/>
      <c r="IA18" s="185"/>
      <c r="IB18" s="185"/>
      <c r="IC18" s="185"/>
      <c r="ID18" s="185"/>
      <c r="IE18" s="185"/>
      <c r="IF18" s="185"/>
      <c r="IG18" s="185"/>
      <c r="IH18" s="185"/>
      <c r="II18" s="185"/>
      <c r="IJ18" s="185"/>
      <c r="IK18" s="185"/>
      <c r="IL18" s="185"/>
      <c r="IM18" s="185"/>
      <c r="IN18" s="185"/>
      <c r="IO18" s="185"/>
      <c r="IP18" s="185"/>
      <c r="IQ18" s="185"/>
      <c r="IR18" s="185"/>
      <c r="IS18" s="185"/>
      <c r="IT18" s="185"/>
      <c r="IU18" s="185"/>
      <c r="IV18" s="185"/>
      <c r="IW18" s="185"/>
    </row>
    <row r="19" customFormat="false" ht="15.75" hidden="false" customHeight="false" outlineLevel="0" collapsed="false">
      <c r="A19" s="182" t="s">
        <v>325</v>
      </c>
      <c r="B19" s="183"/>
      <c r="C19" s="183" t="n">
        <v>0</v>
      </c>
      <c r="D19" s="183" t="n">
        <v>0</v>
      </c>
      <c r="E19" s="183" t="n">
        <v>0</v>
      </c>
      <c r="F19" s="183" t="n">
        <v>0</v>
      </c>
      <c r="G19" s="183" t="n">
        <v>0</v>
      </c>
      <c r="H19" s="183" t="n">
        <v>0</v>
      </c>
      <c r="I19" s="183" t="n">
        <v>0</v>
      </c>
      <c r="J19" s="183" t="n">
        <v>0</v>
      </c>
      <c r="K19" s="183" t="n">
        <v>0</v>
      </c>
      <c r="L19" s="183" t="n">
        <v>0</v>
      </c>
      <c r="M19" s="183" t="n">
        <v>0</v>
      </c>
      <c r="N19" s="183" t="n">
        <v>0</v>
      </c>
      <c r="O19" s="184" t="n">
        <f aca="false">N19</f>
        <v>0</v>
      </c>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85"/>
      <c r="DF19" s="185"/>
      <c r="DG19" s="185"/>
      <c r="DH19" s="185"/>
      <c r="DI19" s="185"/>
      <c r="DJ19" s="185"/>
      <c r="DK19" s="185"/>
      <c r="DL19" s="185"/>
      <c r="DM19" s="185"/>
      <c r="DN19" s="185"/>
      <c r="DO19" s="185"/>
      <c r="DP19" s="185"/>
      <c r="DQ19" s="185"/>
      <c r="DR19" s="185"/>
      <c r="DS19" s="185"/>
      <c r="DT19" s="185"/>
      <c r="DU19" s="185"/>
      <c r="DV19" s="185"/>
      <c r="DW19" s="185"/>
      <c r="DX19" s="185"/>
      <c r="DY19" s="185"/>
      <c r="DZ19" s="185"/>
      <c r="EA19" s="185"/>
      <c r="EB19" s="185"/>
      <c r="EC19" s="185"/>
      <c r="ED19" s="185"/>
      <c r="EE19" s="185"/>
      <c r="EF19" s="185"/>
      <c r="EG19" s="185"/>
      <c r="EH19" s="185"/>
      <c r="EI19" s="185"/>
      <c r="EJ19" s="185"/>
      <c r="EK19" s="185"/>
      <c r="EL19" s="185"/>
      <c r="EM19" s="185"/>
      <c r="EN19" s="185"/>
      <c r="EO19" s="185"/>
      <c r="EP19" s="185"/>
      <c r="EQ19" s="185"/>
      <c r="ER19" s="185"/>
      <c r="ES19" s="185"/>
      <c r="ET19" s="185"/>
      <c r="EU19" s="185"/>
      <c r="EV19" s="185"/>
      <c r="EW19" s="185"/>
      <c r="EX19" s="185"/>
      <c r="EY19" s="185"/>
      <c r="EZ19" s="185"/>
      <c r="FA19" s="185"/>
      <c r="FB19" s="185"/>
      <c r="FC19" s="185"/>
      <c r="FD19" s="185"/>
      <c r="FE19" s="185"/>
      <c r="FF19" s="185"/>
      <c r="FG19" s="185"/>
      <c r="FH19" s="185"/>
      <c r="FI19" s="185"/>
      <c r="FJ19" s="185"/>
      <c r="FK19" s="185"/>
      <c r="FL19" s="185"/>
      <c r="FM19" s="185"/>
      <c r="FN19" s="185"/>
      <c r="FO19" s="185"/>
      <c r="FP19" s="185"/>
      <c r="FQ19" s="185"/>
      <c r="FR19" s="185"/>
      <c r="FS19" s="185"/>
      <c r="FT19" s="185"/>
      <c r="FU19" s="185"/>
      <c r="FV19" s="185"/>
      <c r="FW19" s="185"/>
      <c r="FX19" s="185"/>
      <c r="FY19" s="185"/>
      <c r="FZ19" s="185"/>
      <c r="GA19" s="185"/>
      <c r="GB19" s="185"/>
      <c r="GC19" s="185"/>
      <c r="GD19" s="185"/>
      <c r="GE19" s="185"/>
      <c r="GF19" s="185"/>
      <c r="GG19" s="185"/>
      <c r="GH19" s="185"/>
      <c r="GI19" s="185"/>
      <c r="GJ19" s="185"/>
      <c r="GK19" s="185"/>
      <c r="GL19" s="185"/>
      <c r="GM19" s="185"/>
      <c r="GN19" s="185"/>
      <c r="GO19" s="185"/>
      <c r="GP19" s="185"/>
      <c r="GQ19" s="185"/>
      <c r="GR19" s="185"/>
      <c r="GS19" s="185"/>
      <c r="GT19" s="185"/>
      <c r="GU19" s="185"/>
      <c r="GV19" s="185"/>
      <c r="GW19" s="185"/>
      <c r="GX19" s="185"/>
      <c r="GY19" s="185"/>
      <c r="GZ19" s="185"/>
      <c r="HA19" s="185"/>
      <c r="HB19" s="185"/>
      <c r="HC19" s="185"/>
      <c r="HD19" s="185"/>
      <c r="HE19" s="185"/>
      <c r="HF19" s="185"/>
      <c r="HG19" s="185"/>
      <c r="HH19" s="185"/>
      <c r="HI19" s="185"/>
      <c r="HJ19" s="185"/>
      <c r="HK19" s="185"/>
      <c r="HL19" s="185"/>
      <c r="HM19" s="185"/>
      <c r="HN19" s="185"/>
      <c r="HO19" s="185"/>
      <c r="HP19" s="185"/>
      <c r="HQ19" s="185"/>
      <c r="HR19" s="185"/>
      <c r="HS19" s="185"/>
      <c r="HT19" s="185"/>
      <c r="HU19" s="185"/>
      <c r="HV19" s="185"/>
      <c r="HW19" s="185"/>
      <c r="HX19" s="185"/>
      <c r="HY19" s="185"/>
      <c r="HZ19" s="185"/>
      <c r="IA19" s="185"/>
      <c r="IB19" s="185"/>
      <c r="IC19" s="185"/>
      <c r="ID19" s="185"/>
      <c r="IE19" s="185"/>
      <c r="IF19" s="185"/>
      <c r="IG19" s="185"/>
      <c r="IH19" s="185"/>
      <c r="II19" s="185"/>
      <c r="IJ19" s="185"/>
      <c r="IK19" s="185"/>
      <c r="IL19" s="185"/>
      <c r="IM19" s="185"/>
      <c r="IN19" s="185"/>
      <c r="IO19" s="185"/>
      <c r="IP19" s="185"/>
      <c r="IQ19" s="185"/>
      <c r="IR19" s="185"/>
      <c r="IS19" s="185"/>
      <c r="IT19" s="185"/>
      <c r="IU19" s="185"/>
      <c r="IV19" s="185"/>
      <c r="IW19" s="185"/>
    </row>
    <row r="20" customFormat="false" ht="15.75" hidden="false" customHeight="false" outlineLevel="0" collapsed="false">
      <c r="A20" s="182" t="s">
        <v>127</v>
      </c>
      <c r="B20" s="183"/>
      <c r="C20" s="183" t="n">
        <v>0</v>
      </c>
      <c r="D20" s="183" t="n">
        <v>0</v>
      </c>
      <c r="E20" s="183" t="n">
        <v>0</v>
      </c>
      <c r="F20" s="183" t="n">
        <v>0</v>
      </c>
      <c r="G20" s="183" t="n">
        <v>0</v>
      </c>
      <c r="H20" s="183" t="n">
        <v>0</v>
      </c>
      <c r="I20" s="183" t="n">
        <v>0</v>
      </c>
      <c r="J20" s="183" t="n">
        <v>0</v>
      </c>
      <c r="K20" s="183" t="n">
        <v>0</v>
      </c>
      <c r="L20" s="183" t="n">
        <v>0</v>
      </c>
      <c r="M20" s="183" t="n">
        <v>0</v>
      </c>
      <c r="N20" s="183" t="n">
        <v>0</v>
      </c>
      <c r="O20" s="184" t="n">
        <f aca="false">N20</f>
        <v>0</v>
      </c>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c r="FD20" s="185"/>
      <c r="FE20" s="185"/>
      <c r="FF20" s="185"/>
      <c r="FG20" s="185"/>
      <c r="FH20" s="185"/>
      <c r="FI20" s="185"/>
      <c r="FJ20" s="185"/>
      <c r="FK20" s="185"/>
      <c r="FL20" s="185"/>
      <c r="FM20" s="185"/>
      <c r="FN20" s="185"/>
      <c r="FO20" s="185"/>
      <c r="FP20" s="185"/>
      <c r="FQ20" s="185"/>
      <c r="FR20" s="185"/>
      <c r="FS20" s="185"/>
      <c r="FT20" s="185"/>
      <c r="FU20" s="185"/>
      <c r="FV20" s="185"/>
      <c r="FW20" s="185"/>
      <c r="FX20" s="185"/>
      <c r="FY20" s="185"/>
      <c r="FZ20" s="185"/>
      <c r="GA20" s="185"/>
      <c r="GB20" s="185"/>
      <c r="GC20" s="185"/>
      <c r="GD20" s="185"/>
      <c r="GE20" s="185"/>
      <c r="GF20" s="185"/>
      <c r="GG20" s="185"/>
      <c r="GH20" s="185"/>
      <c r="GI20" s="185"/>
      <c r="GJ20" s="185"/>
      <c r="GK20" s="185"/>
      <c r="GL20" s="185"/>
      <c r="GM20" s="185"/>
      <c r="GN20" s="185"/>
      <c r="GO20" s="185"/>
      <c r="GP20" s="185"/>
      <c r="GQ20" s="185"/>
      <c r="GR20" s="185"/>
      <c r="GS20" s="185"/>
      <c r="GT20" s="185"/>
      <c r="GU20" s="185"/>
      <c r="GV20" s="185"/>
      <c r="GW20" s="185"/>
      <c r="GX20" s="185"/>
      <c r="GY20" s="185"/>
      <c r="GZ20" s="185"/>
      <c r="HA20" s="185"/>
      <c r="HB20" s="185"/>
      <c r="HC20" s="185"/>
      <c r="HD20" s="185"/>
      <c r="HE20" s="185"/>
      <c r="HF20" s="185"/>
      <c r="HG20" s="185"/>
      <c r="HH20" s="185"/>
      <c r="HI20" s="185"/>
      <c r="HJ20" s="185"/>
      <c r="HK20" s="185"/>
      <c r="HL20" s="185"/>
      <c r="HM20" s="185"/>
      <c r="HN20" s="185"/>
      <c r="HO20" s="185"/>
      <c r="HP20" s="185"/>
      <c r="HQ20" s="185"/>
      <c r="HR20" s="185"/>
      <c r="HS20" s="185"/>
      <c r="HT20" s="185"/>
      <c r="HU20" s="185"/>
      <c r="HV20" s="185"/>
      <c r="HW20" s="185"/>
      <c r="HX20" s="185"/>
      <c r="HY20" s="185"/>
      <c r="HZ20" s="185"/>
      <c r="IA20" s="185"/>
      <c r="IB20" s="185"/>
      <c r="IC20" s="185"/>
      <c r="ID20" s="185"/>
      <c r="IE20" s="185"/>
      <c r="IF20" s="185"/>
      <c r="IG20" s="185"/>
      <c r="IH20" s="185"/>
      <c r="II20" s="185"/>
      <c r="IJ20" s="185"/>
      <c r="IK20" s="185"/>
      <c r="IL20" s="185"/>
      <c r="IM20" s="185"/>
      <c r="IN20" s="185"/>
      <c r="IO20" s="185"/>
      <c r="IP20" s="185"/>
      <c r="IQ20" s="185"/>
      <c r="IR20" s="185"/>
      <c r="IS20" s="185"/>
      <c r="IT20" s="185"/>
      <c r="IU20" s="185"/>
      <c r="IV20" s="185"/>
      <c r="IW20" s="185"/>
    </row>
    <row r="21" customFormat="false" ht="15.75" hidden="false" customHeight="false" outlineLevel="0" collapsed="false">
      <c r="A21" s="182" t="s">
        <v>129</v>
      </c>
      <c r="B21" s="183"/>
      <c r="C21" s="183" t="n">
        <v>0</v>
      </c>
      <c r="D21" s="183" t="n">
        <v>0</v>
      </c>
      <c r="E21" s="183" t="n">
        <v>0</v>
      </c>
      <c r="F21" s="183" t="n">
        <v>0</v>
      </c>
      <c r="G21" s="183" t="n">
        <v>0</v>
      </c>
      <c r="H21" s="183" t="n">
        <v>0</v>
      </c>
      <c r="I21" s="183" t="n">
        <v>0</v>
      </c>
      <c r="J21" s="183" t="n">
        <v>0</v>
      </c>
      <c r="K21" s="183" t="n">
        <v>0</v>
      </c>
      <c r="L21" s="183" t="n">
        <v>0</v>
      </c>
      <c r="M21" s="183" t="n">
        <v>0</v>
      </c>
      <c r="N21" s="183" t="n">
        <v>0</v>
      </c>
      <c r="O21" s="184" t="n">
        <f aca="false">N21</f>
        <v>0</v>
      </c>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c r="GO21" s="185"/>
      <c r="GP21" s="185"/>
      <c r="GQ21" s="185"/>
      <c r="GR21" s="185"/>
      <c r="GS21" s="185"/>
      <c r="GT21" s="185"/>
      <c r="GU21" s="185"/>
      <c r="GV21" s="185"/>
      <c r="GW21" s="185"/>
      <c r="GX21" s="185"/>
      <c r="GY21" s="185"/>
      <c r="GZ21" s="185"/>
      <c r="HA21" s="185"/>
      <c r="HB21" s="185"/>
      <c r="HC21" s="185"/>
      <c r="HD21" s="185"/>
      <c r="HE21" s="185"/>
      <c r="HF21" s="185"/>
      <c r="HG21" s="185"/>
      <c r="HH21" s="185"/>
      <c r="HI21" s="185"/>
      <c r="HJ21" s="185"/>
      <c r="HK21" s="185"/>
      <c r="HL21" s="185"/>
      <c r="HM21" s="185"/>
      <c r="HN21" s="185"/>
      <c r="HO21" s="185"/>
      <c r="HP21" s="185"/>
      <c r="HQ21" s="185"/>
      <c r="HR21" s="185"/>
      <c r="HS21" s="185"/>
      <c r="HT21" s="185"/>
      <c r="HU21" s="185"/>
      <c r="HV21" s="185"/>
      <c r="HW21" s="185"/>
      <c r="HX21" s="185"/>
      <c r="HY21" s="185"/>
      <c r="HZ21" s="185"/>
      <c r="IA21" s="185"/>
      <c r="IB21" s="185"/>
      <c r="IC21" s="185"/>
      <c r="ID21" s="185"/>
      <c r="IE21" s="185"/>
      <c r="IF21" s="185"/>
      <c r="IG21" s="185"/>
      <c r="IH21" s="185"/>
      <c r="II21" s="185"/>
      <c r="IJ21" s="185"/>
      <c r="IK21" s="185"/>
      <c r="IL21" s="185"/>
      <c r="IM21" s="185"/>
      <c r="IN21" s="185"/>
      <c r="IO21" s="185"/>
      <c r="IP21" s="185"/>
      <c r="IQ21" s="185"/>
      <c r="IR21" s="185"/>
      <c r="IS21" s="185"/>
      <c r="IT21" s="185"/>
      <c r="IU21" s="185"/>
      <c r="IV21" s="185"/>
      <c r="IW21" s="185"/>
    </row>
    <row r="22" customFormat="false" ht="15.75" hidden="false" customHeight="false" outlineLevel="0" collapsed="false">
      <c r="A22" s="182" t="s">
        <v>326</v>
      </c>
      <c r="B22" s="183"/>
      <c r="C22" s="183"/>
      <c r="D22" s="183"/>
      <c r="E22" s="183"/>
      <c r="F22" s="183"/>
      <c r="G22" s="183"/>
      <c r="H22" s="183"/>
      <c r="I22" s="183"/>
      <c r="J22" s="183"/>
      <c r="K22" s="183"/>
      <c r="L22" s="183"/>
      <c r="M22" s="183"/>
      <c r="N22" s="183"/>
      <c r="O22" s="184" t="n">
        <f aca="false">N22</f>
        <v>0</v>
      </c>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c r="DH22" s="185"/>
      <c r="DI22" s="185"/>
      <c r="DJ22" s="185"/>
      <c r="DK22" s="185"/>
      <c r="DL22" s="185"/>
      <c r="DM22" s="185"/>
      <c r="DN22" s="185"/>
      <c r="DO22" s="185"/>
      <c r="DP22" s="185"/>
      <c r="DQ22" s="185"/>
      <c r="DR22" s="185"/>
      <c r="DS22" s="185"/>
      <c r="DT22" s="185"/>
      <c r="DU22" s="185"/>
      <c r="DV22" s="185"/>
      <c r="DW22" s="185"/>
      <c r="DX22" s="185"/>
      <c r="DY22" s="185"/>
      <c r="DZ22" s="185"/>
      <c r="EA22" s="185"/>
      <c r="EB22" s="185"/>
      <c r="EC22" s="185"/>
      <c r="ED22" s="185"/>
      <c r="EE22" s="185"/>
      <c r="EF22" s="185"/>
      <c r="EG22" s="185"/>
      <c r="EH22" s="185"/>
      <c r="EI22" s="185"/>
      <c r="EJ22" s="185"/>
      <c r="EK22" s="185"/>
      <c r="EL22" s="185"/>
      <c r="EM22" s="185"/>
      <c r="EN22" s="185"/>
      <c r="EO22" s="185"/>
      <c r="EP22" s="185"/>
      <c r="EQ22" s="185"/>
      <c r="ER22" s="185"/>
      <c r="ES22" s="185"/>
      <c r="ET22" s="185"/>
      <c r="EU22" s="185"/>
      <c r="EV22" s="185"/>
      <c r="EW22" s="185"/>
      <c r="EX22" s="185"/>
      <c r="EY22" s="185"/>
      <c r="EZ22" s="185"/>
      <c r="FA22" s="185"/>
      <c r="FB22" s="185"/>
      <c r="FC22" s="185"/>
      <c r="FD22" s="185"/>
      <c r="FE22" s="185"/>
      <c r="FF22" s="185"/>
      <c r="FG22" s="185"/>
      <c r="FH22" s="185"/>
      <c r="FI22" s="185"/>
      <c r="FJ22" s="185"/>
      <c r="FK22" s="185"/>
      <c r="FL22" s="185"/>
      <c r="FM22" s="185"/>
      <c r="FN22" s="185"/>
      <c r="FO22" s="185"/>
      <c r="FP22" s="185"/>
      <c r="FQ22" s="185"/>
      <c r="FR22" s="185"/>
      <c r="FS22" s="185"/>
      <c r="FT22" s="185"/>
      <c r="FU22" s="185"/>
      <c r="FV22" s="185"/>
      <c r="FW22" s="185"/>
      <c r="FX22" s="185"/>
      <c r="FY22" s="185"/>
      <c r="FZ22" s="185"/>
      <c r="GA22" s="185"/>
      <c r="GB22" s="185"/>
      <c r="GC22" s="185"/>
      <c r="GD22" s="185"/>
      <c r="GE22" s="185"/>
      <c r="GF22" s="185"/>
      <c r="GG22" s="185"/>
      <c r="GH22" s="185"/>
      <c r="GI22" s="185"/>
      <c r="GJ22" s="185"/>
      <c r="GK22" s="185"/>
      <c r="GL22" s="185"/>
      <c r="GM22" s="185"/>
      <c r="GN22" s="185"/>
      <c r="GO22" s="185"/>
      <c r="GP22" s="185"/>
      <c r="GQ22" s="185"/>
      <c r="GR22" s="185"/>
      <c r="GS22" s="185"/>
      <c r="GT22" s="185"/>
      <c r="GU22" s="185"/>
      <c r="GV22" s="185"/>
      <c r="GW22" s="185"/>
      <c r="GX22" s="185"/>
      <c r="GY22" s="185"/>
      <c r="GZ22" s="185"/>
      <c r="HA22" s="185"/>
      <c r="HB22" s="185"/>
      <c r="HC22" s="185"/>
      <c r="HD22" s="185"/>
      <c r="HE22" s="185"/>
      <c r="HF22" s="185"/>
      <c r="HG22" s="185"/>
      <c r="HH22" s="185"/>
      <c r="HI22" s="185"/>
      <c r="HJ22" s="185"/>
      <c r="HK22" s="185"/>
      <c r="HL22" s="185"/>
      <c r="HM22" s="185"/>
      <c r="HN22" s="185"/>
      <c r="HO22" s="185"/>
      <c r="HP22" s="185"/>
      <c r="HQ22" s="185"/>
      <c r="HR22" s="185"/>
      <c r="HS22" s="185"/>
      <c r="HT22" s="185"/>
      <c r="HU22" s="185"/>
      <c r="HV22" s="185"/>
      <c r="HW22" s="185"/>
      <c r="HX22" s="185"/>
      <c r="HY22" s="185"/>
      <c r="HZ22" s="185"/>
      <c r="IA22" s="185"/>
      <c r="IB22" s="185"/>
      <c r="IC22" s="185"/>
      <c r="ID22" s="185"/>
      <c r="IE22" s="185"/>
      <c r="IF22" s="185"/>
      <c r="IG22" s="185"/>
      <c r="IH22" s="185"/>
      <c r="II22" s="185"/>
      <c r="IJ22" s="185"/>
      <c r="IK22" s="185"/>
      <c r="IL22" s="185"/>
      <c r="IM22" s="185"/>
      <c r="IN22" s="185"/>
      <c r="IO22" s="185"/>
      <c r="IP22" s="185"/>
      <c r="IQ22" s="185"/>
      <c r="IR22" s="185"/>
      <c r="IS22" s="185"/>
      <c r="IT22" s="185"/>
      <c r="IU22" s="185"/>
      <c r="IV22" s="185"/>
      <c r="IW22" s="185"/>
    </row>
    <row r="23" customFormat="false" ht="15.75" hidden="false" customHeight="false" outlineLevel="0" collapsed="false">
      <c r="A23" s="182" t="s">
        <v>327</v>
      </c>
      <c r="B23" s="183"/>
      <c r="C23" s="183"/>
      <c r="D23" s="183"/>
      <c r="E23" s="183"/>
      <c r="F23" s="183"/>
      <c r="G23" s="183"/>
      <c r="H23" s="183"/>
      <c r="I23" s="183"/>
      <c r="J23" s="183"/>
      <c r="K23" s="183"/>
      <c r="L23" s="183"/>
      <c r="M23" s="183"/>
      <c r="N23" s="183"/>
      <c r="O23" s="184" t="n">
        <f aca="false">N23</f>
        <v>0</v>
      </c>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H23" s="185"/>
      <c r="DI23" s="185"/>
      <c r="DJ23" s="185"/>
      <c r="DK23" s="185"/>
      <c r="DL23" s="185"/>
      <c r="DM23" s="185"/>
      <c r="DN23" s="185"/>
      <c r="DO23" s="185"/>
      <c r="DP23" s="185"/>
      <c r="DQ23" s="185"/>
      <c r="DR23" s="185"/>
      <c r="DS23" s="185"/>
      <c r="DT23" s="185"/>
      <c r="DU23" s="185"/>
      <c r="DV23" s="185"/>
      <c r="DW23" s="185"/>
      <c r="DX23" s="185"/>
      <c r="DY23" s="185"/>
      <c r="DZ23" s="185"/>
      <c r="EA23" s="185"/>
      <c r="EB23" s="185"/>
      <c r="EC23" s="185"/>
      <c r="ED23" s="185"/>
      <c r="EE23" s="185"/>
      <c r="EF23" s="185"/>
      <c r="EG23" s="185"/>
      <c r="EH23" s="185"/>
      <c r="EI23" s="185"/>
      <c r="EJ23" s="185"/>
      <c r="EK23" s="185"/>
      <c r="EL23" s="185"/>
      <c r="EM23" s="185"/>
      <c r="EN23" s="185"/>
      <c r="EO23" s="185"/>
      <c r="EP23" s="185"/>
      <c r="EQ23" s="185"/>
      <c r="ER23" s="185"/>
      <c r="ES23" s="185"/>
      <c r="ET23" s="185"/>
      <c r="EU23" s="185"/>
      <c r="EV23" s="185"/>
      <c r="EW23" s="185"/>
      <c r="EX23" s="185"/>
      <c r="EY23" s="185"/>
      <c r="EZ23" s="185"/>
      <c r="FA23" s="185"/>
      <c r="FB23" s="185"/>
      <c r="FC23" s="185"/>
      <c r="FD23" s="185"/>
      <c r="FE23" s="185"/>
      <c r="FF23" s="185"/>
      <c r="FG23" s="185"/>
      <c r="FH23" s="185"/>
      <c r="FI23" s="185"/>
      <c r="FJ23" s="185"/>
      <c r="FK23" s="185"/>
      <c r="FL23" s="185"/>
      <c r="FM23" s="185"/>
      <c r="FN23" s="185"/>
      <c r="FO23" s="185"/>
      <c r="FP23" s="185"/>
      <c r="FQ23" s="185"/>
      <c r="FR23" s="185"/>
      <c r="FS23" s="185"/>
      <c r="FT23" s="185"/>
      <c r="FU23" s="185"/>
      <c r="FV23" s="185"/>
      <c r="FW23" s="185"/>
      <c r="FX23" s="185"/>
      <c r="FY23" s="185"/>
      <c r="FZ23" s="185"/>
      <c r="GA23" s="185"/>
      <c r="GB23" s="185"/>
      <c r="GC23" s="185"/>
      <c r="GD23" s="185"/>
      <c r="GE23" s="185"/>
      <c r="GF23" s="185"/>
      <c r="GG23" s="185"/>
      <c r="GH23" s="185"/>
      <c r="GI23" s="185"/>
      <c r="GJ23" s="185"/>
      <c r="GK23" s="185"/>
      <c r="GL23" s="185"/>
      <c r="GM23" s="185"/>
      <c r="GN23" s="185"/>
      <c r="GO23" s="185"/>
      <c r="GP23" s="185"/>
      <c r="GQ23" s="185"/>
      <c r="GR23" s="185"/>
      <c r="GS23" s="185"/>
      <c r="GT23" s="185"/>
      <c r="GU23" s="185"/>
      <c r="GV23" s="185"/>
      <c r="GW23" s="185"/>
      <c r="GX23" s="185"/>
      <c r="GY23" s="185"/>
      <c r="GZ23" s="185"/>
      <c r="HA23" s="185"/>
      <c r="HB23" s="185"/>
      <c r="HC23" s="185"/>
      <c r="HD23" s="185"/>
      <c r="HE23" s="185"/>
      <c r="HF23" s="185"/>
      <c r="HG23" s="185"/>
      <c r="HH23" s="185"/>
      <c r="HI23" s="185"/>
      <c r="HJ23" s="185"/>
      <c r="HK23" s="185"/>
      <c r="HL23" s="185"/>
      <c r="HM23" s="185"/>
      <c r="HN23" s="185"/>
      <c r="HO23" s="185"/>
      <c r="HP23" s="185"/>
      <c r="HQ23" s="185"/>
      <c r="HR23" s="185"/>
      <c r="HS23" s="185"/>
      <c r="HT23" s="185"/>
      <c r="HU23" s="185"/>
      <c r="HV23" s="185"/>
      <c r="HW23" s="185"/>
      <c r="HX23" s="185"/>
      <c r="HY23" s="185"/>
      <c r="HZ23" s="185"/>
      <c r="IA23" s="185"/>
      <c r="IB23" s="185"/>
      <c r="IC23" s="185"/>
      <c r="ID23" s="185"/>
      <c r="IE23" s="185"/>
      <c r="IF23" s="185"/>
      <c r="IG23" s="185"/>
      <c r="IH23" s="185"/>
      <c r="II23" s="185"/>
      <c r="IJ23" s="185"/>
      <c r="IK23" s="185"/>
      <c r="IL23" s="185"/>
      <c r="IM23" s="185"/>
      <c r="IN23" s="185"/>
      <c r="IO23" s="185"/>
      <c r="IP23" s="185"/>
      <c r="IQ23" s="185"/>
      <c r="IR23" s="185"/>
      <c r="IS23" s="185"/>
      <c r="IT23" s="185"/>
      <c r="IU23" s="185"/>
      <c r="IV23" s="185"/>
      <c r="IW23" s="185"/>
    </row>
    <row r="24" customFormat="false" ht="15.75" hidden="false" customHeight="false" outlineLevel="0" collapsed="false">
      <c r="A24" s="182" t="s">
        <v>328</v>
      </c>
      <c r="B24" s="183"/>
      <c r="C24" s="183"/>
      <c r="D24" s="183"/>
      <c r="E24" s="183"/>
      <c r="F24" s="183"/>
      <c r="G24" s="183"/>
      <c r="H24" s="183"/>
      <c r="I24" s="183"/>
      <c r="J24" s="183"/>
      <c r="K24" s="183"/>
      <c r="L24" s="183"/>
      <c r="M24" s="183"/>
      <c r="N24" s="183"/>
      <c r="O24" s="184" t="n">
        <f aca="false">N24</f>
        <v>0</v>
      </c>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5"/>
      <c r="FM24" s="185"/>
      <c r="FN24" s="185"/>
      <c r="FO24" s="185"/>
      <c r="FP24" s="185"/>
      <c r="FQ24" s="185"/>
      <c r="FR24" s="185"/>
      <c r="FS24" s="185"/>
      <c r="FT24" s="185"/>
      <c r="FU24" s="185"/>
      <c r="FV24" s="185"/>
      <c r="FW24" s="185"/>
      <c r="FX24" s="185"/>
      <c r="FY24" s="185"/>
      <c r="FZ24" s="185"/>
      <c r="GA24" s="185"/>
      <c r="GB24" s="185"/>
      <c r="GC24" s="185"/>
      <c r="GD24" s="185"/>
      <c r="GE24" s="185"/>
      <c r="GF24" s="185"/>
      <c r="GG24" s="185"/>
      <c r="GH24" s="185"/>
      <c r="GI24" s="185"/>
      <c r="GJ24" s="185"/>
      <c r="GK24" s="185"/>
      <c r="GL24" s="185"/>
      <c r="GM24" s="185"/>
      <c r="GN24" s="185"/>
      <c r="GO24" s="185"/>
      <c r="GP24" s="185"/>
      <c r="GQ24" s="185"/>
      <c r="GR24" s="185"/>
      <c r="GS24" s="185"/>
      <c r="GT24" s="185"/>
      <c r="GU24" s="185"/>
      <c r="GV24" s="185"/>
      <c r="GW24" s="185"/>
      <c r="GX24" s="185"/>
      <c r="GY24" s="185"/>
      <c r="GZ24" s="185"/>
      <c r="HA24" s="185"/>
      <c r="HB24" s="185"/>
      <c r="HC24" s="185"/>
      <c r="HD24" s="185"/>
      <c r="HE24" s="185"/>
      <c r="HF24" s="185"/>
      <c r="HG24" s="185"/>
      <c r="HH24" s="185"/>
      <c r="HI24" s="185"/>
      <c r="HJ24" s="185"/>
      <c r="HK24" s="185"/>
      <c r="HL24" s="185"/>
      <c r="HM24" s="185"/>
      <c r="HN24" s="185"/>
      <c r="HO24" s="185"/>
      <c r="HP24" s="185"/>
      <c r="HQ24" s="185"/>
      <c r="HR24" s="185"/>
      <c r="HS24" s="185"/>
      <c r="HT24" s="185"/>
      <c r="HU24" s="185"/>
      <c r="HV24" s="185"/>
      <c r="HW24" s="185"/>
      <c r="HX24" s="185"/>
      <c r="HY24" s="185"/>
      <c r="HZ24" s="185"/>
      <c r="IA24" s="185"/>
      <c r="IB24" s="185"/>
      <c r="IC24" s="185"/>
      <c r="ID24" s="185"/>
      <c r="IE24" s="185"/>
      <c r="IF24" s="185"/>
      <c r="IG24" s="185"/>
      <c r="IH24" s="185"/>
      <c r="II24" s="185"/>
      <c r="IJ24" s="185"/>
      <c r="IK24" s="185"/>
      <c r="IL24" s="185"/>
      <c r="IM24" s="185"/>
      <c r="IN24" s="185"/>
      <c r="IO24" s="185"/>
      <c r="IP24" s="185"/>
      <c r="IQ24" s="185"/>
      <c r="IR24" s="185"/>
      <c r="IS24" s="185"/>
      <c r="IT24" s="185"/>
      <c r="IU24" s="185"/>
      <c r="IV24" s="185"/>
      <c r="IW24" s="185"/>
    </row>
    <row r="25" customFormat="false" ht="15.75" hidden="false" customHeight="false" outlineLevel="0" collapsed="false">
      <c r="A25" s="182" t="s">
        <v>329</v>
      </c>
      <c r="B25" s="183"/>
      <c r="C25" s="183"/>
      <c r="D25" s="183"/>
      <c r="E25" s="183"/>
      <c r="F25" s="183"/>
      <c r="G25" s="183"/>
      <c r="H25" s="183"/>
      <c r="I25" s="183"/>
      <c r="J25" s="183"/>
      <c r="K25" s="183"/>
      <c r="L25" s="183"/>
      <c r="M25" s="183"/>
      <c r="N25" s="183"/>
      <c r="O25" s="184" t="n">
        <f aca="false">N25</f>
        <v>0</v>
      </c>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c r="FD25" s="185"/>
      <c r="FE25" s="185"/>
      <c r="FF25" s="185"/>
      <c r="FG25" s="185"/>
      <c r="FH25" s="185"/>
      <c r="FI25" s="185"/>
      <c r="FJ25" s="185"/>
      <c r="FK25" s="185"/>
      <c r="FL25" s="185"/>
      <c r="FM25" s="185"/>
      <c r="FN25" s="185"/>
      <c r="FO25" s="185"/>
      <c r="FP25" s="185"/>
      <c r="FQ25" s="185"/>
      <c r="FR25" s="185"/>
      <c r="FS25" s="185"/>
      <c r="FT25" s="185"/>
      <c r="FU25" s="185"/>
      <c r="FV25" s="185"/>
      <c r="FW25" s="185"/>
      <c r="FX25" s="185"/>
      <c r="FY25" s="185"/>
      <c r="FZ25" s="185"/>
      <c r="GA25" s="185"/>
      <c r="GB25" s="185"/>
      <c r="GC25" s="185"/>
      <c r="GD25" s="185"/>
      <c r="GE25" s="185"/>
      <c r="GF25" s="185"/>
      <c r="GG25" s="185"/>
      <c r="GH25" s="185"/>
      <c r="GI25" s="185"/>
      <c r="GJ25" s="185"/>
      <c r="GK25" s="185"/>
      <c r="GL25" s="185"/>
      <c r="GM25" s="185"/>
      <c r="GN25" s="185"/>
      <c r="GO25" s="185"/>
      <c r="GP25" s="185"/>
      <c r="GQ25" s="185"/>
      <c r="GR25" s="185"/>
      <c r="GS25" s="185"/>
      <c r="GT25" s="185"/>
      <c r="GU25" s="185"/>
      <c r="GV25" s="185"/>
      <c r="GW25" s="185"/>
      <c r="GX25" s="185"/>
      <c r="GY25" s="185"/>
      <c r="GZ25" s="185"/>
      <c r="HA25" s="185"/>
      <c r="HB25" s="185"/>
      <c r="HC25" s="185"/>
      <c r="HD25" s="185"/>
      <c r="HE25" s="185"/>
      <c r="HF25" s="185"/>
      <c r="HG25" s="185"/>
      <c r="HH25" s="185"/>
      <c r="HI25" s="185"/>
      <c r="HJ25" s="185"/>
      <c r="HK25" s="185"/>
      <c r="HL25" s="185"/>
      <c r="HM25" s="185"/>
      <c r="HN25" s="185"/>
      <c r="HO25" s="185"/>
      <c r="HP25" s="185"/>
      <c r="HQ25" s="185"/>
      <c r="HR25" s="185"/>
      <c r="HS25" s="185"/>
      <c r="HT25" s="185"/>
      <c r="HU25" s="185"/>
      <c r="HV25" s="185"/>
      <c r="HW25" s="185"/>
      <c r="HX25" s="185"/>
      <c r="HY25" s="185"/>
      <c r="HZ25" s="185"/>
      <c r="IA25" s="185"/>
      <c r="IB25" s="185"/>
      <c r="IC25" s="185"/>
      <c r="ID25" s="185"/>
      <c r="IE25" s="185"/>
      <c r="IF25" s="185"/>
      <c r="IG25" s="185"/>
      <c r="IH25" s="185"/>
      <c r="II25" s="185"/>
      <c r="IJ25" s="185"/>
      <c r="IK25" s="185"/>
      <c r="IL25" s="185"/>
      <c r="IM25" s="185"/>
      <c r="IN25" s="185"/>
      <c r="IO25" s="185"/>
      <c r="IP25" s="185"/>
      <c r="IQ25" s="185"/>
      <c r="IR25" s="185"/>
      <c r="IS25" s="185"/>
      <c r="IT25" s="185"/>
      <c r="IU25" s="185"/>
      <c r="IV25" s="185"/>
      <c r="IW25" s="185"/>
    </row>
    <row r="26" customFormat="false" ht="15.75" hidden="false" customHeight="false" outlineLevel="0" collapsed="false">
      <c r="A26" s="182" t="s">
        <v>330</v>
      </c>
      <c r="B26" s="183"/>
      <c r="C26" s="183"/>
      <c r="D26" s="183"/>
      <c r="E26" s="183"/>
      <c r="F26" s="183"/>
      <c r="G26" s="183"/>
      <c r="H26" s="183"/>
      <c r="I26" s="183"/>
      <c r="J26" s="183"/>
      <c r="K26" s="183"/>
      <c r="L26" s="183"/>
      <c r="M26" s="183"/>
      <c r="N26" s="183"/>
      <c r="O26" s="184" t="n">
        <f aca="false">N26</f>
        <v>0</v>
      </c>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85"/>
      <c r="DI26" s="185"/>
      <c r="DJ26" s="185"/>
      <c r="DK26" s="185"/>
      <c r="DL26" s="185"/>
      <c r="DM26" s="185"/>
      <c r="DN26" s="185"/>
      <c r="DO26" s="185"/>
      <c r="DP26" s="185"/>
      <c r="DQ26" s="185"/>
      <c r="DR26" s="185"/>
      <c r="DS26" s="185"/>
      <c r="DT26" s="185"/>
      <c r="DU26" s="185"/>
      <c r="DV26" s="185"/>
      <c r="DW26" s="185"/>
      <c r="DX26" s="185"/>
      <c r="DY26" s="185"/>
      <c r="DZ26" s="185"/>
      <c r="EA26" s="185"/>
      <c r="EB26" s="185"/>
      <c r="EC26" s="185"/>
      <c r="ED26" s="185"/>
      <c r="EE26" s="185"/>
      <c r="EF26" s="185"/>
      <c r="EG26" s="185"/>
      <c r="EH26" s="185"/>
      <c r="EI26" s="185"/>
      <c r="EJ26" s="185"/>
      <c r="EK26" s="185"/>
      <c r="EL26" s="185"/>
      <c r="EM26" s="185"/>
      <c r="EN26" s="185"/>
      <c r="EO26" s="185"/>
      <c r="EP26" s="185"/>
      <c r="EQ26" s="185"/>
      <c r="ER26" s="185"/>
      <c r="ES26" s="185"/>
      <c r="ET26" s="185"/>
      <c r="EU26" s="185"/>
      <c r="EV26" s="185"/>
      <c r="EW26" s="185"/>
      <c r="EX26" s="185"/>
      <c r="EY26" s="185"/>
      <c r="EZ26" s="185"/>
      <c r="FA26" s="185"/>
      <c r="FB26" s="185"/>
      <c r="FC26" s="185"/>
      <c r="FD26" s="185"/>
      <c r="FE26" s="185"/>
      <c r="FF26" s="185"/>
      <c r="FG26" s="185"/>
      <c r="FH26" s="185"/>
      <c r="FI26" s="185"/>
      <c r="FJ26" s="185"/>
      <c r="FK26" s="185"/>
      <c r="FL26" s="185"/>
      <c r="FM26" s="185"/>
      <c r="FN26" s="185"/>
      <c r="FO26" s="185"/>
      <c r="FP26" s="185"/>
      <c r="FQ26" s="185"/>
      <c r="FR26" s="185"/>
      <c r="FS26" s="185"/>
      <c r="FT26" s="185"/>
      <c r="FU26" s="185"/>
      <c r="FV26" s="185"/>
      <c r="FW26" s="185"/>
      <c r="FX26" s="185"/>
      <c r="FY26" s="185"/>
      <c r="FZ26" s="185"/>
      <c r="GA26" s="185"/>
      <c r="GB26" s="185"/>
      <c r="GC26" s="185"/>
      <c r="GD26" s="185"/>
      <c r="GE26" s="185"/>
      <c r="GF26" s="185"/>
      <c r="GG26" s="185"/>
      <c r="GH26" s="185"/>
      <c r="GI26" s="185"/>
      <c r="GJ26" s="185"/>
      <c r="GK26" s="185"/>
      <c r="GL26" s="185"/>
      <c r="GM26" s="185"/>
      <c r="GN26" s="185"/>
      <c r="GO26" s="185"/>
      <c r="GP26" s="185"/>
      <c r="GQ26" s="185"/>
      <c r="GR26" s="185"/>
      <c r="GS26" s="185"/>
      <c r="GT26" s="185"/>
      <c r="GU26" s="185"/>
      <c r="GV26" s="185"/>
      <c r="GW26" s="185"/>
      <c r="GX26" s="185"/>
      <c r="GY26" s="185"/>
      <c r="GZ26" s="185"/>
      <c r="HA26" s="185"/>
      <c r="HB26" s="185"/>
      <c r="HC26" s="185"/>
      <c r="HD26" s="185"/>
      <c r="HE26" s="185"/>
      <c r="HF26" s="185"/>
      <c r="HG26" s="185"/>
      <c r="HH26" s="185"/>
      <c r="HI26" s="185"/>
      <c r="HJ26" s="185"/>
      <c r="HK26" s="185"/>
      <c r="HL26" s="185"/>
      <c r="HM26" s="185"/>
      <c r="HN26" s="185"/>
      <c r="HO26" s="185"/>
      <c r="HP26" s="185"/>
      <c r="HQ26" s="185"/>
      <c r="HR26" s="185"/>
      <c r="HS26" s="185"/>
      <c r="HT26" s="185"/>
      <c r="HU26" s="185"/>
      <c r="HV26" s="185"/>
      <c r="HW26" s="185"/>
      <c r="HX26" s="185"/>
      <c r="HY26" s="185"/>
      <c r="HZ26" s="185"/>
      <c r="IA26" s="185"/>
      <c r="IB26" s="185"/>
      <c r="IC26" s="185"/>
      <c r="ID26" s="185"/>
      <c r="IE26" s="185"/>
      <c r="IF26" s="185"/>
      <c r="IG26" s="185"/>
      <c r="IH26" s="185"/>
      <c r="II26" s="185"/>
      <c r="IJ26" s="185"/>
      <c r="IK26" s="185"/>
      <c r="IL26" s="185"/>
      <c r="IM26" s="185"/>
      <c r="IN26" s="185"/>
      <c r="IO26" s="185"/>
      <c r="IP26" s="185"/>
      <c r="IQ26" s="185"/>
      <c r="IR26" s="185"/>
      <c r="IS26" s="185"/>
      <c r="IT26" s="185"/>
      <c r="IU26" s="185"/>
      <c r="IV26" s="185"/>
      <c r="IW26" s="185"/>
    </row>
    <row r="27" customFormat="false" ht="15.75" hidden="false" customHeight="false" outlineLevel="0" collapsed="false">
      <c r="A27" s="182" t="s">
        <v>331</v>
      </c>
      <c r="B27" s="183"/>
      <c r="C27" s="183" t="n">
        <v>0</v>
      </c>
      <c r="D27" s="183" t="n">
        <v>0</v>
      </c>
      <c r="E27" s="183" t="n">
        <v>0</v>
      </c>
      <c r="F27" s="183" t="n">
        <v>0</v>
      </c>
      <c r="G27" s="183" t="n">
        <v>0</v>
      </c>
      <c r="H27" s="183" t="n">
        <v>0</v>
      </c>
      <c r="I27" s="183" t="n">
        <v>0</v>
      </c>
      <c r="J27" s="183" t="n">
        <v>0</v>
      </c>
      <c r="K27" s="183" t="n">
        <v>0</v>
      </c>
      <c r="L27" s="183" t="n">
        <v>0</v>
      </c>
      <c r="M27" s="183" t="n">
        <v>0</v>
      </c>
      <c r="N27" s="183" t="n">
        <v>0</v>
      </c>
      <c r="O27" s="184" t="n">
        <f aca="false">N27</f>
        <v>0</v>
      </c>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85"/>
      <c r="BW27" s="185"/>
      <c r="BX27" s="185"/>
      <c r="BY27" s="185"/>
      <c r="BZ27" s="185"/>
      <c r="CA27" s="185"/>
      <c r="CB27" s="185"/>
      <c r="CC27" s="185"/>
      <c r="CD27" s="185"/>
      <c r="CE27" s="185"/>
      <c r="CF27" s="185"/>
      <c r="CG27" s="185"/>
      <c r="CH27" s="185"/>
      <c r="CI27" s="185"/>
      <c r="CJ27" s="185"/>
      <c r="CK27" s="185"/>
      <c r="CL27" s="185"/>
      <c r="CM27" s="185"/>
      <c r="CN27" s="185"/>
      <c r="CO27" s="185"/>
      <c r="CP27" s="185"/>
      <c r="CQ27" s="185"/>
      <c r="CR27" s="185"/>
      <c r="CS27" s="185"/>
      <c r="CT27" s="185"/>
      <c r="CU27" s="185"/>
      <c r="CV27" s="185"/>
      <c r="CW27" s="185"/>
      <c r="CX27" s="185"/>
      <c r="CY27" s="185"/>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85"/>
      <c r="EJ27" s="185"/>
      <c r="EK27" s="185"/>
      <c r="EL27" s="185"/>
      <c r="EM27" s="185"/>
      <c r="EN27" s="185"/>
      <c r="EO27" s="185"/>
      <c r="EP27" s="185"/>
      <c r="EQ27" s="185"/>
      <c r="ER27" s="185"/>
      <c r="ES27" s="185"/>
      <c r="ET27" s="185"/>
      <c r="EU27" s="185"/>
      <c r="EV27" s="185"/>
      <c r="EW27" s="185"/>
      <c r="EX27" s="185"/>
      <c r="EY27" s="185"/>
      <c r="EZ27" s="185"/>
      <c r="FA27" s="185"/>
      <c r="FB27" s="185"/>
      <c r="FC27" s="185"/>
      <c r="FD27" s="185"/>
      <c r="FE27" s="185"/>
      <c r="FF27" s="185"/>
      <c r="FG27" s="185"/>
      <c r="FH27" s="185"/>
      <c r="FI27" s="185"/>
      <c r="FJ27" s="185"/>
      <c r="FK27" s="185"/>
      <c r="FL27" s="185"/>
      <c r="FM27" s="185"/>
      <c r="FN27" s="185"/>
      <c r="FO27" s="185"/>
      <c r="FP27" s="185"/>
      <c r="FQ27" s="185"/>
      <c r="FR27" s="185"/>
      <c r="FS27" s="185"/>
      <c r="FT27" s="185"/>
      <c r="FU27" s="185"/>
      <c r="FV27" s="185"/>
      <c r="FW27" s="185"/>
      <c r="FX27" s="185"/>
      <c r="FY27" s="185"/>
      <c r="FZ27" s="185"/>
      <c r="GA27" s="185"/>
      <c r="GB27" s="185"/>
      <c r="GC27" s="185"/>
      <c r="GD27" s="185"/>
      <c r="GE27" s="185"/>
      <c r="GF27" s="185"/>
      <c r="GG27" s="185"/>
      <c r="GH27" s="185"/>
      <c r="GI27" s="185"/>
      <c r="GJ27" s="185"/>
      <c r="GK27" s="185"/>
      <c r="GL27" s="185"/>
      <c r="GM27" s="185"/>
      <c r="GN27" s="185"/>
      <c r="GO27" s="185"/>
      <c r="GP27" s="185"/>
      <c r="GQ27" s="185"/>
      <c r="GR27" s="185"/>
      <c r="GS27" s="185"/>
      <c r="GT27" s="185"/>
      <c r="GU27" s="185"/>
      <c r="GV27" s="185"/>
      <c r="GW27" s="185"/>
      <c r="GX27" s="185"/>
      <c r="GY27" s="185"/>
      <c r="GZ27" s="185"/>
      <c r="HA27" s="185"/>
      <c r="HB27" s="185"/>
      <c r="HC27" s="185"/>
      <c r="HD27" s="185"/>
      <c r="HE27" s="185"/>
      <c r="HF27" s="185"/>
      <c r="HG27" s="185"/>
      <c r="HH27" s="185"/>
      <c r="HI27" s="185"/>
      <c r="HJ27" s="185"/>
      <c r="HK27" s="185"/>
      <c r="HL27" s="185"/>
      <c r="HM27" s="185"/>
      <c r="HN27" s="185"/>
      <c r="HO27" s="185"/>
      <c r="HP27" s="185"/>
      <c r="HQ27" s="185"/>
      <c r="HR27" s="185"/>
      <c r="HS27" s="185"/>
      <c r="HT27" s="185"/>
      <c r="HU27" s="185"/>
      <c r="HV27" s="185"/>
      <c r="HW27" s="185"/>
      <c r="HX27" s="185"/>
      <c r="HY27" s="185"/>
      <c r="HZ27" s="185"/>
      <c r="IA27" s="185"/>
      <c r="IB27" s="185"/>
      <c r="IC27" s="185"/>
      <c r="ID27" s="185"/>
      <c r="IE27" s="185"/>
      <c r="IF27" s="185"/>
      <c r="IG27" s="185"/>
      <c r="IH27" s="185"/>
      <c r="II27" s="185"/>
      <c r="IJ27" s="185"/>
      <c r="IK27" s="185"/>
      <c r="IL27" s="185"/>
      <c r="IM27" s="185"/>
      <c r="IN27" s="185"/>
      <c r="IO27" s="185"/>
      <c r="IP27" s="185"/>
      <c r="IQ27" s="185"/>
      <c r="IR27" s="185"/>
      <c r="IS27" s="185"/>
      <c r="IT27" s="185"/>
      <c r="IU27" s="185"/>
      <c r="IV27" s="185"/>
      <c r="IW27" s="185"/>
    </row>
    <row r="28" customFormat="false" ht="15.75" hidden="false" customHeight="false" outlineLevel="0" collapsed="false">
      <c r="A28" s="182" t="s">
        <v>332</v>
      </c>
      <c r="B28" s="183"/>
      <c r="C28" s="183"/>
      <c r="D28" s="183"/>
      <c r="E28" s="183"/>
      <c r="F28" s="183"/>
      <c r="G28" s="183"/>
      <c r="H28" s="183"/>
      <c r="I28" s="183"/>
      <c r="J28" s="183"/>
      <c r="K28" s="183"/>
      <c r="L28" s="183"/>
      <c r="M28" s="183"/>
      <c r="N28" s="183"/>
      <c r="O28" s="184"/>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c r="GG28" s="185"/>
      <c r="GH28" s="185"/>
      <c r="GI28" s="185"/>
      <c r="GJ28" s="185"/>
      <c r="GK28" s="185"/>
      <c r="GL28" s="185"/>
      <c r="GM28" s="185"/>
      <c r="GN28" s="185"/>
      <c r="GO28" s="185"/>
      <c r="GP28" s="185"/>
      <c r="GQ28" s="185"/>
      <c r="GR28" s="185"/>
      <c r="GS28" s="185"/>
      <c r="GT28" s="185"/>
      <c r="GU28" s="185"/>
      <c r="GV28" s="185"/>
      <c r="GW28" s="185"/>
      <c r="GX28" s="185"/>
      <c r="GY28" s="185"/>
      <c r="GZ28" s="185"/>
      <c r="HA28" s="185"/>
      <c r="HB28" s="185"/>
      <c r="HC28" s="185"/>
      <c r="HD28" s="185"/>
      <c r="HE28" s="185"/>
      <c r="HF28" s="185"/>
      <c r="HG28" s="185"/>
      <c r="HH28" s="185"/>
      <c r="HI28" s="185"/>
      <c r="HJ28" s="185"/>
      <c r="HK28" s="185"/>
      <c r="HL28" s="185"/>
      <c r="HM28" s="185"/>
      <c r="HN28" s="185"/>
      <c r="HO28" s="185"/>
      <c r="HP28" s="185"/>
      <c r="HQ28" s="185"/>
      <c r="HR28" s="185"/>
      <c r="HS28" s="185"/>
      <c r="HT28" s="185"/>
      <c r="HU28" s="185"/>
      <c r="HV28" s="185"/>
      <c r="HW28" s="185"/>
      <c r="HX28" s="185"/>
      <c r="HY28" s="185"/>
      <c r="HZ28" s="185"/>
      <c r="IA28" s="185"/>
      <c r="IB28" s="185"/>
      <c r="IC28" s="185"/>
      <c r="ID28" s="185"/>
      <c r="IE28" s="185"/>
      <c r="IF28" s="185"/>
      <c r="IG28" s="185"/>
      <c r="IH28" s="185"/>
      <c r="II28" s="185"/>
      <c r="IJ28" s="185"/>
      <c r="IK28" s="185"/>
      <c r="IL28" s="185"/>
      <c r="IM28" s="185"/>
      <c r="IN28" s="185"/>
      <c r="IO28" s="185"/>
      <c r="IP28" s="185"/>
      <c r="IQ28" s="185"/>
      <c r="IR28" s="185"/>
      <c r="IS28" s="185"/>
      <c r="IT28" s="185"/>
      <c r="IU28" s="185"/>
      <c r="IV28" s="185"/>
      <c r="IW28" s="185"/>
    </row>
    <row r="29" customFormat="false" ht="15.75" hidden="false" customHeight="false" outlineLevel="0" collapsed="false">
      <c r="A29" s="182" t="s">
        <v>333</v>
      </c>
      <c r="B29" s="183"/>
      <c r="C29" s="183" t="n">
        <v>0</v>
      </c>
      <c r="D29" s="183" t="n">
        <v>0</v>
      </c>
      <c r="E29" s="183" t="n">
        <v>0</v>
      </c>
      <c r="F29" s="183" t="n">
        <v>0</v>
      </c>
      <c r="G29" s="183" t="n">
        <v>0</v>
      </c>
      <c r="H29" s="183" t="n">
        <v>0</v>
      </c>
      <c r="I29" s="183" t="n">
        <v>0</v>
      </c>
      <c r="J29" s="183" t="n">
        <v>0</v>
      </c>
      <c r="K29" s="183" t="n">
        <v>0</v>
      </c>
      <c r="L29" s="183" t="n">
        <v>0</v>
      </c>
      <c r="M29" s="183" t="n">
        <v>0</v>
      </c>
      <c r="N29" s="183" t="n">
        <v>0</v>
      </c>
      <c r="O29" s="184" t="n">
        <f aca="false">N29</f>
        <v>0</v>
      </c>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c r="BM29" s="185"/>
      <c r="BN29" s="185"/>
      <c r="BO29" s="185"/>
      <c r="BP29" s="185"/>
      <c r="BQ29" s="185"/>
      <c r="BR29" s="185"/>
      <c r="BS29" s="185"/>
      <c r="BT29" s="185"/>
      <c r="BU29" s="185"/>
      <c r="BV29" s="185"/>
      <c r="BW29" s="185"/>
      <c r="BX29" s="185"/>
      <c r="BY29" s="185"/>
      <c r="BZ29" s="185"/>
      <c r="CA29" s="185"/>
      <c r="CB29" s="185"/>
      <c r="CC29" s="185"/>
      <c r="CD29" s="185"/>
      <c r="CE29" s="185"/>
      <c r="CF29" s="185"/>
      <c r="CG29" s="185"/>
      <c r="CH29" s="185"/>
      <c r="CI29" s="185"/>
      <c r="CJ29" s="185"/>
      <c r="CK29" s="185"/>
      <c r="CL29" s="185"/>
      <c r="CM29" s="185"/>
      <c r="CN29" s="185"/>
      <c r="CO29" s="185"/>
      <c r="CP29" s="185"/>
      <c r="CQ29" s="185"/>
      <c r="CR29" s="185"/>
      <c r="CS29" s="185"/>
      <c r="CT29" s="185"/>
      <c r="CU29" s="185"/>
      <c r="CV29" s="185"/>
      <c r="CW29" s="185"/>
      <c r="CX29" s="185"/>
      <c r="CY29" s="185"/>
      <c r="CZ29" s="185"/>
      <c r="DA29" s="185"/>
      <c r="DB29" s="185"/>
      <c r="DC29" s="185"/>
      <c r="DD29" s="185"/>
      <c r="DE29" s="185"/>
      <c r="DF29" s="185"/>
      <c r="DG29" s="185"/>
      <c r="DH29" s="185"/>
      <c r="DI29" s="185"/>
      <c r="DJ29" s="185"/>
      <c r="DK29" s="185"/>
      <c r="DL29" s="185"/>
      <c r="DM29" s="185"/>
      <c r="DN29" s="185"/>
      <c r="DO29" s="185"/>
      <c r="DP29" s="185"/>
      <c r="DQ29" s="185"/>
      <c r="DR29" s="185"/>
      <c r="DS29" s="185"/>
      <c r="DT29" s="185"/>
      <c r="DU29" s="185"/>
      <c r="DV29" s="185"/>
      <c r="DW29" s="185"/>
      <c r="DX29" s="185"/>
      <c r="DY29" s="185"/>
      <c r="DZ29" s="185"/>
      <c r="EA29" s="185"/>
      <c r="EB29" s="185"/>
      <c r="EC29" s="185"/>
      <c r="ED29" s="185"/>
      <c r="EE29" s="185"/>
      <c r="EF29" s="185"/>
      <c r="EG29" s="185"/>
      <c r="EH29" s="185"/>
      <c r="EI29" s="185"/>
      <c r="EJ29" s="185"/>
      <c r="EK29" s="185"/>
      <c r="EL29" s="185"/>
      <c r="EM29" s="185"/>
      <c r="EN29" s="185"/>
      <c r="EO29" s="185"/>
      <c r="EP29" s="185"/>
      <c r="EQ29" s="185"/>
      <c r="ER29" s="185"/>
      <c r="ES29" s="185"/>
      <c r="ET29" s="185"/>
      <c r="EU29" s="185"/>
      <c r="EV29" s="185"/>
      <c r="EW29" s="185"/>
      <c r="EX29" s="185"/>
      <c r="EY29" s="185"/>
      <c r="EZ29" s="185"/>
      <c r="FA29" s="185"/>
      <c r="FB29" s="185"/>
      <c r="FC29" s="185"/>
      <c r="FD29" s="185"/>
      <c r="FE29" s="185"/>
      <c r="FF29" s="185"/>
      <c r="FG29" s="185"/>
      <c r="FH29" s="185"/>
      <c r="FI29" s="185"/>
      <c r="FJ29" s="185"/>
      <c r="FK29" s="185"/>
      <c r="FL29" s="185"/>
      <c r="FM29" s="185"/>
      <c r="FN29" s="185"/>
      <c r="FO29" s="185"/>
      <c r="FP29" s="185"/>
      <c r="FQ29" s="185"/>
      <c r="FR29" s="185"/>
      <c r="FS29" s="185"/>
      <c r="FT29" s="185"/>
      <c r="FU29" s="185"/>
      <c r="FV29" s="185"/>
      <c r="FW29" s="185"/>
      <c r="FX29" s="185"/>
      <c r="FY29" s="185"/>
      <c r="FZ29" s="185"/>
      <c r="GA29" s="185"/>
      <c r="GB29" s="185"/>
      <c r="GC29" s="185"/>
      <c r="GD29" s="185"/>
      <c r="GE29" s="185"/>
      <c r="GF29" s="185"/>
      <c r="GG29" s="185"/>
      <c r="GH29" s="185"/>
      <c r="GI29" s="185"/>
      <c r="GJ29" s="185"/>
      <c r="GK29" s="185"/>
      <c r="GL29" s="185"/>
      <c r="GM29" s="185"/>
      <c r="GN29" s="185"/>
      <c r="GO29" s="185"/>
      <c r="GP29" s="185"/>
      <c r="GQ29" s="185"/>
      <c r="GR29" s="185"/>
      <c r="GS29" s="185"/>
      <c r="GT29" s="185"/>
      <c r="GU29" s="185"/>
      <c r="GV29" s="185"/>
      <c r="GW29" s="185"/>
      <c r="GX29" s="185"/>
      <c r="GY29" s="185"/>
      <c r="GZ29" s="185"/>
      <c r="HA29" s="185"/>
      <c r="HB29" s="185"/>
      <c r="HC29" s="185"/>
      <c r="HD29" s="185"/>
      <c r="HE29" s="185"/>
      <c r="HF29" s="185"/>
      <c r="HG29" s="185"/>
      <c r="HH29" s="185"/>
      <c r="HI29" s="185"/>
      <c r="HJ29" s="185"/>
      <c r="HK29" s="185"/>
      <c r="HL29" s="185"/>
      <c r="HM29" s="185"/>
      <c r="HN29" s="185"/>
      <c r="HO29" s="185"/>
      <c r="HP29" s="185"/>
      <c r="HQ29" s="185"/>
      <c r="HR29" s="185"/>
      <c r="HS29" s="185"/>
      <c r="HT29" s="185"/>
      <c r="HU29" s="185"/>
      <c r="HV29" s="185"/>
      <c r="HW29" s="185"/>
      <c r="HX29" s="185"/>
      <c r="HY29" s="185"/>
      <c r="HZ29" s="185"/>
      <c r="IA29" s="185"/>
      <c r="IB29" s="185"/>
      <c r="IC29" s="185"/>
      <c r="ID29" s="185"/>
      <c r="IE29" s="185"/>
      <c r="IF29" s="185"/>
      <c r="IG29" s="185"/>
      <c r="IH29" s="185"/>
      <c r="II29" s="185"/>
      <c r="IJ29" s="185"/>
      <c r="IK29" s="185"/>
      <c r="IL29" s="185"/>
      <c r="IM29" s="185"/>
      <c r="IN29" s="185"/>
      <c r="IO29" s="185"/>
      <c r="IP29" s="185"/>
      <c r="IQ29" s="185"/>
      <c r="IR29" s="185"/>
      <c r="IS29" s="185"/>
      <c r="IT29" s="185"/>
      <c r="IU29" s="185"/>
      <c r="IV29" s="185"/>
      <c r="IW29" s="185"/>
    </row>
    <row r="30" customFormat="false" ht="15.75" hidden="false" customHeight="false" outlineLevel="0" collapsed="false">
      <c r="A30" s="186" t="s">
        <v>334</v>
      </c>
      <c r="B30" s="187"/>
      <c r="C30" s="188" t="n">
        <f aca="false">SUM(C12:C29)</f>
        <v>0</v>
      </c>
      <c r="D30" s="188" t="n">
        <f aca="false">SUM(D12:D29)</f>
        <v>0</v>
      </c>
      <c r="E30" s="188" t="n">
        <f aca="false">SUM(E12:E29)</f>
        <v>0</v>
      </c>
      <c r="F30" s="188" t="n">
        <f aca="false">SUM(F12:F29)</f>
        <v>0</v>
      </c>
      <c r="G30" s="188" t="n">
        <f aca="false">SUM(G12:G29)</f>
        <v>0</v>
      </c>
      <c r="H30" s="188" t="n">
        <f aca="false">SUM(H12:H29)</f>
        <v>0</v>
      </c>
      <c r="I30" s="188" t="n">
        <f aca="false">SUM(I12:I29)</f>
        <v>0</v>
      </c>
      <c r="J30" s="188" t="n">
        <f aca="false">SUM(J12:J29)</f>
        <v>0</v>
      </c>
      <c r="K30" s="188" t="n">
        <f aca="false">SUM(K12:K29)</f>
        <v>0</v>
      </c>
      <c r="L30" s="188" t="n">
        <f aca="false">SUM(L12:L29)</f>
        <v>0</v>
      </c>
      <c r="M30" s="188" t="n">
        <f aca="false">SUM(M12:M29)</f>
        <v>0</v>
      </c>
      <c r="N30" s="188" t="n">
        <f aca="false">SUM(N12:N29)</f>
        <v>0</v>
      </c>
      <c r="O30" s="189" t="n">
        <f aca="false">SUM(O12:O29)</f>
        <v>0</v>
      </c>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B30" s="185"/>
      <c r="BC30" s="185"/>
      <c r="BD30" s="185"/>
      <c r="BE30" s="185"/>
      <c r="BF30" s="185"/>
      <c r="BG30" s="185"/>
      <c r="BH30" s="185"/>
      <c r="BI30" s="185"/>
      <c r="BJ30" s="185"/>
      <c r="BK30" s="185"/>
      <c r="BL30" s="185"/>
      <c r="BM30" s="185"/>
      <c r="BN30" s="185"/>
      <c r="BO30" s="185"/>
      <c r="BP30" s="185"/>
      <c r="BQ30" s="185"/>
      <c r="BR30" s="185"/>
      <c r="BS30" s="185"/>
      <c r="BT30" s="185"/>
      <c r="BU30" s="185"/>
      <c r="BV30" s="185"/>
      <c r="BW30" s="185"/>
      <c r="BX30" s="185"/>
      <c r="BY30" s="185"/>
      <c r="BZ30" s="185"/>
      <c r="CA30" s="185"/>
      <c r="CB30" s="185"/>
      <c r="CC30" s="185"/>
      <c r="CD30" s="185"/>
      <c r="CE30" s="185"/>
      <c r="CF30" s="185"/>
      <c r="CG30" s="185"/>
      <c r="CH30" s="185"/>
      <c r="CI30" s="185"/>
      <c r="CJ30" s="185"/>
      <c r="CK30" s="185"/>
      <c r="CL30" s="185"/>
      <c r="CM30" s="185"/>
      <c r="CN30" s="185"/>
      <c r="CO30" s="185"/>
      <c r="CP30" s="185"/>
      <c r="CQ30" s="185"/>
      <c r="CR30" s="185"/>
      <c r="CS30" s="185"/>
      <c r="CT30" s="185"/>
      <c r="CU30" s="185"/>
      <c r="CV30" s="185"/>
      <c r="CW30" s="185"/>
      <c r="CX30" s="185"/>
      <c r="CY30" s="185"/>
      <c r="CZ30" s="185"/>
      <c r="DA30" s="185"/>
      <c r="DB30" s="185"/>
      <c r="DC30" s="185"/>
      <c r="DD30" s="185"/>
      <c r="DE30" s="185"/>
      <c r="DF30" s="185"/>
      <c r="DG30" s="185"/>
      <c r="DH30" s="185"/>
      <c r="DI30" s="185"/>
      <c r="DJ30" s="185"/>
      <c r="DK30" s="185"/>
      <c r="DL30" s="185"/>
      <c r="DM30" s="185"/>
      <c r="DN30" s="185"/>
      <c r="DO30" s="185"/>
      <c r="DP30" s="185"/>
      <c r="DQ30" s="185"/>
      <c r="DR30" s="185"/>
      <c r="DS30" s="185"/>
      <c r="DT30" s="185"/>
      <c r="DU30" s="185"/>
      <c r="DV30" s="185"/>
      <c r="DW30" s="185"/>
      <c r="DX30" s="185"/>
      <c r="DY30" s="185"/>
      <c r="DZ30" s="185"/>
      <c r="EA30" s="185"/>
      <c r="EB30" s="185"/>
      <c r="EC30" s="185"/>
      <c r="ED30" s="185"/>
      <c r="EE30" s="185"/>
      <c r="EF30" s="185"/>
      <c r="EG30" s="185"/>
      <c r="EH30" s="185"/>
      <c r="EI30" s="185"/>
      <c r="EJ30" s="185"/>
      <c r="EK30" s="185"/>
      <c r="EL30" s="185"/>
      <c r="EM30" s="185"/>
      <c r="EN30" s="185"/>
      <c r="EO30" s="185"/>
      <c r="EP30" s="185"/>
      <c r="EQ30" s="185"/>
      <c r="ER30" s="185"/>
      <c r="ES30" s="185"/>
      <c r="ET30" s="185"/>
      <c r="EU30" s="185"/>
      <c r="EV30" s="185"/>
      <c r="EW30" s="185"/>
      <c r="EX30" s="185"/>
      <c r="EY30" s="185"/>
      <c r="EZ30" s="185"/>
      <c r="FA30" s="185"/>
      <c r="FB30" s="185"/>
      <c r="FC30" s="185"/>
      <c r="FD30" s="185"/>
      <c r="FE30" s="185"/>
      <c r="FF30" s="185"/>
      <c r="FG30" s="185"/>
      <c r="FH30" s="185"/>
      <c r="FI30" s="185"/>
      <c r="FJ30" s="185"/>
      <c r="FK30" s="185"/>
      <c r="FL30" s="185"/>
      <c r="FM30" s="185"/>
      <c r="FN30" s="185"/>
      <c r="FO30" s="185"/>
      <c r="FP30" s="185"/>
      <c r="FQ30" s="185"/>
      <c r="FR30" s="185"/>
      <c r="FS30" s="185"/>
      <c r="FT30" s="185"/>
      <c r="FU30" s="185"/>
      <c r="FV30" s="185"/>
      <c r="FW30" s="185"/>
      <c r="FX30" s="185"/>
      <c r="FY30" s="185"/>
      <c r="FZ30" s="185"/>
      <c r="GA30" s="185"/>
      <c r="GB30" s="185"/>
      <c r="GC30" s="185"/>
      <c r="GD30" s="185"/>
      <c r="GE30" s="185"/>
      <c r="GF30" s="185"/>
      <c r="GG30" s="185"/>
      <c r="GH30" s="185"/>
      <c r="GI30" s="185"/>
      <c r="GJ30" s="185"/>
      <c r="GK30" s="185"/>
      <c r="GL30" s="185"/>
      <c r="GM30" s="185"/>
      <c r="GN30" s="185"/>
      <c r="GO30" s="185"/>
      <c r="GP30" s="185"/>
      <c r="GQ30" s="185"/>
      <c r="GR30" s="185"/>
      <c r="GS30" s="185"/>
      <c r="GT30" s="185"/>
      <c r="GU30" s="185"/>
      <c r="GV30" s="185"/>
      <c r="GW30" s="185"/>
      <c r="GX30" s="185"/>
      <c r="GY30" s="185"/>
      <c r="GZ30" s="185"/>
      <c r="HA30" s="185"/>
      <c r="HB30" s="185"/>
      <c r="HC30" s="185"/>
      <c r="HD30" s="185"/>
      <c r="HE30" s="185"/>
      <c r="HF30" s="185"/>
      <c r="HG30" s="185"/>
      <c r="HH30" s="185"/>
      <c r="HI30" s="185"/>
      <c r="HJ30" s="185"/>
      <c r="HK30" s="185"/>
      <c r="HL30" s="185"/>
      <c r="HM30" s="185"/>
      <c r="HN30" s="185"/>
      <c r="HO30" s="185"/>
      <c r="HP30" s="185"/>
      <c r="HQ30" s="185"/>
      <c r="HR30" s="185"/>
      <c r="HS30" s="185"/>
      <c r="HT30" s="185"/>
      <c r="HU30" s="185"/>
      <c r="HV30" s="185"/>
      <c r="HW30" s="185"/>
      <c r="HX30" s="185"/>
      <c r="HY30" s="185"/>
      <c r="HZ30" s="185"/>
      <c r="IA30" s="185"/>
      <c r="IB30" s="185"/>
      <c r="IC30" s="185"/>
      <c r="ID30" s="185"/>
      <c r="IE30" s="185"/>
      <c r="IF30" s="185"/>
      <c r="IG30" s="185"/>
      <c r="IH30" s="185"/>
      <c r="II30" s="185"/>
      <c r="IJ30" s="185"/>
      <c r="IK30" s="185"/>
      <c r="IL30" s="185"/>
      <c r="IM30" s="185"/>
      <c r="IN30" s="185"/>
      <c r="IO30" s="185"/>
      <c r="IP30" s="185"/>
      <c r="IQ30" s="185"/>
      <c r="IR30" s="185"/>
      <c r="IS30" s="185"/>
      <c r="IT30" s="185"/>
      <c r="IU30" s="185"/>
      <c r="IV30" s="185"/>
      <c r="IW30" s="185"/>
    </row>
    <row r="31" customFormat="false" ht="15.75" hidden="false" customHeight="false" outlineLevel="0" collapsed="false">
      <c r="A31" s="182" t="s">
        <v>335</v>
      </c>
      <c r="B31" s="183" t="n">
        <v>45</v>
      </c>
      <c r="C31" s="183"/>
      <c r="D31" s="183"/>
      <c r="E31" s="183"/>
      <c r="F31" s="183"/>
      <c r="G31" s="183"/>
      <c r="H31" s="183"/>
      <c r="I31" s="183"/>
      <c r="J31" s="183"/>
      <c r="K31" s="183"/>
      <c r="L31" s="183"/>
      <c r="M31" s="183"/>
      <c r="N31" s="183"/>
      <c r="O31" s="184" t="n">
        <f aca="false">N31</f>
        <v>0</v>
      </c>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c r="BQ31" s="185"/>
      <c r="BR31" s="185"/>
      <c r="BS31" s="185"/>
      <c r="BT31" s="185"/>
      <c r="BU31" s="185"/>
      <c r="BV31" s="185"/>
      <c r="BW31" s="185"/>
      <c r="BX31" s="185"/>
      <c r="BY31" s="185"/>
      <c r="BZ31" s="185"/>
      <c r="CA31" s="185"/>
      <c r="CB31" s="185"/>
      <c r="CC31" s="185"/>
      <c r="CD31" s="185"/>
      <c r="CE31" s="185"/>
      <c r="CF31" s="185"/>
      <c r="CG31" s="185"/>
      <c r="CH31" s="185"/>
      <c r="CI31" s="185"/>
      <c r="CJ31" s="185"/>
      <c r="CK31" s="185"/>
      <c r="CL31" s="185"/>
      <c r="CM31" s="185"/>
      <c r="CN31" s="185"/>
      <c r="CO31" s="185"/>
      <c r="CP31" s="185"/>
      <c r="CQ31" s="185"/>
      <c r="CR31" s="185"/>
      <c r="CS31" s="185"/>
      <c r="CT31" s="185"/>
      <c r="CU31" s="185"/>
      <c r="CV31" s="185"/>
      <c r="CW31" s="185"/>
      <c r="CX31" s="185"/>
      <c r="CY31" s="185"/>
      <c r="CZ31" s="185"/>
      <c r="DA31" s="185"/>
      <c r="DB31" s="185"/>
      <c r="DC31" s="185"/>
      <c r="DD31" s="185"/>
      <c r="DE31" s="185"/>
      <c r="DF31" s="185"/>
      <c r="DG31" s="185"/>
      <c r="DH31" s="185"/>
      <c r="DI31" s="185"/>
      <c r="DJ31" s="185"/>
      <c r="DK31" s="185"/>
      <c r="DL31" s="185"/>
      <c r="DM31" s="185"/>
      <c r="DN31" s="185"/>
      <c r="DO31" s="185"/>
      <c r="DP31" s="185"/>
      <c r="DQ31" s="185"/>
      <c r="DR31" s="185"/>
      <c r="DS31" s="185"/>
      <c r="DT31" s="185"/>
      <c r="DU31" s="185"/>
      <c r="DV31" s="185"/>
      <c r="DW31" s="185"/>
      <c r="DX31" s="185"/>
      <c r="DY31" s="185"/>
      <c r="DZ31" s="185"/>
      <c r="EA31" s="185"/>
      <c r="EB31" s="185"/>
      <c r="EC31" s="185"/>
      <c r="ED31" s="185"/>
      <c r="EE31" s="185"/>
      <c r="EF31" s="185"/>
      <c r="EG31" s="185"/>
      <c r="EH31" s="185"/>
      <c r="EI31" s="185"/>
      <c r="EJ31" s="185"/>
      <c r="EK31" s="185"/>
      <c r="EL31" s="185"/>
      <c r="EM31" s="185"/>
      <c r="EN31" s="185"/>
      <c r="EO31" s="185"/>
      <c r="EP31" s="185"/>
      <c r="EQ31" s="185"/>
      <c r="ER31" s="185"/>
      <c r="ES31" s="185"/>
      <c r="ET31" s="185"/>
      <c r="EU31" s="185"/>
      <c r="EV31" s="185"/>
      <c r="EW31" s="185"/>
      <c r="EX31" s="185"/>
      <c r="EY31" s="185"/>
      <c r="EZ31" s="185"/>
      <c r="FA31" s="185"/>
      <c r="FB31" s="185"/>
      <c r="FC31" s="185"/>
      <c r="FD31" s="185"/>
      <c r="FE31" s="185"/>
      <c r="FF31" s="185"/>
      <c r="FG31" s="185"/>
      <c r="FH31" s="185"/>
      <c r="FI31" s="185"/>
      <c r="FJ31" s="185"/>
      <c r="FK31" s="185"/>
      <c r="FL31" s="185"/>
      <c r="FM31" s="185"/>
      <c r="FN31" s="185"/>
      <c r="FO31" s="185"/>
      <c r="FP31" s="185"/>
      <c r="FQ31" s="185"/>
      <c r="FR31" s="185"/>
      <c r="FS31" s="185"/>
      <c r="FT31" s="185"/>
      <c r="FU31" s="185"/>
      <c r="FV31" s="185"/>
      <c r="FW31" s="185"/>
      <c r="FX31" s="185"/>
      <c r="FY31" s="185"/>
      <c r="FZ31" s="185"/>
      <c r="GA31" s="185"/>
      <c r="GB31" s="185"/>
      <c r="GC31" s="185"/>
      <c r="GD31" s="185"/>
      <c r="GE31" s="185"/>
      <c r="GF31" s="185"/>
      <c r="GG31" s="185"/>
      <c r="GH31" s="185"/>
      <c r="GI31" s="185"/>
      <c r="GJ31" s="185"/>
      <c r="GK31" s="185"/>
      <c r="GL31" s="185"/>
      <c r="GM31" s="185"/>
      <c r="GN31" s="185"/>
      <c r="GO31" s="185"/>
      <c r="GP31" s="185"/>
      <c r="GQ31" s="185"/>
      <c r="GR31" s="185"/>
      <c r="GS31" s="185"/>
      <c r="GT31" s="185"/>
      <c r="GU31" s="185"/>
      <c r="GV31" s="185"/>
      <c r="GW31" s="185"/>
      <c r="GX31" s="185"/>
      <c r="GY31" s="185"/>
      <c r="GZ31" s="185"/>
      <c r="HA31" s="185"/>
      <c r="HB31" s="185"/>
      <c r="HC31" s="185"/>
      <c r="HD31" s="185"/>
      <c r="HE31" s="185"/>
      <c r="HF31" s="185"/>
      <c r="HG31" s="185"/>
      <c r="HH31" s="185"/>
      <c r="HI31" s="185"/>
      <c r="HJ31" s="185"/>
      <c r="HK31" s="185"/>
      <c r="HL31" s="185"/>
      <c r="HM31" s="185"/>
      <c r="HN31" s="185"/>
      <c r="HO31" s="185"/>
      <c r="HP31" s="185"/>
      <c r="HQ31" s="185"/>
      <c r="HR31" s="185"/>
      <c r="HS31" s="185"/>
      <c r="HT31" s="185"/>
      <c r="HU31" s="185"/>
      <c r="HV31" s="185"/>
      <c r="HW31" s="185"/>
      <c r="HX31" s="185"/>
      <c r="HY31" s="185"/>
      <c r="HZ31" s="185"/>
      <c r="IA31" s="185"/>
      <c r="IB31" s="185"/>
      <c r="IC31" s="185"/>
      <c r="ID31" s="185"/>
      <c r="IE31" s="185"/>
      <c r="IF31" s="185"/>
      <c r="IG31" s="185"/>
      <c r="IH31" s="185"/>
      <c r="II31" s="185"/>
      <c r="IJ31" s="185"/>
      <c r="IK31" s="185"/>
      <c r="IL31" s="185"/>
      <c r="IM31" s="185"/>
      <c r="IN31" s="185"/>
      <c r="IO31" s="185"/>
      <c r="IP31" s="185"/>
      <c r="IQ31" s="185"/>
      <c r="IR31" s="185"/>
      <c r="IS31" s="185"/>
      <c r="IT31" s="185"/>
      <c r="IU31" s="185"/>
      <c r="IV31" s="185"/>
      <c r="IW31" s="185"/>
    </row>
    <row r="32" customFormat="false" ht="15.75" hidden="false" customHeight="false" outlineLevel="0" collapsed="false">
      <c r="A32" s="182" t="s">
        <v>336</v>
      </c>
      <c r="B32" s="183" t="n">
        <v>65</v>
      </c>
      <c r="C32" s="183"/>
      <c r="D32" s="183"/>
      <c r="E32" s="183"/>
      <c r="F32" s="183"/>
      <c r="G32" s="183"/>
      <c r="H32" s="183"/>
      <c r="I32" s="183"/>
      <c r="J32" s="183"/>
      <c r="K32" s="183"/>
      <c r="L32" s="183"/>
      <c r="M32" s="183"/>
      <c r="N32" s="183"/>
      <c r="O32" s="184" t="n">
        <f aca="false">N32</f>
        <v>0</v>
      </c>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5"/>
      <c r="BM32" s="185"/>
      <c r="BN32" s="185"/>
      <c r="BO32" s="185"/>
      <c r="BP32" s="185"/>
      <c r="BQ32" s="185"/>
      <c r="BR32" s="185"/>
      <c r="BS32" s="185"/>
      <c r="BT32" s="185"/>
      <c r="BU32" s="185"/>
      <c r="BV32" s="185"/>
      <c r="BW32" s="185"/>
      <c r="BX32" s="185"/>
      <c r="BY32" s="185"/>
      <c r="BZ32" s="185"/>
      <c r="CA32" s="185"/>
      <c r="CB32" s="185"/>
      <c r="CC32" s="185"/>
      <c r="CD32" s="185"/>
      <c r="CE32" s="185"/>
      <c r="CF32" s="185"/>
      <c r="CG32" s="185"/>
      <c r="CH32" s="185"/>
      <c r="CI32" s="185"/>
      <c r="CJ32" s="185"/>
      <c r="CK32" s="185"/>
      <c r="CL32" s="185"/>
      <c r="CM32" s="185"/>
      <c r="CN32" s="185"/>
      <c r="CO32" s="185"/>
      <c r="CP32" s="185"/>
      <c r="CQ32" s="185"/>
      <c r="CR32" s="185"/>
      <c r="CS32" s="185"/>
      <c r="CT32" s="185"/>
      <c r="CU32" s="185"/>
      <c r="CV32" s="185"/>
      <c r="CW32" s="185"/>
      <c r="CX32" s="185"/>
      <c r="CY32" s="185"/>
      <c r="CZ32" s="185"/>
      <c r="DA32" s="185"/>
      <c r="DB32" s="185"/>
      <c r="DC32" s="185"/>
      <c r="DD32" s="185"/>
      <c r="DE32" s="185"/>
      <c r="DF32" s="185"/>
      <c r="DG32" s="185"/>
      <c r="DH32" s="185"/>
      <c r="DI32" s="185"/>
      <c r="DJ32" s="185"/>
      <c r="DK32" s="185"/>
      <c r="DL32" s="185"/>
      <c r="DM32" s="185"/>
      <c r="DN32" s="185"/>
      <c r="DO32" s="185"/>
      <c r="DP32" s="185"/>
      <c r="DQ32" s="185"/>
      <c r="DR32" s="185"/>
      <c r="DS32" s="185"/>
      <c r="DT32" s="185"/>
      <c r="DU32" s="185"/>
      <c r="DV32" s="185"/>
      <c r="DW32" s="185"/>
      <c r="DX32" s="185"/>
      <c r="DY32" s="185"/>
      <c r="DZ32" s="185"/>
      <c r="EA32" s="185"/>
      <c r="EB32" s="185"/>
      <c r="EC32" s="185"/>
      <c r="ED32" s="185"/>
      <c r="EE32" s="185"/>
      <c r="EF32" s="185"/>
      <c r="EG32" s="185"/>
      <c r="EH32" s="185"/>
      <c r="EI32" s="185"/>
      <c r="EJ32" s="185"/>
      <c r="EK32" s="185"/>
      <c r="EL32" s="185"/>
      <c r="EM32" s="185"/>
      <c r="EN32" s="185"/>
      <c r="EO32" s="185"/>
      <c r="EP32" s="185"/>
      <c r="EQ32" s="185"/>
      <c r="ER32" s="185"/>
      <c r="ES32" s="185"/>
      <c r="ET32" s="185"/>
      <c r="EU32" s="185"/>
      <c r="EV32" s="185"/>
      <c r="EW32" s="185"/>
      <c r="EX32" s="185"/>
      <c r="EY32" s="185"/>
      <c r="EZ32" s="185"/>
      <c r="FA32" s="185"/>
      <c r="FB32" s="185"/>
      <c r="FC32" s="185"/>
      <c r="FD32" s="185"/>
      <c r="FE32" s="185"/>
      <c r="FF32" s="185"/>
      <c r="FG32" s="185"/>
      <c r="FH32" s="185"/>
      <c r="FI32" s="185"/>
      <c r="FJ32" s="185"/>
      <c r="FK32" s="185"/>
      <c r="FL32" s="185"/>
      <c r="FM32" s="185"/>
      <c r="FN32" s="185"/>
      <c r="FO32" s="185"/>
      <c r="FP32" s="185"/>
      <c r="FQ32" s="185"/>
      <c r="FR32" s="185"/>
      <c r="FS32" s="185"/>
      <c r="FT32" s="185"/>
      <c r="FU32" s="185"/>
      <c r="FV32" s="185"/>
      <c r="FW32" s="185"/>
      <c r="FX32" s="185"/>
      <c r="FY32" s="185"/>
      <c r="FZ32" s="185"/>
      <c r="GA32" s="185"/>
      <c r="GB32" s="185"/>
      <c r="GC32" s="185"/>
      <c r="GD32" s="185"/>
      <c r="GE32" s="185"/>
      <c r="GF32" s="185"/>
      <c r="GG32" s="185"/>
      <c r="GH32" s="185"/>
      <c r="GI32" s="185"/>
      <c r="GJ32" s="185"/>
      <c r="GK32" s="185"/>
      <c r="GL32" s="185"/>
      <c r="GM32" s="185"/>
      <c r="GN32" s="185"/>
      <c r="GO32" s="185"/>
      <c r="GP32" s="185"/>
      <c r="GQ32" s="185"/>
      <c r="GR32" s="185"/>
      <c r="GS32" s="185"/>
      <c r="GT32" s="185"/>
      <c r="GU32" s="185"/>
      <c r="GV32" s="185"/>
      <c r="GW32" s="185"/>
      <c r="GX32" s="185"/>
      <c r="GY32" s="185"/>
      <c r="GZ32" s="185"/>
      <c r="HA32" s="185"/>
      <c r="HB32" s="185"/>
      <c r="HC32" s="185"/>
      <c r="HD32" s="185"/>
      <c r="HE32" s="185"/>
      <c r="HF32" s="185"/>
      <c r="HG32" s="185"/>
      <c r="HH32" s="185"/>
      <c r="HI32" s="185"/>
      <c r="HJ32" s="185"/>
      <c r="HK32" s="185"/>
      <c r="HL32" s="185"/>
      <c r="HM32" s="185"/>
      <c r="HN32" s="185"/>
      <c r="HO32" s="185"/>
      <c r="HP32" s="185"/>
      <c r="HQ32" s="185"/>
      <c r="HR32" s="185"/>
      <c r="HS32" s="185"/>
      <c r="HT32" s="185"/>
      <c r="HU32" s="185"/>
      <c r="HV32" s="185"/>
      <c r="HW32" s="185"/>
      <c r="HX32" s="185"/>
      <c r="HY32" s="185"/>
      <c r="HZ32" s="185"/>
      <c r="IA32" s="185"/>
      <c r="IB32" s="185"/>
      <c r="IC32" s="185"/>
      <c r="ID32" s="185"/>
      <c r="IE32" s="185"/>
      <c r="IF32" s="185"/>
      <c r="IG32" s="185"/>
      <c r="IH32" s="185"/>
      <c r="II32" s="185"/>
      <c r="IJ32" s="185"/>
      <c r="IK32" s="185"/>
      <c r="IL32" s="185"/>
      <c r="IM32" s="185"/>
      <c r="IN32" s="185"/>
      <c r="IO32" s="185"/>
      <c r="IP32" s="185"/>
      <c r="IQ32" s="185"/>
      <c r="IR32" s="185"/>
      <c r="IS32" s="185"/>
      <c r="IT32" s="185"/>
      <c r="IU32" s="185"/>
      <c r="IV32" s="185"/>
      <c r="IW32" s="185"/>
    </row>
    <row r="33" customFormat="false" ht="15.75" hidden="false" customHeight="false" outlineLevel="0" collapsed="false">
      <c r="A33" s="182" t="s">
        <v>337</v>
      </c>
      <c r="B33" s="183" t="n">
        <v>85</v>
      </c>
      <c r="C33" s="183"/>
      <c r="D33" s="183"/>
      <c r="E33" s="183"/>
      <c r="F33" s="183"/>
      <c r="G33" s="183"/>
      <c r="H33" s="183"/>
      <c r="I33" s="183"/>
      <c r="J33" s="183"/>
      <c r="K33" s="183"/>
      <c r="L33" s="183"/>
      <c r="M33" s="183"/>
      <c r="N33" s="183"/>
      <c r="O33" s="184" t="n">
        <f aca="false">N33</f>
        <v>0</v>
      </c>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185"/>
      <c r="BW33" s="185"/>
      <c r="BX33" s="185"/>
      <c r="BY33" s="185"/>
      <c r="BZ33" s="185"/>
      <c r="CA33" s="185"/>
      <c r="CB33" s="185"/>
      <c r="CC33" s="185"/>
      <c r="CD33" s="185"/>
      <c r="CE33" s="185"/>
      <c r="CF33" s="185"/>
      <c r="CG33" s="185"/>
      <c r="CH33" s="185"/>
      <c r="CI33" s="185"/>
      <c r="CJ33" s="185"/>
      <c r="CK33" s="185"/>
      <c r="CL33" s="185"/>
      <c r="CM33" s="185"/>
      <c r="CN33" s="185"/>
      <c r="CO33" s="185"/>
      <c r="CP33" s="185"/>
      <c r="CQ33" s="185"/>
      <c r="CR33" s="185"/>
      <c r="CS33" s="185"/>
      <c r="CT33" s="185"/>
      <c r="CU33" s="185"/>
      <c r="CV33" s="185"/>
      <c r="CW33" s="185"/>
      <c r="CX33" s="185"/>
      <c r="CY33" s="185"/>
      <c r="CZ33" s="185"/>
      <c r="DA33" s="185"/>
      <c r="DB33" s="185"/>
      <c r="DC33" s="185"/>
      <c r="DD33" s="185"/>
      <c r="DE33" s="185"/>
      <c r="DF33" s="185"/>
      <c r="DG33" s="185"/>
      <c r="DH33" s="185"/>
      <c r="DI33" s="185"/>
      <c r="DJ33" s="185"/>
      <c r="DK33" s="185"/>
      <c r="DL33" s="185"/>
      <c r="DM33" s="185"/>
      <c r="DN33" s="185"/>
      <c r="DO33" s="185"/>
      <c r="DP33" s="185"/>
      <c r="DQ33" s="185"/>
      <c r="DR33" s="185"/>
      <c r="DS33" s="185"/>
      <c r="DT33" s="185"/>
      <c r="DU33" s="185"/>
      <c r="DV33" s="185"/>
      <c r="DW33" s="185"/>
      <c r="DX33" s="185"/>
      <c r="DY33" s="185"/>
      <c r="DZ33" s="185"/>
      <c r="EA33" s="185"/>
      <c r="EB33" s="185"/>
      <c r="EC33" s="185"/>
      <c r="ED33" s="185"/>
      <c r="EE33" s="185"/>
      <c r="EF33" s="185"/>
      <c r="EG33" s="185"/>
      <c r="EH33" s="185"/>
      <c r="EI33" s="185"/>
      <c r="EJ33" s="185"/>
      <c r="EK33" s="185"/>
      <c r="EL33" s="185"/>
      <c r="EM33" s="185"/>
      <c r="EN33" s="185"/>
      <c r="EO33" s="185"/>
      <c r="EP33" s="185"/>
      <c r="EQ33" s="185"/>
      <c r="ER33" s="185"/>
      <c r="ES33" s="185"/>
      <c r="ET33" s="185"/>
      <c r="EU33" s="185"/>
      <c r="EV33" s="185"/>
      <c r="EW33" s="185"/>
      <c r="EX33" s="185"/>
      <c r="EY33" s="185"/>
      <c r="EZ33" s="185"/>
      <c r="FA33" s="185"/>
      <c r="FB33" s="185"/>
      <c r="FC33" s="185"/>
      <c r="FD33" s="185"/>
      <c r="FE33" s="185"/>
      <c r="FF33" s="185"/>
      <c r="FG33" s="185"/>
      <c r="FH33" s="185"/>
      <c r="FI33" s="185"/>
      <c r="FJ33" s="185"/>
      <c r="FK33" s="185"/>
      <c r="FL33" s="185"/>
      <c r="FM33" s="185"/>
      <c r="FN33" s="185"/>
      <c r="FO33" s="185"/>
      <c r="FP33" s="185"/>
      <c r="FQ33" s="185"/>
      <c r="FR33" s="185"/>
      <c r="FS33" s="185"/>
      <c r="FT33" s="185"/>
      <c r="FU33" s="185"/>
      <c r="FV33" s="185"/>
      <c r="FW33" s="185"/>
      <c r="FX33" s="185"/>
      <c r="FY33" s="185"/>
      <c r="FZ33" s="185"/>
      <c r="GA33" s="185"/>
      <c r="GB33" s="185"/>
      <c r="GC33" s="185"/>
      <c r="GD33" s="185"/>
      <c r="GE33" s="185"/>
      <c r="GF33" s="185"/>
      <c r="GG33" s="185"/>
      <c r="GH33" s="185"/>
      <c r="GI33" s="185"/>
      <c r="GJ33" s="185"/>
      <c r="GK33" s="185"/>
      <c r="GL33" s="185"/>
      <c r="GM33" s="185"/>
      <c r="GN33" s="185"/>
      <c r="GO33" s="185"/>
      <c r="GP33" s="185"/>
      <c r="GQ33" s="185"/>
      <c r="GR33" s="185"/>
      <c r="GS33" s="185"/>
      <c r="GT33" s="185"/>
      <c r="GU33" s="185"/>
      <c r="GV33" s="185"/>
      <c r="GW33" s="185"/>
      <c r="GX33" s="185"/>
      <c r="GY33" s="185"/>
      <c r="GZ33" s="185"/>
      <c r="HA33" s="185"/>
      <c r="HB33" s="185"/>
      <c r="HC33" s="185"/>
      <c r="HD33" s="185"/>
      <c r="HE33" s="185"/>
      <c r="HF33" s="185"/>
      <c r="HG33" s="185"/>
      <c r="HH33" s="185"/>
      <c r="HI33" s="185"/>
      <c r="HJ33" s="185"/>
      <c r="HK33" s="185"/>
      <c r="HL33" s="185"/>
      <c r="HM33" s="185"/>
      <c r="HN33" s="185"/>
      <c r="HO33" s="185"/>
      <c r="HP33" s="185"/>
      <c r="HQ33" s="185"/>
      <c r="HR33" s="185"/>
      <c r="HS33" s="185"/>
      <c r="HT33" s="185"/>
      <c r="HU33" s="185"/>
      <c r="HV33" s="185"/>
      <c r="HW33" s="185"/>
      <c r="HX33" s="185"/>
      <c r="HY33" s="185"/>
      <c r="HZ33" s="185"/>
      <c r="IA33" s="185"/>
      <c r="IB33" s="185"/>
      <c r="IC33" s="185"/>
      <c r="ID33" s="185"/>
      <c r="IE33" s="185"/>
      <c r="IF33" s="185"/>
      <c r="IG33" s="185"/>
      <c r="IH33" s="185"/>
      <c r="II33" s="185"/>
      <c r="IJ33" s="185"/>
      <c r="IK33" s="185"/>
      <c r="IL33" s="185"/>
      <c r="IM33" s="185"/>
      <c r="IN33" s="185"/>
      <c r="IO33" s="185"/>
      <c r="IP33" s="185"/>
      <c r="IQ33" s="185"/>
      <c r="IR33" s="185"/>
      <c r="IS33" s="185"/>
      <c r="IT33" s="185"/>
      <c r="IU33" s="185"/>
      <c r="IV33" s="185"/>
      <c r="IW33" s="185"/>
    </row>
    <row r="34" customFormat="false" ht="15.75" hidden="false" customHeight="false" outlineLevel="0" collapsed="false">
      <c r="A34" s="182" t="s">
        <v>338</v>
      </c>
      <c r="B34" s="183" t="n">
        <v>115</v>
      </c>
      <c r="C34" s="183" t="n">
        <v>0</v>
      </c>
      <c r="D34" s="183" t="n">
        <v>0</v>
      </c>
      <c r="E34" s="183" t="n">
        <v>0</v>
      </c>
      <c r="F34" s="183" t="n">
        <v>0</v>
      </c>
      <c r="G34" s="183" t="n">
        <v>0</v>
      </c>
      <c r="H34" s="183" t="n">
        <v>0</v>
      </c>
      <c r="I34" s="183" t="n">
        <v>0</v>
      </c>
      <c r="J34" s="183" t="n">
        <v>0</v>
      </c>
      <c r="K34" s="183" t="n">
        <v>0</v>
      </c>
      <c r="L34" s="183" t="n">
        <v>0</v>
      </c>
      <c r="M34" s="183" t="n">
        <v>0</v>
      </c>
      <c r="N34" s="183" t="n">
        <v>0</v>
      </c>
      <c r="O34" s="184" t="n">
        <f aca="false">N34</f>
        <v>0</v>
      </c>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185"/>
      <c r="CX34" s="185"/>
      <c r="CY34" s="185"/>
      <c r="CZ34" s="185"/>
      <c r="DA34" s="185"/>
      <c r="DB34" s="185"/>
      <c r="DC34" s="185"/>
      <c r="DD34" s="185"/>
      <c r="DE34" s="185"/>
      <c r="DF34" s="185"/>
      <c r="DG34" s="185"/>
      <c r="DH34" s="185"/>
      <c r="DI34" s="185"/>
      <c r="DJ34" s="185"/>
      <c r="DK34" s="185"/>
      <c r="DL34" s="185"/>
      <c r="DM34" s="185"/>
      <c r="DN34" s="185"/>
      <c r="DO34" s="185"/>
      <c r="DP34" s="185"/>
      <c r="DQ34" s="185"/>
      <c r="DR34" s="185"/>
      <c r="DS34" s="185"/>
      <c r="DT34" s="185"/>
      <c r="DU34" s="185"/>
      <c r="DV34" s="185"/>
      <c r="DW34" s="185"/>
      <c r="DX34" s="185"/>
      <c r="DY34" s="185"/>
      <c r="DZ34" s="185"/>
      <c r="EA34" s="185"/>
      <c r="EB34" s="185"/>
      <c r="EC34" s="185"/>
      <c r="ED34" s="185"/>
      <c r="EE34" s="185"/>
      <c r="EF34" s="185"/>
      <c r="EG34" s="185"/>
      <c r="EH34" s="185"/>
      <c r="EI34" s="185"/>
      <c r="EJ34" s="185"/>
      <c r="EK34" s="185"/>
      <c r="EL34" s="185"/>
      <c r="EM34" s="185"/>
      <c r="EN34" s="185"/>
      <c r="EO34" s="185"/>
      <c r="EP34" s="185"/>
      <c r="EQ34" s="185"/>
      <c r="ER34" s="185"/>
      <c r="ES34" s="185"/>
      <c r="ET34" s="185"/>
      <c r="EU34" s="185"/>
      <c r="EV34" s="185"/>
      <c r="EW34" s="185"/>
      <c r="EX34" s="185"/>
      <c r="EY34" s="185"/>
      <c r="EZ34" s="185"/>
      <c r="FA34" s="185"/>
      <c r="FB34" s="185"/>
      <c r="FC34" s="185"/>
      <c r="FD34" s="185"/>
      <c r="FE34" s="185"/>
      <c r="FF34" s="185"/>
      <c r="FG34" s="185"/>
      <c r="FH34" s="185"/>
      <c r="FI34" s="185"/>
      <c r="FJ34" s="185"/>
      <c r="FK34" s="185"/>
      <c r="FL34" s="185"/>
      <c r="FM34" s="185"/>
      <c r="FN34" s="185"/>
      <c r="FO34" s="185"/>
      <c r="FP34" s="185"/>
      <c r="FQ34" s="185"/>
      <c r="FR34" s="185"/>
      <c r="FS34" s="185"/>
      <c r="FT34" s="185"/>
      <c r="FU34" s="185"/>
      <c r="FV34" s="185"/>
      <c r="FW34" s="185"/>
      <c r="FX34" s="185"/>
      <c r="FY34" s="185"/>
      <c r="FZ34" s="185"/>
      <c r="GA34" s="185"/>
      <c r="GB34" s="185"/>
      <c r="GC34" s="185"/>
      <c r="GD34" s="185"/>
      <c r="GE34" s="185"/>
      <c r="GF34" s="185"/>
      <c r="GG34" s="185"/>
      <c r="GH34" s="185"/>
      <c r="GI34" s="185"/>
      <c r="GJ34" s="185"/>
      <c r="GK34" s="185"/>
      <c r="GL34" s="185"/>
      <c r="GM34" s="185"/>
      <c r="GN34" s="185"/>
      <c r="GO34" s="185"/>
      <c r="GP34" s="185"/>
      <c r="GQ34" s="185"/>
      <c r="GR34" s="185"/>
      <c r="GS34" s="185"/>
      <c r="GT34" s="185"/>
      <c r="GU34" s="185"/>
      <c r="GV34" s="185"/>
      <c r="GW34" s="185"/>
      <c r="GX34" s="185"/>
      <c r="GY34" s="185"/>
      <c r="GZ34" s="185"/>
      <c r="HA34" s="185"/>
      <c r="HB34" s="185"/>
      <c r="HC34" s="185"/>
      <c r="HD34" s="185"/>
      <c r="HE34" s="185"/>
      <c r="HF34" s="185"/>
      <c r="HG34" s="185"/>
      <c r="HH34" s="185"/>
      <c r="HI34" s="185"/>
      <c r="HJ34" s="185"/>
      <c r="HK34" s="185"/>
      <c r="HL34" s="185"/>
      <c r="HM34" s="185"/>
      <c r="HN34" s="185"/>
      <c r="HO34" s="185"/>
      <c r="HP34" s="185"/>
      <c r="HQ34" s="185"/>
      <c r="HR34" s="185"/>
      <c r="HS34" s="185"/>
      <c r="HT34" s="185"/>
      <c r="HU34" s="185"/>
      <c r="HV34" s="185"/>
      <c r="HW34" s="185"/>
      <c r="HX34" s="185"/>
      <c r="HY34" s="185"/>
      <c r="HZ34" s="185"/>
      <c r="IA34" s="185"/>
      <c r="IB34" s="185"/>
      <c r="IC34" s="185"/>
      <c r="ID34" s="185"/>
      <c r="IE34" s="185"/>
      <c r="IF34" s="185"/>
      <c r="IG34" s="185"/>
      <c r="IH34" s="185"/>
      <c r="II34" s="185"/>
      <c r="IJ34" s="185"/>
      <c r="IK34" s="185"/>
      <c r="IL34" s="185"/>
      <c r="IM34" s="185"/>
      <c r="IN34" s="185"/>
      <c r="IO34" s="185"/>
      <c r="IP34" s="185"/>
      <c r="IQ34" s="185"/>
      <c r="IR34" s="185"/>
      <c r="IS34" s="185"/>
      <c r="IT34" s="185"/>
      <c r="IU34" s="185"/>
      <c r="IV34" s="185"/>
      <c r="IW34" s="185"/>
    </row>
    <row r="35" customFormat="false" ht="15.75" hidden="false" customHeight="false" outlineLevel="0" collapsed="false">
      <c r="A35" s="182" t="s">
        <v>339</v>
      </c>
      <c r="B35" s="183" t="n">
        <v>135</v>
      </c>
      <c r="C35" s="183"/>
      <c r="D35" s="183"/>
      <c r="E35" s="183"/>
      <c r="F35" s="183"/>
      <c r="G35" s="183"/>
      <c r="H35" s="183"/>
      <c r="I35" s="183"/>
      <c r="J35" s="183"/>
      <c r="K35" s="183"/>
      <c r="L35" s="183"/>
      <c r="M35" s="183"/>
      <c r="N35" s="183"/>
      <c r="O35" s="184" t="n">
        <f aca="false">N35</f>
        <v>0</v>
      </c>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5"/>
      <c r="BP35" s="185"/>
      <c r="BQ35" s="185"/>
      <c r="BR35" s="185"/>
      <c r="BS35" s="185"/>
      <c r="BT35" s="185"/>
      <c r="BU35" s="185"/>
      <c r="BV35" s="185"/>
      <c r="BW35" s="185"/>
      <c r="BX35" s="185"/>
      <c r="BY35" s="185"/>
      <c r="BZ35" s="185"/>
      <c r="CA35" s="185"/>
      <c r="CB35" s="185"/>
      <c r="CC35" s="185"/>
      <c r="CD35" s="185"/>
      <c r="CE35" s="185"/>
      <c r="CF35" s="185"/>
      <c r="CG35" s="185"/>
      <c r="CH35" s="185"/>
      <c r="CI35" s="185"/>
      <c r="CJ35" s="185"/>
      <c r="CK35" s="185"/>
      <c r="CL35" s="185"/>
      <c r="CM35" s="185"/>
      <c r="CN35" s="185"/>
      <c r="CO35" s="185"/>
      <c r="CP35" s="185"/>
      <c r="CQ35" s="185"/>
      <c r="CR35" s="185"/>
      <c r="CS35" s="185"/>
      <c r="CT35" s="185"/>
      <c r="CU35" s="185"/>
      <c r="CV35" s="185"/>
      <c r="CW35" s="185"/>
      <c r="CX35" s="185"/>
      <c r="CY35" s="185"/>
      <c r="CZ35" s="185"/>
      <c r="DA35" s="185"/>
      <c r="DB35" s="185"/>
      <c r="DC35" s="185"/>
      <c r="DD35" s="185"/>
      <c r="DE35" s="185"/>
      <c r="DF35" s="185"/>
      <c r="DG35" s="185"/>
      <c r="DH35" s="185"/>
      <c r="DI35" s="185"/>
      <c r="DJ35" s="185"/>
      <c r="DK35" s="185"/>
      <c r="DL35" s="185"/>
      <c r="DM35" s="185"/>
      <c r="DN35" s="185"/>
      <c r="DO35" s="185"/>
      <c r="DP35" s="185"/>
      <c r="DQ35" s="185"/>
      <c r="DR35" s="185"/>
      <c r="DS35" s="185"/>
      <c r="DT35" s="185"/>
      <c r="DU35" s="185"/>
      <c r="DV35" s="185"/>
      <c r="DW35" s="185"/>
      <c r="DX35" s="185"/>
      <c r="DY35" s="185"/>
      <c r="DZ35" s="185"/>
      <c r="EA35" s="185"/>
      <c r="EB35" s="185"/>
      <c r="EC35" s="185"/>
      <c r="ED35" s="185"/>
      <c r="EE35" s="185"/>
      <c r="EF35" s="185"/>
      <c r="EG35" s="185"/>
      <c r="EH35" s="185"/>
      <c r="EI35" s="185"/>
      <c r="EJ35" s="185"/>
      <c r="EK35" s="185"/>
      <c r="EL35" s="185"/>
      <c r="EM35" s="185"/>
      <c r="EN35" s="185"/>
      <c r="EO35" s="185"/>
      <c r="EP35" s="185"/>
      <c r="EQ35" s="185"/>
      <c r="ER35" s="185"/>
      <c r="ES35" s="185"/>
      <c r="ET35" s="185"/>
      <c r="EU35" s="185"/>
      <c r="EV35" s="185"/>
      <c r="EW35" s="185"/>
      <c r="EX35" s="185"/>
      <c r="EY35" s="185"/>
      <c r="EZ35" s="185"/>
      <c r="FA35" s="185"/>
      <c r="FB35" s="185"/>
      <c r="FC35" s="185"/>
      <c r="FD35" s="185"/>
      <c r="FE35" s="185"/>
      <c r="FF35" s="185"/>
      <c r="FG35" s="185"/>
      <c r="FH35" s="185"/>
      <c r="FI35" s="185"/>
      <c r="FJ35" s="185"/>
      <c r="FK35" s="185"/>
      <c r="FL35" s="185"/>
      <c r="FM35" s="185"/>
      <c r="FN35" s="185"/>
      <c r="FO35" s="185"/>
      <c r="FP35" s="185"/>
      <c r="FQ35" s="185"/>
      <c r="FR35" s="185"/>
      <c r="FS35" s="185"/>
      <c r="FT35" s="185"/>
      <c r="FU35" s="185"/>
      <c r="FV35" s="185"/>
      <c r="FW35" s="185"/>
      <c r="FX35" s="185"/>
      <c r="FY35" s="185"/>
      <c r="FZ35" s="185"/>
      <c r="GA35" s="185"/>
      <c r="GB35" s="185"/>
      <c r="GC35" s="185"/>
      <c r="GD35" s="185"/>
      <c r="GE35" s="185"/>
      <c r="GF35" s="185"/>
      <c r="GG35" s="185"/>
      <c r="GH35" s="185"/>
      <c r="GI35" s="185"/>
      <c r="GJ35" s="185"/>
      <c r="GK35" s="185"/>
      <c r="GL35" s="185"/>
      <c r="GM35" s="185"/>
      <c r="GN35" s="185"/>
      <c r="GO35" s="185"/>
      <c r="GP35" s="185"/>
      <c r="GQ35" s="185"/>
      <c r="GR35" s="185"/>
      <c r="GS35" s="185"/>
      <c r="GT35" s="185"/>
      <c r="GU35" s="185"/>
      <c r="GV35" s="185"/>
      <c r="GW35" s="185"/>
      <c r="GX35" s="185"/>
      <c r="GY35" s="185"/>
      <c r="GZ35" s="185"/>
      <c r="HA35" s="185"/>
      <c r="HB35" s="185"/>
      <c r="HC35" s="185"/>
      <c r="HD35" s="185"/>
      <c r="HE35" s="185"/>
      <c r="HF35" s="185"/>
      <c r="HG35" s="185"/>
      <c r="HH35" s="185"/>
      <c r="HI35" s="185"/>
      <c r="HJ35" s="185"/>
      <c r="HK35" s="185"/>
      <c r="HL35" s="185"/>
      <c r="HM35" s="185"/>
      <c r="HN35" s="185"/>
      <c r="HO35" s="185"/>
      <c r="HP35" s="185"/>
      <c r="HQ35" s="185"/>
      <c r="HR35" s="185"/>
      <c r="HS35" s="185"/>
      <c r="HT35" s="185"/>
      <c r="HU35" s="185"/>
      <c r="HV35" s="185"/>
      <c r="HW35" s="185"/>
      <c r="HX35" s="185"/>
      <c r="HY35" s="185"/>
      <c r="HZ35" s="185"/>
      <c r="IA35" s="185"/>
      <c r="IB35" s="185"/>
      <c r="IC35" s="185"/>
      <c r="ID35" s="185"/>
      <c r="IE35" s="185"/>
      <c r="IF35" s="185"/>
      <c r="IG35" s="185"/>
      <c r="IH35" s="185"/>
      <c r="II35" s="185"/>
      <c r="IJ35" s="185"/>
      <c r="IK35" s="185"/>
      <c r="IL35" s="185"/>
      <c r="IM35" s="185"/>
      <c r="IN35" s="185"/>
      <c r="IO35" s="185"/>
      <c r="IP35" s="185"/>
      <c r="IQ35" s="185"/>
      <c r="IR35" s="185"/>
      <c r="IS35" s="185"/>
      <c r="IT35" s="185"/>
      <c r="IU35" s="185"/>
      <c r="IV35" s="185"/>
      <c r="IW35" s="185"/>
    </row>
    <row r="36" customFormat="false" ht="15.75" hidden="false" customHeight="false" outlineLevel="0" collapsed="false">
      <c r="A36" s="182" t="s">
        <v>340</v>
      </c>
      <c r="B36" s="183" t="n">
        <v>165</v>
      </c>
      <c r="C36" s="183"/>
      <c r="D36" s="183"/>
      <c r="E36" s="183"/>
      <c r="F36" s="183"/>
      <c r="G36" s="183"/>
      <c r="H36" s="183"/>
      <c r="I36" s="183"/>
      <c r="J36" s="183"/>
      <c r="K36" s="183"/>
      <c r="L36" s="183"/>
      <c r="M36" s="183"/>
      <c r="N36" s="183"/>
      <c r="O36" s="184" t="n">
        <f aca="false">N36</f>
        <v>0</v>
      </c>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5"/>
      <c r="BQ36" s="185"/>
      <c r="BR36" s="185"/>
      <c r="BS36" s="185"/>
      <c r="BT36" s="185"/>
      <c r="BU36" s="185"/>
      <c r="BV36" s="185"/>
      <c r="BW36" s="185"/>
      <c r="BX36" s="185"/>
      <c r="BY36" s="185"/>
      <c r="BZ36" s="185"/>
      <c r="CA36" s="185"/>
      <c r="CB36" s="185"/>
      <c r="CC36" s="185"/>
      <c r="CD36" s="185"/>
      <c r="CE36" s="185"/>
      <c r="CF36" s="185"/>
      <c r="CG36" s="185"/>
      <c r="CH36" s="185"/>
      <c r="CI36" s="185"/>
      <c r="CJ36" s="185"/>
      <c r="CK36" s="185"/>
      <c r="CL36" s="185"/>
      <c r="CM36" s="185"/>
      <c r="CN36" s="185"/>
      <c r="CO36" s="185"/>
      <c r="CP36" s="185"/>
      <c r="CQ36" s="185"/>
      <c r="CR36" s="185"/>
      <c r="CS36" s="185"/>
      <c r="CT36" s="185"/>
      <c r="CU36" s="185"/>
      <c r="CV36" s="185"/>
      <c r="CW36" s="185"/>
      <c r="CX36" s="185"/>
      <c r="CY36" s="185"/>
      <c r="CZ36" s="185"/>
      <c r="DA36" s="185"/>
      <c r="DB36" s="185"/>
      <c r="DC36" s="185"/>
      <c r="DD36" s="185"/>
      <c r="DE36" s="185"/>
      <c r="DF36" s="185"/>
      <c r="DG36" s="185"/>
      <c r="DH36" s="185"/>
      <c r="DI36" s="185"/>
      <c r="DJ36" s="185"/>
      <c r="DK36" s="185"/>
      <c r="DL36" s="185"/>
      <c r="DM36" s="185"/>
      <c r="DN36" s="185"/>
      <c r="DO36" s="185"/>
      <c r="DP36" s="185"/>
      <c r="DQ36" s="185"/>
      <c r="DR36" s="185"/>
      <c r="DS36" s="185"/>
      <c r="DT36" s="185"/>
      <c r="DU36" s="185"/>
      <c r="DV36" s="185"/>
      <c r="DW36" s="185"/>
      <c r="DX36" s="185"/>
      <c r="DY36" s="185"/>
      <c r="DZ36" s="185"/>
      <c r="EA36" s="185"/>
      <c r="EB36" s="185"/>
      <c r="EC36" s="185"/>
      <c r="ED36" s="185"/>
      <c r="EE36" s="185"/>
      <c r="EF36" s="185"/>
      <c r="EG36" s="185"/>
      <c r="EH36" s="185"/>
      <c r="EI36" s="185"/>
      <c r="EJ36" s="185"/>
      <c r="EK36" s="185"/>
      <c r="EL36" s="185"/>
      <c r="EM36" s="185"/>
      <c r="EN36" s="185"/>
      <c r="EO36" s="185"/>
      <c r="EP36" s="185"/>
      <c r="EQ36" s="185"/>
      <c r="ER36" s="185"/>
      <c r="ES36" s="185"/>
      <c r="ET36" s="185"/>
      <c r="EU36" s="185"/>
      <c r="EV36" s="185"/>
      <c r="EW36" s="185"/>
      <c r="EX36" s="185"/>
      <c r="EY36" s="185"/>
      <c r="EZ36" s="185"/>
      <c r="FA36" s="185"/>
      <c r="FB36" s="185"/>
      <c r="FC36" s="185"/>
      <c r="FD36" s="185"/>
      <c r="FE36" s="185"/>
      <c r="FF36" s="185"/>
      <c r="FG36" s="185"/>
      <c r="FH36" s="185"/>
      <c r="FI36" s="185"/>
      <c r="FJ36" s="185"/>
      <c r="FK36" s="185"/>
      <c r="FL36" s="185"/>
      <c r="FM36" s="185"/>
      <c r="FN36" s="185"/>
      <c r="FO36" s="185"/>
      <c r="FP36" s="185"/>
      <c r="FQ36" s="185"/>
      <c r="FR36" s="185"/>
      <c r="FS36" s="185"/>
      <c r="FT36" s="185"/>
      <c r="FU36" s="185"/>
      <c r="FV36" s="185"/>
      <c r="FW36" s="185"/>
      <c r="FX36" s="185"/>
      <c r="FY36" s="185"/>
      <c r="FZ36" s="185"/>
      <c r="GA36" s="185"/>
      <c r="GB36" s="185"/>
      <c r="GC36" s="185"/>
      <c r="GD36" s="185"/>
      <c r="GE36" s="185"/>
      <c r="GF36" s="185"/>
      <c r="GG36" s="185"/>
      <c r="GH36" s="185"/>
      <c r="GI36" s="185"/>
      <c r="GJ36" s="185"/>
      <c r="GK36" s="185"/>
      <c r="GL36" s="185"/>
      <c r="GM36" s="185"/>
      <c r="GN36" s="185"/>
      <c r="GO36" s="185"/>
      <c r="GP36" s="185"/>
      <c r="GQ36" s="185"/>
      <c r="GR36" s="185"/>
      <c r="GS36" s="185"/>
      <c r="GT36" s="185"/>
      <c r="GU36" s="185"/>
      <c r="GV36" s="185"/>
      <c r="GW36" s="185"/>
      <c r="GX36" s="185"/>
      <c r="GY36" s="185"/>
      <c r="GZ36" s="185"/>
      <c r="HA36" s="185"/>
      <c r="HB36" s="185"/>
      <c r="HC36" s="185"/>
      <c r="HD36" s="185"/>
      <c r="HE36" s="185"/>
      <c r="HF36" s="185"/>
      <c r="HG36" s="185"/>
      <c r="HH36" s="185"/>
      <c r="HI36" s="185"/>
      <c r="HJ36" s="185"/>
      <c r="HK36" s="185"/>
      <c r="HL36" s="185"/>
      <c r="HM36" s="185"/>
      <c r="HN36" s="185"/>
      <c r="HO36" s="185"/>
      <c r="HP36" s="185"/>
      <c r="HQ36" s="185"/>
      <c r="HR36" s="185"/>
      <c r="HS36" s="185"/>
      <c r="HT36" s="185"/>
      <c r="HU36" s="185"/>
      <c r="HV36" s="185"/>
      <c r="HW36" s="185"/>
      <c r="HX36" s="185"/>
      <c r="HY36" s="185"/>
      <c r="HZ36" s="185"/>
      <c r="IA36" s="185"/>
      <c r="IB36" s="185"/>
      <c r="IC36" s="185"/>
      <c r="ID36" s="185"/>
      <c r="IE36" s="185"/>
      <c r="IF36" s="185"/>
      <c r="IG36" s="185"/>
      <c r="IH36" s="185"/>
      <c r="II36" s="185"/>
      <c r="IJ36" s="185"/>
      <c r="IK36" s="185"/>
      <c r="IL36" s="185"/>
      <c r="IM36" s="185"/>
      <c r="IN36" s="185"/>
      <c r="IO36" s="185"/>
      <c r="IP36" s="185"/>
      <c r="IQ36" s="185"/>
      <c r="IR36" s="185"/>
      <c r="IS36" s="185"/>
      <c r="IT36" s="185"/>
      <c r="IU36" s="185"/>
      <c r="IV36" s="185"/>
      <c r="IW36" s="185"/>
    </row>
    <row r="37" customFormat="false" ht="15.75" hidden="false" customHeight="false" outlineLevel="0" collapsed="false">
      <c r="A37" s="182" t="s">
        <v>341</v>
      </c>
      <c r="B37" s="183" t="n">
        <v>185</v>
      </c>
      <c r="C37" s="183"/>
      <c r="D37" s="183"/>
      <c r="E37" s="183"/>
      <c r="F37" s="183"/>
      <c r="G37" s="183"/>
      <c r="H37" s="183"/>
      <c r="I37" s="183"/>
      <c r="J37" s="183"/>
      <c r="K37" s="183"/>
      <c r="L37" s="183"/>
      <c r="M37" s="183"/>
      <c r="N37" s="183"/>
      <c r="O37" s="184" t="n">
        <f aca="false">N37</f>
        <v>0</v>
      </c>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c r="BA37" s="185"/>
      <c r="BB37" s="185"/>
      <c r="BC37" s="185"/>
      <c r="BD37" s="185"/>
      <c r="BE37" s="185"/>
      <c r="BF37" s="185"/>
      <c r="BG37" s="185"/>
      <c r="BH37" s="185"/>
      <c r="BI37" s="185"/>
      <c r="BJ37" s="185"/>
      <c r="BK37" s="185"/>
      <c r="BL37" s="185"/>
      <c r="BM37" s="185"/>
      <c r="BN37" s="185"/>
      <c r="BO37" s="185"/>
      <c r="BP37" s="185"/>
      <c r="BQ37" s="185"/>
      <c r="BR37" s="185"/>
      <c r="BS37" s="185"/>
      <c r="BT37" s="185"/>
      <c r="BU37" s="185"/>
      <c r="BV37" s="185"/>
      <c r="BW37" s="185"/>
      <c r="BX37" s="185"/>
      <c r="BY37" s="185"/>
      <c r="BZ37" s="185"/>
      <c r="CA37" s="185"/>
      <c r="CB37" s="185"/>
      <c r="CC37" s="185"/>
      <c r="CD37" s="185"/>
      <c r="CE37" s="185"/>
      <c r="CF37" s="185"/>
      <c r="CG37" s="185"/>
      <c r="CH37" s="185"/>
      <c r="CI37" s="185"/>
      <c r="CJ37" s="185"/>
      <c r="CK37" s="185"/>
      <c r="CL37" s="185"/>
      <c r="CM37" s="185"/>
      <c r="CN37" s="185"/>
      <c r="CO37" s="185"/>
      <c r="CP37" s="185"/>
      <c r="CQ37" s="185"/>
      <c r="CR37" s="185"/>
      <c r="CS37" s="185"/>
      <c r="CT37" s="185"/>
      <c r="CU37" s="185"/>
      <c r="CV37" s="185"/>
      <c r="CW37" s="185"/>
      <c r="CX37" s="185"/>
      <c r="CY37" s="185"/>
      <c r="CZ37" s="185"/>
      <c r="DA37" s="185"/>
      <c r="DB37" s="185"/>
      <c r="DC37" s="185"/>
      <c r="DD37" s="185"/>
      <c r="DE37" s="185"/>
      <c r="DF37" s="185"/>
      <c r="DG37" s="185"/>
      <c r="DH37" s="185"/>
      <c r="DI37" s="185"/>
      <c r="DJ37" s="185"/>
      <c r="DK37" s="185"/>
      <c r="DL37" s="185"/>
      <c r="DM37" s="185"/>
      <c r="DN37" s="185"/>
      <c r="DO37" s="185"/>
      <c r="DP37" s="185"/>
      <c r="DQ37" s="185"/>
      <c r="DR37" s="185"/>
      <c r="DS37" s="185"/>
      <c r="DT37" s="185"/>
      <c r="DU37" s="185"/>
      <c r="DV37" s="185"/>
      <c r="DW37" s="185"/>
      <c r="DX37" s="185"/>
      <c r="DY37" s="185"/>
      <c r="DZ37" s="185"/>
      <c r="EA37" s="185"/>
      <c r="EB37" s="185"/>
      <c r="EC37" s="185"/>
      <c r="ED37" s="185"/>
      <c r="EE37" s="185"/>
      <c r="EF37" s="185"/>
      <c r="EG37" s="185"/>
      <c r="EH37" s="185"/>
      <c r="EI37" s="185"/>
      <c r="EJ37" s="185"/>
      <c r="EK37" s="185"/>
      <c r="EL37" s="185"/>
      <c r="EM37" s="185"/>
      <c r="EN37" s="185"/>
      <c r="EO37" s="185"/>
      <c r="EP37" s="185"/>
      <c r="EQ37" s="185"/>
      <c r="ER37" s="185"/>
      <c r="ES37" s="185"/>
      <c r="ET37" s="185"/>
      <c r="EU37" s="185"/>
      <c r="EV37" s="185"/>
      <c r="EW37" s="185"/>
      <c r="EX37" s="185"/>
      <c r="EY37" s="185"/>
      <c r="EZ37" s="185"/>
      <c r="FA37" s="185"/>
      <c r="FB37" s="185"/>
      <c r="FC37" s="185"/>
      <c r="FD37" s="185"/>
      <c r="FE37" s="185"/>
      <c r="FF37" s="185"/>
      <c r="FG37" s="185"/>
      <c r="FH37" s="185"/>
      <c r="FI37" s="185"/>
      <c r="FJ37" s="185"/>
      <c r="FK37" s="185"/>
      <c r="FL37" s="185"/>
      <c r="FM37" s="185"/>
      <c r="FN37" s="185"/>
      <c r="FO37" s="185"/>
      <c r="FP37" s="185"/>
      <c r="FQ37" s="185"/>
      <c r="FR37" s="185"/>
      <c r="FS37" s="185"/>
      <c r="FT37" s="185"/>
      <c r="FU37" s="185"/>
      <c r="FV37" s="185"/>
      <c r="FW37" s="185"/>
      <c r="FX37" s="185"/>
      <c r="FY37" s="185"/>
      <c r="FZ37" s="185"/>
      <c r="GA37" s="185"/>
      <c r="GB37" s="185"/>
      <c r="GC37" s="185"/>
      <c r="GD37" s="185"/>
      <c r="GE37" s="185"/>
      <c r="GF37" s="185"/>
      <c r="GG37" s="185"/>
      <c r="GH37" s="185"/>
      <c r="GI37" s="185"/>
      <c r="GJ37" s="185"/>
      <c r="GK37" s="185"/>
      <c r="GL37" s="185"/>
      <c r="GM37" s="185"/>
      <c r="GN37" s="185"/>
      <c r="GO37" s="185"/>
      <c r="GP37" s="185"/>
      <c r="GQ37" s="185"/>
      <c r="GR37" s="185"/>
      <c r="GS37" s="185"/>
      <c r="GT37" s="185"/>
      <c r="GU37" s="185"/>
      <c r="GV37" s="185"/>
      <c r="GW37" s="185"/>
      <c r="GX37" s="185"/>
      <c r="GY37" s="185"/>
      <c r="GZ37" s="185"/>
      <c r="HA37" s="185"/>
      <c r="HB37" s="185"/>
      <c r="HC37" s="185"/>
      <c r="HD37" s="185"/>
      <c r="HE37" s="185"/>
      <c r="HF37" s="185"/>
      <c r="HG37" s="185"/>
      <c r="HH37" s="185"/>
      <c r="HI37" s="185"/>
      <c r="HJ37" s="185"/>
      <c r="HK37" s="185"/>
      <c r="HL37" s="185"/>
      <c r="HM37" s="185"/>
      <c r="HN37" s="185"/>
      <c r="HO37" s="185"/>
      <c r="HP37" s="185"/>
      <c r="HQ37" s="185"/>
      <c r="HR37" s="185"/>
      <c r="HS37" s="185"/>
      <c r="HT37" s="185"/>
      <c r="HU37" s="185"/>
      <c r="HV37" s="185"/>
      <c r="HW37" s="185"/>
      <c r="HX37" s="185"/>
      <c r="HY37" s="185"/>
      <c r="HZ37" s="185"/>
      <c r="IA37" s="185"/>
      <c r="IB37" s="185"/>
      <c r="IC37" s="185"/>
      <c r="ID37" s="185"/>
      <c r="IE37" s="185"/>
      <c r="IF37" s="185"/>
      <c r="IG37" s="185"/>
      <c r="IH37" s="185"/>
      <c r="II37" s="185"/>
      <c r="IJ37" s="185"/>
      <c r="IK37" s="185"/>
      <c r="IL37" s="185"/>
      <c r="IM37" s="185"/>
      <c r="IN37" s="185"/>
      <c r="IO37" s="185"/>
      <c r="IP37" s="185"/>
      <c r="IQ37" s="185"/>
      <c r="IR37" s="185"/>
      <c r="IS37" s="185"/>
      <c r="IT37" s="185"/>
      <c r="IU37" s="185"/>
      <c r="IV37" s="185"/>
      <c r="IW37" s="185"/>
    </row>
    <row r="38" customFormat="false" ht="15.75" hidden="false" customHeight="false" outlineLevel="0" collapsed="false">
      <c r="A38" s="182" t="s">
        <v>342</v>
      </c>
      <c r="B38" s="183" t="n">
        <v>215</v>
      </c>
      <c r="C38" s="183" t="n">
        <v>0</v>
      </c>
      <c r="D38" s="183" t="n">
        <v>0</v>
      </c>
      <c r="E38" s="183" t="n">
        <v>0</v>
      </c>
      <c r="F38" s="183" t="n">
        <v>0</v>
      </c>
      <c r="G38" s="183" t="n">
        <v>0</v>
      </c>
      <c r="H38" s="183" t="n">
        <v>0</v>
      </c>
      <c r="I38" s="183" t="n">
        <v>0</v>
      </c>
      <c r="J38" s="183" t="n">
        <v>0</v>
      </c>
      <c r="K38" s="183" t="n">
        <v>0</v>
      </c>
      <c r="L38" s="183" t="n">
        <v>0</v>
      </c>
      <c r="M38" s="183" t="n">
        <v>0</v>
      </c>
      <c r="N38" s="183" t="n">
        <v>0</v>
      </c>
      <c r="O38" s="184" t="n">
        <f aca="false">N38</f>
        <v>0</v>
      </c>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5"/>
      <c r="BN38" s="185"/>
      <c r="BO38" s="185"/>
      <c r="BP38" s="185"/>
      <c r="BQ38" s="185"/>
      <c r="BR38" s="185"/>
      <c r="BS38" s="185"/>
      <c r="BT38" s="185"/>
      <c r="BU38" s="185"/>
      <c r="BV38" s="185"/>
      <c r="BW38" s="185"/>
      <c r="BX38" s="185"/>
      <c r="BY38" s="185"/>
      <c r="BZ38" s="185"/>
      <c r="CA38" s="185"/>
      <c r="CB38" s="185"/>
      <c r="CC38" s="185"/>
      <c r="CD38" s="185"/>
      <c r="CE38" s="185"/>
      <c r="CF38" s="185"/>
      <c r="CG38" s="185"/>
      <c r="CH38" s="185"/>
      <c r="CI38" s="185"/>
      <c r="CJ38" s="185"/>
      <c r="CK38" s="185"/>
      <c r="CL38" s="185"/>
      <c r="CM38" s="185"/>
      <c r="CN38" s="185"/>
      <c r="CO38" s="185"/>
      <c r="CP38" s="185"/>
      <c r="CQ38" s="185"/>
      <c r="CR38" s="185"/>
      <c r="CS38" s="185"/>
      <c r="CT38" s="185"/>
      <c r="CU38" s="185"/>
      <c r="CV38" s="185"/>
      <c r="CW38" s="185"/>
      <c r="CX38" s="185"/>
      <c r="CY38" s="185"/>
      <c r="CZ38" s="185"/>
      <c r="DA38" s="185"/>
      <c r="DB38" s="185"/>
      <c r="DC38" s="185"/>
      <c r="DD38" s="185"/>
      <c r="DE38" s="185"/>
      <c r="DF38" s="185"/>
      <c r="DG38" s="185"/>
      <c r="DH38" s="185"/>
      <c r="DI38" s="185"/>
      <c r="DJ38" s="185"/>
      <c r="DK38" s="185"/>
      <c r="DL38" s="185"/>
      <c r="DM38" s="185"/>
      <c r="DN38" s="185"/>
      <c r="DO38" s="185"/>
      <c r="DP38" s="185"/>
      <c r="DQ38" s="185"/>
      <c r="DR38" s="185"/>
      <c r="DS38" s="185"/>
      <c r="DT38" s="185"/>
      <c r="DU38" s="185"/>
      <c r="DV38" s="185"/>
      <c r="DW38" s="185"/>
      <c r="DX38" s="185"/>
      <c r="DY38" s="185"/>
      <c r="DZ38" s="185"/>
      <c r="EA38" s="185"/>
      <c r="EB38" s="185"/>
      <c r="EC38" s="185"/>
      <c r="ED38" s="185"/>
      <c r="EE38" s="185"/>
      <c r="EF38" s="185"/>
      <c r="EG38" s="185"/>
      <c r="EH38" s="185"/>
      <c r="EI38" s="185"/>
      <c r="EJ38" s="185"/>
      <c r="EK38" s="185"/>
      <c r="EL38" s="185"/>
      <c r="EM38" s="185"/>
      <c r="EN38" s="185"/>
      <c r="EO38" s="185"/>
      <c r="EP38" s="185"/>
      <c r="EQ38" s="185"/>
      <c r="ER38" s="185"/>
      <c r="ES38" s="185"/>
      <c r="ET38" s="185"/>
      <c r="EU38" s="185"/>
      <c r="EV38" s="185"/>
      <c r="EW38" s="185"/>
      <c r="EX38" s="185"/>
      <c r="EY38" s="185"/>
      <c r="EZ38" s="185"/>
      <c r="FA38" s="185"/>
      <c r="FB38" s="185"/>
      <c r="FC38" s="185"/>
      <c r="FD38" s="185"/>
      <c r="FE38" s="185"/>
      <c r="FF38" s="185"/>
      <c r="FG38" s="185"/>
      <c r="FH38" s="185"/>
      <c r="FI38" s="185"/>
      <c r="FJ38" s="185"/>
      <c r="FK38" s="185"/>
      <c r="FL38" s="185"/>
      <c r="FM38" s="185"/>
      <c r="FN38" s="185"/>
      <c r="FO38" s="185"/>
      <c r="FP38" s="185"/>
      <c r="FQ38" s="185"/>
      <c r="FR38" s="185"/>
      <c r="FS38" s="185"/>
      <c r="FT38" s="185"/>
      <c r="FU38" s="185"/>
      <c r="FV38" s="185"/>
      <c r="FW38" s="185"/>
      <c r="FX38" s="185"/>
      <c r="FY38" s="185"/>
      <c r="FZ38" s="185"/>
      <c r="GA38" s="185"/>
      <c r="GB38" s="185"/>
      <c r="GC38" s="185"/>
      <c r="GD38" s="185"/>
      <c r="GE38" s="185"/>
      <c r="GF38" s="185"/>
      <c r="GG38" s="185"/>
      <c r="GH38" s="185"/>
      <c r="GI38" s="185"/>
      <c r="GJ38" s="185"/>
      <c r="GK38" s="185"/>
      <c r="GL38" s="185"/>
      <c r="GM38" s="185"/>
      <c r="GN38" s="185"/>
      <c r="GO38" s="185"/>
      <c r="GP38" s="185"/>
      <c r="GQ38" s="185"/>
      <c r="GR38" s="185"/>
      <c r="GS38" s="185"/>
      <c r="GT38" s="185"/>
      <c r="GU38" s="185"/>
      <c r="GV38" s="185"/>
      <c r="GW38" s="185"/>
      <c r="GX38" s="185"/>
      <c r="GY38" s="185"/>
      <c r="GZ38" s="185"/>
      <c r="HA38" s="185"/>
      <c r="HB38" s="185"/>
      <c r="HC38" s="185"/>
      <c r="HD38" s="185"/>
      <c r="HE38" s="185"/>
      <c r="HF38" s="185"/>
      <c r="HG38" s="185"/>
      <c r="HH38" s="185"/>
      <c r="HI38" s="185"/>
      <c r="HJ38" s="185"/>
      <c r="HK38" s="185"/>
      <c r="HL38" s="185"/>
      <c r="HM38" s="185"/>
      <c r="HN38" s="185"/>
      <c r="HO38" s="185"/>
      <c r="HP38" s="185"/>
      <c r="HQ38" s="185"/>
      <c r="HR38" s="185"/>
      <c r="HS38" s="185"/>
      <c r="HT38" s="185"/>
      <c r="HU38" s="185"/>
      <c r="HV38" s="185"/>
      <c r="HW38" s="185"/>
      <c r="HX38" s="185"/>
      <c r="HY38" s="185"/>
      <c r="HZ38" s="185"/>
      <c r="IA38" s="185"/>
      <c r="IB38" s="185"/>
      <c r="IC38" s="185"/>
      <c r="ID38" s="185"/>
      <c r="IE38" s="185"/>
      <c r="IF38" s="185"/>
      <c r="IG38" s="185"/>
      <c r="IH38" s="185"/>
      <c r="II38" s="185"/>
      <c r="IJ38" s="185"/>
      <c r="IK38" s="185"/>
      <c r="IL38" s="185"/>
      <c r="IM38" s="185"/>
      <c r="IN38" s="185"/>
      <c r="IO38" s="185"/>
      <c r="IP38" s="185"/>
      <c r="IQ38" s="185"/>
      <c r="IR38" s="185"/>
      <c r="IS38" s="185"/>
      <c r="IT38" s="185"/>
      <c r="IU38" s="185"/>
      <c r="IV38" s="185"/>
      <c r="IW38" s="185"/>
    </row>
    <row r="39" customFormat="false" ht="15.75" hidden="false" customHeight="false" outlineLevel="0" collapsed="false">
      <c r="A39" s="182" t="s">
        <v>343</v>
      </c>
      <c r="B39" s="183" t="n">
        <v>235</v>
      </c>
      <c r="C39" s="183"/>
      <c r="D39" s="183"/>
      <c r="E39" s="183"/>
      <c r="F39" s="183"/>
      <c r="G39" s="183"/>
      <c r="H39" s="183"/>
      <c r="I39" s="183"/>
      <c r="J39" s="183"/>
      <c r="K39" s="183"/>
      <c r="L39" s="183"/>
      <c r="M39" s="183"/>
      <c r="N39" s="183"/>
      <c r="O39" s="184" t="n">
        <f aca="false">N39</f>
        <v>0</v>
      </c>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c r="BV39" s="185"/>
      <c r="BW39" s="185"/>
      <c r="BX39" s="185"/>
      <c r="BY39" s="185"/>
      <c r="BZ39" s="185"/>
      <c r="CA39" s="185"/>
      <c r="CB39" s="185"/>
      <c r="CC39" s="185"/>
      <c r="CD39" s="185"/>
      <c r="CE39" s="185"/>
      <c r="CF39" s="185"/>
      <c r="CG39" s="185"/>
      <c r="CH39" s="185"/>
      <c r="CI39" s="185"/>
      <c r="CJ39" s="185"/>
      <c r="CK39" s="185"/>
      <c r="CL39" s="185"/>
      <c r="CM39" s="185"/>
      <c r="CN39" s="185"/>
      <c r="CO39" s="185"/>
      <c r="CP39" s="185"/>
      <c r="CQ39" s="185"/>
      <c r="CR39" s="185"/>
      <c r="CS39" s="185"/>
      <c r="CT39" s="185"/>
      <c r="CU39" s="185"/>
      <c r="CV39" s="185"/>
      <c r="CW39" s="185"/>
      <c r="CX39" s="185"/>
      <c r="CY39" s="185"/>
      <c r="CZ39" s="185"/>
      <c r="DA39" s="185"/>
      <c r="DB39" s="185"/>
      <c r="DC39" s="185"/>
      <c r="DD39" s="185"/>
      <c r="DE39" s="185"/>
      <c r="DF39" s="185"/>
      <c r="DG39" s="185"/>
      <c r="DH39" s="185"/>
      <c r="DI39" s="185"/>
      <c r="DJ39" s="185"/>
      <c r="DK39" s="185"/>
      <c r="DL39" s="185"/>
      <c r="DM39" s="185"/>
      <c r="DN39" s="185"/>
      <c r="DO39" s="185"/>
      <c r="DP39" s="185"/>
      <c r="DQ39" s="185"/>
      <c r="DR39" s="185"/>
      <c r="DS39" s="185"/>
      <c r="DT39" s="185"/>
      <c r="DU39" s="185"/>
      <c r="DV39" s="185"/>
      <c r="DW39" s="185"/>
      <c r="DX39" s="185"/>
      <c r="DY39" s="185"/>
      <c r="DZ39" s="185"/>
      <c r="EA39" s="185"/>
      <c r="EB39" s="185"/>
      <c r="EC39" s="185"/>
      <c r="ED39" s="185"/>
      <c r="EE39" s="185"/>
      <c r="EF39" s="185"/>
      <c r="EG39" s="185"/>
      <c r="EH39" s="185"/>
      <c r="EI39" s="185"/>
      <c r="EJ39" s="185"/>
      <c r="EK39" s="185"/>
      <c r="EL39" s="185"/>
      <c r="EM39" s="185"/>
      <c r="EN39" s="185"/>
      <c r="EO39" s="185"/>
      <c r="EP39" s="185"/>
      <c r="EQ39" s="185"/>
      <c r="ER39" s="185"/>
      <c r="ES39" s="185"/>
      <c r="ET39" s="185"/>
      <c r="EU39" s="185"/>
      <c r="EV39" s="185"/>
      <c r="EW39" s="185"/>
      <c r="EX39" s="185"/>
      <c r="EY39" s="185"/>
      <c r="EZ39" s="185"/>
      <c r="FA39" s="185"/>
      <c r="FB39" s="185"/>
      <c r="FC39" s="185"/>
      <c r="FD39" s="185"/>
      <c r="FE39" s="185"/>
      <c r="FF39" s="185"/>
      <c r="FG39" s="185"/>
      <c r="FH39" s="185"/>
      <c r="FI39" s="185"/>
      <c r="FJ39" s="185"/>
      <c r="FK39" s="185"/>
      <c r="FL39" s="185"/>
      <c r="FM39" s="185"/>
      <c r="FN39" s="185"/>
      <c r="FO39" s="185"/>
      <c r="FP39" s="185"/>
      <c r="FQ39" s="185"/>
      <c r="FR39" s="185"/>
      <c r="FS39" s="185"/>
      <c r="FT39" s="185"/>
      <c r="FU39" s="185"/>
      <c r="FV39" s="185"/>
      <c r="FW39" s="185"/>
      <c r="FX39" s="185"/>
      <c r="FY39" s="185"/>
      <c r="FZ39" s="185"/>
      <c r="GA39" s="185"/>
      <c r="GB39" s="185"/>
      <c r="GC39" s="185"/>
      <c r="GD39" s="185"/>
      <c r="GE39" s="185"/>
      <c r="GF39" s="185"/>
      <c r="GG39" s="185"/>
      <c r="GH39" s="185"/>
      <c r="GI39" s="185"/>
      <c r="GJ39" s="185"/>
      <c r="GK39" s="185"/>
      <c r="GL39" s="185"/>
      <c r="GM39" s="185"/>
      <c r="GN39" s="185"/>
      <c r="GO39" s="185"/>
      <c r="GP39" s="185"/>
      <c r="GQ39" s="185"/>
      <c r="GR39" s="185"/>
      <c r="GS39" s="185"/>
      <c r="GT39" s="185"/>
      <c r="GU39" s="185"/>
      <c r="GV39" s="185"/>
      <c r="GW39" s="185"/>
      <c r="GX39" s="185"/>
      <c r="GY39" s="185"/>
      <c r="GZ39" s="185"/>
      <c r="HA39" s="185"/>
      <c r="HB39" s="185"/>
      <c r="HC39" s="185"/>
      <c r="HD39" s="185"/>
      <c r="HE39" s="185"/>
      <c r="HF39" s="185"/>
      <c r="HG39" s="185"/>
      <c r="HH39" s="185"/>
      <c r="HI39" s="185"/>
      <c r="HJ39" s="185"/>
      <c r="HK39" s="185"/>
      <c r="HL39" s="185"/>
      <c r="HM39" s="185"/>
      <c r="HN39" s="185"/>
      <c r="HO39" s="185"/>
      <c r="HP39" s="185"/>
      <c r="HQ39" s="185"/>
      <c r="HR39" s="185"/>
      <c r="HS39" s="185"/>
      <c r="HT39" s="185"/>
      <c r="HU39" s="185"/>
      <c r="HV39" s="185"/>
      <c r="HW39" s="185"/>
      <c r="HX39" s="185"/>
      <c r="HY39" s="185"/>
      <c r="HZ39" s="185"/>
      <c r="IA39" s="185"/>
      <c r="IB39" s="185"/>
      <c r="IC39" s="185"/>
      <c r="ID39" s="185"/>
      <c r="IE39" s="185"/>
      <c r="IF39" s="185"/>
      <c r="IG39" s="185"/>
      <c r="IH39" s="185"/>
      <c r="II39" s="185"/>
      <c r="IJ39" s="185"/>
      <c r="IK39" s="185"/>
      <c r="IL39" s="185"/>
      <c r="IM39" s="185"/>
      <c r="IN39" s="185"/>
      <c r="IO39" s="185"/>
      <c r="IP39" s="185"/>
      <c r="IQ39" s="185"/>
      <c r="IR39" s="185"/>
      <c r="IS39" s="185"/>
      <c r="IT39" s="185"/>
      <c r="IU39" s="185"/>
      <c r="IV39" s="185"/>
      <c r="IW39" s="185"/>
    </row>
    <row r="40" customFormat="false" ht="15.75" hidden="false" customHeight="false" outlineLevel="0" collapsed="false">
      <c r="A40" s="182" t="s">
        <v>344</v>
      </c>
      <c r="B40" s="183" t="n">
        <v>265</v>
      </c>
      <c r="C40" s="183"/>
      <c r="D40" s="183"/>
      <c r="E40" s="183"/>
      <c r="F40" s="183"/>
      <c r="G40" s="183"/>
      <c r="H40" s="183"/>
      <c r="I40" s="183"/>
      <c r="J40" s="183"/>
      <c r="K40" s="183"/>
      <c r="L40" s="183"/>
      <c r="M40" s="183"/>
      <c r="N40" s="183"/>
      <c r="O40" s="184" t="n">
        <f aca="false">N40</f>
        <v>0</v>
      </c>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85"/>
      <c r="DN40" s="185"/>
      <c r="DO40" s="185"/>
      <c r="DP40" s="185"/>
      <c r="DQ40" s="185"/>
      <c r="DR40" s="185"/>
      <c r="DS40" s="185"/>
      <c r="DT40" s="185"/>
      <c r="DU40" s="185"/>
      <c r="DV40" s="185"/>
      <c r="DW40" s="185"/>
      <c r="DX40" s="185"/>
      <c r="DY40" s="185"/>
      <c r="DZ40" s="185"/>
      <c r="EA40" s="185"/>
      <c r="EB40" s="185"/>
      <c r="EC40" s="185"/>
      <c r="ED40" s="185"/>
      <c r="EE40" s="185"/>
      <c r="EF40" s="185"/>
      <c r="EG40" s="185"/>
      <c r="EH40" s="185"/>
      <c r="EI40" s="185"/>
      <c r="EJ40" s="185"/>
      <c r="EK40" s="185"/>
      <c r="EL40" s="185"/>
      <c r="EM40" s="185"/>
      <c r="EN40" s="185"/>
      <c r="EO40" s="185"/>
      <c r="EP40" s="185"/>
      <c r="EQ40" s="185"/>
      <c r="ER40" s="185"/>
      <c r="ES40" s="185"/>
      <c r="ET40" s="185"/>
      <c r="EU40" s="185"/>
      <c r="EV40" s="185"/>
      <c r="EW40" s="185"/>
      <c r="EX40" s="185"/>
      <c r="EY40" s="185"/>
      <c r="EZ40" s="185"/>
      <c r="FA40" s="185"/>
      <c r="FB40" s="185"/>
      <c r="FC40" s="185"/>
      <c r="FD40" s="185"/>
      <c r="FE40" s="185"/>
      <c r="FF40" s="185"/>
      <c r="FG40" s="185"/>
      <c r="FH40" s="185"/>
      <c r="FI40" s="185"/>
      <c r="FJ40" s="185"/>
      <c r="FK40" s="185"/>
      <c r="FL40" s="185"/>
      <c r="FM40" s="185"/>
      <c r="FN40" s="185"/>
      <c r="FO40" s="185"/>
      <c r="FP40" s="185"/>
      <c r="FQ40" s="185"/>
      <c r="FR40" s="185"/>
      <c r="FS40" s="185"/>
      <c r="FT40" s="185"/>
      <c r="FU40" s="185"/>
      <c r="FV40" s="185"/>
      <c r="FW40" s="185"/>
      <c r="FX40" s="185"/>
      <c r="FY40" s="185"/>
      <c r="FZ40" s="185"/>
      <c r="GA40" s="185"/>
      <c r="GB40" s="185"/>
      <c r="GC40" s="185"/>
      <c r="GD40" s="185"/>
      <c r="GE40" s="185"/>
      <c r="GF40" s="185"/>
      <c r="GG40" s="185"/>
      <c r="GH40" s="185"/>
      <c r="GI40" s="185"/>
      <c r="GJ40" s="185"/>
      <c r="GK40" s="185"/>
      <c r="GL40" s="185"/>
      <c r="GM40" s="185"/>
      <c r="GN40" s="185"/>
      <c r="GO40" s="185"/>
      <c r="GP40" s="185"/>
      <c r="GQ40" s="185"/>
      <c r="GR40" s="185"/>
      <c r="GS40" s="185"/>
      <c r="GT40" s="185"/>
      <c r="GU40" s="185"/>
      <c r="GV40" s="185"/>
      <c r="GW40" s="185"/>
      <c r="GX40" s="185"/>
      <c r="GY40" s="185"/>
      <c r="GZ40" s="185"/>
      <c r="HA40" s="185"/>
      <c r="HB40" s="185"/>
      <c r="HC40" s="185"/>
      <c r="HD40" s="185"/>
      <c r="HE40" s="185"/>
      <c r="HF40" s="185"/>
      <c r="HG40" s="185"/>
      <c r="HH40" s="185"/>
      <c r="HI40" s="185"/>
      <c r="HJ40" s="185"/>
      <c r="HK40" s="185"/>
      <c r="HL40" s="185"/>
      <c r="HM40" s="185"/>
      <c r="HN40" s="185"/>
      <c r="HO40" s="185"/>
      <c r="HP40" s="185"/>
      <c r="HQ40" s="185"/>
      <c r="HR40" s="185"/>
      <c r="HS40" s="185"/>
      <c r="HT40" s="185"/>
      <c r="HU40" s="185"/>
      <c r="HV40" s="185"/>
      <c r="HW40" s="185"/>
      <c r="HX40" s="185"/>
      <c r="HY40" s="185"/>
      <c r="HZ40" s="185"/>
      <c r="IA40" s="185"/>
      <c r="IB40" s="185"/>
      <c r="IC40" s="185"/>
      <c r="ID40" s="185"/>
      <c r="IE40" s="185"/>
      <c r="IF40" s="185"/>
      <c r="IG40" s="185"/>
      <c r="IH40" s="185"/>
      <c r="II40" s="185"/>
      <c r="IJ40" s="185"/>
      <c r="IK40" s="185"/>
      <c r="IL40" s="185"/>
      <c r="IM40" s="185"/>
      <c r="IN40" s="185"/>
      <c r="IO40" s="185"/>
      <c r="IP40" s="185"/>
      <c r="IQ40" s="185"/>
      <c r="IR40" s="185"/>
      <c r="IS40" s="185"/>
      <c r="IT40" s="185"/>
      <c r="IU40" s="185"/>
      <c r="IV40" s="185"/>
      <c r="IW40" s="185"/>
    </row>
    <row r="41" customFormat="false" ht="15.75" hidden="false" customHeight="false" outlineLevel="0" collapsed="false">
      <c r="A41" s="182" t="s">
        <v>345</v>
      </c>
      <c r="B41" s="183" t="n">
        <v>285</v>
      </c>
      <c r="C41" s="183" t="n">
        <v>0</v>
      </c>
      <c r="D41" s="183" t="n">
        <v>0</v>
      </c>
      <c r="E41" s="183" t="n">
        <v>0</v>
      </c>
      <c r="F41" s="183" t="n">
        <v>0</v>
      </c>
      <c r="G41" s="183" t="n">
        <v>0</v>
      </c>
      <c r="H41" s="183" t="n">
        <v>0</v>
      </c>
      <c r="I41" s="183" t="n">
        <v>0</v>
      </c>
      <c r="J41" s="183" t="n">
        <v>0</v>
      </c>
      <c r="K41" s="183" t="n">
        <v>0</v>
      </c>
      <c r="L41" s="183" t="n">
        <v>0</v>
      </c>
      <c r="M41" s="183" t="n">
        <v>0</v>
      </c>
      <c r="N41" s="183" t="n">
        <v>0</v>
      </c>
      <c r="O41" s="184" t="n">
        <f aca="false">N41</f>
        <v>0</v>
      </c>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c r="BP41" s="185"/>
      <c r="BQ41" s="185"/>
      <c r="BR41" s="185"/>
      <c r="BS41" s="185"/>
      <c r="BT41" s="185"/>
      <c r="BU41" s="185"/>
      <c r="BV41" s="185"/>
      <c r="BW41" s="185"/>
      <c r="BX41" s="185"/>
      <c r="BY41" s="185"/>
      <c r="BZ41" s="185"/>
      <c r="CA41" s="185"/>
      <c r="CB41" s="185"/>
      <c r="CC41" s="185"/>
      <c r="CD41" s="185"/>
      <c r="CE41" s="185"/>
      <c r="CF41" s="185"/>
      <c r="CG41" s="185"/>
      <c r="CH41" s="185"/>
      <c r="CI41" s="185"/>
      <c r="CJ41" s="185"/>
      <c r="CK41" s="185"/>
      <c r="CL41" s="185"/>
      <c r="CM41" s="185"/>
      <c r="CN41" s="185"/>
      <c r="CO41" s="185"/>
      <c r="CP41" s="185"/>
      <c r="CQ41" s="185"/>
      <c r="CR41" s="185"/>
      <c r="CS41" s="185"/>
      <c r="CT41" s="185"/>
      <c r="CU41" s="185"/>
      <c r="CV41" s="185"/>
      <c r="CW41" s="185"/>
      <c r="CX41" s="185"/>
      <c r="CY41" s="185"/>
      <c r="CZ41" s="185"/>
      <c r="DA41" s="185"/>
      <c r="DB41" s="185"/>
      <c r="DC41" s="185"/>
      <c r="DD41" s="185"/>
      <c r="DE41" s="185"/>
      <c r="DF41" s="185"/>
      <c r="DG41" s="185"/>
      <c r="DH41" s="185"/>
      <c r="DI41" s="185"/>
      <c r="DJ41" s="185"/>
      <c r="DK41" s="185"/>
      <c r="DL41" s="185"/>
      <c r="DM41" s="185"/>
      <c r="DN41" s="185"/>
      <c r="DO41" s="185"/>
      <c r="DP41" s="185"/>
      <c r="DQ41" s="185"/>
      <c r="DR41" s="185"/>
      <c r="DS41" s="185"/>
      <c r="DT41" s="185"/>
      <c r="DU41" s="185"/>
      <c r="DV41" s="185"/>
      <c r="DW41" s="185"/>
      <c r="DX41" s="185"/>
      <c r="DY41" s="185"/>
      <c r="DZ41" s="185"/>
      <c r="EA41" s="185"/>
      <c r="EB41" s="185"/>
      <c r="EC41" s="185"/>
      <c r="ED41" s="185"/>
      <c r="EE41" s="185"/>
      <c r="EF41" s="185"/>
      <c r="EG41" s="185"/>
      <c r="EH41" s="185"/>
      <c r="EI41" s="185"/>
      <c r="EJ41" s="185"/>
      <c r="EK41" s="185"/>
      <c r="EL41" s="185"/>
      <c r="EM41" s="185"/>
      <c r="EN41" s="185"/>
      <c r="EO41" s="185"/>
      <c r="EP41" s="185"/>
      <c r="EQ41" s="185"/>
      <c r="ER41" s="185"/>
      <c r="ES41" s="185"/>
      <c r="ET41" s="185"/>
      <c r="EU41" s="185"/>
      <c r="EV41" s="185"/>
      <c r="EW41" s="185"/>
      <c r="EX41" s="185"/>
      <c r="EY41" s="185"/>
      <c r="EZ41" s="185"/>
      <c r="FA41" s="185"/>
      <c r="FB41" s="185"/>
      <c r="FC41" s="185"/>
      <c r="FD41" s="185"/>
      <c r="FE41" s="185"/>
      <c r="FF41" s="185"/>
      <c r="FG41" s="185"/>
      <c r="FH41" s="185"/>
      <c r="FI41" s="185"/>
      <c r="FJ41" s="185"/>
      <c r="FK41" s="185"/>
      <c r="FL41" s="185"/>
      <c r="FM41" s="185"/>
      <c r="FN41" s="185"/>
      <c r="FO41" s="185"/>
      <c r="FP41" s="185"/>
      <c r="FQ41" s="185"/>
      <c r="FR41" s="185"/>
      <c r="FS41" s="185"/>
      <c r="FT41" s="185"/>
      <c r="FU41" s="185"/>
      <c r="FV41" s="185"/>
      <c r="FW41" s="185"/>
      <c r="FX41" s="185"/>
      <c r="FY41" s="185"/>
      <c r="FZ41" s="185"/>
      <c r="GA41" s="185"/>
      <c r="GB41" s="185"/>
      <c r="GC41" s="185"/>
      <c r="GD41" s="185"/>
      <c r="GE41" s="185"/>
      <c r="GF41" s="185"/>
      <c r="GG41" s="185"/>
      <c r="GH41" s="185"/>
      <c r="GI41" s="185"/>
      <c r="GJ41" s="185"/>
      <c r="GK41" s="185"/>
      <c r="GL41" s="185"/>
      <c r="GM41" s="185"/>
      <c r="GN41" s="185"/>
      <c r="GO41" s="185"/>
      <c r="GP41" s="185"/>
      <c r="GQ41" s="185"/>
      <c r="GR41" s="185"/>
      <c r="GS41" s="185"/>
      <c r="GT41" s="185"/>
      <c r="GU41" s="185"/>
      <c r="GV41" s="185"/>
      <c r="GW41" s="185"/>
      <c r="GX41" s="185"/>
      <c r="GY41" s="185"/>
      <c r="GZ41" s="185"/>
      <c r="HA41" s="185"/>
      <c r="HB41" s="185"/>
      <c r="HC41" s="185"/>
      <c r="HD41" s="185"/>
      <c r="HE41" s="185"/>
      <c r="HF41" s="185"/>
      <c r="HG41" s="185"/>
      <c r="HH41" s="185"/>
      <c r="HI41" s="185"/>
      <c r="HJ41" s="185"/>
      <c r="HK41" s="185"/>
      <c r="HL41" s="185"/>
      <c r="HM41" s="185"/>
      <c r="HN41" s="185"/>
      <c r="HO41" s="185"/>
      <c r="HP41" s="185"/>
      <c r="HQ41" s="185"/>
      <c r="HR41" s="185"/>
      <c r="HS41" s="185"/>
      <c r="HT41" s="185"/>
      <c r="HU41" s="185"/>
      <c r="HV41" s="185"/>
      <c r="HW41" s="185"/>
      <c r="HX41" s="185"/>
      <c r="HY41" s="185"/>
      <c r="HZ41" s="185"/>
      <c r="IA41" s="185"/>
      <c r="IB41" s="185"/>
      <c r="IC41" s="185"/>
      <c r="ID41" s="185"/>
      <c r="IE41" s="185"/>
      <c r="IF41" s="185"/>
      <c r="IG41" s="185"/>
      <c r="IH41" s="185"/>
      <c r="II41" s="185"/>
      <c r="IJ41" s="185"/>
      <c r="IK41" s="185"/>
      <c r="IL41" s="185"/>
      <c r="IM41" s="185"/>
      <c r="IN41" s="185"/>
      <c r="IO41" s="185"/>
      <c r="IP41" s="185"/>
      <c r="IQ41" s="185"/>
      <c r="IR41" s="185"/>
      <c r="IS41" s="185"/>
      <c r="IT41" s="185"/>
      <c r="IU41" s="185"/>
      <c r="IV41" s="185"/>
      <c r="IW41" s="185"/>
    </row>
    <row r="42" customFormat="false" ht="15.75" hidden="false" customHeight="false" outlineLevel="0" collapsed="false">
      <c r="A42" s="182" t="s">
        <v>346</v>
      </c>
      <c r="B42" s="183" t="n">
        <v>315</v>
      </c>
      <c r="C42" s="183"/>
      <c r="D42" s="183"/>
      <c r="E42" s="183"/>
      <c r="F42" s="183"/>
      <c r="G42" s="183"/>
      <c r="H42" s="183"/>
      <c r="I42" s="183"/>
      <c r="J42" s="183"/>
      <c r="K42" s="183"/>
      <c r="L42" s="183"/>
      <c r="M42" s="183"/>
      <c r="N42" s="183"/>
      <c r="O42" s="184" t="n">
        <f aca="false">N42</f>
        <v>0</v>
      </c>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c r="BG42" s="185"/>
      <c r="BH42" s="185"/>
      <c r="BI42" s="185"/>
      <c r="BJ42" s="185"/>
      <c r="BK42" s="185"/>
      <c r="BL42" s="185"/>
      <c r="BM42" s="185"/>
      <c r="BN42" s="185"/>
      <c r="BO42" s="185"/>
      <c r="BP42" s="185"/>
      <c r="BQ42" s="185"/>
      <c r="BR42" s="185"/>
      <c r="BS42" s="185"/>
      <c r="BT42" s="185"/>
      <c r="BU42" s="185"/>
      <c r="BV42" s="185"/>
      <c r="BW42" s="185"/>
      <c r="BX42" s="185"/>
      <c r="BY42" s="185"/>
      <c r="BZ42" s="185"/>
      <c r="CA42" s="185"/>
      <c r="CB42" s="185"/>
      <c r="CC42" s="185"/>
      <c r="CD42" s="185"/>
      <c r="CE42" s="185"/>
      <c r="CF42" s="185"/>
      <c r="CG42" s="185"/>
      <c r="CH42" s="185"/>
      <c r="CI42" s="185"/>
      <c r="CJ42" s="185"/>
      <c r="CK42" s="185"/>
      <c r="CL42" s="185"/>
      <c r="CM42" s="185"/>
      <c r="CN42" s="185"/>
      <c r="CO42" s="185"/>
      <c r="CP42" s="185"/>
      <c r="CQ42" s="185"/>
      <c r="CR42" s="185"/>
      <c r="CS42" s="185"/>
      <c r="CT42" s="185"/>
      <c r="CU42" s="185"/>
      <c r="CV42" s="185"/>
      <c r="CW42" s="185"/>
      <c r="CX42" s="185"/>
      <c r="CY42" s="185"/>
      <c r="CZ42" s="185"/>
      <c r="DA42" s="185"/>
      <c r="DB42" s="185"/>
      <c r="DC42" s="185"/>
      <c r="DD42" s="185"/>
      <c r="DE42" s="185"/>
      <c r="DF42" s="185"/>
      <c r="DG42" s="185"/>
      <c r="DH42" s="185"/>
      <c r="DI42" s="185"/>
      <c r="DJ42" s="185"/>
      <c r="DK42" s="185"/>
      <c r="DL42" s="185"/>
      <c r="DM42" s="185"/>
      <c r="DN42" s="185"/>
      <c r="DO42" s="185"/>
      <c r="DP42" s="185"/>
      <c r="DQ42" s="185"/>
      <c r="DR42" s="185"/>
      <c r="DS42" s="185"/>
      <c r="DT42" s="185"/>
      <c r="DU42" s="185"/>
      <c r="DV42" s="185"/>
      <c r="DW42" s="185"/>
      <c r="DX42" s="185"/>
      <c r="DY42" s="185"/>
      <c r="DZ42" s="185"/>
      <c r="EA42" s="185"/>
      <c r="EB42" s="185"/>
      <c r="EC42" s="185"/>
      <c r="ED42" s="185"/>
      <c r="EE42" s="185"/>
      <c r="EF42" s="185"/>
      <c r="EG42" s="185"/>
      <c r="EH42" s="185"/>
      <c r="EI42" s="185"/>
      <c r="EJ42" s="185"/>
      <c r="EK42" s="185"/>
      <c r="EL42" s="185"/>
      <c r="EM42" s="185"/>
      <c r="EN42" s="185"/>
      <c r="EO42" s="185"/>
      <c r="EP42" s="185"/>
      <c r="EQ42" s="185"/>
      <c r="ER42" s="185"/>
      <c r="ES42" s="185"/>
      <c r="ET42" s="185"/>
      <c r="EU42" s="185"/>
      <c r="EV42" s="185"/>
      <c r="EW42" s="185"/>
      <c r="EX42" s="185"/>
      <c r="EY42" s="185"/>
      <c r="EZ42" s="185"/>
      <c r="FA42" s="185"/>
      <c r="FB42" s="185"/>
      <c r="FC42" s="185"/>
      <c r="FD42" s="185"/>
      <c r="FE42" s="185"/>
      <c r="FF42" s="185"/>
      <c r="FG42" s="185"/>
      <c r="FH42" s="185"/>
      <c r="FI42" s="185"/>
      <c r="FJ42" s="185"/>
      <c r="FK42" s="185"/>
      <c r="FL42" s="185"/>
      <c r="FM42" s="185"/>
      <c r="FN42" s="185"/>
      <c r="FO42" s="185"/>
      <c r="FP42" s="185"/>
      <c r="FQ42" s="185"/>
      <c r="FR42" s="185"/>
      <c r="FS42" s="185"/>
      <c r="FT42" s="185"/>
      <c r="FU42" s="185"/>
      <c r="FV42" s="185"/>
      <c r="FW42" s="185"/>
      <c r="FX42" s="185"/>
      <c r="FY42" s="185"/>
      <c r="FZ42" s="185"/>
      <c r="GA42" s="185"/>
      <c r="GB42" s="185"/>
      <c r="GC42" s="185"/>
      <c r="GD42" s="185"/>
      <c r="GE42" s="185"/>
      <c r="GF42" s="185"/>
      <c r="GG42" s="185"/>
      <c r="GH42" s="185"/>
      <c r="GI42" s="185"/>
      <c r="GJ42" s="185"/>
      <c r="GK42" s="185"/>
      <c r="GL42" s="185"/>
      <c r="GM42" s="185"/>
      <c r="GN42" s="185"/>
      <c r="GO42" s="185"/>
      <c r="GP42" s="185"/>
      <c r="GQ42" s="185"/>
      <c r="GR42" s="185"/>
      <c r="GS42" s="185"/>
      <c r="GT42" s="185"/>
      <c r="GU42" s="185"/>
      <c r="GV42" s="185"/>
      <c r="GW42" s="185"/>
      <c r="GX42" s="185"/>
      <c r="GY42" s="185"/>
      <c r="GZ42" s="185"/>
      <c r="HA42" s="185"/>
      <c r="HB42" s="185"/>
      <c r="HC42" s="185"/>
      <c r="HD42" s="185"/>
      <c r="HE42" s="185"/>
      <c r="HF42" s="185"/>
      <c r="HG42" s="185"/>
      <c r="HH42" s="185"/>
      <c r="HI42" s="185"/>
      <c r="HJ42" s="185"/>
      <c r="HK42" s="185"/>
      <c r="HL42" s="185"/>
      <c r="HM42" s="185"/>
      <c r="HN42" s="185"/>
      <c r="HO42" s="185"/>
      <c r="HP42" s="185"/>
      <c r="HQ42" s="185"/>
      <c r="HR42" s="185"/>
      <c r="HS42" s="185"/>
      <c r="HT42" s="185"/>
      <c r="HU42" s="185"/>
      <c r="HV42" s="185"/>
      <c r="HW42" s="185"/>
      <c r="HX42" s="185"/>
      <c r="HY42" s="185"/>
      <c r="HZ42" s="185"/>
      <c r="IA42" s="185"/>
      <c r="IB42" s="185"/>
      <c r="IC42" s="185"/>
      <c r="ID42" s="185"/>
      <c r="IE42" s="185"/>
      <c r="IF42" s="185"/>
      <c r="IG42" s="185"/>
      <c r="IH42" s="185"/>
      <c r="II42" s="185"/>
      <c r="IJ42" s="185"/>
      <c r="IK42" s="185"/>
      <c r="IL42" s="185"/>
      <c r="IM42" s="185"/>
      <c r="IN42" s="185"/>
      <c r="IO42" s="185"/>
      <c r="IP42" s="185"/>
      <c r="IQ42" s="185"/>
      <c r="IR42" s="185"/>
      <c r="IS42" s="185"/>
      <c r="IT42" s="185"/>
      <c r="IU42" s="185"/>
      <c r="IV42" s="185"/>
      <c r="IW42" s="185"/>
    </row>
    <row r="43" customFormat="false" ht="15.75" hidden="false" customHeight="false" outlineLevel="0" collapsed="false">
      <c r="A43" s="182" t="s">
        <v>347</v>
      </c>
      <c r="B43" s="183" t="n">
        <v>335</v>
      </c>
      <c r="C43" s="183"/>
      <c r="D43" s="183"/>
      <c r="E43" s="183"/>
      <c r="F43" s="183"/>
      <c r="G43" s="183"/>
      <c r="H43" s="183"/>
      <c r="I43" s="183"/>
      <c r="J43" s="183"/>
      <c r="K43" s="183"/>
      <c r="L43" s="183"/>
      <c r="M43" s="183"/>
      <c r="N43" s="183"/>
      <c r="O43" s="184" t="n">
        <f aca="false">N43</f>
        <v>0</v>
      </c>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c r="BP43" s="185"/>
      <c r="BQ43" s="185"/>
      <c r="BR43" s="185"/>
      <c r="BS43" s="185"/>
      <c r="BT43" s="185"/>
      <c r="BU43" s="185"/>
      <c r="BV43" s="185"/>
      <c r="BW43" s="185"/>
      <c r="BX43" s="185"/>
      <c r="BY43" s="185"/>
      <c r="BZ43" s="185"/>
      <c r="CA43" s="185"/>
      <c r="CB43" s="185"/>
      <c r="CC43" s="185"/>
      <c r="CD43" s="185"/>
      <c r="CE43" s="185"/>
      <c r="CF43" s="185"/>
      <c r="CG43" s="185"/>
      <c r="CH43" s="185"/>
      <c r="CI43" s="185"/>
      <c r="CJ43" s="185"/>
      <c r="CK43" s="185"/>
      <c r="CL43" s="185"/>
      <c r="CM43" s="185"/>
      <c r="CN43" s="185"/>
      <c r="CO43" s="185"/>
      <c r="CP43" s="185"/>
      <c r="CQ43" s="185"/>
      <c r="CR43" s="185"/>
      <c r="CS43" s="185"/>
      <c r="CT43" s="185"/>
      <c r="CU43" s="185"/>
      <c r="CV43" s="185"/>
      <c r="CW43" s="185"/>
      <c r="CX43" s="185"/>
      <c r="CY43" s="185"/>
      <c r="CZ43" s="185"/>
      <c r="DA43" s="185"/>
      <c r="DB43" s="185"/>
      <c r="DC43" s="185"/>
      <c r="DD43" s="185"/>
      <c r="DE43" s="185"/>
      <c r="DF43" s="185"/>
      <c r="DG43" s="185"/>
      <c r="DH43" s="185"/>
      <c r="DI43" s="185"/>
      <c r="DJ43" s="185"/>
      <c r="DK43" s="185"/>
      <c r="DL43" s="185"/>
      <c r="DM43" s="185"/>
      <c r="DN43" s="185"/>
      <c r="DO43" s="185"/>
      <c r="DP43" s="185"/>
      <c r="DQ43" s="185"/>
      <c r="DR43" s="185"/>
      <c r="DS43" s="185"/>
      <c r="DT43" s="185"/>
      <c r="DU43" s="185"/>
      <c r="DV43" s="185"/>
      <c r="DW43" s="185"/>
      <c r="DX43" s="185"/>
      <c r="DY43" s="185"/>
      <c r="DZ43" s="185"/>
      <c r="EA43" s="185"/>
      <c r="EB43" s="185"/>
      <c r="EC43" s="185"/>
      <c r="ED43" s="185"/>
      <c r="EE43" s="185"/>
      <c r="EF43" s="185"/>
      <c r="EG43" s="185"/>
      <c r="EH43" s="185"/>
      <c r="EI43" s="185"/>
      <c r="EJ43" s="185"/>
      <c r="EK43" s="185"/>
      <c r="EL43" s="185"/>
      <c r="EM43" s="185"/>
      <c r="EN43" s="185"/>
      <c r="EO43" s="185"/>
      <c r="EP43" s="185"/>
      <c r="EQ43" s="185"/>
      <c r="ER43" s="185"/>
      <c r="ES43" s="185"/>
      <c r="ET43" s="185"/>
      <c r="EU43" s="185"/>
      <c r="EV43" s="185"/>
      <c r="EW43" s="185"/>
      <c r="EX43" s="185"/>
      <c r="EY43" s="185"/>
      <c r="EZ43" s="185"/>
      <c r="FA43" s="185"/>
      <c r="FB43" s="185"/>
      <c r="FC43" s="185"/>
      <c r="FD43" s="185"/>
      <c r="FE43" s="185"/>
      <c r="FF43" s="185"/>
      <c r="FG43" s="185"/>
      <c r="FH43" s="185"/>
      <c r="FI43" s="185"/>
      <c r="FJ43" s="185"/>
      <c r="FK43" s="185"/>
      <c r="FL43" s="185"/>
      <c r="FM43" s="185"/>
      <c r="FN43" s="185"/>
      <c r="FO43" s="185"/>
      <c r="FP43" s="185"/>
      <c r="FQ43" s="185"/>
      <c r="FR43" s="185"/>
      <c r="FS43" s="185"/>
      <c r="FT43" s="185"/>
      <c r="FU43" s="185"/>
      <c r="FV43" s="185"/>
      <c r="FW43" s="185"/>
      <c r="FX43" s="185"/>
      <c r="FY43" s="185"/>
      <c r="FZ43" s="185"/>
      <c r="GA43" s="185"/>
      <c r="GB43" s="185"/>
      <c r="GC43" s="185"/>
      <c r="GD43" s="185"/>
      <c r="GE43" s="185"/>
      <c r="GF43" s="185"/>
      <c r="GG43" s="185"/>
      <c r="GH43" s="185"/>
      <c r="GI43" s="185"/>
      <c r="GJ43" s="185"/>
      <c r="GK43" s="185"/>
      <c r="GL43" s="185"/>
      <c r="GM43" s="185"/>
      <c r="GN43" s="185"/>
      <c r="GO43" s="185"/>
      <c r="GP43" s="185"/>
      <c r="GQ43" s="185"/>
      <c r="GR43" s="185"/>
      <c r="GS43" s="185"/>
      <c r="GT43" s="185"/>
      <c r="GU43" s="185"/>
      <c r="GV43" s="185"/>
      <c r="GW43" s="185"/>
      <c r="GX43" s="185"/>
      <c r="GY43" s="185"/>
      <c r="GZ43" s="185"/>
      <c r="HA43" s="185"/>
      <c r="HB43" s="185"/>
      <c r="HC43" s="185"/>
      <c r="HD43" s="185"/>
      <c r="HE43" s="185"/>
      <c r="HF43" s="185"/>
      <c r="HG43" s="185"/>
      <c r="HH43" s="185"/>
      <c r="HI43" s="185"/>
      <c r="HJ43" s="185"/>
      <c r="HK43" s="185"/>
      <c r="HL43" s="185"/>
      <c r="HM43" s="185"/>
      <c r="HN43" s="185"/>
      <c r="HO43" s="185"/>
      <c r="HP43" s="185"/>
      <c r="HQ43" s="185"/>
      <c r="HR43" s="185"/>
      <c r="HS43" s="185"/>
      <c r="HT43" s="185"/>
      <c r="HU43" s="185"/>
      <c r="HV43" s="185"/>
      <c r="HW43" s="185"/>
      <c r="HX43" s="185"/>
      <c r="HY43" s="185"/>
      <c r="HZ43" s="185"/>
      <c r="IA43" s="185"/>
      <c r="IB43" s="185"/>
      <c r="IC43" s="185"/>
      <c r="ID43" s="185"/>
      <c r="IE43" s="185"/>
      <c r="IF43" s="185"/>
      <c r="IG43" s="185"/>
      <c r="IH43" s="185"/>
      <c r="II43" s="185"/>
      <c r="IJ43" s="185"/>
      <c r="IK43" s="185"/>
      <c r="IL43" s="185"/>
      <c r="IM43" s="185"/>
      <c r="IN43" s="185"/>
      <c r="IO43" s="185"/>
      <c r="IP43" s="185"/>
      <c r="IQ43" s="185"/>
      <c r="IR43" s="185"/>
      <c r="IS43" s="185"/>
      <c r="IT43" s="185"/>
      <c r="IU43" s="185"/>
      <c r="IV43" s="185"/>
      <c r="IW43" s="185"/>
    </row>
    <row r="44" customFormat="false" ht="15.75" hidden="false" customHeight="false" outlineLevel="0" collapsed="false">
      <c r="A44" s="182" t="s">
        <v>348</v>
      </c>
      <c r="B44" s="183" t="n">
        <v>365</v>
      </c>
      <c r="C44" s="183"/>
      <c r="D44" s="183"/>
      <c r="E44" s="183"/>
      <c r="F44" s="183"/>
      <c r="G44" s="183"/>
      <c r="H44" s="183"/>
      <c r="I44" s="183"/>
      <c r="J44" s="183"/>
      <c r="K44" s="183"/>
      <c r="L44" s="183"/>
      <c r="M44" s="183"/>
      <c r="N44" s="183"/>
      <c r="O44" s="184" t="n">
        <f aca="false">N44</f>
        <v>0</v>
      </c>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c r="CH44" s="185"/>
      <c r="CI44" s="185"/>
      <c r="CJ44" s="185"/>
      <c r="CK44" s="185"/>
      <c r="CL44" s="185"/>
      <c r="CM44" s="185"/>
      <c r="CN44" s="185"/>
      <c r="CO44" s="185"/>
      <c r="CP44" s="185"/>
      <c r="CQ44" s="185"/>
      <c r="CR44" s="185"/>
      <c r="CS44" s="185"/>
      <c r="CT44" s="185"/>
      <c r="CU44" s="185"/>
      <c r="CV44" s="185"/>
      <c r="CW44" s="185"/>
      <c r="CX44" s="185"/>
      <c r="CY44" s="185"/>
      <c r="CZ44" s="185"/>
      <c r="DA44" s="185"/>
      <c r="DB44" s="185"/>
      <c r="DC44" s="185"/>
      <c r="DD44" s="185"/>
      <c r="DE44" s="185"/>
      <c r="DF44" s="185"/>
      <c r="DG44" s="185"/>
      <c r="DH44" s="185"/>
      <c r="DI44" s="185"/>
      <c r="DJ44" s="185"/>
      <c r="DK44" s="185"/>
      <c r="DL44" s="185"/>
      <c r="DM44" s="185"/>
      <c r="DN44" s="185"/>
      <c r="DO44" s="185"/>
      <c r="DP44" s="185"/>
      <c r="DQ44" s="185"/>
      <c r="DR44" s="185"/>
      <c r="DS44" s="185"/>
      <c r="DT44" s="185"/>
      <c r="DU44" s="185"/>
      <c r="DV44" s="185"/>
      <c r="DW44" s="185"/>
      <c r="DX44" s="185"/>
      <c r="DY44" s="185"/>
      <c r="DZ44" s="185"/>
      <c r="EA44" s="185"/>
      <c r="EB44" s="185"/>
      <c r="EC44" s="185"/>
      <c r="ED44" s="185"/>
      <c r="EE44" s="185"/>
      <c r="EF44" s="185"/>
      <c r="EG44" s="185"/>
      <c r="EH44" s="185"/>
      <c r="EI44" s="185"/>
      <c r="EJ44" s="185"/>
      <c r="EK44" s="185"/>
      <c r="EL44" s="185"/>
      <c r="EM44" s="185"/>
      <c r="EN44" s="185"/>
      <c r="EO44" s="185"/>
      <c r="EP44" s="185"/>
      <c r="EQ44" s="185"/>
      <c r="ER44" s="185"/>
      <c r="ES44" s="185"/>
      <c r="ET44" s="185"/>
      <c r="EU44" s="185"/>
      <c r="EV44" s="185"/>
      <c r="EW44" s="185"/>
      <c r="EX44" s="185"/>
      <c r="EY44" s="185"/>
      <c r="EZ44" s="185"/>
      <c r="FA44" s="185"/>
      <c r="FB44" s="185"/>
      <c r="FC44" s="185"/>
      <c r="FD44" s="185"/>
      <c r="FE44" s="185"/>
      <c r="FF44" s="185"/>
      <c r="FG44" s="185"/>
      <c r="FH44" s="185"/>
      <c r="FI44" s="185"/>
      <c r="FJ44" s="185"/>
      <c r="FK44" s="185"/>
      <c r="FL44" s="185"/>
      <c r="FM44" s="185"/>
      <c r="FN44" s="185"/>
      <c r="FO44" s="185"/>
      <c r="FP44" s="185"/>
      <c r="FQ44" s="185"/>
      <c r="FR44" s="185"/>
      <c r="FS44" s="185"/>
      <c r="FT44" s="185"/>
      <c r="FU44" s="185"/>
      <c r="FV44" s="185"/>
      <c r="FW44" s="185"/>
      <c r="FX44" s="185"/>
      <c r="FY44" s="185"/>
      <c r="FZ44" s="185"/>
      <c r="GA44" s="185"/>
      <c r="GB44" s="185"/>
      <c r="GC44" s="185"/>
      <c r="GD44" s="185"/>
      <c r="GE44" s="185"/>
      <c r="GF44" s="185"/>
      <c r="GG44" s="185"/>
      <c r="GH44" s="185"/>
      <c r="GI44" s="185"/>
      <c r="GJ44" s="185"/>
      <c r="GK44" s="185"/>
      <c r="GL44" s="185"/>
      <c r="GM44" s="185"/>
      <c r="GN44" s="185"/>
      <c r="GO44" s="185"/>
      <c r="GP44" s="185"/>
      <c r="GQ44" s="185"/>
      <c r="GR44" s="185"/>
      <c r="GS44" s="185"/>
      <c r="GT44" s="185"/>
      <c r="GU44" s="185"/>
      <c r="GV44" s="185"/>
      <c r="GW44" s="185"/>
      <c r="GX44" s="185"/>
      <c r="GY44" s="185"/>
      <c r="GZ44" s="185"/>
      <c r="HA44" s="185"/>
      <c r="HB44" s="185"/>
      <c r="HC44" s="185"/>
      <c r="HD44" s="185"/>
      <c r="HE44" s="185"/>
      <c r="HF44" s="185"/>
      <c r="HG44" s="185"/>
      <c r="HH44" s="185"/>
      <c r="HI44" s="185"/>
      <c r="HJ44" s="185"/>
      <c r="HK44" s="185"/>
      <c r="HL44" s="185"/>
      <c r="HM44" s="185"/>
      <c r="HN44" s="185"/>
      <c r="HO44" s="185"/>
      <c r="HP44" s="185"/>
      <c r="HQ44" s="185"/>
      <c r="HR44" s="185"/>
      <c r="HS44" s="185"/>
      <c r="HT44" s="185"/>
      <c r="HU44" s="185"/>
      <c r="HV44" s="185"/>
      <c r="HW44" s="185"/>
      <c r="HX44" s="185"/>
      <c r="HY44" s="185"/>
      <c r="HZ44" s="185"/>
      <c r="IA44" s="185"/>
      <c r="IB44" s="185"/>
      <c r="IC44" s="185"/>
      <c r="ID44" s="185"/>
      <c r="IE44" s="185"/>
      <c r="IF44" s="185"/>
      <c r="IG44" s="185"/>
      <c r="IH44" s="185"/>
      <c r="II44" s="185"/>
      <c r="IJ44" s="185"/>
      <c r="IK44" s="185"/>
      <c r="IL44" s="185"/>
      <c r="IM44" s="185"/>
      <c r="IN44" s="185"/>
      <c r="IO44" s="185"/>
      <c r="IP44" s="185"/>
      <c r="IQ44" s="185"/>
      <c r="IR44" s="185"/>
      <c r="IS44" s="185"/>
      <c r="IT44" s="185"/>
      <c r="IU44" s="185"/>
      <c r="IV44" s="185"/>
      <c r="IW44" s="185"/>
    </row>
    <row r="45" customFormat="false" ht="15.75" hidden="false" customHeight="false" outlineLevel="0" collapsed="false">
      <c r="A45" s="182" t="s">
        <v>349</v>
      </c>
      <c r="B45" s="183" t="n">
        <v>385</v>
      </c>
      <c r="C45" s="185"/>
      <c r="D45" s="185"/>
      <c r="E45" s="185"/>
      <c r="F45" s="185"/>
      <c r="G45" s="185"/>
      <c r="H45" s="185"/>
      <c r="I45" s="185"/>
      <c r="J45" s="185"/>
      <c r="K45" s="185"/>
      <c r="L45" s="185"/>
      <c r="M45" s="185"/>
      <c r="N45" s="185"/>
      <c r="O45" s="184" t="n">
        <f aca="false">N45</f>
        <v>0</v>
      </c>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c r="DP45" s="185"/>
      <c r="DQ45" s="185"/>
      <c r="DR45" s="185"/>
      <c r="DS45" s="185"/>
      <c r="DT45" s="185"/>
      <c r="DU45" s="185"/>
      <c r="DV45" s="185"/>
      <c r="DW45" s="185"/>
      <c r="DX45" s="185"/>
      <c r="DY45" s="185"/>
      <c r="DZ45" s="185"/>
      <c r="EA45" s="185"/>
      <c r="EB45" s="185"/>
      <c r="EC45" s="185"/>
      <c r="ED45" s="185"/>
      <c r="EE45" s="185"/>
      <c r="EF45" s="185"/>
      <c r="EG45" s="185"/>
      <c r="EH45" s="185"/>
      <c r="EI45" s="185"/>
      <c r="EJ45" s="185"/>
      <c r="EK45" s="185"/>
      <c r="EL45" s="185"/>
      <c r="EM45" s="185"/>
      <c r="EN45" s="185"/>
      <c r="EO45" s="185"/>
      <c r="EP45" s="185"/>
      <c r="EQ45" s="185"/>
      <c r="ER45" s="185"/>
      <c r="ES45" s="185"/>
      <c r="ET45" s="185"/>
      <c r="EU45" s="185"/>
      <c r="EV45" s="185"/>
      <c r="EW45" s="185"/>
      <c r="EX45" s="185"/>
      <c r="EY45" s="185"/>
      <c r="EZ45" s="185"/>
      <c r="FA45" s="185"/>
      <c r="FB45" s="185"/>
      <c r="FC45" s="185"/>
      <c r="FD45" s="185"/>
      <c r="FE45" s="185"/>
      <c r="FF45" s="185"/>
      <c r="FG45" s="185"/>
      <c r="FH45" s="185"/>
      <c r="FI45" s="185"/>
      <c r="FJ45" s="185"/>
      <c r="FK45" s="185"/>
      <c r="FL45" s="185"/>
      <c r="FM45" s="185"/>
      <c r="FN45" s="185"/>
      <c r="FO45" s="185"/>
      <c r="FP45" s="185"/>
      <c r="FQ45" s="185"/>
      <c r="FR45" s="185"/>
      <c r="FS45" s="185"/>
      <c r="FT45" s="185"/>
      <c r="FU45" s="185"/>
      <c r="FV45" s="185"/>
      <c r="FW45" s="185"/>
      <c r="FX45" s="185"/>
      <c r="FY45" s="185"/>
      <c r="FZ45" s="185"/>
      <c r="GA45" s="185"/>
      <c r="GB45" s="185"/>
      <c r="GC45" s="185"/>
      <c r="GD45" s="185"/>
      <c r="GE45" s="185"/>
      <c r="GF45" s="185"/>
      <c r="GG45" s="185"/>
      <c r="GH45" s="185"/>
      <c r="GI45" s="185"/>
      <c r="GJ45" s="185"/>
      <c r="GK45" s="185"/>
      <c r="GL45" s="185"/>
      <c r="GM45" s="185"/>
      <c r="GN45" s="185"/>
      <c r="GO45" s="185"/>
      <c r="GP45" s="185"/>
      <c r="GQ45" s="185"/>
      <c r="GR45" s="185"/>
      <c r="GS45" s="185"/>
      <c r="GT45" s="185"/>
      <c r="GU45" s="185"/>
      <c r="GV45" s="185"/>
      <c r="GW45" s="185"/>
      <c r="GX45" s="185"/>
      <c r="GY45" s="185"/>
      <c r="GZ45" s="185"/>
      <c r="HA45" s="185"/>
      <c r="HB45" s="185"/>
      <c r="HC45" s="185"/>
      <c r="HD45" s="185"/>
      <c r="HE45" s="185"/>
      <c r="HF45" s="185"/>
      <c r="HG45" s="185"/>
      <c r="HH45" s="185"/>
      <c r="HI45" s="185"/>
      <c r="HJ45" s="185"/>
      <c r="HK45" s="185"/>
      <c r="HL45" s="185"/>
      <c r="HM45" s="185"/>
      <c r="HN45" s="185"/>
      <c r="HO45" s="185"/>
      <c r="HP45" s="185"/>
      <c r="HQ45" s="185"/>
      <c r="HR45" s="185"/>
      <c r="HS45" s="185"/>
      <c r="HT45" s="185"/>
      <c r="HU45" s="185"/>
      <c r="HV45" s="185"/>
      <c r="HW45" s="185"/>
      <c r="HX45" s="185"/>
      <c r="HY45" s="185"/>
      <c r="HZ45" s="185"/>
      <c r="IA45" s="185"/>
      <c r="IB45" s="185"/>
      <c r="IC45" s="185"/>
      <c r="ID45" s="185"/>
      <c r="IE45" s="185"/>
      <c r="IF45" s="185"/>
      <c r="IG45" s="185"/>
      <c r="IH45" s="185"/>
      <c r="II45" s="185"/>
      <c r="IJ45" s="185"/>
      <c r="IK45" s="185"/>
      <c r="IL45" s="185"/>
      <c r="IM45" s="185"/>
      <c r="IN45" s="185"/>
      <c r="IO45" s="185"/>
      <c r="IP45" s="185"/>
      <c r="IQ45" s="185"/>
      <c r="IR45" s="185"/>
      <c r="IS45" s="185"/>
      <c r="IT45" s="185"/>
      <c r="IU45" s="185"/>
      <c r="IV45" s="185"/>
      <c r="IW45" s="185"/>
    </row>
    <row r="46" customFormat="false" ht="15.75" hidden="false" customHeight="false" outlineLevel="0" collapsed="false">
      <c r="A46" s="186" t="s">
        <v>350</v>
      </c>
      <c r="B46" s="183"/>
      <c r="C46" s="188" t="n">
        <f aca="false">SUM(C31:C44)</f>
        <v>0</v>
      </c>
      <c r="D46" s="188" t="n">
        <f aca="false">SUM(D31:D45)</f>
        <v>0</v>
      </c>
      <c r="E46" s="188" t="n">
        <f aca="false">SUM(E31:E45)</f>
        <v>0</v>
      </c>
      <c r="F46" s="188" t="n">
        <f aca="false">SUM(F31:F45)</f>
        <v>0</v>
      </c>
      <c r="G46" s="188" t="n">
        <f aca="false">SUM(G31:G45)</f>
        <v>0</v>
      </c>
      <c r="H46" s="188" t="n">
        <f aca="false">SUM(H31:H45)</f>
        <v>0</v>
      </c>
      <c r="I46" s="188" t="n">
        <f aca="false">SUM(I31:I45)</f>
        <v>0</v>
      </c>
      <c r="J46" s="188" t="n">
        <f aca="false">SUM(J31:J45)</f>
        <v>0</v>
      </c>
      <c r="K46" s="188" t="n">
        <f aca="false">SUM(K31:K45)</f>
        <v>0</v>
      </c>
      <c r="L46" s="188" t="n">
        <f aca="false">SUM(L31:L45)</f>
        <v>0</v>
      </c>
      <c r="M46" s="188" t="n">
        <f aca="false">SUM(M31:M45)</f>
        <v>0</v>
      </c>
      <c r="N46" s="188" t="n">
        <f aca="false">SUM(N31:N45)</f>
        <v>0</v>
      </c>
      <c r="O46" s="189" t="n">
        <f aca="false">N46</f>
        <v>0</v>
      </c>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c r="DJ46" s="185"/>
      <c r="DK46" s="185"/>
      <c r="DL46" s="185"/>
      <c r="DM46" s="185"/>
      <c r="DN46" s="185"/>
      <c r="DO46" s="185"/>
      <c r="DP46" s="185"/>
      <c r="DQ46" s="185"/>
      <c r="DR46" s="185"/>
      <c r="DS46" s="185"/>
      <c r="DT46" s="185"/>
      <c r="DU46" s="185"/>
      <c r="DV46" s="185"/>
      <c r="DW46" s="185"/>
      <c r="DX46" s="185"/>
      <c r="DY46" s="185"/>
      <c r="DZ46" s="185"/>
      <c r="EA46" s="185"/>
      <c r="EB46" s="185"/>
      <c r="EC46" s="185"/>
      <c r="ED46" s="185"/>
      <c r="EE46" s="185"/>
      <c r="EF46" s="185"/>
      <c r="EG46" s="185"/>
      <c r="EH46" s="185"/>
      <c r="EI46" s="185"/>
      <c r="EJ46" s="185"/>
      <c r="EK46" s="185"/>
      <c r="EL46" s="185"/>
      <c r="EM46" s="185"/>
      <c r="EN46" s="185"/>
      <c r="EO46" s="185"/>
      <c r="EP46" s="185"/>
      <c r="EQ46" s="185"/>
      <c r="ER46" s="185"/>
      <c r="ES46" s="185"/>
      <c r="ET46" s="185"/>
      <c r="EU46" s="185"/>
      <c r="EV46" s="185"/>
      <c r="EW46" s="185"/>
      <c r="EX46" s="185"/>
      <c r="EY46" s="185"/>
      <c r="EZ46" s="185"/>
      <c r="FA46" s="185"/>
      <c r="FB46" s="185"/>
      <c r="FC46" s="185"/>
      <c r="FD46" s="185"/>
      <c r="FE46" s="185"/>
      <c r="FF46" s="185"/>
      <c r="FG46" s="185"/>
      <c r="FH46" s="185"/>
      <c r="FI46" s="185"/>
      <c r="FJ46" s="185"/>
      <c r="FK46" s="185"/>
      <c r="FL46" s="185"/>
      <c r="FM46" s="185"/>
      <c r="FN46" s="185"/>
      <c r="FO46" s="185"/>
      <c r="FP46" s="185"/>
      <c r="FQ46" s="185"/>
      <c r="FR46" s="185"/>
      <c r="FS46" s="185"/>
      <c r="FT46" s="185"/>
      <c r="FU46" s="185"/>
      <c r="FV46" s="185"/>
      <c r="FW46" s="185"/>
      <c r="FX46" s="185"/>
      <c r="FY46" s="185"/>
      <c r="FZ46" s="185"/>
      <c r="GA46" s="185"/>
      <c r="GB46" s="185"/>
      <c r="GC46" s="185"/>
      <c r="GD46" s="185"/>
      <c r="GE46" s="185"/>
      <c r="GF46" s="185"/>
      <c r="GG46" s="185"/>
      <c r="GH46" s="185"/>
      <c r="GI46" s="185"/>
      <c r="GJ46" s="185"/>
      <c r="GK46" s="185"/>
      <c r="GL46" s="185"/>
      <c r="GM46" s="185"/>
      <c r="GN46" s="185"/>
      <c r="GO46" s="185"/>
      <c r="GP46" s="185"/>
      <c r="GQ46" s="185"/>
      <c r="GR46" s="185"/>
      <c r="GS46" s="185"/>
      <c r="GT46" s="185"/>
      <c r="GU46" s="185"/>
      <c r="GV46" s="185"/>
      <c r="GW46" s="185"/>
      <c r="GX46" s="185"/>
      <c r="GY46" s="185"/>
      <c r="GZ46" s="185"/>
      <c r="HA46" s="185"/>
      <c r="HB46" s="185"/>
      <c r="HC46" s="185"/>
      <c r="HD46" s="185"/>
      <c r="HE46" s="185"/>
      <c r="HF46" s="185"/>
      <c r="HG46" s="185"/>
      <c r="HH46" s="185"/>
      <c r="HI46" s="185"/>
      <c r="HJ46" s="185"/>
      <c r="HK46" s="185"/>
      <c r="HL46" s="185"/>
      <c r="HM46" s="185"/>
      <c r="HN46" s="185"/>
      <c r="HO46" s="185"/>
      <c r="HP46" s="185"/>
      <c r="HQ46" s="185"/>
      <c r="HR46" s="185"/>
      <c r="HS46" s="185"/>
      <c r="HT46" s="185"/>
      <c r="HU46" s="185"/>
      <c r="HV46" s="185"/>
      <c r="HW46" s="185"/>
      <c r="HX46" s="185"/>
      <c r="HY46" s="185"/>
      <c r="HZ46" s="185"/>
      <c r="IA46" s="185"/>
      <c r="IB46" s="185"/>
      <c r="IC46" s="185"/>
      <c r="ID46" s="185"/>
      <c r="IE46" s="185"/>
      <c r="IF46" s="185"/>
      <c r="IG46" s="185"/>
      <c r="IH46" s="185"/>
      <c r="II46" s="185"/>
      <c r="IJ46" s="185"/>
      <c r="IK46" s="185"/>
      <c r="IL46" s="185"/>
      <c r="IM46" s="185"/>
      <c r="IN46" s="185"/>
      <c r="IO46" s="185"/>
      <c r="IP46" s="185"/>
      <c r="IQ46" s="185"/>
      <c r="IR46" s="185"/>
      <c r="IS46" s="185"/>
      <c r="IT46" s="185"/>
      <c r="IU46" s="185"/>
      <c r="IV46" s="185"/>
      <c r="IW46" s="185"/>
    </row>
    <row r="47" customFormat="false" ht="15.75" hidden="false" customHeight="false" outlineLevel="0" collapsed="false">
      <c r="A47" s="190" t="s">
        <v>351</v>
      </c>
      <c r="B47" s="191"/>
      <c r="C47" s="191" t="n">
        <f aca="false">C30+C46</f>
        <v>0</v>
      </c>
      <c r="D47" s="191" t="n">
        <f aca="false">D30+D46</f>
        <v>0</v>
      </c>
      <c r="E47" s="191" t="n">
        <f aca="false">E30+E46</f>
        <v>0</v>
      </c>
      <c r="F47" s="191" t="n">
        <f aca="false">F30+F46</f>
        <v>0</v>
      </c>
      <c r="G47" s="191" t="n">
        <f aca="false">G30+G46</f>
        <v>0</v>
      </c>
      <c r="H47" s="191" t="n">
        <f aca="false">H30+H46</f>
        <v>0</v>
      </c>
      <c r="I47" s="191" t="n">
        <f aca="false">I30+I46</f>
        <v>0</v>
      </c>
      <c r="J47" s="191" t="n">
        <f aca="false">J30+J46</f>
        <v>0</v>
      </c>
      <c r="K47" s="191" t="n">
        <f aca="false">K30+K46</f>
        <v>0</v>
      </c>
      <c r="L47" s="191" t="n">
        <f aca="false">L30+L46</f>
        <v>0</v>
      </c>
      <c r="M47" s="191" t="n">
        <f aca="false">M30+M46</f>
        <v>0</v>
      </c>
      <c r="N47" s="191" t="n">
        <f aca="false">N30+N46</f>
        <v>0</v>
      </c>
      <c r="O47" s="192" t="n">
        <f aca="false">O30+O46</f>
        <v>0</v>
      </c>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c r="DJ47" s="185"/>
      <c r="DK47" s="185"/>
      <c r="DL47" s="185"/>
      <c r="DM47" s="185"/>
      <c r="DN47" s="185"/>
      <c r="DO47" s="185"/>
      <c r="DP47" s="185"/>
      <c r="DQ47" s="185"/>
      <c r="DR47" s="185"/>
      <c r="DS47" s="185"/>
      <c r="DT47" s="185"/>
      <c r="DU47" s="185"/>
      <c r="DV47" s="185"/>
      <c r="DW47" s="185"/>
      <c r="DX47" s="185"/>
      <c r="DY47" s="185"/>
      <c r="DZ47" s="185"/>
      <c r="EA47" s="185"/>
      <c r="EB47" s="185"/>
      <c r="EC47" s="185"/>
      <c r="ED47" s="185"/>
      <c r="EE47" s="185"/>
      <c r="EF47" s="185"/>
      <c r="EG47" s="185"/>
      <c r="EH47" s="185"/>
      <c r="EI47" s="185"/>
      <c r="EJ47" s="185"/>
      <c r="EK47" s="185"/>
      <c r="EL47" s="185"/>
      <c r="EM47" s="185"/>
      <c r="EN47" s="185"/>
      <c r="EO47" s="185"/>
      <c r="EP47" s="185"/>
      <c r="EQ47" s="185"/>
      <c r="ER47" s="185"/>
      <c r="ES47" s="185"/>
      <c r="ET47" s="185"/>
      <c r="EU47" s="185"/>
      <c r="EV47" s="185"/>
      <c r="EW47" s="185"/>
      <c r="EX47" s="185"/>
      <c r="EY47" s="185"/>
      <c r="EZ47" s="185"/>
      <c r="FA47" s="185"/>
      <c r="FB47" s="185"/>
      <c r="FC47" s="185"/>
      <c r="FD47" s="185"/>
      <c r="FE47" s="185"/>
      <c r="FF47" s="185"/>
      <c r="FG47" s="185"/>
      <c r="FH47" s="185"/>
      <c r="FI47" s="185"/>
      <c r="FJ47" s="185"/>
      <c r="FK47" s="185"/>
      <c r="FL47" s="185"/>
      <c r="FM47" s="185"/>
      <c r="FN47" s="185"/>
      <c r="FO47" s="185"/>
      <c r="FP47" s="185"/>
      <c r="FQ47" s="185"/>
      <c r="FR47" s="185"/>
      <c r="FS47" s="185"/>
      <c r="FT47" s="185"/>
      <c r="FU47" s="185"/>
      <c r="FV47" s="185"/>
      <c r="FW47" s="185"/>
      <c r="FX47" s="185"/>
      <c r="FY47" s="185"/>
      <c r="FZ47" s="185"/>
      <c r="GA47" s="185"/>
      <c r="GB47" s="185"/>
      <c r="GC47" s="185"/>
      <c r="GD47" s="185"/>
      <c r="GE47" s="185"/>
      <c r="GF47" s="185"/>
      <c r="GG47" s="185"/>
      <c r="GH47" s="185"/>
      <c r="GI47" s="185"/>
      <c r="GJ47" s="185"/>
      <c r="GK47" s="185"/>
      <c r="GL47" s="185"/>
      <c r="GM47" s="185"/>
      <c r="GN47" s="185"/>
      <c r="GO47" s="185"/>
      <c r="GP47" s="185"/>
      <c r="GQ47" s="185"/>
      <c r="GR47" s="185"/>
      <c r="GS47" s="185"/>
      <c r="GT47" s="185"/>
      <c r="GU47" s="185"/>
      <c r="GV47" s="185"/>
      <c r="GW47" s="185"/>
      <c r="GX47" s="185"/>
      <c r="GY47" s="185"/>
      <c r="GZ47" s="185"/>
      <c r="HA47" s="185"/>
      <c r="HB47" s="185"/>
      <c r="HC47" s="185"/>
      <c r="HD47" s="185"/>
      <c r="HE47" s="185"/>
      <c r="HF47" s="185"/>
      <c r="HG47" s="185"/>
      <c r="HH47" s="185"/>
      <c r="HI47" s="185"/>
      <c r="HJ47" s="185"/>
      <c r="HK47" s="185"/>
      <c r="HL47" s="185"/>
      <c r="HM47" s="185"/>
      <c r="HN47" s="185"/>
      <c r="HO47" s="185"/>
      <c r="HP47" s="185"/>
      <c r="HQ47" s="185"/>
      <c r="HR47" s="185"/>
      <c r="HS47" s="185"/>
      <c r="HT47" s="185"/>
      <c r="HU47" s="185"/>
      <c r="HV47" s="185"/>
      <c r="HW47" s="185"/>
      <c r="HX47" s="185"/>
      <c r="HY47" s="185"/>
      <c r="HZ47" s="185"/>
      <c r="IA47" s="185"/>
      <c r="IB47" s="185"/>
      <c r="IC47" s="185"/>
      <c r="ID47" s="185"/>
      <c r="IE47" s="185"/>
      <c r="IF47" s="185"/>
      <c r="IG47" s="185"/>
      <c r="IH47" s="185"/>
      <c r="II47" s="185"/>
      <c r="IJ47" s="185"/>
      <c r="IK47" s="185"/>
      <c r="IL47" s="185"/>
      <c r="IM47" s="185"/>
      <c r="IN47" s="185"/>
      <c r="IO47" s="185"/>
      <c r="IP47" s="185"/>
      <c r="IQ47" s="185"/>
      <c r="IR47" s="185"/>
      <c r="IS47" s="185"/>
      <c r="IT47" s="185"/>
      <c r="IU47" s="185"/>
      <c r="IV47" s="185"/>
      <c r="IW47" s="185"/>
    </row>
    <row r="49" customFormat="false" ht="12.75" hidden="false" customHeight="false" outlineLevel="0" collapsed="false">
      <c r="A49" s="193" t="str">
        <f aca="true">CELL("FILENAME")</f>
        <v>'file:///mnt/12tb/@roms/datasets/enron/EDRM Enron Email Data Set v2 XML/filtered-attachments/xls/Budget_Temp.xls'#$CC 103816 - Headcount</v>
      </c>
    </row>
    <row r="50" customFormat="false" ht="12.75" hidden="false" customHeight="false" outlineLevel="0" collapsed="false">
      <c r="A50" s="193"/>
    </row>
    <row r="51" customFormat="false" ht="12.75" hidden="false" customHeight="false" outlineLevel="0" collapsed="false">
      <c r="A51" s="194" t="s">
        <v>352</v>
      </c>
    </row>
    <row r="52" customFormat="false" ht="12.75" hidden="false" customHeight="false" outlineLevel="0" collapsed="false">
      <c r="A52" s="195"/>
      <c r="C52" s="196" t="n">
        <v>36892</v>
      </c>
      <c r="D52" s="196" t="n">
        <v>36923</v>
      </c>
      <c r="E52" s="196" t="n">
        <v>36951</v>
      </c>
      <c r="F52" s="196" t="n">
        <v>36982</v>
      </c>
      <c r="G52" s="196" t="n">
        <v>37012</v>
      </c>
      <c r="H52" s="196" t="n">
        <v>37043</v>
      </c>
      <c r="I52" s="196" t="n">
        <v>37073</v>
      </c>
      <c r="J52" s="196" t="n">
        <v>37104</v>
      </c>
      <c r="K52" s="196" t="n">
        <v>37135</v>
      </c>
      <c r="L52" s="196" t="n">
        <v>37165</v>
      </c>
      <c r="M52" s="196" t="n">
        <v>37196</v>
      </c>
      <c r="N52" s="196" t="n">
        <v>37226</v>
      </c>
    </row>
    <row r="53" customFormat="false" ht="12.75" hidden="false" customHeight="false" outlineLevel="0" collapsed="false">
      <c r="A53" s="57" t="s">
        <v>353</v>
      </c>
      <c r="C53" s="197" t="n">
        <v>0</v>
      </c>
      <c r="D53" s="197" t="n">
        <v>0</v>
      </c>
      <c r="E53" s="197" t="n">
        <v>0</v>
      </c>
      <c r="F53" s="197" t="n">
        <v>0</v>
      </c>
      <c r="G53" s="197" t="n">
        <v>0</v>
      </c>
      <c r="H53" s="197" t="n">
        <v>0</v>
      </c>
      <c r="I53" s="197" t="n">
        <v>0</v>
      </c>
      <c r="J53" s="197" t="n">
        <v>0</v>
      </c>
      <c r="K53" s="197" t="n">
        <v>0</v>
      </c>
      <c r="L53" s="197" t="n">
        <v>0</v>
      </c>
      <c r="M53" s="197" t="n">
        <v>0</v>
      </c>
      <c r="N53" s="197" t="n">
        <v>0</v>
      </c>
    </row>
    <row r="54" customFormat="false" ht="12.75" hidden="false" customHeight="false" outlineLevel="0" collapsed="false">
      <c r="A54" s="57" t="s">
        <v>354</v>
      </c>
      <c r="C54" s="197" t="n">
        <v>0</v>
      </c>
      <c r="D54" s="197" t="n">
        <v>0</v>
      </c>
      <c r="E54" s="197" t="n">
        <v>0</v>
      </c>
      <c r="F54" s="197" t="n">
        <v>0</v>
      </c>
      <c r="G54" s="197" t="n">
        <v>0</v>
      </c>
      <c r="H54" s="197" t="n">
        <v>0</v>
      </c>
      <c r="I54" s="197" t="n">
        <v>0</v>
      </c>
      <c r="J54" s="197" t="n">
        <v>0</v>
      </c>
      <c r="K54" s="197" t="n">
        <v>0</v>
      </c>
      <c r="L54" s="197" t="n">
        <v>0</v>
      </c>
      <c r="M54" s="197" t="n">
        <v>0</v>
      </c>
      <c r="N54" s="197" t="n">
        <v>0</v>
      </c>
    </row>
    <row r="55" customFormat="false" ht="12.75" hidden="false" customHeight="false" outlineLevel="0" collapsed="false">
      <c r="A55" s="57" t="s">
        <v>355</v>
      </c>
      <c r="C55" s="197" t="n">
        <v>0</v>
      </c>
      <c r="D55" s="197" t="n">
        <v>0</v>
      </c>
      <c r="E55" s="197" t="n">
        <v>0</v>
      </c>
      <c r="F55" s="197" t="n">
        <v>0</v>
      </c>
      <c r="G55" s="197" t="n">
        <v>0</v>
      </c>
      <c r="H55" s="197" t="n">
        <v>0</v>
      </c>
      <c r="I55" s="197" t="n">
        <v>0</v>
      </c>
      <c r="J55" s="197" t="n">
        <v>0</v>
      </c>
      <c r="K55" s="197" t="n">
        <v>0</v>
      </c>
      <c r="L55" s="197" t="n">
        <v>0</v>
      </c>
      <c r="M55" s="197" t="n">
        <v>0</v>
      </c>
      <c r="N55" s="197" t="n">
        <v>0</v>
      </c>
    </row>
    <row r="56" customFormat="false" ht="12.75" hidden="false" customHeight="false" outlineLevel="0" collapsed="false">
      <c r="A56" s="57" t="s">
        <v>356</v>
      </c>
      <c r="C56" s="197" t="n">
        <v>0</v>
      </c>
      <c r="D56" s="197" t="n">
        <v>0</v>
      </c>
      <c r="E56" s="197" t="n">
        <v>0</v>
      </c>
      <c r="F56" s="197" t="n">
        <v>0</v>
      </c>
      <c r="G56" s="197" t="n">
        <v>0</v>
      </c>
      <c r="H56" s="197" t="n">
        <v>0</v>
      </c>
      <c r="I56" s="197" t="n">
        <v>0</v>
      </c>
      <c r="J56" s="197" t="n">
        <v>0</v>
      </c>
      <c r="K56" s="197" t="n">
        <v>0</v>
      </c>
      <c r="L56" s="197" t="n">
        <v>0</v>
      </c>
      <c r="M56" s="197" t="n">
        <v>0</v>
      </c>
      <c r="N56" s="197" t="n">
        <v>0</v>
      </c>
    </row>
    <row r="57" customFormat="false" ht="12.75" hidden="false" customHeight="false" outlineLevel="0" collapsed="false">
      <c r="A57" s="57" t="s">
        <v>357</v>
      </c>
      <c r="C57" s="197" t="n">
        <v>0</v>
      </c>
      <c r="D57" s="197" t="n">
        <v>0</v>
      </c>
      <c r="E57" s="197" t="n">
        <v>0</v>
      </c>
      <c r="F57" s="197" t="n">
        <v>0</v>
      </c>
      <c r="G57" s="197" t="n">
        <v>0</v>
      </c>
      <c r="H57" s="197" t="n">
        <v>0</v>
      </c>
      <c r="I57" s="197" t="n">
        <v>0</v>
      </c>
      <c r="J57" s="197" t="n">
        <v>0</v>
      </c>
      <c r="K57" s="197" t="n">
        <v>0</v>
      </c>
      <c r="L57" s="197" t="n">
        <v>0</v>
      </c>
      <c r="M57" s="197" t="n">
        <v>0</v>
      </c>
      <c r="N57" s="197" t="n">
        <v>0</v>
      </c>
    </row>
    <row r="58" customFormat="false" ht="12.75" hidden="false" customHeight="false" outlineLevel="0" collapsed="false">
      <c r="A58" s="57" t="s">
        <v>358</v>
      </c>
      <c r="C58" s="197" t="n">
        <v>0</v>
      </c>
      <c r="D58" s="197" t="n">
        <v>0</v>
      </c>
      <c r="E58" s="197" t="n">
        <v>0</v>
      </c>
      <c r="F58" s="197" t="n">
        <v>0</v>
      </c>
      <c r="G58" s="197" t="n">
        <v>0</v>
      </c>
      <c r="H58" s="197" t="n">
        <v>0</v>
      </c>
      <c r="I58" s="197" t="n">
        <v>0</v>
      </c>
      <c r="J58" s="197" t="n">
        <v>0</v>
      </c>
      <c r="K58" s="197" t="n">
        <v>0</v>
      </c>
      <c r="L58" s="197" t="n">
        <v>0</v>
      </c>
      <c r="M58" s="197" t="n">
        <v>0</v>
      </c>
      <c r="N58" s="197" t="n">
        <v>0</v>
      </c>
    </row>
    <row r="59" customFormat="false" ht="12.75" hidden="false" customHeight="false" outlineLevel="0" collapsed="false">
      <c r="A59" s="57" t="s">
        <v>359</v>
      </c>
      <c r="C59" s="197" t="n">
        <v>0</v>
      </c>
      <c r="D59" s="197" t="n">
        <v>0</v>
      </c>
      <c r="E59" s="197" t="n">
        <v>0</v>
      </c>
      <c r="F59" s="197" t="n">
        <v>0</v>
      </c>
      <c r="G59" s="197" t="n">
        <v>0</v>
      </c>
      <c r="H59" s="197" t="n">
        <v>0</v>
      </c>
      <c r="I59" s="197" t="n">
        <v>0</v>
      </c>
      <c r="J59" s="197" t="n">
        <v>0</v>
      </c>
      <c r="K59" s="197" t="n">
        <v>0</v>
      </c>
      <c r="L59" s="197" t="n">
        <v>0</v>
      </c>
      <c r="M59" s="197" t="n">
        <v>0</v>
      </c>
      <c r="N59" s="197" t="n">
        <v>0</v>
      </c>
    </row>
    <row r="60" customFormat="false" ht="12.75" hidden="false" customHeight="false" outlineLevel="0" collapsed="false">
      <c r="A60" s="57" t="s">
        <v>360</v>
      </c>
      <c r="C60" s="197" t="n">
        <v>0</v>
      </c>
      <c r="D60" s="197" t="n">
        <v>0</v>
      </c>
      <c r="E60" s="197" t="n">
        <v>0</v>
      </c>
      <c r="F60" s="197" t="n">
        <v>0</v>
      </c>
      <c r="G60" s="197" t="n">
        <v>0</v>
      </c>
      <c r="H60" s="197" t="n">
        <v>0</v>
      </c>
      <c r="I60" s="197" t="n">
        <v>0</v>
      </c>
      <c r="J60" s="197" t="n">
        <v>0</v>
      </c>
      <c r="K60" s="197" t="n">
        <v>0</v>
      </c>
      <c r="L60" s="197" t="n">
        <v>0</v>
      </c>
      <c r="M60" s="197" t="n">
        <v>0</v>
      </c>
      <c r="N60" s="197" t="n">
        <v>0</v>
      </c>
    </row>
    <row r="61" customFormat="false" ht="12.75" hidden="false" customHeight="false" outlineLevel="0" collapsed="false">
      <c r="A61" s="57" t="s">
        <v>361</v>
      </c>
      <c r="C61" s="197" t="n">
        <v>0</v>
      </c>
      <c r="D61" s="197" t="n">
        <v>0</v>
      </c>
      <c r="E61" s="197" t="n">
        <v>0</v>
      </c>
      <c r="F61" s="197" t="n">
        <v>0</v>
      </c>
      <c r="G61" s="197" t="n">
        <v>0</v>
      </c>
      <c r="H61" s="197" t="n">
        <v>0</v>
      </c>
      <c r="I61" s="197" t="n">
        <v>0</v>
      </c>
      <c r="J61" s="197" t="n">
        <v>0</v>
      </c>
      <c r="K61" s="197" t="n">
        <v>0</v>
      </c>
      <c r="L61" s="197" t="n">
        <v>0</v>
      </c>
      <c r="M61" s="197" t="n">
        <v>0</v>
      </c>
      <c r="N61" s="197" t="n">
        <v>0</v>
      </c>
    </row>
    <row r="62" customFormat="false" ht="12.75" hidden="false" customHeight="false" outlineLevel="0" collapsed="false">
      <c r="A62" s="57" t="s">
        <v>362</v>
      </c>
      <c r="C62" s="197" t="n">
        <v>0</v>
      </c>
      <c r="D62" s="197" t="n">
        <v>0</v>
      </c>
      <c r="E62" s="197" t="n">
        <v>0</v>
      </c>
      <c r="F62" s="197" t="n">
        <v>0</v>
      </c>
      <c r="G62" s="197" t="n">
        <v>0</v>
      </c>
      <c r="H62" s="197" t="n">
        <v>0</v>
      </c>
      <c r="I62" s="197" t="n">
        <v>0</v>
      </c>
      <c r="J62" s="197" t="n">
        <v>0</v>
      </c>
      <c r="K62" s="197" t="n">
        <v>0</v>
      </c>
      <c r="L62" s="197" t="n">
        <v>0</v>
      </c>
      <c r="M62" s="197" t="n">
        <v>0</v>
      </c>
      <c r="N62" s="197" t="n">
        <v>0</v>
      </c>
    </row>
    <row r="63" customFormat="false" ht="12.75" hidden="false" customHeight="false" outlineLevel="0" collapsed="false">
      <c r="A63" s="57" t="s">
        <v>363</v>
      </c>
      <c r="C63" s="197" t="n">
        <v>0</v>
      </c>
      <c r="D63" s="197" t="n">
        <v>0</v>
      </c>
      <c r="E63" s="197" t="n">
        <v>0</v>
      </c>
      <c r="F63" s="197" t="n">
        <v>0</v>
      </c>
      <c r="G63" s="197" t="n">
        <v>0</v>
      </c>
      <c r="H63" s="197" t="n">
        <v>0</v>
      </c>
      <c r="I63" s="197" t="n">
        <v>0</v>
      </c>
      <c r="J63" s="197" t="n">
        <v>0</v>
      </c>
      <c r="K63" s="197" t="n">
        <v>0</v>
      </c>
      <c r="L63" s="197" t="n">
        <v>0</v>
      </c>
      <c r="M63" s="197" t="n">
        <v>0</v>
      </c>
      <c r="N63" s="197" t="n">
        <v>0</v>
      </c>
    </row>
    <row r="64" customFormat="false" ht="12.75" hidden="false" customHeight="false" outlineLevel="0" collapsed="false">
      <c r="A64" s="57" t="s">
        <v>364</v>
      </c>
      <c r="C64" s="197" t="n">
        <v>0</v>
      </c>
      <c r="D64" s="197" t="n">
        <v>0</v>
      </c>
      <c r="E64" s="197" t="n">
        <v>0</v>
      </c>
      <c r="F64" s="197" t="n">
        <v>0</v>
      </c>
      <c r="G64" s="197" t="n">
        <v>0</v>
      </c>
      <c r="H64" s="197" t="n">
        <v>0</v>
      </c>
      <c r="I64" s="197" t="n">
        <v>0</v>
      </c>
      <c r="J64" s="197" t="n">
        <v>0</v>
      </c>
      <c r="K64" s="197" t="n">
        <v>0</v>
      </c>
      <c r="L64" s="197" t="n">
        <v>0</v>
      </c>
      <c r="M64" s="197" t="n">
        <v>0</v>
      </c>
      <c r="N64" s="197" t="n">
        <v>0</v>
      </c>
    </row>
    <row r="65" customFormat="false" ht="12.75" hidden="false" customHeight="false" outlineLevel="0" collapsed="false">
      <c r="A65" s="57" t="s">
        <v>365</v>
      </c>
      <c r="C65" s="197" t="n">
        <v>0</v>
      </c>
      <c r="D65" s="197" t="n">
        <v>0</v>
      </c>
      <c r="E65" s="197" t="n">
        <v>0</v>
      </c>
      <c r="F65" s="197" t="n">
        <v>0</v>
      </c>
      <c r="G65" s="197" t="n">
        <v>0</v>
      </c>
      <c r="H65" s="197" t="n">
        <v>0</v>
      </c>
      <c r="I65" s="197" t="n">
        <v>0</v>
      </c>
      <c r="J65" s="197" t="n">
        <v>0</v>
      </c>
      <c r="K65" s="197" t="n">
        <v>0</v>
      </c>
      <c r="L65" s="197" t="n">
        <v>0</v>
      </c>
      <c r="M65" s="197" t="n">
        <v>0</v>
      </c>
      <c r="N65" s="197" t="n">
        <v>0</v>
      </c>
    </row>
    <row r="66" customFormat="false" ht="12.75" hidden="false" customHeight="false" outlineLevel="0" collapsed="false">
      <c r="A66" s="57" t="s">
        <v>366</v>
      </c>
      <c r="C66" s="197" t="n">
        <v>0</v>
      </c>
      <c r="D66" s="197" t="n">
        <v>0</v>
      </c>
      <c r="E66" s="197" t="n">
        <v>0</v>
      </c>
      <c r="F66" s="197" t="n">
        <v>0</v>
      </c>
      <c r="G66" s="197" t="n">
        <v>0</v>
      </c>
      <c r="H66" s="197" t="n">
        <v>0</v>
      </c>
      <c r="I66" s="197" t="n">
        <v>0</v>
      </c>
      <c r="J66" s="197" t="n">
        <v>0</v>
      </c>
      <c r="K66" s="197" t="n">
        <v>0</v>
      </c>
      <c r="L66" s="197" t="n">
        <v>0</v>
      </c>
      <c r="M66" s="197" t="n">
        <v>0</v>
      </c>
      <c r="N66" s="197" t="n">
        <v>0</v>
      </c>
    </row>
    <row r="67" customFormat="false" ht="12.75" hidden="false" customHeight="false" outlineLevel="0" collapsed="false">
      <c r="A67" s="57" t="s">
        <v>367</v>
      </c>
      <c r="C67" s="197" t="n">
        <v>0</v>
      </c>
      <c r="D67" s="197" t="n">
        <v>0</v>
      </c>
      <c r="E67" s="197" t="n">
        <v>0</v>
      </c>
      <c r="F67" s="197" t="n">
        <v>0</v>
      </c>
      <c r="G67" s="197" t="n">
        <v>0</v>
      </c>
      <c r="H67" s="197" t="n">
        <v>0</v>
      </c>
      <c r="I67" s="197" t="n">
        <v>0</v>
      </c>
      <c r="J67" s="197" t="n">
        <v>0</v>
      </c>
      <c r="K67" s="197" t="n">
        <v>0</v>
      </c>
      <c r="L67" s="197" t="n">
        <v>0</v>
      </c>
      <c r="M67" s="197" t="n">
        <v>0</v>
      </c>
      <c r="N67" s="197" t="n">
        <v>0</v>
      </c>
    </row>
    <row r="68" customFormat="false" ht="12.75" hidden="false" customHeight="false" outlineLevel="0" collapsed="false">
      <c r="A68" s="57" t="s">
        <v>368</v>
      </c>
      <c r="C68" s="197" t="n">
        <v>0</v>
      </c>
      <c r="D68" s="197" t="n">
        <v>0</v>
      </c>
      <c r="E68" s="197" t="n">
        <v>0</v>
      </c>
      <c r="F68" s="197" t="n">
        <v>0</v>
      </c>
      <c r="G68" s="197" t="n">
        <v>0</v>
      </c>
      <c r="H68" s="197" t="n">
        <v>0</v>
      </c>
      <c r="I68" s="197" t="n">
        <v>0</v>
      </c>
      <c r="J68" s="197" t="n">
        <v>0</v>
      </c>
      <c r="K68" s="197" t="n">
        <v>0</v>
      </c>
      <c r="L68" s="197" t="n">
        <v>0</v>
      </c>
      <c r="M68" s="197" t="n">
        <v>0</v>
      </c>
      <c r="N68" s="197" t="n">
        <v>0</v>
      </c>
    </row>
    <row r="69" customFormat="false" ht="12.75" hidden="false" customHeight="false" outlineLevel="0" collapsed="false">
      <c r="A69" s="57" t="s">
        <v>369</v>
      </c>
      <c r="C69" s="197" t="n">
        <v>0</v>
      </c>
      <c r="D69" s="197" t="n">
        <v>0</v>
      </c>
      <c r="E69" s="197" t="n">
        <v>0</v>
      </c>
      <c r="F69" s="197" t="n">
        <v>0</v>
      </c>
      <c r="G69" s="197" t="n">
        <v>0</v>
      </c>
      <c r="H69" s="197" t="n">
        <v>0</v>
      </c>
      <c r="I69" s="197" t="n">
        <v>0</v>
      </c>
      <c r="J69" s="197" t="n">
        <v>0</v>
      </c>
      <c r="K69" s="197" t="n">
        <v>0</v>
      </c>
      <c r="L69" s="197" t="n">
        <v>0</v>
      </c>
      <c r="M69" s="197" t="n">
        <v>0</v>
      </c>
      <c r="N69" s="197" t="n">
        <v>0</v>
      </c>
    </row>
    <row r="70" customFormat="false" ht="12.75" hidden="false" customHeight="false" outlineLevel="0" collapsed="false">
      <c r="A70" s="57" t="s">
        <v>370</v>
      </c>
      <c r="C70" s="197" t="n">
        <v>0</v>
      </c>
      <c r="D70" s="197" t="n">
        <v>0</v>
      </c>
      <c r="E70" s="197" t="n">
        <v>0</v>
      </c>
      <c r="F70" s="197" t="n">
        <v>0</v>
      </c>
      <c r="G70" s="197" t="n">
        <v>0</v>
      </c>
      <c r="H70" s="197" t="n">
        <v>0</v>
      </c>
      <c r="I70" s="197" t="n">
        <v>0</v>
      </c>
      <c r="J70" s="197" t="n">
        <v>0</v>
      </c>
      <c r="K70" s="197" t="n">
        <v>0</v>
      </c>
      <c r="L70" s="197" t="n">
        <v>0</v>
      </c>
      <c r="M70" s="197" t="n">
        <v>0</v>
      </c>
      <c r="N70" s="197" t="n">
        <v>0</v>
      </c>
    </row>
    <row r="71" customFormat="false" ht="12.75" hidden="false" customHeight="false" outlineLevel="0" collapsed="false">
      <c r="A71" s="57" t="s">
        <v>371</v>
      </c>
      <c r="C71" s="197" t="n">
        <v>0</v>
      </c>
      <c r="D71" s="197" t="n">
        <v>0</v>
      </c>
      <c r="E71" s="197" t="n">
        <v>0</v>
      </c>
      <c r="F71" s="197" t="n">
        <v>0</v>
      </c>
      <c r="G71" s="197" t="n">
        <v>0</v>
      </c>
      <c r="H71" s="197" t="n">
        <v>0</v>
      </c>
      <c r="I71" s="197" t="n">
        <v>0</v>
      </c>
      <c r="J71" s="197" t="n">
        <v>0</v>
      </c>
      <c r="K71" s="197" t="n">
        <v>0</v>
      </c>
      <c r="L71" s="197" t="n">
        <v>0</v>
      </c>
      <c r="M71" s="197" t="n">
        <v>0</v>
      </c>
      <c r="N71" s="197" t="n">
        <v>0</v>
      </c>
    </row>
    <row r="72" customFormat="false" ht="12.75" hidden="false" customHeight="false" outlineLevel="0" collapsed="false">
      <c r="A72" s="57" t="s">
        <v>372</v>
      </c>
      <c r="C72" s="197" t="n">
        <v>0</v>
      </c>
      <c r="D72" s="197" t="n">
        <v>0</v>
      </c>
      <c r="E72" s="197" t="n">
        <v>0</v>
      </c>
      <c r="F72" s="197" t="n">
        <v>0</v>
      </c>
      <c r="G72" s="197" t="n">
        <v>0</v>
      </c>
      <c r="H72" s="197" t="n">
        <v>0</v>
      </c>
      <c r="I72" s="197" t="n">
        <v>0</v>
      </c>
      <c r="J72" s="197" t="n">
        <v>0</v>
      </c>
      <c r="K72" s="197" t="n">
        <v>0</v>
      </c>
      <c r="L72" s="197" t="n">
        <v>0</v>
      </c>
      <c r="M72" s="197" t="n">
        <v>0</v>
      </c>
      <c r="N72" s="197" t="n">
        <v>0</v>
      </c>
    </row>
    <row r="73" customFormat="false" ht="12.75" hidden="false" customHeight="false" outlineLevel="0" collapsed="false">
      <c r="A73" s="57" t="s">
        <v>373</v>
      </c>
      <c r="C73" s="197" t="n">
        <v>0</v>
      </c>
      <c r="D73" s="197" t="n">
        <v>0</v>
      </c>
      <c r="E73" s="197" t="n">
        <v>0</v>
      </c>
      <c r="F73" s="197" t="n">
        <v>0</v>
      </c>
      <c r="G73" s="197" t="n">
        <v>0</v>
      </c>
      <c r="H73" s="197" t="n">
        <v>0</v>
      </c>
      <c r="I73" s="197" t="n">
        <v>0</v>
      </c>
      <c r="J73" s="197" t="n">
        <v>0</v>
      </c>
      <c r="K73" s="197" t="n">
        <v>0</v>
      </c>
      <c r="L73" s="197" t="n">
        <v>0</v>
      </c>
      <c r="M73" s="197" t="n">
        <v>0</v>
      </c>
      <c r="N73" s="197" t="n">
        <v>0</v>
      </c>
    </row>
    <row r="74" customFormat="false" ht="12.75" hidden="false" customHeight="false" outlineLevel="0" collapsed="false">
      <c r="A74" s="57" t="s">
        <v>374</v>
      </c>
      <c r="C74" s="197" t="n">
        <v>0</v>
      </c>
      <c r="D74" s="197" t="n">
        <v>0</v>
      </c>
      <c r="E74" s="197" t="n">
        <v>0</v>
      </c>
      <c r="F74" s="197" t="n">
        <v>0</v>
      </c>
      <c r="G74" s="197" t="n">
        <v>0</v>
      </c>
      <c r="H74" s="197" t="n">
        <v>0</v>
      </c>
      <c r="I74" s="197" t="n">
        <v>0</v>
      </c>
      <c r="J74" s="197" t="n">
        <v>0</v>
      </c>
      <c r="K74" s="197" t="n">
        <v>0</v>
      </c>
      <c r="L74" s="197" t="n">
        <v>0</v>
      </c>
      <c r="M74" s="197" t="n">
        <v>0</v>
      </c>
      <c r="N74" s="197" t="n">
        <v>0</v>
      </c>
    </row>
    <row r="75" customFormat="false" ht="12.75" hidden="false" customHeight="false" outlineLevel="0" collapsed="false">
      <c r="A75" s="57" t="s">
        <v>375</v>
      </c>
      <c r="C75" s="197" t="n">
        <v>0</v>
      </c>
      <c r="D75" s="197" t="n">
        <v>0</v>
      </c>
      <c r="E75" s="197" t="n">
        <v>0</v>
      </c>
      <c r="F75" s="197" t="n">
        <v>0</v>
      </c>
      <c r="G75" s="197" t="n">
        <v>0</v>
      </c>
      <c r="H75" s="197" t="n">
        <v>0</v>
      </c>
      <c r="I75" s="197" t="n">
        <v>0</v>
      </c>
      <c r="J75" s="197" t="n">
        <v>0</v>
      </c>
      <c r="K75" s="197" t="n">
        <v>0</v>
      </c>
      <c r="L75" s="197" t="n">
        <v>0</v>
      </c>
      <c r="M75" s="197" t="n">
        <v>0</v>
      </c>
      <c r="N75" s="197" t="n">
        <v>0</v>
      </c>
    </row>
    <row r="76" customFormat="false" ht="12.75" hidden="false" customHeight="false" outlineLevel="0" collapsed="false">
      <c r="A76" s="57" t="s">
        <v>376</v>
      </c>
      <c r="C76" s="197" t="n">
        <v>0</v>
      </c>
      <c r="D76" s="197" t="n">
        <v>0</v>
      </c>
      <c r="E76" s="197" t="n">
        <v>0</v>
      </c>
      <c r="F76" s="197" t="n">
        <v>0</v>
      </c>
      <c r="G76" s="197" t="n">
        <v>0</v>
      </c>
      <c r="H76" s="197" t="n">
        <v>0</v>
      </c>
      <c r="I76" s="197" t="n">
        <v>0</v>
      </c>
      <c r="J76" s="197" t="n">
        <v>0</v>
      </c>
      <c r="K76" s="197" t="n">
        <v>0</v>
      </c>
      <c r="L76" s="197" t="n">
        <v>0</v>
      </c>
      <c r="M76" s="197" t="n">
        <v>0</v>
      </c>
      <c r="N76" s="197" t="n">
        <v>0</v>
      </c>
    </row>
    <row r="77" customFormat="false" ht="12.75" hidden="false" customHeight="false" outlineLevel="0" collapsed="false">
      <c r="A77" s="57" t="s">
        <v>377</v>
      </c>
      <c r="C77" s="197" t="n">
        <v>0</v>
      </c>
      <c r="D77" s="197" t="n">
        <v>0</v>
      </c>
      <c r="E77" s="197" t="n">
        <v>0</v>
      </c>
      <c r="F77" s="197" t="n">
        <v>0</v>
      </c>
      <c r="G77" s="197" t="n">
        <v>0</v>
      </c>
      <c r="H77" s="197" t="n">
        <v>0</v>
      </c>
      <c r="I77" s="197" t="n">
        <v>0</v>
      </c>
      <c r="J77" s="197" t="n">
        <v>0</v>
      </c>
      <c r="K77" s="197" t="n">
        <v>0</v>
      </c>
      <c r="L77" s="197" t="n">
        <v>0</v>
      </c>
      <c r="M77" s="197" t="n">
        <v>0</v>
      </c>
      <c r="N77" s="197" t="n">
        <v>0</v>
      </c>
    </row>
    <row r="78" customFormat="false" ht="12.75" hidden="false" customHeight="false" outlineLevel="0" collapsed="false">
      <c r="A78" s="57" t="s">
        <v>378</v>
      </c>
      <c r="C78" s="197" t="n">
        <v>0</v>
      </c>
      <c r="D78" s="197" t="n">
        <v>0</v>
      </c>
      <c r="E78" s="197" t="n">
        <v>0</v>
      </c>
      <c r="F78" s="197" t="n">
        <v>0</v>
      </c>
      <c r="G78" s="197" t="n">
        <v>0</v>
      </c>
      <c r="H78" s="197" t="n">
        <v>0</v>
      </c>
      <c r="I78" s="197" t="n">
        <v>0</v>
      </c>
      <c r="J78" s="197" t="n">
        <v>0</v>
      </c>
      <c r="K78" s="197" t="n">
        <v>0</v>
      </c>
      <c r="L78" s="197" t="n">
        <v>0</v>
      </c>
      <c r="M78" s="197" t="n">
        <v>0</v>
      </c>
      <c r="N78" s="197" t="n">
        <v>0</v>
      </c>
    </row>
    <row r="79" customFormat="false" ht="12.75" hidden="false" customHeight="false" outlineLevel="0" collapsed="false">
      <c r="A79" s="57" t="s">
        <v>379</v>
      </c>
      <c r="C79" s="197" t="n">
        <v>0</v>
      </c>
      <c r="D79" s="197" t="n">
        <v>0</v>
      </c>
      <c r="E79" s="197" t="n">
        <v>0</v>
      </c>
      <c r="F79" s="197" t="n">
        <v>0</v>
      </c>
      <c r="G79" s="197" t="n">
        <v>0</v>
      </c>
      <c r="H79" s="197" t="n">
        <v>0</v>
      </c>
      <c r="I79" s="197" t="n">
        <v>0</v>
      </c>
      <c r="J79" s="197" t="n">
        <v>0</v>
      </c>
      <c r="K79" s="197" t="n">
        <v>0</v>
      </c>
      <c r="L79" s="197" t="n">
        <v>0</v>
      </c>
      <c r="M79" s="197" t="n">
        <v>0</v>
      </c>
      <c r="N79" s="197" t="n">
        <v>0</v>
      </c>
    </row>
    <row r="80" customFormat="false" ht="12.75" hidden="false" customHeight="false" outlineLevel="0" collapsed="false">
      <c r="A80" s="57" t="s">
        <v>380</v>
      </c>
      <c r="C80" s="197" t="n">
        <v>0</v>
      </c>
      <c r="D80" s="197" t="n">
        <v>0</v>
      </c>
      <c r="E80" s="197" t="n">
        <v>0</v>
      </c>
      <c r="F80" s="197" t="n">
        <v>0</v>
      </c>
      <c r="G80" s="197" t="n">
        <v>0</v>
      </c>
      <c r="H80" s="197" t="n">
        <v>0</v>
      </c>
      <c r="I80" s="197" t="n">
        <v>0</v>
      </c>
      <c r="J80" s="197" t="n">
        <v>0</v>
      </c>
      <c r="K80" s="197" t="n">
        <v>0</v>
      </c>
      <c r="L80" s="197" t="n">
        <v>0</v>
      </c>
      <c r="M80" s="197" t="n">
        <v>0</v>
      </c>
      <c r="N80" s="197" t="n">
        <v>0</v>
      </c>
    </row>
    <row r="81" customFormat="false" ht="12.75" hidden="false" customHeight="false" outlineLevel="0" collapsed="false">
      <c r="A81" s="57" t="s">
        <v>381</v>
      </c>
      <c r="C81" s="197" t="n">
        <v>0</v>
      </c>
      <c r="D81" s="197" t="n">
        <v>0</v>
      </c>
      <c r="E81" s="197" t="n">
        <v>0</v>
      </c>
      <c r="F81" s="197" t="n">
        <v>0</v>
      </c>
      <c r="G81" s="197" t="n">
        <v>0</v>
      </c>
      <c r="H81" s="197" t="n">
        <v>0</v>
      </c>
      <c r="I81" s="197" t="n">
        <v>0</v>
      </c>
      <c r="J81" s="197" t="n">
        <v>0</v>
      </c>
      <c r="K81" s="197" t="n">
        <v>0</v>
      </c>
      <c r="L81" s="197" t="n">
        <v>0</v>
      </c>
      <c r="M81" s="197" t="n">
        <v>0</v>
      </c>
      <c r="N81" s="197" t="n">
        <v>0</v>
      </c>
    </row>
    <row r="83" customFormat="false" ht="12.75" hidden="false" customHeight="false" outlineLevel="0" collapsed="false">
      <c r="A83" s="195" t="s">
        <v>382</v>
      </c>
    </row>
    <row r="84" customFormat="false" ht="12.75" hidden="false" customHeight="false" outlineLevel="0" collapsed="false">
      <c r="A84" s="155" t="s">
        <v>383</v>
      </c>
    </row>
    <row r="85" customFormat="false" ht="12.75" hidden="false" customHeight="false" outlineLevel="0" collapsed="false">
      <c r="A85" s="198" t="s">
        <v>384</v>
      </c>
      <c r="C85" s="199" t="n">
        <v>0</v>
      </c>
      <c r="D85" s="199" t="n">
        <v>0</v>
      </c>
      <c r="E85" s="199" t="n">
        <v>0</v>
      </c>
      <c r="F85" s="199" t="n">
        <v>0</v>
      </c>
      <c r="G85" s="199" t="n">
        <v>0</v>
      </c>
      <c r="H85" s="199" t="n">
        <v>0</v>
      </c>
      <c r="I85" s="199" t="n">
        <v>0</v>
      </c>
      <c r="J85" s="199" t="n">
        <v>0</v>
      </c>
      <c r="K85" s="199" t="n">
        <v>0</v>
      </c>
      <c r="L85" s="199" t="n">
        <v>0</v>
      </c>
      <c r="M85" s="199" t="n">
        <v>0</v>
      </c>
      <c r="N85" s="199" t="n">
        <v>0</v>
      </c>
    </row>
    <row r="86" customFormat="false" ht="12.75" hidden="false" customHeight="false" outlineLevel="0" collapsed="false">
      <c r="A86" s="198" t="s">
        <v>385</v>
      </c>
      <c r="C86" s="199" t="n">
        <v>0</v>
      </c>
      <c r="D86" s="199" t="n">
        <v>0</v>
      </c>
      <c r="E86" s="199" t="n">
        <v>0</v>
      </c>
      <c r="F86" s="199" t="n">
        <v>0</v>
      </c>
      <c r="G86" s="199" t="n">
        <v>0</v>
      </c>
      <c r="H86" s="199" t="n">
        <v>0</v>
      </c>
      <c r="I86" s="199" t="n">
        <v>0</v>
      </c>
      <c r="J86" s="199" t="n">
        <v>0</v>
      </c>
      <c r="K86" s="199" t="n">
        <v>0</v>
      </c>
      <c r="L86" s="199" t="n">
        <v>0</v>
      </c>
      <c r="M86" s="199" t="n">
        <v>0</v>
      </c>
      <c r="N86" s="199" t="n">
        <v>0</v>
      </c>
    </row>
    <row r="87" customFormat="false" ht="13.5" hidden="false" customHeight="false" outlineLevel="0" collapsed="false">
      <c r="A87" s="198" t="s">
        <v>141</v>
      </c>
      <c r="C87" s="200" t="n">
        <f aca="false">SUM(C85:C86)</f>
        <v>0</v>
      </c>
      <c r="D87" s="200" t="n">
        <f aca="false">SUM(D85:D86)</f>
        <v>0</v>
      </c>
      <c r="E87" s="200" t="n">
        <f aca="false">SUM(E85:E86)</f>
        <v>0</v>
      </c>
      <c r="F87" s="200" t="n">
        <f aca="false">SUM(F85:F86)</f>
        <v>0</v>
      </c>
      <c r="G87" s="200" t="n">
        <f aca="false">SUM(G85:G86)</f>
        <v>0</v>
      </c>
      <c r="H87" s="200" t="n">
        <f aca="false">SUM(H85:H86)</f>
        <v>0</v>
      </c>
      <c r="I87" s="200" t="n">
        <f aca="false">SUM(I85:I86)</f>
        <v>0</v>
      </c>
      <c r="J87" s="200" t="n">
        <f aca="false">SUM(J85:J86)</f>
        <v>0</v>
      </c>
      <c r="K87" s="200" t="n">
        <f aca="false">SUM(K85:K86)</f>
        <v>0</v>
      </c>
      <c r="L87" s="200" t="n">
        <f aca="false">SUM(L85:L86)</f>
        <v>0</v>
      </c>
      <c r="M87" s="200" t="n">
        <f aca="false">SUM(M85:M86)</f>
        <v>0</v>
      </c>
      <c r="N87" s="200" t="n">
        <f aca="false">SUM(N85:N86)</f>
        <v>0</v>
      </c>
    </row>
    <row r="88" customFormat="false" ht="13.5" hidden="false" customHeight="false" outlineLevel="0" collapsed="false">
      <c r="A88" s="198"/>
      <c r="C88" s="201"/>
      <c r="D88" s="201"/>
      <c r="E88" s="201"/>
      <c r="F88" s="201"/>
      <c r="G88" s="201"/>
      <c r="H88" s="201"/>
      <c r="I88" s="201"/>
      <c r="J88" s="201"/>
      <c r="K88" s="201"/>
      <c r="L88" s="201"/>
      <c r="M88" s="201"/>
      <c r="N88" s="201"/>
    </row>
    <row r="89" customFormat="false" ht="12.75" hidden="false" customHeight="false" outlineLevel="0" collapsed="false">
      <c r="A89" s="195" t="s">
        <v>386</v>
      </c>
    </row>
    <row r="90" customFormat="false" ht="12.75" hidden="false" customHeight="false" outlineLevel="0" collapsed="false">
      <c r="A90" s="198" t="s">
        <v>387</v>
      </c>
      <c r="C90" s="199" t="n">
        <v>0</v>
      </c>
      <c r="D90" s="199" t="n">
        <v>0</v>
      </c>
      <c r="E90" s="199" t="n">
        <v>0</v>
      </c>
      <c r="F90" s="199" t="n">
        <v>0</v>
      </c>
      <c r="G90" s="199" t="n">
        <v>0</v>
      </c>
      <c r="H90" s="199" t="n">
        <v>0</v>
      </c>
      <c r="I90" s="199" t="n">
        <v>0</v>
      </c>
      <c r="J90" s="199" t="n">
        <v>0</v>
      </c>
      <c r="K90" s="199" t="n">
        <v>0</v>
      </c>
      <c r="L90" s="199" t="n">
        <v>0</v>
      </c>
      <c r="M90" s="199" t="n">
        <v>0</v>
      </c>
      <c r="N90" s="199" t="n">
        <v>0</v>
      </c>
    </row>
    <row r="91" customFormat="false" ht="12.75" hidden="false" customHeight="false" outlineLevel="0" collapsed="false">
      <c r="A91" s="198" t="s">
        <v>388</v>
      </c>
      <c r="C91" s="199" t="n">
        <v>0</v>
      </c>
      <c r="D91" s="199" t="n">
        <v>0</v>
      </c>
      <c r="E91" s="199" t="n">
        <v>0</v>
      </c>
      <c r="F91" s="199" t="n">
        <v>0</v>
      </c>
      <c r="G91" s="199" t="n">
        <v>0</v>
      </c>
      <c r="H91" s="199" t="n">
        <v>0</v>
      </c>
      <c r="I91" s="199" t="n">
        <v>0</v>
      </c>
      <c r="J91" s="199" t="n">
        <v>0</v>
      </c>
      <c r="K91" s="199" t="n">
        <v>0</v>
      </c>
      <c r="L91" s="199" t="n">
        <v>0</v>
      </c>
      <c r="M91" s="199" t="n">
        <v>0</v>
      </c>
      <c r="N91" s="199" t="n">
        <v>0</v>
      </c>
    </row>
    <row r="92" customFormat="false" ht="13.5" hidden="false" customHeight="false" outlineLevel="0" collapsed="false">
      <c r="A92" s="198" t="s">
        <v>141</v>
      </c>
      <c r="C92" s="200" t="n">
        <f aca="false">SUM(C90:C91)</f>
        <v>0</v>
      </c>
      <c r="D92" s="200" t="n">
        <f aca="false">SUM(D90:D91)</f>
        <v>0</v>
      </c>
      <c r="E92" s="200" t="n">
        <f aca="false">SUM(E90:E91)</f>
        <v>0</v>
      </c>
      <c r="F92" s="200" t="n">
        <f aca="false">SUM(F90:F91)</f>
        <v>0</v>
      </c>
      <c r="G92" s="200" t="n">
        <f aca="false">SUM(G90:G91)</f>
        <v>0</v>
      </c>
      <c r="H92" s="200" t="n">
        <f aca="false">SUM(H90:H91)</f>
        <v>0</v>
      </c>
      <c r="I92" s="200" t="n">
        <f aca="false">SUM(I90:I91)</f>
        <v>0</v>
      </c>
      <c r="J92" s="200" t="n">
        <f aca="false">SUM(J90:J91)</f>
        <v>0</v>
      </c>
      <c r="K92" s="200" t="n">
        <f aca="false">SUM(K90:K91)</f>
        <v>0</v>
      </c>
      <c r="L92" s="200" t="n">
        <f aca="false">SUM(L90:L91)</f>
        <v>0</v>
      </c>
      <c r="M92" s="200" t="n">
        <f aca="false">SUM(M90:M91)</f>
        <v>0</v>
      </c>
      <c r="N92" s="200" t="n">
        <f aca="false">SUM(N90:N91)</f>
        <v>0</v>
      </c>
    </row>
    <row r="93" customFormat="false" ht="13.5" hidden="false" customHeight="false" outlineLevel="0" collapsed="false">
      <c r="A93" s="198"/>
      <c r="C93" s="201"/>
      <c r="D93" s="201"/>
      <c r="E93" s="201"/>
      <c r="F93" s="201"/>
      <c r="G93" s="201"/>
      <c r="H93" s="201"/>
      <c r="I93" s="201"/>
      <c r="J93" s="201"/>
      <c r="K93" s="201"/>
      <c r="L93" s="201"/>
      <c r="M93" s="201"/>
      <c r="N93" s="201"/>
    </row>
    <row r="94" customFormat="false" ht="12.75" hidden="false" customHeight="false" outlineLevel="0" collapsed="false">
      <c r="A94" s="198"/>
      <c r="C94" s="201"/>
      <c r="D94" s="201"/>
      <c r="E94" s="201"/>
      <c r="F94" s="201"/>
      <c r="G94" s="201"/>
      <c r="H94" s="201"/>
      <c r="I94" s="201"/>
      <c r="J94" s="201"/>
      <c r="K94" s="201"/>
      <c r="L94" s="201"/>
      <c r="M94" s="201"/>
      <c r="N94" s="201"/>
    </row>
    <row r="95" customFormat="false" ht="12.75" hidden="false" customHeight="false" outlineLevel="0" collapsed="false">
      <c r="A95" s="195" t="s">
        <v>389</v>
      </c>
    </row>
    <row r="96" customFormat="false" ht="12.75" hidden="false" customHeight="false" outlineLevel="0" collapsed="false">
      <c r="A96" s="195"/>
      <c r="C96" s="196" t="n">
        <v>36892</v>
      </c>
      <c r="D96" s="196" t="n">
        <v>36923</v>
      </c>
      <c r="E96" s="196" t="n">
        <v>36951</v>
      </c>
      <c r="F96" s="196" t="n">
        <v>36982</v>
      </c>
      <c r="G96" s="196" t="n">
        <v>37012</v>
      </c>
      <c r="H96" s="196" t="n">
        <v>37043</v>
      </c>
      <c r="I96" s="196" t="n">
        <v>37073</v>
      </c>
      <c r="J96" s="196" t="n">
        <v>37104</v>
      </c>
      <c r="K96" s="196" t="n">
        <v>37135</v>
      </c>
      <c r="L96" s="196" t="n">
        <v>37165</v>
      </c>
      <c r="M96" s="196" t="n">
        <v>37196</v>
      </c>
      <c r="N96" s="196" t="n">
        <v>37226</v>
      </c>
      <c r="O96" s="202" t="s">
        <v>141</v>
      </c>
    </row>
    <row r="97" customFormat="false" ht="12.75" hidden="false" customHeight="false" outlineLevel="0" collapsed="false">
      <c r="A97" s="57" t="s">
        <v>353</v>
      </c>
      <c r="C97" s="203" t="n">
        <f aca="false">+C53*Input!$D19</f>
        <v>0</v>
      </c>
      <c r="D97" s="203" t="n">
        <f aca="false">+D53*Input!$D19</f>
        <v>0</v>
      </c>
      <c r="E97" s="203" t="n">
        <f aca="false">+E53*Input!$D19</f>
        <v>0</v>
      </c>
      <c r="F97" s="203" t="n">
        <f aca="false">+F53*Input!$D19</f>
        <v>0</v>
      </c>
      <c r="G97" s="203" t="n">
        <f aca="false">+G53*Input!$D19</f>
        <v>0</v>
      </c>
      <c r="H97" s="203" t="n">
        <f aca="false">+H53*Input!$D19</f>
        <v>0</v>
      </c>
      <c r="I97" s="203" t="n">
        <f aca="false">+I53*Input!$D19</f>
        <v>0</v>
      </c>
      <c r="J97" s="203" t="n">
        <f aca="false">+J53*Input!$D19</f>
        <v>0</v>
      </c>
      <c r="K97" s="203" t="n">
        <f aca="false">+K53*Input!$D19</f>
        <v>0</v>
      </c>
      <c r="L97" s="203" t="n">
        <f aca="false">+L53*Input!$D19</f>
        <v>0</v>
      </c>
      <c r="M97" s="203" t="n">
        <f aca="false">+M53*Input!$D19</f>
        <v>0</v>
      </c>
      <c r="N97" s="203" t="n">
        <f aca="false">+N53*Input!$D19</f>
        <v>0</v>
      </c>
      <c r="O97" s="203" t="n">
        <f aca="false">SUM(C97:N97)</f>
        <v>0</v>
      </c>
    </row>
    <row r="98" customFormat="false" ht="12.75" hidden="false" customHeight="false" outlineLevel="0" collapsed="false">
      <c r="A98" s="57" t="s">
        <v>354</v>
      </c>
      <c r="C98" s="203" t="n">
        <f aca="false">+C54*Input!$D20</f>
        <v>0</v>
      </c>
      <c r="D98" s="203" t="n">
        <f aca="false">+D54*Input!$D20</f>
        <v>0</v>
      </c>
      <c r="E98" s="203" t="n">
        <f aca="false">+E54*Input!$D20</f>
        <v>0</v>
      </c>
      <c r="F98" s="203" t="n">
        <f aca="false">+F54*Input!$D20</f>
        <v>0</v>
      </c>
      <c r="G98" s="203" t="n">
        <f aca="false">+G54*Input!$D20</f>
        <v>0</v>
      </c>
      <c r="H98" s="203" t="n">
        <f aca="false">+H54*Input!$D20</f>
        <v>0</v>
      </c>
      <c r="I98" s="203" t="n">
        <f aca="false">+I54*Input!$D20</f>
        <v>0</v>
      </c>
      <c r="J98" s="203" t="n">
        <f aca="false">+J54*Input!$D20</f>
        <v>0</v>
      </c>
      <c r="K98" s="203" t="n">
        <f aca="false">+K54*Input!$D20</f>
        <v>0</v>
      </c>
      <c r="L98" s="203" t="n">
        <f aca="false">+L54*Input!$D20</f>
        <v>0</v>
      </c>
      <c r="M98" s="203" t="n">
        <f aca="false">+M54*Input!$D20</f>
        <v>0</v>
      </c>
      <c r="N98" s="203" t="n">
        <f aca="false">+N54*Input!$D20</f>
        <v>0</v>
      </c>
      <c r="O98" s="203" t="n">
        <f aca="false">SUM(C98:N98)</f>
        <v>0</v>
      </c>
    </row>
    <row r="99" customFormat="false" ht="12.75" hidden="false" customHeight="false" outlineLevel="0" collapsed="false">
      <c r="A99" s="57" t="s">
        <v>355</v>
      </c>
      <c r="C99" s="203" t="n">
        <f aca="false">+C55*Input!$D21</f>
        <v>0</v>
      </c>
      <c r="D99" s="203" t="n">
        <f aca="false">+D55*Input!$D21</f>
        <v>0</v>
      </c>
      <c r="E99" s="203" t="n">
        <f aca="false">+E55*Input!$D21</f>
        <v>0</v>
      </c>
      <c r="F99" s="203" t="n">
        <f aca="false">+F55*Input!$D21</f>
        <v>0</v>
      </c>
      <c r="G99" s="203" t="n">
        <f aca="false">+G55*Input!$D21</f>
        <v>0</v>
      </c>
      <c r="H99" s="203" t="n">
        <f aca="false">+H55*Input!$D21</f>
        <v>0</v>
      </c>
      <c r="I99" s="203" t="n">
        <f aca="false">+I55*Input!$D21</f>
        <v>0</v>
      </c>
      <c r="J99" s="203" t="n">
        <f aca="false">+J55*Input!$D21</f>
        <v>0</v>
      </c>
      <c r="K99" s="203" t="n">
        <f aca="false">+K55*Input!$D21</f>
        <v>0</v>
      </c>
      <c r="L99" s="203" t="n">
        <f aca="false">+L55*Input!$D21</f>
        <v>0</v>
      </c>
      <c r="M99" s="203" t="n">
        <f aca="false">+M55*Input!$D21</f>
        <v>0</v>
      </c>
      <c r="N99" s="203" t="n">
        <f aca="false">+N55*Input!$D21</f>
        <v>0</v>
      </c>
      <c r="O99" s="203" t="n">
        <f aca="false">SUM(C99:N99)</f>
        <v>0</v>
      </c>
    </row>
    <row r="100" customFormat="false" ht="12.75" hidden="false" customHeight="false" outlineLevel="0" collapsed="false">
      <c r="A100" s="57" t="s">
        <v>356</v>
      </c>
      <c r="C100" s="203" t="n">
        <f aca="false">+C56*Input!$D22</f>
        <v>0</v>
      </c>
      <c r="D100" s="203" t="n">
        <f aca="false">+D56*Input!$D22</f>
        <v>0</v>
      </c>
      <c r="E100" s="203" t="n">
        <f aca="false">+E56*Input!$D22</f>
        <v>0</v>
      </c>
      <c r="F100" s="203" t="n">
        <f aca="false">+F56*Input!$D22</f>
        <v>0</v>
      </c>
      <c r="G100" s="203" t="n">
        <f aca="false">+G56*Input!$D22</f>
        <v>0</v>
      </c>
      <c r="H100" s="203" t="n">
        <f aca="false">+H56*Input!$D22</f>
        <v>0</v>
      </c>
      <c r="I100" s="203" t="n">
        <f aca="false">+I56*Input!$D22</f>
        <v>0</v>
      </c>
      <c r="J100" s="203" t="n">
        <f aca="false">+J56*Input!$D22</f>
        <v>0</v>
      </c>
      <c r="K100" s="203" t="n">
        <f aca="false">+K56*Input!$D22</f>
        <v>0</v>
      </c>
      <c r="L100" s="203" t="n">
        <f aca="false">+L56*Input!$D22</f>
        <v>0</v>
      </c>
      <c r="M100" s="203" t="n">
        <f aca="false">+M56*Input!$D22</f>
        <v>0</v>
      </c>
      <c r="N100" s="203" t="n">
        <f aca="false">+N56*Input!$D22</f>
        <v>0</v>
      </c>
      <c r="O100" s="203" t="n">
        <f aca="false">SUM(C100:N100)</f>
        <v>0</v>
      </c>
    </row>
    <row r="101" customFormat="false" ht="12.75" hidden="false" customHeight="false" outlineLevel="0" collapsed="false">
      <c r="A101" s="57" t="s">
        <v>357</v>
      </c>
      <c r="C101" s="203" t="n">
        <f aca="false">+C57*Input!$D23</f>
        <v>0</v>
      </c>
      <c r="D101" s="203" t="n">
        <f aca="false">+D57*Input!$D23</f>
        <v>0</v>
      </c>
      <c r="E101" s="203" t="n">
        <f aca="false">+E57*Input!$D23</f>
        <v>0</v>
      </c>
      <c r="F101" s="203" t="n">
        <f aca="false">+F57*Input!$D23</f>
        <v>0</v>
      </c>
      <c r="G101" s="203" t="n">
        <f aca="false">+G57*Input!$D23</f>
        <v>0</v>
      </c>
      <c r="H101" s="203" t="n">
        <f aca="false">+H57*Input!$D23</f>
        <v>0</v>
      </c>
      <c r="I101" s="203" t="n">
        <f aca="false">+I57*Input!$D23</f>
        <v>0</v>
      </c>
      <c r="J101" s="203" t="n">
        <f aca="false">+J57*Input!$D23</f>
        <v>0</v>
      </c>
      <c r="K101" s="203" t="n">
        <f aca="false">+K57*Input!$D23</f>
        <v>0</v>
      </c>
      <c r="L101" s="203" t="n">
        <f aca="false">+L57*Input!$D23</f>
        <v>0</v>
      </c>
      <c r="M101" s="203" t="n">
        <f aca="false">+M57*Input!$D23</f>
        <v>0</v>
      </c>
      <c r="N101" s="203" t="n">
        <f aca="false">+N57*Input!$D23</f>
        <v>0</v>
      </c>
      <c r="O101" s="203" t="n">
        <f aca="false">SUM(C101:N101)</f>
        <v>0</v>
      </c>
    </row>
    <row r="102" customFormat="false" ht="12.75" hidden="false" customHeight="false" outlineLevel="0" collapsed="false">
      <c r="A102" s="57" t="s">
        <v>358</v>
      </c>
      <c r="C102" s="203" t="n">
        <f aca="false">+C58*Input!$D24</f>
        <v>0</v>
      </c>
      <c r="D102" s="203" t="n">
        <f aca="false">+D58*Input!$D24</f>
        <v>0</v>
      </c>
      <c r="E102" s="203" t="n">
        <f aca="false">+E58*Input!$D24</f>
        <v>0</v>
      </c>
      <c r="F102" s="203" t="n">
        <f aca="false">+F58*Input!$D24</f>
        <v>0</v>
      </c>
      <c r="G102" s="203" t="n">
        <f aca="false">+G58*Input!$D24</f>
        <v>0</v>
      </c>
      <c r="H102" s="203" t="n">
        <f aca="false">+H58*Input!$D24</f>
        <v>0</v>
      </c>
      <c r="I102" s="203" t="n">
        <f aca="false">+I58*Input!$D24</f>
        <v>0</v>
      </c>
      <c r="J102" s="203" t="n">
        <f aca="false">+J58*Input!$D24</f>
        <v>0</v>
      </c>
      <c r="K102" s="203" t="n">
        <f aca="false">+K58*Input!$D24</f>
        <v>0</v>
      </c>
      <c r="L102" s="203" t="n">
        <f aca="false">+L58*Input!$D24</f>
        <v>0</v>
      </c>
      <c r="M102" s="203" t="n">
        <f aca="false">+M58*Input!$D24</f>
        <v>0</v>
      </c>
      <c r="N102" s="203" t="n">
        <f aca="false">+N58*Input!$D24</f>
        <v>0</v>
      </c>
      <c r="O102" s="203" t="n">
        <f aca="false">SUM(C102:N102)</f>
        <v>0</v>
      </c>
    </row>
    <row r="103" customFormat="false" ht="12.75" hidden="false" customHeight="false" outlineLevel="0" collapsed="false">
      <c r="A103" s="57" t="s">
        <v>359</v>
      </c>
      <c r="C103" s="203" t="n">
        <f aca="false">+C59*Input!$D25</f>
        <v>0</v>
      </c>
      <c r="D103" s="203" t="n">
        <f aca="false">+D59*Input!$D25</f>
        <v>0</v>
      </c>
      <c r="E103" s="203" t="n">
        <f aca="false">+E59*Input!$D25</f>
        <v>0</v>
      </c>
      <c r="F103" s="203" t="n">
        <f aca="false">+F59*Input!$D25</f>
        <v>0</v>
      </c>
      <c r="G103" s="203" t="n">
        <f aca="false">+G59*Input!$D25</f>
        <v>0</v>
      </c>
      <c r="H103" s="203" t="n">
        <f aca="false">+H59*Input!$D25</f>
        <v>0</v>
      </c>
      <c r="I103" s="203" t="n">
        <f aca="false">+I59*Input!$D25</f>
        <v>0</v>
      </c>
      <c r="J103" s="203" t="n">
        <f aca="false">+J59*Input!$D25</f>
        <v>0</v>
      </c>
      <c r="K103" s="203" t="n">
        <f aca="false">+K59*Input!$D25</f>
        <v>0</v>
      </c>
      <c r="L103" s="203" t="n">
        <f aca="false">+L59*Input!$D25</f>
        <v>0</v>
      </c>
      <c r="M103" s="203" t="n">
        <f aca="false">+M59*Input!$D25</f>
        <v>0</v>
      </c>
      <c r="N103" s="203" t="n">
        <f aca="false">+N59*Input!$D25</f>
        <v>0</v>
      </c>
      <c r="O103" s="203" t="n">
        <f aca="false">SUM(C103:N103)</f>
        <v>0</v>
      </c>
    </row>
    <row r="104" customFormat="false" ht="12.75" hidden="false" customHeight="false" outlineLevel="0" collapsed="false">
      <c r="A104" s="57" t="s">
        <v>360</v>
      </c>
      <c r="C104" s="203" t="n">
        <f aca="false">+C60*Input!$D26</f>
        <v>0</v>
      </c>
      <c r="D104" s="203" t="n">
        <f aca="false">+D60*Input!$D26</f>
        <v>0</v>
      </c>
      <c r="E104" s="203" t="n">
        <f aca="false">+E60*Input!$D26</f>
        <v>0</v>
      </c>
      <c r="F104" s="203" t="n">
        <f aca="false">+F60*Input!$D26</f>
        <v>0</v>
      </c>
      <c r="G104" s="203" t="n">
        <f aca="false">+G60*Input!$D26</f>
        <v>0</v>
      </c>
      <c r="H104" s="203" t="n">
        <f aca="false">+H60*Input!$D26</f>
        <v>0</v>
      </c>
      <c r="I104" s="203" t="n">
        <f aca="false">+I60*Input!$D26</f>
        <v>0</v>
      </c>
      <c r="J104" s="203" t="n">
        <f aca="false">+J60*Input!$D26</f>
        <v>0</v>
      </c>
      <c r="K104" s="203" t="n">
        <f aca="false">+K60*Input!$D26</f>
        <v>0</v>
      </c>
      <c r="L104" s="203" t="n">
        <f aca="false">+L60*Input!$D26</f>
        <v>0</v>
      </c>
      <c r="M104" s="203" t="n">
        <f aca="false">+M60*Input!$D26</f>
        <v>0</v>
      </c>
      <c r="N104" s="203" t="n">
        <f aca="false">+N60*Input!$D26</f>
        <v>0</v>
      </c>
      <c r="O104" s="203" t="n">
        <f aca="false">SUM(C104:N104)</f>
        <v>0</v>
      </c>
    </row>
    <row r="105" customFormat="false" ht="12.75" hidden="false" customHeight="false" outlineLevel="0" collapsed="false">
      <c r="A105" s="57" t="s">
        <v>361</v>
      </c>
      <c r="C105" s="203" t="n">
        <f aca="false">+C61*Input!$D27</f>
        <v>0</v>
      </c>
      <c r="D105" s="203" t="n">
        <f aca="false">+D61*Input!$D27</f>
        <v>0</v>
      </c>
      <c r="E105" s="203" t="n">
        <f aca="false">+E61*Input!$D27</f>
        <v>0</v>
      </c>
      <c r="F105" s="203" t="n">
        <f aca="false">+F61*Input!$D27</f>
        <v>0</v>
      </c>
      <c r="G105" s="203" t="n">
        <f aca="false">+G61*Input!$D27</f>
        <v>0</v>
      </c>
      <c r="H105" s="203" t="n">
        <f aca="false">+H61*Input!$D27</f>
        <v>0</v>
      </c>
      <c r="I105" s="203" t="n">
        <f aca="false">+I61*Input!$D27</f>
        <v>0</v>
      </c>
      <c r="J105" s="203" t="n">
        <f aca="false">+J61*Input!$D27</f>
        <v>0</v>
      </c>
      <c r="K105" s="203" t="n">
        <f aca="false">+K61*Input!$D27</f>
        <v>0</v>
      </c>
      <c r="L105" s="203" t="n">
        <f aca="false">+L61*Input!$D27</f>
        <v>0</v>
      </c>
      <c r="M105" s="203" t="n">
        <f aca="false">+M61*Input!$D27</f>
        <v>0</v>
      </c>
      <c r="N105" s="203" t="n">
        <f aca="false">+N61*Input!$D27</f>
        <v>0</v>
      </c>
      <c r="O105" s="203" t="n">
        <f aca="false">SUM(C105:N105)</f>
        <v>0</v>
      </c>
    </row>
    <row r="106" customFormat="false" ht="12.75" hidden="false" customHeight="false" outlineLevel="0" collapsed="false">
      <c r="A106" s="57" t="s">
        <v>362</v>
      </c>
      <c r="C106" s="203" t="n">
        <f aca="false">+C62*Input!$D28</f>
        <v>0</v>
      </c>
      <c r="D106" s="203" t="n">
        <f aca="false">+D62*Input!$D28</f>
        <v>0</v>
      </c>
      <c r="E106" s="203" t="n">
        <f aca="false">+E62*Input!$D28</f>
        <v>0</v>
      </c>
      <c r="F106" s="203" t="n">
        <f aca="false">+F62*Input!$D28</f>
        <v>0</v>
      </c>
      <c r="G106" s="203" t="n">
        <f aca="false">+G62*Input!$D28</f>
        <v>0</v>
      </c>
      <c r="H106" s="203" t="n">
        <f aca="false">+H62*Input!$D28</f>
        <v>0</v>
      </c>
      <c r="I106" s="203" t="n">
        <f aca="false">+I62*Input!$D28</f>
        <v>0</v>
      </c>
      <c r="J106" s="203" t="n">
        <f aca="false">+J62*Input!$D28</f>
        <v>0</v>
      </c>
      <c r="K106" s="203" t="n">
        <f aca="false">+K62*Input!$D28</f>
        <v>0</v>
      </c>
      <c r="L106" s="203" t="n">
        <f aca="false">+L62*Input!$D28</f>
        <v>0</v>
      </c>
      <c r="M106" s="203" t="n">
        <f aca="false">+M62*Input!$D28</f>
        <v>0</v>
      </c>
      <c r="N106" s="203" t="n">
        <f aca="false">+N62*Input!$D28</f>
        <v>0</v>
      </c>
      <c r="O106" s="203" t="n">
        <f aca="false">SUM(C106:N106)</f>
        <v>0</v>
      </c>
    </row>
    <row r="107" customFormat="false" ht="12.75" hidden="false" customHeight="false" outlineLevel="0" collapsed="false">
      <c r="A107" s="57" t="s">
        <v>363</v>
      </c>
      <c r="C107" s="203" t="n">
        <f aca="false">+C63*Input!$D29</f>
        <v>0</v>
      </c>
      <c r="D107" s="203" t="n">
        <f aca="false">+D63*Input!$D29</f>
        <v>0</v>
      </c>
      <c r="E107" s="203" t="n">
        <f aca="false">+E63*Input!$D29</f>
        <v>0</v>
      </c>
      <c r="F107" s="203" t="n">
        <f aca="false">+F63*Input!$D29</f>
        <v>0</v>
      </c>
      <c r="G107" s="203" t="n">
        <f aca="false">+G63*Input!$D29</f>
        <v>0</v>
      </c>
      <c r="H107" s="203" t="n">
        <f aca="false">+H63*Input!$D29</f>
        <v>0</v>
      </c>
      <c r="I107" s="203" t="n">
        <f aca="false">+I63*Input!$D29</f>
        <v>0</v>
      </c>
      <c r="J107" s="203" t="n">
        <f aca="false">+J63*Input!$D29</f>
        <v>0</v>
      </c>
      <c r="K107" s="203" t="n">
        <f aca="false">+K63*Input!$D29</f>
        <v>0</v>
      </c>
      <c r="L107" s="203" t="n">
        <f aca="false">+L63*Input!$D29</f>
        <v>0</v>
      </c>
      <c r="M107" s="203" t="n">
        <f aca="false">+M63*Input!$D29</f>
        <v>0</v>
      </c>
      <c r="N107" s="203" t="n">
        <f aca="false">+N63*Input!$D29</f>
        <v>0</v>
      </c>
      <c r="O107" s="203" t="n">
        <f aca="false">SUM(C107:N107)</f>
        <v>0</v>
      </c>
    </row>
    <row r="108" customFormat="false" ht="12.75" hidden="false" customHeight="false" outlineLevel="0" collapsed="false">
      <c r="A108" s="57" t="s">
        <v>364</v>
      </c>
      <c r="C108" s="203" t="n">
        <f aca="false">+C64*Input!$D30</f>
        <v>0</v>
      </c>
      <c r="D108" s="203" t="n">
        <f aca="false">+D64*Input!$D30</f>
        <v>0</v>
      </c>
      <c r="E108" s="203" t="n">
        <f aca="false">+E64*Input!$D30</f>
        <v>0</v>
      </c>
      <c r="F108" s="203" t="n">
        <f aca="false">+F64*Input!$D30</f>
        <v>0</v>
      </c>
      <c r="G108" s="203" t="n">
        <f aca="false">+G64*Input!$D30</f>
        <v>0</v>
      </c>
      <c r="H108" s="203" t="n">
        <f aca="false">+H64*Input!$D30</f>
        <v>0</v>
      </c>
      <c r="I108" s="203" t="n">
        <f aca="false">+I64*Input!$D30</f>
        <v>0</v>
      </c>
      <c r="J108" s="203" t="n">
        <f aca="false">+J64*Input!$D30</f>
        <v>0</v>
      </c>
      <c r="K108" s="203" t="n">
        <f aca="false">+K64*Input!$D30</f>
        <v>0</v>
      </c>
      <c r="L108" s="203" t="n">
        <f aca="false">+L64*Input!$D30</f>
        <v>0</v>
      </c>
      <c r="M108" s="203" t="n">
        <f aca="false">+M64*Input!$D30</f>
        <v>0</v>
      </c>
      <c r="N108" s="203" t="n">
        <f aca="false">+N64*Input!$D30</f>
        <v>0</v>
      </c>
      <c r="O108" s="203" t="n">
        <f aca="false">SUM(C108:N108)</f>
        <v>0</v>
      </c>
    </row>
    <row r="109" customFormat="false" ht="12.75" hidden="false" customHeight="false" outlineLevel="0" collapsed="false">
      <c r="A109" s="57" t="s">
        <v>365</v>
      </c>
      <c r="C109" s="203" t="n">
        <f aca="false">+C65*Input!$D31</f>
        <v>0</v>
      </c>
      <c r="D109" s="203" t="n">
        <f aca="false">+D65*Input!$D31</f>
        <v>0</v>
      </c>
      <c r="E109" s="203" t="n">
        <f aca="false">+E65*Input!$D31</f>
        <v>0</v>
      </c>
      <c r="F109" s="203" t="n">
        <f aca="false">+F65*Input!$D31</f>
        <v>0</v>
      </c>
      <c r="G109" s="203" t="n">
        <f aca="false">+G65*Input!$D31</f>
        <v>0</v>
      </c>
      <c r="H109" s="203" t="n">
        <f aca="false">+H65*Input!$D31</f>
        <v>0</v>
      </c>
      <c r="I109" s="203" t="n">
        <f aca="false">+I65*Input!$D31</f>
        <v>0</v>
      </c>
      <c r="J109" s="203" t="n">
        <f aca="false">+J65*Input!$D31</f>
        <v>0</v>
      </c>
      <c r="K109" s="203" t="n">
        <f aca="false">+K65*Input!$D31</f>
        <v>0</v>
      </c>
      <c r="L109" s="203" t="n">
        <f aca="false">+L65*Input!$D31</f>
        <v>0</v>
      </c>
      <c r="M109" s="203" t="n">
        <f aca="false">+M65*Input!$D31</f>
        <v>0</v>
      </c>
      <c r="N109" s="203" t="n">
        <f aca="false">+N65*Input!$D31</f>
        <v>0</v>
      </c>
      <c r="O109" s="203" t="n">
        <f aca="false">SUM(C109:N109)</f>
        <v>0</v>
      </c>
    </row>
    <row r="110" customFormat="false" ht="12.75" hidden="false" customHeight="false" outlineLevel="0" collapsed="false">
      <c r="A110" s="57" t="s">
        <v>366</v>
      </c>
      <c r="C110" s="203" t="n">
        <f aca="false">+C66*Input!$D32</f>
        <v>0</v>
      </c>
      <c r="D110" s="203" t="n">
        <f aca="false">+D66*Input!$D32</f>
        <v>0</v>
      </c>
      <c r="E110" s="203" t="n">
        <f aca="false">+E66*Input!$D32</f>
        <v>0</v>
      </c>
      <c r="F110" s="203" t="n">
        <f aca="false">+F66*Input!$D32</f>
        <v>0</v>
      </c>
      <c r="G110" s="203" t="n">
        <f aca="false">+G66*Input!$D32</f>
        <v>0</v>
      </c>
      <c r="H110" s="203" t="n">
        <f aca="false">+H66*Input!$D32</f>
        <v>0</v>
      </c>
      <c r="I110" s="203" t="n">
        <f aca="false">+I66*Input!$D32</f>
        <v>0</v>
      </c>
      <c r="J110" s="203" t="n">
        <f aca="false">+J66*Input!$D32</f>
        <v>0</v>
      </c>
      <c r="K110" s="203" t="n">
        <f aca="false">+K66*Input!$D32</f>
        <v>0</v>
      </c>
      <c r="L110" s="203" t="n">
        <f aca="false">+L66*Input!$D32</f>
        <v>0</v>
      </c>
      <c r="M110" s="203" t="n">
        <f aca="false">+M66*Input!$D32</f>
        <v>0</v>
      </c>
      <c r="N110" s="203" t="n">
        <f aca="false">+N66*Input!$D32</f>
        <v>0</v>
      </c>
      <c r="O110" s="203" t="n">
        <f aca="false">SUM(C110:N110)</f>
        <v>0</v>
      </c>
    </row>
    <row r="111" customFormat="false" ht="12.75" hidden="false" customHeight="false" outlineLevel="0" collapsed="false">
      <c r="A111" s="57" t="s">
        <v>367</v>
      </c>
      <c r="C111" s="203" t="n">
        <f aca="false">+C67*Input!$D33</f>
        <v>0</v>
      </c>
      <c r="D111" s="203" t="n">
        <f aca="false">+D67*Input!$D33</f>
        <v>0</v>
      </c>
      <c r="E111" s="203" t="n">
        <f aca="false">+E67*Input!$D33</f>
        <v>0</v>
      </c>
      <c r="F111" s="203" t="n">
        <f aca="false">+F67*Input!$D33</f>
        <v>0</v>
      </c>
      <c r="G111" s="203" t="n">
        <f aca="false">+G67*Input!$D33</f>
        <v>0</v>
      </c>
      <c r="H111" s="203" t="n">
        <f aca="false">+H67*Input!$D33</f>
        <v>0</v>
      </c>
      <c r="I111" s="203" t="n">
        <f aca="false">+I67*Input!$D33</f>
        <v>0</v>
      </c>
      <c r="J111" s="203" t="n">
        <f aca="false">+J67*Input!$D33</f>
        <v>0</v>
      </c>
      <c r="K111" s="203" t="n">
        <f aca="false">+K67*Input!$D33</f>
        <v>0</v>
      </c>
      <c r="L111" s="203" t="n">
        <f aca="false">+L67*Input!$D33</f>
        <v>0</v>
      </c>
      <c r="M111" s="203" t="n">
        <f aca="false">+M67*Input!$D33</f>
        <v>0</v>
      </c>
      <c r="N111" s="203" t="n">
        <f aca="false">+N67*Input!$D33</f>
        <v>0</v>
      </c>
      <c r="O111" s="203" t="n">
        <f aca="false">SUM(C111:N111)</f>
        <v>0</v>
      </c>
    </row>
    <row r="112" customFormat="false" ht="12.75" hidden="false" customHeight="false" outlineLevel="0" collapsed="false">
      <c r="A112" s="57" t="s">
        <v>368</v>
      </c>
      <c r="C112" s="203" t="n">
        <f aca="false">+C68*Input!$D34</f>
        <v>0</v>
      </c>
      <c r="D112" s="203" t="n">
        <f aca="false">+D68*Input!$D34</f>
        <v>0</v>
      </c>
      <c r="E112" s="203" t="n">
        <f aca="false">+E68*Input!$D34</f>
        <v>0</v>
      </c>
      <c r="F112" s="203" t="n">
        <f aca="false">+F68*Input!$D34</f>
        <v>0</v>
      </c>
      <c r="G112" s="203" t="n">
        <f aca="false">+G68*Input!$D34</f>
        <v>0</v>
      </c>
      <c r="H112" s="203" t="n">
        <f aca="false">+H68*Input!$D34</f>
        <v>0</v>
      </c>
      <c r="I112" s="203" t="n">
        <f aca="false">+I68*Input!$D34</f>
        <v>0</v>
      </c>
      <c r="J112" s="203" t="n">
        <f aca="false">+J68*Input!$D34</f>
        <v>0</v>
      </c>
      <c r="K112" s="203" t="n">
        <f aca="false">+K68*Input!$D34</f>
        <v>0</v>
      </c>
      <c r="L112" s="203" t="n">
        <f aca="false">+L68*Input!$D34</f>
        <v>0</v>
      </c>
      <c r="M112" s="203" t="n">
        <f aca="false">+M68*Input!$D34</f>
        <v>0</v>
      </c>
      <c r="N112" s="203" t="n">
        <f aca="false">+N68*Input!$D34</f>
        <v>0</v>
      </c>
      <c r="O112" s="203" t="n">
        <f aca="false">SUM(C112:N112)</f>
        <v>0</v>
      </c>
    </row>
    <row r="113" customFormat="false" ht="12.75" hidden="false" customHeight="false" outlineLevel="0" collapsed="false">
      <c r="A113" s="57" t="s">
        <v>369</v>
      </c>
      <c r="C113" s="203" t="n">
        <f aca="false">+C69*Input!$D35</f>
        <v>0</v>
      </c>
      <c r="D113" s="203" t="n">
        <f aca="false">+D69*Input!$D35</f>
        <v>0</v>
      </c>
      <c r="E113" s="203" t="n">
        <f aca="false">+E69*Input!$D35</f>
        <v>0</v>
      </c>
      <c r="F113" s="203" t="n">
        <f aca="false">+F69*Input!$D35</f>
        <v>0</v>
      </c>
      <c r="G113" s="203" t="n">
        <f aca="false">+G69*Input!$D35</f>
        <v>0</v>
      </c>
      <c r="H113" s="203" t="n">
        <f aca="false">+H69*Input!$D35</f>
        <v>0</v>
      </c>
      <c r="I113" s="203" t="n">
        <f aca="false">+I69*Input!$D35</f>
        <v>0</v>
      </c>
      <c r="J113" s="203" t="n">
        <f aca="false">+J69*Input!$D35</f>
        <v>0</v>
      </c>
      <c r="K113" s="203" t="n">
        <f aca="false">+K69*Input!$D35</f>
        <v>0</v>
      </c>
      <c r="L113" s="203" t="n">
        <f aca="false">+L69*Input!$D35</f>
        <v>0</v>
      </c>
      <c r="M113" s="203" t="n">
        <f aca="false">+M69*Input!$D35</f>
        <v>0</v>
      </c>
      <c r="N113" s="203" t="n">
        <f aca="false">+N69*Input!$D35</f>
        <v>0</v>
      </c>
      <c r="O113" s="203" t="n">
        <f aca="false">SUM(C113:N113)</f>
        <v>0</v>
      </c>
    </row>
    <row r="114" customFormat="false" ht="12.75" hidden="false" customHeight="false" outlineLevel="0" collapsed="false">
      <c r="A114" s="57" t="s">
        <v>370</v>
      </c>
      <c r="C114" s="203" t="n">
        <f aca="false">+C70*Input!$D36</f>
        <v>0</v>
      </c>
      <c r="D114" s="203" t="n">
        <f aca="false">+D70*Input!$D36</f>
        <v>0</v>
      </c>
      <c r="E114" s="203" t="n">
        <f aca="false">+E70*Input!$D36</f>
        <v>0</v>
      </c>
      <c r="F114" s="203" t="n">
        <f aca="false">+F70*Input!$D36</f>
        <v>0</v>
      </c>
      <c r="G114" s="203" t="n">
        <f aca="false">+G70*Input!$D36</f>
        <v>0</v>
      </c>
      <c r="H114" s="203" t="n">
        <f aca="false">+H70*Input!$D36</f>
        <v>0</v>
      </c>
      <c r="I114" s="203" t="n">
        <f aca="false">+I70*Input!$D36</f>
        <v>0</v>
      </c>
      <c r="J114" s="203" t="n">
        <f aca="false">+J70*Input!$D36</f>
        <v>0</v>
      </c>
      <c r="K114" s="203" t="n">
        <f aca="false">+K70*Input!$D36</f>
        <v>0</v>
      </c>
      <c r="L114" s="203" t="n">
        <f aca="false">+L70*Input!$D36</f>
        <v>0</v>
      </c>
      <c r="M114" s="203" t="n">
        <f aca="false">+M70*Input!$D36</f>
        <v>0</v>
      </c>
      <c r="N114" s="203" t="n">
        <f aca="false">+N70*Input!$D36</f>
        <v>0</v>
      </c>
      <c r="O114" s="203" t="n">
        <f aca="false">SUM(C114:N114)</f>
        <v>0</v>
      </c>
    </row>
    <row r="115" customFormat="false" ht="12.75" hidden="false" customHeight="false" outlineLevel="0" collapsed="false">
      <c r="A115" s="57" t="s">
        <v>371</v>
      </c>
      <c r="C115" s="203" t="n">
        <f aca="false">+C71*Input!$D37</f>
        <v>0</v>
      </c>
      <c r="D115" s="203" t="n">
        <f aca="false">+D71*Input!$D37</f>
        <v>0</v>
      </c>
      <c r="E115" s="203" t="n">
        <f aca="false">+E71*Input!$D37</f>
        <v>0</v>
      </c>
      <c r="F115" s="203" t="n">
        <f aca="false">+F71*Input!$D37</f>
        <v>0</v>
      </c>
      <c r="G115" s="203" t="n">
        <f aca="false">+G71*Input!$D37</f>
        <v>0</v>
      </c>
      <c r="H115" s="203" t="n">
        <f aca="false">+H71*Input!$D37</f>
        <v>0</v>
      </c>
      <c r="I115" s="203" t="n">
        <f aca="false">+I71*Input!$D37</f>
        <v>0</v>
      </c>
      <c r="J115" s="203" t="n">
        <f aca="false">+J71*Input!$D37</f>
        <v>0</v>
      </c>
      <c r="K115" s="203" t="n">
        <f aca="false">+K71*Input!$D37</f>
        <v>0</v>
      </c>
      <c r="L115" s="203" t="n">
        <f aca="false">+L71*Input!$D37</f>
        <v>0</v>
      </c>
      <c r="M115" s="203" t="n">
        <f aca="false">+M71*Input!$D37</f>
        <v>0</v>
      </c>
      <c r="N115" s="203" t="n">
        <f aca="false">+N71*Input!$D37</f>
        <v>0</v>
      </c>
      <c r="O115" s="203" t="n">
        <f aca="false">SUM(C115:N115)</f>
        <v>0</v>
      </c>
    </row>
    <row r="116" customFormat="false" ht="12.75" hidden="false" customHeight="false" outlineLevel="0" collapsed="false">
      <c r="A116" s="57" t="s">
        <v>372</v>
      </c>
      <c r="C116" s="203" t="n">
        <f aca="false">+C72*Input!$D38</f>
        <v>0</v>
      </c>
      <c r="D116" s="203" t="n">
        <f aca="false">+D72*Input!$D38</f>
        <v>0</v>
      </c>
      <c r="E116" s="203" t="n">
        <f aca="false">+E72*Input!$D38</f>
        <v>0</v>
      </c>
      <c r="F116" s="203" t="n">
        <f aca="false">+F72*Input!$D38</f>
        <v>0</v>
      </c>
      <c r="G116" s="203" t="n">
        <f aca="false">+G72*Input!$D38</f>
        <v>0</v>
      </c>
      <c r="H116" s="203" t="n">
        <f aca="false">+H72*Input!$D38</f>
        <v>0</v>
      </c>
      <c r="I116" s="203" t="n">
        <f aca="false">+I72*Input!$D38</f>
        <v>0</v>
      </c>
      <c r="J116" s="203" t="n">
        <f aca="false">+J72*Input!$D38</f>
        <v>0</v>
      </c>
      <c r="K116" s="203" t="n">
        <f aca="false">+K72*Input!$D38</f>
        <v>0</v>
      </c>
      <c r="L116" s="203" t="n">
        <f aca="false">+L72*Input!$D38</f>
        <v>0</v>
      </c>
      <c r="M116" s="203" t="n">
        <f aca="false">+M72*Input!$D38</f>
        <v>0</v>
      </c>
      <c r="N116" s="203" t="n">
        <f aca="false">+N72*Input!$D38</f>
        <v>0</v>
      </c>
      <c r="O116" s="203" t="n">
        <f aca="false">SUM(C116:N116)</f>
        <v>0</v>
      </c>
    </row>
    <row r="117" customFormat="false" ht="12.75" hidden="false" customHeight="false" outlineLevel="0" collapsed="false">
      <c r="A117" s="57" t="s">
        <v>373</v>
      </c>
      <c r="C117" s="203" t="n">
        <f aca="false">+C73*Input!$D39</f>
        <v>0</v>
      </c>
      <c r="D117" s="203" t="n">
        <f aca="false">+D73*Input!$D39</f>
        <v>0</v>
      </c>
      <c r="E117" s="203" t="n">
        <f aca="false">+E73*Input!$D39</f>
        <v>0</v>
      </c>
      <c r="F117" s="203" t="n">
        <f aca="false">+F73*Input!$D39</f>
        <v>0</v>
      </c>
      <c r="G117" s="203" t="n">
        <f aca="false">+G73*Input!$D39</f>
        <v>0</v>
      </c>
      <c r="H117" s="203" t="n">
        <f aca="false">+H73*Input!$D39</f>
        <v>0</v>
      </c>
      <c r="I117" s="203" t="n">
        <f aca="false">+I73*Input!$D39</f>
        <v>0</v>
      </c>
      <c r="J117" s="203" t="n">
        <f aca="false">+J73*Input!$D39</f>
        <v>0</v>
      </c>
      <c r="K117" s="203" t="n">
        <f aca="false">+K73*Input!$D39</f>
        <v>0</v>
      </c>
      <c r="L117" s="203" t="n">
        <f aca="false">+L73*Input!$D39</f>
        <v>0</v>
      </c>
      <c r="M117" s="203" t="n">
        <f aca="false">+M73*Input!$D39</f>
        <v>0</v>
      </c>
      <c r="N117" s="203" t="n">
        <f aca="false">+N73*Input!$D39</f>
        <v>0</v>
      </c>
      <c r="O117" s="203" t="n">
        <f aca="false">SUM(C117:N117)</f>
        <v>0</v>
      </c>
    </row>
    <row r="118" customFormat="false" ht="12.75" hidden="false" customHeight="false" outlineLevel="0" collapsed="false">
      <c r="A118" s="57" t="s">
        <v>374</v>
      </c>
      <c r="C118" s="203" t="n">
        <f aca="false">+C74*Input!$D40</f>
        <v>0</v>
      </c>
      <c r="D118" s="203" t="n">
        <f aca="false">+D74*Input!$D40</f>
        <v>0</v>
      </c>
      <c r="E118" s="203" t="n">
        <f aca="false">+E74*Input!$D40</f>
        <v>0</v>
      </c>
      <c r="F118" s="203" t="n">
        <f aca="false">+F74*Input!$D40</f>
        <v>0</v>
      </c>
      <c r="G118" s="203" t="n">
        <f aca="false">+G74*Input!$D40</f>
        <v>0</v>
      </c>
      <c r="H118" s="203" t="n">
        <f aca="false">+H74*Input!$D40</f>
        <v>0</v>
      </c>
      <c r="I118" s="203" t="n">
        <f aca="false">+I74*Input!$D40</f>
        <v>0</v>
      </c>
      <c r="J118" s="203" t="n">
        <f aca="false">+J74*Input!$D40</f>
        <v>0</v>
      </c>
      <c r="K118" s="203" t="n">
        <f aca="false">+K74*Input!$D40</f>
        <v>0</v>
      </c>
      <c r="L118" s="203" t="n">
        <f aca="false">+L74*Input!$D40</f>
        <v>0</v>
      </c>
      <c r="M118" s="203" t="n">
        <f aca="false">+M74*Input!$D40</f>
        <v>0</v>
      </c>
      <c r="N118" s="203" t="n">
        <f aca="false">+N74*Input!$D40</f>
        <v>0</v>
      </c>
      <c r="O118" s="203" t="n">
        <f aca="false">SUM(C118:N118)</f>
        <v>0</v>
      </c>
    </row>
    <row r="119" customFormat="false" ht="12.75" hidden="false" customHeight="false" outlineLevel="0" collapsed="false">
      <c r="A119" s="57" t="s">
        <v>375</v>
      </c>
      <c r="C119" s="203" t="n">
        <f aca="false">+C75*Input!$D41</f>
        <v>0</v>
      </c>
      <c r="D119" s="203" t="n">
        <f aca="false">+D75*Input!$D41</f>
        <v>0</v>
      </c>
      <c r="E119" s="203" t="n">
        <f aca="false">+E75*Input!$D41</f>
        <v>0</v>
      </c>
      <c r="F119" s="203" t="n">
        <f aca="false">+F75*Input!$D41</f>
        <v>0</v>
      </c>
      <c r="G119" s="203" t="n">
        <f aca="false">+G75*Input!$D41</f>
        <v>0</v>
      </c>
      <c r="H119" s="203" t="n">
        <f aca="false">+H75*Input!$D41</f>
        <v>0</v>
      </c>
      <c r="I119" s="203" t="n">
        <f aca="false">+I75*Input!$D41</f>
        <v>0</v>
      </c>
      <c r="J119" s="203" t="n">
        <f aca="false">+J75*Input!$D41</f>
        <v>0</v>
      </c>
      <c r="K119" s="203" t="n">
        <f aca="false">+K75*Input!$D41</f>
        <v>0</v>
      </c>
      <c r="L119" s="203" t="n">
        <f aca="false">+L75*Input!$D41</f>
        <v>0</v>
      </c>
      <c r="M119" s="203" t="n">
        <f aca="false">+M75*Input!$D41</f>
        <v>0</v>
      </c>
      <c r="N119" s="203" t="n">
        <f aca="false">+N75*Input!$D41</f>
        <v>0</v>
      </c>
      <c r="O119" s="203" t="n">
        <f aca="false">SUM(C119:N119)</f>
        <v>0</v>
      </c>
    </row>
    <row r="120" customFormat="false" ht="12.75" hidden="false" customHeight="false" outlineLevel="0" collapsed="false">
      <c r="A120" s="57" t="s">
        <v>376</v>
      </c>
      <c r="C120" s="203" t="n">
        <f aca="false">+C76*Input!$D42</f>
        <v>0</v>
      </c>
      <c r="D120" s="203" t="n">
        <f aca="false">+D76*Input!$D42</f>
        <v>0</v>
      </c>
      <c r="E120" s="203" t="n">
        <f aca="false">+E76*Input!$D42</f>
        <v>0</v>
      </c>
      <c r="F120" s="203" t="n">
        <f aca="false">+F76*Input!$D42</f>
        <v>0</v>
      </c>
      <c r="G120" s="203" t="n">
        <f aca="false">+G76*Input!$D42</f>
        <v>0</v>
      </c>
      <c r="H120" s="203" t="n">
        <f aca="false">+H76*Input!$D42</f>
        <v>0</v>
      </c>
      <c r="I120" s="203" t="n">
        <f aca="false">+I76*Input!$D42</f>
        <v>0</v>
      </c>
      <c r="J120" s="203" t="n">
        <f aca="false">+J76*Input!$D42</f>
        <v>0</v>
      </c>
      <c r="K120" s="203" t="n">
        <f aca="false">+K76*Input!$D42</f>
        <v>0</v>
      </c>
      <c r="L120" s="203" t="n">
        <f aca="false">+L76*Input!$D42</f>
        <v>0</v>
      </c>
      <c r="M120" s="203" t="n">
        <f aca="false">+M76*Input!$D42</f>
        <v>0</v>
      </c>
      <c r="N120" s="203" t="n">
        <f aca="false">+N76*Input!$D42</f>
        <v>0</v>
      </c>
      <c r="O120" s="203" t="n">
        <f aca="false">SUM(C120:N120)</f>
        <v>0</v>
      </c>
    </row>
    <row r="121" customFormat="false" ht="12.75" hidden="false" customHeight="false" outlineLevel="0" collapsed="false">
      <c r="A121" s="57" t="s">
        <v>377</v>
      </c>
      <c r="C121" s="203" t="n">
        <f aca="false">+C77*Input!$D43</f>
        <v>0</v>
      </c>
      <c r="D121" s="203" t="n">
        <f aca="false">+D77*Input!$D43</f>
        <v>0</v>
      </c>
      <c r="E121" s="203" t="n">
        <f aca="false">+E77*Input!$D43</f>
        <v>0</v>
      </c>
      <c r="F121" s="203" t="n">
        <f aca="false">+F77*Input!$D43</f>
        <v>0</v>
      </c>
      <c r="G121" s="203" t="n">
        <f aca="false">+G77*Input!$D43</f>
        <v>0</v>
      </c>
      <c r="H121" s="203" t="n">
        <f aca="false">+H77*Input!$D43</f>
        <v>0</v>
      </c>
      <c r="I121" s="203" t="n">
        <f aca="false">+I77*Input!$D43</f>
        <v>0</v>
      </c>
      <c r="J121" s="203" t="n">
        <f aca="false">+J77*Input!$D43</f>
        <v>0</v>
      </c>
      <c r="K121" s="203" t="n">
        <f aca="false">+K77*Input!$D43</f>
        <v>0</v>
      </c>
      <c r="L121" s="203" t="n">
        <f aca="false">+L77*Input!$D43</f>
        <v>0</v>
      </c>
      <c r="M121" s="203" t="n">
        <f aca="false">+M77*Input!$D43</f>
        <v>0</v>
      </c>
      <c r="N121" s="203" t="n">
        <f aca="false">+N77*Input!$D43</f>
        <v>0</v>
      </c>
      <c r="O121" s="203" t="n">
        <f aca="false">SUM(C121:N121)</f>
        <v>0</v>
      </c>
    </row>
    <row r="122" customFormat="false" ht="12.75" hidden="false" customHeight="false" outlineLevel="0" collapsed="false">
      <c r="A122" s="57" t="s">
        <v>378</v>
      </c>
      <c r="C122" s="203" t="n">
        <f aca="false">+C78*Input!$D44</f>
        <v>0</v>
      </c>
      <c r="D122" s="203" t="n">
        <f aca="false">+D78*Input!$D44</f>
        <v>0</v>
      </c>
      <c r="E122" s="203" t="n">
        <f aca="false">+E78*Input!$D44</f>
        <v>0</v>
      </c>
      <c r="F122" s="203" t="n">
        <f aca="false">+F78*Input!$D44</f>
        <v>0</v>
      </c>
      <c r="G122" s="203" t="n">
        <f aca="false">+G78*Input!$D44</f>
        <v>0</v>
      </c>
      <c r="H122" s="203" t="n">
        <f aca="false">+H78*Input!$D44</f>
        <v>0</v>
      </c>
      <c r="I122" s="203" t="n">
        <f aca="false">+I78*Input!$D44</f>
        <v>0</v>
      </c>
      <c r="J122" s="203" t="n">
        <f aca="false">+J78*Input!$D44</f>
        <v>0</v>
      </c>
      <c r="K122" s="203" t="n">
        <f aca="false">+K78*Input!$D44</f>
        <v>0</v>
      </c>
      <c r="L122" s="203" t="n">
        <f aca="false">+L78*Input!$D44</f>
        <v>0</v>
      </c>
      <c r="M122" s="203" t="n">
        <f aca="false">+M78*Input!$D44</f>
        <v>0</v>
      </c>
      <c r="N122" s="203" t="n">
        <f aca="false">+N78*Input!$D44</f>
        <v>0</v>
      </c>
      <c r="O122" s="203" t="n">
        <f aca="false">SUM(C122:N122)</f>
        <v>0</v>
      </c>
    </row>
    <row r="123" customFormat="false" ht="12.75" hidden="false" customHeight="false" outlineLevel="0" collapsed="false">
      <c r="A123" s="57" t="s">
        <v>379</v>
      </c>
      <c r="C123" s="203" t="n">
        <f aca="false">+C79*Input!$D45</f>
        <v>0</v>
      </c>
      <c r="D123" s="203" t="n">
        <f aca="false">+D79*Input!$D45</f>
        <v>0</v>
      </c>
      <c r="E123" s="203" t="n">
        <f aca="false">+E79*Input!$D45</f>
        <v>0</v>
      </c>
      <c r="F123" s="203" t="n">
        <f aca="false">+F79*Input!$D45</f>
        <v>0</v>
      </c>
      <c r="G123" s="203" t="n">
        <f aca="false">+G79*Input!$D45</f>
        <v>0</v>
      </c>
      <c r="H123" s="203" t="n">
        <f aca="false">+H79*Input!$D45</f>
        <v>0</v>
      </c>
      <c r="I123" s="203" t="n">
        <f aca="false">+I79*Input!$D45</f>
        <v>0</v>
      </c>
      <c r="J123" s="203" t="n">
        <f aca="false">+J79*Input!$D45</f>
        <v>0</v>
      </c>
      <c r="K123" s="203" t="n">
        <f aca="false">+K79*Input!$D45</f>
        <v>0</v>
      </c>
      <c r="L123" s="203" t="n">
        <f aca="false">+L79*Input!$D45</f>
        <v>0</v>
      </c>
      <c r="M123" s="203" t="n">
        <f aca="false">+M79*Input!$D45</f>
        <v>0</v>
      </c>
      <c r="N123" s="203" t="n">
        <f aca="false">+N79*Input!$D45</f>
        <v>0</v>
      </c>
      <c r="O123" s="203" t="n">
        <f aca="false">SUM(C123:N123)</f>
        <v>0</v>
      </c>
    </row>
    <row r="124" customFormat="false" ht="12.75" hidden="false" customHeight="false" outlineLevel="0" collapsed="false">
      <c r="A124" s="57" t="s">
        <v>380</v>
      </c>
      <c r="C124" s="203" t="n">
        <f aca="false">+C80*Input!$D46</f>
        <v>0</v>
      </c>
      <c r="D124" s="203" t="n">
        <f aca="false">+D80*Input!$D46</f>
        <v>0</v>
      </c>
      <c r="E124" s="203" t="n">
        <f aca="false">+E80*Input!$D46</f>
        <v>0</v>
      </c>
      <c r="F124" s="203" t="n">
        <f aca="false">+F80*Input!$D46</f>
        <v>0</v>
      </c>
      <c r="G124" s="203" t="n">
        <f aca="false">+G80*Input!$D46</f>
        <v>0</v>
      </c>
      <c r="H124" s="203" t="n">
        <f aca="false">+H80*Input!$D46</f>
        <v>0</v>
      </c>
      <c r="I124" s="203" t="n">
        <f aca="false">+I80*Input!$D46</f>
        <v>0</v>
      </c>
      <c r="J124" s="203" t="n">
        <f aca="false">+J80*Input!$D46</f>
        <v>0</v>
      </c>
      <c r="K124" s="203" t="n">
        <f aca="false">+K80*Input!$D46</f>
        <v>0</v>
      </c>
      <c r="L124" s="203" t="n">
        <f aca="false">+L80*Input!$D46</f>
        <v>0</v>
      </c>
      <c r="M124" s="203" t="n">
        <f aca="false">+M80*Input!$D46</f>
        <v>0</v>
      </c>
      <c r="N124" s="203" t="n">
        <f aca="false">+N80*Input!$D46</f>
        <v>0</v>
      </c>
      <c r="O124" s="203" t="n">
        <f aca="false">SUM(C124:N124)</f>
        <v>0</v>
      </c>
    </row>
    <row r="125" customFormat="false" ht="12.75" hidden="false" customHeight="false" outlineLevel="0" collapsed="false">
      <c r="A125" s="57" t="s">
        <v>381</v>
      </c>
      <c r="C125" s="203" t="n">
        <f aca="false">+C81*Input!$D47</f>
        <v>0</v>
      </c>
      <c r="D125" s="203" t="n">
        <f aca="false">+D81*Input!$D47</f>
        <v>0</v>
      </c>
      <c r="E125" s="203" t="n">
        <f aca="false">+E81*Input!$D47</f>
        <v>0</v>
      </c>
      <c r="F125" s="203" t="n">
        <f aca="false">+F81*Input!$D47</f>
        <v>0</v>
      </c>
      <c r="G125" s="203" t="n">
        <f aca="false">+G81*Input!$D47</f>
        <v>0</v>
      </c>
      <c r="H125" s="203" t="n">
        <f aca="false">+H81*Input!$D47</f>
        <v>0</v>
      </c>
      <c r="I125" s="203" t="n">
        <f aca="false">+I81*Input!$D47</f>
        <v>0</v>
      </c>
      <c r="J125" s="203" t="n">
        <f aca="false">+J81*Input!$D47</f>
        <v>0</v>
      </c>
      <c r="K125" s="203" t="n">
        <f aca="false">+K81*Input!$D47</f>
        <v>0</v>
      </c>
      <c r="L125" s="203" t="n">
        <f aca="false">+L81*Input!$D47</f>
        <v>0</v>
      </c>
      <c r="M125" s="203" t="n">
        <f aca="false">+M81*Input!$D47</f>
        <v>0</v>
      </c>
      <c r="N125" s="203" t="n">
        <f aca="false">+N81*Input!$D47</f>
        <v>0</v>
      </c>
      <c r="O125" s="203" t="n">
        <f aca="false">SUM(C125:N125)</f>
        <v>0</v>
      </c>
    </row>
    <row r="126" customFormat="false" ht="12.75" hidden="false" customHeight="false" outlineLevel="0" collapsed="false">
      <c r="A126" s="195" t="s">
        <v>390</v>
      </c>
      <c r="C126" s="204" t="n">
        <f aca="false">SUM(C97:C125)</f>
        <v>0</v>
      </c>
      <c r="D126" s="204" t="n">
        <f aca="false">SUM(D97:D125)</f>
        <v>0</v>
      </c>
      <c r="E126" s="204" t="n">
        <f aca="false">SUM(E97:E125)</f>
        <v>0</v>
      </c>
      <c r="F126" s="204" t="n">
        <f aca="false">SUM(F97:F125)</f>
        <v>0</v>
      </c>
      <c r="G126" s="204" t="n">
        <f aca="false">SUM(G97:G125)</f>
        <v>0</v>
      </c>
      <c r="H126" s="204" t="n">
        <f aca="false">SUM(H97:H125)</f>
        <v>0</v>
      </c>
      <c r="I126" s="204" t="n">
        <f aca="false">SUM(I97:I125)</f>
        <v>0</v>
      </c>
      <c r="J126" s="204" t="n">
        <f aca="false">SUM(J97:J125)</f>
        <v>0</v>
      </c>
      <c r="K126" s="204" t="n">
        <f aca="false">SUM(K97:K125)</f>
        <v>0</v>
      </c>
      <c r="L126" s="204" t="n">
        <f aca="false">SUM(L97:L125)</f>
        <v>0</v>
      </c>
      <c r="M126" s="204" t="n">
        <f aca="false">SUM(M97:M125)</f>
        <v>0</v>
      </c>
      <c r="N126" s="204" t="n">
        <f aca="false">SUM(N97:N125)</f>
        <v>0</v>
      </c>
      <c r="O126" s="204" t="n">
        <f aca="false">SUM(O97:O125)</f>
        <v>0</v>
      </c>
    </row>
    <row r="127" customFormat="false" ht="12.75" hidden="false" customHeight="false" outlineLevel="0" collapsed="false">
      <c r="A127" s="195"/>
      <c r="C127" s="205"/>
      <c r="D127" s="205"/>
      <c r="E127" s="205"/>
      <c r="F127" s="205"/>
      <c r="G127" s="205"/>
      <c r="H127" s="205"/>
      <c r="I127" s="205"/>
      <c r="J127" s="205"/>
      <c r="K127" s="205"/>
      <c r="L127" s="205"/>
      <c r="M127" s="205"/>
      <c r="N127" s="205"/>
      <c r="O127" s="205"/>
    </row>
    <row r="128" customFormat="false" ht="13.5" hidden="false" customHeight="false" outlineLevel="0" collapsed="false">
      <c r="A128" s="195" t="s">
        <v>391</v>
      </c>
      <c r="C128" s="206" t="n">
        <f aca="false">+C126+C87+C92</f>
        <v>0</v>
      </c>
      <c r="D128" s="206" t="n">
        <f aca="false">+D126+D87+D92</f>
        <v>0</v>
      </c>
      <c r="E128" s="206" t="n">
        <f aca="false">+E126+E87+E92</f>
        <v>0</v>
      </c>
      <c r="F128" s="206" t="n">
        <f aca="false">+F126+F87+F92</f>
        <v>0</v>
      </c>
      <c r="G128" s="206" t="n">
        <f aca="false">+G126+G87+G92</f>
        <v>0</v>
      </c>
      <c r="H128" s="206" t="n">
        <f aca="false">+H126+H87+H92</f>
        <v>0</v>
      </c>
      <c r="I128" s="206" t="n">
        <f aca="false">+I126+I87+I92</f>
        <v>0</v>
      </c>
      <c r="J128" s="206" t="n">
        <f aca="false">+J126+J87+J92</f>
        <v>0</v>
      </c>
      <c r="K128" s="206" t="n">
        <f aca="false">+K126+K87+K92</f>
        <v>0</v>
      </c>
      <c r="L128" s="206" t="n">
        <f aca="false">+L126+L87+L92</f>
        <v>0</v>
      </c>
      <c r="M128" s="206" t="n">
        <f aca="false">+M126+M87+M92</f>
        <v>0</v>
      </c>
      <c r="N128" s="206" t="n">
        <f aca="false">+N126+N87+N92</f>
        <v>0</v>
      </c>
      <c r="O128" s="206" t="n">
        <f aca="false">+O126+O87+O92</f>
        <v>0</v>
      </c>
    </row>
    <row r="129" customFormat="false" ht="13.5" hidden="false" customHeight="false" outlineLevel="0" collapsed="false">
      <c r="A129" s="195"/>
    </row>
    <row r="130" customFormat="false" ht="12.75" hidden="false" customHeight="false" outlineLevel="0" collapsed="false">
      <c r="A130" s="193"/>
    </row>
    <row r="131" customFormat="false" ht="12.75" hidden="false" customHeight="false" outlineLevel="0" collapsed="false">
      <c r="A131" s="193"/>
    </row>
    <row r="132" customFormat="false" ht="12.75" hidden="false" customHeight="false" outlineLevel="0" collapsed="false">
      <c r="A132" s="193"/>
    </row>
    <row r="133" customFormat="false" ht="12.75" hidden="false" customHeight="false" outlineLevel="0" collapsed="false">
      <c r="A133" s="193"/>
    </row>
    <row r="134" customFormat="false" ht="12.75" hidden="false" customHeight="false" outlineLevel="0" collapsed="false">
      <c r="A134" s="193"/>
    </row>
    <row r="135" customFormat="false" ht="12.75" hidden="false" customHeight="false" outlineLevel="0" collapsed="false">
      <c r="A135" s="193"/>
    </row>
    <row r="136" customFormat="false" ht="12.75" hidden="false" customHeight="false" outlineLevel="0" collapsed="false">
      <c r="A136" s="193"/>
    </row>
    <row r="137" customFormat="false" ht="12.75" hidden="false" customHeight="false" outlineLevel="0" collapsed="false">
      <c r="A137" s="193"/>
    </row>
    <row r="138" customFormat="false" ht="12.75" hidden="false" customHeight="false" outlineLevel="0" collapsed="false">
      <c r="A138" s="193"/>
    </row>
    <row r="139" customFormat="false" ht="12.75" hidden="false" customHeight="false" outlineLevel="0" collapsed="false">
      <c r="A139" s="193"/>
    </row>
    <row r="140" customFormat="false" ht="12.75" hidden="false" customHeight="false" outlineLevel="0" collapsed="false">
      <c r="A140" s="193"/>
    </row>
    <row r="141" customFormat="false" ht="12.75" hidden="false" customHeight="false" outlineLevel="0" collapsed="false">
      <c r="A141" s="193"/>
    </row>
    <row r="142" customFormat="false" ht="12.75" hidden="false" customHeight="false" outlineLevel="0" collapsed="false">
      <c r="A142" s="193"/>
    </row>
    <row r="143" customFormat="false" ht="12.75" hidden="false" customHeight="false" outlineLevel="0" collapsed="false">
      <c r="A143" s="193"/>
    </row>
    <row r="144" customFormat="false" ht="12.75" hidden="false" customHeight="false" outlineLevel="0" collapsed="false">
      <c r="A144" s="193"/>
    </row>
    <row r="145" customFormat="false" ht="12.75" hidden="false" customHeight="false" outlineLevel="0" collapsed="false">
      <c r="A145" s="193"/>
    </row>
    <row r="146" customFormat="false" ht="12.75" hidden="false" customHeight="false" outlineLevel="0" collapsed="false">
      <c r="A146" s="193"/>
    </row>
    <row r="147" customFormat="false" ht="12.75" hidden="false" customHeight="false" outlineLevel="0" collapsed="false">
      <c r="A147" s="193"/>
    </row>
    <row r="148" customFormat="false" ht="12.75" hidden="false" customHeight="false" outlineLevel="0" collapsed="false">
      <c r="A148" s="193"/>
    </row>
    <row r="149" customFormat="false" ht="12.75" hidden="false" customHeight="false" outlineLevel="0" collapsed="false">
      <c r="A149" s="193"/>
    </row>
    <row r="150" customFormat="false" ht="12.75" hidden="false" customHeight="false" outlineLevel="0" collapsed="false">
      <c r="A150" s="193"/>
    </row>
    <row r="151" customFormat="false" ht="12.75" hidden="false" customHeight="false" outlineLevel="0" collapsed="false">
      <c r="A151" s="193"/>
    </row>
    <row r="152" customFormat="false" ht="12.75" hidden="false" customHeight="false" outlineLevel="0" collapsed="false">
      <c r="A152" s="193"/>
    </row>
    <row r="153" customFormat="false" ht="12.75" hidden="true" customHeight="false" outlineLevel="0" collapsed="false">
      <c r="C153" s="207"/>
      <c r="D153" s="208" t="s">
        <v>392</v>
      </c>
    </row>
    <row r="154" customFormat="false" ht="12.75" hidden="true" customHeight="false" outlineLevel="0" collapsed="false">
      <c r="D154" s="209" t="s">
        <v>393</v>
      </c>
    </row>
    <row r="155" customFormat="false" ht="12.75" hidden="true" customHeight="false" outlineLevel="0" collapsed="false">
      <c r="D155" s="209" t="s">
        <v>394</v>
      </c>
    </row>
    <row r="156" customFormat="false" ht="12.75" hidden="true" customHeight="false" outlineLevel="0" collapsed="false">
      <c r="D156" s="209" t="s">
        <v>395</v>
      </c>
    </row>
    <row r="157" customFormat="false" ht="15.75" hidden="true" customHeight="false" outlineLevel="0" collapsed="false">
      <c r="A157" s="182" t="s">
        <v>318</v>
      </c>
      <c r="B157" s="183" t="n">
        <f aca="false">250000/12</f>
        <v>20833.3333333333</v>
      </c>
      <c r="C157" s="183" t="n">
        <f aca="false">$B$157*C12</f>
        <v>0</v>
      </c>
      <c r="D157" s="183" t="n">
        <f aca="false">$B$157*D12*1.075</f>
        <v>0</v>
      </c>
      <c r="E157" s="183" t="n">
        <f aca="false">$B$157*E12*1.075</f>
        <v>0</v>
      </c>
      <c r="F157" s="183" t="n">
        <f aca="false">$B$157*F12*1.075</f>
        <v>0</v>
      </c>
      <c r="G157" s="183" t="n">
        <f aca="false">$B$157*G12*1.075</f>
        <v>0</v>
      </c>
      <c r="H157" s="183" t="n">
        <f aca="false">$B$157*H12*1.075</f>
        <v>0</v>
      </c>
      <c r="I157" s="183" t="n">
        <f aca="false">$B$157*I12*1.075</f>
        <v>0</v>
      </c>
      <c r="J157" s="183" t="n">
        <f aca="false">$B$157*J12*1.075</f>
        <v>0</v>
      </c>
      <c r="K157" s="183" t="n">
        <f aca="false">$B$157*K12*1.075</f>
        <v>0</v>
      </c>
      <c r="L157" s="183" t="n">
        <f aca="false">$B$157*L12*1.075</f>
        <v>0</v>
      </c>
      <c r="M157" s="183" t="n">
        <f aca="false">$B$157*M12*1.075</f>
        <v>0</v>
      </c>
      <c r="N157" s="183" t="n">
        <f aca="false">$B$157*N12*1.075</f>
        <v>0</v>
      </c>
      <c r="O157" s="184" t="n">
        <f aca="false">SUM(C157:N157)</f>
        <v>0</v>
      </c>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85"/>
      <c r="BL157" s="185"/>
      <c r="BM157" s="185"/>
      <c r="BN157" s="185"/>
      <c r="BO157" s="185"/>
      <c r="BP157" s="185"/>
      <c r="BQ157" s="185"/>
      <c r="BR157" s="185"/>
      <c r="BS157" s="185"/>
      <c r="BT157" s="185"/>
      <c r="BU157" s="185"/>
      <c r="BV157" s="185"/>
      <c r="BW157" s="185"/>
      <c r="BX157" s="185"/>
      <c r="BY157" s="185"/>
      <c r="BZ157" s="185"/>
      <c r="CA157" s="185"/>
      <c r="CB157" s="185"/>
      <c r="CC157" s="185"/>
      <c r="CD157" s="185"/>
      <c r="CE157" s="185"/>
      <c r="CF157" s="185"/>
      <c r="CG157" s="185"/>
      <c r="CH157" s="185"/>
      <c r="CI157" s="185"/>
      <c r="CJ157" s="185"/>
      <c r="CK157" s="185"/>
      <c r="CL157" s="185"/>
      <c r="CM157" s="185"/>
      <c r="CN157" s="185"/>
      <c r="CO157" s="185"/>
      <c r="CP157" s="185"/>
      <c r="CQ157" s="185"/>
      <c r="CR157" s="185"/>
      <c r="CS157" s="185"/>
      <c r="CT157" s="185"/>
      <c r="CU157" s="185"/>
      <c r="CV157" s="185"/>
      <c r="CW157" s="185"/>
      <c r="CX157" s="185"/>
      <c r="CY157" s="185"/>
      <c r="CZ157" s="185"/>
      <c r="DA157" s="185"/>
      <c r="DB157" s="185"/>
      <c r="DC157" s="185"/>
      <c r="DD157" s="185"/>
      <c r="DE157" s="185"/>
      <c r="DF157" s="185"/>
      <c r="DG157" s="185"/>
      <c r="DH157" s="185"/>
      <c r="DI157" s="185"/>
      <c r="DJ157" s="185"/>
      <c r="DK157" s="185"/>
      <c r="DL157" s="185"/>
      <c r="DM157" s="185"/>
      <c r="DN157" s="185"/>
      <c r="DO157" s="185"/>
      <c r="DP157" s="185"/>
      <c r="DQ157" s="185"/>
      <c r="DR157" s="185"/>
      <c r="DS157" s="185"/>
      <c r="DT157" s="185"/>
      <c r="DU157" s="185"/>
      <c r="DV157" s="185"/>
      <c r="DW157" s="185"/>
      <c r="DX157" s="185"/>
      <c r="DY157" s="185"/>
      <c r="DZ157" s="185"/>
      <c r="EA157" s="185"/>
      <c r="EB157" s="185"/>
      <c r="EC157" s="185"/>
      <c r="ED157" s="185"/>
      <c r="EE157" s="185"/>
      <c r="EF157" s="185"/>
      <c r="EG157" s="185"/>
      <c r="EH157" s="185"/>
      <c r="EI157" s="185"/>
      <c r="EJ157" s="185"/>
      <c r="EK157" s="185"/>
      <c r="EL157" s="185"/>
      <c r="EM157" s="185"/>
      <c r="EN157" s="185"/>
      <c r="EO157" s="185"/>
      <c r="EP157" s="185"/>
      <c r="EQ157" s="185"/>
      <c r="ER157" s="185"/>
      <c r="ES157" s="185"/>
      <c r="ET157" s="185"/>
      <c r="EU157" s="185"/>
      <c r="EV157" s="185"/>
      <c r="EW157" s="185"/>
      <c r="EX157" s="185"/>
      <c r="EY157" s="185"/>
      <c r="EZ157" s="185"/>
      <c r="FA157" s="185"/>
      <c r="FB157" s="185"/>
      <c r="FC157" s="185"/>
      <c r="FD157" s="185"/>
      <c r="FE157" s="185"/>
      <c r="FF157" s="185"/>
      <c r="FG157" s="185"/>
      <c r="FH157" s="185"/>
      <c r="FI157" s="185"/>
      <c r="FJ157" s="185"/>
      <c r="FK157" s="185"/>
      <c r="FL157" s="185"/>
      <c r="FM157" s="185"/>
      <c r="FN157" s="185"/>
      <c r="FO157" s="185"/>
      <c r="FP157" s="185"/>
      <c r="FQ157" s="185"/>
      <c r="FR157" s="185"/>
      <c r="FS157" s="185"/>
      <c r="FT157" s="185"/>
      <c r="FU157" s="185"/>
      <c r="FV157" s="185"/>
      <c r="FW157" s="185"/>
      <c r="FX157" s="185"/>
      <c r="FY157" s="185"/>
      <c r="FZ157" s="185"/>
      <c r="GA157" s="185"/>
      <c r="GB157" s="185"/>
      <c r="GC157" s="185"/>
      <c r="GD157" s="185"/>
      <c r="GE157" s="185"/>
      <c r="GF157" s="185"/>
      <c r="GG157" s="185"/>
      <c r="GH157" s="185"/>
      <c r="GI157" s="185"/>
      <c r="GJ157" s="185"/>
      <c r="GK157" s="185"/>
      <c r="GL157" s="185"/>
      <c r="GM157" s="185"/>
      <c r="GN157" s="185"/>
      <c r="GO157" s="185"/>
      <c r="GP157" s="185"/>
      <c r="GQ157" s="185"/>
      <c r="GR157" s="185"/>
      <c r="GS157" s="185"/>
      <c r="GT157" s="185"/>
      <c r="GU157" s="185"/>
      <c r="GV157" s="185"/>
      <c r="GW157" s="185"/>
      <c r="GX157" s="185"/>
      <c r="GY157" s="185"/>
      <c r="GZ157" s="185"/>
      <c r="HA157" s="185"/>
      <c r="HB157" s="185"/>
      <c r="HC157" s="185"/>
      <c r="HD157" s="185"/>
      <c r="HE157" s="185"/>
      <c r="HF157" s="185"/>
      <c r="HG157" s="185"/>
      <c r="HH157" s="185"/>
      <c r="HI157" s="185"/>
      <c r="HJ157" s="185"/>
      <c r="HK157" s="185"/>
      <c r="HL157" s="185"/>
      <c r="HM157" s="185"/>
      <c r="HN157" s="185"/>
      <c r="HO157" s="185"/>
      <c r="HP157" s="185"/>
      <c r="HQ157" s="185"/>
      <c r="HR157" s="185"/>
      <c r="HS157" s="185"/>
      <c r="HT157" s="185"/>
      <c r="HU157" s="185"/>
      <c r="HV157" s="185"/>
      <c r="HW157" s="185"/>
      <c r="HX157" s="185"/>
      <c r="HY157" s="185"/>
      <c r="HZ157" s="185"/>
      <c r="IA157" s="185"/>
      <c r="IB157" s="185"/>
      <c r="IC157" s="185"/>
      <c r="ID157" s="185"/>
      <c r="IE157" s="185"/>
      <c r="IF157" s="185"/>
      <c r="IG157" s="185"/>
      <c r="IH157" s="185"/>
      <c r="II157" s="185"/>
      <c r="IJ157" s="185"/>
      <c r="IK157" s="185"/>
      <c r="IL157" s="185"/>
      <c r="IM157" s="185"/>
      <c r="IN157" s="185"/>
      <c r="IO157" s="185"/>
      <c r="IP157" s="185"/>
      <c r="IQ157" s="185"/>
      <c r="IR157" s="185"/>
      <c r="IS157" s="185"/>
      <c r="IT157" s="185"/>
      <c r="IU157" s="185"/>
      <c r="IV157" s="185"/>
      <c r="IW157" s="185"/>
    </row>
    <row r="158" customFormat="false" ht="15.75" hidden="true" customHeight="false" outlineLevel="0" collapsed="false">
      <c r="A158" s="182" t="s">
        <v>319</v>
      </c>
      <c r="B158" s="183" t="n">
        <f aca="false">190000/12</f>
        <v>15833.3333333333</v>
      </c>
      <c r="C158" s="183" t="n">
        <f aca="false">$B$158*C13</f>
        <v>0</v>
      </c>
      <c r="D158" s="183" t="n">
        <f aca="false">$B$158*D13*1.0775</f>
        <v>0</v>
      </c>
      <c r="E158" s="183" t="n">
        <f aca="false">$B$158*E13*1.0775</f>
        <v>0</v>
      </c>
      <c r="F158" s="183" t="n">
        <f aca="false">$B$158*F13*1.0775</f>
        <v>0</v>
      </c>
      <c r="G158" s="183" t="n">
        <f aca="false">$B$158*G13*1.0775</f>
        <v>0</v>
      </c>
      <c r="H158" s="183" t="n">
        <f aca="false">$B$158*H13*1.0775</f>
        <v>0</v>
      </c>
      <c r="I158" s="183" t="n">
        <f aca="false">$B$158*I13*1.0775</f>
        <v>0</v>
      </c>
      <c r="J158" s="183" t="n">
        <f aca="false">$B$158*J13*1.0775</f>
        <v>0</v>
      </c>
      <c r="K158" s="183" t="n">
        <f aca="false">$B$158*K13*1.0775</f>
        <v>0</v>
      </c>
      <c r="L158" s="183" t="n">
        <f aca="false">$B$158*L13*1.0775</f>
        <v>0</v>
      </c>
      <c r="M158" s="183" t="n">
        <f aca="false">$B$158*M13*1.0775</f>
        <v>0</v>
      </c>
      <c r="N158" s="183" t="n">
        <f aca="false">$B$158*N13*1.0775</f>
        <v>0</v>
      </c>
      <c r="O158" s="184" t="n">
        <f aca="false">SUM(C158:N158)</f>
        <v>0</v>
      </c>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85"/>
      <c r="BL158" s="185"/>
      <c r="BM158" s="185"/>
      <c r="BN158" s="185"/>
      <c r="BO158" s="185"/>
      <c r="BP158" s="185"/>
      <c r="BQ158" s="185"/>
      <c r="BR158" s="185"/>
      <c r="BS158" s="185"/>
      <c r="BT158" s="185"/>
      <c r="BU158" s="185"/>
      <c r="BV158" s="185"/>
      <c r="BW158" s="185"/>
      <c r="BX158" s="185"/>
      <c r="BY158" s="185"/>
      <c r="BZ158" s="185"/>
      <c r="CA158" s="185"/>
      <c r="CB158" s="185"/>
      <c r="CC158" s="185"/>
      <c r="CD158" s="185"/>
      <c r="CE158" s="185"/>
      <c r="CF158" s="185"/>
      <c r="CG158" s="185"/>
      <c r="CH158" s="185"/>
      <c r="CI158" s="185"/>
      <c r="CJ158" s="185"/>
      <c r="CK158" s="185"/>
      <c r="CL158" s="185"/>
      <c r="CM158" s="185"/>
      <c r="CN158" s="185"/>
      <c r="CO158" s="185"/>
      <c r="CP158" s="185"/>
      <c r="CQ158" s="185"/>
      <c r="CR158" s="185"/>
      <c r="CS158" s="185"/>
      <c r="CT158" s="185"/>
      <c r="CU158" s="185"/>
      <c r="CV158" s="185"/>
      <c r="CW158" s="185"/>
      <c r="CX158" s="185"/>
      <c r="CY158" s="185"/>
      <c r="CZ158" s="185"/>
      <c r="DA158" s="185"/>
      <c r="DB158" s="185"/>
      <c r="DC158" s="185"/>
      <c r="DD158" s="185"/>
      <c r="DE158" s="185"/>
      <c r="DF158" s="185"/>
      <c r="DG158" s="185"/>
      <c r="DH158" s="185"/>
      <c r="DI158" s="185"/>
      <c r="DJ158" s="185"/>
      <c r="DK158" s="185"/>
      <c r="DL158" s="185"/>
      <c r="DM158" s="185"/>
      <c r="DN158" s="185"/>
      <c r="DO158" s="185"/>
      <c r="DP158" s="185"/>
      <c r="DQ158" s="185"/>
      <c r="DR158" s="185"/>
      <c r="DS158" s="185"/>
      <c r="DT158" s="185"/>
      <c r="DU158" s="185"/>
      <c r="DV158" s="185"/>
      <c r="DW158" s="185"/>
      <c r="DX158" s="185"/>
      <c r="DY158" s="185"/>
      <c r="DZ158" s="185"/>
      <c r="EA158" s="185"/>
      <c r="EB158" s="185"/>
      <c r="EC158" s="185"/>
      <c r="ED158" s="185"/>
      <c r="EE158" s="185"/>
      <c r="EF158" s="185"/>
      <c r="EG158" s="185"/>
      <c r="EH158" s="185"/>
      <c r="EI158" s="185"/>
      <c r="EJ158" s="185"/>
      <c r="EK158" s="185"/>
      <c r="EL158" s="185"/>
      <c r="EM158" s="185"/>
      <c r="EN158" s="185"/>
      <c r="EO158" s="185"/>
      <c r="EP158" s="185"/>
      <c r="EQ158" s="185"/>
      <c r="ER158" s="185"/>
      <c r="ES158" s="185"/>
      <c r="ET158" s="185"/>
      <c r="EU158" s="185"/>
      <c r="EV158" s="185"/>
      <c r="EW158" s="185"/>
      <c r="EX158" s="185"/>
      <c r="EY158" s="185"/>
      <c r="EZ158" s="185"/>
      <c r="FA158" s="185"/>
      <c r="FB158" s="185"/>
      <c r="FC158" s="185"/>
      <c r="FD158" s="185"/>
      <c r="FE158" s="185"/>
      <c r="FF158" s="185"/>
      <c r="FG158" s="185"/>
      <c r="FH158" s="185"/>
      <c r="FI158" s="185"/>
      <c r="FJ158" s="185"/>
      <c r="FK158" s="185"/>
      <c r="FL158" s="185"/>
      <c r="FM158" s="185"/>
      <c r="FN158" s="185"/>
      <c r="FO158" s="185"/>
      <c r="FP158" s="185"/>
      <c r="FQ158" s="185"/>
      <c r="FR158" s="185"/>
      <c r="FS158" s="185"/>
      <c r="FT158" s="185"/>
      <c r="FU158" s="185"/>
      <c r="FV158" s="185"/>
      <c r="FW158" s="185"/>
      <c r="FX158" s="185"/>
      <c r="FY158" s="185"/>
      <c r="FZ158" s="185"/>
      <c r="GA158" s="185"/>
      <c r="GB158" s="185"/>
      <c r="GC158" s="185"/>
      <c r="GD158" s="185"/>
      <c r="GE158" s="185"/>
      <c r="GF158" s="185"/>
      <c r="GG158" s="185"/>
      <c r="GH158" s="185"/>
      <c r="GI158" s="185"/>
      <c r="GJ158" s="185"/>
      <c r="GK158" s="185"/>
      <c r="GL158" s="185"/>
      <c r="GM158" s="185"/>
      <c r="GN158" s="185"/>
      <c r="GO158" s="185"/>
      <c r="GP158" s="185"/>
      <c r="GQ158" s="185"/>
      <c r="GR158" s="185"/>
      <c r="GS158" s="185"/>
      <c r="GT158" s="185"/>
      <c r="GU158" s="185"/>
      <c r="GV158" s="185"/>
      <c r="GW158" s="185"/>
      <c r="GX158" s="185"/>
      <c r="GY158" s="185"/>
      <c r="GZ158" s="185"/>
      <c r="HA158" s="185"/>
      <c r="HB158" s="185"/>
      <c r="HC158" s="185"/>
      <c r="HD158" s="185"/>
      <c r="HE158" s="185"/>
      <c r="HF158" s="185"/>
      <c r="HG158" s="185"/>
      <c r="HH158" s="185"/>
      <c r="HI158" s="185"/>
      <c r="HJ158" s="185"/>
      <c r="HK158" s="185"/>
      <c r="HL158" s="185"/>
      <c r="HM158" s="185"/>
      <c r="HN158" s="185"/>
      <c r="HO158" s="185"/>
      <c r="HP158" s="185"/>
      <c r="HQ158" s="185"/>
      <c r="HR158" s="185"/>
      <c r="HS158" s="185"/>
      <c r="HT158" s="185"/>
      <c r="HU158" s="185"/>
      <c r="HV158" s="185"/>
      <c r="HW158" s="185"/>
      <c r="HX158" s="185"/>
      <c r="HY158" s="185"/>
      <c r="HZ158" s="185"/>
      <c r="IA158" s="185"/>
      <c r="IB158" s="185"/>
      <c r="IC158" s="185"/>
      <c r="ID158" s="185"/>
      <c r="IE158" s="185"/>
      <c r="IF158" s="185"/>
      <c r="IG158" s="185"/>
      <c r="IH158" s="185"/>
      <c r="II158" s="185"/>
      <c r="IJ158" s="185"/>
      <c r="IK158" s="185"/>
      <c r="IL158" s="185"/>
      <c r="IM158" s="185"/>
      <c r="IN158" s="185"/>
      <c r="IO158" s="185"/>
      <c r="IP158" s="185"/>
      <c r="IQ158" s="185"/>
      <c r="IR158" s="185"/>
      <c r="IS158" s="185"/>
      <c r="IT158" s="185"/>
      <c r="IU158" s="185"/>
      <c r="IV158" s="185"/>
      <c r="IW158" s="185"/>
    </row>
    <row r="159" customFormat="false" ht="15.75" hidden="true" customHeight="false" outlineLevel="0" collapsed="false">
      <c r="A159" s="182" t="s">
        <v>320</v>
      </c>
      <c r="B159" s="183" t="n">
        <f aca="false">116000/12</f>
        <v>9666.66666666667</v>
      </c>
      <c r="C159" s="183" t="n">
        <f aca="false">$B$159*C14</f>
        <v>0</v>
      </c>
      <c r="D159" s="183" t="n">
        <f aca="false">$B$159*D14*1.0775</f>
        <v>0</v>
      </c>
      <c r="E159" s="183" t="n">
        <f aca="false">$B$159*E14*1.0775</f>
        <v>0</v>
      </c>
      <c r="F159" s="183" t="n">
        <f aca="false">$B$159*F14*1.0775</f>
        <v>0</v>
      </c>
      <c r="G159" s="183" t="n">
        <f aca="false">$B$159*G14*1.0775</f>
        <v>0</v>
      </c>
      <c r="H159" s="183" t="n">
        <f aca="false">$B$159*H14*1.0775</f>
        <v>0</v>
      </c>
      <c r="I159" s="183" t="n">
        <f aca="false">$B$159*I14*1.0775</f>
        <v>0</v>
      </c>
      <c r="J159" s="183" t="n">
        <f aca="false">$B$159*J14*1.0775</f>
        <v>0</v>
      </c>
      <c r="K159" s="183" t="n">
        <f aca="false">$B$159*K14*1.0775</f>
        <v>0</v>
      </c>
      <c r="L159" s="183" t="n">
        <f aca="false">$B$159*L14*1.0775</f>
        <v>0</v>
      </c>
      <c r="M159" s="183" t="n">
        <f aca="false">$B$159*M14*1.0775</f>
        <v>0</v>
      </c>
      <c r="N159" s="183" t="n">
        <f aca="false">$B$159*N14*1.0775</f>
        <v>0</v>
      </c>
      <c r="O159" s="184" t="n">
        <f aca="false">SUM(C159:N159)</f>
        <v>0</v>
      </c>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5"/>
      <c r="BL159" s="185"/>
      <c r="BM159" s="185"/>
      <c r="BN159" s="185"/>
      <c r="BO159" s="185"/>
      <c r="BP159" s="185"/>
      <c r="BQ159" s="185"/>
      <c r="BR159" s="185"/>
      <c r="BS159" s="185"/>
      <c r="BT159" s="185"/>
      <c r="BU159" s="185"/>
      <c r="BV159" s="185"/>
      <c r="BW159" s="185"/>
      <c r="BX159" s="185"/>
      <c r="BY159" s="185"/>
      <c r="BZ159" s="185"/>
      <c r="CA159" s="185"/>
      <c r="CB159" s="185"/>
      <c r="CC159" s="185"/>
      <c r="CD159" s="185"/>
      <c r="CE159" s="185"/>
      <c r="CF159" s="185"/>
      <c r="CG159" s="185"/>
      <c r="CH159" s="185"/>
      <c r="CI159" s="185"/>
      <c r="CJ159" s="185"/>
      <c r="CK159" s="185"/>
      <c r="CL159" s="185"/>
      <c r="CM159" s="185"/>
      <c r="CN159" s="185"/>
      <c r="CO159" s="185"/>
      <c r="CP159" s="185"/>
      <c r="CQ159" s="185"/>
      <c r="CR159" s="185"/>
      <c r="CS159" s="185"/>
      <c r="CT159" s="185"/>
      <c r="CU159" s="185"/>
      <c r="CV159" s="185"/>
      <c r="CW159" s="185"/>
      <c r="CX159" s="185"/>
      <c r="CY159" s="185"/>
      <c r="CZ159" s="185"/>
      <c r="DA159" s="185"/>
      <c r="DB159" s="185"/>
      <c r="DC159" s="185"/>
      <c r="DD159" s="185"/>
      <c r="DE159" s="185"/>
      <c r="DF159" s="185"/>
      <c r="DG159" s="185"/>
      <c r="DH159" s="185"/>
      <c r="DI159" s="185"/>
      <c r="DJ159" s="185"/>
      <c r="DK159" s="185"/>
      <c r="DL159" s="185"/>
      <c r="DM159" s="185"/>
      <c r="DN159" s="185"/>
      <c r="DO159" s="185"/>
      <c r="DP159" s="185"/>
      <c r="DQ159" s="185"/>
      <c r="DR159" s="185"/>
      <c r="DS159" s="185"/>
      <c r="DT159" s="185"/>
      <c r="DU159" s="185"/>
      <c r="DV159" s="185"/>
      <c r="DW159" s="185"/>
      <c r="DX159" s="185"/>
      <c r="DY159" s="185"/>
      <c r="DZ159" s="185"/>
      <c r="EA159" s="185"/>
      <c r="EB159" s="185"/>
      <c r="EC159" s="185"/>
      <c r="ED159" s="185"/>
      <c r="EE159" s="185"/>
      <c r="EF159" s="185"/>
      <c r="EG159" s="185"/>
      <c r="EH159" s="185"/>
      <c r="EI159" s="185"/>
      <c r="EJ159" s="185"/>
      <c r="EK159" s="185"/>
      <c r="EL159" s="185"/>
      <c r="EM159" s="185"/>
      <c r="EN159" s="185"/>
      <c r="EO159" s="185"/>
      <c r="EP159" s="185"/>
      <c r="EQ159" s="185"/>
      <c r="ER159" s="185"/>
      <c r="ES159" s="185"/>
      <c r="ET159" s="185"/>
      <c r="EU159" s="185"/>
      <c r="EV159" s="185"/>
      <c r="EW159" s="185"/>
      <c r="EX159" s="185"/>
      <c r="EY159" s="185"/>
      <c r="EZ159" s="185"/>
      <c r="FA159" s="185"/>
      <c r="FB159" s="185"/>
      <c r="FC159" s="185"/>
      <c r="FD159" s="185"/>
      <c r="FE159" s="185"/>
      <c r="FF159" s="185"/>
      <c r="FG159" s="185"/>
      <c r="FH159" s="185"/>
      <c r="FI159" s="185"/>
      <c r="FJ159" s="185"/>
      <c r="FK159" s="185"/>
      <c r="FL159" s="185"/>
      <c r="FM159" s="185"/>
      <c r="FN159" s="185"/>
      <c r="FO159" s="185"/>
      <c r="FP159" s="185"/>
      <c r="FQ159" s="185"/>
      <c r="FR159" s="185"/>
      <c r="FS159" s="185"/>
      <c r="FT159" s="185"/>
      <c r="FU159" s="185"/>
      <c r="FV159" s="185"/>
      <c r="FW159" s="185"/>
      <c r="FX159" s="185"/>
      <c r="FY159" s="185"/>
      <c r="FZ159" s="185"/>
      <c r="GA159" s="185"/>
      <c r="GB159" s="185"/>
      <c r="GC159" s="185"/>
      <c r="GD159" s="185"/>
      <c r="GE159" s="185"/>
      <c r="GF159" s="185"/>
      <c r="GG159" s="185"/>
      <c r="GH159" s="185"/>
      <c r="GI159" s="185"/>
      <c r="GJ159" s="185"/>
      <c r="GK159" s="185"/>
      <c r="GL159" s="185"/>
      <c r="GM159" s="185"/>
      <c r="GN159" s="185"/>
      <c r="GO159" s="185"/>
      <c r="GP159" s="185"/>
      <c r="GQ159" s="185"/>
      <c r="GR159" s="185"/>
      <c r="GS159" s="185"/>
      <c r="GT159" s="185"/>
      <c r="GU159" s="185"/>
      <c r="GV159" s="185"/>
      <c r="GW159" s="185"/>
      <c r="GX159" s="185"/>
      <c r="GY159" s="185"/>
      <c r="GZ159" s="185"/>
      <c r="HA159" s="185"/>
      <c r="HB159" s="185"/>
      <c r="HC159" s="185"/>
      <c r="HD159" s="185"/>
      <c r="HE159" s="185"/>
      <c r="HF159" s="185"/>
      <c r="HG159" s="185"/>
      <c r="HH159" s="185"/>
      <c r="HI159" s="185"/>
      <c r="HJ159" s="185"/>
      <c r="HK159" s="185"/>
      <c r="HL159" s="185"/>
      <c r="HM159" s="185"/>
      <c r="HN159" s="185"/>
      <c r="HO159" s="185"/>
      <c r="HP159" s="185"/>
      <c r="HQ159" s="185"/>
      <c r="HR159" s="185"/>
      <c r="HS159" s="185"/>
      <c r="HT159" s="185"/>
      <c r="HU159" s="185"/>
      <c r="HV159" s="185"/>
      <c r="HW159" s="185"/>
      <c r="HX159" s="185"/>
      <c r="HY159" s="185"/>
      <c r="HZ159" s="185"/>
      <c r="IA159" s="185"/>
      <c r="IB159" s="185"/>
      <c r="IC159" s="185"/>
      <c r="ID159" s="185"/>
      <c r="IE159" s="185"/>
      <c r="IF159" s="185"/>
      <c r="IG159" s="185"/>
      <c r="IH159" s="185"/>
      <c r="II159" s="185"/>
      <c r="IJ159" s="185"/>
      <c r="IK159" s="185"/>
      <c r="IL159" s="185"/>
      <c r="IM159" s="185"/>
      <c r="IN159" s="185"/>
      <c r="IO159" s="185"/>
      <c r="IP159" s="185"/>
      <c r="IQ159" s="185"/>
      <c r="IR159" s="185"/>
      <c r="IS159" s="185"/>
      <c r="IT159" s="185"/>
      <c r="IU159" s="185"/>
      <c r="IV159" s="185"/>
      <c r="IW159" s="185"/>
    </row>
    <row r="160" customFormat="false" ht="15.75" hidden="true" customHeight="false" outlineLevel="0" collapsed="false">
      <c r="A160" s="182" t="s">
        <v>321</v>
      </c>
      <c r="B160" s="183" t="n">
        <f aca="false">77000/12</f>
        <v>6416.66666666667</v>
      </c>
      <c r="C160" s="183" t="n">
        <f aca="false">$B$160*C15</f>
        <v>0</v>
      </c>
      <c r="D160" s="183" t="n">
        <f aca="false">$B$160*D15*1.0775</f>
        <v>0</v>
      </c>
      <c r="E160" s="183" t="n">
        <f aca="false">$B$160*E15*1.0775</f>
        <v>0</v>
      </c>
      <c r="F160" s="183" t="n">
        <f aca="false">$B$160*F15*1.0775</f>
        <v>0</v>
      </c>
      <c r="G160" s="183" t="n">
        <f aca="false">$B$160*G15*1.0775</f>
        <v>0</v>
      </c>
      <c r="H160" s="183" t="n">
        <f aca="false">$B$160*H15*1.0775</f>
        <v>0</v>
      </c>
      <c r="I160" s="183" t="n">
        <f aca="false">$B$160*I15*1.0775</f>
        <v>0</v>
      </c>
      <c r="J160" s="183" t="n">
        <f aca="false">$B$160*J15*1.0775</f>
        <v>0</v>
      </c>
      <c r="K160" s="183" t="n">
        <f aca="false">$B$160*K15*1.0775</f>
        <v>0</v>
      </c>
      <c r="L160" s="183" t="n">
        <f aca="false">$B$160*L15*1.0775</f>
        <v>0</v>
      </c>
      <c r="M160" s="183" t="n">
        <f aca="false">$B$160*M15*1.0775</f>
        <v>0</v>
      </c>
      <c r="N160" s="183" t="n">
        <f aca="false">$B$160*N15*1.0775</f>
        <v>0</v>
      </c>
      <c r="O160" s="184" t="n">
        <f aca="false">SUM(C160:N160)</f>
        <v>0</v>
      </c>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185"/>
      <c r="CI160" s="185"/>
      <c r="CJ160" s="185"/>
      <c r="CK160" s="185"/>
      <c r="CL160" s="185"/>
      <c r="CM160" s="185"/>
      <c r="CN160" s="185"/>
      <c r="CO160" s="185"/>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185"/>
      <c r="DY160" s="185"/>
      <c r="DZ160" s="185"/>
      <c r="EA160" s="185"/>
      <c r="EB160" s="185"/>
      <c r="EC160" s="185"/>
      <c r="ED160" s="185"/>
      <c r="EE160" s="185"/>
      <c r="EF160" s="185"/>
      <c r="EG160" s="185"/>
      <c r="EH160" s="185"/>
      <c r="EI160" s="185"/>
      <c r="EJ160" s="185"/>
      <c r="EK160" s="185"/>
      <c r="EL160" s="185"/>
      <c r="EM160" s="185"/>
      <c r="EN160" s="185"/>
      <c r="EO160" s="185"/>
      <c r="EP160" s="185"/>
      <c r="EQ160" s="185"/>
      <c r="ER160" s="185"/>
      <c r="ES160" s="185"/>
      <c r="ET160" s="185"/>
      <c r="EU160" s="185"/>
      <c r="EV160" s="185"/>
      <c r="EW160" s="185"/>
      <c r="EX160" s="185"/>
      <c r="EY160" s="185"/>
      <c r="EZ160" s="185"/>
      <c r="FA160" s="185"/>
      <c r="FB160" s="185"/>
      <c r="FC160" s="185"/>
      <c r="FD160" s="185"/>
      <c r="FE160" s="185"/>
      <c r="FF160" s="185"/>
      <c r="FG160" s="185"/>
      <c r="FH160" s="185"/>
      <c r="FI160" s="185"/>
      <c r="FJ160" s="185"/>
      <c r="FK160" s="185"/>
      <c r="FL160" s="185"/>
      <c r="FM160" s="185"/>
      <c r="FN160" s="185"/>
      <c r="FO160" s="185"/>
      <c r="FP160" s="185"/>
      <c r="FQ160" s="185"/>
      <c r="FR160" s="185"/>
      <c r="FS160" s="185"/>
      <c r="FT160" s="185"/>
      <c r="FU160" s="185"/>
      <c r="FV160" s="185"/>
      <c r="FW160" s="185"/>
      <c r="FX160" s="185"/>
      <c r="FY160" s="185"/>
      <c r="FZ160" s="185"/>
      <c r="GA160" s="185"/>
      <c r="GB160" s="185"/>
      <c r="GC160" s="185"/>
      <c r="GD160" s="185"/>
      <c r="GE160" s="185"/>
      <c r="GF160" s="185"/>
      <c r="GG160" s="185"/>
      <c r="GH160" s="185"/>
      <c r="GI160" s="185"/>
      <c r="GJ160" s="185"/>
      <c r="GK160" s="185"/>
      <c r="GL160" s="185"/>
      <c r="GM160" s="185"/>
      <c r="GN160" s="185"/>
      <c r="GO160" s="185"/>
      <c r="GP160" s="185"/>
      <c r="GQ160" s="185"/>
      <c r="GR160" s="185"/>
      <c r="GS160" s="185"/>
      <c r="GT160" s="185"/>
      <c r="GU160" s="185"/>
      <c r="GV160" s="185"/>
      <c r="GW160" s="185"/>
      <c r="GX160" s="185"/>
      <c r="GY160" s="185"/>
      <c r="GZ160" s="185"/>
      <c r="HA160" s="185"/>
      <c r="HB160" s="185"/>
      <c r="HC160" s="185"/>
      <c r="HD160" s="185"/>
      <c r="HE160" s="185"/>
      <c r="HF160" s="185"/>
      <c r="HG160" s="185"/>
      <c r="HH160" s="185"/>
      <c r="HI160" s="185"/>
      <c r="HJ160" s="185"/>
      <c r="HK160" s="185"/>
      <c r="HL160" s="185"/>
      <c r="HM160" s="185"/>
      <c r="HN160" s="185"/>
      <c r="HO160" s="185"/>
      <c r="HP160" s="185"/>
      <c r="HQ160" s="185"/>
      <c r="HR160" s="185"/>
      <c r="HS160" s="185"/>
      <c r="HT160" s="185"/>
      <c r="HU160" s="185"/>
      <c r="HV160" s="185"/>
      <c r="HW160" s="185"/>
      <c r="HX160" s="185"/>
      <c r="HY160" s="185"/>
      <c r="HZ160" s="185"/>
      <c r="IA160" s="185"/>
      <c r="IB160" s="185"/>
      <c r="IC160" s="185"/>
      <c r="ID160" s="185"/>
      <c r="IE160" s="185"/>
      <c r="IF160" s="185"/>
      <c r="IG160" s="185"/>
      <c r="IH160" s="185"/>
      <c r="II160" s="185"/>
      <c r="IJ160" s="185"/>
      <c r="IK160" s="185"/>
      <c r="IL160" s="185"/>
      <c r="IM160" s="185"/>
      <c r="IN160" s="185"/>
      <c r="IO160" s="185"/>
      <c r="IP160" s="185"/>
      <c r="IQ160" s="185"/>
      <c r="IR160" s="185"/>
      <c r="IS160" s="185"/>
      <c r="IT160" s="185"/>
      <c r="IU160" s="185"/>
      <c r="IV160" s="185"/>
      <c r="IW160" s="185"/>
    </row>
    <row r="161" customFormat="false" ht="15.75" hidden="true" customHeight="false" outlineLevel="0" collapsed="false">
      <c r="A161" s="182" t="s">
        <v>322</v>
      </c>
      <c r="B161" s="183" t="n">
        <f aca="false">66000/12</f>
        <v>5500</v>
      </c>
      <c r="C161" s="183" t="n">
        <f aca="false">$B$161*C16</f>
        <v>0</v>
      </c>
      <c r="D161" s="183" t="n">
        <f aca="false">$B$161*D16*1.0775</f>
        <v>0</v>
      </c>
      <c r="E161" s="183" t="n">
        <f aca="false">$B$161*E16*1.0775</f>
        <v>0</v>
      </c>
      <c r="F161" s="183" t="n">
        <f aca="false">$B$161*F16*1.0775</f>
        <v>0</v>
      </c>
      <c r="G161" s="183" t="n">
        <f aca="false">$B$161*G16*1.0775</f>
        <v>0</v>
      </c>
      <c r="H161" s="183" t="n">
        <f aca="false">$B$161*H16*1.0775</f>
        <v>0</v>
      </c>
      <c r="I161" s="183" t="n">
        <f aca="false">$B$161*I16*1.0775</f>
        <v>0</v>
      </c>
      <c r="J161" s="183" t="n">
        <f aca="false">$B$161*J16*1.0775</f>
        <v>0</v>
      </c>
      <c r="K161" s="183" t="n">
        <f aca="false">$B$161*K16*1.0775</f>
        <v>0</v>
      </c>
      <c r="L161" s="183" t="n">
        <f aca="false">$B$161*L16*1.0775</f>
        <v>0</v>
      </c>
      <c r="M161" s="183" t="n">
        <f aca="false">$B$161*M16*1.0775</f>
        <v>0</v>
      </c>
      <c r="N161" s="183" t="n">
        <f aca="false">$B$161*N16*1.0775</f>
        <v>0</v>
      </c>
      <c r="O161" s="184" t="n">
        <f aca="false">SUM(C161:N161)</f>
        <v>0</v>
      </c>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5"/>
      <c r="CB161" s="185"/>
      <c r="CC161" s="185"/>
      <c r="CD161" s="185"/>
      <c r="CE161" s="185"/>
      <c r="CF161" s="185"/>
      <c r="CG161" s="185"/>
      <c r="CH161" s="185"/>
      <c r="CI161" s="185"/>
      <c r="CJ161" s="185"/>
      <c r="CK161" s="185"/>
      <c r="CL161" s="185"/>
      <c r="CM161" s="185"/>
      <c r="CN161" s="185"/>
      <c r="CO161" s="185"/>
      <c r="CP161" s="185"/>
      <c r="CQ161" s="185"/>
      <c r="CR161" s="185"/>
      <c r="CS161" s="185"/>
      <c r="CT161" s="185"/>
      <c r="CU161" s="185"/>
      <c r="CV161" s="185"/>
      <c r="CW161" s="185"/>
      <c r="CX161" s="185"/>
      <c r="CY161" s="185"/>
      <c r="CZ161" s="185"/>
      <c r="DA161" s="185"/>
      <c r="DB161" s="185"/>
      <c r="DC161" s="185"/>
      <c r="DD161" s="185"/>
      <c r="DE161" s="185"/>
      <c r="DF161" s="185"/>
      <c r="DG161" s="185"/>
      <c r="DH161" s="185"/>
      <c r="DI161" s="185"/>
      <c r="DJ161" s="185"/>
      <c r="DK161" s="185"/>
      <c r="DL161" s="185"/>
      <c r="DM161" s="185"/>
      <c r="DN161" s="185"/>
      <c r="DO161" s="185"/>
      <c r="DP161" s="185"/>
      <c r="DQ161" s="185"/>
      <c r="DR161" s="185"/>
      <c r="DS161" s="185"/>
      <c r="DT161" s="185"/>
      <c r="DU161" s="185"/>
      <c r="DV161" s="185"/>
      <c r="DW161" s="185"/>
      <c r="DX161" s="185"/>
      <c r="DY161" s="185"/>
      <c r="DZ161" s="185"/>
      <c r="EA161" s="185"/>
      <c r="EB161" s="185"/>
      <c r="EC161" s="185"/>
      <c r="ED161" s="185"/>
      <c r="EE161" s="185"/>
      <c r="EF161" s="185"/>
      <c r="EG161" s="185"/>
      <c r="EH161" s="185"/>
      <c r="EI161" s="185"/>
      <c r="EJ161" s="185"/>
      <c r="EK161" s="185"/>
      <c r="EL161" s="185"/>
      <c r="EM161" s="185"/>
      <c r="EN161" s="185"/>
      <c r="EO161" s="185"/>
      <c r="EP161" s="185"/>
      <c r="EQ161" s="185"/>
      <c r="ER161" s="185"/>
      <c r="ES161" s="185"/>
      <c r="ET161" s="185"/>
      <c r="EU161" s="185"/>
      <c r="EV161" s="185"/>
      <c r="EW161" s="185"/>
      <c r="EX161" s="185"/>
      <c r="EY161" s="185"/>
      <c r="EZ161" s="185"/>
      <c r="FA161" s="185"/>
      <c r="FB161" s="185"/>
      <c r="FC161" s="185"/>
      <c r="FD161" s="185"/>
      <c r="FE161" s="185"/>
      <c r="FF161" s="185"/>
      <c r="FG161" s="185"/>
      <c r="FH161" s="185"/>
      <c r="FI161" s="185"/>
      <c r="FJ161" s="185"/>
      <c r="FK161" s="185"/>
      <c r="FL161" s="185"/>
      <c r="FM161" s="185"/>
      <c r="FN161" s="185"/>
      <c r="FO161" s="185"/>
      <c r="FP161" s="185"/>
      <c r="FQ161" s="185"/>
      <c r="FR161" s="185"/>
      <c r="FS161" s="185"/>
      <c r="FT161" s="185"/>
      <c r="FU161" s="185"/>
      <c r="FV161" s="185"/>
      <c r="FW161" s="185"/>
      <c r="FX161" s="185"/>
      <c r="FY161" s="185"/>
      <c r="FZ161" s="185"/>
      <c r="GA161" s="185"/>
      <c r="GB161" s="185"/>
      <c r="GC161" s="185"/>
      <c r="GD161" s="185"/>
      <c r="GE161" s="185"/>
      <c r="GF161" s="185"/>
      <c r="GG161" s="185"/>
      <c r="GH161" s="185"/>
      <c r="GI161" s="185"/>
      <c r="GJ161" s="185"/>
      <c r="GK161" s="185"/>
      <c r="GL161" s="185"/>
      <c r="GM161" s="185"/>
      <c r="GN161" s="185"/>
      <c r="GO161" s="185"/>
      <c r="GP161" s="185"/>
      <c r="GQ161" s="185"/>
      <c r="GR161" s="185"/>
      <c r="GS161" s="185"/>
      <c r="GT161" s="185"/>
      <c r="GU161" s="185"/>
      <c r="GV161" s="185"/>
      <c r="GW161" s="185"/>
      <c r="GX161" s="185"/>
      <c r="GY161" s="185"/>
      <c r="GZ161" s="185"/>
      <c r="HA161" s="185"/>
      <c r="HB161" s="185"/>
      <c r="HC161" s="185"/>
      <c r="HD161" s="185"/>
      <c r="HE161" s="185"/>
      <c r="HF161" s="185"/>
      <c r="HG161" s="185"/>
      <c r="HH161" s="185"/>
      <c r="HI161" s="185"/>
      <c r="HJ161" s="185"/>
      <c r="HK161" s="185"/>
      <c r="HL161" s="185"/>
      <c r="HM161" s="185"/>
      <c r="HN161" s="185"/>
      <c r="HO161" s="185"/>
      <c r="HP161" s="185"/>
      <c r="HQ161" s="185"/>
      <c r="HR161" s="185"/>
      <c r="HS161" s="185"/>
      <c r="HT161" s="185"/>
      <c r="HU161" s="185"/>
      <c r="HV161" s="185"/>
      <c r="HW161" s="185"/>
      <c r="HX161" s="185"/>
      <c r="HY161" s="185"/>
      <c r="HZ161" s="185"/>
      <c r="IA161" s="185"/>
      <c r="IB161" s="185"/>
      <c r="IC161" s="185"/>
      <c r="ID161" s="185"/>
      <c r="IE161" s="185"/>
      <c r="IF161" s="185"/>
      <c r="IG161" s="185"/>
      <c r="IH161" s="185"/>
      <c r="II161" s="185"/>
      <c r="IJ161" s="185"/>
      <c r="IK161" s="185"/>
      <c r="IL161" s="185"/>
      <c r="IM161" s="185"/>
      <c r="IN161" s="185"/>
      <c r="IO161" s="185"/>
      <c r="IP161" s="185"/>
      <c r="IQ161" s="185"/>
      <c r="IR161" s="185"/>
      <c r="IS161" s="185"/>
      <c r="IT161" s="185"/>
      <c r="IU161" s="185"/>
      <c r="IV161" s="185"/>
      <c r="IW161" s="185"/>
    </row>
    <row r="162" customFormat="false" ht="15.75" hidden="true" customHeight="false" outlineLevel="0" collapsed="false">
      <c r="A162" s="182" t="s">
        <v>323</v>
      </c>
      <c r="B162" s="183" t="n">
        <f aca="false">48000/12</f>
        <v>4000</v>
      </c>
      <c r="C162" s="183" t="n">
        <f aca="false">$B$162*C17</f>
        <v>0</v>
      </c>
      <c r="D162" s="183" t="n">
        <f aca="false">$B$162*D17*1.0775</f>
        <v>0</v>
      </c>
      <c r="E162" s="183" t="n">
        <f aca="false">$B$162*E17*1.0775</f>
        <v>0</v>
      </c>
      <c r="F162" s="183" t="n">
        <f aca="false">$B$162*F17*1.0775</f>
        <v>0</v>
      </c>
      <c r="G162" s="183" t="n">
        <f aca="false">$B$162*G17*1.0775</f>
        <v>0</v>
      </c>
      <c r="H162" s="183" t="n">
        <f aca="false">$B$162*H17*1.0775</f>
        <v>0</v>
      </c>
      <c r="I162" s="183" t="n">
        <f aca="false">$B$162*I17*1.0775</f>
        <v>0</v>
      </c>
      <c r="J162" s="183" t="n">
        <f aca="false">$B$162*J17*1.0775</f>
        <v>0</v>
      </c>
      <c r="K162" s="183" t="n">
        <f aca="false">$B$162*K17*1.0775</f>
        <v>0</v>
      </c>
      <c r="L162" s="183" t="n">
        <f aca="false">$B$162*L17*1.0775</f>
        <v>0</v>
      </c>
      <c r="M162" s="183" t="n">
        <f aca="false">$B$162*M17*1.0775</f>
        <v>0</v>
      </c>
      <c r="N162" s="183" t="n">
        <f aca="false">$B$162*N17*1.0775</f>
        <v>0</v>
      </c>
      <c r="O162" s="184" t="n">
        <f aca="false">SUM(C162:N162)</f>
        <v>0</v>
      </c>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85"/>
      <c r="BL162" s="185"/>
      <c r="BM162" s="185"/>
      <c r="BN162" s="185"/>
      <c r="BO162" s="185"/>
      <c r="BP162" s="185"/>
      <c r="BQ162" s="185"/>
      <c r="BR162" s="185"/>
      <c r="BS162" s="185"/>
      <c r="BT162" s="185"/>
      <c r="BU162" s="185"/>
      <c r="BV162" s="185"/>
      <c r="BW162" s="185"/>
      <c r="BX162" s="185"/>
      <c r="BY162" s="185"/>
      <c r="BZ162" s="185"/>
      <c r="CA162" s="185"/>
      <c r="CB162" s="185"/>
      <c r="CC162" s="185"/>
      <c r="CD162" s="185"/>
      <c r="CE162" s="185"/>
      <c r="CF162" s="185"/>
      <c r="CG162" s="185"/>
      <c r="CH162" s="185"/>
      <c r="CI162" s="185"/>
      <c r="CJ162" s="185"/>
      <c r="CK162" s="185"/>
      <c r="CL162" s="185"/>
      <c r="CM162" s="185"/>
      <c r="CN162" s="185"/>
      <c r="CO162" s="185"/>
      <c r="CP162" s="185"/>
      <c r="CQ162" s="185"/>
      <c r="CR162" s="185"/>
      <c r="CS162" s="185"/>
      <c r="CT162" s="185"/>
      <c r="CU162" s="185"/>
      <c r="CV162" s="185"/>
      <c r="CW162" s="185"/>
      <c r="CX162" s="185"/>
      <c r="CY162" s="185"/>
      <c r="CZ162" s="185"/>
      <c r="DA162" s="185"/>
      <c r="DB162" s="185"/>
      <c r="DC162" s="185"/>
      <c r="DD162" s="185"/>
      <c r="DE162" s="185"/>
      <c r="DF162" s="185"/>
      <c r="DG162" s="185"/>
      <c r="DH162" s="185"/>
      <c r="DI162" s="185"/>
      <c r="DJ162" s="185"/>
      <c r="DK162" s="185"/>
      <c r="DL162" s="185"/>
      <c r="DM162" s="185"/>
      <c r="DN162" s="185"/>
      <c r="DO162" s="185"/>
      <c r="DP162" s="185"/>
      <c r="DQ162" s="185"/>
      <c r="DR162" s="185"/>
      <c r="DS162" s="185"/>
      <c r="DT162" s="185"/>
      <c r="DU162" s="185"/>
      <c r="DV162" s="185"/>
      <c r="DW162" s="185"/>
      <c r="DX162" s="185"/>
      <c r="DY162" s="185"/>
      <c r="DZ162" s="185"/>
      <c r="EA162" s="185"/>
      <c r="EB162" s="185"/>
      <c r="EC162" s="185"/>
      <c r="ED162" s="185"/>
      <c r="EE162" s="185"/>
      <c r="EF162" s="185"/>
      <c r="EG162" s="185"/>
      <c r="EH162" s="185"/>
      <c r="EI162" s="185"/>
      <c r="EJ162" s="185"/>
      <c r="EK162" s="185"/>
      <c r="EL162" s="185"/>
      <c r="EM162" s="185"/>
      <c r="EN162" s="185"/>
      <c r="EO162" s="185"/>
      <c r="EP162" s="185"/>
      <c r="EQ162" s="185"/>
      <c r="ER162" s="185"/>
      <c r="ES162" s="185"/>
      <c r="ET162" s="185"/>
      <c r="EU162" s="185"/>
      <c r="EV162" s="185"/>
      <c r="EW162" s="185"/>
      <c r="EX162" s="185"/>
      <c r="EY162" s="185"/>
      <c r="EZ162" s="185"/>
      <c r="FA162" s="185"/>
      <c r="FB162" s="185"/>
      <c r="FC162" s="185"/>
      <c r="FD162" s="185"/>
      <c r="FE162" s="185"/>
      <c r="FF162" s="185"/>
      <c r="FG162" s="185"/>
      <c r="FH162" s="185"/>
      <c r="FI162" s="185"/>
      <c r="FJ162" s="185"/>
      <c r="FK162" s="185"/>
      <c r="FL162" s="185"/>
      <c r="FM162" s="185"/>
      <c r="FN162" s="185"/>
      <c r="FO162" s="185"/>
      <c r="FP162" s="185"/>
      <c r="FQ162" s="185"/>
      <c r="FR162" s="185"/>
      <c r="FS162" s="185"/>
      <c r="FT162" s="185"/>
      <c r="FU162" s="185"/>
      <c r="FV162" s="185"/>
      <c r="FW162" s="185"/>
      <c r="FX162" s="185"/>
      <c r="FY162" s="185"/>
      <c r="FZ162" s="185"/>
      <c r="GA162" s="185"/>
      <c r="GB162" s="185"/>
      <c r="GC162" s="185"/>
      <c r="GD162" s="185"/>
      <c r="GE162" s="185"/>
      <c r="GF162" s="185"/>
      <c r="GG162" s="185"/>
      <c r="GH162" s="185"/>
      <c r="GI162" s="185"/>
      <c r="GJ162" s="185"/>
      <c r="GK162" s="185"/>
      <c r="GL162" s="185"/>
      <c r="GM162" s="185"/>
      <c r="GN162" s="185"/>
      <c r="GO162" s="185"/>
      <c r="GP162" s="185"/>
      <c r="GQ162" s="185"/>
      <c r="GR162" s="185"/>
      <c r="GS162" s="185"/>
      <c r="GT162" s="185"/>
      <c r="GU162" s="185"/>
      <c r="GV162" s="185"/>
      <c r="GW162" s="185"/>
      <c r="GX162" s="185"/>
      <c r="GY162" s="185"/>
      <c r="GZ162" s="185"/>
      <c r="HA162" s="185"/>
      <c r="HB162" s="185"/>
      <c r="HC162" s="185"/>
      <c r="HD162" s="185"/>
      <c r="HE162" s="185"/>
      <c r="HF162" s="185"/>
      <c r="HG162" s="185"/>
      <c r="HH162" s="185"/>
      <c r="HI162" s="185"/>
      <c r="HJ162" s="185"/>
      <c r="HK162" s="185"/>
      <c r="HL162" s="185"/>
      <c r="HM162" s="185"/>
      <c r="HN162" s="185"/>
      <c r="HO162" s="185"/>
      <c r="HP162" s="185"/>
      <c r="HQ162" s="185"/>
      <c r="HR162" s="185"/>
      <c r="HS162" s="185"/>
      <c r="HT162" s="185"/>
      <c r="HU162" s="185"/>
      <c r="HV162" s="185"/>
      <c r="HW162" s="185"/>
      <c r="HX162" s="185"/>
      <c r="HY162" s="185"/>
      <c r="HZ162" s="185"/>
      <c r="IA162" s="185"/>
      <c r="IB162" s="185"/>
      <c r="IC162" s="185"/>
      <c r="ID162" s="185"/>
      <c r="IE162" s="185"/>
      <c r="IF162" s="185"/>
      <c r="IG162" s="185"/>
      <c r="IH162" s="185"/>
      <c r="II162" s="185"/>
      <c r="IJ162" s="185"/>
      <c r="IK162" s="185"/>
      <c r="IL162" s="185"/>
      <c r="IM162" s="185"/>
      <c r="IN162" s="185"/>
      <c r="IO162" s="185"/>
      <c r="IP162" s="185"/>
      <c r="IQ162" s="185"/>
      <c r="IR162" s="185"/>
      <c r="IS162" s="185"/>
      <c r="IT162" s="185"/>
      <c r="IU162" s="185"/>
      <c r="IV162" s="185"/>
      <c r="IW162" s="185"/>
    </row>
    <row r="163" customFormat="false" ht="15.75" hidden="true" customHeight="false" outlineLevel="0" collapsed="false">
      <c r="A163" s="182" t="s">
        <v>324</v>
      </c>
      <c r="B163" s="183" t="n">
        <f aca="false">45000/12</f>
        <v>3750</v>
      </c>
      <c r="C163" s="183" t="n">
        <f aca="false">$B$163*C18</f>
        <v>0</v>
      </c>
      <c r="D163" s="183" t="n">
        <f aca="false">$B$163*D18*1.0775</f>
        <v>0</v>
      </c>
      <c r="E163" s="183" t="n">
        <f aca="false">$B$163*E18*1.0775</f>
        <v>0</v>
      </c>
      <c r="F163" s="183" t="n">
        <f aca="false">$B$163*F18*1.0775</f>
        <v>0</v>
      </c>
      <c r="G163" s="183" t="n">
        <f aca="false">$B$163*G18*1.0775</f>
        <v>0</v>
      </c>
      <c r="H163" s="183" t="n">
        <f aca="false">$B$163*H18*1.0775</f>
        <v>0</v>
      </c>
      <c r="I163" s="183" t="n">
        <f aca="false">$B$163*I18*1.0775</f>
        <v>0</v>
      </c>
      <c r="J163" s="183" t="n">
        <f aca="false">$B$163*J18*1.0775</f>
        <v>0</v>
      </c>
      <c r="K163" s="183" t="n">
        <f aca="false">$B$163*K18*1.0775</f>
        <v>0</v>
      </c>
      <c r="L163" s="183" t="n">
        <f aca="false">$B$163*L18*1.0775</f>
        <v>0</v>
      </c>
      <c r="M163" s="183" t="n">
        <f aca="false">$B$163*M18*1.0775</f>
        <v>0</v>
      </c>
      <c r="N163" s="183" t="n">
        <f aca="false">$B$163*N18*1.0775</f>
        <v>0</v>
      </c>
      <c r="O163" s="184" t="n">
        <f aca="false">SUM(C163:N163)</f>
        <v>0</v>
      </c>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85"/>
      <c r="BL163" s="185"/>
      <c r="BM163" s="185"/>
      <c r="BN163" s="185"/>
      <c r="BO163" s="185"/>
      <c r="BP163" s="185"/>
      <c r="BQ163" s="185"/>
      <c r="BR163" s="185"/>
      <c r="BS163" s="185"/>
      <c r="BT163" s="185"/>
      <c r="BU163" s="185"/>
      <c r="BV163" s="185"/>
      <c r="BW163" s="185"/>
      <c r="BX163" s="185"/>
      <c r="BY163" s="185"/>
      <c r="BZ163" s="185"/>
      <c r="CA163" s="185"/>
      <c r="CB163" s="185"/>
      <c r="CC163" s="185"/>
      <c r="CD163" s="185"/>
      <c r="CE163" s="185"/>
      <c r="CF163" s="185"/>
      <c r="CG163" s="185"/>
      <c r="CH163" s="185"/>
      <c r="CI163" s="185"/>
      <c r="CJ163" s="185"/>
      <c r="CK163" s="185"/>
      <c r="CL163" s="185"/>
      <c r="CM163" s="185"/>
      <c r="CN163" s="185"/>
      <c r="CO163" s="185"/>
      <c r="CP163" s="185"/>
      <c r="CQ163" s="185"/>
      <c r="CR163" s="185"/>
      <c r="CS163" s="185"/>
      <c r="CT163" s="185"/>
      <c r="CU163" s="185"/>
      <c r="CV163" s="185"/>
      <c r="CW163" s="185"/>
      <c r="CX163" s="185"/>
      <c r="CY163" s="185"/>
      <c r="CZ163" s="185"/>
      <c r="DA163" s="185"/>
      <c r="DB163" s="185"/>
      <c r="DC163" s="185"/>
      <c r="DD163" s="185"/>
      <c r="DE163" s="185"/>
      <c r="DF163" s="185"/>
      <c r="DG163" s="185"/>
      <c r="DH163" s="185"/>
      <c r="DI163" s="185"/>
      <c r="DJ163" s="185"/>
      <c r="DK163" s="185"/>
      <c r="DL163" s="185"/>
      <c r="DM163" s="185"/>
      <c r="DN163" s="185"/>
      <c r="DO163" s="185"/>
      <c r="DP163" s="185"/>
      <c r="DQ163" s="185"/>
      <c r="DR163" s="185"/>
      <c r="DS163" s="185"/>
      <c r="DT163" s="185"/>
      <c r="DU163" s="185"/>
      <c r="DV163" s="185"/>
      <c r="DW163" s="185"/>
      <c r="DX163" s="185"/>
      <c r="DY163" s="185"/>
      <c r="DZ163" s="185"/>
      <c r="EA163" s="185"/>
      <c r="EB163" s="185"/>
      <c r="EC163" s="185"/>
      <c r="ED163" s="185"/>
      <c r="EE163" s="185"/>
      <c r="EF163" s="185"/>
      <c r="EG163" s="185"/>
      <c r="EH163" s="185"/>
      <c r="EI163" s="185"/>
      <c r="EJ163" s="185"/>
      <c r="EK163" s="185"/>
      <c r="EL163" s="185"/>
      <c r="EM163" s="185"/>
      <c r="EN163" s="185"/>
      <c r="EO163" s="185"/>
      <c r="EP163" s="185"/>
      <c r="EQ163" s="185"/>
      <c r="ER163" s="185"/>
      <c r="ES163" s="185"/>
      <c r="ET163" s="185"/>
      <c r="EU163" s="185"/>
      <c r="EV163" s="185"/>
      <c r="EW163" s="185"/>
      <c r="EX163" s="185"/>
      <c r="EY163" s="185"/>
      <c r="EZ163" s="185"/>
      <c r="FA163" s="185"/>
      <c r="FB163" s="185"/>
      <c r="FC163" s="185"/>
      <c r="FD163" s="185"/>
      <c r="FE163" s="185"/>
      <c r="FF163" s="185"/>
      <c r="FG163" s="185"/>
      <c r="FH163" s="185"/>
      <c r="FI163" s="185"/>
      <c r="FJ163" s="185"/>
      <c r="FK163" s="185"/>
      <c r="FL163" s="185"/>
      <c r="FM163" s="185"/>
      <c r="FN163" s="185"/>
      <c r="FO163" s="185"/>
      <c r="FP163" s="185"/>
      <c r="FQ163" s="185"/>
      <c r="FR163" s="185"/>
      <c r="FS163" s="185"/>
      <c r="FT163" s="185"/>
      <c r="FU163" s="185"/>
      <c r="FV163" s="185"/>
      <c r="FW163" s="185"/>
      <c r="FX163" s="185"/>
      <c r="FY163" s="185"/>
      <c r="FZ163" s="185"/>
      <c r="GA163" s="185"/>
      <c r="GB163" s="185"/>
      <c r="GC163" s="185"/>
      <c r="GD163" s="185"/>
      <c r="GE163" s="185"/>
      <c r="GF163" s="185"/>
      <c r="GG163" s="185"/>
      <c r="GH163" s="185"/>
      <c r="GI163" s="185"/>
      <c r="GJ163" s="185"/>
      <c r="GK163" s="185"/>
      <c r="GL163" s="185"/>
      <c r="GM163" s="185"/>
      <c r="GN163" s="185"/>
      <c r="GO163" s="185"/>
      <c r="GP163" s="185"/>
      <c r="GQ163" s="185"/>
      <c r="GR163" s="185"/>
      <c r="GS163" s="185"/>
      <c r="GT163" s="185"/>
      <c r="GU163" s="185"/>
      <c r="GV163" s="185"/>
      <c r="GW163" s="185"/>
      <c r="GX163" s="185"/>
      <c r="GY163" s="185"/>
      <c r="GZ163" s="185"/>
      <c r="HA163" s="185"/>
      <c r="HB163" s="185"/>
      <c r="HC163" s="185"/>
      <c r="HD163" s="185"/>
      <c r="HE163" s="185"/>
      <c r="HF163" s="185"/>
      <c r="HG163" s="185"/>
      <c r="HH163" s="185"/>
      <c r="HI163" s="185"/>
      <c r="HJ163" s="185"/>
      <c r="HK163" s="185"/>
      <c r="HL163" s="185"/>
      <c r="HM163" s="185"/>
      <c r="HN163" s="185"/>
      <c r="HO163" s="185"/>
      <c r="HP163" s="185"/>
      <c r="HQ163" s="185"/>
      <c r="HR163" s="185"/>
      <c r="HS163" s="185"/>
      <c r="HT163" s="185"/>
      <c r="HU163" s="185"/>
      <c r="HV163" s="185"/>
      <c r="HW163" s="185"/>
      <c r="HX163" s="185"/>
      <c r="HY163" s="185"/>
      <c r="HZ163" s="185"/>
      <c r="IA163" s="185"/>
      <c r="IB163" s="185"/>
      <c r="IC163" s="185"/>
      <c r="ID163" s="185"/>
      <c r="IE163" s="185"/>
      <c r="IF163" s="185"/>
      <c r="IG163" s="185"/>
      <c r="IH163" s="185"/>
      <c r="II163" s="185"/>
      <c r="IJ163" s="185"/>
      <c r="IK163" s="185"/>
      <c r="IL163" s="185"/>
      <c r="IM163" s="185"/>
      <c r="IN163" s="185"/>
      <c r="IO163" s="185"/>
      <c r="IP163" s="185"/>
      <c r="IQ163" s="185"/>
      <c r="IR163" s="185"/>
      <c r="IS163" s="185"/>
      <c r="IT163" s="185"/>
      <c r="IU163" s="185"/>
      <c r="IV163" s="185"/>
      <c r="IW163" s="185"/>
    </row>
    <row r="164" customFormat="false" ht="15.75" hidden="true" customHeight="false" outlineLevel="0" collapsed="false">
      <c r="A164" s="182" t="s">
        <v>325</v>
      </c>
      <c r="B164" s="183" t="n">
        <f aca="false">38000/12</f>
        <v>3166.66666666667</v>
      </c>
      <c r="C164" s="183" t="n">
        <f aca="false">$B$164*C19</f>
        <v>0</v>
      </c>
      <c r="D164" s="183" t="n">
        <f aca="false">$B$164*D19*1.0775</f>
        <v>0</v>
      </c>
      <c r="E164" s="183" t="n">
        <f aca="false">$B$164*E19*1.0775</f>
        <v>0</v>
      </c>
      <c r="F164" s="183" t="n">
        <f aca="false">$B$164*F19*1.0775</f>
        <v>0</v>
      </c>
      <c r="G164" s="183" t="n">
        <f aca="false">$B$164*G19*1.0775</f>
        <v>0</v>
      </c>
      <c r="H164" s="183" t="n">
        <f aca="false">$B$164*H19*1.0775</f>
        <v>0</v>
      </c>
      <c r="I164" s="183" t="n">
        <f aca="false">$B$164*I19*1.0775</f>
        <v>0</v>
      </c>
      <c r="J164" s="183" t="n">
        <f aca="false">$B$164*J19*1.0775</f>
        <v>0</v>
      </c>
      <c r="K164" s="183" t="n">
        <f aca="false">$B$164*K19*1.0775</f>
        <v>0</v>
      </c>
      <c r="L164" s="183" t="n">
        <f aca="false">$B$164*L19*1.0775</f>
        <v>0</v>
      </c>
      <c r="M164" s="183" t="n">
        <f aca="false">$B$164*M19*1.0775</f>
        <v>0</v>
      </c>
      <c r="N164" s="183" t="n">
        <f aca="false">$B$164*N19*1.0775</f>
        <v>0</v>
      </c>
      <c r="O164" s="184" t="n">
        <f aca="false">SUM(C164:N164)</f>
        <v>0</v>
      </c>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85"/>
      <c r="BL164" s="185"/>
      <c r="BM164" s="185"/>
      <c r="BN164" s="185"/>
      <c r="BO164" s="185"/>
      <c r="BP164" s="185"/>
      <c r="BQ164" s="185"/>
      <c r="BR164" s="185"/>
      <c r="BS164" s="185"/>
      <c r="BT164" s="185"/>
      <c r="BU164" s="185"/>
      <c r="BV164" s="185"/>
      <c r="BW164" s="185"/>
      <c r="BX164" s="185"/>
      <c r="BY164" s="185"/>
      <c r="BZ164" s="185"/>
      <c r="CA164" s="185"/>
      <c r="CB164" s="185"/>
      <c r="CC164" s="185"/>
      <c r="CD164" s="185"/>
      <c r="CE164" s="185"/>
      <c r="CF164" s="185"/>
      <c r="CG164" s="185"/>
      <c r="CH164" s="185"/>
      <c r="CI164" s="185"/>
      <c r="CJ164" s="185"/>
      <c r="CK164" s="185"/>
      <c r="CL164" s="185"/>
      <c r="CM164" s="185"/>
      <c r="CN164" s="185"/>
      <c r="CO164" s="185"/>
      <c r="CP164" s="185"/>
      <c r="CQ164" s="185"/>
      <c r="CR164" s="185"/>
      <c r="CS164" s="185"/>
      <c r="CT164" s="185"/>
      <c r="CU164" s="185"/>
      <c r="CV164" s="185"/>
      <c r="CW164" s="185"/>
      <c r="CX164" s="185"/>
      <c r="CY164" s="185"/>
      <c r="CZ164" s="185"/>
      <c r="DA164" s="185"/>
      <c r="DB164" s="185"/>
      <c r="DC164" s="185"/>
      <c r="DD164" s="185"/>
      <c r="DE164" s="185"/>
      <c r="DF164" s="185"/>
      <c r="DG164" s="185"/>
      <c r="DH164" s="185"/>
      <c r="DI164" s="185"/>
      <c r="DJ164" s="185"/>
      <c r="DK164" s="185"/>
      <c r="DL164" s="185"/>
      <c r="DM164" s="185"/>
      <c r="DN164" s="185"/>
      <c r="DO164" s="185"/>
      <c r="DP164" s="185"/>
      <c r="DQ164" s="185"/>
      <c r="DR164" s="185"/>
      <c r="DS164" s="185"/>
      <c r="DT164" s="185"/>
      <c r="DU164" s="185"/>
      <c r="DV164" s="185"/>
      <c r="DW164" s="185"/>
      <c r="DX164" s="185"/>
      <c r="DY164" s="185"/>
      <c r="DZ164" s="185"/>
      <c r="EA164" s="185"/>
      <c r="EB164" s="185"/>
      <c r="EC164" s="185"/>
      <c r="ED164" s="185"/>
      <c r="EE164" s="185"/>
      <c r="EF164" s="185"/>
      <c r="EG164" s="185"/>
      <c r="EH164" s="185"/>
      <c r="EI164" s="185"/>
      <c r="EJ164" s="185"/>
      <c r="EK164" s="185"/>
      <c r="EL164" s="185"/>
      <c r="EM164" s="185"/>
      <c r="EN164" s="185"/>
      <c r="EO164" s="185"/>
      <c r="EP164" s="185"/>
      <c r="EQ164" s="185"/>
      <c r="ER164" s="185"/>
      <c r="ES164" s="185"/>
      <c r="ET164" s="185"/>
      <c r="EU164" s="185"/>
      <c r="EV164" s="185"/>
      <c r="EW164" s="185"/>
      <c r="EX164" s="185"/>
      <c r="EY164" s="185"/>
      <c r="EZ164" s="185"/>
      <c r="FA164" s="185"/>
      <c r="FB164" s="185"/>
      <c r="FC164" s="185"/>
      <c r="FD164" s="185"/>
      <c r="FE164" s="185"/>
      <c r="FF164" s="185"/>
      <c r="FG164" s="185"/>
      <c r="FH164" s="185"/>
      <c r="FI164" s="185"/>
      <c r="FJ164" s="185"/>
      <c r="FK164" s="185"/>
      <c r="FL164" s="185"/>
      <c r="FM164" s="185"/>
      <c r="FN164" s="185"/>
      <c r="FO164" s="185"/>
      <c r="FP164" s="185"/>
      <c r="FQ164" s="185"/>
      <c r="FR164" s="185"/>
      <c r="FS164" s="185"/>
      <c r="FT164" s="185"/>
      <c r="FU164" s="185"/>
      <c r="FV164" s="185"/>
      <c r="FW164" s="185"/>
      <c r="FX164" s="185"/>
      <c r="FY164" s="185"/>
      <c r="FZ164" s="185"/>
      <c r="GA164" s="185"/>
      <c r="GB164" s="185"/>
      <c r="GC164" s="185"/>
      <c r="GD164" s="185"/>
      <c r="GE164" s="185"/>
      <c r="GF164" s="185"/>
      <c r="GG164" s="185"/>
      <c r="GH164" s="185"/>
      <c r="GI164" s="185"/>
      <c r="GJ164" s="185"/>
      <c r="GK164" s="185"/>
      <c r="GL164" s="185"/>
      <c r="GM164" s="185"/>
      <c r="GN164" s="185"/>
      <c r="GO164" s="185"/>
      <c r="GP164" s="185"/>
      <c r="GQ164" s="185"/>
      <c r="GR164" s="185"/>
      <c r="GS164" s="185"/>
      <c r="GT164" s="185"/>
      <c r="GU164" s="185"/>
      <c r="GV164" s="185"/>
      <c r="GW164" s="185"/>
      <c r="GX164" s="185"/>
      <c r="GY164" s="185"/>
      <c r="GZ164" s="185"/>
      <c r="HA164" s="185"/>
      <c r="HB164" s="185"/>
      <c r="HC164" s="185"/>
      <c r="HD164" s="185"/>
      <c r="HE164" s="185"/>
      <c r="HF164" s="185"/>
      <c r="HG164" s="185"/>
      <c r="HH164" s="185"/>
      <c r="HI164" s="185"/>
      <c r="HJ164" s="185"/>
      <c r="HK164" s="185"/>
      <c r="HL164" s="185"/>
      <c r="HM164" s="185"/>
      <c r="HN164" s="185"/>
      <c r="HO164" s="185"/>
      <c r="HP164" s="185"/>
      <c r="HQ164" s="185"/>
      <c r="HR164" s="185"/>
      <c r="HS164" s="185"/>
      <c r="HT164" s="185"/>
      <c r="HU164" s="185"/>
      <c r="HV164" s="185"/>
      <c r="HW164" s="185"/>
      <c r="HX164" s="185"/>
      <c r="HY164" s="185"/>
      <c r="HZ164" s="185"/>
      <c r="IA164" s="185"/>
      <c r="IB164" s="185"/>
      <c r="IC164" s="185"/>
      <c r="ID164" s="185"/>
      <c r="IE164" s="185"/>
      <c r="IF164" s="185"/>
      <c r="IG164" s="185"/>
      <c r="IH164" s="185"/>
      <c r="II164" s="185"/>
      <c r="IJ164" s="185"/>
      <c r="IK164" s="185"/>
      <c r="IL164" s="185"/>
      <c r="IM164" s="185"/>
      <c r="IN164" s="185"/>
      <c r="IO164" s="185"/>
      <c r="IP164" s="185"/>
      <c r="IQ164" s="185"/>
      <c r="IR164" s="185"/>
      <c r="IS164" s="185"/>
      <c r="IT164" s="185"/>
      <c r="IU164" s="185"/>
      <c r="IV164" s="185"/>
      <c r="IW164" s="185"/>
    </row>
    <row r="165" customFormat="false" ht="15.75" hidden="true" customHeight="false" outlineLevel="0" collapsed="false">
      <c r="O165" s="184" t="n">
        <f aca="false">SUM(C165:N165)</f>
        <v>0</v>
      </c>
    </row>
    <row r="166" customFormat="false" ht="15.75" hidden="true" customHeight="false" outlineLevel="0" collapsed="false">
      <c r="O166" s="184" t="n">
        <f aca="false">SUM(C166:N166)</f>
        <v>0</v>
      </c>
    </row>
    <row r="167" customFormat="false" ht="15.75" hidden="true" customHeight="false" outlineLevel="0" collapsed="false">
      <c r="A167" s="182" t="s">
        <v>328</v>
      </c>
      <c r="B167" s="183"/>
      <c r="C167" s="183" t="n">
        <f aca="false">$B$167*C24</f>
        <v>0</v>
      </c>
      <c r="D167" s="183" t="n">
        <f aca="false">$B$167*D24*1.0775</f>
        <v>0</v>
      </c>
      <c r="E167" s="183" t="n">
        <f aca="false">$B$167*E24*1.0775</f>
        <v>0</v>
      </c>
      <c r="F167" s="183" t="n">
        <f aca="false">$B$167*F24*1.0775</f>
        <v>0</v>
      </c>
      <c r="G167" s="183" t="n">
        <f aca="false">$B$167*G24*1.0775</f>
        <v>0</v>
      </c>
      <c r="H167" s="183" t="n">
        <f aca="false">$B$167*H24*1.0775</f>
        <v>0</v>
      </c>
      <c r="I167" s="183" t="n">
        <f aca="false">$B$167*I24*1.0775</f>
        <v>0</v>
      </c>
      <c r="J167" s="183" t="n">
        <f aca="false">$B$167*J24*1.0775</f>
        <v>0</v>
      </c>
      <c r="K167" s="183" t="n">
        <f aca="false">$B$167*K24*1.0775</f>
        <v>0</v>
      </c>
      <c r="L167" s="183" t="n">
        <f aca="false">$B$167*L24*1.0775</f>
        <v>0</v>
      </c>
      <c r="M167" s="183" t="n">
        <f aca="false">$B$167*M24*1.0775</f>
        <v>0</v>
      </c>
      <c r="N167" s="183" t="n">
        <f aca="false">$B$167*N24*1.0775</f>
        <v>0</v>
      </c>
      <c r="O167" s="184" t="n">
        <f aca="false">SUM(C167:N167)</f>
        <v>0</v>
      </c>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85"/>
      <c r="BL167" s="185"/>
      <c r="BM167" s="185"/>
      <c r="BN167" s="185"/>
      <c r="BO167" s="185"/>
      <c r="BP167" s="185"/>
      <c r="BQ167" s="185"/>
      <c r="BR167" s="185"/>
      <c r="BS167" s="185"/>
      <c r="BT167" s="185"/>
      <c r="BU167" s="185"/>
      <c r="BV167" s="185"/>
      <c r="BW167" s="185"/>
      <c r="BX167" s="185"/>
      <c r="BY167" s="185"/>
      <c r="BZ167" s="185"/>
      <c r="CA167" s="185"/>
      <c r="CB167" s="185"/>
      <c r="CC167" s="185"/>
      <c r="CD167" s="185"/>
      <c r="CE167" s="185"/>
      <c r="CF167" s="185"/>
      <c r="CG167" s="185"/>
      <c r="CH167" s="185"/>
      <c r="CI167" s="185"/>
      <c r="CJ167" s="185"/>
      <c r="CK167" s="185"/>
      <c r="CL167" s="185"/>
      <c r="CM167" s="185"/>
      <c r="CN167" s="185"/>
      <c r="CO167" s="185"/>
      <c r="CP167" s="185"/>
      <c r="CQ167" s="185"/>
      <c r="CR167" s="185"/>
      <c r="CS167" s="185"/>
      <c r="CT167" s="185"/>
      <c r="CU167" s="185"/>
      <c r="CV167" s="185"/>
      <c r="CW167" s="185"/>
      <c r="CX167" s="185"/>
      <c r="CY167" s="185"/>
      <c r="CZ167" s="185"/>
      <c r="DA167" s="185"/>
      <c r="DB167" s="185"/>
      <c r="DC167" s="185"/>
      <c r="DD167" s="185"/>
      <c r="DE167" s="185"/>
      <c r="DF167" s="185"/>
      <c r="DG167" s="185"/>
      <c r="DH167" s="185"/>
      <c r="DI167" s="185"/>
      <c r="DJ167" s="185"/>
      <c r="DK167" s="185"/>
      <c r="DL167" s="185"/>
      <c r="DM167" s="185"/>
      <c r="DN167" s="185"/>
      <c r="DO167" s="185"/>
      <c r="DP167" s="185"/>
      <c r="DQ167" s="185"/>
      <c r="DR167" s="185"/>
      <c r="DS167" s="185"/>
      <c r="DT167" s="185"/>
      <c r="DU167" s="185"/>
      <c r="DV167" s="185"/>
      <c r="DW167" s="185"/>
      <c r="DX167" s="185"/>
      <c r="DY167" s="185"/>
      <c r="DZ167" s="185"/>
      <c r="EA167" s="185"/>
      <c r="EB167" s="185"/>
      <c r="EC167" s="185"/>
      <c r="ED167" s="185"/>
      <c r="EE167" s="185"/>
      <c r="EF167" s="185"/>
      <c r="EG167" s="185"/>
      <c r="EH167" s="185"/>
      <c r="EI167" s="185"/>
      <c r="EJ167" s="185"/>
      <c r="EK167" s="185"/>
      <c r="EL167" s="185"/>
      <c r="EM167" s="185"/>
      <c r="EN167" s="185"/>
      <c r="EO167" s="185"/>
      <c r="EP167" s="185"/>
      <c r="EQ167" s="185"/>
      <c r="ER167" s="185"/>
      <c r="ES167" s="185"/>
      <c r="ET167" s="185"/>
      <c r="EU167" s="185"/>
      <c r="EV167" s="185"/>
      <c r="EW167" s="185"/>
      <c r="EX167" s="185"/>
      <c r="EY167" s="185"/>
      <c r="EZ167" s="185"/>
      <c r="FA167" s="185"/>
      <c r="FB167" s="185"/>
      <c r="FC167" s="185"/>
      <c r="FD167" s="185"/>
      <c r="FE167" s="185"/>
      <c r="FF167" s="185"/>
      <c r="FG167" s="185"/>
      <c r="FH167" s="185"/>
      <c r="FI167" s="185"/>
      <c r="FJ167" s="185"/>
      <c r="FK167" s="185"/>
      <c r="FL167" s="185"/>
      <c r="FM167" s="185"/>
      <c r="FN167" s="185"/>
      <c r="FO167" s="185"/>
      <c r="FP167" s="185"/>
      <c r="FQ167" s="185"/>
      <c r="FR167" s="185"/>
      <c r="FS167" s="185"/>
      <c r="FT167" s="185"/>
      <c r="FU167" s="185"/>
      <c r="FV167" s="185"/>
      <c r="FW167" s="185"/>
      <c r="FX167" s="185"/>
      <c r="FY167" s="185"/>
      <c r="FZ167" s="185"/>
      <c r="GA167" s="185"/>
      <c r="GB167" s="185"/>
      <c r="GC167" s="185"/>
      <c r="GD167" s="185"/>
      <c r="GE167" s="185"/>
      <c r="GF167" s="185"/>
      <c r="GG167" s="185"/>
      <c r="GH167" s="185"/>
      <c r="GI167" s="185"/>
      <c r="GJ167" s="185"/>
      <c r="GK167" s="185"/>
      <c r="GL167" s="185"/>
      <c r="GM167" s="185"/>
      <c r="GN167" s="185"/>
      <c r="GO167" s="185"/>
      <c r="GP167" s="185"/>
      <c r="GQ167" s="185"/>
      <c r="GR167" s="185"/>
      <c r="GS167" s="185"/>
      <c r="GT167" s="185"/>
      <c r="GU167" s="185"/>
      <c r="GV167" s="185"/>
      <c r="GW167" s="185"/>
      <c r="GX167" s="185"/>
      <c r="GY167" s="185"/>
      <c r="GZ167" s="185"/>
      <c r="HA167" s="185"/>
      <c r="HB167" s="185"/>
      <c r="HC167" s="185"/>
      <c r="HD167" s="185"/>
      <c r="HE167" s="185"/>
      <c r="HF167" s="185"/>
      <c r="HG167" s="185"/>
      <c r="HH167" s="185"/>
      <c r="HI167" s="185"/>
      <c r="HJ167" s="185"/>
      <c r="HK167" s="185"/>
      <c r="HL167" s="185"/>
      <c r="HM167" s="185"/>
      <c r="HN167" s="185"/>
      <c r="HO167" s="185"/>
      <c r="HP167" s="185"/>
      <c r="HQ167" s="185"/>
      <c r="HR167" s="185"/>
      <c r="HS167" s="185"/>
      <c r="HT167" s="185"/>
      <c r="HU167" s="185"/>
      <c r="HV167" s="185"/>
      <c r="HW167" s="185"/>
      <c r="HX167" s="185"/>
      <c r="HY167" s="185"/>
      <c r="HZ167" s="185"/>
      <c r="IA167" s="185"/>
      <c r="IB167" s="185"/>
      <c r="IC167" s="185"/>
      <c r="ID167" s="185"/>
      <c r="IE167" s="185"/>
      <c r="IF167" s="185"/>
      <c r="IG167" s="185"/>
      <c r="IH167" s="185"/>
      <c r="II167" s="185"/>
      <c r="IJ167" s="185"/>
      <c r="IK167" s="185"/>
      <c r="IL167" s="185"/>
      <c r="IM167" s="185"/>
      <c r="IN167" s="185"/>
      <c r="IO167" s="185"/>
      <c r="IP167" s="185"/>
      <c r="IQ167" s="185"/>
      <c r="IR167" s="185"/>
      <c r="IS167" s="185"/>
      <c r="IT167" s="185"/>
      <c r="IU167" s="185"/>
      <c r="IV167" s="185"/>
      <c r="IW167" s="185"/>
    </row>
    <row r="168" customFormat="false" ht="15.75" hidden="true" customHeight="false" outlineLevel="0" collapsed="false">
      <c r="A168" s="182" t="s">
        <v>329</v>
      </c>
      <c r="B168" s="183"/>
      <c r="C168" s="183" t="n">
        <f aca="false">$B$168*C25</f>
        <v>0</v>
      </c>
      <c r="D168" s="183" t="n">
        <f aca="false">$B$168*D25*1.0775</f>
        <v>0</v>
      </c>
      <c r="E168" s="183" t="n">
        <f aca="false">$B$168*E25*1.0775</f>
        <v>0</v>
      </c>
      <c r="F168" s="183" t="n">
        <f aca="false">$B$168*F25*1.0775</f>
        <v>0</v>
      </c>
      <c r="G168" s="183" t="n">
        <f aca="false">$B$168*G25*1.0775</f>
        <v>0</v>
      </c>
      <c r="H168" s="183" t="n">
        <f aca="false">$B$168*H25*1.0775</f>
        <v>0</v>
      </c>
      <c r="I168" s="183" t="n">
        <f aca="false">$B$168*I25*1.0775</f>
        <v>0</v>
      </c>
      <c r="J168" s="183" t="n">
        <f aca="false">$B$168*J25*1.0775</f>
        <v>0</v>
      </c>
      <c r="K168" s="183" t="n">
        <f aca="false">$B$168*K25*1.0775</f>
        <v>0</v>
      </c>
      <c r="L168" s="183" t="n">
        <f aca="false">$B$168*L25*1.0775</f>
        <v>0</v>
      </c>
      <c r="M168" s="183" t="n">
        <f aca="false">$B$168*M25*1.0775</f>
        <v>0</v>
      </c>
      <c r="N168" s="183" t="n">
        <f aca="false">$B$168*N25*1.0775</f>
        <v>0</v>
      </c>
      <c r="O168" s="184" t="n">
        <f aca="false">SUM(C168:N168)</f>
        <v>0</v>
      </c>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5"/>
      <c r="BS168" s="185"/>
      <c r="BT168" s="185"/>
      <c r="BU168" s="185"/>
      <c r="BV168" s="185"/>
      <c r="BW168" s="185"/>
      <c r="BX168" s="185"/>
      <c r="BY168" s="185"/>
      <c r="BZ168" s="185"/>
      <c r="CA168" s="185"/>
      <c r="CB168" s="185"/>
      <c r="CC168" s="185"/>
      <c r="CD168" s="185"/>
      <c r="CE168" s="185"/>
      <c r="CF168" s="185"/>
      <c r="CG168" s="185"/>
      <c r="CH168" s="185"/>
      <c r="CI168" s="185"/>
      <c r="CJ168" s="185"/>
      <c r="CK168" s="185"/>
      <c r="CL168" s="185"/>
      <c r="CM168" s="185"/>
      <c r="CN168" s="185"/>
      <c r="CO168" s="185"/>
      <c r="CP168" s="185"/>
      <c r="CQ168" s="185"/>
      <c r="CR168" s="185"/>
      <c r="CS168" s="185"/>
      <c r="CT168" s="185"/>
      <c r="CU168" s="185"/>
      <c r="CV168" s="185"/>
      <c r="CW168" s="185"/>
      <c r="CX168" s="185"/>
      <c r="CY168" s="185"/>
      <c r="CZ168" s="185"/>
      <c r="DA168" s="185"/>
      <c r="DB168" s="185"/>
      <c r="DC168" s="185"/>
      <c r="DD168" s="185"/>
      <c r="DE168" s="185"/>
      <c r="DF168" s="185"/>
      <c r="DG168" s="185"/>
      <c r="DH168" s="185"/>
      <c r="DI168" s="185"/>
      <c r="DJ168" s="185"/>
      <c r="DK168" s="185"/>
      <c r="DL168" s="185"/>
      <c r="DM168" s="185"/>
      <c r="DN168" s="185"/>
      <c r="DO168" s="185"/>
      <c r="DP168" s="185"/>
      <c r="DQ168" s="185"/>
      <c r="DR168" s="185"/>
      <c r="DS168" s="185"/>
      <c r="DT168" s="185"/>
      <c r="DU168" s="185"/>
      <c r="DV168" s="185"/>
      <c r="DW168" s="185"/>
      <c r="DX168" s="185"/>
      <c r="DY168" s="185"/>
      <c r="DZ168" s="185"/>
      <c r="EA168" s="185"/>
      <c r="EB168" s="185"/>
      <c r="EC168" s="185"/>
      <c r="ED168" s="185"/>
      <c r="EE168" s="185"/>
      <c r="EF168" s="185"/>
      <c r="EG168" s="185"/>
      <c r="EH168" s="185"/>
      <c r="EI168" s="185"/>
      <c r="EJ168" s="185"/>
      <c r="EK168" s="185"/>
      <c r="EL168" s="185"/>
      <c r="EM168" s="185"/>
      <c r="EN168" s="185"/>
      <c r="EO168" s="185"/>
      <c r="EP168" s="185"/>
      <c r="EQ168" s="185"/>
      <c r="ER168" s="185"/>
      <c r="ES168" s="185"/>
      <c r="ET168" s="185"/>
      <c r="EU168" s="185"/>
      <c r="EV168" s="185"/>
      <c r="EW168" s="185"/>
      <c r="EX168" s="185"/>
      <c r="EY168" s="185"/>
      <c r="EZ168" s="185"/>
      <c r="FA168" s="185"/>
      <c r="FB168" s="185"/>
      <c r="FC168" s="185"/>
      <c r="FD168" s="185"/>
      <c r="FE168" s="185"/>
      <c r="FF168" s="185"/>
      <c r="FG168" s="185"/>
      <c r="FH168" s="185"/>
      <c r="FI168" s="185"/>
      <c r="FJ168" s="185"/>
      <c r="FK168" s="185"/>
      <c r="FL168" s="185"/>
      <c r="FM168" s="185"/>
      <c r="FN168" s="185"/>
      <c r="FO168" s="185"/>
      <c r="FP168" s="185"/>
      <c r="FQ168" s="185"/>
      <c r="FR168" s="185"/>
      <c r="FS168" s="185"/>
      <c r="FT168" s="185"/>
      <c r="FU168" s="185"/>
      <c r="FV168" s="185"/>
      <c r="FW168" s="185"/>
      <c r="FX168" s="185"/>
      <c r="FY168" s="185"/>
      <c r="FZ168" s="185"/>
      <c r="GA168" s="185"/>
      <c r="GB168" s="185"/>
      <c r="GC168" s="185"/>
      <c r="GD168" s="185"/>
      <c r="GE168" s="185"/>
      <c r="GF168" s="185"/>
      <c r="GG168" s="185"/>
      <c r="GH168" s="185"/>
      <c r="GI168" s="185"/>
      <c r="GJ168" s="185"/>
      <c r="GK168" s="185"/>
      <c r="GL168" s="185"/>
      <c r="GM168" s="185"/>
      <c r="GN168" s="185"/>
      <c r="GO168" s="185"/>
      <c r="GP168" s="185"/>
      <c r="GQ168" s="185"/>
      <c r="GR168" s="185"/>
      <c r="GS168" s="185"/>
      <c r="GT168" s="185"/>
      <c r="GU168" s="185"/>
      <c r="GV168" s="185"/>
      <c r="GW168" s="185"/>
      <c r="GX168" s="185"/>
      <c r="GY168" s="185"/>
      <c r="GZ168" s="185"/>
      <c r="HA168" s="185"/>
      <c r="HB168" s="185"/>
      <c r="HC168" s="185"/>
      <c r="HD168" s="185"/>
      <c r="HE168" s="185"/>
      <c r="HF168" s="185"/>
      <c r="HG168" s="185"/>
      <c r="HH168" s="185"/>
      <c r="HI168" s="185"/>
      <c r="HJ168" s="185"/>
      <c r="HK168" s="185"/>
      <c r="HL168" s="185"/>
      <c r="HM168" s="185"/>
      <c r="HN168" s="185"/>
      <c r="HO168" s="185"/>
      <c r="HP168" s="185"/>
      <c r="HQ168" s="185"/>
      <c r="HR168" s="185"/>
      <c r="HS168" s="185"/>
      <c r="HT168" s="185"/>
      <c r="HU168" s="185"/>
      <c r="HV168" s="185"/>
      <c r="HW168" s="185"/>
      <c r="HX168" s="185"/>
      <c r="HY168" s="185"/>
      <c r="HZ168" s="185"/>
      <c r="IA168" s="185"/>
      <c r="IB168" s="185"/>
      <c r="IC168" s="185"/>
      <c r="ID168" s="185"/>
      <c r="IE168" s="185"/>
      <c r="IF168" s="185"/>
      <c r="IG168" s="185"/>
      <c r="IH168" s="185"/>
      <c r="II168" s="185"/>
      <c r="IJ168" s="185"/>
      <c r="IK168" s="185"/>
      <c r="IL168" s="185"/>
      <c r="IM168" s="185"/>
      <c r="IN168" s="185"/>
      <c r="IO168" s="185"/>
      <c r="IP168" s="185"/>
      <c r="IQ168" s="185"/>
      <c r="IR168" s="185"/>
      <c r="IS168" s="185"/>
      <c r="IT168" s="185"/>
      <c r="IU168" s="185"/>
      <c r="IV168" s="185"/>
      <c r="IW168" s="185"/>
    </row>
    <row r="169" customFormat="false" ht="15.75" hidden="true" customHeight="false" outlineLevel="0" collapsed="false">
      <c r="A169" s="182" t="s">
        <v>330</v>
      </c>
      <c r="B169" s="183"/>
      <c r="C169" s="183" t="n">
        <f aca="false">$B$169*C26</f>
        <v>0</v>
      </c>
      <c r="D169" s="183" t="n">
        <f aca="false">$B$169*D26*1.0775</f>
        <v>0</v>
      </c>
      <c r="E169" s="183" t="n">
        <f aca="false">$B$169*E26*1.0775</f>
        <v>0</v>
      </c>
      <c r="F169" s="183" t="n">
        <f aca="false">$B$169*F26*1.0775</f>
        <v>0</v>
      </c>
      <c r="G169" s="183" t="n">
        <f aca="false">$B$169*G26*1.0775</f>
        <v>0</v>
      </c>
      <c r="H169" s="183" t="n">
        <f aca="false">$B$169*H26*1.0775</f>
        <v>0</v>
      </c>
      <c r="I169" s="183" t="n">
        <f aca="false">$B$169*I26*1.0775</f>
        <v>0</v>
      </c>
      <c r="J169" s="183" t="n">
        <f aca="false">$B$169*J26*1.0775</f>
        <v>0</v>
      </c>
      <c r="K169" s="183" t="n">
        <f aca="false">$B$169*K26*1.0775</f>
        <v>0</v>
      </c>
      <c r="L169" s="183" t="n">
        <f aca="false">$B$169*L26*1.0775</f>
        <v>0</v>
      </c>
      <c r="M169" s="183" t="n">
        <f aca="false">$B$169*M26*1.0775</f>
        <v>0</v>
      </c>
      <c r="N169" s="183" t="n">
        <f aca="false">$B$169*N26*1.0775</f>
        <v>0</v>
      </c>
      <c r="O169" s="184" t="n">
        <f aca="false">SUM(C169:N169)</f>
        <v>0</v>
      </c>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c r="CH169" s="185"/>
      <c r="CI169" s="185"/>
      <c r="CJ169" s="185"/>
      <c r="CK169" s="185"/>
      <c r="CL169" s="185"/>
      <c r="CM169" s="185"/>
      <c r="CN169" s="185"/>
      <c r="CO169" s="185"/>
      <c r="CP169" s="185"/>
      <c r="CQ169" s="185"/>
      <c r="CR169" s="185"/>
      <c r="CS169" s="185"/>
      <c r="CT169" s="185"/>
      <c r="CU169" s="185"/>
      <c r="CV169" s="185"/>
      <c r="CW169" s="185"/>
      <c r="CX169" s="185"/>
      <c r="CY169" s="185"/>
      <c r="CZ169" s="185"/>
      <c r="DA169" s="185"/>
      <c r="DB169" s="185"/>
      <c r="DC169" s="185"/>
      <c r="DD169" s="185"/>
      <c r="DE169" s="185"/>
      <c r="DF169" s="185"/>
      <c r="DG169" s="185"/>
      <c r="DH169" s="185"/>
      <c r="DI169" s="185"/>
      <c r="DJ169" s="185"/>
      <c r="DK169" s="185"/>
      <c r="DL169" s="185"/>
      <c r="DM169" s="185"/>
      <c r="DN169" s="185"/>
      <c r="DO169" s="185"/>
      <c r="DP169" s="185"/>
      <c r="DQ169" s="185"/>
      <c r="DR169" s="185"/>
      <c r="DS169" s="185"/>
      <c r="DT169" s="185"/>
      <c r="DU169" s="185"/>
      <c r="DV169" s="185"/>
      <c r="DW169" s="185"/>
      <c r="DX169" s="185"/>
      <c r="DY169" s="185"/>
      <c r="DZ169" s="185"/>
      <c r="EA169" s="185"/>
      <c r="EB169" s="185"/>
      <c r="EC169" s="185"/>
      <c r="ED169" s="185"/>
      <c r="EE169" s="185"/>
      <c r="EF169" s="185"/>
      <c r="EG169" s="185"/>
      <c r="EH169" s="185"/>
      <c r="EI169" s="185"/>
      <c r="EJ169" s="185"/>
      <c r="EK169" s="185"/>
      <c r="EL169" s="185"/>
      <c r="EM169" s="185"/>
      <c r="EN169" s="185"/>
      <c r="EO169" s="185"/>
      <c r="EP169" s="185"/>
      <c r="EQ169" s="185"/>
      <c r="ER169" s="185"/>
      <c r="ES169" s="185"/>
      <c r="ET169" s="185"/>
      <c r="EU169" s="185"/>
      <c r="EV169" s="185"/>
      <c r="EW169" s="185"/>
      <c r="EX169" s="185"/>
      <c r="EY169" s="185"/>
      <c r="EZ169" s="185"/>
      <c r="FA169" s="185"/>
      <c r="FB169" s="185"/>
      <c r="FC169" s="185"/>
      <c r="FD169" s="185"/>
      <c r="FE169" s="185"/>
      <c r="FF169" s="185"/>
      <c r="FG169" s="185"/>
      <c r="FH169" s="185"/>
      <c r="FI169" s="185"/>
      <c r="FJ169" s="185"/>
      <c r="FK169" s="185"/>
      <c r="FL169" s="185"/>
      <c r="FM169" s="185"/>
      <c r="FN169" s="185"/>
      <c r="FO169" s="185"/>
      <c r="FP169" s="185"/>
      <c r="FQ169" s="185"/>
      <c r="FR169" s="185"/>
      <c r="FS169" s="185"/>
      <c r="FT169" s="185"/>
      <c r="FU169" s="185"/>
      <c r="FV169" s="185"/>
      <c r="FW169" s="185"/>
      <c r="FX169" s="185"/>
      <c r="FY169" s="185"/>
      <c r="FZ169" s="185"/>
      <c r="GA169" s="185"/>
      <c r="GB169" s="185"/>
      <c r="GC169" s="185"/>
      <c r="GD169" s="185"/>
      <c r="GE169" s="185"/>
      <c r="GF169" s="185"/>
      <c r="GG169" s="185"/>
      <c r="GH169" s="185"/>
      <c r="GI169" s="185"/>
      <c r="GJ169" s="185"/>
      <c r="GK169" s="185"/>
      <c r="GL169" s="185"/>
      <c r="GM169" s="185"/>
      <c r="GN169" s="185"/>
      <c r="GO169" s="185"/>
      <c r="GP169" s="185"/>
      <c r="GQ169" s="185"/>
      <c r="GR169" s="185"/>
      <c r="GS169" s="185"/>
      <c r="GT169" s="185"/>
      <c r="GU169" s="185"/>
      <c r="GV169" s="185"/>
      <c r="GW169" s="185"/>
      <c r="GX169" s="185"/>
      <c r="GY169" s="185"/>
      <c r="GZ169" s="185"/>
      <c r="HA169" s="185"/>
      <c r="HB169" s="185"/>
      <c r="HC169" s="185"/>
      <c r="HD169" s="185"/>
      <c r="HE169" s="185"/>
      <c r="HF169" s="185"/>
      <c r="HG169" s="185"/>
      <c r="HH169" s="185"/>
      <c r="HI169" s="185"/>
      <c r="HJ169" s="185"/>
      <c r="HK169" s="185"/>
      <c r="HL169" s="185"/>
      <c r="HM169" s="185"/>
      <c r="HN169" s="185"/>
      <c r="HO169" s="185"/>
      <c r="HP169" s="185"/>
      <c r="HQ169" s="185"/>
      <c r="HR169" s="185"/>
      <c r="HS169" s="185"/>
      <c r="HT169" s="185"/>
      <c r="HU169" s="185"/>
      <c r="HV169" s="185"/>
      <c r="HW169" s="185"/>
      <c r="HX169" s="185"/>
      <c r="HY169" s="185"/>
      <c r="HZ169" s="185"/>
      <c r="IA169" s="185"/>
      <c r="IB169" s="185"/>
      <c r="IC169" s="185"/>
      <c r="ID169" s="185"/>
      <c r="IE169" s="185"/>
      <c r="IF169" s="185"/>
      <c r="IG169" s="185"/>
      <c r="IH169" s="185"/>
      <c r="II169" s="185"/>
      <c r="IJ169" s="185"/>
      <c r="IK169" s="185"/>
      <c r="IL169" s="185"/>
      <c r="IM169" s="185"/>
      <c r="IN169" s="185"/>
      <c r="IO169" s="185"/>
      <c r="IP169" s="185"/>
      <c r="IQ169" s="185"/>
      <c r="IR169" s="185"/>
      <c r="IS169" s="185"/>
      <c r="IT169" s="185"/>
      <c r="IU169" s="185"/>
      <c r="IV169" s="185"/>
      <c r="IW169" s="185"/>
    </row>
    <row r="170" customFormat="false" ht="15.75" hidden="true" customHeight="false" outlineLevel="0" collapsed="false">
      <c r="O170" s="184" t="n">
        <f aca="false">SUM(C170:N170)</f>
        <v>0</v>
      </c>
    </row>
    <row r="171" customFormat="false" ht="15.75" hidden="true" customHeight="false" outlineLevel="0" collapsed="false">
      <c r="A171" s="182" t="s">
        <v>332</v>
      </c>
      <c r="B171" s="183" t="n">
        <f aca="false">35000/12</f>
        <v>2916.66666666667</v>
      </c>
      <c r="C171" s="183" t="n">
        <f aca="false">$B$171*C28</f>
        <v>0</v>
      </c>
      <c r="D171" s="183" t="n">
        <f aca="false">$B$171*D28*1.0775</f>
        <v>0</v>
      </c>
      <c r="E171" s="183" t="n">
        <f aca="false">$B$171*E28*1.0775</f>
        <v>0</v>
      </c>
      <c r="F171" s="183" t="n">
        <f aca="false">$B$171*F28*1.0775</f>
        <v>0</v>
      </c>
      <c r="G171" s="183" t="n">
        <f aca="false">$B$171*G28*1.0775</f>
        <v>0</v>
      </c>
      <c r="H171" s="183" t="n">
        <f aca="false">$B$171*H28*1.0775</f>
        <v>0</v>
      </c>
      <c r="I171" s="183" t="n">
        <f aca="false">$B$171*I28*1.0775</f>
        <v>0</v>
      </c>
      <c r="J171" s="183" t="n">
        <f aca="false">$B$171*J28*1.0775</f>
        <v>0</v>
      </c>
      <c r="K171" s="183" t="n">
        <f aca="false">$B$171*K28*1.0775</f>
        <v>0</v>
      </c>
      <c r="L171" s="183" t="n">
        <f aca="false">$B$171*L28*1.0775</f>
        <v>0</v>
      </c>
      <c r="M171" s="183" t="n">
        <f aca="false">$B$171*M28*1.0775</f>
        <v>0</v>
      </c>
      <c r="N171" s="183" t="n">
        <f aca="false">$B$171*N28*1.0775</f>
        <v>0</v>
      </c>
      <c r="O171" s="184" t="n">
        <f aca="false">SUM(C171:N171)</f>
        <v>0</v>
      </c>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85"/>
      <c r="BL171" s="185"/>
      <c r="BM171" s="185"/>
      <c r="BN171" s="185"/>
      <c r="BO171" s="185"/>
      <c r="BP171" s="185"/>
      <c r="BQ171" s="185"/>
      <c r="BR171" s="185"/>
      <c r="BS171" s="185"/>
      <c r="BT171" s="185"/>
      <c r="BU171" s="185"/>
      <c r="BV171" s="185"/>
      <c r="BW171" s="185"/>
      <c r="BX171" s="185"/>
      <c r="BY171" s="185"/>
      <c r="BZ171" s="185"/>
      <c r="CA171" s="185"/>
      <c r="CB171" s="185"/>
      <c r="CC171" s="185"/>
      <c r="CD171" s="185"/>
      <c r="CE171" s="185"/>
      <c r="CF171" s="185"/>
      <c r="CG171" s="185"/>
      <c r="CH171" s="185"/>
      <c r="CI171" s="185"/>
      <c r="CJ171" s="185"/>
      <c r="CK171" s="185"/>
      <c r="CL171" s="185"/>
      <c r="CM171" s="185"/>
      <c r="CN171" s="185"/>
      <c r="CO171" s="185"/>
      <c r="CP171" s="185"/>
      <c r="CQ171" s="185"/>
      <c r="CR171" s="185"/>
      <c r="CS171" s="185"/>
      <c r="CT171" s="185"/>
      <c r="CU171" s="185"/>
      <c r="CV171" s="185"/>
      <c r="CW171" s="185"/>
      <c r="CX171" s="185"/>
      <c r="CY171" s="185"/>
      <c r="CZ171" s="185"/>
      <c r="DA171" s="185"/>
      <c r="DB171" s="185"/>
      <c r="DC171" s="185"/>
      <c r="DD171" s="185"/>
      <c r="DE171" s="185"/>
      <c r="DF171" s="185"/>
      <c r="DG171" s="185"/>
      <c r="DH171" s="185"/>
      <c r="DI171" s="185"/>
      <c r="DJ171" s="185"/>
      <c r="DK171" s="185"/>
      <c r="DL171" s="185"/>
      <c r="DM171" s="185"/>
      <c r="DN171" s="185"/>
      <c r="DO171" s="185"/>
      <c r="DP171" s="185"/>
      <c r="DQ171" s="185"/>
      <c r="DR171" s="185"/>
      <c r="DS171" s="185"/>
      <c r="DT171" s="185"/>
      <c r="DU171" s="185"/>
      <c r="DV171" s="185"/>
      <c r="DW171" s="185"/>
      <c r="DX171" s="185"/>
      <c r="DY171" s="185"/>
      <c r="DZ171" s="185"/>
      <c r="EA171" s="185"/>
      <c r="EB171" s="185"/>
      <c r="EC171" s="185"/>
      <c r="ED171" s="185"/>
      <c r="EE171" s="185"/>
      <c r="EF171" s="185"/>
      <c r="EG171" s="185"/>
      <c r="EH171" s="185"/>
      <c r="EI171" s="185"/>
      <c r="EJ171" s="185"/>
      <c r="EK171" s="185"/>
      <c r="EL171" s="185"/>
      <c r="EM171" s="185"/>
      <c r="EN171" s="185"/>
      <c r="EO171" s="185"/>
      <c r="EP171" s="185"/>
      <c r="EQ171" s="185"/>
      <c r="ER171" s="185"/>
      <c r="ES171" s="185"/>
      <c r="ET171" s="185"/>
      <c r="EU171" s="185"/>
      <c r="EV171" s="185"/>
      <c r="EW171" s="185"/>
      <c r="EX171" s="185"/>
      <c r="EY171" s="185"/>
      <c r="EZ171" s="185"/>
      <c r="FA171" s="185"/>
      <c r="FB171" s="185"/>
      <c r="FC171" s="185"/>
      <c r="FD171" s="185"/>
      <c r="FE171" s="185"/>
      <c r="FF171" s="185"/>
      <c r="FG171" s="185"/>
      <c r="FH171" s="185"/>
      <c r="FI171" s="185"/>
      <c r="FJ171" s="185"/>
      <c r="FK171" s="185"/>
      <c r="FL171" s="185"/>
      <c r="FM171" s="185"/>
      <c r="FN171" s="185"/>
      <c r="FO171" s="185"/>
      <c r="FP171" s="185"/>
      <c r="FQ171" s="185"/>
      <c r="FR171" s="185"/>
      <c r="FS171" s="185"/>
      <c r="FT171" s="185"/>
      <c r="FU171" s="185"/>
      <c r="FV171" s="185"/>
      <c r="FW171" s="185"/>
      <c r="FX171" s="185"/>
      <c r="FY171" s="185"/>
      <c r="FZ171" s="185"/>
      <c r="GA171" s="185"/>
      <c r="GB171" s="185"/>
      <c r="GC171" s="185"/>
      <c r="GD171" s="185"/>
      <c r="GE171" s="185"/>
      <c r="GF171" s="185"/>
      <c r="GG171" s="185"/>
      <c r="GH171" s="185"/>
      <c r="GI171" s="185"/>
      <c r="GJ171" s="185"/>
      <c r="GK171" s="185"/>
      <c r="GL171" s="185"/>
      <c r="GM171" s="185"/>
      <c r="GN171" s="185"/>
      <c r="GO171" s="185"/>
      <c r="GP171" s="185"/>
      <c r="GQ171" s="185"/>
      <c r="GR171" s="185"/>
      <c r="GS171" s="185"/>
      <c r="GT171" s="185"/>
      <c r="GU171" s="185"/>
      <c r="GV171" s="185"/>
      <c r="GW171" s="185"/>
      <c r="GX171" s="185"/>
      <c r="GY171" s="185"/>
      <c r="GZ171" s="185"/>
      <c r="HA171" s="185"/>
      <c r="HB171" s="185"/>
      <c r="HC171" s="185"/>
      <c r="HD171" s="185"/>
      <c r="HE171" s="185"/>
      <c r="HF171" s="185"/>
      <c r="HG171" s="185"/>
      <c r="HH171" s="185"/>
      <c r="HI171" s="185"/>
      <c r="HJ171" s="185"/>
      <c r="HK171" s="185"/>
      <c r="HL171" s="185"/>
      <c r="HM171" s="185"/>
      <c r="HN171" s="185"/>
      <c r="HO171" s="185"/>
      <c r="HP171" s="185"/>
      <c r="HQ171" s="185"/>
      <c r="HR171" s="185"/>
      <c r="HS171" s="185"/>
      <c r="HT171" s="185"/>
      <c r="HU171" s="185"/>
      <c r="HV171" s="185"/>
      <c r="HW171" s="185"/>
      <c r="HX171" s="185"/>
      <c r="HY171" s="185"/>
      <c r="HZ171" s="185"/>
      <c r="IA171" s="185"/>
      <c r="IB171" s="185"/>
      <c r="IC171" s="185"/>
      <c r="ID171" s="185"/>
      <c r="IE171" s="185"/>
      <c r="IF171" s="185"/>
      <c r="IG171" s="185"/>
      <c r="IH171" s="185"/>
      <c r="II171" s="185"/>
      <c r="IJ171" s="185"/>
      <c r="IK171" s="185"/>
      <c r="IL171" s="185"/>
      <c r="IM171" s="185"/>
      <c r="IN171" s="185"/>
      <c r="IO171" s="185"/>
      <c r="IP171" s="185"/>
      <c r="IQ171" s="185"/>
      <c r="IR171" s="185"/>
      <c r="IS171" s="185"/>
      <c r="IT171" s="185"/>
      <c r="IU171" s="185"/>
      <c r="IV171" s="185"/>
      <c r="IW171" s="185"/>
    </row>
    <row r="172" customFormat="false" ht="15.75" hidden="true" customHeight="false" outlineLevel="0" collapsed="false">
      <c r="A172" s="182" t="s">
        <v>333</v>
      </c>
      <c r="B172" s="183" t="n">
        <f aca="false">50000/12</f>
        <v>4166.66666666667</v>
      </c>
      <c r="C172" s="183" t="n">
        <f aca="false">$B$172*C29</f>
        <v>0</v>
      </c>
      <c r="D172" s="183" t="n">
        <f aca="false">$B$172*D29*1.0775</f>
        <v>0</v>
      </c>
      <c r="E172" s="183" t="n">
        <f aca="false">$B$172*E29*1.0775</f>
        <v>0</v>
      </c>
      <c r="F172" s="183" t="n">
        <f aca="false">$B$172*F29*1.0775</f>
        <v>0</v>
      </c>
      <c r="G172" s="183" t="n">
        <f aca="false">$B$172*G29*1.0775</f>
        <v>0</v>
      </c>
      <c r="H172" s="183" t="n">
        <f aca="false">$B$172*H29*1.0775</f>
        <v>0</v>
      </c>
      <c r="I172" s="183" t="n">
        <f aca="false">$B$172*I29*1.0775</f>
        <v>0</v>
      </c>
      <c r="J172" s="183" t="n">
        <f aca="false">$B$172*J29*1.0775</f>
        <v>0</v>
      </c>
      <c r="K172" s="183" t="n">
        <f aca="false">$B$172*K29*1.0775</f>
        <v>0</v>
      </c>
      <c r="L172" s="183" t="n">
        <f aca="false">$B$172*L29*1.0775</f>
        <v>0</v>
      </c>
      <c r="M172" s="183" t="n">
        <f aca="false">$B$172*M29*1.0775</f>
        <v>0</v>
      </c>
      <c r="N172" s="183" t="n">
        <f aca="false">$B$172*N29*1.0775</f>
        <v>0</v>
      </c>
      <c r="O172" s="184" t="n">
        <f aca="false">SUM(C172:N172)</f>
        <v>0</v>
      </c>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5"/>
      <c r="BQ172" s="185"/>
      <c r="BR172" s="185"/>
      <c r="BS172" s="185"/>
      <c r="BT172" s="185"/>
      <c r="BU172" s="185"/>
      <c r="BV172" s="185"/>
      <c r="BW172" s="185"/>
      <c r="BX172" s="185"/>
      <c r="BY172" s="185"/>
      <c r="BZ172" s="185"/>
      <c r="CA172" s="185"/>
      <c r="CB172" s="185"/>
      <c r="CC172" s="185"/>
      <c r="CD172" s="185"/>
      <c r="CE172" s="185"/>
      <c r="CF172" s="185"/>
      <c r="CG172" s="185"/>
      <c r="CH172" s="185"/>
      <c r="CI172" s="185"/>
      <c r="CJ172" s="185"/>
      <c r="CK172" s="185"/>
      <c r="CL172" s="185"/>
      <c r="CM172" s="185"/>
      <c r="CN172" s="185"/>
      <c r="CO172" s="185"/>
      <c r="CP172" s="185"/>
      <c r="CQ172" s="185"/>
      <c r="CR172" s="185"/>
      <c r="CS172" s="185"/>
      <c r="CT172" s="185"/>
      <c r="CU172" s="185"/>
      <c r="CV172" s="185"/>
      <c r="CW172" s="185"/>
      <c r="CX172" s="185"/>
      <c r="CY172" s="185"/>
      <c r="CZ172" s="185"/>
      <c r="DA172" s="185"/>
      <c r="DB172" s="185"/>
      <c r="DC172" s="185"/>
      <c r="DD172" s="185"/>
      <c r="DE172" s="185"/>
      <c r="DF172" s="185"/>
      <c r="DG172" s="185"/>
      <c r="DH172" s="185"/>
      <c r="DI172" s="185"/>
      <c r="DJ172" s="185"/>
      <c r="DK172" s="185"/>
      <c r="DL172" s="185"/>
      <c r="DM172" s="185"/>
      <c r="DN172" s="185"/>
      <c r="DO172" s="185"/>
      <c r="DP172" s="185"/>
      <c r="DQ172" s="185"/>
      <c r="DR172" s="185"/>
      <c r="DS172" s="185"/>
      <c r="DT172" s="185"/>
      <c r="DU172" s="185"/>
      <c r="DV172" s="185"/>
      <c r="DW172" s="185"/>
      <c r="DX172" s="185"/>
      <c r="DY172" s="185"/>
      <c r="DZ172" s="185"/>
      <c r="EA172" s="185"/>
      <c r="EB172" s="185"/>
      <c r="EC172" s="185"/>
      <c r="ED172" s="185"/>
      <c r="EE172" s="185"/>
      <c r="EF172" s="185"/>
      <c r="EG172" s="185"/>
      <c r="EH172" s="185"/>
      <c r="EI172" s="185"/>
      <c r="EJ172" s="185"/>
      <c r="EK172" s="185"/>
      <c r="EL172" s="185"/>
      <c r="EM172" s="185"/>
      <c r="EN172" s="185"/>
      <c r="EO172" s="185"/>
      <c r="EP172" s="185"/>
      <c r="EQ172" s="185"/>
      <c r="ER172" s="185"/>
      <c r="ES172" s="185"/>
      <c r="ET172" s="185"/>
      <c r="EU172" s="185"/>
      <c r="EV172" s="185"/>
      <c r="EW172" s="185"/>
      <c r="EX172" s="185"/>
      <c r="EY172" s="185"/>
      <c r="EZ172" s="185"/>
      <c r="FA172" s="185"/>
      <c r="FB172" s="185"/>
      <c r="FC172" s="185"/>
      <c r="FD172" s="185"/>
      <c r="FE172" s="185"/>
      <c r="FF172" s="185"/>
      <c r="FG172" s="185"/>
      <c r="FH172" s="185"/>
      <c r="FI172" s="185"/>
      <c r="FJ172" s="185"/>
      <c r="FK172" s="185"/>
      <c r="FL172" s="185"/>
      <c r="FM172" s="185"/>
      <c r="FN172" s="185"/>
      <c r="FO172" s="185"/>
      <c r="FP172" s="185"/>
      <c r="FQ172" s="185"/>
      <c r="FR172" s="185"/>
      <c r="FS172" s="185"/>
      <c r="FT172" s="185"/>
      <c r="FU172" s="185"/>
      <c r="FV172" s="185"/>
      <c r="FW172" s="185"/>
      <c r="FX172" s="185"/>
      <c r="FY172" s="185"/>
      <c r="FZ172" s="185"/>
      <c r="GA172" s="185"/>
      <c r="GB172" s="185"/>
      <c r="GC172" s="185"/>
      <c r="GD172" s="185"/>
      <c r="GE172" s="185"/>
      <c r="GF172" s="185"/>
      <c r="GG172" s="185"/>
      <c r="GH172" s="185"/>
      <c r="GI172" s="185"/>
      <c r="GJ172" s="185"/>
      <c r="GK172" s="185"/>
      <c r="GL172" s="185"/>
      <c r="GM172" s="185"/>
      <c r="GN172" s="185"/>
      <c r="GO172" s="185"/>
      <c r="GP172" s="185"/>
      <c r="GQ172" s="185"/>
      <c r="GR172" s="185"/>
      <c r="GS172" s="185"/>
      <c r="GT172" s="185"/>
      <c r="GU172" s="185"/>
      <c r="GV172" s="185"/>
      <c r="GW172" s="185"/>
      <c r="GX172" s="185"/>
      <c r="GY172" s="185"/>
      <c r="GZ172" s="185"/>
      <c r="HA172" s="185"/>
      <c r="HB172" s="185"/>
      <c r="HC172" s="185"/>
      <c r="HD172" s="185"/>
      <c r="HE172" s="185"/>
      <c r="HF172" s="185"/>
      <c r="HG172" s="185"/>
      <c r="HH172" s="185"/>
      <c r="HI172" s="185"/>
      <c r="HJ172" s="185"/>
      <c r="HK172" s="185"/>
      <c r="HL172" s="185"/>
      <c r="HM172" s="185"/>
      <c r="HN172" s="185"/>
      <c r="HO172" s="185"/>
      <c r="HP172" s="185"/>
      <c r="HQ172" s="185"/>
      <c r="HR172" s="185"/>
      <c r="HS172" s="185"/>
      <c r="HT172" s="185"/>
      <c r="HU172" s="185"/>
      <c r="HV172" s="185"/>
      <c r="HW172" s="185"/>
      <c r="HX172" s="185"/>
      <c r="HY172" s="185"/>
      <c r="HZ172" s="185"/>
      <c r="IA172" s="185"/>
      <c r="IB172" s="185"/>
      <c r="IC172" s="185"/>
      <c r="ID172" s="185"/>
      <c r="IE172" s="185"/>
      <c r="IF172" s="185"/>
      <c r="IG172" s="185"/>
      <c r="IH172" s="185"/>
      <c r="II172" s="185"/>
      <c r="IJ172" s="185"/>
      <c r="IK172" s="185"/>
      <c r="IL172" s="185"/>
      <c r="IM172" s="185"/>
      <c r="IN172" s="185"/>
      <c r="IO172" s="185"/>
      <c r="IP172" s="185"/>
      <c r="IQ172" s="185"/>
      <c r="IR172" s="185"/>
      <c r="IS172" s="185"/>
      <c r="IT172" s="185"/>
      <c r="IU172" s="185"/>
      <c r="IV172" s="185"/>
      <c r="IW172" s="185"/>
    </row>
    <row r="173" customFormat="false" ht="15.75" hidden="true" customHeight="false" outlineLevel="0" collapsed="false">
      <c r="A173" s="186" t="s">
        <v>334</v>
      </c>
      <c r="B173" s="187"/>
      <c r="C173" s="188" t="n">
        <f aca="false">SUM(C157:C172)</f>
        <v>0</v>
      </c>
      <c r="D173" s="188" t="n">
        <f aca="false">SUM(D157:D172)</f>
        <v>0</v>
      </c>
      <c r="E173" s="188" t="n">
        <f aca="false">SUM(E157:E172)</f>
        <v>0</v>
      </c>
      <c r="F173" s="188" t="n">
        <f aca="false">SUM(F157:F172)</f>
        <v>0</v>
      </c>
      <c r="G173" s="188" t="n">
        <f aca="false">SUM(G157:G172)</f>
        <v>0</v>
      </c>
      <c r="H173" s="188" t="n">
        <f aca="false">SUM(H157:H172)</f>
        <v>0</v>
      </c>
      <c r="I173" s="188" t="n">
        <f aca="false">SUM(I157:I172)</f>
        <v>0</v>
      </c>
      <c r="J173" s="188" t="n">
        <f aca="false">SUM(J157:J172)</f>
        <v>0</v>
      </c>
      <c r="K173" s="188" t="n">
        <f aca="false">SUM(K157:K172)</f>
        <v>0</v>
      </c>
      <c r="L173" s="188" t="n">
        <f aca="false">SUM(L157:L172)</f>
        <v>0</v>
      </c>
      <c r="M173" s="188" t="n">
        <f aca="false">SUM(M157:M172)</f>
        <v>0</v>
      </c>
      <c r="N173" s="188" t="n">
        <f aca="false">SUM(N157:N172)</f>
        <v>0</v>
      </c>
      <c r="O173" s="189" t="n">
        <f aca="false">SUM(O157:O172)</f>
        <v>0</v>
      </c>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85"/>
      <c r="BL173" s="185"/>
      <c r="BM173" s="185"/>
      <c r="BN173" s="185"/>
      <c r="BO173" s="185"/>
      <c r="BP173" s="185"/>
      <c r="BQ173" s="185"/>
      <c r="BR173" s="185"/>
      <c r="BS173" s="185"/>
      <c r="BT173" s="185"/>
      <c r="BU173" s="185"/>
      <c r="BV173" s="185"/>
      <c r="BW173" s="185"/>
      <c r="BX173" s="185"/>
      <c r="BY173" s="185"/>
      <c r="BZ173" s="185"/>
      <c r="CA173" s="185"/>
      <c r="CB173" s="185"/>
      <c r="CC173" s="185"/>
      <c r="CD173" s="185"/>
      <c r="CE173" s="185"/>
      <c r="CF173" s="185"/>
      <c r="CG173" s="185"/>
      <c r="CH173" s="185"/>
      <c r="CI173" s="185"/>
      <c r="CJ173" s="185"/>
      <c r="CK173" s="185"/>
      <c r="CL173" s="185"/>
      <c r="CM173" s="185"/>
      <c r="CN173" s="185"/>
      <c r="CO173" s="185"/>
      <c r="CP173" s="185"/>
      <c r="CQ173" s="185"/>
      <c r="CR173" s="185"/>
      <c r="CS173" s="185"/>
      <c r="CT173" s="185"/>
      <c r="CU173" s="185"/>
      <c r="CV173" s="185"/>
      <c r="CW173" s="185"/>
      <c r="CX173" s="185"/>
      <c r="CY173" s="185"/>
      <c r="CZ173" s="185"/>
      <c r="DA173" s="185"/>
      <c r="DB173" s="185"/>
      <c r="DC173" s="185"/>
      <c r="DD173" s="185"/>
      <c r="DE173" s="185"/>
      <c r="DF173" s="185"/>
      <c r="DG173" s="185"/>
      <c r="DH173" s="185"/>
      <c r="DI173" s="185"/>
      <c r="DJ173" s="185"/>
      <c r="DK173" s="185"/>
      <c r="DL173" s="185"/>
      <c r="DM173" s="185"/>
      <c r="DN173" s="185"/>
      <c r="DO173" s="185"/>
      <c r="DP173" s="185"/>
      <c r="DQ173" s="185"/>
      <c r="DR173" s="185"/>
      <c r="DS173" s="185"/>
      <c r="DT173" s="185"/>
      <c r="DU173" s="185"/>
      <c r="DV173" s="185"/>
      <c r="DW173" s="185"/>
      <c r="DX173" s="185"/>
      <c r="DY173" s="185"/>
      <c r="DZ173" s="185"/>
      <c r="EA173" s="185"/>
      <c r="EB173" s="185"/>
      <c r="EC173" s="185"/>
      <c r="ED173" s="185"/>
      <c r="EE173" s="185"/>
      <c r="EF173" s="185"/>
      <c r="EG173" s="185"/>
      <c r="EH173" s="185"/>
      <c r="EI173" s="185"/>
      <c r="EJ173" s="185"/>
      <c r="EK173" s="185"/>
      <c r="EL173" s="185"/>
      <c r="EM173" s="185"/>
      <c r="EN173" s="185"/>
      <c r="EO173" s="185"/>
      <c r="EP173" s="185"/>
      <c r="EQ173" s="185"/>
      <c r="ER173" s="185"/>
      <c r="ES173" s="185"/>
      <c r="ET173" s="185"/>
      <c r="EU173" s="185"/>
      <c r="EV173" s="185"/>
      <c r="EW173" s="185"/>
      <c r="EX173" s="185"/>
      <c r="EY173" s="185"/>
      <c r="EZ173" s="185"/>
      <c r="FA173" s="185"/>
      <c r="FB173" s="185"/>
      <c r="FC173" s="185"/>
      <c r="FD173" s="185"/>
      <c r="FE173" s="185"/>
      <c r="FF173" s="185"/>
      <c r="FG173" s="185"/>
      <c r="FH173" s="185"/>
      <c r="FI173" s="185"/>
      <c r="FJ173" s="185"/>
      <c r="FK173" s="185"/>
      <c r="FL173" s="185"/>
      <c r="FM173" s="185"/>
      <c r="FN173" s="185"/>
      <c r="FO173" s="185"/>
      <c r="FP173" s="185"/>
      <c r="FQ173" s="185"/>
      <c r="FR173" s="185"/>
      <c r="FS173" s="185"/>
      <c r="FT173" s="185"/>
      <c r="FU173" s="185"/>
      <c r="FV173" s="185"/>
      <c r="FW173" s="185"/>
      <c r="FX173" s="185"/>
      <c r="FY173" s="185"/>
      <c r="FZ173" s="185"/>
      <c r="GA173" s="185"/>
      <c r="GB173" s="185"/>
      <c r="GC173" s="185"/>
      <c r="GD173" s="185"/>
      <c r="GE173" s="185"/>
      <c r="GF173" s="185"/>
      <c r="GG173" s="185"/>
      <c r="GH173" s="185"/>
      <c r="GI173" s="185"/>
      <c r="GJ173" s="185"/>
      <c r="GK173" s="185"/>
      <c r="GL173" s="185"/>
      <c r="GM173" s="185"/>
      <c r="GN173" s="185"/>
      <c r="GO173" s="185"/>
      <c r="GP173" s="185"/>
      <c r="GQ173" s="185"/>
      <c r="GR173" s="185"/>
      <c r="GS173" s="185"/>
      <c r="GT173" s="185"/>
      <c r="GU173" s="185"/>
      <c r="GV173" s="185"/>
      <c r="GW173" s="185"/>
      <c r="GX173" s="185"/>
      <c r="GY173" s="185"/>
      <c r="GZ173" s="185"/>
      <c r="HA173" s="185"/>
      <c r="HB173" s="185"/>
      <c r="HC173" s="185"/>
      <c r="HD173" s="185"/>
      <c r="HE173" s="185"/>
      <c r="HF173" s="185"/>
      <c r="HG173" s="185"/>
      <c r="HH173" s="185"/>
      <c r="HI173" s="185"/>
      <c r="HJ173" s="185"/>
      <c r="HK173" s="185"/>
      <c r="HL173" s="185"/>
      <c r="HM173" s="185"/>
      <c r="HN173" s="185"/>
      <c r="HO173" s="185"/>
      <c r="HP173" s="185"/>
      <c r="HQ173" s="185"/>
      <c r="HR173" s="185"/>
      <c r="HS173" s="185"/>
      <c r="HT173" s="185"/>
      <c r="HU173" s="185"/>
      <c r="HV173" s="185"/>
      <c r="HW173" s="185"/>
      <c r="HX173" s="185"/>
      <c r="HY173" s="185"/>
      <c r="HZ173" s="185"/>
      <c r="IA173" s="185"/>
      <c r="IB173" s="185"/>
      <c r="IC173" s="185"/>
      <c r="ID173" s="185"/>
      <c r="IE173" s="185"/>
      <c r="IF173" s="185"/>
      <c r="IG173" s="185"/>
      <c r="IH173" s="185"/>
      <c r="II173" s="185"/>
      <c r="IJ173" s="185"/>
      <c r="IK173" s="185"/>
      <c r="IL173" s="185"/>
      <c r="IM173" s="185"/>
      <c r="IN173" s="185"/>
      <c r="IO173" s="185"/>
      <c r="IP173" s="185"/>
      <c r="IQ173" s="185"/>
      <c r="IR173" s="185"/>
      <c r="IS173" s="185"/>
      <c r="IT173" s="185"/>
      <c r="IU173" s="185"/>
      <c r="IV173" s="185"/>
      <c r="IW173" s="185"/>
    </row>
    <row r="174" customFormat="false" ht="12.75" hidden="true" customHeight="false" outlineLevel="0" collapsed="false">
      <c r="O174" s="207"/>
    </row>
    <row r="175" customFormat="false" ht="12.75" hidden="true" customHeight="false" outlineLevel="0" collapsed="false"/>
    <row r="176" customFormat="false" ht="15.75" hidden="true" customHeight="false" outlineLevel="0" collapsed="false">
      <c r="A176" s="182" t="s">
        <v>127</v>
      </c>
      <c r="B176" s="183" t="n">
        <f aca="false">Assumptions!B21</f>
        <v>12000</v>
      </c>
      <c r="C176" s="183" t="n">
        <f aca="false">$B$176*C20</f>
        <v>0</v>
      </c>
      <c r="D176" s="183" t="n">
        <f aca="false">$B$176*D20*1.075</f>
        <v>0</v>
      </c>
      <c r="E176" s="183" t="n">
        <f aca="false">$B$176*E20*1.075</f>
        <v>0</v>
      </c>
      <c r="F176" s="183" t="n">
        <f aca="false">$B$176*F20*1.075</f>
        <v>0</v>
      </c>
      <c r="G176" s="183" t="n">
        <f aca="false">$B$176*G20*1.075</f>
        <v>0</v>
      </c>
      <c r="H176" s="183" t="n">
        <f aca="false">$B$176*H20*1.075</f>
        <v>0</v>
      </c>
      <c r="I176" s="183" t="n">
        <f aca="false">$B$176*I20*1.075</f>
        <v>0</v>
      </c>
      <c r="J176" s="183" t="n">
        <f aca="false">$B$176*J20*1.075</f>
        <v>0</v>
      </c>
      <c r="K176" s="183" t="n">
        <f aca="false">$B$176*K20*1.075</f>
        <v>0</v>
      </c>
      <c r="L176" s="183" t="n">
        <f aca="false">$B$176*L20*1.075</f>
        <v>0</v>
      </c>
      <c r="M176" s="183" t="n">
        <f aca="false">$B$176*M20*1.075</f>
        <v>0</v>
      </c>
      <c r="N176" s="183" t="n">
        <f aca="false">$B$176*N20*1.075</f>
        <v>0</v>
      </c>
      <c r="O176" s="184" t="n">
        <f aca="false">SUM(C176:N176)</f>
        <v>0</v>
      </c>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5"/>
      <c r="BL176" s="185"/>
      <c r="BM176" s="185"/>
      <c r="BN176" s="185"/>
      <c r="BO176" s="185"/>
      <c r="BP176" s="185"/>
      <c r="BQ176" s="185"/>
      <c r="BR176" s="185"/>
      <c r="BS176" s="185"/>
      <c r="BT176" s="185"/>
      <c r="BU176" s="185"/>
      <c r="BV176" s="185"/>
      <c r="BW176" s="185"/>
      <c r="BX176" s="185"/>
      <c r="BY176" s="185"/>
      <c r="BZ176" s="185"/>
      <c r="CA176" s="185"/>
      <c r="CB176" s="185"/>
      <c r="CC176" s="185"/>
      <c r="CD176" s="185"/>
      <c r="CE176" s="185"/>
      <c r="CF176" s="185"/>
      <c r="CG176" s="185"/>
      <c r="CH176" s="185"/>
      <c r="CI176" s="185"/>
      <c r="CJ176" s="185"/>
      <c r="CK176" s="185"/>
      <c r="CL176" s="185"/>
      <c r="CM176" s="185"/>
      <c r="CN176" s="185"/>
      <c r="CO176" s="185"/>
      <c r="CP176" s="185"/>
      <c r="CQ176" s="185"/>
      <c r="CR176" s="185"/>
      <c r="CS176" s="185"/>
      <c r="CT176" s="185"/>
      <c r="CU176" s="185"/>
      <c r="CV176" s="185"/>
      <c r="CW176" s="185"/>
      <c r="CX176" s="185"/>
      <c r="CY176" s="185"/>
      <c r="CZ176" s="185"/>
      <c r="DA176" s="185"/>
      <c r="DB176" s="185"/>
      <c r="DC176" s="185"/>
      <c r="DD176" s="185"/>
      <c r="DE176" s="185"/>
      <c r="DF176" s="185"/>
      <c r="DG176" s="185"/>
      <c r="DH176" s="185"/>
      <c r="DI176" s="185"/>
      <c r="DJ176" s="185"/>
      <c r="DK176" s="185"/>
      <c r="DL176" s="185"/>
      <c r="DM176" s="185"/>
      <c r="DN176" s="185"/>
      <c r="DO176" s="185"/>
      <c r="DP176" s="185"/>
      <c r="DQ176" s="185"/>
      <c r="DR176" s="185"/>
      <c r="DS176" s="185"/>
      <c r="DT176" s="185"/>
      <c r="DU176" s="185"/>
      <c r="DV176" s="185"/>
      <c r="DW176" s="185"/>
      <c r="DX176" s="185"/>
      <c r="DY176" s="185"/>
      <c r="DZ176" s="185"/>
      <c r="EA176" s="185"/>
      <c r="EB176" s="185"/>
      <c r="EC176" s="185"/>
      <c r="ED176" s="185"/>
      <c r="EE176" s="185"/>
      <c r="EF176" s="185"/>
      <c r="EG176" s="185"/>
      <c r="EH176" s="185"/>
      <c r="EI176" s="185"/>
      <c r="EJ176" s="185"/>
      <c r="EK176" s="185"/>
      <c r="EL176" s="185"/>
      <c r="EM176" s="185"/>
      <c r="EN176" s="185"/>
      <c r="EO176" s="185"/>
      <c r="EP176" s="185"/>
      <c r="EQ176" s="185"/>
      <c r="ER176" s="185"/>
      <c r="ES176" s="185"/>
      <c r="ET176" s="185"/>
      <c r="EU176" s="185"/>
      <c r="EV176" s="185"/>
      <c r="EW176" s="185"/>
      <c r="EX176" s="185"/>
      <c r="EY176" s="185"/>
      <c r="EZ176" s="185"/>
      <c r="FA176" s="185"/>
      <c r="FB176" s="185"/>
      <c r="FC176" s="185"/>
      <c r="FD176" s="185"/>
      <c r="FE176" s="185"/>
      <c r="FF176" s="185"/>
      <c r="FG176" s="185"/>
      <c r="FH176" s="185"/>
      <c r="FI176" s="185"/>
      <c r="FJ176" s="185"/>
      <c r="FK176" s="185"/>
      <c r="FL176" s="185"/>
      <c r="FM176" s="185"/>
      <c r="FN176" s="185"/>
      <c r="FO176" s="185"/>
      <c r="FP176" s="185"/>
      <c r="FQ176" s="185"/>
      <c r="FR176" s="185"/>
      <c r="FS176" s="185"/>
      <c r="FT176" s="185"/>
      <c r="FU176" s="185"/>
      <c r="FV176" s="185"/>
      <c r="FW176" s="185"/>
      <c r="FX176" s="185"/>
      <c r="FY176" s="185"/>
      <c r="FZ176" s="185"/>
      <c r="GA176" s="185"/>
      <c r="GB176" s="185"/>
      <c r="GC176" s="185"/>
      <c r="GD176" s="185"/>
      <c r="GE176" s="185"/>
      <c r="GF176" s="185"/>
      <c r="GG176" s="185"/>
      <c r="GH176" s="185"/>
      <c r="GI176" s="185"/>
      <c r="GJ176" s="185"/>
      <c r="GK176" s="185"/>
      <c r="GL176" s="185"/>
      <c r="GM176" s="185"/>
      <c r="GN176" s="185"/>
      <c r="GO176" s="185"/>
      <c r="GP176" s="185"/>
      <c r="GQ176" s="185"/>
      <c r="GR176" s="185"/>
      <c r="GS176" s="185"/>
      <c r="GT176" s="185"/>
      <c r="GU176" s="185"/>
      <c r="GV176" s="185"/>
      <c r="GW176" s="185"/>
      <c r="GX176" s="185"/>
      <c r="GY176" s="185"/>
      <c r="GZ176" s="185"/>
      <c r="HA176" s="185"/>
      <c r="HB176" s="185"/>
      <c r="HC176" s="185"/>
      <c r="HD176" s="185"/>
      <c r="HE176" s="185"/>
      <c r="HF176" s="185"/>
      <c r="HG176" s="185"/>
      <c r="HH176" s="185"/>
      <c r="HI176" s="185"/>
      <c r="HJ176" s="185"/>
      <c r="HK176" s="185"/>
      <c r="HL176" s="185"/>
      <c r="HM176" s="185"/>
      <c r="HN176" s="185"/>
      <c r="HO176" s="185"/>
      <c r="HP176" s="185"/>
      <c r="HQ176" s="185"/>
      <c r="HR176" s="185"/>
      <c r="HS176" s="185"/>
      <c r="HT176" s="185"/>
      <c r="HU176" s="185"/>
      <c r="HV176" s="185"/>
      <c r="HW176" s="185"/>
      <c r="HX176" s="185"/>
      <c r="HY176" s="185"/>
      <c r="HZ176" s="185"/>
      <c r="IA176" s="185"/>
      <c r="IB176" s="185"/>
      <c r="IC176" s="185"/>
      <c r="ID176" s="185"/>
      <c r="IE176" s="185"/>
      <c r="IF176" s="185"/>
      <c r="IG176" s="185"/>
      <c r="IH176" s="185"/>
      <c r="II176" s="185"/>
      <c r="IJ176" s="185"/>
      <c r="IK176" s="185"/>
      <c r="IL176" s="185"/>
      <c r="IM176" s="185"/>
      <c r="IN176" s="185"/>
      <c r="IO176" s="185"/>
      <c r="IP176" s="185"/>
      <c r="IQ176" s="185"/>
      <c r="IR176" s="185"/>
      <c r="IS176" s="185"/>
      <c r="IT176" s="185"/>
      <c r="IU176" s="185"/>
      <c r="IV176" s="185"/>
      <c r="IW176" s="185"/>
    </row>
    <row r="177" customFormat="false" ht="15.75" hidden="true" customHeight="false" outlineLevel="0" collapsed="false">
      <c r="A177" s="182" t="s">
        <v>129</v>
      </c>
      <c r="B177" s="183" t="n">
        <f aca="false">Assumptions!B25</f>
        <v>7800</v>
      </c>
      <c r="C177" s="183" t="n">
        <f aca="false">$B$177*C21</f>
        <v>0</v>
      </c>
      <c r="D177" s="183" t="n">
        <f aca="false">$B$177*D21*1.075</f>
        <v>0</v>
      </c>
      <c r="E177" s="183" t="n">
        <f aca="false">$B$177*E21*1.075</f>
        <v>0</v>
      </c>
      <c r="F177" s="183" t="n">
        <f aca="false">$B$177*F21*1.075</f>
        <v>0</v>
      </c>
      <c r="G177" s="183" t="n">
        <f aca="false">$B$177*G21*1.075</f>
        <v>0</v>
      </c>
      <c r="H177" s="183" t="n">
        <f aca="false">$B$177*H21*1.075</f>
        <v>0</v>
      </c>
      <c r="I177" s="183" t="n">
        <f aca="false">$B$177*I21*1.075</f>
        <v>0</v>
      </c>
      <c r="J177" s="183" t="n">
        <f aca="false">$B$177*J21*1.075</f>
        <v>0</v>
      </c>
      <c r="K177" s="183" t="n">
        <f aca="false">$B$177*K21*1.075</f>
        <v>0</v>
      </c>
      <c r="L177" s="183" t="n">
        <f aca="false">$B$177*L21*1.075</f>
        <v>0</v>
      </c>
      <c r="M177" s="183" t="n">
        <f aca="false">$B$177*M21*1.075</f>
        <v>0</v>
      </c>
      <c r="N177" s="183" t="n">
        <f aca="false">$B$177*N21*1.075</f>
        <v>0</v>
      </c>
      <c r="O177" s="184" t="n">
        <f aca="false">SUM(C177:N177)</f>
        <v>0</v>
      </c>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5"/>
      <c r="BR177" s="185"/>
      <c r="BS177" s="185"/>
      <c r="BT177" s="185"/>
      <c r="BU177" s="185"/>
      <c r="BV177" s="185"/>
      <c r="BW177" s="185"/>
      <c r="BX177" s="185"/>
      <c r="BY177" s="185"/>
      <c r="BZ177" s="185"/>
      <c r="CA177" s="185"/>
      <c r="CB177" s="185"/>
      <c r="CC177" s="185"/>
      <c r="CD177" s="185"/>
      <c r="CE177" s="185"/>
      <c r="CF177" s="185"/>
      <c r="CG177" s="185"/>
      <c r="CH177" s="185"/>
      <c r="CI177" s="185"/>
      <c r="CJ177" s="185"/>
      <c r="CK177" s="185"/>
      <c r="CL177" s="185"/>
      <c r="CM177" s="185"/>
      <c r="CN177" s="185"/>
      <c r="CO177" s="185"/>
      <c r="CP177" s="185"/>
      <c r="CQ177" s="185"/>
      <c r="CR177" s="185"/>
      <c r="CS177" s="185"/>
      <c r="CT177" s="185"/>
      <c r="CU177" s="185"/>
      <c r="CV177" s="185"/>
      <c r="CW177" s="185"/>
      <c r="CX177" s="185"/>
      <c r="CY177" s="185"/>
      <c r="CZ177" s="185"/>
      <c r="DA177" s="185"/>
      <c r="DB177" s="185"/>
      <c r="DC177" s="185"/>
      <c r="DD177" s="185"/>
      <c r="DE177" s="185"/>
      <c r="DF177" s="185"/>
      <c r="DG177" s="185"/>
      <c r="DH177" s="185"/>
      <c r="DI177" s="185"/>
      <c r="DJ177" s="185"/>
      <c r="DK177" s="185"/>
      <c r="DL177" s="185"/>
      <c r="DM177" s="185"/>
      <c r="DN177" s="185"/>
      <c r="DO177" s="185"/>
      <c r="DP177" s="185"/>
      <c r="DQ177" s="185"/>
      <c r="DR177" s="185"/>
      <c r="DS177" s="185"/>
      <c r="DT177" s="185"/>
      <c r="DU177" s="185"/>
      <c r="DV177" s="185"/>
      <c r="DW177" s="185"/>
      <c r="DX177" s="185"/>
      <c r="DY177" s="185"/>
      <c r="DZ177" s="185"/>
      <c r="EA177" s="185"/>
      <c r="EB177" s="185"/>
      <c r="EC177" s="185"/>
      <c r="ED177" s="185"/>
      <c r="EE177" s="185"/>
      <c r="EF177" s="185"/>
      <c r="EG177" s="185"/>
      <c r="EH177" s="185"/>
      <c r="EI177" s="185"/>
      <c r="EJ177" s="185"/>
      <c r="EK177" s="185"/>
      <c r="EL177" s="185"/>
      <c r="EM177" s="185"/>
      <c r="EN177" s="185"/>
      <c r="EO177" s="185"/>
      <c r="EP177" s="185"/>
      <c r="EQ177" s="185"/>
      <c r="ER177" s="185"/>
      <c r="ES177" s="185"/>
      <c r="ET177" s="185"/>
      <c r="EU177" s="185"/>
      <c r="EV177" s="185"/>
      <c r="EW177" s="185"/>
      <c r="EX177" s="185"/>
      <c r="EY177" s="185"/>
      <c r="EZ177" s="185"/>
      <c r="FA177" s="185"/>
      <c r="FB177" s="185"/>
      <c r="FC177" s="185"/>
      <c r="FD177" s="185"/>
      <c r="FE177" s="185"/>
      <c r="FF177" s="185"/>
      <c r="FG177" s="185"/>
      <c r="FH177" s="185"/>
      <c r="FI177" s="185"/>
      <c r="FJ177" s="185"/>
      <c r="FK177" s="185"/>
      <c r="FL177" s="185"/>
      <c r="FM177" s="185"/>
      <c r="FN177" s="185"/>
      <c r="FO177" s="185"/>
      <c r="FP177" s="185"/>
      <c r="FQ177" s="185"/>
      <c r="FR177" s="185"/>
      <c r="FS177" s="185"/>
      <c r="FT177" s="185"/>
      <c r="FU177" s="185"/>
      <c r="FV177" s="185"/>
      <c r="FW177" s="185"/>
      <c r="FX177" s="185"/>
      <c r="FY177" s="185"/>
      <c r="FZ177" s="185"/>
      <c r="GA177" s="185"/>
      <c r="GB177" s="185"/>
      <c r="GC177" s="185"/>
      <c r="GD177" s="185"/>
      <c r="GE177" s="185"/>
      <c r="GF177" s="185"/>
      <c r="GG177" s="185"/>
      <c r="GH177" s="185"/>
      <c r="GI177" s="185"/>
      <c r="GJ177" s="185"/>
      <c r="GK177" s="185"/>
      <c r="GL177" s="185"/>
      <c r="GM177" s="185"/>
      <c r="GN177" s="185"/>
      <c r="GO177" s="185"/>
      <c r="GP177" s="185"/>
      <c r="GQ177" s="185"/>
      <c r="GR177" s="185"/>
      <c r="GS177" s="185"/>
      <c r="GT177" s="185"/>
      <c r="GU177" s="185"/>
      <c r="GV177" s="185"/>
      <c r="GW177" s="185"/>
      <c r="GX177" s="185"/>
      <c r="GY177" s="185"/>
      <c r="GZ177" s="185"/>
      <c r="HA177" s="185"/>
      <c r="HB177" s="185"/>
      <c r="HC177" s="185"/>
      <c r="HD177" s="185"/>
      <c r="HE177" s="185"/>
      <c r="HF177" s="185"/>
      <c r="HG177" s="185"/>
      <c r="HH177" s="185"/>
      <c r="HI177" s="185"/>
      <c r="HJ177" s="185"/>
      <c r="HK177" s="185"/>
      <c r="HL177" s="185"/>
      <c r="HM177" s="185"/>
      <c r="HN177" s="185"/>
      <c r="HO177" s="185"/>
      <c r="HP177" s="185"/>
      <c r="HQ177" s="185"/>
      <c r="HR177" s="185"/>
      <c r="HS177" s="185"/>
      <c r="HT177" s="185"/>
      <c r="HU177" s="185"/>
      <c r="HV177" s="185"/>
      <c r="HW177" s="185"/>
      <c r="HX177" s="185"/>
      <c r="HY177" s="185"/>
      <c r="HZ177" s="185"/>
      <c r="IA177" s="185"/>
      <c r="IB177" s="185"/>
      <c r="IC177" s="185"/>
      <c r="ID177" s="185"/>
      <c r="IE177" s="185"/>
      <c r="IF177" s="185"/>
      <c r="IG177" s="185"/>
      <c r="IH177" s="185"/>
      <c r="II177" s="185"/>
      <c r="IJ177" s="185"/>
      <c r="IK177" s="185"/>
      <c r="IL177" s="185"/>
      <c r="IM177" s="185"/>
      <c r="IN177" s="185"/>
      <c r="IO177" s="185"/>
      <c r="IP177" s="185"/>
      <c r="IQ177" s="185"/>
      <c r="IR177" s="185"/>
      <c r="IS177" s="185"/>
      <c r="IT177" s="185"/>
      <c r="IU177" s="185"/>
      <c r="IV177" s="185"/>
      <c r="IW177" s="185"/>
    </row>
    <row r="178" customFormat="false" ht="15.75" hidden="true" customHeight="false" outlineLevel="0" collapsed="false">
      <c r="A178" s="210" t="s">
        <v>326</v>
      </c>
      <c r="B178" s="183" t="n">
        <f aca="false">Assumptions!B23</f>
        <v>8700</v>
      </c>
      <c r="C178" s="183" t="n">
        <f aca="false">$B$177*C22</f>
        <v>0</v>
      </c>
      <c r="D178" s="183" t="n">
        <f aca="false">$B$177*D22*1.075</f>
        <v>0</v>
      </c>
      <c r="E178" s="183" t="n">
        <f aca="false">$B$177*E22*1.075</f>
        <v>0</v>
      </c>
      <c r="F178" s="183" t="n">
        <f aca="false">$B$177*F22*1.075</f>
        <v>0</v>
      </c>
      <c r="G178" s="183" t="n">
        <f aca="false">$B$177*G22*1.075</f>
        <v>0</v>
      </c>
      <c r="H178" s="183" t="n">
        <f aca="false">$B$177*H22*1.075</f>
        <v>0</v>
      </c>
      <c r="I178" s="183" t="n">
        <f aca="false">$B$177*I22*1.075</f>
        <v>0</v>
      </c>
      <c r="J178" s="183" t="n">
        <f aca="false">$B$177*J22*1.075</f>
        <v>0</v>
      </c>
      <c r="K178" s="183" t="n">
        <f aca="false">$B$177*K22*1.075</f>
        <v>0</v>
      </c>
      <c r="L178" s="183" t="n">
        <f aca="false">$B$177*L22*1.075</f>
        <v>0</v>
      </c>
      <c r="M178" s="183" t="n">
        <f aca="false">$B$177*M22*1.075</f>
        <v>0</v>
      </c>
      <c r="N178" s="183" t="n">
        <f aca="false">$B$177*N22*1.075</f>
        <v>0</v>
      </c>
      <c r="O178" s="184" t="n">
        <f aca="false">SUM(C178:N178)</f>
        <v>0</v>
      </c>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85"/>
      <c r="BL178" s="185"/>
      <c r="BM178" s="185"/>
      <c r="BN178" s="185"/>
      <c r="BO178" s="185"/>
      <c r="BP178" s="185"/>
      <c r="BQ178" s="185"/>
      <c r="BR178" s="185"/>
      <c r="BS178" s="185"/>
      <c r="BT178" s="185"/>
      <c r="BU178" s="185"/>
      <c r="BV178" s="185"/>
      <c r="BW178" s="185"/>
      <c r="BX178" s="185"/>
      <c r="BY178" s="185"/>
      <c r="BZ178" s="185"/>
      <c r="CA178" s="185"/>
      <c r="CB178" s="185"/>
      <c r="CC178" s="185"/>
      <c r="CD178" s="185"/>
      <c r="CE178" s="185"/>
      <c r="CF178" s="185"/>
      <c r="CG178" s="185"/>
      <c r="CH178" s="185"/>
      <c r="CI178" s="185"/>
      <c r="CJ178" s="185"/>
      <c r="CK178" s="185"/>
      <c r="CL178" s="185"/>
      <c r="CM178" s="185"/>
      <c r="CN178" s="185"/>
      <c r="CO178" s="185"/>
      <c r="CP178" s="185"/>
      <c r="CQ178" s="185"/>
      <c r="CR178" s="185"/>
      <c r="CS178" s="185"/>
      <c r="CT178" s="185"/>
      <c r="CU178" s="185"/>
      <c r="CV178" s="185"/>
      <c r="CW178" s="185"/>
      <c r="CX178" s="185"/>
      <c r="CY178" s="185"/>
      <c r="CZ178" s="185"/>
      <c r="DA178" s="185"/>
      <c r="DB178" s="185"/>
      <c r="DC178" s="185"/>
      <c r="DD178" s="185"/>
      <c r="DE178" s="185"/>
      <c r="DF178" s="185"/>
      <c r="DG178" s="185"/>
      <c r="DH178" s="185"/>
      <c r="DI178" s="185"/>
      <c r="DJ178" s="185"/>
      <c r="DK178" s="185"/>
      <c r="DL178" s="185"/>
      <c r="DM178" s="185"/>
      <c r="DN178" s="185"/>
      <c r="DO178" s="185"/>
      <c r="DP178" s="185"/>
      <c r="DQ178" s="185"/>
      <c r="DR178" s="185"/>
      <c r="DS178" s="185"/>
      <c r="DT178" s="185"/>
      <c r="DU178" s="185"/>
      <c r="DV178" s="185"/>
      <c r="DW178" s="185"/>
      <c r="DX178" s="185"/>
      <c r="DY178" s="185"/>
      <c r="DZ178" s="185"/>
      <c r="EA178" s="185"/>
      <c r="EB178" s="185"/>
      <c r="EC178" s="185"/>
      <c r="ED178" s="185"/>
      <c r="EE178" s="185"/>
      <c r="EF178" s="185"/>
      <c r="EG178" s="185"/>
      <c r="EH178" s="185"/>
      <c r="EI178" s="185"/>
      <c r="EJ178" s="185"/>
      <c r="EK178" s="185"/>
      <c r="EL178" s="185"/>
      <c r="EM178" s="185"/>
      <c r="EN178" s="185"/>
      <c r="EO178" s="185"/>
      <c r="EP178" s="185"/>
      <c r="EQ178" s="185"/>
      <c r="ER178" s="185"/>
      <c r="ES178" s="185"/>
      <c r="ET178" s="185"/>
      <c r="EU178" s="185"/>
      <c r="EV178" s="185"/>
      <c r="EW178" s="185"/>
      <c r="EX178" s="185"/>
      <c r="EY178" s="185"/>
      <c r="EZ178" s="185"/>
      <c r="FA178" s="185"/>
      <c r="FB178" s="185"/>
      <c r="FC178" s="185"/>
      <c r="FD178" s="185"/>
      <c r="FE178" s="185"/>
      <c r="FF178" s="185"/>
      <c r="FG178" s="185"/>
      <c r="FH178" s="185"/>
      <c r="FI178" s="185"/>
      <c r="FJ178" s="185"/>
      <c r="FK178" s="185"/>
      <c r="FL178" s="185"/>
      <c r="FM178" s="185"/>
      <c r="FN178" s="185"/>
      <c r="FO178" s="185"/>
      <c r="FP178" s="185"/>
      <c r="FQ178" s="185"/>
      <c r="FR178" s="185"/>
      <c r="FS178" s="185"/>
      <c r="FT178" s="185"/>
      <c r="FU178" s="185"/>
      <c r="FV178" s="185"/>
      <c r="FW178" s="185"/>
      <c r="FX178" s="185"/>
      <c r="FY178" s="185"/>
      <c r="FZ178" s="185"/>
      <c r="GA178" s="185"/>
      <c r="GB178" s="185"/>
      <c r="GC178" s="185"/>
      <c r="GD178" s="185"/>
      <c r="GE178" s="185"/>
      <c r="GF178" s="185"/>
      <c r="GG178" s="185"/>
      <c r="GH178" s="185"/>
      <c r="GI178" s="185"/>
      <c r="GJ178" s="185"/>
      <c r="GK178" s="185"/>
      <c r="GL178" s="185"/>
      <c r="GM178" s="185"/>
      <c r="GN178" s="185"/>
      <c r="GO178" s="185"/>
      <c r="GP178" s="185"/>
      <c r="GQ178" s="185"/>
      <c r="GR178" s="185"/>
      <c r="GS178" s="185"/>
      <c r="GT178" s="185"/>
      <c r="GU178" s="185"/>
      <c r="GV178" s="185"/>
      <c r="GW178" s="185"/>
      <c r="GX178" s="185"/>
      <c r="GY178" s="185"/>
      <c r="GZ178" s="185"/>
      <c r="HA178" s="185"/>
      <c r="HB178" s="185"/>
      <c r="HC178" s="185"/>
      <c r="HD178" s="185"/>
      <c r="HE178" s="185"/>
      <c r="HF178" s="185"/>
      <c r="HG178" s="185"/>
      <c r="HH178" s="185"/>
      <c r="HI178" s="185"/>
      <c r="HJ178" s="185"/>
      <c r="HK178" s="185"/>
      <c r="HL178" s="185"/>
      <c r="HM178" s="185"/>
      <c r="HN178" s="185"/>
      <c r="HO178" s="185"/>
      <c r="HP178" s="185"/>
      <c r="HQ178" s="185"/>
      <c r="HR178" s="185"/>
      <c r="HS178" s="185"/>
      <c r="HT178" s="185"/>
      <c r="HU178" s="185"/>
      <c r="HV178" s="185"/>
      <c r="HW178" s="185"/>
      <c r="HX178" s="185"/>
      <c r="HY178" s="185"/>
      <c r="HZ178" s="185"/>
      <c r="IA178" s="185"/>
      <c r="IB178" s="185"/>
      <c r="IC178" s="185"/>
      <c r="ID178" s="185"/>
      <c r="IE178" s="185"/>
      <c r="IF178" s="185"/>
      <c r="IG178" s="185"/>
      <c r="IH178" s="185"/>
      <c r="II178" s="185"/>
      <c r="IJ178" s="185"/>
      <c r="IK178" s="185"/>
      <c r="IL178" s="185"/>
      <c r="IM178" s="185"/>
      <c r="IN178" s="185"/>
      <c r="IO178" s="185"/>
      <c r="IP178" s="185"/>
      <c r="IQ178" s="185"/>
      <c r="IR178" s="185"/>
      <c r="IS178" s="185"/>
      <c r="IT178" s="185"/>
      <c r="IU178" s="185"/>
      <c r="IV178" s="185"/>
      <c r="IW178" s="185"/>
    </row>
    <row r="179" customFormat="false" ht="15.75" hidden="true" customHeight="false" outlineLevel="0" collapsed="false">
      <c r="A179" s="210" t="s">
        <v>327</v>
      </c>
      <c r="B179" s="183" t="n">
        <f aca="false">Assumptions!B31</f>
        <v>6900</v>
      </c>
      <c r="C179" s="183" t="n">
        <f aca="false">$B$177*C23</f>
        <v>0</v>
      </c>
      <c r="D179" s="183" t="n">
        <f aca="false">$B$177*D23*1.075</f>
        <v>0</v>
      </c>
      <c r="E179" s="183" t="n">
        <f aca="false">$B$177*E23*1.075</f>
        <v>0</v>
      </c>
      <c r="F179" s="183" t="n">
        <f aca="false">$B$177*F23*1.075</f>
        <v>0</v>
      </c>
      <c r="G179" s="183" t="n">
        <f aca="false">$B$177*G23*1.075</f>
        <v>0</v>
      </c>
      <c r="H179" s="183" t="n">
        <f aca="false">$B$177*H23*1.075</f>
        <v>0</v>
      </c>
      <c r="I179" s="183" t="n">
        <f aca="false">$B$177*I23*1.075</f>
        <v>0</v>
      </c>
      <c r="J179" s="183" t="n">
        <f aca="false">$B$177*J23*1.075</f>
        <v>0</v>
      </c>
      <c r="K179" s="183" t="n">
        <f aca="false">$B$177*K23*1.075</f>
        <v>0</v>
      </c>
      <c r="L179" s="183" t="n">
        <f aca="false">$B$177*L23*1.075</f>
        <v>0</v>
      </c>
      <c r="M179" s="183" t="n">
        <f aca="false">$B$177*M23*1.075</f>
        <v>0</v>
      </c>
      <c r="N179" s="183" t="n">
        <f aca="false">$B$177*N23*1.075</f>
        <v>0</v>
      </c>
      <c r="O179" s="184" t="n">
        <f aca="false">SUM(C179:N179)</f>
        <v>0</v>
      </c>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85"/>
      <c r="BL179" s="185"/>
      <c r="BM179" s="185"/>
      <c r="BN179" s="185"/>
      <c r="BO179" s="185"/>
      <c r="BP179" s="185"/>
      <c r="BQ179" s="185"/>
      <c r="BR179" s="185"/>
      <c r="BS179" s="185"/>
      <c r="BT179" s="185"/>
      <c r="BU179" s="185"/>
      <c r="BV179" s="185"/>
      <c r="BW179" s="185"/>
      <c r="BX179" s="185"/>
      <c r="BY179" s="185"/>
      <c r="BZ179" s="185"/>
      <c r="CA179" s="185"/>
      <c r="CB179" s="185"/>
      <c r="CC179" s="185"/>
      <c r="CD179" s="185"/>
      <c r="CE179" s="185"/>
      <c r="CF179" s="185"/>
      <c r="CG179" s="185"/>
      <c r="CH179" s="185"/>
      <c r="CI179" s="185"/>
      <c r="CJ179" s="185"/>
      <c r="CK179" s="185"/>
      <c r="CL179" s="185"/>
      <c r="CM179" s="185"/>
      <c r="CN179" s="185"/>
      <c r="CO179" s="185"/>
      <c r="CP179" s="185"/>
      <c r="CQ179" s="185"/>
      <c r="CR179" s="185"/>
      <c r="CS179" s="185"/>
      <c r="CT179" s="185"/>
      <c r="CU179" s="185"/>
      <c r="CV179" s="185"/>
      <c r="CW179" s="185"/>
      <c r="CX179" s="185"/>
      <c r="CY179" s="185"/>
      <c r="CZ179" s="185"/>
      <c r="DA179" s="185"/>
      <c r="DB179" s="185"/>
      <c r="DC179" s="185"/>
      <c r="DD179" s="185"/>
      <c r="DE179" s="185"/>
      <c r="DF179" s="185"/>
      <c r="DG179" s="185"/>
      <c r="DH179" s="185"/>
      <c r="DI179" s="185"/>
      <c r="DJ179" s="185"/>
      <c r="DK179" s="185"/>
      <c r="DL179" s="185"/>
      <c r="DM179" s="185"/>
      <c r="DN179" s="185"/>
      <c r="DO179" s="185"/>
      <c r="DP179" s="185"/>
      <c r="DQ179" s="185"/>
      <c r="DR179" s="185"/>
      <c r="DS179" s="185"/>
      <c r="DT179" s="185"/>
      <c r="DU179" s="185"/>
      <c r="DV179" s="185"/>
      <c r="DW179" s="185"/>
      <c r="DX179" s="185"/>
      <c r="DY179" s="185"/>
      <c r="DZ179" s="185"/>
      <c r="EA179" s="185"/>
      <c r="EB179" s="185"/>
      <c r="EC179" s="185"/>
      <c r="ED179" s="185"/>
      <c r="EE179" s="185"/>
      <c r="EF179" s="185"/>
      <c r="EG179" s="185"/>
      <c r="EH179" s="185"/>
      <c r="EI179" s="185"/>
      <c r="EJ179" s="185"/>
      <c r="EK179" s="185"/>
      <c r="EL179" s="185"/>
      <c r="EM179" s="185"/>
      <c r="EN179" s="185"/>
      <c r="EO179" s="185"/>
      <c r="EP179" s="185"/>
      <c r="EQ179" s="185"/>
      <c r="ER179" s="185"/>
      <c r="ES179" s="185"/>
      <c r="ET179" s="185"/>
      <c r="EU179" s="185"/>
      <c r="EV179" s="185"/>
      <c r="EW179" s="185"/>
      <c r="EX179" s="185"/>
      <c r="EY179" s="185"/>
      <c r="EZ179" s="185"/>
      <c r="FA179" s="185"/>
      <c r="FB179" s="185"/>
      <c r="FC179" s="185"/>
      <c r="FD179" s="185"/>
      <c r="FE179" s="185"/>
      <c r="FF179" s="185"/>
      <c r="FG179" s="185"/>
      <c r="FH179" s="185"/>
      <c r="FI179" s="185"/>
      <c r="FJ179" s="185"/>
      <c r="FK179" s="185"/>
      <c r="FL179" s="185"/>
      <c r="FM179" s="185"/>
      <c r="FN179" s="185"/>
      <c r="FO179" s="185"/>
      <c r="FP179" s="185"/>
      <c r="FQ179" s="185"/>
      <c r="FR179" s="185"/>
      <c r="FS179" s="185"/>
      <c r="FT179" s="185"/>
      <c r="FU179" s="185"/>
      <c r="FV179" s="185"/>
      <c r="FW179" s="185"/>
      <c r="FX179" s="185"/>
      <c r="FY179" s="185"/>
      <c r="FZ179" s="185"/>
      <c r="GA179" s="185"/>
      <c r="GB179" s="185"/>
      <c r="GC179" s="185"/>
      <c r="GD179" s="185"/>
      <c r="GE179" s="185"/>
      <c r="GF179" s="185"/>
      <c r="GG179" s="185"/>
      <c r="GH179" s="185"/>
      <c r="GI179" s="185"/>
      <c r="GJ179" s="185"/>
      <c r="GK179" s="185"/>
      <c r="GL179" s="185"/>
      <c r="GM179" s="185"/>
      <c r="GN179" s="185"/>
      <c r="GO179" s="185"/>
      <c r="GP179" s="185"/>
      <c r="GQ179" s="185"/>
      <c r="GR179" s="185"/>
      <c r="GS179" s="185"/>
      <c r="GT179" s="185"/>
      <c r="GU179" s="185"/>
      <c r="GV179" s="185"/>
      <c r="GW179" s="185"/>
      <c r="GX179" s="185"/>
      <c r="GY179" s="185"/>
      <c r="GZ179" s="185"/>
      <c r="HA179" s="185"/>
      <c r="HB179" s="185"/>
      <c r="HC179" s="185"/>
      <c r="HD179" s="185"/>
      <c r="HE179" s="185"/>
      <c r="HF179" s="185"/>
      <c r="HG179" s="185"/>
      <c r="HH179" s="185"/>
      <c r="HI179" s="185"/>
      <c r="HJ179" s="185"/>
      <c r="HK179" s="185"/>
      <c r="HL179" s="185"/>
      <c r="HM179" s="185"/>
      <c r="HN179" s="185"/>
      <c r="HO179" s="185"/>
      <c r="HP179" s="185"/>
      <c r="HQ179" s="185"/>
      <c r="HR179" s="185"/>
      <c r="HS179" s="185"/>
      <c r="HT179" s="185"/>
      <c r="HU179" s="185"/>
      <c r="HV179" s="185"/>
      <c r="HW179" s="185"/>
      <c r="HX179" s="185"/>
      <c r="HY179" s="185"/>
      <c r="HZ179" s="185"/>
      <c r="IA179" s="185"/>
      <c r="IB179" s="185"/>
      <c r="IC179" s="185"/>
      <c r="ID179" s="185"/>
      <c r="IE179" s="185"/>
      <c r="IF179" s="185"/>
      <c r="IG179" s="185"/>
      <c r="IH179" s="185"/>
      <c r="II179" s="185"/>
      <c r="IJ179" s="185"/>
      <c r="IK179" s="185"/>
      <c r="IL179" s="185"/>
      <c r="IM179" s="185"/>
      <c r="IN179" s="185"/>
      <c r="IO179" s="185"/>
      <c r="IP179" s="185"/>
      <c r="IQ179" s="185"/>
      <c r="IR179" s="185"/>
      <c r="IS179" s="185"/>
      <c r="IT179" s="185"/>
      <c r="IU179" s="185"/>
      <c r="IV179" s="185"/>
      <c r="IW179" s="185"/>
    </row>
    <row r="180" customFormat="false" ht="16.5" hidden="true" customHeight="true" outlineLevel="0" collapsed="false">
      <c r="A180" s="211" t="s">
        <v>396</v>
      </c>
      <c r="B180" s="211"/>
      <c r="C180" s="212" t="n">
        <f aca="false">SUM(C176:C179)</f>
        <v>0</v>
      </c>
      <c r="D180" s="212" t="n">
        <f aca="false">SUM(D176:D179)</f>
        <v>0</v>
      </c>
      <c r="E180" s="212" t="n">
        <f aca="false">SUM(E176:E179)</f>
        <v>0</v>
      </c>
      <c r="F180" s="212" t="n">
        <f aca="false">SUM(F176:F179)</f>
        <v>0</v>
      </c>
      <c r="G180" s="212" t="n">
        <f aca="false">SUM(G176:G179)</f>
        <v>0</v>
      </c>
      <c r="H180" s="212" t="n">
        <f aca="false">SUM(H176:H179)</f>
        <v>0</v>
      </c>
      <c r="I180" s="212" t="n">
        <f aca="false">SUM(I176:I179)</f>
        <v>0</v>
      </c>
      <c r="J180" s="212" t="n">
        <f aca="false">SUM(J176:J179)</f>
        <v>0</v>
      </c>
      <c r="K180" s="212" t="n">
        <f aca="false">SUM(K176:K179)</f>
        <v>0</v>
      </c>
      <c r="L180" s="212" t="n">
        <f aca="false">SUM(L176:L179)</f>
        <v>0</v>
      </c>
      <c r="M180" s="212" t="n">
        <f aca="false">SUM(M176:M179)</f>
        <v>0</v>
      </c>
      <c r="N180" s="212" t="n">
        <f aca="false">SUM(N176:N179)</f>
        <v>0</v>
      </c>
      <c r="O180" s="212" t="n">
        <f aca="false">SUM(O176:O179)</f>
        <v>0</v>
      </c>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c r="CO180" s="211"/>
      <c r="CP180" s="211"/>
      <c r="CQ180" s="211"/>
      <c r="CR180" s="211"/>
      <c r="CS180" s="211"/>
      <c r="CT180" s="211"/>
      <c r="CU180" s="211"/>
      <c r="CV180" s="211"/>
      <c r="CW180" s="211"/>
      <c r="CX180" s="211"/>
      <c r="CY180" s="211"/>
      <c r="CZ180" s="211"/>
      <c r="DA180" s="211"/>
      <c r="DB180" s="211"/>
      <c r="DC180" s="211"/>
      <c r="DD180" s="211"/>
      <c r="DE180" s="211"/>
      <c r="DF180" s="211"/>
      <c r="DG180" s="211"/>
      <c r="DH180" s="211"/>
      <c r="DI180" s="211"/>
      <c r="DJ180" s="211"/>
      <c r="DK180" s="211"/>
      <c r="DL180" s="211"/>
      <c r="DM180" s="211"/>
      <c r="DN180" s="211"/>
      <c r="DO180" s="211"/>
      <c r="DP180" s="211"/>
      <c r="DQ180" s="211"/>
      <c r="DR180" s="211"/>
      <c r="DS180" s="211"/>
      <c r="DT180" s="211"/>
      <c r="DU180" s="211"/>
      <c r="DV180" s="211"/>
      <c r="DW180" s="211"/>
      <c r="DX180" s="211"/>
      <c r="DY180" s="211"/>
      <c r="DZ180" s="211"/>
      <c r="EA180" s="211"/>
      <c r="EB180" s="211"/>
      <c r="EC180" s="211"/>
      <c r="ED180" s="211"/>
      <c r="EE180" s="211"/>
      <c r="EF180" s="211"/>
      <c r="EG180" s="211"/>
      <c r="EH180" s="211"/>
      <c r="EI180" s="211"/>
      <c r="EJ180" s="211"/>
      <c r="EK180" s="211"/>
      <c r="EL180" s="211"/>
      <c r="EM180" s="211"/>
      <c r="EN180" s="211"/>
      <c r="EO180" s="211"/>
      <c r="EP180" s="211"/>
      <c r="EQ180" s="211"/>
      <c r="ER180" s="211"/>
      <c r="ES180" s="211"/>
      <c r="ET180" s="211"/>
      <c r="EU180" s="211"/>
      <c r="EV180" s="211"/>
      <c r="EW180" s="211"/>
      <c r="EX180" s="211"/>
      <c r="EY180" s="211"/>
      <c r="EZ180" s="211"/>
      <c r="FA180" s="211"/>
      <c r="FB180" s="211"/>
      <c r="FC180" s="211"/>
      <c r="FD180" s="211"/>
      <c r="FE180" s="211"/>
      <c r="FF180" s="211"/>
      <c r="FG180" s="211"/>
      <c r="FH180" s="211"/>
      <c r="FI180" s="211"/>
      <c r="FJ180" s="211"/>
      <c r="FK180" s="211"/>
      <c r="FL180" s="211"/>
      <c r="FM180" s="211"/>
      <c r="FN180" s="211"/>
      <c r="FO180" s="211"/>
      <c r="FP180" s="211"/>
      <c r="FQ180" s="211"/>
      <c r="FR180" s="211"/>
      <c r="FS180" s="211"/>
      <c r="FT180" s="211"/>
      <c r="FU180" s="211"/>
      <c r="FV180" s="211"/>
      <c r="FW180" s="211"/>
      <c r="FX180" s="211"/>
      <c r="FY180" s="211"/>
      <c r="FZ180" s="211"/>
      <c r="GA180" s="211"/>
      <c r="GB180" s="211"/>
      <c r="GC180" s="211"/>
      <c r="GD180" s="211"/>
      <c r="GE180" s="211"/>
      <c r="GF180" s="211"/>
      <c r="GG180" s="211"/>
      <c r="GH180" s="211"/>
      <c r="GI180" s="211"/>
      <c r="GJ180" s="211"/>
      <c r="GK180" s="211"/>
      <c r="GL180" s="211"/>
      <c r="GM180" s="211"/>
      <c r="GN180" s="211"/>
      <c r="GO180" s="211"/>
      <c r="GP180" s="211"/>
      <c r="GQ180" s="211"/>
      <c r="GR180" s="211"/>
      <c r="GS180" s="211"/>
      <c r="GT180" s="211"/>
      <c r="GU180" s="211"/>
      <c r="GV180" s="211"/>
      <c r="GW180" s="211"/>
      <c r="GX180" s="211"/>
      <c r="GY180" s="211"/>
      <c r="GZ180" s="211"/>
      <c r="HA180" s="211"/>
      <c r="HB180" s="211"/>
      <c r="HC180" s="211"/>
      <c r="HD180" s="211"/>
      <c r="HE180" s="211"/>
      <c r="HF180" s="211"/>
      <c r="HG180" s="211"/>
      <c r="HH180" s="211"/>
      <c r="HI180" s="211"/>
      <c r="HJ180" s="211"/>
      <c r="HK180" s="211"/>
      <c r="HL180" s="211"/>
      <c r="HM180" s="211"/>
      <c r="HN180" s="211"/>
      <c r="HO180" s="211"/>
      <c r="HP180" s="211"/>
      <c r="HQ180" s="211"/>
      <c r="HR180" s="211"/>
      <c r="HS180" s="211"/>
      <c r="HT180" s="211"/>
      <c r="HU180" s="211"/>
      <c r="HV180" s="211"/>
      <c r="HW180" s="211"/>
      <c r="HX180" s="211"/>
      <c r="HY180" s="211"/>
      <c r="HZ180" s="211"/>
      <c r="IA180" s="211"/>
      <c r="IB180" s="211"/>
      <c r="IC180" s="211"/>
      <c r="ID180" s="211"/>
      <c r="IE180" s="211"/>
      <c r="IF180" s="211"/>
      <c r="IG180" s="211"/>
      <c r="IH180" s="211"/>
      <c r="II180" s="211"/>
      <c r="IJ180" s="211"/>
      <c r="IK180" s="211"/>
      <c r="IL180" s="211"/>
      <c r="IM180" s="211"/>
      <c r="IN180" s="211"/>
      <c r="IO180" s="211"/>
      <c r="IP180" s="211"/>
      <c r="IQ180" s="211"/>
      <c r="IR180" s="211"/>
      <c r="IS180" s="211"/>
      <c r="IT180" s="211"/>
      <c r="IU180" s="211"/>
      <c r="IV180" s="211"/>
      <c r="IW180" s="211"/>
    </row>
    <row r="181" customFormat="false" ht="12.75" hidden="true" customHeight="false" outlineLevel="0" collapsed="false"/>
    <row r="182" customFormat="false" ht="12.75" hidden="true" customHeight="false" outlineLevel="0" collapsed="false">
      <c r="A182" s="213" t="s">
        <v>331</v>
      </c>
      <c r="B182" s="214" t="n">
        <v>8150</v>
      </c>
      <c r="C182" s="214" t="n">
        <f aca="false">$B$182*C27</f>
        <v>0</v>
      </c>
      <c r="D182" s="214" t="n">
        <f aca="false">$B$182*D27*1.075</f>
        <v>0</v>
      </c>
      <c r="E182" s="214" t="n">
        <f aca="false">$B$182*E27*1.075</f>
        <v>0</v>
      </c>
      <c r="F182" s="214" t="n">
        <f aca="false">$B$182*F27*1.075</f>
        <v>0</v>
      </c>
      <c r="G182" s="214" t="n">
        <f aca="false">$B$182*G27*1.075</f>
        <v>0</v>
      </c>
      <c r="H182" s="214" t="n">
        <f aca="false">$B$182*H27*1.075</f>
        <v>0</v>
      </c>
      <c r="I182" s="214" t="n">
        <f aca="false">$B$182*I27*1.075</f>
        <v>0</v>
      </c>
      <c r="J182" s="214" t="n">
        <f aca="false">$B$182*J27*1.075</f>
        <v>0</v>
      </c>
      <c r="K182" s="214" t="n">
        <f aca="false">$B$182*K27*1.075</f>
        <v>0</v>
      </c>
      <c r="L182" s="214" t="n">
        <f aca="false">$B$182*L27*1.075</f>
        <v>0</v>
      </c>
      <c r="M182" s="214" t="n">
        <f aca="false">$B$182*M27*1.075</f>
        <v>0</v>
      </c>
      <c r="N182" s="214" t="n">
        <f aca="false">$B$182*N27*1.075</f>
        <v>0</v>
      </c>
      <c r="O182" s="215" t="n">
        <f aca="false">SUM(C182:N182)</f>
        <v>0</v>
      </c>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211"/>
      <c r="BY182" s="211"/>
      <c r="BZ182" s="211"/>
      <c r="CA182" s="211"/>
      <c r="CB182" s="211"/>
      <c r="CC182" s="211"/>
      <c r="CD182" s="211"/>
      <c r="CE182" s="211"/>
      <c r="CF182" s="211"/>
      <c r="CG182" s="211"/>
      <c r="CH182" s="211"/>
      <c r="CI182" s="211"/>
      <c r="CJ182" s="211"/>
      <c r="CK182" s="211"/>
      <c r="CL182" s="211"/>
      <c r="CM182" s="211"/>
      <c r="CN182" s="211"/>
      <c r="CO182" s="211"/>
      <c r="CP182" s="211"/>
      <c r="CQ182" s="211"/>
      <c r="CR182" s="211"/>
      <c r="CS182" s="211"/>
      <c r="CT182" s="211"/>
      <c r="CU182" s="211"/>
      <c r="CV182" s="211"/>
      <c r="CW182" s="211"/>
      <c r="CX182" s="211"/>
      <c r="CY182" s="211"/>
      <c r="CZ182" s="211"/>
      <c r="DA182" s="211"/>
      <c r="DB182" s="211"/>
      <c r="DC182" s="211"/>
      <c r="DD182" s="211"/>
      <c r="DE182" s="211"/>
      <c r="DF182" s="211"/>
      <c r="DG182" s="211"/>
      <c r="DH182" s="211"/>
      <c r="DI182" s="211"/>
      <c r="DJ182" s="211"/>
      <c r="DK182" s="211"/>
      <c r="DL182" s="211"/>
      <c r="DM182" s="211"/>
      <c r="DN182" s="211"/>
      <c r="DO182" s="211"/>
      <c r="DP182" s="211"/>
      <c r="DQ182" s="211"/>
      <c r="DR182" s="211"/>
      <c r="DS182" s="211"/>
      <c r="DT182" s="211"/>
      <c r="DU182" s="211"/>
      <c r="DV182" s="211"/>
      <c r="DW182" s="211"/>
      <c r="DX182" s="211"/>
      <c r="DY182" s="211"/>
      <c r="DZ182" s="211"/>
      <c r="EA182" s="211"/>
      <c r="EB182" s="211"/>
      <c r="EC182" s="211"/>
      <c r="ED182" s="211"/>
      <c r="EE182" s="211"/>
      <c r="EF182" s="211"/>
      <c r="EG182" s="211"/>
      <c r="EH182" s="211"/>
      <c r="EI182" s="211"/>
      <c r="EJ182" s="211"/>
      <c r="EK182" s="211"/>
      <c r="EL182" s="211"/>
      <c r="EM182" s="211"/>
      <c r="EN182" s="211"/>
      <c r="EO182" s="211"/>
      <c r="EP182" s="211"/>
      <c r="EQ182" s="211"/>
      <c r="ER182" s="211"/>
      <c r="ES182" s="211"/>
      <c r="ET182" s="211"/>
      <c r="EU182" s="211"/>
      <c r="EV182" s="211"/>
      <c r="EW182" s="211"/>
      <c r="EX182" s="211"/>
      <c r="EY182" s="211"/>
      <c r="EZ182" s="211"/>
      <c r="FA182" s="211"/>
      <c r="FB182" s="211"/>
      <c r="FC182" s="211"/>
      <c r="FD182" s="211"/>
      <c r="FE182" s="211"/>
      <c r="FF182" s="211"/>
      <c r="FG182" s="211"/>
      <c r="FH182" s="211"/>
      <c r="FI182" s="211"/>
      <c r="FJ182" s="211"/>
      <c r="FK182" s="211"/>
      <c r="FL182" s="211"/>
      <c r="FM182" s="211"/>
      <c r="FN182" s="211"/>
      <c r="FO182" s="211"/>
      <c r="FP182" s="211"/>
      <c r="FQ182" s="211"/>
      <c r="FR182" s="211"/>
      <c r="FS182" s="211"/>
      <c r="FT182" s="211"/>
      <c r="FU182" s="211"/>
      <c r="FV182" s="211"/>
      <c r="FW182" s="211"/>
      <c r="FX182" s="211"/>
      <c r="FY182" s="211"/>
      <c r="FZ182" s="211"/>
      <c r="GA182" s="211"/>
      <c r="GB182" s="211"/>
      <c r="GC182" s="211"/>
      <c r="GD182" s="211"/>
      <c r="GE182" s="211"/>
      <c r="GF182" s="211"/>
      <c r="GG182" s="211"/>
      <c r="GH182" s="211"/>
      <c r="GI182" s="211"/>
      <c r="GJ182" s="211"/>
      <c r="GK182" s="211"/>
      <c r="GL182" s="211"/>
      <c r="GM182" s="211"/>
      <c r="GN182" s="211"/>
      <c r="GO182" s="211"/>
      <c r="GP182" s="211"/>
      <c r="GQ182" s="211"/>
      <c r="GR182" s="211"/>
      <c r="GS182" s="211"/>
      <c r="GT182" s="211"/>
      <c r="GU182" s="211"/>
      <c r="GV182" s="211"/>
      <c r="GW182" s="211"/>
      <c r="GX182" s="211"/>
      <c r="GY182" s="211"/>
      <c r="GZ182" s="211"/>
      <c r="HA182" s="211"/>
      <c r="HB182" s="211"/>
      <c r="HC182" s="211"/>
      <c r="HD182" s="211"/>
      <c r="HE182" s="211"/>
      <c r="HF182" s="211"/>
      <c r="HG182" s="211"/>
      <c r="HH182" s="211"/>
      <c r="HI182" s="211"/>
      <c r="HJ182" s="211"/>
      <c r="HK182" s="211"/>
      <c r="HL182" s="211"/>
      <c r="HM182" s="211"/>
      <c r="HN182" s="211"/>
      <c r="HO182" s="211"/>
      <c r="HP182" s="211"/>
      <c r="HQ182" s="211"/>
      <c r="HR182" s="211"/>
      <c r="HS182" s="211"/>
      <c r="HT182" s="211"/>
      <c r="HU182" s="211"/>
      <c r="HV182" s="211"/>
      <c r="HW182" s="211"/>
      <c r="HX182" s="211"/>
      <c r="HY182" s="211"/>
      <c r="HZ182" s="211"/>
      <c r="IA182" s="211"/>
      <c r="IB182" s="211"/>
      <c r="IC182" s="211"/>
      <c r="ID182" s="211"/>
      <c r="IE182" s="211"/>
      <c r="IF182" s="211"/>
      <c r="IG182" s="211"/>
      <c r="IH182" s="211"/>
      <c r="II182" s="211"/>
      <c r="IJ182" s="211"/>
      <c r="IK182" s="211"/>
      <c r="IL182" s="211"/>
      <c r="IM182" s="211"/>
      <c r="IN182" s="211"/>
      <c r="IO182" s="211"/>
      <c r="IP182" s="211"/>
      <c r="IQ182" s="211"/>
      <c r="IR182" s="211"/>
      <c r="IS182" s="211"/>
      <c r="IT182" s="211"/>
      <c r="IU182" s="211"/>
      <c r="IV182" s="211"/>
      <c r="IW182" s="211"/>
    </row>
    <row r="183" customFormat="false" ht="12.75" hidden="true" customHeight="false" outlineLevel="0" collapsed="false"/>
    <row r="184" customFormat="false" ht="12.75" hidden="true" customHeight="false" outlineLevel="0" collapsed="false">
      <c r="A184" s="211" t="s">
        <v>351</v>
      </c>
      <c r="B184" s="211"/>
      <c r="C184" s="216" t="n">
        <f aca="false">C173+C180+C182</f>
        <v>0</v>
      </c>
      <c r="D184" s="216" t="n">
        <f aca="false">D173+D180+D182</f>
        <v>0</v>
      </c>
      <c r="E184" s="216" t="n">
        <f aca="false">E173+E180+E182</f>
        <v>0</v>
      </c>
      <c r="F184" s="216" t="n">
        <f aca="false">F173+F180+F182</f>
        <v>0</v>
      </c>
      <c r="G184" s="216" t="n">
        <f aca="false">G173+G180+G182</f>
        <v>0</v>
      </c>
      <c r="H184" s="216" t="n">
        <f aca="false">H173+H180+H182</f>
        <v>0</v>
      </c>
      <c r="I184" s="216" t="n">
        <f aca="false">I173+I180+I182</f>
        <v>0</v>
      </c>
      <c r="J184" s="216" t="n">
        <f aca="false">J173+J180+J182</f>
        <v>0</v>
      </c>
      <c r="K184" s="216" t="n">
        <f aca="false">K173+K180+K182</f>
        <v>0</v>
      </c>
      <c r="L184" s="216" t="n">
        <f aca="false">L173+L180+L182</f>
        <v>0</v>
      </c>
      <c r="M184" s="216" t="n">
        <f aca="false">M173+M180+M182</f>
        <v>0</v>
      </c>
      <c r="N184" s="216" t="n">
        <f aca="false">N173+N180+N182</f>
        <v>0</v>
      </c>
      <c r="O184" s="216" t="n">
        <f aca="false">O173+O180+O182</f>
        <v>0</v>
      </c>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c r="CL184" s="211"/>
      <c r="CM184" s="211"/>
      <c r="CN184" s="211"/>
      <c r="CO184" s="211"/>
      <c r="CP184" s="211"/>
      <c r="CQ184" s="211"/>
      <c r="CR184" s="211"/>
      <c r="CS184" s="211"/>
      <c r="CT184" s="211"/>
      <c r="CU184" s="211"/>
      <c r="CV184" s="211"/>
      <c r="CW184" s="211"/>
      <c r="CX184" s="211"/>
      <c r="CY184" s="211"/>
      <c r="CZ184" s="211"/>
      <c r="DA184" s="211"/>
      <c r="DB184" s="211"/>
      <c r="DC184" s="211"/>
      <c r="DD184" s="211"/>
      <c r="DE184" s="211"/>
      <c r="DF184" s="211"/>
      <c r="DG184" s="211"/>
      <c r="DH184" s="211"/>
      <c r="DI184" s="211"/>
      <c r="DJ184" s="211"/>
      <c r="DK184" s="211"/>
      <c r="DL184" s="211"/>
      <c r="DM184" s="211"/>
      <c r="DN184" s="211"/>
      <c r="DO184" s="211"/>
      <c r="DP184" s="211"/>
      <c r="DQ184" s="211"/>
      <c r="DR184" s="211"/>
      <c r="DS184" s="211"/>
      <c r="DT184" s="211"/>
      <c r="DU184" s="211"/>
      <c r="DV184" s="211"/>
      <c r="DW184" s="211"/>
      <c r="DX184" s="211"/>
      <c r="DY184" s="211"/>
      <c r="DZ184" s="211"/>
      <c r="EA184" s="211"/>
      <c r="EB184" s="211"/>
      <c r="EC184" s="211"/>
      <c r="ED184" s="211"/>
      <c r="EE184" s="211"/>
      <c r="EF184" s="211"/>
      <c r="EG184" s="211"/>
      <c r="EH184" s="211"/>
      <c r="EI184" s="211"/>
      <c r="EJ184" s="211"/>
      <c r="EK184" s="211"/>
      <c r="EL184" s="211"/>
      <c r="EM184" s="211"/>
      <c r="EN184" s="211"/>
      <c r="EO184" s="211"/>
      <c r="EP184" s="211"/>
      <c r="EQ184" s="211"/>
      <c r="ER184" s="211"/>
      <c r="ES184" s="211"/>
      <c r="ET184" s="211"/>
      <c r="EU184" s="211"/>
      <c r="EV184" s="211"/>
      <c r="EW184" s="211"/>
      <c r="EX184" s="211"/>
      <c r="EY184" s="211"/>
      <c r="EZ184" s="211"/>
      <c r="FA184" s="211"/>
      <c r="FB184" s="211"/>
      <c r="FC184" s="211"/>
      <c r="FD184" s="211"/>
      <c r="FE184" s="211"/>
      <c r="FF184" s="211"/>
      <c r="FG184" s="211"/>
      <c r="FH184" s="211"/>
      <c r="FI184" s="211"/>
      <c r="FJ184" s="211"/>
      <c r="FK184" s="211"/>
      <c r="FL184" s="211"/>
      <c r="FM184" s="211"/>
      <c r="FN184" s="211"/>
      <c r="FO184" s="211"/>
      <c r="FP184" s="211"/>
      <c r="FQ184" s="211"/>
      <c r="FR184" s="211"/>
      <c r="FS184" s="211"/>
      <c r="FT184" s="211"/>
      <c r="FU184" s="211"/>
      <c r="FV184" s="211"/>
      <c r="FW184" s="211"/>
      <c r="FX184" s="211"/>
      <c r="FY184" s="211"/>
      <c r="FZ184" s="211"/>
      <c r="GA184" s="211"/>
      <c r="GB184" s="211"/>
      <c r="GC184" s="211"/>
      <c r="GD184" s="211"/>
      <c r="GE184" s="211"/>
      <c r="GF184" s="211"/>
      <c r="GG184" s="211"/>
      <c r="GH184" s="211"/>
      <c r="GI184" s="211"/>
      <c r="GJ184" s="211"/>
      <c r="GK184" s="211"/>
      <c r="GL184" s="211"/>
      <c r="GM184" s="211"/>
      <c r="GN184" s="211"/>
      <c r="GO184" s="211"/>
      <c r="GP184" s="211"/>
      <c r="GQ184" s="211"/>
      <c r="GR184" s="211"/>
      <c r="GS184" s="211"/>
      <c r="GT184" s="211"/>
      <c r="GU184" s="211"/>
      <c r="GV184" s="211"/>
      <c r="GW184" s="211"/>
      <c r="GX184" s="211"/>
      <c r="GY184" s="211"/>
      <c r="GZ184" s="211"/>
      <c r="HA184" s="211"/>
      <c r="HB184" s="211"/>
      <c r="HC184" s="211"/>
      <c r="HD184" s="211"/>
      <c r="HE184" s="211"/>
      <c r="HF184" s="211"/>
      <c r="HG184" s="211"/>
      <c r="HH184" s="211"/>
      <c r="HI184" s="211"/>
      <c r="HJ184" s="211"/>
      <c r="HK184" s="211"/>
      <c r="HL184" s="211"/>
      <c r="HM184" s="211"/>
      <c r="HN184" s="211"/>
      <c r="HO184" s="211"/>
      <c r="HP184" s="211"/>
      <c r="HQ184" s="211"/>
      <c r="HR184" s="211"/>
      <c r="HS184" s="211"/>
      <c r="HT184" s="211"/>
      <c r="HU184" s="211"/>
      <c r="HV184" s="211"/>
      <c r="HW184" s="211"/>
      <c r="HX184" s="211"/>
      <c r="HY184" s="211"/>
      <c r="HZ184" s="211"/>
      <c r="IA184" s="211"/>
      <c r="IB184" s="211"/>
      <c r="IC184" s="211"/>
      <c r="ID184" s="211"/>
      <c r="IE184" s="211"/>
      <c r="IF184" s="211"/>
      <c r="IG184" s="211"/>
      <c r="IH184" s="211"/>
      <c r="II184" s="211"/>
      <c r="IJ184" s="211"/>
      <c r="IK184" s="211"/>
      <c r="IL184" s="211"/>
      <c r="IM184" s="211"/>
      <c r="IN184" s="211"/>
      <c r="IO184" s="211"/>
      <c r="IP184" s="211"/>
      <c r="IQ184" s="211"/>
      <c r="IR184" s="211"/>
      <c r="IS184" s="211"/>
      <c r="IT184" s="211"/>
      <c r="IU184" s="211"/>
      <c r="IV184" s="211"/>
      <c r="IW184" s="211"/>
    </row>
    <row r="185" customFormat="false" ht="12.75" hidden="true" customHeight="false" outlineLevel="0" collapsed="false"/>
    <row r="186" customFormat="false" ht="12.75" hidden="true" customHeight="false" outlineLevel="0" collapsed="false"/>
    <row r="187" customFormat="false" ht="15.75" hidden="true" customHeight="false" outlineLevel="0" collapsed="false">
      <c r="A187" s="182" t="s">
        <v>335</v>
      </c>
      <c r="B187" s="183" t="n">
        <v>45</v>
      </c>
      <c r="C187" s="183" t="n">
        <f aca="false">C31*$B$31*200</f>
        <v>0</v>
      </c>
      <c r="D187" s="183" t="n">
        <f aca="false">D31*$B$31*200</f>
        <v>0</v>
      </c>
      <c r="E187" s="183" t="n">
        <f aca="false">E31*$B$31*200</f>
        <v>0</v>
      </c>
      <c r="F187" s="183" t="n">
        <f aca="false">F31*$B$31*200</f>
        <v>0</v>
      </c>
      <c r="G187" s="183" t="n">
        <f aca="false">G31*$B$31*200</f>
        <v>0</v>
      </c>
      <c r="H187" s="183" t="n">
        <f aca="false">H31*$B$31*200</f>
        <v>0</v>
      </c>
      <c r="I187" s="183" t="n">
        <f aca="false">I31*$B$31*200</f>
        <v>0</v>
      </c>
      <c r="J187" s="183" t="n">
        <f aca="false">J31*$B$31*200</f>
        <v>0</v>
      </c>
      <c r="K187" s="183" t="n">
        <f aca="false">K31*$B$31*200</f>
        <v>0</v>
      </c>
      <c r="L187" s="183" t="n">
        <f aca="false">L31*$B$31*200</f>
        <v>0</v>
      </c>
      <c r="M187" s="183" t="n">
        <f aca="false">M31*$B$31*200</f>
        <v>0</v>
      </c>
      <c r="N187" s="183" t="n">
        <f aca="false">N31*$B$31*200</f>
        <v>0</v>
      </c>
      <c r="O187" s="184" t="n">
        <f aca="false">N187</f>
        <v>0</v>
      </c>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c r="AV187" s="185"/>
      <c r="AW187" s="185"/>
      <c r="AX187" s="185"/>
      <c r="AY187" s="185"/>
      <c r="AZ187" s="185"/>
      <c r="BA187" s="185"/>
      <c r="BB187" s="185"/>
      <c r="BC187" s="185"/>
      <c r="BD187" s="185"/>
      <c r="BE187" s="185"/>
      <c r="BF187" s="185"/>
      <c r="BG187" s="185"/>
      <c r="BH187" s="185"/>
      <c r="BI187" s="185"/>
      <c r="BJ187" s="185"/>
      <c r="BK187" s="185"/>
      <c r="BL187" s="185"/>
      <c r="BM187" s="185"/>
      <c r="BN187" s="185"/>
      <c r="BO187" s="185"/>
      <c r="BP187" s="185"/>
      <c r="BQ187" s="185"/>
      <c r="BR187" s="185"/>
      <c r="BS187" s="185"/>
      <c r="BT187" s="185"/>
      <c r="BU187" s="185"/>
      <c r="BV187" s="185"/>
      <c r="BW187" s="185"/>
      <c r="BX187" s="185"/>
      <c r="BY187" s="185"/>
      <c r="BZ187" s="185"/>
      <c r="CA187" s="185"/>
      <c r="CB187" s="185"/>
      <c r="CC187" s="185"/>
      <c r="CD187" s="185"/>
      <c r="CE187" s="185"/>
      <c r="CF187" s="185"/>
      <c r="CG187" s="185"/>
      <c r="CH187" s="185"/>
      <c r="CI187" s="185"/>
      <c r="CJ187" s="185"/>
      <c r="CK187" s="185"/>
      <c r="CL187" s="185"/>
      <c r="CM187" s="185"/>
      <c r="CN187" s="185"/>
      <c r="CO187" s="185"/>
      <c r="CP187" s="185"/>
      <c r="CQ187" s="185"/>
      <c r="CR187" s="185"/>
      <c r="CS187" s="185"/>
      <c r="CT187" s="185"/>
      <c r="CU187" s="185"/>
      <c r="CV187" s="185"/>
      <c r="CW187" s="185"/>
      <c r="CX187" s="185"/>
      <c r="CY187" s="185"/>
      <c r="CZ187" s="185"/>
      <c r="DA187" s="185"/>
      <c r="DB187" s="185"/>
      <c r="DC187" s="185"/>
      <c r="DD187" s="185"/>
      <c r="DE187" s="185"/>
      <c r="DF187" s="185"/>
      <c r="DG187" s="185"/>
      <c r="DH187" s="185"/>
      <c r="DI187" s="185"/>
      <c r="DJ187" s="185"/>
      <c r="DK187" s="185"/>
      <c r="DL187" s="185"/>
      <c r="DM187" s="185"/>
      <c r="DN187" s="185"/>
      <c r="DO187" s="185"/>
      <c r="DP187" s="185"/>
      <c r="DQ187" s="185"/>
      <c r="DR187" s="185"/>
      <c r="DS187" s="185"/>
      <c r="DT187" s="185"/>
      <c r="DU187" s="185"/>
      <c r="DV187" s="185"/>
      <c r="DW187" s="185"/>
      <c r="DX187" s="185"/>
      <c r="DY187" s="185"/>
      <c r="DZ187" s="185"/>
      <c r="EA187" s="185"/>
      <c r="EB187" s="185"/>
      <c r="EC187" s="185"/>
      <c r="ED187" s="185"/>
      <c r="EE187" s="185"/>
      <c r="EF187" s="185"/>
      <c r="EG187" s="185"/>
      <c r="EH187" s="185"/>
      <c r="EI187" s="185"/>
      <c r="EJ187" s="185"/>
      <c r="EK187" s="185"/>
      <c r="EL187" s="185"/>
      <c r="EM187" s="185"/>
      <c r="EN187" s="185"/>
      <c r="EO187" s="185"/>
      <c r="EP187" s="185"/>
      <c r="EQ187" s="185"/>
      <c r="ER187" s="185"/>
      <c r="ES187" s="185"/>
      <c r="ET187" s="185"/>
      <c r="EU187" s="185"/>
      <c r="EV187" s="185"/>
      <c r="EW187" s="185"/>
      <c r="EX187" s="185"/>
      <c r="EY187" s="185"/>
      <c r="EZ187" s="185"/>
      <c r="FA187" s="185"/>
      <c r="FB187" s="185"/>
      <c r="FC187" s="185"/>
      <c r="FD187" s="185"/>
      <c r="FE187" s="185"/>
      <c r="FF187" s="185"/>
      <c r="FG187" s="185"/>
      <c r="FH187" s="185"/>
      <c r="FI187" s="185"/>
      <c r="FJ187" s="185"/>
      <c r="FK187" s="185"/>
      <c r="FL187" s="185"/>
      <c r="FM187" s="185"/>
      <c r="FN187" s="185"/>
      <c r="FO187" s="185"/>
      <c r="FP187" s="185"/>
      <c r="FQ187" s="185"/>
      <c r="FR187" s="185"/>
      <c r="FS187" s="185"/>
      <c r="FT187" s="185"/>
      <c r="FU187" s="185"/>
      <c r="FV187" s="185"/>
      <c r="FW187" s="185"/>
      <c r="FX187" s="185"/>
      <c r="FY187" s="185"/>
      <c r="FZ187" s="185"/>
      <c r="GA187" s="185"/>
      <c r="GB187" s="185"/>
      <c r="GC187" s="185"/>
      <c r="GD187" s="185"/>
      <c r="GE187" s="185"/>
      <c r="GF187" s="185"/>
      <c r="GG187" s="185"/>
      <c r="GH187" s="185"/>
      <c r="GI187" s="185"/>
      <c r="GJ187" s="185"/>
      <c r="GK187" s="185"/>
      <c r="GL187" s="185"/>
      <c r="GM187" s="185"/>
      <c r="GN187" s="185"/>
      <c r="GO187" s="185"/>
      <c r="GP187" s="185"/>
      <c r="GQ187" s="185"/>
      <c r="GR187" s="185"/>
      <c r="GS187" s="185"/>
      <c r="GT187" s="185"/>
      <c r="GU187" s="185"/>
      <c r="GV187" s="185"/>
      <c r="GW187" s="185"/>
      <c r="GX187" s="185"/>
      <c r="GY187" s="185"/>
      <c r="GZ187" s="185"/>
      <c r="HA187" s="185"/>
      <c r="HB187" s="185"/>
      <c r="HC187" s="185"/>
      <c r="HD187" s="185"/>
      <c r="HE187" s="185"/>
      <c r="HF187" s="185"/>
      <c r="HG187" s="185"/>
      <c r="HH187" s="185"/>
      <c r="HI187" s="185"/>
      <c r="HJ187" s="185"/>
      <c r="HK187" s="185"/>
      <c r="HL187" s="185"/>
      <c r="HM187" s="185"/>
      <c r="HN187" s="185"/>
      <c r="HO187" s="185"/>
      <c r="HP187" s="185"/>
      <c r="HQ187" s="185"/>
      <c r="HR187" s="185"/>
      <c r="HS187" s="185"/>
      <c r="HT187" s="185"/>
      <c r="HU187" s="185"/>
      <c r="HV187" s="185"/>
      <c r="HW187" s="185"/>
      <c r="HX187" s="185"/>
      <c r="HY187" s="185"/>
      <c r="HZ187" s="185"/>
      <c r="IA187" s="185"/>
      <c r="IB187" s="185"/>
      <c r="IC187" s="185"/>
      <c r="ID187" s="185"/>
      <c r="IE187" s="185"/>
      <c r="IF187" s="185"/>
      <c r="IG187" s="185"/>
      <c r="IH187" s="185"/>
      <c r="II187" s="185"/>
      <c r="IJ187" s="185"/>
      <c r="IK187" s="185"/>
      <c r="IL187" s="185"/>
      <c r="IM187" s="185"/>
      <c r="IN187" s="185"/>
      <c r="IO187" s="185"/>
      <c r="IP187" s="185"/>
      <c r="IQ187" s="185"/>
      <c r="IR187" s="185"/>
      <c r="IS187" s="185"/>
      <c r="IT187" s="185"/>
      <c r="IU187" s="185"/>
      <c r="IV187" s="185"/>
      <c r="IW187" s="185"/>
    </row>
    <row r="188" customFormat="false" ht="15.75" hidden="true" customHeight="false" outlineLevel="0" collapsed="false">
      <c r="A188" s="182" t="s">
        <v>336</v>
      </c>
      <c r="B188" s="183" t="n">
        <v>65</v>
      </c>
      <c r="C188" s="183" t="n">
        <f aca="false">C32*$B$31*200</f>
        <v>0</v>
      </c>
      <c r="D188" s="183" t="n">
        <f aca="false">D32*$B$31*200</f>
        <v>0</v>
      </c>
      <c r="E188" s="183" t="n">
        <f aca="false">E32*$B$31*200</f>
        <v>0</v>
      </c>
      <c r="F188" s="183" t="n">
        <f aca="false">F32*$B$31*200</f>
        <v>0</v>
      </c>
      <c r="G188" s="183" t="n">
        <f aca="false">G32*$B$31*200</f>
        <v>0</v>
      </c>
      <c r="H188" s="183" t="n">
        <f aca="false">H32*$B$31*200</f>
        <v>0</v>
      </c>
      <c r="I188" s="183" t="n">
        <f aca="false">I32*$B$31*200</f>
        <v>0</v>
      </c>
      <c r="J188" s="183" t="n">
        <f aca="false">J32*$B$31*200</f>
        <v>0</v>
      </c>
      <c r="K188" s="183" t="n">
        <f aca="false">K32*$B$31*200</f>
        <v>0</v>
      </c>
      <c r="L188" s="183" t="n">
        <f aca="false">L32*$B$31*200</f>
        <v>0</v>
      </c>
      <c r="M188" s="183" t="n">
        <f aca="false">M32*$B$31*200</f>
        <v>0</v>
      </c>
      <c r="N188" s="183" t="n">
        <f aca="false">N32*$B$31*200</f>
        <v>0</v>
      </c>
      <c r="O188" s="184" t="n">
        <f aca="false">N188</f>
        <v>0</v>
      </c>
      <c r="P188" s="185"/>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c r="BK188" s="185"/>
      <c r="BL188" s="185"/>
      <c r="BM188" s="185"/>
      <c r="BN188" s="185"/>
      <c r="BO188" s="185"/>
      <c r="BP188" s="185"/>
      <c r="BQ188" s="185"/>
      <c r="BR188" s="185"/>
      <c r="BS188" s="185"/>
      <c r="BT188" s="185"/>
      <c r="BU188" s="185"/>
      <c r="BV188" s="185"/>
      <c r="BW188" s="185"/>
      <c r="BX188" s="185"/>
      <c r="BY188" s="185"/>
      <c r="BZ188" s="185"/>
      <c r="CA188" s="185"/>
      <c r="CB188" s="185"/>
      <c r="CC188" s="185"/>
      <c r="CD188" s="185"/>
      <c r="CE188" s="185"/>
      <c r="CF188" s="185"/>
      <c r="CG188" s="185"/>
      <c r="CH188" s="185"/>
      <c r="CI188" s="185"/>
      <c r="CJ188" s="185"/>
      <c r="CK188" s="185"/>
      <c r="CL188" s="185"/>
      <c r="CM188" s="185"/>
      <c r="CN188" s="185"/>
      <c r="CO188" s="185"/>
      <c r="CP188" s="185"/>
      <c r="CQ188" s="185"/>
      <c r="CR188" s="185"/>
      <c r="CS188" s="185"/>
      <c r="CT188" s="185"/>
      <c r="CU188" s="185"/>
      <c r="CV188" s="185"/>
      <c r="CW188" s="185"/>
      <c r="CX188" s="185"/>
      <c r="CY188" s="185"/>
      <c r="CZ188" s="185"/>
      <c r="DA188" s="185"/>
      <c r="DB188" s="185"/>
      <c r="DC188" s="185"/>
      <c r="DD188" s="185"/>
      <c r="DE188" s="185"/>
      <c r="DF188" s="185"/>
      <c r="DG188" s="185"/>
      <c r="DH188" s="185"/>
      <c r="DI188" s="185"/>
      <c r="DJ188" s="185"/>
      <c r="DK188" s="185"/>
      <c r="DL188" s="185"/>
      <c r="DM188" s="185"/>
      <c r="DN188" s="185"/>
      <c r="DO188" s="185"/>
      <c r="DP188" s="185"/>
      <c r="DQ188" s="185"/>
      <c r="DR188" s="185"/>
      <c r="DS188" s="185"/>
      <c r="DT188" s="185"/>
      <c r="DU188" s="185"/>
      <c r="DV188" s="185"/>
      <c r="DW188" s="185"/>
      <c r="DX188" s="185"/>
      <c r="DY188" s="185"/>
      <c r="DZ188" s="185"/>
      <c r="EA188" s="185"/>
      <c r="EB188" s="185"/>
      <c r="EC188" s="185"/>
      <c r="ED188" s="185"/>
      <c r="EE188" s="185"/>
      <c r="EF188" s="185"/>
      <c r="EG188" s="185"/>
      <c r="EH188" s="185"/>
      <c r="EI188" s="185"/>
      <c r="EJ188" s="185"/>
      <c r="EK188" s="185"/>
      <c r="EL188" s="185"/>
      <c r="EM188" s="185"/>
      <c r="EN188" s="185"/>
      <c r="EO188" s="185"/>
      <c r="EP188" s="185"/>
      <c r="EQ188" s="185"/>
      <c r="ER188" s="185"/>
      <c r="ES188" s="185"/>
      <c r="ET188" s="185"/>
      <c r="EU188" s="185"/>
      <c r="EV188" s="185"/>
      <c r="EW188" s="185"/>
      <c r="EX188" s="185"/>
      <c r="EY188" s="185"/>
      <c r="EZ188" s="185"/>
      <c r="FA188" s="185"/>
      <c r="FB188" s="185"/>
      <c r="FC188" s="185"/>
      <c r="FD188" s="185"/>
      <c r="FE188" s="185"/>
      <c r="FF188" s="185"/>
      <c r="FG188" s="185"/>
      <c r="FH188" s="185"/>
      <c r="FI188" s="185"/>
      <c r="FJ188" s="185"/>
      <c r="FK188" s="185"/>
      <c r="FL188" s="185"/>
      <c r="FM188" s="185"/>
      <c r="FN188" s="185"/>
      <c r="FO188" s="185"/>
      <c r="FP188" s="185"/>
      <c r="FQ188" s="185"/>
      <c r="FR188" s="185"/>
      <c r="FS188" s="185"/>
      <c r="FT188" s="185"/>
      <c r="FU188" s="185"/>
      <c r="FV188" s="185"/>
      <c r="FW188" s="185"/>
      <c r="FX188" s="185"/>
      <c r="FY188" s="185"/>
      <c r="FZ188" s="185"/>
      <c r="GA188" s="185"/>
      <c r="GB188" s="185"/>
      <c r="GC188" s="185"/>
      <c r="GD188" s="185"/>
      <c r="GE188" s="185"/>
      <c r="GF188" s="185"/>
      <c r="GG188" s="185"/>
      <c r="GH188" s="185"/>
      <c r="GI188" s="185"/>
      <c r="GJ188" s="185"/>
      <c r="GK188" s="185"/>
      <c r="GL188" s="185"/>
      <c r="GM188" s="185"/>
      <c r="GN188" s="185"/>
      <c r="GO188" s="185"/>
      <c r="GP188" s="185"/>
      <c r="GQ188" s="185"/>
      <c r="GR188" s="185"/>
      <c r="GS188" s="185"/>
      <c r="GT188" s="185"/>
      <c r="GU188" s="185"/>
      <c r="GV188" s="185"/>
      <c r="GW188" s="185"/>
      <c r="GX188" s="185"/>
      <c r="GY188" s="185"/>
      <c r="GZ188" s="185"/>
      <c r="HA188" s="185"/>
      <c r="HB188" s="185"/>
      <c r="HC188" s="185"/>
      <c r="HD188" s="185"/>
      <c r="HE188" s="185"/>
      <c r="HF188" s="185"/>
      <c r="HG188" s="185"/>
      <c r="HH188" s="185"/>
      <c r="HI188" s="185"/>
      <c r="HJ188" s="185"/>
      <c r="HK188" s="185"/>
      <c r="HL188" s="185"/>
      <c r="HM188" s="185"/>
      <c r="HN188" s="185"/>
      <c r="HO188" s="185"/>
      <c r="HP188" s="185"/>
      <c r="HQ188" s="185"/>
      <c r="HR188" s="185"/>
      <c r="HS188" s="185"/>
      <c r="HT188" s="185"/>
      <c r="HU188" s="185"/>
      <c r="HV188" s="185"/>
      <c r="HW188" s="185"/>
      <c r="HX188" s="185"/>
      <c r="HY188" s="185"/>
      <c r="HZ188" s="185"/>
      <c r="IA188" s="185"/>
      <c r="IB188" s="185"/>
      <c r="IC188" s="185"/>
      <c r="ID188" s="185"/>
      <c r="IE188" s="185"/>
      <c r="IF188" s="185"/>
      <c r="IG188" s="185"/>
      <c r="IH188" s="185"/>
      <c r="II188" s="185"/>
      <c r="IJ188" s="185"/>
      <c r="IK188" s="185"/>
      <c r="IL188" s="185"/>
      <c r="IM188" s="185"/>
      <c r="IN188" s="185"/>
      <c r="IO188" s="185"/>
      <c r="IP188" s="185"/>
      <c r="IQ188" s="185"/>
      <c r="IR188" s="185"/>
      <c r="IS188" s="185"/>
      <c r="IT188" s="185"/>
      <c r="IU188" s="185"/>
      <c r="IV188" s="185"/>
      <c r="IW188" s="185"/>
    </row>
    <row r="189" customFormat="false" ht="15.75" hidden="true" customHeight="false" outlineLevel="0" collapsed="false">
      <c r="A189" s="182" t="s">
        <v>337</v>
      </c>
      <c r="B189" s="183" t="n">
        <v>85</v>
      </c>
      <c r="C189" s="183" t="n">
        <f aca="false">C33*$B$31*200</f>
        <v>0</v>
      </c>
      <c r="D189" s="183" t="n">
        <f aca="false">D33*$B$31*200</f>
        <v>0</v>
      </c>
      <c r="E189" s="183" t="n">
        <f aca="false">E33*$B$31*200</f>
        <v>0</v>
      </c>
      <c r="F189" s="183" t="n">
        <f aca="false">F33*$B$31*200</f>
        <v>0</v>
      </c>
      <c r="G189" s="183" t="n">
        <f aca="false">G33*$B$31*200</f>
        <v>0</v>
      </c>
      <c r="H189" s="183" t="n">
        <f aca="false">H33*$B$31*200</f>
        <v>0</v>
      </c>
      <c r="I189" s="183" t="n">
        <f aca="false">I33*$B$31*200</f>
        <v>0</v>
      </c>
      <c r="J189" s="183" t="n">
        <f aca="false">J33*$B$31*200</f>
        <v>0</v>
      </c>
      <c r="K189" s="183" t="n">
        <f aca="false">K33*$B$31*200</f>
        <v>0</v>
      </c>
      <c r="L189" s="183" t="n">
        <f aca="false">L33*$B$31*200</f>
        <v>0</v>
      </c>
      <c r="M189" s="183" t="n">
        <f aca="false">M33*$B$31*200</f>
        <v>0</v>
      </c>
      <c r="N189" s="183" t="n">
        <f aca="false">N33*$B$31*200</f>
        <v>0</v>
      </c>
      <c r="O189" s="184" t="n">
        <f aca="false">N189</f>
        <v>0</v>
      </c>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5"/>
      <c r="AU189" s="185"/>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c r="CJ189" s="185"/>
      <c r="CK189" s="185"/>
      <c r="CL189" s="185"/>
      <c r="CM189" s="185"/>
      <c r="CN189" s="185"/>
      <c r="CO189" s="185"/>
      <c r="CP189" s="185"/>
      <c r="CQ189" s="185"/>
      <c r="CR189" s="185"/>
      <c r="CS189" s="185"/>
      <c r="CT189" s="185"/>
      <c r="CU189" s="185"/>
      <c r="CV189" s="185"/>
      <c r="CW189" s="185"/>
      <c r="CX189" s="185"/>
      <c r="CY189" s="185"/>
      <c r="CZ189" s="185"/>
      <c r="DA189" s="185"/>
      <c r="DB189" s="185"/>
      <c r="DC189" s="185"/>
      <c r="DD189" s="185"/>
      <c r="DE189" s="185"/>
      <c r="DF189" s="185"/>
      <c r="DG189" s="185"/>
      <c r="DH189" s="185"/>
      <c r="DI189" s="185"/>
      <c r="DJ189" s="185"/>
      <c r="DK189" s="185"/>
      <c r="DL189" s="185"/>
      <c r="DM189" s="185"/>
      <c r="DN189" s="185"/>
      <c r="DO189" s="185"/>
      <c r="DP189" s="185"/>
      <c r="DQ189" s="185"/>
      <c r="DR189" s="185"/>
      <c r="DS189" s="185"/>
      <c r="DT189" s="185"/>
      <c r="DU189" s="185"/>
      <c r="DV189" s="185"/>
      <c r="DW189" s="185"/>
      <c r="DX189" s="185"/>
      <c r="DY189" s="185"/>
      <c r="DZ189" s="185"/>
      <c r="EA189" s="185"/>
      <c r="EB189" s="185"/>
      <c r="EC189" s="185"/>
      <c r="ED189" s="185"/>
      <c r="EE189" s="185"/>
      <c r="EF189" s="185"/>
      <c r="EG189" s="185"/>
      <c r="EH189" s="185"/>
      <c r="EI189" s="185"/>
      <c r="EJ189" s="185"/>
      <c r="EK189" s="185"/>
      <c r="EL189" s="185"/>
      <c r="EM189" s="185"/>
      <c r="EN189" s="185"/>
      <c r="EO189" s="185"/>
      <c r="EP189" s="185"/>
      <c r="EQ189" s="185"/>
      <c r="ER189" s="185"/>
      <c r="ES189" s="185"/>
      <c r="ET189" s="185"/>
      <c r="EU189" s="185"/>
      <c r="EV189" s="185"/>
      <c r="EW189" s="185"/>
      <c r="EX189" s="185"/>
      <c r="EY189" s="185"/>
      <c r="EZ189" s="185"/>
      <c r="FA189" s="185"/>
      <c r="FB189" s="185"/>
      <c r="FC189" s="185"/>
      <c r="FD189" s="185"/>
      <c r="FE189" s="185"/>
      <c r="FF189" s="185"/>
      <c r="FG189" s="185"/>
      <c r="FH189" s="185"/>
      <c r="FI189" s="185"/>
      <c r="FJ189" s="185"/>
      <c r="FK189" s="185"/>
      <c r="FL189" s="185"/>
      <c r="FM189" s="185"/>
      <c r="FN189" s="185"/>
      <c r="FO189" s="185"/>
      <c r="FP189" s="185"/>
      <c r="FQ189" s="185"/>
      <c r="FR189" s="185"/>
      <c r="FS189" s="185"/>
      <c r="FT189" s="185"/>
      <c r="FU189" s="185"/>
      <c r="FV189" s="185"/>
      <c r="FW189" s="185"/>
      <c r="FX189" s="185"/>
      <c r="FY189" s="185"/>
      <c r="FZ189" s="185"/>
      <c r="GA189" s="185"/>
      <c r="GB189" s="185"/>
      <c r="GC189" s="185"/>
      <c r="GD189" s="185"/>
      <c r="GE189" s="185"/>
      <c r="GF189" s="185"/>
      <c r="GG189" s="185"/>
      <c r="GH189" s="185"/>
      <c r="GI189" s="185"/>
      <c r="GJ189" s="185"/>
      <c r="GK189" s="185"/>
      <c r="GL189" s="185"/>
      <c r="GM189" s="185"/>
      <c r="GN189" s="185"/>
      <c r="GO189" s="185"/>
      <c r="GP189" s="185"/>
      <c r="GQ189" s="185"/>
      <c r="GR189" s="185"/>
      <c r="GS189" s="185"/>
      <c r="GT189" s="185"/>
      <c r="GU189" s="185"/>
      <c r="GV189" s="185"/>
      <c r="GW189" s="185"/>
      <c r="GX189" s="185"/>
      <c r="GY189" s="185"/>
      <c r="GZ189" s="185"/>
      <c r="HA189" s="185"/>
      <c r="HB189" s="185"/>
      <c r="HC189" s="185"/>
      <c r="HD189" s="185"/>
      <c r="HE189" s="185"/>
      <c r="HF189" s="185"/>
      <c r="HG189" s="185"/>
      <c r="HH189" s="185"/>
      <c r="HI189" s="185"/>
      <c r="HJ189" s="185"/>
      <c r="HK189" s="185"/>
      <c r="HL189" s="185"/>
      <c r="HM189" s="185"/>
      <c r="HN189" s="185"/>
      <c r="HO189" s="185"/>
      <c r="HP189" s="185"/>
      <c r="HQ189" s="185"/>
      <c r="HR189" s="185"/>
      <c r="HS189" s="185"/>
      <c r="HT189" s="185"/>
      <c r="HU189" s="185"/>
      <c r="HV189" s="185"/>
      <c r="HW189" s="185"/>
      <c r="HX189" s="185"/>
      <c r="HY189" s="185"/>
      <c r="HZ189" s="185"/>
      <c r="IA189" s="185"/>
      <c r="IB189" s="185"/>
      <c r="IC189" s="185"/>
      <c r="ID189" s="185"/>
      <c r="IE189" s="185"/>
      <c r="IF189" s="185"/>
      <c r="IG189" s="185"/>
      <c r="IH189" s="185"/>
      <c r="II189" s="185"/>
      <c r="IJ189" s="185"/>
      <c r="IK189" s="185"/>
      <c r="IL189" s="185"/>
      <c r="IM189" s="185"/>
      <c r="IN189" s="185"/>
      <c r="IO189" s="185"/>
      <c r="IP189" s="185"/>
      <c r="IQ189" s="185"/>
      <c r="IR189" s="185"/>
      <c r="IS189" s="185"/>
      <c r="IT189" s="185"/>
      <c r="IU189" s="185"/>
      <c r="IV189" s="185"/>
      <c r="IW189" s="185"/>
    </row>
    <row r="190" customFormat="false" ht="15.75" hidden="true" customHeight="false" outlineLevel="0" collapsed="false">
      <c r="A190" s="182" t="s">
        <v>338</v>
      </c>
      <c r="B190" s="183" t="n">
        <v>115</v>
      </c>
      <c r="C190" s="183" t="n">
        <f aca="false">C34*$B$31*200</f>
        <v>0</v>
      </c>
      <c r="D190" s="183" t="n">
        <f aca="false">D34*$B$31*200</f>
        <v>0</v>
      </c>
      <c r="E190" s="183" t="n">
        <f aca="false">E34*$B$31*200</f>
        <v>0</v>
      </c>
      <c r="F190" s="183" t="n">
        <f aca="false">F34*$B$31*200</f>
        <v>0</v>
      </c>
      <c r="G190" s="183" t="n">
        <f aca="false">G34*$B$31*200</f>
        <v>0</v>
      </c>
      <c r="H190" s="183" t="n">
        <f aca="false">H34*$B$31*200</f>
        <v>0</v>
      </c>
      <c r="I190" s="183" t="n">
        <f aca="false">I34*$B$31*200</f>
        <v>0</v>
      </c>
      <c r="J190" s="183" t="n">
        <f aca="false">J34*$B$31*200</f>
        <v>0</v>
      </c>
      <c r="K190" s="183" t="n">
        <f aca="false">K34*$B$31*200</f>
        <v>0</v>
      </c>
      <c r="L190" s="183" t="n">
        <f aca="false">L34*$B$31*200</f>
        <v>0</v>
      </c>
      <c r="M190" s="183" t="n">
        <f aca="false">M34*$B$31*200</f>
        <v>0</v>
      </c>
      <c r="N190" s="183" t="n">
        <f aca="false">N34*$B$31*200</f>
        <v>0</v>
      </c>
      <c r="O190" s="184" t="n">
        <f aca="false">N190</f>
        <v>0</v>
      </c>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5"/>
      <c r="AU190" s="185"/>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c r="CJ190" s="185"/>
      <c r="CK190" s="185"/>
      <c r="CL190" s="185"/>
      <c r="CM190" s="185"/>
      <c r="CN190" s="185"/>
      <c r="CO190" s="185"/>
      <c r="CP190" s="185"/>
      <c r="CQ190" s="185"/>
      <c r="CR190" s="185"/>
      <c r="CS190" s="185"/>
      <c r="CT190" s="185"/>
      <c r="CU190" s="185"/>
      <c r="CV190" s="185"/>
      <c r="CW190" s="185"/>
      <c r="CX190" s="185"/>
      <c r="CY190" s="185"/>
      <c r="CZ190" s="185"/>
      <c r="DA190" s="185"/>
      <c r="DB190" s="185"/>
      <c r="DC190" s="185"/>
      <c r="DD190" s="185"/>
      <c r="DE190" s="185"/>
      <c r="DF190" s="185"/>
      <c r="DG190" s="185"/>
      <c r="DH190" s="185"/>
      <c r="DI190" s="185"/>
      <c r="DJ190" s="185"/>
      <c r="DK190" s="185"/>
      <c r="DL190" s="185"/>
      <c r="DM190" s="185"/>
      <c r="DN190" s="185"/>
      <c r="DO190" s="185"/>
      <c r="DP190" s="185"/>
      <c r="DQ190" s="185"/>
      <c r="DR190" s="185"/>
      <c r="DS190" s="185"/>
      <c r="DT190" s="185"/>
      <c r="DU190" s="185"/>
      <c r="DV190" s="185"/>
      <c r="DW190" s="185"/>
      <c r="DX190" s="185"/>
      <c r="DY190" s="185"/>
      <c r="DZ190" s="185"/>
      <c r="EA190" s="185"/>
      <c r="EB190" s="185"/>
      <c r="EC190" s="185"/>
      <c r="ED190" s="185"/>
      <c r="EE190" s="185"/>
      <c r="EF190" s="185"/>
      <c r="EG190" s="185"/>
      <c r="EH190" s="185"/>
      <c r="EI190" s="185"/>
      <c r="EJ190" s="185"/>
      <c r="EK190" s="185"/>
      <c r="EL190" s="185"/>
      <c r="EM190" s="185"/>
      <c r="EN190" s="185"/>
      <c r="EO190" s="185"/>
      <c r="EP190" s="185"/>
      <c r="EQ190" s="185"/>
      <c r="ER190" s="185"/>
      <c r="ES190" s="185"/>
      <c r="ET190" s="185"/>
      <c r="EU190" s="185"/>
      <c r="EV190" s="185"/>
      <c r="EW190" s="185"/>
      <c r="EX190" s="185"/>
      <c r="EY190" s="185"/>
      <c r="EZ190" s="185"/>
      <c r="FA190" s="185"/>
      <c r="FB190" s="185"/>
      <c r="FC190" s="185"/>
      <c r="FD190" s="185"/>
      <c r="FE190" s="185"/>
      <c r="FF190" s="185"/>
      <c r="FG190" s="185"/>
      <c r="FH190" s="185"/>
      <c r="FI190" s="185"/>
      <c r="FJ190" s="185"/>
      <c r="FK190" s="185"/>
      <c r="FL190" s="185"/>
      <c r="FM190" s="185"/>
      <c r="FN190" s="185"/>
      <c r="FO190" s="185"/>
      <c r="FP190" s="185"/>
      <c r="FQ190" s="185"/>
      <c r="FR190" s="185"/>
      <c r="FS190" s="185"/>
      <c r="FT190" s="185"/>
      <c r="FU190" s="185"/>
      <c r="FV190" s="185"/>
      <c r="FW190" s="185"/>
      <c r="FX190" s="185"/>
      <c r="FY190" s="185"/>
      <c r="FZ190" s="185"/>
      <c r="GA190" s="185"/>
      <c r="GB190" s="185"/>
      <c r="GC190" s="185"/>
      <c r="GD190" s="185"/>
      <c r="GE190" s="185"/>
      <c r="GF190" s="185"/>
      <c r="GG190" s="185"/>
      <c r="GH190" s="185"/>
      <c r="GI190" s="185"/>
      <c r="GJ190" s="185"/>
      <c r="GK190" s="185"/>
      <c r="GL190" s="185"/>
      <c r="GM190" s="185"/>
      <c r="GN190" s="185"/>
      <c r="GO190" s="185"/>
      <c r="GP190" s="185"/>
      <c r="GQ190" s="185"/>
      <c r="GR190" s="185"/>
      <c r="GS190" s="185"/>
      <c r="GT190" s="185"/>
      <c r="GU190" s="185"/>
      <c r="GV190" s="185"/>
      <c r="GW190" s="185"/>
      <c r="GX190" s="185"/>
      <c r="GY190" s="185"/>
      <c r="GZ190" s="185"/>
      <c r="HA190" s="185"/>
      <c r="HB190" s="185"/>
      <c r="HC190" s="185"/>
      <c r="HD190" s="185"/>
      <c r="HE190" s="185"/>
      <c r="HF190" s="185"/>
      <c r="HG190" s="185"/>
      <c r="HH190" s="185"/>
      <c r="HI190" s="185"/>
      <c r="HJ190" s="185"/>
      <c r="HK190" s="185"/>
      <c r="HL190" s="185"/>
      <c r="HM190" s="185"/>
      <c r="HN190" s="185"/>
      <c r="HO190" s="185"/>
      <c r="HP190" s="185"/>
      <c r="HQ190" s="185"/>
      <c r="HR190" s="185"/>
      <c r="HS190" s="185"/>
      <c r="HT190" s="185"/>
      <c r="HU190" s="185"/>
      <c r="HV190" s="185"/>
      <c r="HW190" s="185"/>
      <c r="HX190" s="185"/>
      <c r="HY190" s="185"/>
      <c r="HZ190" s="185"/>
      <c r="IA190" s="185"/>
      <c r="IB190" s="185"/>
      <c r="IC190" s="185"/>
      <c r="ID190" s="185"/>
      <c r="IE190" s="185"/>
      <c r="IF190" s="185"/>
      <c r="IG190" s="185"/>
      <c r="IH190" s="185"/>
      <c r="II190" s="185"/>
      <c r="IJ190" s="185"/>
      <c r="IK190" s="185"/>
      <c r="IL190" s="185"/>
      <c r="IM190" s="185"/>
      <c r="IN190" s="185"/>
      <c r="IO190" s="185"/>
      <c r="IP190" s="185"/>
      <c r="IQ190" s="185"/>
      <c r="IR190" s="185"/>
      <c r="IS190" s="185"/>
      <c r="IT190" s="185"/>
      <c r="IU190" s="185"/>
      <c r="IV190" s="185"/>
      <c r="IW190" s="185"/>
    </row>
    <row r="191" customFormat="false" ht="15.75" hidden="true" customHeight="false" outlineLevel="0" collapsed="false">
      <c r="A191" s="182" t="s">
        <v>339</v>
      </c>
      <c r="B191" s="183" t="n">
        <v>135</v>
      </c>
      <c r="C191" s="183" t="n">
        <f aca="false">C35*$B$31*200</f>
        <v>0</v>
      </c>
      <c r="D191" s="183" t="n">
        <f aca="false">D35*$B$31*200</f>
        <v>0</v>
      </c>
      <c r="E191" s="183" t="n">
        <f aca="false">E35*$B$31*200</f>
        <v>0</v>
      </c>
      <c r="F191" s="183" t="n">
        <f aca="false">F35*$B$31*200</f>
        <v>0</v>
      </c>
      <c r="G191" s="183" t="n">
        <f aca="false">G35*$B$31*200</f>
        <v>0</v>
      </c>
      <c r="H191" s="183" t="n">
        <f aca="false">H35*$B$31*200</f>
        <v>0</v>
      </c>
      <c r="I191" s="183" t="n">
        <f aca="false">I35*$B$31*200</f>
        <v>0</v>
      </c>
      <c r="J191" s="183" t="n">
        <f aca="false">J35*$B$31*200</f>
        <v>0</v>
      </c>
      <c r="K191" s="183" t="n">
        <f aca="false">K35*$B$31*200</f>
        <v>0</v>
      </c>
      <c r="L191" s="183" t="n">
        <f aca="false">L35*$B$31*200</f>
        <v>0</v>
      </c>
      <c r="M191" s="183" t="n">
        <f aca="false">M35*$B$31*200</f>
        <v>0</v>
      </c>
      <c r="N191" s="183" t="n">
        <f aca="false">N35*$B$31*200</f>
        <v>0</v>
      </c>
      <c r="O191" s="184" t="n">
        <f aca="false">N191</f>
        <v>0</v>
      </c>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c r="CJ191" s="185"/>
      <c r="CK191" s="185"/>
      <c r="CL191" s="185"/>
      <c r="CM191" s="185"/>
      <c r="CN191" s="185"/>
      <c r="CO191" s="185"/>
      <c r="CP191" s="185"/>
      <c r="CQ191" s="185"/>
      <c r="CR191" s="185"/>
      <c r="CS191" s="185"/>
      <c r="CT191" s="185"/>
      <c r="CU191" s="185"/>
      <c r="CV191" s="185"/>
      <c r="CW191" s="185"/>
      <c r="CX191" s="185"/>
      <c r="CY191" s="185"/>
      <c r="CZ191" s="185"/>
      <c r="DA191" s="185"/>
      <c r="DB191" s="185"/>
      <c r="DC191" s="185"/>
      <c r="DD191" s="185"/>
      <c r="DE191" s="185"/>
      <c r="DF191" s="185"/>
      <c r="DG191" s="185"/>
      <c r="DH191" s="185"/>
      <c r="DI191" s="185"/>
      <c r="DJ191" s="185"/>
      <c r="DK191" s="185"/>
      <c r="DL191" s="185"/>
      <c r="DM191" s="185"/>
      <c r="DN191" s="185"/>
      <c r="DO191" s="185"/>
      <c r="DP191" s="185"/>
      <c r="DQ191" s="185"/>
      <c r="DR191" s="185"/>
      <c r="DS191" s="185"/>
      <c r="DT191" s="185"/>
      <c r="DU191" s="185"/>
      <c r="DV191" s="185"/>
      <c r="DW191" s="185"/>
      <c r="DX191" s="185"/>
      <c r="DY191" s="185"/>
      <c r="DZ191" s="185"/>
      <c r="EA191" s="185"/>
      <c r="EB191" s="185"/>
      <c r="EC191" s="185"/>
      <c r="ED191" s="185"/>
      <c r="EE191" s="185"/>
      <c r="EF191" s="185"/>
      <c r="EG191" s="185"/>
      <c r="EH191" s="185"/>
      <c r="EI191" s="185"/>
      <c r="EJ191" s="185"/>
      <c r="EK191" s="185"/>
      <c r="EL191" s="185"/>
      <c r="EM191" s="185"/>
      <c r="EN191" s="185"/>
      <c r="EO191" s="185"/>
      <c r="EP191" s="185"/>
      <c r="EQ191" s="185"/>
      <c r="ER191" s="185"/>
      <c r="ES191" s="185"/>
      <c r="ET191" s="185"/>
      <c r="EU191" s="185"/>
      <c r="EV191" s="185"/>
      <c r="EW191" s="185"/>
      <c r="EX191" s="185"/>
      <c r="EY191" s="185"/>
      <c r="EZ191" s="185"/>
      <c r="FA191" s="185"/>
      <c r="FB191" s="185"/>
      <c r="FC191" s="185"/>
      <c r="FD191" s="185"/>
      <c r="FE191" s="185"/>
      <c r="FF191" s="185"/>
      <c r="FG191" s="185"/>
      <c r="FH191" s="185"/>
      <c r="FI191" s="185"/>
      <c r="FJ191" s="185"/>
      <c r="FK191" s="185"/>
      <c r="FL191" s="185"/>
      <c r="FM191" s="185"/>
      <c r="FN191" s="185"/>
      <c r="FO191" s="185"/>
      <c r="FP191" s="185"/>
      <c r="FQ191" s="185"/>
      <c r="FR191" s="185"/>
      <c r="FS191" s="185"/>
      <c r="FT191" s="185"/>
      <c r="FU191" s="185"/>
      <c r="FV191" s="185"/>
      <c r="FW191" s="185"/>
      <c r="FX191" s="185"/>
      <c r="FY191" s="185"/>
      <c r="FZ191" s="185"/>
      <c r="GA191" s="185"/>
      <c r="GB191" s="185"/>
      <c r="GC191" s="185"/>
      <c r="GD191" s="185"/>
      <c r="GE191" s="185"/>
      <c r="GF191" s="185"/>
      <c r="GG191" s="185"/>
      <c r="GH191" s="185"/>
      <c r="GI191" s="185"/>
      <c r="GJ191" s="185"/>
      <c r="GK191" s="185"/>
      <c r="GL191" s="185"/>
      <c r="GM191" s="185"/>
      <c r="GN191" s="185"/>
      <c r="GO191" s="185"/>
      <c r="GP191" s="185"/>
      <c r="GQ191" s="185"/>
      <c r="GR191" s="185"/>
      <c r="GS191" s="185"/>
      <c r="GT191" s="185"/>
      <c r="GU191" s="185"/>
      <c r="GV191" s="185"/>
      <c r="GW191" s="185"/>
      <c r="GX191" s="185"/>
      <c r="GY191" s="185"/>
      <c r="GZ191" s="185"/>
      <c r="HA191" s="185"/>
      <c r="HB191" s="185"/>
      <c r="HC191" s="185"/>
      <c r="HD191" s="185"/>
      <c r="HE191" s="185"/>
      <c r="HF191" s="185"/>
      <c r="HG191" s="185"/>
      <c r="HH191" s="185"/>
      <c r="HI191" s="185"/>
      <c r="HJ191" s="185"/>
      <c r="HK191" s="185"/>
      <c r="HL191" s="185"/>
      <c r="HM191" s="185"/>
      <c r="HN191" s="185"/>
      <c r="HO191" s="185"/>
      <c r="HP191" s="185"/>
      <c r="HQ191" s="185"/>
      <c r="HR191" s="185"/>
      <c r="HS191" s="185"/>
      <c r="HT191" s="185"/>
      <c r="HU191" s="185"/>
      <c r="HV191" s="185"/>
      <c r="HW191" s="185"/>
      <c r="HX191" s="185"/>
      <c r="HY191" s="185"/>
      <c r="HZ191" s="185"/>
      <c r="IA191" s="185"/>
      <c r="IB191" s="185"/>
      <c r="IC191" s="185"/>
      <c r="ID191" s="185"/>
      <c r="IE191" s="185"/>
      <c r="IF191" s="185"/>
      <c r="IG191" s="185"/>
      <c r="IH191" s="185"/>
      <c r="II191" s="185"/>
      <c r="IJ191" s="185"/>
      <c r="IK191" s="185"/>
      <c r="IL191" s="185"/>
      <c r="IM191" s="185"/>
      <c r="IN191" s="185"/>
      <c r="IO191" s="185"/>
      <c r="IP191" s="185"/>
      <c r="IQ191" s="185"/>
      <c r="IR191" s="185"/>
      <c r="IS191" s="185"/>
      <c r="IT191" s="185"/>
      <c r="IU191" s="185"/>
      <c r="IV191" s="185"/>
      <c r="IW191" s="185"/>
    </row>
    <row r="192" customFormat="false" ht="15.75" hidden="true" customHeight="false" outlineLevel="0" collapsed="false">
      <c r="A192" s="182" t="s">
        <v>340</v>
      </c>
      <c r="B192" s="183" t="n">
        <v>165</v>
      </c>
      <c r="C192" s="183" t="n">
        <f aca="false">C36*$B$31*200</f>
        <v>0</v>
      </c>
      <c r="D192" s="183" t="n">
        <f aca="false">D36*$B$31*200</f>
        <v>0</v>
      </c>
      <c r="E192" s="183" t="n">
        <f aca="false">E36*$B$31*200</f>
        <v>0</v>
      </c>
      <c r="F192" s="183" t="n">
        <f aca="false">F36*$B$31*200</f>
        <v>0</v>
      </c>
      <c r="G192" s="183" t="n">
        <f aca="false">G36*$B$31*200</f>
        <v>0</v>
      </c>
      <c r="H192" s="183" t="n">
        <f aca="false">H36*$B$31*200</f>
        <v>0</v>
      </c>
      <c r="I192" s="183" t="n">
        <f aca="false">I36*$B$31*200</f>
        <v>0</v>
      </c>
      <c r="J192" s="183" t="n">
        <f aca="false">J36*$B$31*200</f>
        <v>0</v>
      </c>
      <c r="K192" s="183" t="n">
        <f aca="false">K36*$B$31*200</f>
        <v>0</v>
      </c>
      <c r="L192" s="183" t="n">
        <f aca="false">L36*$B$31*200</f>
        <v>0</v>
      </c>
      <c r="M192" s="183" t="n">
        <f aca="false">M36*$B$31*200</f>
        <v>0</v>
      </c>
      <c r="N192" s="183" t="n">
        <f aca="false">N36*$B$31*200</f>
        <v>0</v>
      </c>
      <c r="O192" s="184" t="n">
        <f aca="false">N192</f>
        <v>0</v>
      </c>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c r="CJ192" s="185"/>
      <c r="CK192" s="185"/>
      <c r="CL192" s="185"/>
      <c r="CM192" s="185"/>
      <c r="CN192" s="185"/>
      <c r="CO192" s="185"/>
      <c r="CP192" s="185"/>
      <c r="CQ192" s="185"/>
      <c r="CR192" s="185"/>
      <c r="CS192" s="185"/>
      <c r="CT192" s="185"/>
      <c r="CU192" s="185"/>
      <c r="CV192" s="185"/>
      <c r="CW192" s="185"/>
      <c r="CX192" s="185"/>
      <c r="CY192" s="185"/>
      <c r="CZ192" s="185"/>
      <c r="DA192" s="185"/>
      <c r="DB192" s="185"/>
      <c r="DC192" s="185"/>
      <c r="DD192" s="185"/>
      <c r="DE192" s="185"/>
      <c r="DF192" s="185"/>
      <c r="DG192" s="185"/>
      <c r="DH192" s="185"/>
      <c r="DI192" s="185"/>
      <c r="DJ192" s="185"/>
      <c r="DK192" s="185"/>
      <c r="DL192" s="185"/>
      <c r="DM192" s="185"/>
      <c r="DN192" s="185"/>
      <c r="DO192" s="185"/>
      <c r="DP192" s="185"/>
      <c r="DQ192" s="185"/>
      <c r="DR192" s="185"/>
      <c r="DS192" s="185"/>
      <c r="DT192" s="185"/>
      <c r="DU192" s="185"/>
      <c r="DV192" s="185"/>
      <c r="DW192" s="185"/>
      <c r="DX192" s="185"/>
      <c r="DY192" s="185"/>
      <c r="DZ192" s="185"/>
      <c r="EA192" s="185"/>
      <c r="EB192" s="185"/>
      <c r="EC192" s="185"/>
      <c r="ED192" s="185"/>
      <c r="EE192" s="185"/>
      <c r="EF192" s="185"/>
      <c r="EG192" s="185"/>
      <c r="EH192" s="185"/>
      <c r="EI192" s="185"/>
      <c r="EJ192" s="185"/>
      <c r="EK192" s="185"/>
      <c r="EL192" s="185"/>
      <c r="EM192" s="185"/>
      <c r="EN192" s="185"/>
      <c r="EO192" s="185"/>
      <c r="EP192" s="185"/>
      <c r="EQ192" s="185"/>
      <c r="ER192" s="185"/>
      <c r="ES192" s="185"/>
      <c r="ET192" s="185"/>
      <c r="EU192" s="185"/>
      <c r="EV192" s="185"/>
      <c r="EW192" s="185"/>
      <c r="EX192" s="185"/>
      <c r="EY192" s="185"/>
      <c r="EZ192" s="185"/>
      <c r="FA192" s="185"/>
      <c r="FB192" s="185"/>
      <c r="FC192" s="185"/>
      <c r="FD192" s="185"/>
      <c r="FE192" s="185"/>
      <c r="FF192" s="185"/>
      <c r="FG192" s="185"/>
      <c r="FH192" s="185"/>
      <c r="FI192" s="185"/>
      <c r="FJ192" s="185"/>
      <c r="FK192" s="185"/>
      <c r="FL192" s="185"/>
      <c r="FM192" s="185"/>
      <c r="FN192" s="185"/>
      <c r="FO192" s="185"/>
      <c r="FP192" s="185"/>
      <c r="FQ192" s="185"/>
      <c r="FR192" s="185"/>
      <c r="FS192" s="185"/>
      <c r="FT192" s="185"/>
      <c r="FU192" s="185"/>
      <c r="FV192" s="185"/>
      <c r="FW192" s="185"/>
      <c r="FX192" s="185"/>
      <c r="FY192" s="185"/>
      <c r="FZ192" s="185"/>
      <c r="GA192" s="185"/>
      <c r="GB192" s="185"/>
      <c r="GC192" s="185"/>
      <c r="GD192" s="185"/>
      <c r="GE192" s="185"/>
      <c r="GF192" s="185"/>
      <c r="GG192" s="185"/>
      <c r="GH192" s="185"/>
      <c r="GI192" s="185"/>
      <c r="GJ192" s="185"/>
      <c r="GK192" s="185"/>
      <c r="GL192" s="185"/>
      <c r="GM192" s="185"/>
      <c r="GN192" s="185"/>
      <c r="GO192" s="185"/>
      <c r="GP192" s="185"/>
      <c r="GQ192" s="185"/>
      <c r="GR192" s="185"/>
      <c r="GS192" s="185"/>
      <c r="GT192" s="185"/>
      <c r="GU192" s="185"/>
      <c r="GV192" s="185"/>
      <c r="GW192" s="185"/>
      <c r="GX192" s="185"/>
      <c r="GY192" s="185"/>
      <c r="GZ192" s="185"/>
      <c r="HA192" s="185"/>
      <c r="HB192" s="185"/>
      <c r="HC192" s="185"/>
      <c r="HD192" s="185"/>
      <c r="HE192" s="185"/>
      <c r="HF192" s="185"/>
      <c r="HG192" s="185"/>
      <c r="HH192" s="185"/>
      <c r="HI192" s="185"/>
      <c r="HJ192" s="185"/>
      <c r="HK192" s="185"/>
      <c r="HL192" s="185"/>
      <c r="HM192" s="185"/>
      <c r="HN192" s="185"/>
      <c r="HO192" s="185"/>
      <c r="HP192" s="185"/>
      <c r="HQ192" s="185"/>
      <c r="HR192" s="185"/>
      <c r="HS192" s="185"/>
      <c r="HT192" s="185"/>
      <c r="HU192" s="185"/>
      <c r="HV192" s="185"/>
      <c r="HW192" s="185"/>
      <c r="HX192" s="185"/>
      <c r="HY192" s="185"/>
      <c r="HZ192" s="185"/>
      <c r="IA192" s="185"/>
      <c r="IB192" s="185"/>
      <c r="IC192" s="185"/>
      <c r="ID192" s="185"/>
      <c r="IE192" s="185"/>
      <c r="IF192" s="185"/>
      <c r="IG192" s="185"/>
      <c r="IH192" s="185"/>
      <c r="II192" s="185"/>
      <c r="IJ192" s="185"/>
      <c r="IK192" s="185"/>
      <c r="IL192" s="185"/>
      <c r="IM192" s="185"/>
      <c r="IN192" s="185"/>
      <c r="IO192" s="185"/>
      <c r="IP192" s="185"/>
      <c r="IQ192" s="185"/>
      <c r="IR192" s="185"/>
      <c r="IS192" s="185"/>
      <c r="IT192" s="185"/>
      <c r="IU192" s="185"/>
      <c r="IV192" s="185"/>
      <c r="IW192" s="185"/>
    </row>
    <row r="193" customFormat="false" ht="15.75" hidden="true" customHeight="false" outlineLevel="0" collapsed="false">
      <c r="A193" s="182" t="s">
        <v>341</v>
      </c>
      <c r="B193" s="183" t="n">
        <v>185</v>
      </c>
      <c r="C193" s="183" t="n">
        <f aca="false">C37*$B$31*200</f>
        <v>0</v>
      </c>
      <c r="D193" s="183" t="n">
        <f aca="false">D37*$B$31*200</f>
        <v>0</v>
      </c>
      <c r="E193" s="183" t="n">
        <f aca="false">E37*$B$31*200</f>
        <v>0</v>
      </c>
      <c r="F193" s="183" t="n">
        <f aca="false">F37*$B$31*200</f>
        <v>0</v>
      </c>
      <c r="G193" s="183" t="n">
        <f aca="false">G37*$B$31*200</f>
        <v>0</v>
      </c>
      <c r="H193" s="183" t="n">
        <f aca="false">H37*$B$31*200</f>
        <v>0</v>
      </c>
      <c r="I193" s="183" t="n">
        <f aca="false">I37*$B$31*200</f>
        <v>0</v>
      </c>
      <c r="J193" s="183" t="n">
        <f aca="false">J37*$B$31*200</f>
        <v>0</v>
      </c>
      <c r="K193" s="183" t="n">
        <f aca="false">K37*$B$31*200</f>
        <v>0</v>
      </c>
      <c r="L193" s="183" t="n">
        <f aca="false">L37*$B$31*200</f>
        <v>0</v>
      </c>
      <c r="M193" s="183" t="n">
        <f aca="false">M37*$B$31*200</f>
        <v>0</v>
      </c>
      <c r="N193" s="183" t="n">
        <f aca="false">N37*$B$31*200</f>
        <v>0</v>
      </c>
      <c r="O193" s="184" t="n">
        <f aca="false">N193</f>
        <v>0</v>
      </c>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c r="CJ193" s="185"/>
      <c r="CK193" s="185"/>
      <c r="CL193" s="185"/>
      <c r="CM193" s="185"/>
      <c r="CN193" s="185"/>
      <c r="CO193" s="185"/>
      <c r="CP193" s="185"/>
      <c r="CQ193" s="185"/>
      <c r="CR193" s="185"/>
      <c r="CS193" s="185"/>
      <c r="CT193" s="185"/>
      <c r="CU193" s="185"/>
      <c r="CV193" s="185"/>
      <c r="CW193" s="185"/>
      <c r="CX193" s="185"/>
      <c r="CY193" s="185"/>
      <c r="CZ193" s="185"/>
      <c r="DA193" s="185"/>
      <c r="DB193" s="185"/>
      <c r="DC193" s="185"/>
      <c r="DD193" s="185"/>
      <c r="DE193" s="185"/>
      <c r="DF193" s="185"/>
      <c r="DG193" s="185"/>
      <c r="DH193" s="185"/>
      <c r="DI193" s="185"/>
      <c r="DJ193" s="185"/>
      <c r="DK193" s="185"/>
      <c r="DL193" s="185"/>
      <c r="DM193" s="185"/>
      <c r="DN193" s="185"/>
      <c r="DO193" s="185"/>
      <c r="DP193" s="185"/>
      <c r="DQ193" s="185"/>
      <c r="DR193" s="185"/>
      <c r="DS193" s="185"/>
      <c r="DT193" s="185"/>
      <c r="DU193" s="185"/>
      <c r="DV193" s="185"/>
      <c r="DW193" s="185"/>
      <c r="DX193" s="185"/>
      <c r="DY193" s="185"/>
      <c r="DZ193" s="185"/>
      <c r="EA193" s="185"/>
      <c r="EB193" s="185"/>
      <c r="EC193" s="185"/>
      <c r="ED193" s="185"/>
      <c r="EE193" s="185"/>
      <c r="EF193" s="185"/>
      <c r="EG193" s="185"/>
      <c r="EH193" s="185"/>
      <c r="EI193" s="185"/>
      <c r="EJ193" s="185"/>
      <c r="EK193" s="185"/>
      <c r="EL193" s="185"/>
      <c r="EM193" s="185"/>
      <c r="EN193" s="185"/>
      <c r="EO193" s="185"/>
      <c r="EP193" s="185"/>
      <c r="EQ193" s="185"/>
      <c r="ER193" s="185"/>
      <c r="ES193" s="185"/>
      <c r="ET193" s="185"/>
      <c r="EU193" s="185"/>
      <c r="EV193" s="185"/>
      <c r="EW193" s="185"/>
      <c r="EX193" s="185"/>
      <c r="EY193" s="185"/>
      <c r="EZ193" s="185"/>
      <c r="FA193" s="185"/>
      <c r="FB193" s="185"/>
      <c r="FC193" s="185"/>
      <c r="FD193" s="185"/>
      <c r="FE193" s="185"/>
      <c r="FF193" s="185"/>
      <c r="FG193" s="185"/>
      <c r="FH193" s="185"/>
      <c r="FI193" s="185"/>
      <c r="FJ193" s="185"/>
      <c r="FK193" s="185"/>
      <c r="FL193" s="185"/>
      <c r="FM193" s="185"/>
      <c r="FN193" s="185"/>
      <c r="FO193" s="185"/>
      <c r="FP193" s="185"/>
      <c r="FQ193" s="185"/>
      <c r="FR193" s="185"/>
      <c r="FS193" s="185"/>
      <c r="FT193" s="185"/>
      <c r="FU193" s="185"/>
      <c r="FV193" s="185"/>
      <c r="FW193" s="185"/>
      <c r="FX193" s="185"/>
      <c r="FY193" s="185"/>
      <c r="FZ193" s="185"/>
      <c r="GA193" s="185"/>
      <c r="GB193" s="185"/>
      <c r="GC193" s="185"/>
      <c r="GD193" s="185"/>
      <c r="GE193" s="185"/>
      <c r="GF193" s="185"/>
      <c r="GG193" s="185"/>
      <c r="GH193" s="185"/>
      <c r="GI193" s="185"/>
      <c r="GJ193" s="185"/>
      <c r="GK193" s="185"/>
      <c r="GL193" s="185"/>
      <c r="GM193" s="185"/>
      <c r="GN193" s="185"/>
      <c r="GO193" s="185"/>
      <c r="GP193" s="185"/>
      <c r="GQ193" s="185"/>
      <c r="GR193" s="185"/>
      <c r="GS193" s="185"/>
      <c r="GT193" s="185"/>
      <c r="GU193" s="185"/>
      <c r="GV193" s="185"/>
      <c r="GW193" s="185"/>
      <c r="GX193" s="185"/>
      <c r="GY193" s="185"/>
      <c r="GZ193" s="185"/>
      <c r="HA193" s="185"/>
      <c r="HB193" s="185"/>
      <c r="HC193" s="185"/>
      <c r="HD193" s="185"/>
      <c r="HE193" s="185"/>
      <c r="HF193" s="185"/>
      <c r="HG193" s="185"/>
      <c r="HH193" s="185"/>
      <c r="HI193" s="185"/>
      <c r="HJ193" s="185"/>
      <c r="HK193" s="185"/>
      <c r="HL193" s="185"/>
      <c r="HM193" s="185"/>
      <c r="HN193" s="185"/>
      <c r="HO193" s="185"/>
      <c r="HP193" s="185"/>
      <c r="HQ193" s="185"/>
      <c r="HR193" s="185"/>
      <c r="HS193" s="185"/>
      <c r="HT193" s="185"/>
      <c r="HU193" s="185"/>
      <c r="HV193" s="185"/>
      <c r="HW193" s="185"/>
      <c r="HX193" s="185"/>
      <c r="HY193" s="185"/>
      <c r="HZ193" s="185"/>
      <c r="IA193" s="185"/>
      <c r="IB193" s="185"/>
      <c r="IC193" s="185"/>
      <c r="ID193" s="185"/>
      <c r="IE193" s="185"/>
      <c r="IF193" s="185"/>
      <c r="IG193" s="185"/>
      <c r="IH193" s="185"/>
      <c r="II193" s="185"/>
      <c r="IJ193" s="185"/>
      <c r="IK193" s="185"/>
      <c r="IL193" s="185"/>
      <c r="IM193" s="185"/>
      <c r="IN193" s="185"/>
      <c r="IO193" s="185"/>
      <c r="IP193" s="185"/>
      <c r="IQ193" s="185"/>
      <c r="IR193" s="185"/>
      <c r="IS193" s="185"/>
      <c r="IT193" s="185"/>
      <c r="IU193" s="185"/>
      <c r="IV193" s="185"/>
      <c r="IW193" s="185"/>
    </row>
    <row r="194" customFormat="false" ht="15.75" hidden="true" customHeight="false" outlineLevel="0" collapsed="false">
      <c r="A194" s="182" t="s">
        <v>342</v>
      </c>
      <c r="B194" s="183" t="n">
        <v>215</v>
      </c>
      <c r="C194" s="183" t="n">
        <f aca="false">C38*$B$31*200</f>
        <v>0</v>
      </c>
      <c r="D194" s="183" t="n">
        <f aca="false">D38*$B$31*200</f>
        <v>0</v>
      </c>
      <c r="E194" s="183" t="n">
        <f aca="false">E38*$B$31*200</f>
        <v>0</v>
      </c>
      <c r="F194" s="183" t="n">
        <f aca="false">F38*$B$31*200</f>
        <v>0</v>
      </c>
      <c r="G194" s="183" t="n">
        <f aca="false">G38*$B$31*200</f>
        <v>0</v>
      </c>
      <c r="H194" s="183" t="n">
        <f aca="false">H38*$B$31*200</f>
        <v>0</v>
      </c>
      <c r="I194" s="183" t="n">
        <f aca="false">I38*$B$31*200</f>
        <v>0</v>
      </c>
      <c r="J194" s="183" t="n">
        <f aca="false">J38*$B$31*200</f>
        <v>0</v>
      </c>
      <c r="K194" s="183" t="n">
        <f aca="false">K38*$B$31*200</f>
        <v>0</v>
      </c>
      <c r="L194" s="183" t="n">
        <f aca="false">L38*$B$31*200</f>
        <v>0</v>
      </c>
      <c r="M194" s="183" t="n">
        <f aca="false">M38*$B$31*200</f>
        <v>0</v>
      </c>
      <c r="N194" s="183" t="n">
        <f aca="false">N38*$B$31*200</f>
        <v>0</v>
      </c>
      <c r="O194" s="184" t="n">
        <f aca="false">N194</f>
        <v>0</v>
      </c>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c r="CJ194" s="185"/>
      <c r="CK194" s="185"/>
      <c r="CL194" s="185"/>
      <c r="CM194" s="185"/>
      <c r="CN194" s="185"/>
      <c r="CO194" s="185"/>
      <c r="CP194" s="185"/>
      <c r="CQ194" s="185"/>
      <c r="CR194" s="185"/>
      <c r="CS194" s="185"/>
      <c r="CT194" s="185"/>
      <c r="CU194" s="185"/>
      <c r="CV194" s="185"/>
      <c r="CW194" s="185"/>
      <c r="CX194" s="185"/>
      <c r="CY194" s="185"/>
      <c r="CZ194" s="185"/>
      <c r="DA194" s="185"/>
      <c r="DB194" s="185"/>
      <c r="DC194" s="185"/>
      <c r="DD194" s="185"/>
      <c r="DE194" s="185"/>
      <c r="DF194" s="185"/>
      <c r="DG194" s="185"/>
      <c r="DH194" s="185"/>
      <c r="DI194" s="185"/>
      <c r="DJ194" s="185"/>
      <c r="DK194" s="185"/>
      <c r="DL194" s="185"/>
      <c r="DM194" s="185"/>
      <c r="DN194" s="185"/>
      <c r="DO194" s="185"/>
      <c r="DP194" s="185"/>
      <c r="DQ194" s="185"/>
      <c r="DR194" s="185"/>
      <c r="DS194" s="185"/>
      <c r="DT194" s="185"/>
      <c r="DU194" s="185"/>
      <c r="DV194" s="185"/>
      <c r="DW194" s="185"/>
      <c r="DX194" s="185"/>
      <c r="DY194" s="185"/>
      <c r="DZ194" s="185"/>
      <c r="EA194" s="185"/>
      <c r="EB194" s="185"/>
      <c r="EC194" s="185"/>
      <c r="ED194" s="185"/>
      <c r="EE194" s="185"/>
      <c r="EF194" s="185"/>
      <c r="EG194" s="185"/>
      <c r="EH194" s="185"/>
      <c r="EI194" s="185"/>
      <c r="EJ194" s="185"/>
      <c r="EK194" s="185"/>
      <c r="EL194" s="185"/>
      <c r="EM194" s="185"/>
      <c r="EN194" s="185"/>
      <c r="EO194" s="185"/>
      <c r="EP194" s="185"/>
      <c r="EQ194" s="185"/>
      <c r="ER194" s="185"/>
      <c r="ES194" s="185"/>
      <c r="ET194" s="185"/>
      <c r="EU194" s="185"/>
      <c r="EV194" s="185"/>
      <c r="EW194" s="185"/>
      <c r="EX194" s="185"/>
      <c r="EY194" s="185"/>
      <c r="EZ194" s="185"/>
      <c r="FA194" s="185"/>
      <c r="FB194" s="185"/>
      <c r="FC194" s="185"/>
      <c r="FD194" s="185"/>
      <c r="FE194" s="185"/>
      <c r="FF194" s="185"/>
      <c r="FG194" s="185"/>
      <c r="FH194" s="185"/>
      <c r="FI194" s="185"/>
      <c r="FJ194" s="185"/>
      <c r="FK194" s="185"/>
      <c r="FL194" s="185"/>
      <c r="FM194" s="185"/>
      <c r="FN194" s="185"/>
      <c r="FO194" s="185"/>
      <c r="FP194" s="185"/>
      <c r="FQ194" s="185"/>
      <c r="FR194" s="185"/>
      <c r="FS194" s="185"/>
      <c r="FT194" s="185"/>
      <c r="FU194" s="185"/>
      <c r="FV194" s="185"/>
      <c r="FW194" s="185"/>
      <c r="FX194" s="185"/>
      <c r="FY194" s="185"/>
      <c r="FZ194" s="185"/>
      <c r="GA194" s="185"/>
      <c r="GB194" s="185"/>
      <c r="GC194" s="185"/>
      <c r="GD194" s="185"/>
      <c r="GE194" s="185"/>
      <c r="GF194" s="185"/>
      <c r="GG194" s="185"/>
      <c r="GH194" s="185"/>
      <c r="GI194" s="185"/>
      <c r="GJ194" s="185"/>
      <c r="GK194" s="185"/>
      <c r="GL194" s="185"/>
      <c r="GM194" s="185"/>
      <c r="GN194" s="185"/>
      <c r="GO194" s="185"/>
      <c r="GP194" s="185"/>
      <c r="GQ194" s="185"/>
      <c r="GR194" s="185"/>
      <c r="GS194" s="185"/>
      <c r="GT194" s="185"/>
      <c r="GU194" s="185"/>
      <c r="GV194" s="185"/>
      <c r="GW194" s="185"/>
      <c r="GX194" s="185"/>
      <c r="GY194" s="185"/>
      <c r="GZ194" s="185"/>
      <c r="HA194" s="185"/>
      <c r="HB194" s="185"/>
      <c r="HC194" s="185"/>
      <c r="HD194" s="185"/>
      <c r="HE194" s="185"/>
      <c r="HF194" s="185"/>
      <c r="HG194" s="185"/>
      <c r="HH194" s="185"/>
      <c r="HI194" s="185"/>
      <c r="HJ194" s="185"/>
      <c r="HK194" s="185"/>
      <c r="HL194" s="185"/>
      <c r="HM194" s="185"/>
      <c r="HN194" s="185"/>
      <c r="HO194" s="185"/>
      <c r="HP194" s="185"/>
      <c r="HQ194" s="185"/>
      <c r="HR194" s="185"/>
      <c r="HS194" s="185"/>
      <c r="HT194" s="185"/>
      <c r="HU194" s="185"/>
      <c r="HV194" s="185"/>
      <c r="HW194" s="185"/>
      <c r="HX194" s="185"/>
      <c r="HY194" s="185"/>
      <c r="HZ194" s="185"/>
      <c r="IA194" s="185"/>
      <c r="IB194" s="185"/>
      <c r="IC194" s="185"/>
      <c r="ID194" s="185"/>
      <c r="IE194" s="185"/>
      <c r="IF194" s="185"/>
      <c r="IG194" s="185"/>
      <c r="IH194" s="185"/>
      <c r="II194" s="185"/>
      <c r="IJ194" s="185"/>
      <c r="IK194" s="185"/>
      <c r="IL194" s="185"/>
      <c r="IM194" s="185"/>
      <c r="IN194" s="185"/>
      <c r="IO194" s="185"/>
      <c r="IP194" s="185"/>
      <c r="IQ194" s="185"/>
      <c r="IR194" s="185"/>
      <c r="IS194" s="185"/>
      <c r="IT194" s="185"/>
      <c r="IU194" s="185"/>
      <c r="IV194" s="185"/>
      <c r="IW194" s="185"/>
    </row>
    <row r="195" customFormat="false" ht="15.75" hidden="true" customHeight="false" outlineLevel="0" collapsed="false">
      <c r="A195" s="182" t="s">
        <v>343</v>
      </c>
      <c r="B195" s="183" t="n">
        <v>235</v>
      </c>
      <c r="C195" s="183" t="n">
        <f aca="false">C39*$B$31*200</f>
        <v>0</v>
      </c>
      <c r="D195" s="183" t="n">
        <f aca="false">D39*$B$31*200</f>
        <v>0</v>
      </c>
      <c r="E195" s="183" t="n">
        <f aca="false">E39*$B$31*200</f>
        <v>0</v>
      </c>
      <c r="F195" s="183" t="n">
        <f aca="false">F39*$B$31*200</f>
        <v>0</v>
      </c>
      <c r="G195" s="183" t="n">
        <f aca="false">G39*$B$31*200</f>
        <v>0</v>
      </c>
      <c r="H195" s="183" t="n">
        <f aca="false">H39*$B$31*200</f>
        <v>0</v>
      </c>
      <c r="I195" s="183" t="n">
        <f aca="false">I39*$B$31*200</f>
        <v>0</v>
      </c>
      <c r="J195" s="183" t="n">
        <f aca="false">J39*$B$31*200</f>
        <v>0</v>
      </c>
      <c r="K195" s="183" t="n">
        <f aca="false">K39*$B$31*200</f>
        <v>0</v>
      </c>
      <c r="L195" s="183" t="n">
        <f aca="false">L39*$B$31*200</f>
        <v>0</v>
      </c>
      <c r="M195" s="183" t="n">
        <f aca="false">M39*$B$31*200</f>
        <v>0</v>
      </c>
      <c r="N195" s="183" t="n">
        <f aca="false">N39*$B$31*200</f>
        <v>0</v>
      </c>
      <c r="O195" s="184" t="n">
        <f aca="false">N195</f>
        <v>0</v>
      </c>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c r="CJ195" s="185"/>
      <c r="CK195" s="185"/>
      <c r="CL195" s="185"/>
      <c r="CM195" s="185"/>
      <c r="CN195" s="185"/>
      <c r="CO195" s="185"/>
      <c r="CP195" s="185"/>
      <c r="CQ195" s="185"/>
      <c r="CR195" s="185"/>
      <c r="CS195" s="185"/>
      <c r="CT195" s="185"/>
      <c r="CU195" s="185"/>
      <c r="CV195" s="185"/>
      <c r="CW195" s="185"/>
      <c r="CX195" s="185"/>
      <c r="CY195" s="185"/>
      <c r="CZ195" s="185"/>
      <c r="DA195" s="185"/>
      <c r="DB195" s="185"/>
      <c r="DC195" s="185"/>
      <c r="DD195" s="185"/>
      <c r="DE195" s="185"/>
      <c r="DF195" s="185"/>
      <c r="DG195" s="185"/>
      <c r="DH195" s="185"/>
      <c r="DI195" s="185"/>
      <c r="DJ195" s="185"/>
      <c r="DK195" s="185"/>
      <c r="DL195" s="185"/>
      <c r="DM195" s="185"/>
      <c r="DN195" s="185"/>
      <c r="DO195" s="185"/>
      <c r="DP195" s="185"/>
      <c r="DQ195" s="185"/>
      <c r="DR195" s="185"/>
      <c r="DS195" s="185"/>
      <c r="DT195" s="185"/>
      <c r="DU195" s="185"/>
      <c r="DV195" s="185"/>
      <c r="DW195" s="185"/>
      <c r="DX195" s="185"/>
      <c r="DY195" s="185"/>
      <c r="DZ195" s="185"/>
      <c r="EA195" s="185"/>
      <c r="EB195" s="185"/>
      <c r="EC195" s="185"/>
      <c r="ED195" s="185"/>
      <c r="EE195" s="185"/>
      <c r="EF195" s="185"/>
      <c r="EG195" s="185"/>
      <c r="EH195" s="185"/>
      <c r="EI195" s="185"/>
      <c r="EJ195" s="185"/>
      <c r="EK195" s="185"/>
      <c r="EL195" s="185"/>
      <c r="EM195" s="185"/>
      <c r="EN195" s="185"/>
      <c r="EO195" s="185"/>
      <c r="EP195" s="185"/>
      <c r="EQ195" s="185"/>
      <c r="ER195" s="185"/>
      <c r="ES195" s="185"/>
      <c r="ET195" s="185"/>
      <c r="EU195" s="185"/>
      <c r="EV195" s="185"/>
      <c r="EW195" s="185"/>
      <c r="EX195" s="185"/>
      <c r="EY195" s="185"/>
      <c r="EZ195" s="185"/>
      <c r="FA195" s="185"/>
      <c r="FB195" s="185"/>
      <c r="FC195" s="185"/>
      <c r="FD195" s="185"/>
      <c r="FE195" s="185"/>
      <c r="FF195" s="185"/>
      <c r="FG195" s="185"/>
      <c r="FH195" s="185"/>
      <c r="FI195" s="185"/>
      <c r="FJ195" s="185"/>
      <c r="FK195" s="185"/>
      <c r="FL195" s="185"/>
      <c r="FM195" s="185"/>
      <c r="FN195" s="185"/>
      <c r="FO195" s="185"/>
      <c r="FP195" s="185"/>
      <c r="FQ195" s="185"/>
      <c r="FR195" s="185"/>
      <c r="FS195" s="185"/>
      <c r="FT195" s="185"/>
      <c r="FU195" s="185"/>
      <c r="FV195" s="185"/>
      <c r="FW195" s="185"/>
      <c r="FX195" s="185"/>
      <c r="FY195" s="185"/>
      <c r="FZ195" s="185"/>
      <c r="GA195" s="185"/>
      <c r="GB195" s="185"/>
      <c r="GC195" s="185"/>
      <c r="GD195" s="185"/>
      <c r="GE195" s="185"/>
      <c r="GF195" s="185"/>
      <c r="GG195" s="185"/>
      <c r="GH195" s="185"/>
      <c r="GI195" s="185"/>
      <c r="GJ195" s="185"/>
      <c r="GK195" s="185"/>
      <c r="GL195" s="185"/>
      <c r="GM195" s="185"/>
      <c r="GN195" s="185"/>
      <c r="GO195" s="185"/>
      <c r="GP195" s="185"/>
      <c r="GQ195" s="185"/>
      <c r="GR195" s="185"/>
      <c r="GS195" s="185"/>
      <c r="GT195" s="185"/>
      <c r="GU195" s="185"/>
      <c r="GV195" s="185"/>
      <c r="GW195" s="185"/>
      <c r="GX195" s="185"/>
      <c r="GY195" s="185"/>
      <c r="GZ195" s="185"/>
      <c r="HA195" s="185"/>
      <c r="HB195" s="185"/>
      <c r="HC195" s="185"/>
      <c r="HD195" s="185"/>
      <c r="HE195" s="185"/>
      <c r="HF195" s="185"/>
      <c r="HG195" s="185"/>
      <c r="HH195" s="185"/>
      <c r="HI195" s="185"/>
      <c r="HJ195" s="185"/>
      <c r="HK195" s="185"/>
      <c r="HL195" s="185"/>
      <c r="HM195" s="185"/>
      <c r="HN195" s="185"/>
      <c r="HO195" s="185"/>
      <c r="HP195" s="185"/>
      <c r="HQ195" s="185"/>
      <c r="HR195" s="185"/>
      <c r="HS195" s="185"/>
      <c r="HT195" s="185"/>
      <c r="HU195" s="185"/>
      <c r="HV195" s="185"/>
      <c r="HW195" s="185"/>
      <c r="HX195" s="185"/>
      <c r="HY195" s="185"/>
      <c r="HZ195" s="185"/>
      <c r="IA195" s="185"/>
      <c r="IB195" s="185"/>
      <c r="IC195" s="185"/>
      <c r="ID195" s="185"/>
      <c r="IE195" s="185"/>
      <c r="IF195" s="185"/>
      <c r="IG195" s="185"/>
      <c r="IH195" s="185"/>
      <c r="II195" s="185"/>
      <c r="IJ195" s="185"/>
      <c r="IK195" s="185"/>
      <c r="IL195" s="185"/>
      <c r="IM195" s="185"/>
      <c r="IN195" s="185"/>
      <c r="IO195" s="185"/>
      <c r="IP195" s="185"/>
      <c r="IQ195" s="185"/>
      <c r="IR195" s="185"/>
      <c r="IS195" s="185"/>
      <c r="IT195" s="185"/>
      <c r="IU195" s="185"/>
      <c r="IV195" s="185"/>
      <c r="IW195" s="185"/>
    </row>
    <row r="196" customFormat="false" ht="15.75" hidden="true" customHeight="false" outlineLevel="0" collapsed="false">
      <c r="A196" s="182" t="s">
        <v>344</v>
      </c>
      <c r="B196" s="183" t="n">
        <v>265</v>
      </c>
      <c r="C196" s="183" t="n">
        <f aca="false">C40*$B$31*200</f>
        <v>0</v>
      </c>
      <c r="D196" s="183" t="n">
        <f aca="false">D40*$B$31*200</f>
        <v>0</v>
      </c>
      <c r="E196" s="183" t="n">
        <f aca="false">E40*$B$31*200</f>
        <v>0</v>
      </c>
      <c r="F196" s="183" t="n">
        <f aca="false">F40*$B$31*200</f>
        <v>0</v>
      </c>
      <c r="G196" s="183" t="n">
        <f aca="false">G40*$B$31*200</f>
        <v>0</v>
      </c>
      <c r="H196" s="183" t="n">
        <f aca="false">H40*$B$31*200</f>
        <v>0</v>
      </c>
      <c r="I196" s="183" t="n">
        <f aca="false">I40*$B$31*200</f>
        <v>0</v>
      </c>
      <c r="J196" s="183" t="n">
        <f aca="false">J40*$B$31*200</f>
        <v>0</v>
      </c>
      <c r="K196" s="183" t="n">
        <f aca="false">K40*$B$31*200</f>
        <v>0</v>
      </c>
      <c r="L196" s="183" t="n">
        <f aca="false">L40*$B$31*200</f>
        <v>0</v>
      </c>
      <c r="M196" s="183" t="n">
        <f aca="false">M40*$B$31*200</f>
        <v>0</v>
      </c>
      <c r="N196" s="183" t="n">
        <f aca="false">N40*$B$31*200</f>
        <v>0</v>
      </c>
      <c r="O196" s="184" t="n">
        <f aca="false">N196</f>
        <v>0</v>
      </c>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c r="CJ196" s="185"/>
      <c r="CK196" s="185"/>
      <c r="CL196" s="185"/>
      <c r="CM196" s="185"/>
      <c r="CN196" s="185"/>
      <c r="CO196" s="185"/>
      <c r="CP196" s="185"/>
      <c r="CQ196" s="185"/>
      <c r="CR196" s="185"/>
      <c r="CS196" s="185"/>
      <c r="CT196" s="185"/>
      <c r="CU196" s="185"/>
      <c r="CV196" s="185"/>
      <c r="CW196" s="185"/>
      <c r="CX196" s="185"/>
      <c r="CY196" s="185"/>
      <c r="CZ196" s="185"/>
      <c r="DA196" s="185"/>
      <c r="DB196" s="185"/>
      <c r="DC196" s="185"/>
      <c r="DD196" s="185"/>
      <c r="DE196" s="185"/>
      <c r="DF196" s="185"/>
      <c r="DG196" s="185"/>
      <c r="DH196" s="185"/>
      <c r="DI196" s="185"/>
      <c r="DJ196" s="185"/>
      <c r="DK196" s="185"/>
      <c r="DL196" s="185"/>
      <c r="DM196" s="185"/>
      <c r="DN196" s="185"/>
      <c r="DO196" s="185"/>
      <c r="DP196" s="185"/>
      <c r="DQ196" s="185"/>
      <c r="DR196" s="185"/>
      <c r="DS196" s="185"/>
      <c r="DT196" s="185"/>
      <c r="DU196" s="185"/>
      <c r="DV196" s="185"/>
      <c r="DW196" s="185"/>
      <c r="DX196" s="185"/>
      <c r="DY196" s="185"/>
      <c r="DZ196" s="185"/>
      <c r="EA196" s="185"/>
      <c r="EB196" s="185"/>
      <c r="EC196" s="185"/>
      <c r="ED196" s="185"/>
      <c r="EE196" s="185"/>
      <c r="EF196" s="185"/>
      <c r="EG196" s="185"/>
      <c r="EH196" s="185"/>
      <c r="EI196" s="185"/>
      <c r="EJ196" s="185"/>
      <c r="EK196" s="185"/>
      <c r="EL196" s="185"/>
      <c r="EM196" s="185"/>
      <c r="EN196" s="185"/>
      <c r="EO196" s="185"/>
      <c r="EP196" s="185"/>
      <c r="EQ196" s="185"/>
      <c r="ER196" s="185"/>
      <c r="ES196" s="185"/>
      <c r="ET196" s="185"/>
      <c r="EU196" s="185"/>
      <c r="EV196" s="185"/>
      <c r="EW196" s="185"/>
      <c r="EX196" s="185"/>
      <c r="EY196" s="185"/>
      <c r="EZ196" s="185"/>
      <c r="FA196" s="185"/>
      <c r="FB196" s="185"/>
      <c r="FC196" s="185"/>
      <c r="FD196" s="185"/>
      <c r="FE196" s="185"/>
      <c r="FF196" s="185"/>
      <c r="FG196" s="185"/>
      <c r="FH196" s="185"/>
      <c r="FI196" s="185"/>
      <c r="FJ196" s="185"/>
      <c r="FK196" s="185"/>
      <c r="FL196" s="185"/>
      <c r="FM196" s="185"/>
      <c r="FN196" s="185"/>
      <c r="FO196" s="185"/>
      <c r="FP196" s="185"/>
      <c r="FQ196" s="185"/>
      <c r="FR196" s="185"/>
      <c r="FS196" s="185"/>
      <c r="FT196" s="185"/>
      <c r="FU196" s="185"/>
      <c r="FV196" s="185"/>
      <c r="FW196" s="185"/>
      <c r="FX196" s="185"/>
      <c r="FY196" s="185"/>
      <c r="FZ196" s="185"/>
      <c r="GA196" s="185"/>
      <c r="GB196" s="185"/>
      <c r="GC196" s="185"/>
      <c r="GD196" s="185"/>
      <c r="GE196" s="185"/>
      <c r="GF196" s="185"/>
      <c r="GG196" s="185"/>
      <c r="GH196" s="185"/>
      <c r="GI196" s="185"/>
      <c r="GJ196" s="185"/>
      <c r="GK196" s="185"/>
      <c r="GL196" s="185"/>
      <c r="GM196" s="185"/>
      <c r="GN196" s="185"/>
      <c r="GO196" s="185"/>
      <c r="GP196" s="185"/>
      <c r="GQ196" s="185"/>
      <c r="GR196" s="185"/>
      <c r="GS196" s="185"/>
      <c r="GT196" s="185"/>
      <c r="GU196" s="185"/>
      <c r="GV196" s="185"/>
      <c r="GW196" s="185"/>
      <c r="GX196" s="185"/>
      <c r="GY196" s="185"/>
      <c r="GZ196" s="185"/>
      <c r="HA196" s="185"/>
      <c r="HB196" s="185"/>
      <c r="HC196" s="185"/>
      <c r="HD196" s="185"/>
      <c r="HE196" s="185"/>
      <c r="HF196" s="185"/>
      <c r="HG196" s="185"/>
      <c r="HH196" s="185"/>
      <c r="HI196" s="185"/>
      <c r="HJ196" s="185"/>
      <c r="HK196" s="185"/>
      <c r="HL196" s="185"/>
      <c r="HM196" s="185"/>
      <c r="HN196" s="185"/>
      <c r="HO196" s="185"/>
      <c r="HP196" s="185"/>
      <c r="HQ196" s="185"/>
      <c r="HR196" s="185"/>
      <c r="HS196" s="185"/>
      <c r="HT196" s="185"/>
      <c r="HU196" s="185"/>
      <c r="HV196" s="185"/>
      <c r="HW196" s="185"/>
      <c r="HX196" s="185"/>
      <c r="HY196" s="185"/>
      <c r="HZ196" s="185"/>
      <c r="IA196" s="185"/>
      <c r="IB196" s="185"/>
      <c r="IC196" s="185"/>
      <c r="ID196" s="185"/>
      <c r="IE196" s="185"/>
      <c r="IF196" s="185"/>
      <c r="IG196" s="185"/>
      <c r="IH196" s="185"/>
      <c r="II196" s="185"/>
      <c r="IJ196" s="185"/>
      <c r="IK196" s="185"/>
      <c r="IL196" s="185"/>
      <c r="IM196" s="185"/>
      <c r="IN196" s="185"/>
      <c r="IO196" s="185"/>
      <c r="IP196" s="185"/>
      <c r="IQ196" s="185"/>
      <c r="IR196" s="185"/>
      <c r="IS196" s="185"/>
      <c r="IT196" s="185"/>
      <c r="IU196" s="185"/>
      <c r="IV196" s="185"/>
      <c r="IW196" s="185"/>
    </row>
    <row r="197" customFormat="false" ht="15.75" hidden="true" customHeight="false" outlineLevel="0" collapsed="false">
      <c r="A197" s="182" t="s">
        <v>345</v>
      </c>
      <c r="B197" s="183" t="n">
        <v>285</v>
      </c>
      <c r="C197" s="183" t="n">
        <f aca="false">C41*$B$31*200</f>
        <v>0</v>
      </c>
      <c r="D197" s="183" t="n">
        <f aca="false">D41*$B$31*200</f>
        <v>0</v>
      </c>
      <c r="E197" s="183" t="n">
        <f aca="false">E41*$B$31*200</f>
        <v>0</v>
      </c>
      <c r="F197" s="183" t="n">
        <f aca="false">F41*$B$31*200</f>
        <v>0</v>
      </c>
      <c r="G197" s="183" t="n">
        <f aca="false">G41*$B$31*200</f>
        <v>0</v>
      </c>
      <c r="H197" s="183" t="n">
        <f aca="false">H41*$B$31*200</f>
        <v>0</v>
      </c>
      <c r="I197" s="183" t="n">
        <f aca="false">I41*$B$31*200</f>
        <v>0</v>
      </c>
      <c r="J197" s="183" t="n">
        <f aca="false">J41*$B$31*200</f>
        <v>0</v>
      </c>
      <c r="K197" s="183" t="n">
        <f aca="false">K41*$B$31*200</f>
        <v>0</v>
      </c>
      <c r="L197" s="183" t="n">
        <f aca="false">L41*$B$31*200</f>
        <v>0</v>
      </c>
      <c r="M197" s="183" t="n">
        <f aca="false">M41*$B$31*200</f>
        <v>0</v>
      </c>
      <c r="N197" s="183" t="n">
        <f aca="false">N41*$B$31*200</f>
        <v>0</v>
      </c>
      <c r="O197" s="184" t="n">
        <f aca="false">N197</f>
        <v>0</v>
      </c>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c r="CJ197" s="185"/>
      <c r="CK197" s="185"/>
      <c r="CL197" s="185"/>
      <c r="CM197" s="185"/>
      <c r="CN197" s="185"/>
      <c r="CO197" s="185"/>
      <c r="CP197" s="185"/>
      <c r="CQ197" s="185"/>
      <c r="CR197" s="185"/>
      <c r="CS197" s="185"/>
      <c r="CT197" s="185"/>
      <c r="CU197" s="185"/>
      <c r="CV197" s="185"/>
      <c r="CW197" s="185"/>
      <c r="CX197" s="185"/>
      <c r="CY197" s="185"/>
      <c r="CZ197" s="185"/>
      <c r="DA197" s="185"/>
      <c r="DB197" s="185"/>
      <c r="DC197" s="185"/>
      <c r="DD197" s="185"/>
      <c r="DE197" s="185"/>
      <c r="DF197" s="185"/>
      <c r="DG197" s="185"/>
      <c r="DH197" s="185"/>
      <c r="DI197" s="185"/>
      <c r="DJ197" s="185"/>
      <c r="DK197" s="185"/>
      <c r="DL197" s="185"/>
      <c r="DM197" s="185"/>
      <c r="DN197" s="185"/>
      <c r="DO197" s="185"/>
      <c r="DP197" s="185"/>
      <c r="DQ197" s="185"/>
      <c r="DR197" s="185"/>
      <c r="DS197" s="185"/>
      <c r="DT197" s="185"/>
      <c r="DU197" s="185"/>
      <c r="DV197" s="185"/>
      <c r="DW197" s="185"/>
      <c r="DX197" s="185"/>
      <c r="DY197" s="185"/>
      <c r="DZ197" s="185"/>
      <c r="EA197" s="185"/>
      <c r="EB197" s="185"/>
      <c r="EC197" s="185"/>
      <c r="ED197" s="185"/>
      <c r="EE197" s="185"/>
      <c r="EF197" s="185"/>
      <c r="EG197" s="185"/>
      <c r="EH197" s="185"/>
      <c r="EI197" s="185"/>
      <c r="EJ197" s="185"/>
      <c r="EK197" s="185"/>
      <c r="EL197" s="185"/>
      <c r="EM197" s="185"/>
      <c r="EN197" s="185"/>
      <c r="EO197" s="185"/>
      <c r="EP197" s="185"/>
      <c r="EQ197" s="185"/>
      <c r="ER197" s="185"/>
      <c r="ES197" s="185"/>
      <c r="ET197" s="185"/>
      <c r="EU197" s="185"/>
      <c r="EV197" s="185"/>
      <c r="EW197" s="185"/>
      <c r="EX197" s="185"/>
      <c r="EY197" s="185"/>
      <c r="EZ197" s="185"/>
      <c r="FA197" s="185"/>
      <c r="FB197" s="185"/>
      <c r="FC197" s="185"/>
      <c r="FD197" s="185"/>
      <c r="FE197" s="185"/>
      <c r="FF197" s="185"/>
      <c r="FG197" s="185"/>
      <c r="FH197" s="185"/>
      <c r="FI197" s="185"/>
      <c r="FJ197" s="185"/>
      <c r="FK197" s="185"/>
      <c r="FL197" s="185"/>
      <c r="FM197" s="185"/>
      <c r="FN197" s="185"/>
      <c r="FO197" s="185"/>
      <c r="FP197" s="185"/>
      <c r="FQ197" s="185"/>
      <c r="FR197" s="185"/>
      <c r="FS197" s="185"/>
      <c r="FT197" s="185"/>
      <c r="FU197" s="185"/>
      <c r="FV197" s="185"/>
      <c r="FW197" s="185"/>
      <c r="FX197" s="185"/>
      <c r="FY197" s="185"/>
      <c r="FZ197" s="185"/>
      <c r="GA197" s="185"/>
      <c r="GB197" s="185"/>
      <c r="GC197" s="185"/>
      <c r="GD197" s="185"/>
      <c r="GE197" s="185"/>
      <c r="GF197" s="185"/>
      <c r="GG197" s="185"/>
      <c r="GH197" s="185"/>
      <c r="GI197" s="185"/>
      <c r="GJ197" s="185"/>
      <c r="GK197" s="185"/>
      <c r="GL197" s="185"/>
      <c r="GM197" s="185"/>
      <c r="GN197" s="185"/>
      <c r="GO197" s="185"/>
      <c r="GP197" s="185"/>
      <c r="GQ197" s="185"/>
      <c r="GR197" s="185"/>
      <c r="GS197" s="185"/>
      <c r="GT197" s="185"/>
      <c r="GU197" s="185"/>
      <c r="GV197" s="185"/>
      <c r="GW197" s="185"/>
      <c r="GX197" s="185"/>
      <c r="GY197" s="185"/>
      <c r="GZ197" s="185"/>
      <c r="HA197" s="185"/>
      <c r="HB197" s="185"/>
      <c r="HC197" s="185"/>
      <c r="HD197" s="185"/>
      <c r="HE197" s="185"/>
      <c r="HF197" s="185"/>
      <c r="HG197" s="185"/>
      <c r="HH197" s="185"/>
      <c r="HI197" s="185"/>
      <c r="HJ197" s="185"/>
      <c r="HK197" s="185"/>
      <c r="HL197" s="185"/>
      <c r="HM197" s="185"/>
      <c r="HN197" s="185"/>
      <c r="HO197" s="185"/>
      <c r="HP197" s="185"/>
      <c r="HQ197" s="185"/>
      <c r="HR197" s="185"/>
      <c r="HS197" s="185"/>
      <c r="HT197" s="185"/>
      <c r="HU197" s="185"/>
      <c r="HV197" s="185"/>
      <c r="HW197" s="185"/>
      <c r="HX197" s="185"/>
      <c r="HY197" s="185"/>
      <c r="HZ197" s="185"/>
      <c r="IA197" s="185"/>
      <c r="IB197" s="185"/>
      <c r="IC197" s="185"/>
      <c r="ID197" s="185"/>
      <c r="IE197" s="185"/>
      <c r="IF197" s="185"/>
      <c r="IG197" s="185"/>
      <c r="IH197" s="185"/>
      <c r="II197" s="185"/>
      <c r="IJ197" s="185"/>
      <c r="IK197" s="185"/>
      <c r="IL197" s="185"/>
      <c r="IM197" s="185"/>
      <c r="IN197" s="185"/>
      <c r="IO197" s="185"/>
      <c r="IP197" s="185"/>
      <c r="IQ197" s="185"/>
      <c r="IR197" s="185"/>
      <c r="IS197" s="185"/>
      <c r="IT197" s="185"/>
      <c r="IU197" s="185"/>
      <c r="IV197" s="185"/>
      <c r="IW197" s="185"/>
    </row>
    <row r="198" customFormat="false" ht="15.75" hidden="true" customHeight="false" outlineLevel="0" collapsed="false">
      <c r="A198" s="182" t="s">
        <v>346</v>
      </c>
      <c r="B198" s="183" t="n">
        <v>315</v>
      </c>
      <c r="C198" s="183" t="n">
        <f aca="false">C42*$B$31*200</f>
        <v>0</v>
      </c>
      <c r="D198" s="183" t="n">
        <f aca="false">D42*$B$31*200</f>
        <v>0</v>
      </c>
      <c r="E198" s="183" t="n">
        <f aca="false">E42*$B$31*200</f>
        <v>0</v>
      </c>
      <c r="F198" s="183" t="n">
        <f aca="false">F42*$B$31*200</f>
        <v>0</v>
      </c>
      <c r="G198" s="183" t="n">
        <f aca="false">G42*$B$31*200</f>
        <v>0</v>
      </c>
      <c r="H198" s="183" t="n">
        <f aca="false">H42*$B$31*200</f>
        <v>0</v>
      </c>
      <c r="I198" s="183" t="n">
        <f aca="false">I42*$B$31*200</f>
        <v>0</v>
      </c>
      <c r="J198" s="183" t="n">
        <f aca="false">J42*$B$31*200</f>
        <v>0</v>
      </c>
      <c r="K198" s="183" t="n">
        <f aca="false">K42*$B$31*200</f>
        <v>0</v>
      </c>
      <c r="L198" s="183" t="n">
        <f aca="false">L42*$B$31*200</f>
        <v>0</v>
      </c>
      <c r="M198" s="183" t="n">
        <f aca="false">M42*$B$31*200</f>
        <v>0</v>
      </c>
      <c r="N198" s="183" t="n">
        <f aca="false">N42*$B$31*200</f>
        <v>0</v>
      </c>
      <c r="O198" s="184" t="n">
        <f aca="false">N198</f>
        <v>0</v>
      </c>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c r="CJ198" s="185"/>
      <c r="CK198" s="185"/>
      <c r="CL198" s="185"/>
      <c r="CM198" s="185"/>
      <c r="CN198" s="185"/>
      <c r="CO198" s="185"/>
      <c r="CP198" s="185"/>
      <c r="CQ198" s="185"/>
      <c r="CR198" s="185"/>
      <c r="CS198" s="185"/>
      <c r="CT198" s="185"/>
      <c r="CU198" s="185"/>
      <c r="CV198" s="185"/>
      <c r="CW198" s="185"/>
      <c r="CX198" s="185"/>
      <c r="CY198" s="185"/>
      <c r="CZ198" s="185"/>
      <c r="DA198" s="185"/>
      <c r="DB198" s="185"/>
      <c r="DC198" s="185"/>
      <c r="DD198" s="185"/>
      <c r="DE198" s="185"/>
      <c r="DF198" s="185"/>
      <c r="DG198" s="185"/>
      <c r="DH198" s="185"/>
      <c r="DI198" s="185"/>
      <c r="DJ198" s="185"/>
      <c r="DK198" s="185"/>
      <c r="DL198" s="185"/>
      <c r="DM198" s="185"/>
      <c r="DN198" s="185"/>
      <c r="DO198" s="185"/>
      <c r="DP198" s="185"/>
      <c r="DQ198" s="185"/>
      <c r="DR198" s="185"/>
      <c r="DS198" s="185"/>
      <c r="DT198" s="185"/>
      <c r="DU198" s="185"/>
      <c r="DV198" s="185"/>
      <c r="DW198" s="185"/>
      <c r="DX198" s="185"/>
      <c r="DY198" s="185"/>
      <c r="DZ198" s="185"/>
      <c r="EA198" s="185"/>
      <c r="EB198" s="185"/>
      <c r="EC198" s="185"/>
      <c r="ED198" s="185"/>
      <c r="EE198" s="185"/>
      <c r="EF198" s="185"/>
      <c r="EG198" s="185"/>
      <c r="EH198" s="185"/>
      <c r="EI198" s="185"/>
      <c r="EJ198" s="185"/>
      <c r="EK198" s="185"/>
      <c r="EL198" s="185"/>
      <c r="EM198" s="185"/>
      <c r="EN198" s="185"/>
      <c r="EO198" s="185"/>
      <c r="EP198" s="185"/>
      <c r="EQ198" s="185"/>
      <c r="ER198" s="185"/>
      <c r="ES198" s="185"/>
      <c r="ET198" s="185"/>
      <c r="EU198" s="185"/>
      <c r="EV198" s="185"/>
      <c r="EW198" s="185"/>
      <c r="EX198" s="185"/>
      <c r="EY198" s="185"/>
      <c r="EZ198" s="185"/>
      <c r="FA198" s="185"/>
      <c r="FB198" s="185"/>
      <c r="FC198" s="185"/>
      <c r="FD198" s="185"/>
      <c r="FE198" s="185"/>
      <c r="FF198" s="185"/>
      <c r="FG198" s="185"/>
      <c r="FH198" s="185"/>
      <c r="FI198" s="185"/>
      <c r="FJ198" s="185"/>
      <c r="FK198" s="185"/>
      <c r="FL198" s="185"/>
      <c r="FM198" s="185"/>
      <c r="FN198" s="185"/>
      <c r="FO198" s="185"/>
      <c r="FP198" s="185"/>
      <c r="FQ198" s="185"/>
      <c r="FR198" s="185"/>
      <c r="FS198" s="185"/>
      <c r="FT198" s="185"/>
      <c r="FU198" s="185"/>
      <c r="FV198" s="185"/>
      <c r="FW198" s="185"/>
      <c r="FX198" s="185"/>
      <c r="FY198" s="185"/>
      <c r="FZ198" s="185"/>
      <c r="GA198" s="185"/>
      <c r="GB198" s="185"/>
      <c r="GC198" s="185"/>
      <c r="GD198" s="185"/>
      <c r="GE198" s="185"/>
      <c r="GF198" s="185"/>
      <c r="GG198" s="185"/>
      <c r="GH198" s="185"/>
      <c r="GI198" s="185"/>
      <c r="GJ198" s="185"/>
      <c r="GK198" s="185"/>
      <c r="GL198" s="185"/>
      <c r="GM198" s="185"/>
      <c r="GN198" s="185"/>
      <c r="GO198" s="185"/>
      <c r="GP198" s="185"/>
      <c r="GQ198" s="185"/>
      <c r="GR198" s="185"/>
      <c r="GS198" s="185"/>
      <c r="GT198" s="185"/>
      <c r="GU198" s="185"/>
      <c r="GV198" s="185"/>
      <c r="GW198" s="185"/>
      <c r="GX198" s="185"/>
      <c r="GY198" s="185"/>
      <c r="GZ198" s="185"/>
      <c r="HA198" s="185"/>
      <c r="HB198" s="185"/>
      <c r="HC198" s="185"/>
      <c r="HD198" s="185"/>
      <c r="HE198" s="185"/>
      <c r="HF198" s="185"/>
      <c r="HG198" s="185"/>
      <c r="HH198" s="185"/>
      <c r="HI198" s="185"/>
      <c r="HJ198" s="185"/>
      <c r="HK198" s="185"/>
      <c r="HL198" s="185"/>
      <c r="HM198" s="185"/>
      <c r="HN198" s="185"/>
      <c r="HO198" s="185"/>
      <c r="HP198" s="185"/>
      <c r="HQ198" s="185"/>
      <c r="HR198" s="185"/>
      <c r="HS198" s="185"/>
      <c r="HT198" s="185"/>
      <c r="HU198" s="185"/>
      <c r="HV198" s="185"/>
      <c r="HW198" s="185"/>
      <c r="HX198" s="185"/>
      <c r="HY198" s="185"/>
      <c r="HZ198" s="185"/>
      <c r="IA198" s="185"/>
      <c r="IB198" s="185"/>
      <c r="IC198" s="185"/>
      <c r="ID198" s="185"/>
      <c r="IE198" s="185"/>
      <c r="IF198" s="185"/>
      <c r="IG198" s="185"/>
      <c r="IH198" s="185"/>
      <c r="II198" s="185"/>
      <c r="IJ198" s="185"/>
      <c r="IK198" s="185"/>
      <c r="IL198" s="185"/>
      <c r="IM198" s="185"/>
      <c r="IN198" s="185"/>
      <c r="IO198" s="185"/>
      <c r="IP198" s="185"/>
      <c r="IQ198" s="185"/>
      <c r="IR198" s="185"/>
      <c r="IS198" s="185"/>
      <c r="IT198" s="185"/>
      <c r="IU198" s="185"/>
      <c r="IV198" s="185"/>
      <c r="IW198" s="185"/>
    </row>
    <row r="199" customFormat="false" ht="15.75" hidden="true" customHeight="false" outlineLevel="0" collapsed="false">
      <c r="A199" s="182" t="s">
        <v>347</v>
      </c>
      <c r="B199" s="183" t="n">
        <v>335</v>
      </c>
      <c r="C199" s="183" t="n">
        <f aca="false">C43*$B$31*200</f>
        <v>0</v>
      </c>
      <c r="D199" s="183" t="n">
        <f aca="false">D43*$B$31*200</f>
        <v>0</v>
      </c>
      <c r="E199" s="183" t="n">
        <f aca="false">E43*$B$31*200</f>
        <v>0</v>
      </c>
      <c r="F199" s="183" t="n">
        <f aca="false">F43*$B$31*200</f>
        <v>0</v>
      </c>
      <c r="G199" s="183" t="n">
        <f aca="false">G43*$B$31*200</f>
        <v>0</v>
      </c>
      <c r="H199" s="183" t="n">
        <f aca="false">H43*$B$31*200</f>
        <v>0</v>
      </c>
      <c r="I199" s="183" t="n">
        <f aca="false">I43*$B$31*200</f>
        <v>0</v>
      </c>
      <c r="J199" s="183" t="n">
        <f aca="false">J43*$B$31*200</f>
        <v>0</v>
      </c>
      <c r="K199" s="183" t="n">
        <f aca="false">K43*$B$31*200</f>
        <v>0</v>
      </c>
      <c r="L199" s="183" t="n">
        <f aca="false">L43*$B$31*200</f>
        <v>0</v>
      </c>
      <c r="M199" s="183" t="n">
        <f aca="false">M43*$B$31*200</f>
        <v>0</v>
      </c>
      <c r="N199" s="183" t="n">
        <f aca="false">N43*$B$31*200</f>
        <v>0</v>
      </c>
      <c r="O199" s="184" t="n">
        <f aca="false">N199</f>
        <v>0</v>
      </c>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c r="CJ199" s="185"/>
      <c r="CK199" s="185"/>
      <c r="CL199" s="185"/>
      <c r="CM199" s="185"/>
      <c r="CN199" s="185"/>
      <c r="CO199" s="185"/>
      <c r="CP199" s="185"/>
      <c r="CQ199" s="185"/>
      <c r="CR199" s="185"/>
      <c r="CS199" s="185"/>
      <c r="CT199" s="185"/>
      <c r="CU199" s="185"/>
      <c r="CV199" s="185"/>
      <c r="CW199" s="185"/>
      <c r="CX199" s="185"/>
      <c r="CY199" s="185"/>
      <c r="CZ199" s="185"/>
      <c r="DA199" s="185"/>
      <c r="DB199" s="185"/>
      <c r="DC199" s="185"/>
      <c r="DD199" s="185"/>
      <c r="DE199" s="185"/>
      <c r="DF199" s="185"/>
      <c r="DG199" s="185"/>
      <c r="DH199" s="185"/>
      <c r="DI199" s="185"/>
      <c r="DJ199" s="185"/>
      <c r="DK199" s="185"/>
      <c r="DL199" s="185"/>
      <c r="DM199" s="185"/>
      <c r="DN199" s="185"/>
      <c r="DO199" s="185"/>
      <c r="DP199" s="185"/>
      <c r="DQ199" s="185"/>
      <c r="DR199" s="185"/>
      <c r="DS199" s="185"/>
      <c r="DT199" s="185"/>
      <c r="DU199" s="185"/>
      <c r="DV199" s="185"/>
      <c r="DW199" s="185"/>
      <c r="DX199" s="185"/>
      <c r="DY199" s="185"/>
      <c r="DZ199" s="185"/>
      <c r="EA199" s="185"/>
      <c r="EB199" s="185"/>
      <c r="EC199" s="185"/>
      <c r="ED199" s="185"/>
      <c r="EE199" s="185"/>
      <c r="EF199" s="185"/>
      <c r="EG199" s="185"/>
      <c r="EH199" s="185"/>
      <c r="EI199" s="185"/>
      <c r="EJ199" s="185"/>
      <c r="EK199" s="185"/>
      <c r="EL199" s="185"/>
      <c r="EM199" s="185"/>
      <c r="EN199" s="185"/>
      <c r="EO199" s="185"/>
      <c r="EP199" s="185"/>
      <c r="EQ199" s="185"/>
      <c r="ER199" s="185"/>
      <c r="ES199" s="185"/>
      <c r="ET199" s="185"/>
      <c r="EU199" s="185"/>
      <c r="EV199" s="185"/>
      <c r="EW199" s="185"/>
      <c r="EX199" s="185"/>
      <c r="EY199" s="185"/>
      <c r="EZ199" s="185"/>
      <c r="FA199" s="185"/>
      <c r="FB199" s="185"/>
      <c r="FC199" s="185"/>
      <c r="FD199" s="185"/>
      <c r="FE199" s="185"/>
      <c r="FF199" s="185"/>
      <c r="FG199" s="185"/>
      <c r="FH199" s="185"/>
      <c r="FI199" s="185"/>
      <c r="FJ199" s="185"/>
      <c r="FK199" s="185"/>
      <c r="FL199" s="185"/>
      <c r="FM199" s="185"/>
      <c r="FN199" s="185"/>
      <c r="FO199" s="185"/>
      <c r="FP199" s="185"/>
      <c r="FQ199" s="185"/>
      <c r="FR199" s="185"/>
      <c r="FS199" s="185"/>
      <c r="FT199" s="185"/>
      <c r="FU199" s="185"/>
      <c r="FV199" s="185"/>
      <c r="FW199" s="185"/>
      <c r="FX199" s="185"/>
      <c r="FY199" s="185"/>
      <c r="FZ199" s="185"/>
      <c r="GA199" s="185"/>
      <c r="GB199" s="185"/>
      <c r="GC199" s="185"/>
      <c r="GD199" s="185"/>
      <c r="GE199" s="185"/>
      <c r="GF199" s="185"/>
      <c r="GG199" s="185"/>
      <c r="GH199" s="185"/>
      <c r="GI199" s="185"/>
      <c r="GJ199" s="185"/>
      <c r="GK199" s="185"/>
      <c r="GL199" s="185"/>
      <c r="GM199" s="185"/>
      <c r="GN199" s="185"/>
      <c r="GO199" s="185"/>
      <c r="GP199" s="185"/>
      <c r="GQ199" s="185"/>
      <c r="GR199" s="185"/>
      <c r="GS199" s="185"/>
      <c r="GT199" s="185"/>
      <c r="GU199" s="185"/>
      <c r="GV199" s="185"/>
      <c r="GW199" s="185"/>
      <c r="GX199" s="185"/>
      <c r="GY199" s="185"/>
      <c r="GZ199" s="185"/>
      <c r="HA199" s="185"/>
      <c r="HB199" s="185"/>
      <c r="HC199" s="185"/>
      <c r="HD199" s="185"/>
      <c r="HE199" s="185"/>
      <c r="HF199" s="185"/>
      <c r="HG199" s="185"/>
      <c r="HH199" s="185"/>
      <c r="HI199" s="185"/>
      <c r="HJ199" s="185"/>
      <c r="HK199" s="185"/>
      <c r="HL199" s="185"/>
      <c r="HM199" s="185"/>
      <c r="HN199" s="185"/>
      <c r="HO199" s="185"/>
      <c r="HP199" s="185"/>
      <c r="HQ199" s="185"/>
      <c r="HR199" s="185"/>
      <c r="HS199" s="185"/>
      <c r="HT199" s="185"/>
      <c r="HU199" s="185"/>
      <c r="HV199" s="185"/>
      <c r="HW199" s="185"/>
      <c r="HX199" s="185"/>
      <c r="HY199" s="185"/>
      <c r="HZ199" s="185"/>
      <c r="IA199" s="185"/>
      <c r="IB199" s="185"/>
      <c r="IC199" s="185"/>
      <c r="ID199" s="185"/>
      <c r="IE199" s="185"/>
      <c r="IF199" s="185"/>
      <c r="IG199" s="185"/>
      <c r="IH199" s="185"/>
      <c r="II199" s="185"/>
      <c r="IJ199" s="185"/>
      <c r="IK199" s="185"/>
      <c r="IL199" s="185"/>
      <c r="IM199" s="185"/>
      <c r="IN199" s="185"/>
      <c r="IO199" s="185"/>
      <c r="IP199" s="185"/>
      <c r="IQ199" s="185"/>
      <c r="IR199" s="185"/>
      <c r="IS199" s="185"/>
      <c r="IT199" s="185"/>
      <c r="IU199" s="185"/>
      <c r="IV199" s="185"/>
      <c r="IW199" s="185"/>
    </row>
    <row r="200" customFormat="false" ht="15.75" hidden="true" customHeight="false" outlineLevel="0" collapsed="false">
      <c r="A200" s="182" t="s">
        <v>348</v>
      </c>
      <c r="B200" s="183" t="n">
        <v>365</v>
      </c>
      <c r="C200" s="183" t="n">
        <f aca="false">C44*$B$31*200</f>
        <v>0</v>
      </c>
      <c r="D200" s="183" t="n">
        <f aca="false">D44*$B$31*200</f>
        <v>0</v>
      </c>
      <c r="E200" s="183" t="n">
        <f aca="false">E44*$B$31*200</f>
        <v>0</v>
      </c>
      <c r="F200" s="183" t="n">
        <f aca="false">F44*$B$31*200</f>
        <v>0</v>
      </c>
      <c r="G200" s="183" t="n">
        <f aca="false">G44*$B$31*200</f>
        <v>0</v>
      </c>
      <c r="H200" s="183" t="n">
        <f aca="false">H44*$B$31*200</f>
        <v>0</v>
      </c>
      <c r="I200" s="183" t="n">
        <f aca="false">I44*$B$31*200</f>
        <v>0</v>
      </c>
      <c r="J200" s="183" t="n">
        <f aca="false">J44*$B$31*200</f>
        <v>0</v>
      </c>
      <c r="K200" s="183" t="n">
        <f aca="false">K44*$B$31*200</f>
        <v>0</v>
      </c>
      <c r="L200" s="183" t="n">
        <f aca="false">L44*$B$31*200</f>
        <v>0</v>
      </c>
      <c r="M200" s="183" t="n">
        <f aca="false">M44*$B$31*200</f>
        <v>0</v>
      </c>
      <c r="N200" s="183" t="n">
        <f aca="false">N44*$B$31*200</f>
        <v>0</v>
      </c>
      <c r="O200" s="184" t="n">
        <f aca="false">N200</f>
        <v>0</v>
      </c>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c r="CJ200" s="185"/>
      <c r="CK200" s="185"/>
      <c r="CL200" s="185"/>
      <c r="CM200" s="185"/>
      <c r="CN200" s="185"/>
      <c r="CO200" s="185"/>
      <c r="CP200" s="185"/>
      <c r="CQ200" s="185"/>
      <c r="CR200" s="185"/>
      <c r="CS200" s="185"/>
      <c r="CT200" s="185"/>
      <c r="CU200" s="185"/>
      <c r="CV200" s="185"/>
      <c r="CW200" s="185"/>
      <c r="CX200" s="185"/>
      <c r="CY200" s="185"/>
      <c r="CZ200" s="185"/>
      <c r="DA200" s="185"/>
      <c r="DB200" s="185"/>
      <c r="DC200" s="185"/>
      <c r="DD200" s="185"/>
      <c r="DE200" s="185"/>
      <c r="DF200" s="185"/>
      <c r="DG200" s="185"/>
      <c r="DH200" s="185"/>
      <c r="DI200" s="185"/>
      <c r="DJ200" s="185"/>
      <c r="DK200" s="185"/>
      <c r="DL200" s="185"/>
      <c r="DM200" s="185"/>
      <c r="DN200" s="185"/>
      <c r="DO200" s="185"/>
      <c r="DP200" s="185"/>
      <c r="DQ200" s="185"/>
      <c r="DR200" s="185"/>
      <c r="DS200" s="185"/>
      <c r="DT200" s="185"/>
      <c r="DU200" s="185"/>
      <c r="DV200" s="185"/>
      <c r="DW200" s="185"/>
      <c r="DX200" s="185"/>
      <c r="DY200" s="185"/>
      <c r="DZ200" s="185"/>
      <c r="EA200" s="185"/>
      <c r="EB200" s="185"/>
      <c r="EC200" s="185"/>
      <c r="ED200" s="185"/>
      <c r="EE200" s="185"/>
      <c r="EF200" s="185"/>
      <c r="EG200" s="185"/>
      <c r="EH200" s="185"/>
      <c r="EI200" s="185"/>
      <c r="EJ200" s="185"/>
      <c r="EK200" s="185"/>
      <c r="EL200" s="185"/>
      <c r="EM200" s="185"/>
      <c r="EN200" s="185"/>
      <c r="EO200" s="185"/>
      <c r="EP200" s="185"/>
      <c r="EQ200" s="185"/>
      <c r="ER200" s="185"/>
      <c r="ES200" s="185"/>
      <c r="ET200" s="185"/>
      <c r="EU200" s="185"/>
      <c r="EV200" s="185"/>
      <c r="EW200" s="185"/>
      <c r="EX200" s="185"/>
      <c r="EY200" s="185"/>
      <c r="EZ200" s="185"/>
      <c r="FA200" s="185"/>
      <c r="FB200" s="185"/>
      <c r="FC200" s="185"/>
      <c r="FD200" s="185"/>
      <c r="FE200" s="185"/>
      <c r="FF200" s="185"/>
      <c r="FG200" s="185"/>
      <c r="FH200" s="185"/>
      <c r="FI200" s="185"/>
      <c r="FJ200" s="185"/>
      <c r="FK200" s="185"/>
      <c r="FL200" s="185"/>
      <c r="FM200" s="185"/>
      <c r="FN200" s="185"/>
      <c r="FO200" s="185"/>
      <c r="FP200" s="185"/>
      <c r="FQ200" s="185"/>
      <c r="FR200" s="185"/>
      <c r="FS200" s="185"/>
      <c r="FT200" s="185"/>
      <c r="FU200" s="185"/>
      <c r="FV200" s="185"/>
      <c r="FW200" s="185"/>
      <c r="FX200" s="185"/>
      <c r="FY200" s="185"/>
      <c r="FZ200" s="185"/>
      <c r="GA200" s="185"/>
      <c r="GB200" s="185"/>
      <c r="GC200" s="185"/>
      <c r="GD200" s="185"/>
      <c r="GE200" s="185"/>
      <c r="GF200" s="185"/>
      <c r="GG200" s="185"/>
      <c r="GH200" s="185"/>
      <c r="GI200" s="185"/>
      <c r="GJ200" s="185"/>
      <c r="GK200" s="185"/>
      <c r="GL200" s="185"/>
      <c r="GM200" s="185"/>
      <c r="GN200" s="185"/>
      <c r="GO200" s="185"/>
      <c r="GP200" s="185"/>
      <c r="GQ200" s="185"/>
      <c r="GR200" s="185"/>
      <c r="GS200" s="185"/>
      <c r="GT200" s="185"/>
      <c r="GU200" s="185"/>
      <c r="GV200" s="185"/>
      <c r="GW200" s="185"/>
      <c r="GX200" s="185"/>
      <c r="GY200" s="185"/>
      <c r="GZ200" s="185"/>
      <c r="HA200" s="185"/>
      <c r="HB200" s="185"/>
      <c r="HC200" s="185"/>
      <c r="HD200" s="185"/>
      <c r="HE200" s="185"/>
      <c r="HF200" s="185"/>
      <c r="HG200" s="185"/>
      <c r="HH200" s="185"/>
      <c r="HI200" s="185"/>
      <c r="HJ200" s="185"/>
      <c r="HK200" s="185"/>
      <c r="HL200" s="185"/>
      <c r="HM200" s="185"/>
      <c r="HN200" s="185"/>
      <c r="HO200" s="185"/>
      <c r="HP200" s="185"/>
      <c r="HQ200" s="185"/>
      <c r="HR200" s="185"/>
      <c r="HS200" s="185"/>
      <c r="HT200" s="185"/>
      <c r="HU200" s="185"/>
      <c r="HV200" s="185"/>
      <c r="HW200" s="185"/>
      <c r="HX200" s="185"/>
      <c r="HY200" s="185"/>
      <c r="HZ200" s="185"/>
      <c r="IA200" s="185"/>
      <c r="IB200" s="185"/>
      <c r="IC200" s="185"/>
      <c r="ID200" s="185"/>
      <c r="IE200" s="185"/>
      <c r="IF200" s="185"/>
      <c r="IG200" s="185"/>
      <c r="IH200" s="185"/>
      <c r="II200" s="185"/>
      <c r="IJ200" s="185"/>
      <c r="IK200" s="185"/>
      <c r="IL200" s="185"/>
      <c r="IM200" s="185"/>
      <c r="IN200" s="185"/>
      <c r="IO200" s="185"/>
      <c r="IP200" s="185"/>
      <c r="IQ200" s="185"/>
      <c r="IR200" s="185"/>
      <c r="IS200" s="185"/>
      <c r="IT200" s="185"/>
      <c r="IU200" s="185"/>
      <c r="IV200" s="185"/>
      <c r="IW200" s="185"/>
    </row>
    <row r="201" customFormat="false" ht="15.75" hidden="true" customHeight="false" outlineLevel="0" collapsed="false">
      <c r="A201" s="182" t="s">
        <v>349</v>
      </c>
      <c r="B201" s="183" t="n">
        <v>385</v>
      </c>
      <c r="C201" s="183" t="n">
        <f aca="false">C45*$B$31*200</f>
        <v>0</v>
      </c>
      <c r="D201" s="183" t="n">
        <f aca="false">D45*$B$31*200</f>
        <v>0</v>
      </c>
      <c r="E201" s="183" t="n">
        <f aca="false">E45*$B$31*200</f>
        <v>0</v>
      </c>
      <c r="F201" s="183" t="n">
        <f aca="false">F45*$B$31*200</f>
        <v>0</v>
      </c>
      <c r="G201" s="183" t="n">
        <f aca="false">G45*$B$31*200</f>
        <v>0</v>
      </c>
      <c r="H201" s="183" t="n">
        <f aca="false">H45*$B$31*200</f>
        <v>0</v>
      </c>
      <c r="I201" s="183" t="n">
        <f aca="false">I45*$B$31*200</f>
        <v>0</v>
      </c>
      <c r="J201" s="183" t="n">
        <f aca="false">J45*$B$31*200</f>
        <v>0</v>
      </c>
      <c r="K201" s="183" t="n">
        <f aca="false">K45*$B$31*200</f>
        <v>0</v>
      </c>
      <c r="L201" s="183" t="n">
        <f aca="false">L45*$B$31*200</f>
        <v>0</v>
      </c>
      <c r="M201" s="183" t="n">
        <f aca="false">M45*$B$31*200</f>
        <v>0</v>
      </c>
      <c r="N201" s="183" t="n">
        <f aca="false">N45*$B$31*200</f>
        <v>0</v>
      </c>
      <c r="O201" s="184" t="n">
        <f aca="false">N201</f>
        <v>0</v>
      </c>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c r="CJ201" s="185"/>
      <c r="CK201" s="185"/>
      <c r="CL201" s="185"/>
      <c r="CM201" s="185"/>
      <c r="CN201" s="185"/>
      <c r="CO201" s="185"/>
      <c r="CP201" s="185"/>
      <c r="CQ201" s="185"/>
      <c r="CR201" s="185"/>
      <c r="CS201" s="185"/>
      <c r="CT201" s="185"/>
      <c r="CU201" s="185"/>
      <c r="CV201" s="185"/>
      <c r="CW201" s="185"/>
      <c r="CX201" s="185"/>
      <c r="CY201" s="185"/>
      <c r="CZ201" s="185"/>
      <c r="DA201" s="185"/>
      <c r="DB201" s="185"/>
      <c r="DC201" s="185"/>
      <c r="DD201" s="185"/>
      <c r="DE201" s="185"/>
      <c r="DF201" s="185"/>
      <c r="DG201" s="185"/>
      <c r="DH201" s="185"/>
      <c r="DI201" s="185"/>
      <c r="DJ201" s="185"/>
      <c r="DK201" s="185"/>
      <c r="DL201" s="185"/>
      <c r="DM201" s="185"/>
      <c r="DN201" s="185"/>
      <c r="DO201" s="185"/>
      <c r="DP201" s="185"/>
      <c r="DQ201" s="185"/>
      <c r="DR201" s="185"/>
      <c r="DS201" s="185"/>
      <c r="DT201" s="185"/>
      <c r="DU201" s="185"/>
      <c r="DV201" s="185"/>
      <c r="DW201" s="185"/>
      <c r="DX201" s="185"/>
      <c r="DY201" s="185"/>
      <c r="DZ201" s="185"/>
      <c r="EA201" s="185"/>
      <c r="EB201" s="185"/>
      <c r="EC201" s="185"/>
      <c r="ED201" s="185"/>
      <c r="EE201" s="185"/>
      <c r="EF201" s="185"/>
      <c r="EG201" s="185"/>
      <c r="EH201" s="185"/>
      <c r="EI201" s="185"/>
      <c r="EJ201" s="185"/>
      <c r="EK201" s="185"/>
      <c r="EL201" s="185"/>
      <c r="EM201" s="185"/>
      <c r="EN201" s="185"/>
      <c r="EO201" s="185"/>
      <c r="EP201" s="185"/>
      <c r="EQ201" s="185"/>
      <c r="ER201" s="185"/>
      <c r="ES201" s="185"/>
      <c r="ET201" s="185"/>
      <c r="EU201" s="185"/>
      <c r="EV201" s="185"/>
      <c r="EW201" s="185"/>
      <c r="EX201" s="185"/>
      <c r="EY201" s="185"/>
      <c r="EZ201" s="185"/>
      <c r="FA201" s="185"/>
      <c r="FB201" s="185"/>
      <c r="FC201" s="185"/>
      <c r="FD201" s="185"/>
      <c r="FE201" s="185"/>
      <c r="FF201" s="185"/>
      <c r="FG201" s="185"/>
      <c r="FH201" s="185"/>
      <c r="FI201" s="185"/>
      <c r="FJ201" s="185"/>
      <c r="FK201" s="185"/>
      <c r="FL201" s="185"/>
      <c r="FM201" s="185"/>
      <c r="FN201" s="185"/>
      <c r="FO201" s="185"/>
      <c r="FP201" s="185"/>
      <c r="FQ201" s="185"/>
      <c r="FR201" s="185"/>
      <c r="FS201" s="185"/>
      <c r="FT201" s="185"/>
      <c r="FU201" s="185"/>
      <c r="FV201" s="185"/>
      <c r="FW201" s="185"/>
      <c r="FX201" s="185"/>
      <c r="FY201" s="185"/>
      <c r="FZ201" s="185"/>
      <c r="GA201" s="185"/>
      <c r="GB201" s="185"/>
      <c r="GC201" s="185"/>
      <c r="GD201" s="185"/>
      <c r="GE201" s="185"/>
      <c r="GF201" s="185"/>
      <c r="GG201" s="185"/>
      <c r="GH201" s="185"/>
      <c r="GI201" s="185"/>
      <c r="GJ201" s="185"/>
      <c r="GK201" s="185"/>
      <c r="GL201" s="185"/>
      <c r="GM201" s="185"/>
      <c r="GN201" s="185"/>
      <c r="GO201" s="185"/>
      <c r="GP201" s="185"/>
      <c r="GQ201" s="185"/>
      <c r="GR201" s="185"/>
      <c r="GS201" s="185"/>
      <c r="GT201" s="185"/>
      <c r="GU201" s="185"/>
      <c r="GV201" s="185"/>
      <c r="GW201" s="185"/>
      <c r="GX201" s="185"/>
      <c r="GY201" s="185"/>
      <c r="GZ201" s="185"/>
      <c r="HA201" s="185"/>
      <c r="HB201" s="185"/>
      <c r="HC201" s="185"/>
      <c r="HD201" s="185"/>
      <c r="HE201" s="185"/>
      <c r="HF201" s="185"/>
      <c r="HG201" s="185"/>
      <c r="HH201" s="185"/>
      <c r="HI201" s="185"/>
      <c r="HJ201" s="185"/>
      <c r="HK201" s="185"/>
      <c r="HL201" s="185"/>
      <c r="HM201" s="185"/>
      <c r="HN201" s="185"/>
      <c r="HO201" s="185"/>
      <c r="HP201" s="185"/>
      <c r="HQ201" s="185"/>
      <c r="HR201" s="185"/>
      <c r="HS201" s="185"/>
      <c r="HT201" s="185"/>
      <c r="HU201" s="185"/>
      <c r="HV201" s="185"/>
      <c r="HW201" s="185"/>
      <c r="HX201" s="185"/>
      <c r="HY201" s="185"/>
      <c r="HZ201" s="185"/>
      <c r="IA201" s="185"/>
      <c r="IB201" s="185"/>
      <c r="IC201" s="185"/>
      <c r="ID201" s="185"/>
      <c r="IE201" s="185"/>
      <c r="IF201" s="185"/>
      <c r="IG201" s="185"/>
      <c r="IH201" s="185"/>
      <c r="II201" s="185"/>
      <c r="IJ201" s="185"/>
      <c r="IK201" s="185"/>
      <c r="IL201" s="185"/>
      <c r="IM201" s="185"/>
      <c r="IN201" s="185"/>
      <c r="IO201" s="185"/>
      <c r="IP201" s="185"/>
      <c r="IQ201" s="185"/>
      <c r="IR201" s="185"/>
      <c r="IS201" s="185"/>
      <c r="IT201" s="185"/>
      <c r="IU201" s="185"/>
      <c r="IV201" s="185"/>
      <c r="IW201" s="185"/>
    </row>
    <row r="202" customFormat="false" ht="15.75" hidden="true" customHeight="false" outlineLevel="0" collapsed="false">
      <c r="A202" s="186" t="s">
        <v>350</v>
      </c>
      <c r="B202" s="183"/>
      <c r="C202" s="188" t="n">
        <f aca="false">SUM(C187:C200)</f>
        <v>0</v>
      </c>
      <c r="D202" s="188" t="n">
        <f aca="false">SUM(D187:D201)</f>
        <v>0</v>
      </c>
      <c r="E202" s="188" t="n">
        <f aca="false">SUM(E187:E201)</f>
        <v>0</v>
      </c>
      <c r="F202" s="188" t="n">
        <f aca="false">SUM(F187:F201)</f>
        <v>0</v>
      </c>
      <c r="G202" s="188" t="n">
        <f aca="false">SUM(G187:G201)</f>
        <v>0</v>
      </c>
      <c r="H202" s="188" t="n">
        <f aca="false">SUM(H187:H201)</f>
        <v>0</v>
      </c>
      <c r="I202" s="188" t="n">
        <f aca="false">SUM(I187:I201)</f>
        <v>0</v>
      </c>
      <c r="J202" s="188" t="n">
        <f aca="false">SUM(J187:J201)</f>
        <v>0</v>
      </c>
      <c r="K202" s="188" t="n">
        <f aca="false">SUM(K187:K201)</f>
        <v>0</v>
      </c>
      <c r="L202" s="188" t="n">
        <f aca="false">SUM(L187:L201)</f>
        <v>0</v>
      </c>
      <c r="M202" s="188" t="n">
        <f aca="false">SUM(M187:M201)</f>
        <v>0</v>
      </c>
      <c r="N202" s="188" t="n">
        <f aca="false">SUM(N187:N201)</f>
        <v>0</v>
      </c>
      <c r="O202" s="189" t="n">
        <f aca="false">N202</f>
        <v>0</v>
      </c>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c r="CJ202" s="185"/>
      <c r="CK202" s="185"/>
      <c r="CL202" s="185"/>
      <c r="CM202" s="185"/>
      <c r="CN202" s="185"/>
      <c r="CO202" s="185"/>
      <c r="CP202" s="185"/>
      <c r="CQ202" s="185"/>
      <c r="CR202" s="185"/>
      <c r="CS202" s="185"/>
      <c r="CT202" s="185"/>
      <c r="CU202" s="185"/>
      <c r="CV202" s="185"/>
      <c r="CW202" s="185"/>
      <c r="CX202" s="185"/>
      <c r="CY202" s="185"/>
      <c r="CZ202" s="185"/>
      <c r="DA202" s="185"/>
      <c r="DB202" s="185"/>
      <c r="DC202" s="185"/>
      <c r="DD202" s="185"/>
      <c r="DE202" s="185"/>
      <c r="DF202" s="185"/>
      <c r="DG202" s="185"/>
      <c r="DH202" s="185"/>
      <c r="DI202" s="185"/>
      <c r="DJ202" s="185"/>
      <c r="DK202" s="185"/>
      <c r="DL202" s="185"/>
      <c r="DM202" s="185"/>
      <c r="DN202" s="185"/>
      <c r="DO202" s="185"/>
      <c r="DP202" s="185"/>
      <c r="DQ202" s="185"/>
      <c r="DR202" s="185"/>
      <c r="DS202" s="185"/>
      <c r="DT202" s="185"/>
      <c r="DU202" s="185"/>
      <c r="DV202" s="185"/>
      <c r="DW202" s="185"/>
      <c r="DX202" s="185"/>
      <c r="DY202" s="185"/>
      <c r="DZ202" s="185"/>
      <c r="EA202" s="185"/>
      <c r="EB202" s="185"/>
      <c r="EC202" s="185"/>
      <c r="ED202" s="185"/>
      <c r="EE202" s="185"/>
      <c r="EF202" s="185"/>
      <c r="EG202" s="185"/>
      <c r="EH202" s="185"/>
      <c r="EI202" s="185"/>
      <c r="EJ202" s="185"/>
      <c r="EK202" s="185"/>
      <c r="EL202" s="185"/>
      <c r="EM202" s="185"/>
      <c r="EN202" s="185"/>
      <c r="EO202" s="185"/>
      <c r="EP202" s="185"/>
      <c r="EQ202" s="185"/>
      <c r="ER202" s="185"/>
      <c r="ES202" s="185"/>
      <c r="ET202" s="185"/>
      <c r="EU202" s="185"/>
      <c r="EV202" s="185"/>
      <c r="EW202" s="185"/>
      <c r="EX202" s="185"/>
      <c r="EY202" s="185"/>
      <c r="EZ202" s="185"/>
      <c r="FA202" s="185"/>
      <c r="FB202" s="185"/>
      <c r="FC202" s="185"/>
      <c r="FD202" s="185"/>
      <c r="FE202" s="185"/>
      <c r="FF202" s="185"/>
      <c r="FG202" s="185"/>
      <c r="FH202" s="185"/>
      <c r="FI202" s="185"/>
      <c r="FJ202" s="185"/>
      <c r="FK202" s="185"/>
      <c r="FL202" s="185"/>
      <c r="FM202" s="185"/>
      <c r="FN202" s="185"/>
      <c r="FO202" s="185"/>
      <c r="FP202" s="185"/>
      <c r="FQ202" s="185"/>
      <c r="FR202" s="185"/>
      <c r="FS202" s="185"/>
      <c r="FT202" s="185"/>
      <c r="FU202" s="185"/>
      <c r="FV202" s="185"/>
      <c r="FW202" s="185"/>
      <c r="FX202" s="185"/>
      <c r="FY202" s="185"/>
      <c r="FZ202" s="185"/>
      <c r="GA202" s="185"/>
      <c r="GB202" s="185"/>
      <c r="GC202" s="185"/>
      <c r="GD202" s="185"/>
      <c r="GE202" s="185"/>
      <c r="GF202" s="185"/>
      <c r="GG202" s="185"/>
      <c r="GH202" s="185"/>
      <c r="GI202" s="185"/>
      <c r="GJ202" s="185"/>
      <c r="GK202" s="185"/>
      <c r="GL202" s="185"/>
      <c r="GM202" s="185"/>
      <c r="GN202" s="185"/>
      <c r="GO202" s="185"/>
      <c r="GP202" s="185"/>
      <c r="GQ202" s="185"/>
      <c r="GR202" s="185"/>
      <c r="GS202" s="185"/>
      <c r="GT202" s="185"/>
      <c r="GU202" s="185"/>
      <c r="GV202" s="185"/>
      <c r="GW202" s="185"/>
      <c r="GX202" s="185"/>
      <c r="GY202" s="185"/>
      <c r="GZ202" s="185"/>
      <c r="HA202" s="185"/>
      <c r="HB202" s="185"/>
      <c r="HC202" s="185"/>
      <c r="HD202" s="185"/>
      <c r="HE202" s="185"/>
      <c r="HF202" s="185"/>
      <c r="HG202" s="185"/>
      <c r="HH202" s="185"/>
      <c r="HI202" s="185"/>
      <c r="HJ202" s="185"/>
      <c r="HK202" s="185"/>
      <c r="HL202" s="185"/>
      <c r="HM202" s="185"/>
      <c r="HN202" s="185"/>
      <c r="HO202" s="185"/>
      <c r="HP202" s="185"/>
      <c r="HQ202" s="185"/>
      <c r="HR202" s="185"/>
      <c r="HS202" s="185"/>
      <c r="HT202" s="185"/>
      <c r="HU202" s="185"/>
      <c r="HV202" s="185"/>
      <c r="HW202" s="185"/>
      <c r="HX202" s="185"/>
      <c r="HY202" s="185"/>
      <c r="HZ202" s="185"/>
      <c r="IA202" s="185"/>
      <c r="IB202" s="185"/>
      <c r="IC202" s="185"/>
      <c r="ID202" s="185"/>
      <c r="IE202" s="185"/>
      <c r="IF202" s="185"/>
      <c r="IG202" s="185"/>
      <c r="IH202" s="185"/>
      <c r="II202" s="185"/>
      <c r="IJ202" s="185"/>
      <c r="IK202" s="185"/>
      <c r="IL202" s="185"/>
      <c r="IM202" s="185"/>
      <c r="IN202" s="185"/>
      <c r="IO202" s="185"/>
      <c r="IP202" s="185"/>
      <c r="IQ202" s="185"/>
      <c r="IR202" s="185"/>
      <c r="IS202" s="185"/>
      <c r="IT202" s="185"/>
      <c r="IU202" s="185"/>
      <c r="IV202" s="185"/>
      <c r="IW202" s="185"/>
    </row>
  </sheetData>
  <sheetProtection sheet="true" password="cc4b" objects="true" scenarios="true"/>
  <printOptions headings="false" gridLines="false" gridLinesSet="true" horizontalCentered="true" verticalCentered="false"/>
  <pageMargins left="0.1" right="0.1" top="0.45" bottom="0.5" header="0.511811023622047" footer="0"/>
  <pageSetup paperSize="1" scale="61" fitToWidth="1" fitToHeight="1" pageOrder="downThenOver" orientation="landscape" blackAndWhite="false" draft="false" cellComments="none" horizontalDpi="300" verticalDpi="300" copies="1"/>
  <headerFooter differentFirst="false" differentOddEven="false">
    <oddHeader/>
    <oddFooter>&amp;L&amp;"Arial Narrow,Regular"&amp;8&amp;D
&amp;T</oddFooter>
  </headerFooter>
  <rowBreaks count="2" manualBreakCount="2">
    <brk id="49" man="true" max="16383" min="0"/>
    <brk id="94" man="true" max="16383" min="0"/>
  </rowBreaks>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111"/>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pane xSplit="3" ySplit="11" topLeftCell="I12" activePane="bottomRight" state="frozen"/>
      <selection pane="topLeft" activeCell="A1" activeCellId="0" sqref="A1"/>
      <selection pane="topRight" activeCell="I1" activeCellId="0" sqref="I1"/>
      <selection pane="bottomLeft" activeCell="A12" activeCellId="0" sqref="A12"/>
      <selection pane="bottomRight" activeCell="D39" activeCellId="0" sqref="D39:O42"/>
    </sheetView>
  </sheetViews>
  <sheetFormatPr defaultColWidth="9.32421875" defaultRowHeight="12.75" customHeight="true" zeroHeight="false" outlineLevelRow="0" outlineLevelCol="0"/>
  <cols>
    <col collapsed="false" customWidth="true" hidden="false" outlineLevel="0" max="1" min="1" style="217" width="14.99"/>
    <col collapsed="false" customWidth="true" hidden="false" outlineLevel="0" max="2" min="2" style="217" width="42.32"/>
    <col collapsed="false" customWidth="true" hidden="false" outlineLevel="0" max="3" min="3" style="217" width="1.49"/>
    <col collapsed="false" customWidth="true" hidden="false" outlineLevel="0" max="16" min="4" style="217" width="14.82"/>
    <col collapsed="false" customWidth="true" hidden="false" outlineLevel="0" max="17" min="17" style="217" width="10.65"/>
    <col collapsed="false" customWidth="false" hidden="false" outlineLevel="0" max="257" min="18" style="217" width="9.32"/>
  </cols>
  <sheetData>
    <row r="1" customFormat="false" ht="9.75" hidden="false" customHeight="true" outlineLevel="0" collapsed="false">
      <c r="A1" s="156"/>
      <c r="B1" s="157"/>
      <c r="C1" s="157"/>
      <c r="D1" s="157"/>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6"/>
      <c r="BQ1" s="156"/>
      <c r="BR1" s="156"/>
      <c r="BS1" s="156"/>
      <c r="BT1" s="156"/>
      <c r="BU1" s="156"/>
      <c r="BV1" s="156"/>
      <c r="BW1" s="156"/>
      <c r="BX1" s="156"/>
      <c r="BY1" s="156"/>
      <c r="BZ1" s="156"/>
      <c r="CA1" s="156"/>
      <c r="CB1" s="156"/>
      <c r="CC1" s="156"/>
      <c r="CD1" s="156"/>
      <c r="CE1" s="156"/>
      <c r="CF1" s="156"/>
      <c r="CG1" s="156"/>
      <c r="CH1" s="156"/>
      <c r="CI1" s="156"/>
      <c r="CJ1" s="156"/>
      <c r="CK1" s="156"/>
      <c r="CL1" s="156"/>
      <c r="CM1" s="156"/>
      <c r="CN1" s="156"/>
      <c r="CO1" s="156"/>
      <c r="CP1" s="156"/>
      <c r="CQ1" s="156"/>
      <c r="CR1" s="156"/>
      <c r="CS1" s="156"/>
      <c r="CT1" s="156"/>
      <c r="CU1" s="156"/>
      <c r="CV1" s="156"/>
      <c r="CW1" s="156"/>
      <c r="CX1" s="156"/>
      <c r="CY1" s="156"/>
      <c r="CZ1" s="156"/>
      <c r="DA1" s="156"/>
      <c r="DB1" s="156"/>
      <c r="DC1" s="156"/>
      <c r="DD1" s="156"/>
      <c r="DE1" s="156"/>
      <c r="DF1" s="156"/>
      <c r="DG1" s="156"/>
      <c r="DH1" s="156"/>
      <c r="DI1" s="156"/>
      <c r="DJ1" s="156"/>
      <c r="DK1" s="156"/>
      <c r="DL1" s="156"/>
      <c r="DM1" s="156"/>
      <c r="DN1" s="156"/>
      <c r="DO1" s="156"/>
      <c r="DP1" s="156"/>
      <c r="DQ1" s="156"/>
      <c r="DR1" s="156"/>
      <c r="DS1" s="156"/>
      <c r="DT1" s="156"/>
      <c r="DU1" s="156"/>
      <c r="DV1" s="156"/>
      <c r="DW1" s="156"/>
      <c r="DX1" s="156"/>
      <c r="DY1" s="156"/>
      <c r="DZ1" s="156"/>
      <c r="EA1" s="156"/>
      <c r="EB1" s="156"/>
      <c r="EC1" s="156"/>
      <c r="ED1" s="156"/>
      <c r="EE1" s="156"/>
      <c r="EF1" s="156"/>
      <c r="EG1" s="156"/>
      <c r="EH1" s="156"/>
      <c r="EI1" s="156"/>
      <c r="EJ1" s="156"/>
      <c r="EK1" s="156"/>
      <c r="EL1" s="156"/>
      <c r="EM1" s="156"/>
      <c r="EN1" s="156"/>
      <c r="EO1" s="156"/>
      <c r="EP1" s="156"/>
      <c r="EQ1" s="156"/>
      <c r="ER1" s="156"/>
      <c r="ES1" s="156"/>
      <c r="ET1" s="156"/>
      <c r="EU1" s="156"/>
      <c r="EV1" s="156"/>
      <c r="EW1" s="156"/>
      <c r="EX1" s="156"/>
      <c r="EY1" s="156"/>
      <c r="EZ1" s="156"/>
      <c r="FA1" s="156"/>
      <c r="FB1" s="156"/>
      <c r="FC1" s="156"/>
      <c r="FD1" s="156"/>
      <c r="FE1" s="156"/>
      <c r="FF1" s="156"/>
      <c r="FG1" s="156"/>
      <c r="FH1" s="156"/>
      <c r="FI1" s="156"/>
      <c r="FJ1" s="156"/>
      <c r="FK1" s="156"/>
      <c r="FL1" s="156"/>
      <c r="FM1" s="156"/>
      <c r="FN1" s="156"/>
      <c r="FO1" s="156"/>
      <c r="FP1" s="156"/>
      <c r="FQ1" s="156"/>
      <c r="FR1" s="156"/>
      <c r="FS1" s="156"/>
      <c r="FT1" s="156"/>
      <c r="FU1" s="156"/>
      <c r="FV1" s="156"/>
      <c r="FW1" s="156"/>
      <c r="FX1" s="156"/>
      <c r="FY1" s="156"/>
      <c r="FZ1" s="156"/>
      <c r="GA1" s="156"/>
      <c r="GB1" s="156"/>
      <c r="GC1" s="156"/>
      <c r="GD1" s="156"/>
      <c r="GE1" s="156"/>
      <c r="GF1" s="156"/>
      <c r="GG1" s="156"/>
      <c r="GH1" s="156"/>
      <c r="GI1" s="156"/>
      <c r="GJ1" s="156"/>
      <c r="GK1" s="156"/>
      <c r="GL1" s="156"/>
      <c r="GM1" s="156"/>
      <c r="GN1" s="156"/>
      <c r="GO1" s="156"/>
      <c r="GP1" s="156"/>
      <c r="GQ1" s="156"/>
      <c r="GR1" s="156"/>
      <c r="GS1" s="156"/>
      <c r="GT1" s="156"/>
      <c r="GU1" s="156"/>
      <c r="GV1" s="156"/>
      <c r="GW1" s="156"/>
      <c r="GX1" s="156"/>
      <c r="GY1" s="156"/>
      <c r="GZ1" s="156"/>
      <c r="HA1" s="156"/>
      <c r="HB1" s="156"/>
      <c r="HC1" s="156"/>
      <c r="HD1" s="156"/>
      <c r="HE1" s="156"/>
      <c r="HF1" s="156"/>
      <c r="HG1" s="156"/>
      <c r="HH1" s="156"/>
      <c r="HI1" s="156"/>
      <c r="HJ1" s="156"/>
      <c r="HK1" s="156"/>
      <c r="HL1" s="156"/>
      <c r="HM1" s="156"/>
      <c r="HN1" s="156"/>
      <c r="HO1" s="156"/>
      <c r="HP1" s="156"/>
      <c r="HQ1" s="156"/>
      <c r="HR1" s="156"/>
      <c r="HS1" s="156"/>
      <c r="HT1" s="156"/>
      <c r="HU1" s="156"/>
      <c r="HV1" s="156"/>
      <c r="HW1" s="156"/>
      <c r="HX1" s="156"/>
      <c r="HY1" s="156"/>
      <c r="HZ1" s="156"/>
      <c r="IA1" s="156"/>
      <c r="IB1" s="156"/>
      <c r="IC1" s="156"/>
      <c r="ID1" s="156"/>
      <c r="IE1" s="156"/>
      <c r="IF1" s="156"/>
      <c r="IG1" s="156"/>
      <c r="IH1" s="156"/>
      <c r="II1" s="156"/>
      <c r="IJ1" s="156"/>
      <c r="IK1" s="156"/>
      <c r="IL1" s="156"/>
      <c r="IM1" s="156"/>
      <c r="IN1" s="156"/>
      <c r="IO1" s="156"/>
      <c r="IP1" s="156"/>
      <c r="IQ1" s="156"/>
      <c r="IR1" s="156"/>
      <c r="IS1" s="156"/>
      <c r="IT1" s="156"/>
      <c r="IU1" s="156"/>
      <c r="IV1" s="156"/>
      <c r="IW1" s="156"/>
    </row>
    <row r="2" customFormat="false" ht="27" hidden="false" customHeight="true" outlineLevel="0" collapsed="false">
      <c r="A2" s="159" t="s">
        <v>0</v>
      </c>
      <c r="B2" s="159"/>
      <c r="C2" s="159"/>
      <c r="D2" s="159"/>
      <c r="E2" s="160"/>
      <c r="F2" s="160"/>
      <c r="G2" s="160"/>
      <c r="H2" s="161"/>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row>
    <row r="3" customFormat="false" ht="27" hidden="false" customHeight="true" outlineLevel="0" collapsed="false">
      <c r="A3" s="218" t="s">
        <v>397</v>
      </c>
      <c r="B3" s="159"/>
      <c r="C3" s="159"/>
      <c r="D3" s="159"/>
      <c r="E3" s="160"/>
      <c r="F3" s="160"/>
      <c r="G3" s="160"/>
      <c r="H3" s="161"/>
      <c r="I3" s="162"/>
      <c r="J3" s="162"/>
      <c r="K3" s="162"/>
      <c r="L3" s="162"/>
      <c r="M3" s="162"/>
      <c r="N3" s="162"/>
      <c r="O3" s="162"/>
      <c r="P3" s="163" t="s">
        <v>398</v>
      </c>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row>
    <row r="4" customFormat="false" ht="13.5" hidden="false" customHeight="true" outlineLevel="0" collapsed="false">
      <c r="A4" s="168"/>
      <c r="B4" s="168"/>
      <c r="C4" s="167"/>
      <c r="D4" s="219"/>
      <c r="E4" s="168"/>
      <c r="F4" s="168"/>
      <c r="G4" s="220"/>
      <c r="H4" s="220"/>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c r="DU4" s="168"/>
      <c r="DV4" s="168"/>
      <c r="DW4" s="168"/>
      <c r="DX4" s="168"/>
      <c r="DY4" s="168"/>
      <c r="DZ4" s="168"/>
      <c r="EA4" s="168"/>
      <c r="EB4" s="168"/>
      <c r="EC4" s="168"/>
      <c r="ED4" s="168"/>
      <c r="EE4" s="168"/>
      <c r="EF4" s="168"/>
      <c r="EG4" s="168"/>
      <c r="EH4" s="168"/>
      <c r="EI4" s="168"/>
      <c r="EJ4" s="168"/>
      <c r="EK4" s="168"/>
      <c r="EL4" s="168"/>
      <c r="EM4" s="168"/>
      <c r="EN4" s="168"/>
      <c r="EO4" s="168"/>
      <c r="EP4" s="168"/>
      <c r="EQ4" s="168"/>
      <c r="ER4" s="168"/>
      <c r="ES4" s="168"/>
      <c r="ET4" s="168"/>
      <c r="EU4" s="168"/>
      <c r="EV4" s="168"/>
      <c r="EW4" s="168"/>
      <c r="EX4" s="168"/>
      <c r="EY4" s="168"/>
      <c r="EZ4" s="168"/>
      <c r="FA4" s="168"/>
      <c r="FB4" s="168"/>
      <c r="FC4" s="168"/>
      <c r="FD4" s="168"/>
      <c r="FE4" s="168"/>
      <c r="FF4" s="168"/>
      <c r="FG4" s="168"/>
      <c r="FH4" s="168"/>
      <c r="FI4" s="168"/>
      <c r="FJ4" s="168"/>
      <c r="FK4" s="168"/>
      <c r="FL4" s="168"/>
      <c r="FM4" s="168"/>
      <c r="FN4" s="168"/>
      <c r="FO4" s="168"/>
      <c r="FP4" s="168"/>
      <c r="FQ4" s="168"/>
      <c r="FR4" s="168"/>
      <c r="FS4" s="168"/>
      <c r="FT4" s="168"/>
      <c r="FU4" s="168"/>
      <c r="FV4" s="168"/>
      <c r="FW4" s="168"/>
      <c r="FX4" s="168"/>
      <c r="FY4" s="168"/>
      <c r="FZ4" s="168"/>
      <c r="GA4" s="168"/>
      <c r="GB4" s="168"/>
      <c r="GC4" s="168"/>
      <c r="GD4" s="168"/>
      <c r="GE4" s="168"/>
      <c r="GF4" s="168"/>
      <c r="GG4" s="168"/>
      <c r="GH4" s="168"/>
      <c r="GI4" s="168"/>
      <c r="GJ4" s="168"/>
      <c r="GK4" s="168"/>
      <c r="GL4" s="168"/>
      <c r="GM4" s="168"/>
      <c r="GN4" s="168"/>
      <c r="GO4" s="168"/>
      <c r="GP4" s="168"/>
      <c r="GQ4" s="168"/>
      <c r="GR4" s="168"/>
      <c r="GS4" s="168"/>
      <c r="GT4" s="168"/>
      <c r="GU4" s="168"/>
      <c r="GV4" s="168"/>
      <c r="GW4" s="168"/>
      <c r="GX4" s="168"/>
      <c r="GY4" s="168"/>
      <c r="GZ4" s="168"/>
      <c r="HA4" s="168"/>
      <c r="HB4" s="168"/>
      <c r="HC4" s="168"/>
      <c r="HD4" s="168"/>
      <c r="HE4" s="168"/>
      <c r="HF4" s="168"/>
      <c r="HG4" s="168"/>
      <c r="HH4" s="168"/>
      <c r="HI4" s="168"/>
      <c r="HJ4" s="168"/>
      <c r="HK4" s="168"/>
      <c r="HL4" s="168"/>
      <c r="HM4" s="168"/>
      <c r="HN4" s="168"/>
      <c r="HO4" s="168"/>
      <c r="HP4" s="168"/>
      <c r="HQ4" s="168"/>
      <c r="HR4" s="168"/>
      <c r="HS4" s="168"/>
      <c r="HT4" s="168"/>
      <c r="HU4" s="168"/>
      <c r="HV4" s="168"/>
      <c r="HW4" s="168"/>
      <c r="HX4" s="168"/>
      <c r="HY4" s="168"/>
      <c r="HZ4" s="168"/>
      <c r="IA4" s="168"/>
      <c r="IB4" s="168"/>
      <c r="IC4" s="168"/>
      <c r="ID4" s="168"/>
      <c r="IE4" s="168"/>
      <c r="IF4" s="168"/>
      <c r="IG4" s="168"/>
      <c r="IH4" s="168"/>
      <c r="II4" s="168"/>
      <c r="IJ4" s="168"/>
      <c r="IK4" s="168"/>
      <c r="IL4" s="168"/>
      <c r="IM4" s="168"/>
      <c r="IN4" s="168"/>
      <c r="IO4" s="168"/>
      <c r="IP4" s="168"/>
      <c r="IQ4" s="168"/>
      <c r="IR4" s="168"/>
      <c r="IS4" s="168"/>
      <c r="IT4" s="168"/>
      <c r="IU4" s="168"/>
      <c r="IV4" s="168"/>
      <c r="IW4" s="168"/>
    </row>
    <row r="5" customFormat="false" ht="14.25" hidden="false" customHeight="true" outlineLevel="0" collapsed="false">
      <c r="A5" s="168"/>
      <c r="B5" s="167" t="s">
        <v>133</v>
      </c>
      <c r="C5" s="168"/>
      <c r="D5" s="169" t="str">
        <f aca="false">+'CC 103816 - Headcount'!C5</f>
        <v>11105</v>
      </c>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c r="DU5" s="168"/>
      <c r="DV5" s="168"/>
      <c r="DW5" s="168"/>
      <c r="DX5" s="168"/>
      <c r="DY5" s="168"/>
      <c r="DZ5" s="168"/>
      <c r="EA5" s="168"/>
      <c r="EB5" s="168"/>
      <c r="EC5" s="168"/>
      <c r="ED5" s="168"/>
      <c r="EE5" s="168"/>
      <c r="EF5" s="168"/>
      <c r="EG5" s="168"/>
      <c r="EH5" s="168"/>
      <c r="EI5" s="168"/>
      <c r="EJ5" s="168"/>
      <c r="EK5" s="168"/>
      <c r="EL5" s="168"/>
      <c r="EM5" s="168"/>
      <c r="EN5" s="168"/>
      <c r="EO5" s="168"/>
      <c r="EP5" s="168"/>
      <c r="EQ5" s="168"/>
      <c r="ER5" s="168"/>
      <c r="ES5" s="168"/>
      <c r="ET5" s="168"/>
      <c r="EU5" s="168"/>
      <c r="EV5" s="168"/>
      <c r="EW5" s="168"/>
      <c r="EX5" s="168"/>
      <c r="EY5" s="168"/>
      <c r="EZ5" s="168"/>
      <c r="FA5" s="168"/>
      <c r="FB5" s="168"/>
      <c r="FC5" s="168"/>
      <c r="FD5" s="168"/>
      <c r="FE5" s="168"/>
      <c r="FF5" s="168"/>
      <c r="FG5" s="168"/>
      <c r="FH5" s="168"/>
      <c r="FI5" s="168"/>
      <c r="FJ5" s="168"/>
      <c r="FK5" s="168"/>
      <c r="FL5" s="168"/>
      <c r="FM5" s="168"/>
      <c r="FN5" s="168"/>
      <c r="FO5" s="168"/>
      <c r="FP5" s="168"/>
      <c r="FQ5" s="168"/>
      <c r="FR5" s="168"/>
      <c r="FS5" s="168"/>
      <c r="FT5" s="168"/>
      <c r="FU5" s="168"/>
      <c r="FV5" s="168"/>
      <c r="FW5" s="168"/>
      <c r="FX5" s="168"/>
      <c r="FY5" s="168"/>
      <c r="FZ5" s="168"/>
      <c r="GA5" s="168"/>
      <c r="GB5" s="168"/>
      <c r="GC5" s="168"/>
      <c r="GD5" s="168"/>
      <c r="GE5" s="168"/>
      <c r="GF5" s="168"/>
      <c r="GG5" s="168"/>
      <c r="GH5" s="168"/>
      <c r="GI5" s="168"/>
      <c r="GJ5" s="168"/>
      <c r="GK5" s="168"/>
      <c r="GL5" s="168"/>
      <c r="GM5" s="168"/>
      <c r="GN5" s="168"/>
      <c r="GO5" s="168"/>
      <c r="GP5" s="168"/>
      <c r="GQ5" s="168"/>
      <c r="GR5" s="168"/>
      <c r="GS5" s="168"/>
      <c r="GT5" s="168"/>
      <c r="GU5" s="168"/>
      <c r="GV5" s="168"/>
      <c r="GW5" s="168"/>
      <c r="GX5" s="168"/>
      <c r="GY5" s="168"/>
      <c r="GZ5" s="168"/>
      <c r="HA5" s="168"/>
      <c r="HB5" s="168"/>
      <c r="HC5" s="168"/>
      <c r="HD5" s="168"/>
      <c r="HE5" s="168"/>
      <c r="HF5" s="168"/>
      <c r="HG5" s="168"/>
      <c r="HH5" s="168"/>
      <c r="HI5" s="168"/>
      <c r="HJ5" s="168"/>
      <c r="HK5" s="168"/>
      <c r="HL5" s="168"/>
      <c r="HM5" s="168"/>
      <c r="HN5" s="168"/>
      <c r="HO5" s="168"/>
      <c r="HP5" s="168"/>
      <c r="HQ5" s="168"/>
      <c r="HR5" s="168"/>
      <c r="HS5" s="168"/>
      <c r="HT5" s="168"/>
      <c r="HU5" s="168"/>
      <c r="HV5" s="168"/>
      <c r="HW5" s="168"/>
      <c r="HX5" s="168"/>
      <c r="HY5" s="168"/>
      <c r="HZ5" s="168"/>
      <c r="IA5" s="168"/>
      <c r="IB5" s="168"/>
      <c r="IC5" s="168"/>
      <c r="ID5" s="168"/>
      <c r="IE5" s="168"/>
      <c r="IF5" s="168"/>
      <c r="IG5" s="168"/>
      <c r="IH5" s="168"/>
      <c r="II5" s="168"/>
      <c r="IJ5" s="168"/>
      <c r="IK5" s="168"/>
      <c r="IL5" s="168"/>
      <c r="IM5" s="168"/>
      <c r="IN5" s="168"/>
      <c r="IO5" s="168"/>
      <c r="IP5" s="168"/>
      <c r="IQ5" s="168"/>
      <c r="IR5" s="168"/>
      <c r="IS5" s="168"/>
      <c r="IT5" s="168"/>
      <c r="IU5" s="168"/>
      <c r="IV5" s="168"/>
      <c r="IW5" s="168"/>
    </row>
    <row r="6" customFormat="false" ht="14.25" hidden="false" customHeight="true" outlineLevel="0" collapsed="false">
      <c r="A6" s="168"/>
      <c r="B6" s="167" t="s">
        <v>135</v>
      </c>
      <c r="C6" s="168"/>
      <c r="D6" s="169" t="str">
        <f aca="false">+'CC 103816 - Headcount'!C6</f>
        <v>Gossett</v>
      </c>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c r="FO6" s="168"/>
      <c r="FP6" s="168"/>
      <c r="FQ6" s="168"/>
      <c r="FR6" s="168"/>
      <c r="FS6" s="168"/>
      <c r="FT6" s="168"/>
      <c r="FU6" s="168"/>
      <c r="FV6" s="168"/>
      <c r="FW6" s="168"/>
      <c r="FX6" s="168"/>
      <c r="FY6" s="168"/>
      <c r="FZ6" s="168"/>
      <c r="GA6" s="168"/>
      <c r="GB6" s="168"/>
      <c r="GC6" s="168"/>
      <c r="GD6" s="168"/>
      <c r="GE6" s="168"/>
      <c r="GF6" s="168"/>
      <c r="GG6" s="168"/>
      <c r="GH6" s="168"/>
      <c r="GI6" s="168"/>
      <c r="GJ6" s="168"/>
      <c r="GK6" s="168"/>
      <c r="GL6" s="168"/>
      <c r="GM6" s="168"/>
      <c r="GN6" s="168"/>
      <c r="GO6" s="168"/>
      <c r="GP6" s="168"/>
      <c r="GQ6" s="168"/>
      <c r="GR6" s="168"/>
      <c r="GS6" s="168"/>
      <c r="GT6" s="168"/>
      <c r="GU6" s="168"/>
      <c r="GV6" s="168"/>
      <c r="GW6" s="168"/>
      <c r="GX6" s="168"/>
      <c r="GY6" s="168"/>
      <c r="GZ6" s="168"/>
      <c r="HA6" s="168"/>
      <c r="HB6" s="168"/>
      <c r="HC6" s="168"/>
      <c r="HD6" s="168"/>
      <c r="HE6" s="168"/>
      <c r="HF6" s="168"/>
      <c r="HG6" s="168"/>
      <c r="HH6" s="168"/>
      <c r="HI6" s="168"/>
      <c r="HJ6" s="168"/>
      <c r="HK6" s="168"/>
      <c r="HL6" s="168"/>
      <c r="HM6" s="168"/>
      <c r="HN6" s="168"/>
      <c r="HO6" s="168"/>
      <c r="HP6" s="168"/>
      <c r="HQ6" s="168"/>
      <c r="HR6" s="168"/>
      <c r="HS6" s="168"/>
      <c r="HT6" s="168"/>
      <c r="HU6" s="168"/>
      <c r="HV6" s="168"/>
      <c r="HW6" s="168"/>
      <c r="HX6" s="168"/>
      <c r="HY6" s="168"/>
      <c r="HZ6" s="168"/>
      <c r="IA6" s="168"/>
      <c r="IB6" s="168"/>
      <c r="IC6" s="168"/>
      <c r="ID6" s="168"/>
      <c r="IE6" s="168"/>
      <c r="IF6" s="168"/>
      <c r="IG6" s="168"/>
      <c r="IH6" s="168"/>
      <c r="II6" s="168"/>
      <c r="IJ6" s="168"/>
      <c r="IK6" s="168"/>
      <c r="IL6" s="168"/>
      <c r="IM6" s="168"/>
      <c r="IN6" s="168"/>
      <c r="IO6" s="168"/>
      <c r="IP6" s="168"/>
      <c r="IQ6" s="168"/>
      <c r="IR6" s="168"/>
      <c r="IS6" s="168"/>
      <c r="IT6" s="168"/>
      <c r="IU6" s="168"/>
      <c r="IV6" s="168"/>
      <c r="IW6" s="168"/>
    </row>
    <row r="7" customFormat="false" ht="14.25" hidden="false" customHeight="true" outlineLevel="0" collapsed="false">
      <c r="A7" s="168"/>
      <c r="B7" s="167" t="s">
        <v>137</v>
      </c>
      <c r="C7" s="168"/>
      <c r="D7" s="169" t="str">
        <f aca="false">+'CC 103816 - Headcount'!C7</f>
        <v>103816</v>
      </c>
      <c r="E7" s="168"/>
      <c r="F7" s="168"/>
      <c r="G7" s="168"/>
      <c r="H7" s="220"/>
      <c r="I7" s="168"/>
      <c r="J7" s="168"/>
      <c r="K7" s="168"/>
      <c r="L7" s="168"/>
      <c r="M7" s="168"/>
      <c r="N7" s="221" t="s">
        <v>399</v>
      </c>
      <c r="O7" s="222"/>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168"/>
      <c r="CX7" s="168"/>
      <c r="CY7" s="168"/>
      <c r="CZ7" s="168"/>
      <c r="DA7" s="168"/>
      <c r="DB7" s="168"/>
      <c r="DC7" s="168"/>
      <c r="DD7" s="168"/>
      <c r="DE7" s="168"/>
      <c r="DF7" s="168"/>
      <c r="DG7" s="168"/>
      <c r="DH7" s="168"/>
      <c r="DI7" s="168"/>
      <c r="DJ7" s="168"/>
      <c r="DK7" s="168"/>
      <c r="DL7" s="168"/>
      <c r="DM7" s="168"/>
      <c r="DN7" s="168"/>
      <c r="DO7" s="168"/>
      <c r="DP7" s="168"/>
      <c r="DQ7" s="168"/>
      <c r="DR7" s="168"/>
      <c r="DS7" s="168"/>
      <c r="DT7" s="168"/>
      <c r="DU7" s="168"/>
      <c r="DV7" s="168"/>
      <c r="DW7" s="168"/>
      <c r="DX7" s="168"/>
      <c r="DY7" s="168"/>
      <c r="DZ7" s="168"/>
      <c r="EA7" s="168"/>
      <c r="EB7" s="168"/>
      <c r="EC7" s="168"/>
      <c r="ED7" s="168"/>
      <c r="EE7" s="16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168"/>
      <c r="FG7" s="168"/>
      <c r="FH7" s="168"/>
      <c r="FI7" s="168"/>
      <c r="FJ7" s="168"/>
      <c r="FK7" s="168"/>
      <c r="FL7" s="168"/>
      <c r="FM7" s="168"/>
      <c r="FN7" s="168"/>
      <c r="FO7" s="168"/>
      <c r="FP7" s="168"/>
      <c r="FQ7" s="168"/>
      <c r="FR7" s="168"/>
      <c r="FS7" s="168"/>
      <c r="FT7" s="168"/>
      <c r="FU7" s="168"/>
      <c r="FV7" s="168"/>
      <c r="FW7" s="168"/>
      <c r="FX7" s="168"/>
      <c r="FY7" s="168"/>
      <c r="FZ7" s="168"/>
      <c r="GA7" s="168"/>
      <c r="GB7" s="168"/>
      <c r="GC7" s="168"/>
      <c r="GD7" s="168"/>
      <c r="GE7" s="168"/>
      <c r="GF7" s="168"/>
      <c r="GG7" s="168"/>
      <c r="GH7" s="168"/>
      <c r="GI7" s="168"/>
      <c r="GJ7" s="168"/>
      <c r="GK7" s="168"/>
      <c r="GL7" s="168"/>
      <c r="GM7" s="168"/>
      <c r="GN7" s="168"/>
      <c r="GO7" s="168"/>
      <c r="GP7" s="168"/>
      <c r="GQ7" s="168"/>
      <c r="GR7" s="168"/>
      <c r="GS7" s="168"/>
      <c r="GT7" s="168"/>
      <c r="GU7" s="168"/>
      <c r="GV7" s="168"/>
      <c r="GW7" s="168"/>
      <c r="GX7" s="168"/>
      <c r="GY7" s="168"/>
      <c r="GZ7" s="168"/>
      <c r="HA7" s="168"/>
      <c r="HB7" s="168"/>
      <c r="HC7" s="168"/>
      <c r="HD7" s="168"/>
      <c r="HE7" s="168"/>
      <c r="HF7" s="168"/>
      <c r="HG7" s="168"/>
      <c r="HH7" s="168"/>
      <c r="HI7" s="168"/>
      <c r="HJ7" s="168"/>
      <c r="HK7" s="168"/>
      <c r="HL7" s="168"/>
      <c r="HM7" s="168"/>
      <c r="HN7" s="168"/>
      <c r="HO7" s="168"/>
      <c r="HP7" s="168"/>
      <c r="HQ7" s="168"/>
      <c r="HR7" s="168"/>
      <c r="HS7" s="168"/>
      <c r="HT7" s="168"/>
      <c r="HU7" s="168"/>
      <c r="HV7" s="168"/>
      <c r="HW7" s="168"/>
      <c r="HX7" s="168"/>
      <c r="HY7" s="168"/>
      <c r="HZ7" s="168"/>
      <c r="IA7" s="168"/>
      <c r="IB7" s="168"/>
      <c r="IC7" s="168"/>
      <c r="ID7" s="168"/>
      <c r="IE7" s="168"/>
      <c r="IF7" s="168"/>
      <c r="IG7" s="168"/>
      <c r="IH7" s="168"/>
      <c r="II7" s="168"/>
      <c r="IJ7" s="168"/>
      <c r="IK7" s="168"/>
      <c r="IL7" s="168"/>
      <c r="IM7" s="168"/>
      <c r="IN7" s="168"/>
      <c r="IO7" s="168"/>
      <c r="IP7" s="168"/>
      <c r="IQ7" s="168"/>
      <c r="IR7" s="168"/>
      <c r="IS7" s="168"/>
      <c r="IT7" s="168"/>
      <c r="IU7" s="168"/>
      <c r="IV7" s="168"/>
      <c r="IW7" s="168"/>
    </row>
    <row r="8" customFormat="false" ht="12.75" hidden="false" customHeight="false" outlineLevel="0" collapsed="false">
      <c r="A8" s="168"/>
      <c r="B8" s="168"/>
      <c r="C8" s="167"/>
      <c r="D8" s="219"/>
      <c r="E8" s="168"/>
      <c r="F8" s="168"/>
      <c r="G8" s="168"/>
      <c r="H8" s="220"/>
      <c r="I8" s="168"/>
      <c r="J8" s="168"/>
      <c r="K8" s="168"/>
      <c r="L8" s="168"/>
      <c r="M8" s="168"/>
      <c r="N8" s="223" t="s">
        <v>400</v>
      </c>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68"/>
      <c r="IH8" s="168"/>
      <c r="II8" s="168"/>
      <c r="IJ8" s="168"/>
      <c r="IK8" s="168"/>
      <c r="IL8" s="168"/>
      <c r="IM8" s="168"/>
      <c r="IN8" s="168"/>
      <c r="IO8" s="168"/>
      <c r="IP8" s="168"/>
      <c r="IQ8" s="168"/>
      <c r="IR8" s="168"/>
      <c r="IS8" s="168"/>
      <c r="IT8" s="168"/>
      <c r="IU8" s="168"/>
      <c r="IV8" s="168"/>
      <c r="IW8" s="168"/>
    </row>
    <row r="9" customFormat="false" ht="12.75" hidden="false" customHeight="false" outlineLevel="0" collapsed="false">
      <c r="A9" s="168"/>
      <c r="B9" s="168"/>
      <c r="C9" s="167"/>
      <c r="D9" s="219"/>
      <c r="E9" s="168"/>
      <c r="F9" s="168"/>
      <c r="G9" s="168"/>
      <c r="H9" s="220"/>
      <c r="I9" s="168"/>
      <c r="J9" s="168"/>
      <c r="K9" s="168"/>
      <c r="L9" s="168"/>
      <c r="M9" s="168"/>
      <c r="N9" s="223"/>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68"/>
      <c r="IH9" s="168"/>
      <c r="II9" s="168"/>
      <c r="IJ9" s="168"/>
      <c r="IK9" s="168"/>
      <c r="IL9" s="168"/>
      <c r="IM9" s="168"/>
      <c r="IN9" s="168"/>
      <c r="IO9" s="168"/>
      <c r="IP9" s="168"/>
      <c r="IQ9" s="168"/>
      <c r="IR9" s="168"/>
      <c r="IS9" s="168"/>
      <c r="IT9" s="168"/>
      <c r="IU9" s="168"/>
      <c r="IV9" s="168"/>
      <c r="IW9" s="168"/>
    </row>
    <row r="10" customFormat="false" ht="15.75" hidden="false" customHeight="false" outlineLevel="0" collapsed="false">
      <c r="A10" s="224"/>
      <c r="B10" s="225"/>
      <c r="C10" s="225"/>
      <c r="D10" s="226" t="n">
        <v>37258</v>
      </c>
      <c r="E10" s="226" t="n">
        <v>37289</v>
      </c>
      <c r="F10" s="226" t="n">
        <v>37317</v>
      </c>
      <c r="G10" s="226" t="n">
        <v>37348</v>
      </c>
      <c r="H10" s="226" t="n">
        <v>37378</v>
      </c>
      <c r="I10" s="226" t="n">
        <v>37409</v>
      </c>
      <c r="J10" s="226" t="n">
        <v>37439</v>
      </c>
      <c r="K10" s="226" t="n">
        <v>37470</v>
      </c>
      <c r="L10" s="226" t="n">
        <v>37501</v>
      </c>
      <c r="M10" s="226" t="n">
        <v>37531</v>
      </c>
      <c r="N10" s="226" t="n">
        <v>37562</v>
      </c>
      <c r="O10" s="226" t="n">
        <v>37592</v>
      </c>
      <c r="P10" s="227" t="s">
        <v>141</v>
      </c>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c r="CC10" s="228"/>
      <c r="CD10" s="228"/>
      <c r="CE10" s="228"/>
      <c r="CF10" s="228"/>
      <c r="CG10" s="228"/>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c r="DZ10" s="228"/>
      <c r="EA10" s="228"/>
      <c r="EB10" s="228"/>
      <c r="EC10" s="228"/>
      <c r="ED10" s="228"/>
      <c r="EE10" s="228"/>
      <c r="EF10" s="228"/>
      <c r="EG10" s="228"/>
      <c r="EH10" s="228"/>
      <c r="EI10" s="228"/>
      <c r="EJ10" s="228"/>
      <c r="EK10" s="228"/>
      <c r="EL10" s="228"/>
      <c r="EM10" s="228"/>
      <c r="EN10" s="228"/>
      <c r="EO10" s="228"/>
      <c r="EP10" s="228"/>
      <c r="EQ10" s="228"/>
      <c r="ER10" s="228"/>
      <c r="ES10" s="228"/>
      <c r="ET10" s="228"/>
      <c r="EU10" s="228"/>
      <c r="EV10" s="228"/>
      <c r="EW10" s="228"/>
      <c r="EX10" s="228"/>
      <c r="EY10" s="228"/>
      <c r="EZ10" s="228"/>
      <c r="FA10" s="228"/>
      <c r="FB10" s="228"/>
      <c r="FC10" s="228"/>
      <c r="FD10" s="228"/>
      <c r="FE10" s="228"/>
      <c r="FF10" s="228"/>
      <c r="FG10" s="228"/>
      <c r="FH10" s="228"/>
      <c r="FI10" s="228"/>
      <c r="FJ10" s="228"/>
      <c r="FK10" s="228"/>
      <c r="FL10" s="228"/>
      <c r="FM10" s="228"/>
      <c r="FN10" s="228"/>
      <c r="FO10" s="228"/>
      <c r="FP10" s="228"/>
      <c r="FQ10" s="228"/>
      <c r="FR10" s="228"/>
      <c r="FS10" s="228"/>
      <c r="FT10" s="228"/>
      <c r="FU10" s="228"/>
      <c r="FV10" s="228"/>
      <c r="FW10" s="228"/>
      <c r="FX10" s="228"/>
      <c r="FY10" s="228"/>
      <c r="FZ10" s="228"/>
      <c r="GA10" s="228"/>
      <c r="GB10" s="228"/>
      <c r="GC10" s="228"/>
      <c r="GD10" s="228"/>
      <c r="GE10" s="228"/>
      <c r="GF10" s="228"/>
      <c r="GG10" s="228"/>
      <c r="GH10" s="228"/>
      <c r="GI10" s="228"/>
      <c r="GJ10" s="228"/>
      <c r="GK10" s="228"/>
      <c r="GL10" s="228"/>
      <c r="GM10" s="228"/>
      <c r="GN10" s="228"/>
      <c r="GO10" s="228"/>
      <c r="GP10" s="228"/>
      <c r="GQ10" s="228"/>
      <c r="GR10" s="228"/>
      <c r="GS10" s="228"/>
      <c r="GT10" s="228"/>
      <c r="GU10" s="228"/>
      <c r="GV10" s="228"/>
      <c r="GW10" s="228"/>
      <c r="GX10" s="228"/>
      <c r="GY10" s="228"/>
      <c r="GZ10" s="228"/>
      <c r="HA10" s="228"/>
      <c r="HB10" s="228"/>
      <c r="HC10" s="228"/>
      <c r="HD10" s="228"/>
      <c r="HE10" s="228"/>
      <c r="HF10" s="228"/>
      <c r="HG10" s="228"/>
      <c r="HH10" s="228"/>
      <c r="HI10" s="228"/>
      <c r="HJ10" s="228"/>
      <c r="HK10" s="228"/>
      <c r="HL10" s="228"/>
      <c r="HM10" s="228"/>
      <c r="HN10" s="228"/>
      <c r="HO10" s="228"/>
      <c r="HP10" s="228"/>
      <c r="HQ10" s="228"/>
      <c r="HR10" s="228"/>
      <c r="HS10" s="228"/>
      <c r="HT10" s="228"/>
      <c r="HU10" s="228"/>
      <c r="HV10" s="228"/>
      <c r="HW10" s="228"/>
      <c r="HX10" s="228"/>
      <c r="HY10" s="228"/>
      <c r="HZ10" s="228"/>
      <c r="IA10" s="228"/>
      <c r="IB10" s="228"/>
      <c r="IC10" s="228"/>
      <c r="ID10" s="228"/>
      <c r="IE10" s="228"/>
      <c r="IF10" s="228"/>
      <c r="IG10" s="228"/>
      <c r="IH10" s="228"/>
      <c r="II10" s="228"/>
      <c r="IJ10" s="228"/>
      <c r="IK10" s="228"/>
      <c r="IL10" s="228"/>
      <c r="IM10" s="228"/>
      <c r="IN10" s="228"/>
      <c r="IO10" s="228"/>
      <c r="IP10" s="228"/>
      <c r="IQ10" s="228"/>
      <c r="IR10" s="228"/>
      <c r="IS10" s="228"/>
      <c r="IT10" s="228"/>
      <c r="IU10" s="228"/>
      <c r="IV10" s="228"/>
      <c r="IW10" s="228"/>
    </row>
    <row r="11" customFormat="false" ht="15.75" hidden="true" customHeight="false" outlineLevel="0" collapsed="false">
      <c r="A11" s="229" t="s">
        <v>317</v>
      </c>
      <c r="B11" s="230"/>
      <c r="C11" s="231" t="n">
        <v>36892</v>
      </c>
      <c r="D11" s="231" t="n">
        <v>36892</v>
      </c>
      <c r="E11" s="231" t="n">
        <v>36923</v>
      </c>
      <c r="F11" s="231" t="n">
        <v>36951</v>
      </c>
      <c r="G11" s="231" t="n">
        <v>36982</v>
      </c>
      <c r="H11" s="231" t="n">
        <v>37012</v>
      </c>
      <c r="I11" s="231" t="n">
        <v>37043</v>
      </c>
      <c r="J11" s="231" t="n">
        <v>37073</v>
      </c>
      <c r="K11" s="231" t="n">
        <v>37104</v>
      </c>
      <c r="L11" s="231" t="n">
        <v>37135</v>
      </c>
      <c r="M11" s="231" t="n">
        <v>37165</v>
      </c>
      <c r="N11" s="231" t="n">
        <v>37196</v>
      </c>
      <c r="O11" s="231" t="n">
        <v>37226</v>
      </c>
      <c r="P11" s="232" t="s">
        <v>401</v>
      </c>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33"/>
      <c r="DW11" s="233"/>
      <c r="DX11" s="233"/>
      <c r="DY11" s="233"/>
      <c r="DZ11" s="233"/>
      <c r="EA11" s="233"/>
      <c r="EB11" s="233"/>
      <c r="EC11" s="233"/>
      <c r="ED11" s="233"/>
      <c r="EE11" s="233"/>
      <c r="EF11" s="233"/>
      <c r="EG11" s="233"/>
      <c r="EH11" s="233"/>
      <c r="EI11" s="233"/>
      <c r="EJ11" s="233"/>
      <c r="EK11" s="233"/>
      <c r="EL11" s="233"/>
      <c r="EM11" s="233"/>
      <c r="EN11" s="233"/>
      <c r="EO11" s="233"/>
      <c r="EP11" s="233"/>
      <c r="EQ11" s="233"/>
      <c r="ER11" s="233"/>
      <c r="ES11" s="233"/>
      <c r="ET11" s="233"/>
      <c r="EU11" s="233"/>
      <c r="EV11" s="233"/>
      <c r="EW11" s="233"/>
      <c r="EX11" s="233"/>
      <c r="EY11" s="233"/>
      <c r="EZ11" s="233"/>
      <c r="FA11" s="233"/>
      <c r="FB11" s="233"/>
      <c r="FC11" s="233"/>
      <c r="FD11" s="233"/>
      <c r="FE11" s="233"/>
      <c r="FF11" s="233"/>
      <c r="FG11" s="233"/>
      <c r="FH11" s="233"/>
      <c r="FI11" s="233"/>
      <c r="FJ11" s="233"/>
      <c r="FK11" s="233"/>
      <c r="FL11" s="233"/>
      <c r="FM11" s="233"/>
      <c r="FN11" s="233"/>
      <c r="FO11" s="233"/>
      <c r="FP11" s="233"/>
      <c r="FQ11" s="233"/>
      <c r="FR11" s="233"/>
      <c r="FS11" s="233"/>
      <c r="FT11" s="233"/>
      <c r="FU11" s="233"/>
      <c r="FV11" s="233"/>
      <c r="FW11" s="233"/>
      <c r="FX11" s="233"/>
      <c r="FY11" s="233"/>
      <c r="FZ11" s="233"/>
      <c r="GA11" s="233"/>
      <c r="GB11" s="233"/>
      <c r="GC11" s="233"/>
      <c r="GD11" s="233"/>
      <c r="GE11" s="233"/>
      <c r="GF11" s="233"/>
      <c r="GG11" s="233"/>
      <c r="GH11" s="233"/>
      <c r="GI11" s="233"/>
      <c r="GJ11" s="233"/>
      <c r="GK11" s="233"/>
      <c r="GL11" s="233"/>
      <c r="GM11" s="233"/>
      <c r="GN11" s="233"/>
      <c r="GO11" s="233"/>
      <c r="GP11" s="233"/>
      <c r="GQ11" s="233"/>
      <c r="GR11" s="233"/>
      <c r="GS11" s="233"/>
      <c r="GT11" s="233"/>
      <c r="GU11" s="233"/>
      <c r="GV11" s="233"/>
      <c r="GW11" s="233"/>
      <c r="GX11" s="233"/>
      <c r="GY11" s="233"/>
      <c r="GZ11" s="233"/>
      <c r="HA11" s="233"/>
      <c r="HB11" s="233"/>
      <c r="HC11" s="233"/>
      <c r="HD11" s="233"/>
      <c r="HE11" s="233"/>
      <c r="HF11" s="233"/>
      <c r="HG11" s="233"/>
      <c r="HH11" s="233"/>
      <c r="HI11" s="233"/>
      <c r="HJ11" s="233"/>
      <c r="HK11" s="233"/>
      <c r="HL11" s="233"/>
      <c r="HM11" s="233"/>
      <c r="HN11" s="233"/>
      <c r="HO11" s="233"/>
      <c r="HP11" s="233"/>
      <c r="HQ11" s="233"/>
      <c r="HR11" s="233"/>
      <c r="HS11" s="233"/>
      <c r="HT11" s="233"/>
      <c r="HU11" s="233"/>
      <c r="HV11" s="233"/>
      <c r="HW11" s="233"/>
      <c r="HX11" s="233"/>
      <c r="HY11" s="233"/>
      <c r="HZ11" s="233"/>
      <c r="IA11" s="233"/>
      <c r="IB11" s="233"/>
      <c r="IC11" s="233"/>
      <c r="ID11" s="233"/>
      <c r="IE11" s="233"/>
      <c r="IF11" s="233"/>
      <c r="IG11" s="233"/>
      <c r="IH11" s="233"/>
      <c r="II11" s="233"/>
      <c r="IJ11" s="233"/>
      <c r="IK11" s="233"/>
      <c r="IL11" s="233"/>
      <c r="IM11" s="233"/>
      <c r="IN11" s="233"/>
      <c r="IO11" s="233"/>
      <c r="IP11" s="233"/>
      <c r="IQ11" s="233"/>
      <c r="IR11" s="233"/>
      <c r="IS11" s="233"/>
      <c r="IT11" s="233"/>
      <c r="IU11" s="233"/>
      <c r="IV11" s="233"/>
      <c r="IW11" s="233"/>
    </row>
    <row r="12" customFormat="false" ht="15.75" hidden="true" customHeight="false" outlineLevel="0" collapsed="false">
      <c r="A12" s="234" t="s">
        <v>318</v>
      </c>
      <c r="B12" s="235"/>
      <c r="C12" s="236" t="n">
        <v>1</v>
      </c>
      <c r="D12" s="237"/>
      <c r="E12" s="237"/>
      <c r="F12" s="237"/>
      <c r="G12" s="237"/>
      <c r="H12" s="237"/>
      <c r="I12" s="237"/>
      <c r="J12" s="237"/>
      <c r="K12" s="237"/>
      <c r="L12" s="237"/>
      <c r="M12" s="237"/>
      <c r="N12" s="237"/>
      <c r="O12" s="237"/>
      <c r="P12" s="237"/>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8"/>
      <c r="CS12" s="238"/>
      <c r="CT12" s="238"/>
      <c r="CU12" s="238"/>
      <c r="CV12" s="238"/>
      <c r="CW12" s="238"/>
      <c r="CX12" s="238"/>
      <c r="CY12" s="238"/>
      <c r="CZ12" s="238"/>
      <c r="DA12" s="238"/>
      <c r="DB12" s="238"/>
      <c r="DC12" s="238"/>
      <c r="DD12" s="238"/>
      <c r="DE12" s="238"/>
      <c r="DF12" s="238"/>
      <c r="DG12" s="238"/>
      <c r="DH12" s="238"/>
      <c r="DI12" s="238"/>
      <c r="DJ12" s="238"/>
      <c r="DK12" s="238"/>
      <c r="DL12" s="238"/>
      <c r="DM12" s="238"/>
      <c r="DN12" s="238"/>
      <c r="DO12" s="238"/>
      <c r="DP12" s="238"/>
      <c r="DQ12" s="238"/>
      <c r="DR12" s="238"/>
      <c r="DS12" s="238"/>
      <c r="DT12" s="238"/>
      <c r="DU12" s="238"/>
      <c r="DV12" s="238"/>
      <c r="DW12" s="238"/>
      <c r="DX12" s="238"/>
      <c r="DY12" s="238"/>
      <c r="DZ12" s="238"/>
      <c r="EA12" s="238"/>
      <c r="EB12" s="238"/>
      <c r="EC12" s="238"/>
      <c r="ED12" s="238"/>
      <c r="EE12" s="238"/>
      <c r="EF12" s="238"/>
      <c r="EG12" s="238"/>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c r="FD12" s="238"/>
      <c r="FE12" s="238"/>
      <c r="FF12" s="238"/>
      <c r="FG12" s="238"/>
      <c r="FH12" s="238"/>
      <c r="FI12" s="238"/>
      <c r="FJ12" s="238"/>
      <c r="FK12" s="238"/>
      <c r="FL12" s="238"/>
      <c r="FM12" s="238"/>
      <c r="FN12" s="238"/>
      <c r="FO12" s="238"/>
      <c r="FP12" s="238"/>
      <c r="FQ12" s="238"/>
      <c r="FR12" s="238"/>
      <c r="FS12" s="238"/>
      <c r="FT12" s="238"/>
      <c r="FU12" s="238"/>
      <c r="FV12" s="238"/>
      <c r="FW12" s="238"/>
      <c r="FX12" s="238"/>
      <c r="FY12" s="238"/>
      <c r="FZ12" s="238"/>
      <c r="GA12" s="238"/>
      <c r="GB12" s="238"/>
      <c r="GC12" s="238"/>
      <c r="GD12" s="238"/>
      <c r="GE12" s="238"/>
      <c r="GF12" s="238"/>
      <c r="GG12" s="238"/>
      <c r="GH12" s="238"/>
      <c r="GI12" s="238"/>
      <c r="GJ12" s="238"/>
      <c r="GK12" s="238"/>
      <c r="GL12" s="238"/>
      <c r="GM12" s="238"/>
      <c r="GN12" s="238"/>
      <c r="GO12" s="238"/>
      <c r="GP12" s="238"/>
      <c r="GQ12" s="238"/>
      <c r="GR12" s="238"/>
      <c r="GS12" s="238"/>
      <c r="GT12" s="238"/>
      <c r="GU12" s="238"/>
      <c r="GV12" s="238"/>
      <c r="GW12" s="238"/>
      <c r="GX12" s="238"/>
      <c r="GY12" s="238"/>
      <c r="GZ12" s="238"/>
      <c r="HA12" s="238"/>
      <c r="HB12" s="238"/>
      <c r="HC12" s="238"/>
      <c r="HD12" s="238"/>
      <c r="HE12" s="238"/>
      <c r="HF12" s="238"/>
      <c r="HG12" s="238"/>
      <c r="HH12" s="238"/>
      <c r="HI12" s="238"/>
      <c r="HJ12" s="238"/>
      <c r="HK12" s="238"/>
      <c r="HL12" s="238"/>
      <c r="HM12" s="238"/>
      <c r="HN12" s="238"/>
      <c r="HO12" s="238"/>
      <c r="HP12" s="238"/>
      <c r="HQ12" s="238"/>
      <c r="HR12" s="238"/>
      <c r="HS12" s="238"/>
      <c r="HT12" s="238"/>
      <c r="HU12" s="238"/>
      <c r="HV12" s="238"/>
      <c r="HW12" s="238"/>
      <c r="HX12" s="238"/>
      <c r="HY12" s="238"/>
      <c r="HZ12" s="238"/>
      <c r="IA12" s="238"/>
      <c r="IB12" s="238"/>
      <c r="IC12" s="238"/>
      <c r="ID12" s="238"/>
      <c r="IE12" s="238"/>
      <c r="IF12" s="238"/>
      <c r="IG12" s="238"/>
      <c r="IH12" s="238"/>
      <c r="II12" s="238"/>
      <c r="IJ12" s="238"/>
      <c r="IK12" s="238"/>
      <c r="IL12" s="238"/>
      <c r="IM12" s="238"/>
      <c r="IN12" s="238"/>
      <c r="IO12" s="238"/>
      <c r="IP12" s="238"/>
      <c r="IQ12" s="238"/>
      <c r="IR12" s="238"/>
      <c r="IS12" s="238"/>
      <c r="IT12" s="238"/>
      <c r="IU12" s="238"/>
      <c r="IV12" s="238"/>
      <c r="IW12" s="238"/>
    </row>
    <row r="13" customFormat="false" ht="15.75" hidden="true" customHeight="false" outlineLevel="0" collapsed="false">
      <c r="A13" s="182" t="s">
        <v>320</v>
      </c>
      <c r="B13" s="210"/>
      <c r="C13" s="183" t="n">
        <v>1</v>
      </c>
      <c r="D13" s="237"/>
      <c r="E13" s="237"/>
      <c r="F13" s="237"/>
      <c r="G13" s="237"/>
      <c r="H13" s="237"/>
      <c r="I13" s="237"/>
      <c r="J13" s="237"/>
      <c r="K13" s="237"/>
      <c r="L13" s="237"/>
      <c r="M13" s="237"/>
      <c r="N13" s="237"/>
      <c r="O13" s="237"/>
      <c r="P13" s="237"/>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8"/>
      <c r="EZ13" s="238"/>
      <c r="FA13" s="238"/>
      <c r="FB13" s="238"/>
      <c r="FC13" s="238"/>
      <c r="FD13" s="238"/>
      <c r="FE13" s="238"/>
      <c r="FF13" s="238"/>
      <c r="FG13" s="238"/>
      <c r="FH13" s="238"/>
      <c r="FI13" s="238"/>
      <c r="FJ13" s="238"/>
      <c r="FK13" s="238"/>
      <c r="FL13" s="238"/>
      <c r="FM13" s="238"/>
      <c r="FN13" s="238"/>
      <c r="FO13" s="238"/>
      <c r="FP13" s="238"/>
      <c r="FQ13" s="238"/>
      <c r="FR13" s="238"/>
      <c r="FS13" s="238"/>
      <c r="FT13" s="238"/>
      <c r="FU13" s="238"/>
      <c r="FV13" s="238"/>
      <c r="FW13" s="238"/>
      <c r="FX13" s="238"/>
      <c r="FY13" s="238"/>
      <c r="FZ13" s="238"/>
      <c r="GA13" s="238"/>
      <c r="GB13" s="238"/>
      <c r="GC13" s="238"/>
      <c r="GD13" s="238"/>
      <c r="GE13" s="238"/>
      <c r="GF13" s="238"/>
      <c r="GG13" s="238"/>
      <c r="GH13" s="238"/>
      <c r="GI13" s="238"/>
      <c r="GJ13" s="238"/>
      <c r="GK13" s="238"/>
      <c r="GL13" s="238"/>
      <c r="GM13" s="238"/>
      <c r="GN13" s="238"/>
      <c r="GO13" s="238"/>
      <c r="GP13" s="238"/>
      <c r="GQ13" s="238"/>
      <c r="GR13" s="238"/>
      <c r="GS13" s="238"/>
      <c r="GT13" s="238"/>
      <c r="GU13" s="238"/>
      <c r="GV13" s="238"/>
      <c r="GW13" s="238"/>
      <c r="GX13" s="238"/>
      <c r="GY13" s="238"/>
      <c r="GZ13" s="238"/>
      <c r="HA13" s="238"/>
      <c r="HB13" s="238"/>
      <c r="HC13" s="238"/>
      <c r="HD13" s="238"/>
      <c r="HE13" s="238"/>
      <c r="HF13" s="238"/>
      <c r="HG13" s="238"/>
      <c r="HH13" s="238"/>
      <c r="HI13" s="238"/>
      <c r="HJ13" s="238"/>
      <c r="HK13" s="238"/>
      <c r="HL13" s="238"/>
      <c r="HM13" s="238"/>
      <c r="HN13" s="238"/>
      <c r="HO13" s="238"/>
      <c r="HP13" s="238"/>
      <c r="HQ13" s="238"/>
      <c r="HR13" s="238"/>
      <c r="HS13" s="238"/>
      <c r="HT13" s="238"/>
      <c r="HU13" s="238"/>
      <c r="HV13" s="238"/>
      <c r="HW13" s="238"/>
      <c r="HX13" s="238"/>
      <c r="HY13" s="238"/>
      <c r="HZ13" s="238"/>
      <c r="IA13" s="238"/>
      <c r="IB13" s="238"/>
      <c r="IC13" s="238"/>
      <c r="ID13" s="238"/>
      <c r="IE13" s="238"/>
      <c r="IF13" s="238"/>
      <c r="IG13" s="238"/>
      <c r="IH13" s="238"/>
      <c r="II13" s="238"/>
      <c r="IJ13" s="238"/>
      <c r="IK13" s="238"/>
      <c r="IL13" s="238"/>
      <c r="IM13" s="238"/>
      <c r="IN13" s="238"/>
      <c r="IO13" s="238"/>
      <c r="IP13" s="238"/>
      <c r="IQ13" s="238"/>
      <c r="IR13" s="238"/>
      <c r="IS13" s="238"/>
      <c r="IT13" s="238"/>
      <c r="IU13" s="238"/>
      <c r="IV13" s="238"/>
      <c r="IW13" s="238"/>
    </row>
    <row r="14" customFormat="false" ht="15.75" hidden="true" customHeight="false" outlineLevel="0" collapsed="false">
      <c r="A14" s="182" t="s">
        <v>321</v>
      </c>
      <c r="B14" s="210"/>
      <c r="C14" s="183" t="n">
        <v>1</v>
      </c>
      <c r="D14" s="237"/>
      <c r="E14" s="237"/>
      <c r="F14" s="237"/>
      <c r="G14" s="237"/>
      <c r="H14" s="237"/>
      <c r="I14" s="237"/>
      <c r="J14" s="237"/>
      <c r="K14" s="237"/>
      <c r="L14" s="237"/>
      <c r="M14" s="237"/>
      <c r="N14" s="237"/>
      <c r="O14" s="237"/>
      <c r="P14" s="237"/>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c r="FN14" s="238"/>
      <c r="FO14" s="238"/>
      <c r="FP14" s="238"/>
      <c r="FQ14" s="238"/>
      <c r="FR14" s="238"/>
      <c r="FS14" s="238"/>
      <c r="FT14" s="238"/>
      <c r="FU14" s="238"/>
      <c r="FV14" s="238"/>
      <c r="FW14" s="238"/>
      <c r="FX14" s="238"/>
      <c r="FY14" s="238"/>
      <c r="FZ14" s="238"/>
      <c r="GA14" s="238"/>
      <c r="GB14" s="238"/>
      <c r="GC14" s="238"/>
      <c r="GD14" s="238"/>
      <c r="GE14" s="238"/>
      <c r="GF14" s="238"/>
      <c r="GG14" s="238"/>
      <c r="GH14" s="238"/>
      <c r="GI14" s="238"/>
      <c r="GJ14" s="238"/>
      <c r="GK14" s="238"/>
      <c r="GL14" s="238"/>
      <c r="GM14" s="238"/>
      <c r="GN14" s="238"/>
      <c r="GO14" s="238"/>
      <c r="GP14" s="238"/>
      <c r="GQ14" s="238"/>
      <c r="GR14" s="238"/>
      <c r="GS14" s="238"/>
      <c r="GT14" s="238"/>
      <c r="GU14" s="238"/>
      <c r="GV14" s="238"/>
      <c r="GW14" s="238"/>
      <c r="GX14" s="238"/>
      <c r="GY14" s="238"/>
      <c r="GZ14" s="238"/>
      <c r="HA14" s="238"/>
      <c r="HB14" s="238"/>
      <c r="HC14" s="238"/>
      <c r="HD14" s="238"/>
      <c r="HE14" s="238"/>
      <c r="HF14" s="238"/>
      <c r="HG14" s="238"/>
      <c r="HH14" s="238"/>
      <c r="HI14" s="238"/>
      <c r="HJ14" s="238"/>
      <c r="HK14" s="238"/>
      <c r="HL14" s="238"/>
      <c r="HM14" s="238"/>
      <c r="HN14" s="238"/>
      <c r="HO14" s="238"/>
      <c r="HP14" s="238"/>
      <c r="HQ14" s="238"/>
      <c r="HR14" s="238"/>
      <c r="HS14" s="238"/>
      <c r="HT14" s="238"/>
      <c r="HU14" s="238"/>
      <c r="HV14" s="238"/>
      <c r="HW14" s="238"/>
      <c r="HX14" s="238"/>
      <c r="HY14" s="238"/>
      <c r="HZ14" s="238"/>
      <c r="IA14" s="238"/>
      <c r="IB14" s="238"/>
      <c r="IC14" s="238"/>
      <c r="ID14" s="238"/>
      <c r="IE14" s="238"/>
      <c r="IF14" s="238"/>
      <c r="IG14" s="238"/>
      <c r="IH14" s="238"/>
      <c r="II14" s="238"/>
      <c r="IJ14" s="238"/>
      <c r="IK14" s="238"/>
      <c r="IL14" s="238"/>
      <c r="IM14" s="238"/>
      <c r="IN14" s="238"/>
      <c r="IO14" s="238"/>
      <c r="IP14" s="238"/>
      <c r="IQ14" s="238"/>
      <c r="IR14" s="238"/>
      <c r="IS14" s="238"/>
      <c r="IT14" s="238"/>
      <c r="IU14" s="238"/>
      <c r="IV14" s="238"/>
      <c r="IW14" s="238"/>
    </row>
    <row r="15" customFormat="false" ht="15.75" hidden="true" customHeight="false" outlineLevel="0" collapsed="false">
      <c r="A15" s="182" t="s">
        <v>402</v>
      </c>
      <c r="B15" s="210"/>
      <c r="C15" s="239" t="n">
        <f aca="false">SUM(C13:C14)</f>
        <v>2</v>
      </c>
      <c r="D15" s="237"/>
      <c r="E15" s="237"/>
      <c r="F15" s="237"/>
      <c r="G15" s="237"/>
      <c r="H15" s="237"/>
      <c r="I15" s="237"/>
      <c r="J15" s="237"/>
      <c r="K15" s="237"/>
      <c r="L15" s="237"/>
      <c r="M15" s="237"/>
      <c r="N15" s="237"/>
      <c r="O15" s="237"/>
      <c r="P15" s="237"/>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c r="DI15" s="238"/>
      <c r="DJ15" s="238"/>
      <c r="DK15" s="238"/>
      <c r="DL15" s="238"/>
      <c r="DM15" s="238"/>
      <c r="DN15" s="238"/>
      <c r="DO15" s="238"/>
      <c r="DP15" s="238"/>
      <c r="DQ15" s="238"/>
      <c r="DR15" s="238"/>
      <c r="DS15" s="238"/>
      <c r="DT15" s="238"/>
      <c r="DU15" s="238"/>
      <c r="DV15" s="238"/>
      <c r="DW15" s="238"/>
      <c r="DX15" s="238"/>
      <c r="DY15" s="238"/>
      <c r="DZ15" s="238"/>
      <c r="EA15" s="238"/>
      <c r="EB15" s="238"/>
      <c r="EC15" s="238"/>
      <c r="ED15" s="238"/>
      <c r="EE15" s="238"/>
      <c r="EF15" s="238"/>
      <c r="EG15" s="238"/>
      <c r="EH15" s="238"/>
      <c r="EI15" s="238"/>
      <c r="EJ15" s="238"/>
      <c r="EK15" s="238"/>
      <c r="EL15" s="238"/>
      <c r="EM15" s="238"/>
      <c r="EN15" s="238"/>
      <c r="EO15" s="238"/>
      <c r="EP15" s="238"/>
      <c r="EQ15" s="238"/>
      <c r="ER15" s="238"/>
      <c r="ES15" s="238"/>
      <c r="ET15" s="238"/>
      <c r="EU15" s="238"/>
      <c r="EV15" s="238"/>
      <c r="EW15" s="238"/>
      <c r="EX15" s="238"/>
      <c r="EY15" s="238"/>
      <c r="EZ15" s="238"/>
      <c r="FA15" s="238"/>
      <c r="FB15" s="238"/>
      <c r="FC15" s="238"/>
      <c r="FD15" s="238"/>
      <c r="FE15" s="238"/>
      <c r="FF15" s="238"/>
      <c r="FG15" s="238"/>
      <c r="FH15" s="238"/>
      <c r="FI15" s="238"/>
      <c r="FJ15" s="238"/>
      <c r="FK15" s="238"/>
      <c r="FL15" s="238"/>
      <c r="FM15" s="238"/>
      <c r="FN15" s="238"/>
      <c r="FO15" s="238"/>
      <c r="FP15" s="238"/>
      <c r="FQ15" s="238"/>
      <c r="FR15" s="238"/>
      <c r="FS15" s="238"/>
      <c r="FT15" s="238"/>
      <c r="FU15" s="238"/>
      <c r="FV15" s="238"/>
      <c r="FW15" s="238"/>
      <c r="FX15" s="238"/>
      <c r="FY15" s="238"/>
      <c r="FZ15" s="238"/>
      <c r="GA15" s="238"/>
      <c r="GB15" s="238"/>
      <c r="GC15" s="238"/>
      <c r="GD15" s="238"/>
      <c r="GE15" s="238"/>
      <c r="GF15" s="238"/>
      <c r="GG15" s="238"/>
      <c r="GH15" s="238"/>
      <c r="GI15" s="238"/>
      <c r="GJ15" s="238"/>
      <c r="GK15" s="238"/>
      <c r="GL15" s="238"/>
      <c r="GM15" s="238"/>
      <c r="GN15" s="238"/>
      <c r="GO15" s="238"/>
      <c r="GP15" s="238"/>
      <c r="GQ15" s="238"/>
      <c r="GR15" s="238"/>
      <c r="GS15" s="238"/>
      <c r="GT15" s="238"/>
      <c r="GU15" s="238"/>
      <c r="GV15" s="238"/>
      <c r="GW15" s="238"/>
      <c r="GX15" s="238"/>
      <c r="GY15" s="238"/>
      <c r="GZ15" s="238"/>
      <c r="HA15" s="238"/>
      <c r="HB15" s="238"/>
      <c r="HC15" s="238"/>
      <c r="HD15" s="238"/>
      <c r="HE15" s="238"/>
      <c r="HF15" s="238"/>
      <c r="HG15" s="238"/>
      <c r="HH15" s="238"/>
      <c r="HI15" s="238"/>
      <c r="HJ15" s="238"/>
      <c r="HK15" s="238"/>
      <c r="HL15" s="238"/>
      <c r="HM15" s="238"/>
      <c r="HN15" s="238"/>
      <c r="HO15" s="238"/>
      <c r="HP15" s="238"/>
      <c r="HQ15" s="238"/>
      <c r="HR15" s="238"/>
      <c r="HS15" s="238"/>
      <c r="HT15" s="238"/>
      <c r="HU15" s="238"/>
      <c r="HV15" s="238"/>
      <c r="HW15" s="238"/>
      <c r="HX15" s="238"/>
      <c r="HY15" s="238"/>
      <c r="HZ15" s="238"/>
      <c r="IA15" s="238"/>
      <c r="IB15" s="238"/>
      <c r="IC15" s="238"/>
      <c r="ID15" s="238"/>
      <c r="IE15" s="238"/>
      <c r="IF15" s="238"/>
      <c r="IG15" s="238"/>
      <c r="IH15" s="238"/>
      <c r="II15" s="238"/>
      <c r="IJ15" s="238"/>
      <c r="IK15" s="238"/>
      <c r="IL15" s="238"/>
      <c r="IM15" s="238"/>
      <c r="IN15" s="238"/>
      <c r="IO15" s="238"/>
      <c r="IP15" s="238"/>
      <c r="IQ15" s="238"/>
      <c r="IR15" s="238"/>
      <c r="IS15" s="238"/>
      <c r="IT15" s="238"/>
      <c r="IU15" s="238"/>
      <c r="IV15" s="238"/>
      <c r="IW15" s="238"/>
    </row>
    <row r="16" customFormat="false" ht="15.75" hidden="true" customHeight="false" outlineLevel="0" collapsed="false">
      <c r="A16" s="182" t="s">
        <v>403</v>
      </c>
      <c r="B16" s="210"/>
      <c r="C16" s="183" t="n">
        <v>1</v>
      </c>
      <c r="D16" s="237"/>
      <c r="E16" s="237"/>
      <c r="F16" s="237"/>
      <c r="G16" s="237"/>
      <c r="H16" s="237"/>
      <c r="I16" s="237"/>
      <c r="J16" s="237"/>
      <c r="K16" s="237"/>
      <c r="L16" s="237"/>
      <c r="M16" s="237"/>
      <c r="N16" s="237"/>
      <c r="O16" s="237"/>
      <c r="P16" s="237"/>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c r="DI16" s="238"/>
      <c r="DJ16" s="238"/>
      <c r="DK16" s="238"/>
      <c r="DL16" s="238"/>
      <c r="DM16" s="238"/>
      <c r="DN16" s="238"/>
      <c r="DO16" s="238"/>
      <c r="DP16" s="238"/>
      <c r="DQ16" s="238"/>
      <c r="DR16" s="238"/>
      <c r="DS16" s="238"/>
      <c r="DT16" s="238"/>
      <c r="DU16" s="238"/>
      <c r="DV16" s="238"/>
      <c r="DW16" s="238"/>
      <c r="DX16" s="238"/>
      <c r="DY16" s="238"/>
      <c r="DZ16" s="238"/>
      <c r="EA16" s="238"/>
      <c r="EB16" s="238"/>
      <c r="EC16" s="238"/>
      <c r="ED16" s="238"/>
      <c r="EE16" s="238"/>
      <c r="EF16" s="238"/>
      <c r="EG16" s="238"/>
      <c r="EH16" s="238"/>
      <c r="EI16" s="238"/>
      <c r="EJ16" s="238"/>
      <c r="EK16" s="238"/>
      <c r="EL16" s="238"/>
      <c r="EM16" s="238"/>
      <c r="EN16" s="238"/>
      <c r="EO16" s="238"/>
      <c r="EP16" s="238"/>
      <c r="EQ16" s="238"/>
      <c r="ER16" s="238"/>
      <c r="ES16" s="238"/>
      <c r="ET16" s="238"/>
      <c r="EU16" s="238"/>
      <c r="EV16" s="238"/>
      <c r="EW16" s="238"/>
      <c r="EX16" s="238"/>
      <c r="EY16" s="238"/>
      <c r="EZ16" s="238"/>
      <c r="FA16" s="238"/>
      <c r="FB16" s="238"/>
      <c r="FC16" s="238"/>
      <c r="FD16" s="238"/>
      <c r="FE16" s="238"/>
      <c r="FF16" s="238"/>
      <c r="FG16" s="238"/>
      <c r="FH16" s="238"/>
      <c r="FI16" s="238"/>
      <c r="FJ16" s="238"/>
      <c r="FK16" s="238"/>
      <c r="FL16" s="238"/>
      <c r="FM16" s="238"/>
      <c r="FN16" s="238"/>
      <c r="FO16" s="238"/>
      <c r="FP16" s="238"/>
      <c r="FQ16" s="238"/>
      <c r="FR16" s="238"/>
      <c r="FS16" s="238"/>
      <c r="FT16" s="238"/>
      <c r="FU16" s="238"/>
      <c r="FV16" s="238"/>
      <c r="FW16" s="238"/>
      <c r="FX16" s="238"/>
      <c r="FY16" s="238"/>
      <c r="FZ16" s="238"/>
      <c r="GA16" s="238"/>
      <c r="GB16" s="238"/>
      <c r="GC16" s="238"/>
      <c r="GD16" s="238"/>
      <c r="GE16" s="238"/>
      <c r="GF16" s="238"/>
      <c r="GG16" s="238"/>
      <c r="GH16" s="238"/>
      <c r="GI16" s="238"/>
      <c r="GJ16" s="238"/>
      <c r="GK16" s="238"/>
      <c r="GL16" s="238"/>
      <c r="GM16" s="238"/>
      <c r="GN16" s="238"/>
      <c r="GO16" s="238"/>
      <c r="GP16" s="238"/>
      <c r="GQ16" s="238"/>
      <c r="GR16" s="238"/>
      <c r="GS16" s="238"/>
      <c r="GT16" s="238"/>
      <c r="GU16" s="238"/>
      <c r="GV16" s="238"/>
      <c r="GW16" s="238"/>
      <c r="GX16" s="238"/>
      <c r="GY16" s="238"/>
      <c r="GZ16" s="238"/>
      <c r="HA16" s="238"/>
      <c r="HB16" s="238"/>
      <c r="HC16" s="238"/>
      <c r="HD16" s="238"/>
      <c r="HE16" s="238"/>
      <c r="HF16" s="238"/>
      <c r="HG16" s="238"/>
      <c r="HH16" s="238"/>
      <c r="HI16" s="238"/>
      <c r="HJ16" s="238"/>
      <c r="HK16" s="238"/>
      <c r="HL16" s="238"/>
      <c r="HM16" s="238"/>
      <c r="HN16" s="238"/>
      <c r="HO16" s="238"/>
      <c r="HP16" s="238"/>
      <c r="HQ16" s="238"/>
      <c r="HR16" s="238"/>
      <c r="HS16" s="238"/>
      <c r="HT16" s="238"/>
      <c r="HU16" s="238"/>
      <c r="HV16" s="238"/>
      <c r="HW16" s="238"/>
      <c r="HX16" s="238"/>
      <c r="HY16" s="238"/>
      <c r="HZ16" s="238"/>
      <c r="IA16" s="238"/>
      <c r="IB16" s="238"/>
      <c r="IC16" s="238"/>
      <c r="ID16" s="238"/>
      <c r="IE16" s="238"/>
      <c r="IF16" s="238"/>
      <c r="IG16" s="238"/>
      <c r="IH16" s="238"/>
      <c r="II16" s="238"/>
      <c r="IJ16" s="238"/>
      <c r="IK16" s="238"/>
      <c r="IL16" s="238"/>
      <c r="IM16" s="238"/>
      <c r="IN16" s="238"/>
      <c r="IO16" s="238"/>
      <c r="IP16" s="238"/>
      <c r="IQ16" s="238"/>
      <c r="IR16" s="238"/>
      <c r="IS16" s="238"/>
      <c r="IT16" s="238"/>
      <c r="IU16" s="238"/>
      <c r="IV16" s="238"/>
      <c r="IW16" s="238"/>
    </row>
    <row r="17" customFormat="false" ht="15.75" hidden="true" customHeight="false" outlineLevel="0" collapsed="false">
      <c r="A17" s="182" t="s">
        <v>404</v>
      </c>
      <c r="B17" s="210"/>
      <c r="C17" s="183" t="n">
        <v>1</v>
      </c>
      <c r="D17" s="237"/>
      <c r="E17" s="237"/>
      <c r="F17" s="237"/>
      <c r="G17" s="237"/>
      <c r="H17" s="237"/>
      <c r="I17" s="237"/>
      <c r="J17" s="237"/>
      <c r="K17" s="237"/>
      <c r="L17" s="237"/>
      <c r="M17" s="237"/>
      <c r="N17" s="237"/>
      <c r="O17" s="237"/>
      <c r="P17" s="237"/>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8"/>
      <c r="EZ17" s="238"/>
      <c r="FA17" s="238"/>
      <c r="FB17" s="238"/>
      <c r="FC17" s="238"/>
      <c r="FD17" s="238"/>
      <c r="FE17" s="238"/>
      <c r="FF17" s="238"/>
      <c r="FG17" s="238"/>
      <c r="FH17" s="238"/>
      <c r="FI17" s="238"/>
      <c r="FJ17" s="238"/>
      <c r="FK17" s="238"/>
      <c r="FL17" s="238"/>
      <c r="FM17" s="238"/>
      <c r="FN17" s="238"/>
      <c r="FO17" s="238"/>
      <c r="FP17" s="238"/>
      <c r="FQ17" s="238"/>
      <c r="FR17" s="238"/>
      <c r="FS17" s="238"/>
      <c r="FT17" s="238"/>
      <c r="FU17" s="238"/>
      <c r="FV17" s="238"/>
      <c r="FW17" s="238"/>
      <c r="FX17" s="238"/>
      <c r="FY17" s="238"/>
      <c r="FZ17" s="238"/>
      <c r="GA17" s="238"/>
      <c r="GB17" s="238"/>
      <c r="GC17" s="238"/>
      <c r="GD17" s="238"/>
      <c r="GE17" s="238"/>
      <c r="GF17" s="238"/>
      <c r="GG17" s="238"/>
      <c r="GH17" s="238"/>
      <c r="GI17" s="238"/>
      <c r="GJ17" s="238"/>
      <c r="GK17" s="238"/>
      <c r="GL17" s="238"/>
      <c r="GM17" s="238"/>
      <c r="GN17" s="238"/>
      <c r="GO17" s="238"/>
      <c r="GP17" s="238"/>
      <c r="GQ17" s="238"/>
      <c r="GR17" s="238"/>
      <c r="GS17" s="238"/>
      <c r="GT17" s="238"/>
      <c r="GU17" s="238"/>
      <c r="GV17" s="238"/>
      <c r="GW17" s="238"/>
      <c r="GX17" s="238"/>
      <c r="GY17" s="238"/>
      <c r="GZ17" s="238"/>
      <c r="HA17" s="238"/>
      <c r="HB17" s="238"/>
      <c r="HC17" s="238"/>
      <c r="HD17" s="238"/>
      <c r="HE17" s="238"/>
      <c r="HF17" s="238"/>
      <c r="HG17" s="238"/>
      <c r="HH17" s="238"/>
      <c r="HI17" s="238"/>
      <c r="HJ17" s="238"/>
      <c r="HK17" s="238"/>
      <c r="HL17" s="238"/>
      <c r="HM17" s="238"/>
      <c r="HN17" s="238"/>
      <c r="HO17" s="238"/>
      <c r="HP17" s="238"/>
      <c r="HQ17" s="238"/>
      <c r="HR17" s="238"/>
      <c r="HS17" s="238"/>
      <c r="HT17" s="238"/>
      <c r="HU17" s="238"/>
      <c r="HV17" s="238"/>
      <c r="HW17" s="238"/>
      <c r="HX17" s="238"/>
      <c r="HY17" s="238"/>
      <c r="HZ17" s="238"/>
      <c r="IA17" s="238"/>
      <c r="IB17" s="238"/>
      <c r="IC17" s="238"/>
      <c r="ID17" s="238"/>
      <c r="IE17" s="238"/>
      <c r="IF17" s="238"/>
      <c r="IG17" s="238"/>
      <c r="IH17" s="238"/>
      <c r="II17" s="238"/>
      <c r="IJ17" s="238"/>
      <c r="IK17" s="238"/>
      <c r="IL17" s="238"/>
      <c r="IM17" s="238"/>
      <c r="IN17" s="238"/>
      <c r="IO17" s="238"/>
      <c r="IP17" s="238"/>
      <c r="IQ17" s="238"/>
      <c r="IR17" s="238"/>
      <c r="IS17" s="238"/>
      <c r="IT17" s="238"/>
      <c r="IU17" s="238"/>
      <c r="IV17" s="238"/>
      <c r="IW17" s="238"/>
    </row>
    <row r="18" customFormat="false" ht="15.75" hidden="true" customHeight="false" outlineLevel="0" collapsed="false">
      <c r="A18" s="182" t="s">
        <v>405</v>
      </c>
      <c r="B18" s="210"/>
      <c r="C18" s="183" t="n">
        <v>1</v>
      </c>
      <c r="D18" s="237"/>
      <c r="E18" s="237"/>
      <c r="F18" s="237"/>
      <c r="G18" s="237"/>
      <c r="H18" s="237"/>
      <c r="I18" s="237"/>
      <c r="J18" s="237"/>
      <c r="K18" s="237"/>
      <c r="L18" s="237"/>
      <c r="M18" s="237"/>
      <c r="N18" s="237"/>
      <c r="O18" s="237"/>
      <c r="P18" s="237"/>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c r="DJ18" s="238"/>
      <c r="DK18" s="238"/>
      <c r="DL18" s="238"/>
      <c r="DM18" s="238"/>
      <c r="DN18" s="238"/>
      <c r="DO18" s="238"/>
      <c r="DP18" s="238"/>
      <c r="DQ18" s="238"/>
      <c r="DR18" s="238"/>
      <c r="DS18" s="238"/>
      <c r="DT18" s="238"/>
      <c r="DU18" s="238"/>
      <c r="DV18" s="238"/>
      <c r="DW18" s="238"/>
      <c r="DX18" s="238"/>
      <c r="DY18" s="238"/>
      <c r="DZ18" s="238"/>
      <c r="EA18" s="238"/>
      <c r="EB18" s="238"/>
      <c r="EC18" s="238"/>
      <c r="ED18" s="238"/>
      <c r="EE18" s="238"/>
      <c r="EF18" s="238"/>
      <c r="EG18" s="238"/>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c r="FN18" s="238"/>
      <c r="FO18" s="238"/>
      <c r="FP18" s="238"/>
      <c r="FQ18" s="238"/>
      <c r="FR18" s="238"/>
      <c r="FS18" s="238"/>
      <c r="FT18" s="238"/>
      <c r="FU18" s="238"/>
      <c r="FV18" s="238"/>
      <c r="FW18" s="238"/>
      <c r="FX18" s="238"/>
      <c r="FY18" s="238"/>
      <c r="FZ18" s="238"/>
      <c r="GA18" s="238"/>
      <c r="GB18" s="238"/>
      <c r="GC18" s="238"/>
      <c r="GD18" s="238"/>
      <c r="GE18" s="238"/>
      <c r="GF18" s="238"/>
      <c r="GG18" s="238"/>
      <c r="GH18" s="238"/>
      <c r="GI18" s="238"/>
      <c r="GJ18" s="238"/>
      <c r="GK18" s="238"/>
      <c r="GL18" s="238"/>
      <c r="GM18" s="238"/>
      <c r="GN18" s="238"/>
      <c r="GO18" s="238"/>
      <c r="GP18" s="238"/>
      <c r="GQ18" s="238"/>
      <c r="GR18" s="238"/>
      <c r="GS18" s="238"/>
      <c r="GT18" s="238"/>
      <c r="GU18" s="238"/>
      <c r="GV18" s="238"/>
      <c r="GW18" s="238"/>
      <c r="GX18" s="238"/>
      <c r="GY18" s="238"/>
      <c r="GZ18" s="238"/>
      <c r="HA18" s="238"/>
      <c r="HB18" s="238"/>
      <c r="HC18" s="238"/>
      <c r="HD18" s="238"/>
      <c r="HE18" s="238"/>
      <c r="HF18" s="238"/>
      <c r="HG18" s="238"/>
      <c r="HH18" s="238"/>
      <c r="HI18" s="238"/>
      <c r="HJ18" s="238"/>
      <c r="HK18" s="238"/>
      <c r="HL18" s="238"/>
      <c r="HM18" s="238"/>
      <c r="HN18" s="238"/>
      <c r="HO18" s="238"/>
      <c r="HP18" s="238"/>
      <c r="HQ18" s="238"/>
      <c r="HR18" s="238"/>
      <c r="HS18" s="238"/>
      <c r="HT18" s="238"/>
      <c r="HU18" s="238"/>
      <c r="HV18" s="238"/>
      <c r="HW18" s="238"/>
      <c r="HX18" s="238"/>
      <c r="HY18" s="238"/>
      <c r="HZ18" s="238"/>
      <c r="IA18" s="238"/>
      <c r="IB18" s="238"/>
      <c r="IC18" s="238"/>
      <c r="ID18" s="238"/>
      <c r="IE18" s="238"/>
      <c r="IF18" s="238"/>
      <c r="IG18" s="238"/>
      <c r="IH18" s="238"/>
      <c r="II18" s="238"/>
      <c r="IJ18" s="238"/>
      <c r="IK18" s="238"/>
      <c r="IL18" s="238"/>
      <c r="IM18" s="238"/>
      <c r="IN18" s="238"/>
      <c r="IO18" s="238"/>
      <c r="IP18" s="238"/>
      <c r="IQ18" s="238"/>
      <c r="IR18" s="238"/>
      <c r="IS18" s="238"/>
      <c r="IT18" s="238"/>
      <c r="IU18" s="238"/>
      <c r="IV18" s="238"/>
      <c r="IW18" s="238"/>
    </row>
    <row r="19" customFormat="false" ht="15.75" hidden="true" customHeight="false" outlineLevel="0" collapsed="false">
      <c r="A19" s="182" t="s">
        <v>406</v>
      </c>
      <c r="B19" s="210"/>
      <c r="C19" s="183" t="n">
        <v>1</v>
      </c>
      <c r="D19" s="237"/>
      <c r="E19" s="237"/>
      <c r="F19" s="237"/>
      <c r="G19" s="237"/>
      <c r="H19" s="237"/>
      <c r="I19" s="237"/>
      <c r="J19" s="237"/>
      <c r="K19" s="237"/>
      <c r="L19" s="237"/>
      <c r="M19" s="237"/>
      <c r="N19" s="237"/>
      <c r="O19" s="237"/>
      <c r="P19" s="237"/>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c r="DI19" s="238"/>
      <c r="DJ19" s="238"/>
      <c r="DK19" s="238"/>
      <c r="DL19" s="238"/>
      <c r="DM19" s="238"/>
      <c r="DN19" s="238"/>
      <c r="DO19" s="238"/>
      <c r="DP19" s="238"/>
      <c r="DQ19" s="238"/>
      <c r="DR19" s="238"/>
      <c r="DS19" s="238"/>
      <c r="DT19" s="238"/>
      <c r="DU19" s="238"/>
      <c r="DV19" s="238"/>
      <c r="DW19" s="238"/>
      <c r="DX19" s="238"/>
      <c r="DY19" s="238"/>
      <c r="DZ19" s="238"/>
      <c r="EA19" s="238"/>
      <c r="EB19" s="238"/>
      <c r="EC19" s="238"/>
      <c r="ED19" s="238"/>
      <c r="EE19" s="238"/>
      <c r="EF19" s="238"/>
      <c r="EG19" s="238"/>
      <c r="EH19" s="238"/>
      <c r="EI19" s="238"/>
      <c r="EJ19" s="238"/>
      <c r="EK19" s="238"/>
      <c r="EL19" s="238"/>
      <c r="EM19" s="238"/>
      <c r="EN19" s="238"/>
      <c r="EO19" s="238"/>
      <c r="EP19" s="238"/>
      <c r="EQ19" s="238"/>
      <c r="ER19" s="238"/>
      <c r="ES19" s="238"/>
      <c r="ET19" s="238"/>
      <c r="EU19" s="238"/>
      <c r="EV19" s="238"/>
      <c r="EW19" s="238"/>
      <c r="EX19" s="238"/>
      <c r="EY19" s="238"/>
      <c r="EZ19" s="238"/>
      <c r="FA19" s="238"/>
      <c r="FB19" s="238"/>
      <c r="FC19" s="238"/>
      <c r="FD19" s="238"/>
      <c r="FE19" s="238"/>
      <c r="FF19" s="238"/>
      <c r="FG19" s="238"/>
      <c r="FH19" s="238"/>
      <c r="FI19" s="238"/>
      <c r="FJ19" s="238"/>
      <c r="FK19" s="238"/>
      <c r="FL19" s="238"/>
      <c r="FM19" s="238"/>
      <c r="FN19" s="238"/>
      <c r="FO19" s="238"/>
      <c r="FP19" s="238"/>
      <c r="FQ19" s="238"/>
      <c r="FR19" s="238"/>
      <c r="FS19" s="238"/>
      <c r="FT19" s="238"/>
      <c r="FU19" s="238"/>
      <c r="FV19" s="238"/>
      <c r="FW19" s="238"/>
      <c r="FX19" s="238"/>
      <c r="FY19" s="238"/>
      <c r="FZ19" s="238"/>
      <c r="GA19" s="238"/>
      <c r="GB19" s="238"/>
      <c r="GC19" s="238"/>
      <c r="GD19" s="238"/>
      <c r="GE19" s="238"/>
      <c r="GF19" s="238"/>
      <c r="GG19" s="238"/>
      <c r="GH19" s="238"/>
      <c r="GI19" s="238"/>
      <c r="GJ19" s="238"/>
      <c r="GK19" s="238"/>
      <c r="GL19" s="238"/>
      <c r="GM19" s="238"/>
      <c r="GN19" s="238"/>
      <c r="GO19" s="238"/>
      <c r="GP19" s="238"/>
      <c r="GQ19" s="238"/>
      <c r="GR19" s="238"/>
      <c r="GS19" s="238"/>
      <c r="GT19" s="238"/>
      <c r="GU19" s="238"/>
      <c r="GV19" s="238"/>
      <c r="GW19" s="238"/>
      <c r="GX19" s="238"/>
      <c r="GY19" s="238"/>
      <c r="GZ19" s="238"/>
      <c r="HA19" s="238"/>
      <c r="HB19" s="238"/>
      <c r="HC19" s="238"/>
      <c r="HD19" s="238"/>
      <c r="HE19" s="238"/>
      <c r="HF19" s="238"/>
      <c r="HG19" s="238"/>
      <c r="HH19" s="238"/>
      <c r="HI19" s="238"/>
      <c r="HJ19" s="238"/>
      <c r="HK19" s="238"/>
      <c r="HL19" s="238"/>
      <c r="HM19" s="238"/>
      <c r="HN19" s="238"/>
      <c r="HO19" s="238"/>
      <c r="HP19" s="238"/>
      <c r="HQ19" s="238"/>
      <c r="HR19" s="238"/>
      <c r="HS19" s="238"/>
      <c r="HT19" s="238"/>
      <c r="HU19" s="238"/>
      <c r="HV19" s="238"/>
      <c r="HW19" s="238"/>
      <c r="HX19" s="238"/>
      <c r="HY19" s="238"/>
      <c r="HZ19" s="238"/>
      <c r="IA19" s="238"/>
      <c r="IB19" s="238"/>
      <c r="IC19" s="238"/>
      <c r="ID19" s="238"/>
      <c r="IE19" s="238"/>
      <c r="IF19" s="238"/>
      <c r="IG19" s="238"/>
      <c r="IH19" s="238"/>
      <c r="II19" s="238"/>
      <c r="IJ19" s="238"/>
      <c r="IK19" s="238"/>
      <c r="IL19" s="238"/>
      <c r="IM19" s="238"/>
      <c r="IN19" s="238"/>
      <c r="IO19" s="238"/>
      <c r="IP19" s="238"/>
      <c r="IQ19" s="238"/>
      <c r="IR19" s="238"/>
      <c r="IS19" s="238"/>
      <c r="IT19" s="238"/>
      <c r="IU19" s="238"/>
      <c r="IV19" s="238"/>
      <c r="IW19" s="238"/>
    </row>
    <row r="20" customFormat="false" ht="15.75" hidden="true" customHeight="false" outlineLevel="0" collapsed="false">
      <c r="A20" s="182" t="s">
        <v>407</v>
      </c>
      <c r="B20" s="210"/>
      <c r="C20" s="183" t="n">
        <v>1</v>
      </c>
      <c r="D20" s="237"/>
      <c r="E20" s="237"/>
      <c r="F20" s="237"/>
      <c r="G20" s="237"/>
      <c r="H20" s="237"/>
      <c r="I20" s="237"/>
      <c r="J20" s="237"/>
      <c r="K20" s="237"/>
      <c r="L20" s="237"/>
      <c r="M20" s="237"/>
      <c r="N20" s="237"/>
      <c r="O20" s="237"/>
      <c r="P20" s="237"/>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c r="DK20" s="238"/>
      <c r="DL20" s="238"/>
      <c r="DM20" s="238"/>
      <c r="DN20" s="238"/>
      <c r="DO20" s="238"/>
      <c r="DP20" s="238"/>
      <c r="DQ20" s="238"/>
      <c r="DR20" s="238"/>
      <c r="DS20" s="238"/>
      <c r="DT20" s="238"/>
      <c r="DU20" s="238"/>
      <c r="DV20" s="238"/>
      <c r="DW20" s="238"/>
      <c r="DX20" s="238"/>
      <c r="DY20" s="238"/>
      <c r="DZ20" s="238"/>
      <c r="EA20" s="238"/>
      <c r="EB20" s="238"/>
      <c r="EC20" s="238"/>
      <c r="ED20" s="238"/>
      <c r="EE20" s="238"/>
      <c r="EF20" s="238"/>
      <c r="EG20" s="238"/>
      <c r="EH20" s="238"/>
      <c r="EI20" s="238"/>
      <c r="EJ20" s="238"/>
      <c r="EK20" s="238"/>
      <c r="EL20" s="238"/>
      <c r="EM20" s="238"/>
      <c r="EN20" s="238"/>
      <c r="EO20" s="238"/>
      <c r="EP20" s="238"/>
      <c r="EQ20" s="238"/>
      <c r="ER20" s="238"/>
      <c r="ES20" s="238"/>
      <c r="ET20" s="238"/>
      <c r="EU20" s="238"/>
      <c r="EV20" s="238"/>
      <c r="EW20" s="238"/>
      <c r="EX20" s="238"/>
      <c r="EY20" s="238"/>
      <c r="EZ20" s="238"/>
      <c r="FA20" s="238"/>
      <c r="FB20" s="238"/>
      <c r="FC20" s="238"/>
      <c r="FD20" s="238"/>
      <c r="FE20" s="238"/>
      <c r="FF20" s="238"/>
      <c r="FG20" s="238"/>
      <c r="FH20" s="238"/>
      <c r="FI20" s="238"/>
      <c r="FJ20" s="238"/>
      <c r="FK20" s="238"/>
      <c r="FL20" s="238"/>
      <c r="FM20" s="238"/>
      <c r="FN20" s="238"/>
      <c r="FO20" s="238"/>
      <c r="FP20" s="238"/>
      <c r="FQ20" s="238"/>
      <c r="FR20" s="238"/>
      <c r="FS20" s="238"/>
      <c r="FT20" s="238"/>
      <c r="FU20" s="238"/>
      <c r="FV20" s="238"/>
      <c r="FW20" s="238"/>
      <c r="FX20" s="238"/>
      <c r="FY20" s="238"/>
      <c r="FZ20" s="238"/>
      <c r="GA20" s="238"/>
      <c r="GB20" s="238"/>
      <c r="GC20" s="238"/>
      <c r="GD20" s="238"/>
      <c r="GE20" s="238"/>
      <c r="GF20" s="238"/>
      <c r="GG20" s="238"/>
      <c r="GH20" s="238"/>
      <c r="GI20" s="238"/>
      <c r="GJ20" s="238"/>
      <c r="GK20" s="238"/>
      <c r="GL20" s="238"/>
      <c r="GM20" s="238"/>
      <c r="GN20" s="238"/>
      <c r="GO20" s="238"/>
      <c r="GP20" s="238"/>
      <c r="GQ20" s="238"/>
      <c r="GR20" s="238"/>
      <c r="GS20" s="238"/>
      <c r="GT20" s="238"/>
      <c r="GU20" s="238"/>
      <c r="GV20" s="238"/>
      <c r="GW20" s="238"/>
      <c r="GX20" s="238"/>
      <c r="GY20" s="238"/>
      <c r="GZ20" s="238"/>
      <c r="HA20" s="238"/>
      <c r="HB20" s="238"/>
      <c r="HC20" s="238"/>
      <c r="HD20" s="238"/>
      <c r="HE20" s="238"/>
      <c r="HF20" s="238"/>
      <c r="HG20" s="238"/>
      <c r="HH20" s="238"/>
      <c r="HI20" s="238"/>
      <c r="HJ20" s="238"/>
      <c r="HK20" s="238"/>
      <c r="HL20" s="238"/>
      <c r="HM20" s="238"/>
      <c r="HN20" s="238"/>
      <c r="HO20" s="238"/>
      <c r="HP20" s="238"/>
      <c r="HQ20" s="238"/>
      <c r="HR20" s="238"/>
      <c r="HS20" s="238"/>
      <c r="HT20" s="238"/>
      <c r="HU20" s="238"/>
      <c r="HV20" s="238"/>
      <c r="HW20" s="238"/>
      <c r="HX20" s="238"/>
      <c r="HY20" s="238"/>
      <c r="HZ20" s="238"/>
      <c r="IA20" s="238"/>
      <c r="IB20" s="238"/>
      <c r="IC20" s="238"/>
      <c r="ID20" s="238"/>
      <c r="IE20" s="238"/>
      <c r="IF20" s="238"/>
      <c r="IG20" s="238"/>
      <c r="IH20" s="238"/>
      <c r="II20" s="238"/>
      <c r="IJ20" s="238"/>
      <c r="IK20" s="238"/>
      <c r="IL20" s="238"/>
      <c r="IM20" s="238"/>
      <c r="IN20" s="238"/>
      <c r="IO20" s="238"/>
      <c r="IP20" s="238"/>
      <c r="IQ20" s="238"/>
      <c r="IR20" s="238"/>
      <c r="IS20" s="238"/>
      <c r="IT20" s="238"/>
      <c r="IU20" s="238"/>
      <c r="IV20" s="238"/>
      <c r="IW20" s="238"/>
    </row>
    <row r="21" customFormat="false" ht="15.75" hidden="true" customHeight="false" outlineLevel="0" collapsed="false">
      <c r="A21" s="182" t="s">
        <v>408</v>
      </c>
      <c r="B21" s="210"/>
      <c r="C21" s="183" t="n">
        <v>1</v>
      </c>
      <c r="D21" s="237"/>
      <c r="E21" s="237"/>
      <c r="F21" s="237"/>
      <c r="G21" s="237"/>
      <c r="H21" s="237"/>
      <c r="I21" s="237"/>
      <c r="J21" s="237"/>
      <c r="K21" s="237"/>
      <c r="L21" s="237"/>
      <c r="M21" s="237"/>
      <c r="N21" s="237"/>
      <c r="O21" s="237"/>
      <c r="P21" s="237"/>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238"/>
      <c r="EN21" s="238"/>
      <c r="EO21" s="238"/>
      <c r="EP21" s="238"/>
      <c r="EQ21" s="238"/>
      <c r="ER21" s="238"/>
      <c r="ES21" s="238"/>
      <c r="ET21" s="238"/>
      <c r="EU21" s="238"/>
      <c r="EV21" s="238"/>
      <c r="EW21" s="238"/>
      <c r="EX21" s="238"/>
      <c r="EY21" s="238"/>
      <c r="EZ21" s="238"/>
      <c r="FA21" s="238"/>
      <c r="FB21" s="238"/>
      <c r="FC21" s="238"/>
      <c r="FD21" s="238"/>
      <c r="FE21" s="238"/>
      <c r="FF21" s="238"/>
      <c r="FG21" s="238"/>
      <c r="FH21" s="238"/>
      <c r="FI21" s="238"/>
      <c r="FJ21" s="238"/>
      <c r="FK21" s="238"/>
      <c r="FL21" s="238"/>
      <c r="FM21" s="238"/>
      <c r="FN21" s="238"/>
      <c r="FO21" s="238"/>
      <c r="FP21" s="238"/>
      <c r="FQ21" s="238"/>
      <c r="FR21" s="238"/>
      <c r="FS21" s="238"/>
      <c r="FT21" s="238"/>
      <c r="FU21" s="238"/>
      <c r="FV21" s="238"/>
      <c r="FW21" s="238"/>
      <c r="FX21" s="238"/>
      <c r="FY21" s="238"/>
      <c r="FZ21" s="238"/>
      <c r="GA21" s="238"/>
      <c r="GB21" s="238"/>
      <c r="GC21" s="238"/>
      <c r="GD21" s="238"/>
      <c r="GE21" s="238"/>
      <c r="GF21" s="238"/>
      <c r="GG21" s="238"/>
      <c r="GH21" s="238"/>
      <c r="GI21" s="238"/>
      <c r="GJ21" s="238"/>
      <c r="GK21" s="238"/>
      <c r="GL21" s="238"/>
      <c r="GM21" s="238"/>
      <c r="GN21" s="238"/>
      <c r="GO21" s="238"/>
      <c r="GP21" s="238"/>
      <c r="GQ21" s="238"/>
      <c r="GR21" s="238"/>
      <c r="GS21" s="238"/>
      <c r="GT21" s="238"/>
      <c r="GU21" s="238"/>
      <c r="GV21" s="238"/>
      <c r="GW21" s="238"/>
      <c r="GX21" s="238"/>
      <c r="GY21" s="238"/>
      <c r="GZ21" s="238"/>
      <c r="HA21" s="238"/>
      <c r="HB21" s="238"/>
      <c r="HC21" s="238"/>
      <c r="HD21" s="238"/>
      <c r="HE21" s="238"/>
      <c r="HF21" s="238"/>
      <c r="HG21" s="238"/>
      <c r="HH21" s="238"/>
      <c r="HI21" s="238"/>
      <c r="HJ21" s="238"/>
      <c r="HK21" s="238"/>
      <c r="HL21" s="238"/>
      <c r="HM21" s="238"/>
      <c r="HN21" s="238"/>
      <c r="HO21" s="238"/>
      <c r="HP21" s="238"/>
      <c r="HQ21" s="238"/>
      <c r="HR21" s="238"/>
      <c r="HS21" s="238"/>
      <c r="HT21" s="238"/>
      <c r="HU21" s="238"/>
      <c r="HV21" s="238"/>
      <c r="HW21" s="238"/>
      <c r="HX21" s="238"/>
      <c r="HY21" s="238"/>
      <c r="HZ21" s="238"/>
      <c r="IA21" s="238"/>
      <c r="IB21" s="238"/>
      <c r="IC21" s="238"/>
      <c r="ID21" s="238"/>
      <c r="IE21" s="238"/>
      <c r="IF21" s="238"/>
      <c r="IG21" s="238"/>
      <c r="IH21" s="238"/>
      <c r="II21" s="238"/>
      <c r="IJ21" s="238"/>
      <c r="IK21" s="238"/>
      <c r="IL21" s="238"/>
      <c r="IM21" s="238"/>
      <c r="IN21" s="238"/>
      <c r="IO21" s="238"/>
      <c r="IP21" s="238"/>
      <c r="IQ21" s="238"/>
      <c r="IR21" s="238"/>
      <c r="IS21" s="238"/>
      <c r="IT21" s="238"/>
      <c r="IU21" s="238"/>
      <c r="IV21" s="238"/>
      <c r="IW21" s="238"/>
    </row>
    <row r="22" customFormat="false" ht="15.75" hidden="true" customHeight="false" outlineLevel="0" collapsed="false">
      <c r="A22" s="182" t="s">
        <v>409</v>
      </c>
      <c r="B22" s="210"/>
      <c r="C22" s="183" t="n">
        <v>1</v>
      </c>
      <c r="D22" s="237"/>
      <c r="E22" s="237"/>
      <c r="F22" s="237"/>
      <c r="G22" s="237"/>
      <c r="H22" s="237"/>
      <c r="I22" s="237"/>
      <c r="J22" s="237"/>
      <c r="K22" s="237"/>
      <c r="L22" s="237"/>
      <c r="M22" s="237"/>
      <c r="N22" s="237"/>
      <c r="O22" s="237"/>
      <c r="P22" s="237"/>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c r="DK22" s="238"/>
      <c r="DL22" s="238"/>
      <c r="DM22" s="238"/>
      <c r="DN22" s="238"/>
      <c r="DO22" s="238"/>
      <c r="DP22" s="238"/>
      <c r="DQ22" s="238"/>
      <c r="DR22" s="238"/>
      <c r="DS22" s="238"/>
      <c r="DT22" s="238"/>
      <c r="DU22" s="238"/>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38"/>
      <c r="EU22" s="238"/>
      <c r="EV22" s="238"/>
      <c r="EW22" s="238"/>
      <c r="EX22" s="238"/>
      <c r="EY22" s="238"/>
      <c r="EZ22" s="238"/>
      <c r="FA22" s="238"/>
      <c r="FB22" s="238"/>
      <c r="FC22" s="238"/>
      <c r="FD22" s="238"/>
      <c r="FE22" s="238"/>
      <c r="FF22" s="238"/>
      <c r="FG22" s="238"/>
      <c r="FH22" s="238"/>
      <c r="FI22" s="238"/>
      <c r="FJ22" s="238"/>
      <c r="FK22" s="238"/>
      <c r="FL22" s="238"/>
      <c r="FM22" s="238"/>
      <c r="FN22" s="238"/>
      <c r="FO22" s="238"/>
      <c r="FP22" s="238"/>
      <c r="FQ22" s="238"/>
      <c r="FR22" s="238"/>
      <c r="FS22" s="238"/>
      <c r="FT22" s="238"/>
      <c r="FU22" s="238"/>
      <c r="FV22" s="238"/>
      <c r="FW22" s="238"/>
      <c r="FX22" s="238"/>
      <c r="FY22" s="238"/>
      <c r="FZ22" s="238"/>
      <c r="GA22" s="238"/>
      <c r="GB22" s="238"/>
      <c r="GC22" s="238"/>
      <c r="GD22" s="238"/>
      <c r="GE22" s="238"/>
      <c r="GF22" s="238"/>
      <c r="GG22" s="238"/>
      <c r="GH22" s="238"/>
      <c r="GI22" s="238"/>
      <c r="GJ22" s="238"/>
      <c r="GK22" s="238"/>
      <c r="GL22" s="238"/>
      <c r="GM22" s="238"/>
      <c r="GN22" s="238"/>
      <c r="GO22" s="238"/>
      <c r="GP22" s="238"/>
      <c r="GQ22" s="238"/>
      <c r="GR22" s="238"/>
      <c r="GS22" s="238"/>
      <c r="GT22" s="238"/>
      <c r="GU22" s="238"/>
      <c r="GV22" s="238"/>
      <c r="GW22" s="238"/>
      <c r="GX22" s="238"/>
      <c r="GY22" s="238"/>
      <c r="GZ22" s="238"/>
      <c r="HA22" s="238"/>
      <c r="HB22" s="238"/>
      <c r="HC22" s="238"/>
      <c r="HD22" s="238"/>
      <c r="HE22" s="238"/>
      <c r="HF22" s="238"/>
      <c r="HG22" s="238"/>
      <c r="HH22" s="238"/>
      <c r="HI22" s="238"/>
      <c r="HJ22" s="238"/>
      <c r="HK22" s="238"/>
      <c r="HL22" s="238"/>
      <c r="HM22" s="238"/>
      <c r="HN22" s="238"/>
      <c r="HO22" s="238"/>
      <c r="HP22" s="238"/>
      <c r="HQ22" s="238"/>
      <c r="HR22" s="238"/>
      <c r="HS22" s="238"/>
      <c r="HT22" s="238"/>
      <c r="HU22" s="238"/>
      <c r="HV22" s="238"/>
      <c r="HW22" s="238"/>
      <c r="HX22" s="238"/>
      <c r="HY22" s="238"/>
      <c r="HZ22" s="238"/>
      <c r="IA22" s="238"/>
      <c r="IB22" s="238"/>
      <c r="IC22" s="238"/>
      <c r="ID22" s="238"/>
      <c r="IE22" s="238"/>
      <c r="IF22" s="238"/>
      <c r="IG22" s="238"/>
      <c r="IH22" s="238"/>
      <c r="II22" s="238"/>
      <c r="IJ22" s="238"/>
      <c r="IK22" s="238"/>
      <c r="IL22" s="238"/>
      <c r="IM22" s="238"/>
      <c r="IN22" s="238"/>
      <c r="IO22" s="238"/>
      <c r="IP22" s="238"/>
      <c r="IQ22" s="238"/>
      <c r="IR22" s="238"/>
      <c r="IS22" s="238"/>
      <c r="IT22" s="238"/>
      <c r="IU22" s="238"/>
      <c r="IV22" s="238"/>
      <c r="IW22" s="238"/>
    </row>
    <row r="23" customFormat="false" ht="15.75" hidden="true" customHeight="false" outlineLevel="0" collapsed="false">
      <c r="A23" s="182" t="s">
        <v>410</v>
      </c>
      <c r="B23" s="210"/>
      <c r="C23" s="239" t="e">
        <f aca="false">#REF!+#REF!+#REF!+#REF!+#REF!+#REF!+#REF!+C12+C15+SUM(C16:C22)</f>
        <v>#REF!</v>
      </c>
      <c r="D23" s="237"/>
      <c r="E23" s="237"/>
      <c r="F23" s="237"/>
      <c r="G23" s="237"/>
      <c r="H23" s="237"/>
      <c r="I23" s="237"/>
      <c r="J23" s="237"/>
      <c r="K23" s="237"/>
      <c r="L23" s="237"/>
      <c r="M23" s="237"/>
      <c r="N23" s="237"/>
      <c r="O23" s="237"/>
      <c r="P23" s="237"/>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38"/>
      <c r="EU23" s="238"/>
      <c r="EV23" s="238"/>
      <c r="EW23" s="238"/>
      <c r="EX23" s="238"/>
      <c r="EY23" s="238"/>
      <c r="EZ23" s="238"/>
      <c r="FA23" s="238"/>
      <c r="FB23" s="238"/>
      <c r="FC23" s="238"/>
      <c r="FD23" s="238"/>
      <c r="FE23" s="238"/>
      <c r="FF23" s="238"/>
      <c r="FG23" s="238"/>
      <c r="FH23" s="238"/>
      <c r="FI23" s="238"/>
      <c r="FJ23" s="238"/>
      <c r="FK23" s="238"/>
      <c r="FL23" s="238"/>
      <c r="FM23" s="238"/>
      <c r="FN23" s="238"/>
      <c r="FO23" s="238"/>
      <c r="FP23" s="238"/>
      <c r="FQ23" s="238"/>
      <c r="FR23" s="238"/>
      <c r="FS23" s="238"/>
      <c r="FT23" s="238"/>
      <c r="FU23" s="238"/>
      <c r="FV23" s="238"/>
      <c r="FW23" s="238"/>
      <c r="FX23" s="238"/>
      <c r="FY23" s="238"/>
      <c r="FZ23" s="238"/>
      <c r="GA23" s="238"/>
      <c r="GB23" s="238"/>
      <c r="GC23" s="238"/>
      <c r="GD23" s="238"/>
      <c r="GE23" s="238"/>
      <c r="GF23" s="238"/>
      <c r="GG23" s="238"/>
      <c r="GH23" s="238"/>
      <c r="GI23" s="238"/>
      <c r="GJ23" s="238"/>
      <c r="GK23" s="238"/>
      <c r="GL23" s="238"/>
      <c r="GM23" s="238"/>
      <c r="GN23" s="238"/>
      <c r="GO23" s="238"/>
      <c r="GP23" s="238"/>
      <c r="GQ23" s="238"/>
      <c r="GR23" s="238"/>
      <c r="GS23" s="238"/>
      <c r="GT23" s="238"/>
      <c r="GU23" s="238"/>
      <c r="GV23" s="238"/>
      <c r="GW23" s="238"/>
      <c r="GX23" s="238"/>
      <c r="GY23" s="238"/>
      <c r="GZ23" s="238"/>
      <c r="HA23" s="238"/>
      <c r="HB23" s="238"/>
      <c r="HC23" s="238"/>
      <c r="HD23" s="238"/>
      <c r="HE23" s="238"/>
      <c r="HF23" s="238"/>
      <c r="HG23" s="238"/>
      <c r="HH23" s="238"/>
      <c r="HI23" s="238"/>
      <c r="HJ23" s="238"/>
      <c r="HK23" s="238"/>
      <c r="HL23" s="238"/>
      <c r="HM23" s="238"/>
      <c r="HN23" s="238"/>
      <c r="HO23" s="238"/>
      <c r="HP23" s="238"/>
      <c r="HQ23" s="238"/>
      <c r="HR23" s="238"/>
      <c r="HS23" s="238"/>
      <c r="HT23" s="238"/>
      <c r="HU23" s="238"/>
      <c r="HV23" s="238"/>
      <c r="HW23" s="238"/>
      <c r="HX23" s="238"/>
      <c r="HY23" s="238"/>
      <c r="HZ23" s="238"/>
      <c r="IA23" s="238"/>
      <c r="IB23" s="238"/>
      <c r="IC23" s="238"/>
      <c r="ID23" s="238"/>
      <c r="IE23" s="238"/>
      <c r="IF23" s="238"/>
      <c r="IG23" s="238"/>
      <c r="IH23" s="238"/>
      <c r="II23" s="238"/>
      <c r="IJ23" s="238"/>
      <c r="IK23" s="238"/>
      <c r="IL23" s="238"/>
      <c r="IM23" s="238"/>
      <c r="IN23" s="238"/>
      <c r="IO23" s="238"/>
      <c r="IP23" s="238"/>
      <c r="IQ23" s="238"/>
      <c r="IR23" s="238"/>
      <c r="IS23" s="238"/>
      <c r="IT23" s="238"/>
      <c r="IU23" s="238"/>
      <c r="IV23" s="238"/>
      <c r="IW23" s="238"/>
    </row>
    <row r="24" customFormat="false" ht="15.75" hidden="true" customHeight="false" outlineLevel="0" collapsed="false">
      <c r="A24" s="240" t="s">
        <v>334</v>
      </c>
      <c r="B24" s="241"/>
      <c r="C24" s="239" t="e">
        <f aca="false">SUM(#REF!)</f>
        <v>#REF!</v>
      </c>
      <c r="D24" s="237"/>
      <c r="E24" s="237"/>
      <c r="F24" s="237"/>
      <c r="G24" s="237"/>
      <c r="H24" s="237"/>
      <c r="I24" s="237"/>
      <c r="J24" s="237"/>
      <c r="K24" s="237"/>
      <c r="L24" s="237"/>
      <c r="M24" s="237"/>
      <c r="N24" s="237"/>
      <c r="O24" s="237"/>
      <c r="P24" s="237"/>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38"/>
      <c r="EU24" s="238"/>
      <c r="EV24" s="238"/>
      <c r="EW24" s="238"/>
      <c r="EX24" s="238"/>
      <c r="EY24" s="238"/>
      <c r="EZ24" s="238"/>
      <c r="FA24" s="238"/>
      <c r="FB24" s="238"/>
      <c r="FC24" s="238"/>
      <c r="FD24" s="238"/>
      <c r="FE24" s="238"/>
      <c r="FF24" s="238"/>
      <c r="FG24" s="238"/>
      <c r="FH24" s="238"/>
      <c r="FI24" s="238"/>
      <c r="FJ24" s="238"/>
      <c r="FK24" s="238"/>
      <c r="FL24" s="238"/>
      <c r="FM24" s="238"/>
      <c r="FN24" s="238"/>
      <c r="FO24" s="238"/>
      <c r="FP24" s="238"/>
      <c r="FQ24" s="238"/>
      <c r="FR24" s="238"/>
      <c r="FS24" s="238"/>
      <c r="FT24" s="238"/>
      <c r="FU24" s="238"/>
      <c r="FV24" s="238"/>
      <c r="FW24" s="238"/>
      <c r="FX24" s="238"/>
      <c r="FY24" s="238"/>
      <c r="FZ24" s="238"/>
      <c r="GA24" s="238"/>
      <c r="GB24" s="238"/>
      <c r="GC24" s="238"/>
      <c r="GD24" s="238"/>
      <c r="GE24" s="238"/>
      <c r="GF24" s="238"/>
      <c r="GG24" s="238"/>
      <c r="GH24" s="238"/>
      <c r="GI24" s="238"/>
      <c r="GJ24" s="238"/>
      <c r="GK24" s="238"/>
      <c r="GL24" s="238"/>
      <c r="GM24" s="238"/>
      <c r="GN24" s="238"/>
      <c r="GO24" s="238"/>
      <c r="GP24" s="238"/>
      <c r="GQ24" s="238"/>
      <c r="GR24" s="238"/>
      <c r="GS24" s="238"/>
      <c r="GT24" s="238"/>
      <c r="GU24" s="238"/>
      <c r="GV24" s="238"/>
      <c r="GW24" s="238"/>
      <c r="GX24" s="238"/>
      <c r="GY24" s="238"/>
      <c r="GZ24" s="238"/>
      <c r="HA24" s="238"/>
      <c r="HB24" s="238"/>
      <c r="HC24" s="238"/>
      <c r="HD24" s="238"/>
      <c r="HE24" s="238"/>
      <c r="HF24" s="238"/>
      <c r="HG24" s="238"/>
      <c r="HH24" s="238"/>
      <c r="HI24" s="238"/>
      <c r="HJ24" s="238"/>
      <c r="HK24" s="238"/>
      <c r="HL24" s="238"/>
      <c r="HM24" s="238"/>
      <c r="HN24" s="238"/>
      <c r="HO24" s="238"/>
      <c r="HP24" s="238"/>
      <c r="HQ24" s="238"/>
      <c r="HR24" s="238"/>
      <c r="HS24" s="238"/>
      <c r="HT24" s="238"/>
      <c r="HU24" s="238"/>
      <c r="HV24" s="238"/>
      <c r="HW24" s="238"/>
      <c r="HX24" s="238"/>
      <c r="HY24" s="238"/>
      <c r="HZ24" s="238"/>
      <c r="IA24" s="238"/>
      <c r="IB24" s="238"/>
      <c r="IC24" s="238"/>
      <c r="ID24" s="238"/>
      <c r="IE24" s="238"/>
      <c r="IF24" s="238"/>
      <c r="IG24" s="238"/>
      <c r="IH24" s="238"/>
      <c r="II24" s="238"/>
      <c r="IJ24" s="238"/>
      <c r="IK24" s="238"/>
      <c r="IL24" s="238"/>
      <c r="IM24" s="238"/>
      <c r="IN24" s="238"/>
      <c r="IO24" s="238"/>
      <c r="IP24" s="238"/>
      <c r="IQ24" s="238"/>
      <c r="IR24" s="238"/>
      <c r="IS24" s="238"/>
      <c r="IT24" s="238"/>
      <c r="IU24" s="238"/>
      <c r="IV24" s="238"/>
      <c r="IW24" s="238"/>
    </row>
    <row r="25" customFormat="false" ht="15.75" hidden="true" customHeight="false" outlineLevel="0" collapsed="false">
      <c r="A25" s="182" t="s">
        <v>411</v>
      </c>
      <c r="B25" s="210"/>
      <c r="C25" s="183" t="n">
        <v>1</v>
      </c>
      <c r="D25" s="237"/>
      <c r="E25" s="237"/>
      <c r="F25" s="237"/>
      <c r="G25" s="237"/>
      <c r="H25" s="237"/>
      <c r="I25" s="237"/>
      <c r="J25" s="237"/>
      <c r="K25" s="237"/>
      <c r="L25" s="237"/>
      <c r="M25" s="237"/>
      <c r="N25" s="237"/>
      <c r="O25" s="237"/>
      <c r="P25" s="237"/>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c r="DI25" s="238"/>
      <c r="DJ25" s="238"/>
      <c r="DK25" s="238"/>
      <c r="DL25" s="238"/>
      <c r="DM25" s="238"/>
      <c r="DN25" s="238"/>
      <c r="DO25" s="238"/>
      <c r="DP25" s="238"/>
      <c r="DQ25" s="238"/>
      <c r="DR25" s="238"/>
      <c r="DS25" s="238"/>
      <c r="DT25" s="238"/>
      <c r="DU25" s="238"/>
      <c r="DV25" s="238"/>
      <c r="DW25" s="238"/>
      <c r="DX25" s="238"/>
      <c r="DY25" s="238"/>
      <c r="DZ25" s="238"/>
      <c r="EA25" s="238"/>
      <c r="EB25" s="238"/>
      <c r="EC25" s="238"/>
      <c r="ED25" s="238"/>
      <c r="EE25" s="238"/>
      <c r="EF25" s="238"/>
      <c r="EG25" s="238"/>
      <c r="EH25" s="238"/>
      <c r="EI25" s="238"/>
      <c r="EJ25" s="238"/>
      <c r="EK25" s="238"/>
      <c r="EL25" s="238"/>
      <c r="EM25" s="238"/>
      <c r="EN25" s="238"/>
      <c r="EO25" s="238"/>
      <c r="EP25" s="238"/>
      <c r="EQ25" s="238"/>
      <c r="ER25" s="238"/>
      <c r="ES25" s="238"/>
      <c r="ET25" s="238"/>
      <c r="EU25" s="238"/>
      <c r="EV25" s="238"/>
      <c r="EW25" s="238"/>
      <c r="EX25" s="238"/>
      <c r="EY25" s="238"/>
      <c r="EZ25" s="238"/>
      <c r="FA25" s="238"/>
      <c r="FB25" s="238"/>
      <c r="FC25" s="238"/>
      <c r="FD25" s="238"/>
      <c r="FE25" s="238"/>
      <c r="FF25" s="238"/>
      <c r="FG25" s="238"/>
      <c r="FH25" s="238"/>
      <c r="FI25" s="238"/>
      <c r="FJ25" s="238"/>
      <c r="FK25" s="238"/>
      <c r="FL25" s="238"/>
      <c r="FM25" s="238"/>
      <c r="FN25" s="238"/>
      <c r="FO25" s="238"/>
      <c r="FP25" s="238"/>
      <c r="FQ25" s="238"/>
      <c r="FR25" s="238"/>
      <c r="FS25" s="238"/>
      <c r="FT25" s="238"/>
      <c r="FU25" s="238"/>
      <c r="FV25" s="238"/>
      <c r="FW25" s="238"/>
      <c r="FX25" s="238"/>
      <c r="FY25" s="238"/>
      <c r="FZ25" s="238"/>
      <c r="GA25" s="238"/>
      <c r="GB25" s="238"/>
      <c r="GC25" s="238"/>
      <c r="GD25" s="238"/>
      <c r="GE25" s="238"/>
      <c r="GF25" s="238"/>
      <c r="GG25" s="238"/>
      <c r="GH25" s="238"/>
      <c r="GI25" s="238"/>
      <c r="GJ25" s="238"/>
      <c r="GK25" s="238"/>
      <c r="GL25" s="238"/>
      <c r="GM25" s="238"/>
      <c r="GN25" s="238"/>
      <c r="GO25" s="238"/>
      <c r="GP25" s="238"/>
      <c r="GQ25" s="238"/>
      <c r="GR25" s="238"/>
      <c r="GS25" s="238"/>
      <c r="GT25" s="238"/>
      <c r="GU25" s="238"/>
      <c r="GV25" s="238"/>
      <c r="GW25" s="238"/>
      <c r="GX25" s="238"/>
      <c r="GY25" s="238"/>
      <c r="GZ25" s="238"/>
      <c r="HA25" s="238"/>
      <c r="HB25" s="238"/>
      <c r="HC25" s="238"/>
      <c r="HD25" s="238"/>
      <c r="HE25" s="238"/>
      <c r="HF25" s="238"/>
      <c r="HG25" s="238"/>
      <c r="HH25" s="238"/>
      <c r="HI25" s="238"/>
      <c r="HJ25" s="238"/>
      <c r="HK25" s="238"/>
      <c r="HL25" s="238"/>
      <c r="HM25" s="238"/>
      <c r="HN25" s="238"/>
      <c r="HO25" s="238"/>
      <c r="HP25" s="238"/>
      <c r="HQ25" s="238"/>
      <c r="HR25" s="238"/>
      <c r="HS25" s="238"/>
      <c r="HT25" s="238"/>
      <c r="HU25" s="238"/>
      <c r="HV25" s="238"/>
      <c r="HW25" s="238"/>
      <c r="HX25" s="238"/>
      <c r="HY25" s="238"/>
      <c r="HZ25" s="238"/>
      <c r="IA25" s="238"/>
      <c r="IB25" s="238"/>
      <c r="IC25" s="238"/>
      <c r="ID25" s="238"/>
      <c r="IE25" s="238"/>
      <c r="IF25" s="238"/>
      <c r="IG25" s="238"/>
      <c r="IH25" s="238"/>
      <c r="II25" s="238"/>
      <c r="IJ25" s="238"/>
      <c r="IK25" s="238"/>
      <c r="IL25" s="238"/>
      <c r="IM25" s="238"/>
      <c r="IN25" s="238"/>
      <c r="IO25" s="238"/>
      <c r="IP25" s="238"/>
      <c r="IQ25" s="238"/>
      <c r="IR25" s="238"/>
      <c r="IS25" s="238"/>
      <c r="IT25" s="238"/>
      <c r="IU25" s="238"/>
      <c r="IV25" s="238"/>
      <c r="IW25" s="238"/>
    </row>
    <row r="26" customFormat="false" ht="15.75" hidden="true" customHeight="false" outlineLevel="0" collapsed="false">
      <c r="A26" s="242" t="s">
        <v>351</v>
      </c>
      <c r="B26" s="243"/>
      <c r="C26" s="244" t="e">
        <f aca="false">C24+C23+C25</f>
        <v>#REF!</v>
      </c>
      <c r="D26" s="237"/>
      <c r="E26" s="237"/>
      <c r="F26" s="237"/>
      <c r="G26" s="237"/>
      <c r="H26" s="237"/>
      <c r="I26" s="237"/>
      <c r="J26" s="237"/>
      <c r="K26" s="237"/>
      <c r="L26" s="237"/>
      <c r="M26" s="237"/>
      <c r="N26" s="237"/>
      <c r="O26" s="237"/>
      <c r="P26" s="237"/>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c r="DI26" s="238"/>
      <c r="DJ26" s="238"/>
      <c r="DK26" s="238"/>
      <c r="DL26" s="238"/>
      <c r="DM26" s="238"/>
      <c r="DN26" s="238"/>
      <c r="DO26" s="238"/>
      <c r="DP26" s="238"/>
      <c r="DQ26" s="238"/>
      <c r="DR26" s="238"/>
      <c r="DS26" s="238"/>
      <c r="DT26" s="238"/>
      <c r="DU26" s="238"/>
      <c r="DV26" s="238"/>
      <c r="DW26" s="238"/>
      <c r="DX26" s="238"/>
      <c r="DY26" s="238"/>
      <c r="DZ26" s="238"/>
      <c r="EA26" s="238"/>
      <c r="EB26" s="238"/>
      <c r="EC26" s="238"/>
      <c r="ED26" s="238"/>
      <c r="EE26" s="238"/>
      <c r="EF26" s="238"/>
      <c r="EG26" s="238"/>
      <c r="EH26" s="238"/>
      <c r="EI26" s="238"/>
      <c r="EJ26" s="238"/>
      <c r="EK26" s="238"/>
      <c r="EL26" s="238"/>
      <c r="EM26" s="238"/>
      <c r="EN26" s="238"/>
      <c r="EO26" s="238"/>
      <c r="EP26" s="238"/>
      <c r="EQ26" s="238"/>
      <c r="ER26" s="238"/>
      <c r="ES26" s="238"/>
      <c r="ET26" s="238"/>
      <c r="EU26" s="238"/>
      <c r="EV26" s="238"/>
      <c r="EW26" s="238"/>
      <c r="EX26" s="238"/>
      <c r="EY26" s="238"/>
      <c r="EZ26" s="238"/>
      <c r="FA26" s="238"/>
      <c r="FB26" s="238"/>
      <c r="FC26" s="238"/>
      <c r="FD26" s="238"/>
      <c r="FE26" s="238"/>
      <c r="FF26" s="238"/>
      <c r="FG26" s="238"/>
      <c r="FH26" s="238"/>
      <c r="FI26" s="238"/>
      <c r="FJ26" s="238"/>
      <c r="FK26" s="238"/>
      <c r="FL26" s="238"/>
      <c r="FM26" s="238"/>
      <c r="FN26" s="238"/>
      <c r="FO26" s="238"/>
      <c r="FP26" s="238"/>
      <c r="FQ26" s="238"/>
      <c r="FR26" s="238"/>
      <c r="FS26" s="238"/>
      <c r="FT26" s="238"/>
      <c r="FU26" s="238"/>
      <c r="FV26" s="238"/>
      <c r="FW26" s="238"/>
      <c r="FX26" s="238"/>
      <c r="FY26" s="238"/>
      <c r="FZ26" s="238"/>
      <c r="GA26" s="238"/>
      <c r="GB26" s="238"/>
      <c r="GC26" s="238"/>
      <c r="GD26" s="238"/>
      <c r="GE26" s="238"/>
      <c r="GF26" s="238"/>
      <c r="GG26" s="238"/>
      <c r="GH26" s="238"/>
      <c r="GI26" s="238"/>
      <c r="GJ26" s="238"/>
      <c r="GK26" s="238"/>
      <c r="GL26" s="238"/>
      <c r="GM26" s="238"/>
      <c r="GN26" s="238"/>
      <c r="GO26" s="238"/>
      <c r="GP26" s="238"/>
      <c r="GQ26" s="238"/>
      <c r="GR26" s="238"/>
      <c r="GS26" s="238"/>
      <c r="GT26" s="238"/>
      <c r="GU26" s="238"/>
      <c r="GV26" s="238"/>
      <c r="GW26" s="238"/>
      <c r="GX26" s="238"/>
      <c r="GY26" s="238"/>
      <c r="GZ26" s="238"/>
      <c r="HA26" s="238"/>
      <c r="HB26" s="238"/>
      <c r="HC26" s="238"/>
      <c r="HD26" s="238"/>
      <c r="HE26" s="238"/>
      <c r="HF26" s="238"/>
      <c r="HG26" s="238"/>
      <c r="HH26" s="238"/>
      <c r="HI26" s="238"/>
      <c r="HJ26" s="238"/>
      <c r="HK26" s="238"/>
      <c r="HL26" s="238"/>
      <c r="HM26" s="238"/>
      <c r="HN26" s="238"/>
      <c r="HO26" s="238"/>
      <c r="HP26" s="238"/>
      <c r="HQ26" s="238"/>
      <c r="HR26" s="238"/>
      <c r="HS26" s="238"/>
      <c r="HT26" s="238"/>
      <c r="HU26" s="238"/>
      <c r="HV26" s="238"/>
      <c r="HW26" s="238"/>
      <c r="HX26" s="238"/>
      <c r="HY26" s="238"/>
      <c r="HZ26" s="238"/>
      <c r="IA26" s="238"/>
      <c r="IB26" s="238"/>
      <c r="IC26" s="238"/>
      <c r="ID26" s="238"/>
      <c r="IE26" s="238"/>
      <c r="IF26" s="238"/>
      <c r="IG26" s="238"/>
      <c r="IH26" s="238"/>
      <c r="II26" s="238"/>
      <c r="IJ26" s="238"/>
      <c r="IK26" s="238"/>
      <c r="IL26" s="238"/>
      <c r="IM26" s="238"/>
      <c r="IN26" s="238"/>
      <c r="IO26" s="238"/>
      <c r="IP26" s="238"/>
      <c r="IQ26" s="238"/>
      <c r="IR26" s="238"/>
      <c r="IS26" s="238"/>
      <c r="IT26" s="238"/>
      <c r="IU26" s="238"/>
      <c r="IV26" s="238"/>
      <c r="IW26" s="238"/>
    </row>
    <row r="27" customFormat="false" ht="15.75" hidden="true" customHeight="false" outlineLevel="0" collapsed="false">
      <c r="A27" s="241"/>
      <c r="B27" s="241"/>
      <c r="C27" s="239"/>
      <c r="D27" s="237"/>
      <c r="E27" s="237"/>
      <c r="F27" s="237"/>
      <c r="G27" s="237"/>
      <c r="H27" s="237"/>
      <c r="I27" s="237"/>
      <c r="J27" s="237"/>
      <c r="K27" s="237"/>
      <c r="L27" s="237"/>
      <c r="M27" s="237"/>
      <c r="N27" s="237"/>
      <c r="O27" s="237"/>
      <c r="P27" s="237"/>
      <c r="Q27" s="210"/>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c r="HV27" s="210"/>
      <c r="HW27" s="210"/>
      <c r="HX27" s="210"/>
      <c r="HY27" s="210"/>
      <c r="HZ27" s="210"/>
      <c r="IA27" s="210"/>
      <c r="IB27" s="210"/>
      <c r="IC27" s="210"/>
      <c r="ID27" s="210"/>
      <c r="IE27" s="210"/>
      <c r="IF27" s="210"/>
      <c r="IG27" s="210"/>
      <c r="IH27" s="210"/>
      <c r="II27" s="210"/>
      <c r="IJ27" s="210"/>
      <c r="IK27" s="210"/>
      <c r="IL27" s="210"/>
      <c r="IM27" s="210"/>
      <c r="IN27" s="210"/>
      <c r="IO27" s="210"/>
      <c r="IP27" s="210"/>
      <c r="IQ27" s="210"/>
      <c r="IR27" s="210"/>
      <c r="IS27" s="210"/>
      <c r="IT27" s="210"/>
      <c r="IU27" s="210"/>
      <c r="IV27" s="210"/>
      <c r="IW27" s="210"/>
    </row>
    <row r="28" customFormat="false" ht="15.75" hidden="false" customHeight="false" outlineLevel="0" collapsed="false">
      <c r="A28" s="245" t="s">
        <v>412</v>
      </c>
      <c r="B28" s="246"/>
      <c r="C28" s="247"/>
      <c r="D28" s="237"/>
      <c r="E28" s="237"/>
      <c r="F28" s="237"/>
      <c r="G28" s="237"/>
      <c r="H28" s="237"/>
      <c r="I28" s="237"/>
      <c r="J28" s="237"/>
      <c r="K28" s="237"/>
      <c r="L28" s="237"/>
      <c r="M28" s="237"/>
      <c r="N28" s="237"/>
      <c r="O28" s="237"/>
      <c r="P28" s="237"/>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c r="IW28" s="248"/>
    </row>
    <row r="29" customFormat="false" ht="15.75" hidden="false" customHeight="false" outlineLevel="0" collapsed="false">
      <c r="A29" s="229" t="s">
        <v>413</v>
      </c>
      <c r="B29" s="230" t="s">
        <v>140</v>
      </c>
      <c r="C29" s="231"/>
      <c r="D29" s="237"/>
      <c r="E29" s="237"/>
      <c r="F29" s="237"/>
      <c r="G29" s="237"/>
      <c r="H29" s="237"/>
      <c r="I29" s="237"/>
      <c r="J29" s="237"/>
      <c r="K29" s="237"/>
      <c r="L29" s="237"/>
      <c r="M29" s="237"/>
      <c r="N29" s="237"/>
      <c r="O29" s="237"/>
      <c r="P29" s="237"/>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c r="EQ29" s="248"/>
      <c r="ER29" s="248"/>
      <c r="ES29" s="248"/>
      <c r="ET29" s="248"/>
      <c r="EU29" s="248"/>
      <c r="EV29" s="248"/>
      <c r="EW29" s="248"/>
      <c r="EX29" s="248"/>
      <c r="EY29" s="248"/>
      <c r="EZ29" s="248"/>
      <c r="FA29" s="248"/>
      <c r="FB29" s="248"/>
      <c r="FC29" s="248"/>
      <c r="FD29" s="248"/>
      <c r="FE29" s="248"/>
      <c r="FF29" s="248"/>
      <c r="FG29" s="248"/>
      <c r="FH29" s="248"/>
      <c r="FI29" s="248"/>
      <c r="FJ29" s="248"/>
      <c r="FK29" s="248"/>
      <c r="FL29" s="248"/>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c r="GI29" s="248"/>
      <c r="GJ29" s="248"/>
      <c r="GK29" s="248"/>
      <c r="GL29" s="248"/>
      <c r="GM29" s="248"/>
      <c r="GN29" s="248"/>
      <c r="GO29" s="248"/>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c r="IW29" s="248"/>
    </row>
    <row r="30" customFormat="false" ht="12.75" hidden="false" customHeight="false" outlineLevel="0" collapsed="false">
      <c r="A30" s="249" t="s">
        <v>414</v>
      </c>
      <c r="B30" s="250" t="s">
        <v>415</v>
      </c>
      <c r="C30" s="250"/>
      <c r="D30" s="251" t="n">
        <f aca="false">'CC 103816 - Headcount'!C173</f>
        <v>0</v>
      </c>
      <c r="E30" s="251" t="n">
        <f aca="false">'CC 103816 - Headcount'!D173</f>
        <v>0</v>
      </c>
      <c r="F30" s="251" t="n">
        <f aca="false">'CC 103816 - Headcount'!E173</f>
        <v>0</v>
      </c>
      <c r="G30" s="251" t="n">
        <f aca="false">'CC 103816 - Headcount'!F173</f>
        <v>0</v>
      </c>
      <c r="H30" s="251" t="n">
        <f aca="false">'CC 103816 - Headcount'!G173</f>
        <v>0</v>
      </c>
      <c r="I30" s="251" t="n">
        <f aca="false">'CC 103816 - Headcount'!H173</f>
        <v>0</v>
      </c>
      <c r="J30" s="251" t="n">
        <f aca="false">'CC 103816 - Headcount'!I173</f>
        <v>0</v>
      </c>
      <c r="K30" s="251" t="n">
        <f aca="false">'CC 103816 - Headcount'!J173</f>
        <v>0</v>
      </c>
      <c r="L30" s="251" t="n">
        <f aca="false">'CC 103816 - Headcount'!K173</f>
        <v>0</v>
      </c>
      <c r="M30" s="251" t="n">
        <f aca="false">'CC 103816 - Headcount'!L173</f>
        <v>0</v>
      </c>
      <c r="N30" s="251" t="n">
        <f aca="false">'CC 103816 - Headcount'!M173</f>
        <v>0</v>
      </c>
      <c r="O30" s="251" t="n">
        <f aca="false">'CC 103816 - Headcount'!N173</f>
        <v>0</v>
      </c>
      <c r="P30" s="251" t="n">
        <f aca="false">SUM(D30:O30)</f>
        <v>0</v>
      </c>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c r="DM30" s="252"/>
      <c r="DN30" s="252"/>
      <c r="DO30" s="252"/>
      <c r="DP30" s="252"/>
      <c r="DQ30" s="252"/>
      <c r="DR30" s="252"/>
      <c r="DS30" s="252"/>
      <c r="DT30" s="252"/>
      <c r="DU30" s="252"/>
      <c r="DV30" s="252"/>
      <c r="DW30" s="252"/>
      <c r="DX30" s="252"/>
      <c r="DY30" s="252"/>
      <c r="DZ30" s="252"/>
      <c r="EA30" s="252"/>
      <c r="EB30" s="252"/>
      <c r="EC30" s="252"/>
      <c r="ED30" s="252"/>
      <c r="EE30" s="252"/>
      <c r="EF30" s="252"/>
      <c r="EG30" s="252"/>
      <c r="EH30" s="252"/>
      <c r="EI30" s="252"/>
      <c r="EJ30" s="252"/>
      <c r="EK30" s="252"/>
      <c r="EL30" s="252"/>
      <c r="EM30" s="252"/>
      <c r="EN30" s="252"/>
      <c r="EO30" s="252"/>
      <c r="EP30" s="252"/>
      <c r="EQ30" s="252"/>
      <c r="ER30" s="252"/>
      <c r="ES30" s="252"/>
      <c r="ET30" s="252"/>
      <c r="EU30" s="252"/>
      <c r="EV30" s="252"/>
      <c r="EW30" s="252"/>
      <c r="EX30" s="252"/>
      <c r="EY30" s="252"/>
      <c r="EZ30" s="252"/>
      <c r="FA30" s="252"/>
      <c r="FB30" s="252"/>
      <c r="FC30" s="252"/>
      <c r="FD30" s="252"/>
      <c r="FE30" s="252"/>
      <c r="FF30" s="252"/>
      <c r="FG30" s="252"/>
      <c r="FH30" s="252"/>
      <c r="FI30" s="252"/>
      <c r="FJ30" s="252"/>
      <c r="FK30" s="252"/>
      <c r="FL30" s="252"/>
      <c r="FM30" s="252"/>
      <c r="FN30" s="252"/>
      <c r="FO30" s="252"/>
      <c r="FP30" s="252"/>
      <c r="FQ30" s="252"/>
      <c r="FR30" s="252"/>
      <c r="FS30" s="252"/>
      <c r="FT30" s="252"/>
      <c r="FU30" s="252"/>
      <c r="FV30" s="252"/>
      <c r="FW30" s="252"/>
      <c r="FX30" s="252"/>
      <c r="FY30" s="252"/>
      <c r="FZ30" s="252"/>
      <c r="GA30" s="252"/>
      <c r="GB30" s="252"/>
      <c r="GC30" s="252"/>
      <c r="GD30" s="252"/>
      <c r="GE30" s="252"/>
      <c r="GF30" s="252"/>
      <c r="GG30" s="252"/>
      <c r="GH30" s="252"/>
      <c r="GI30" s="252"/>
      <c r="GJ30" s="252"/>
      <c r="GK30" s="252"/>
      <c r="GL30" s="252"/>
      <c r="GM30" s="252"/>
      <c r="GN30" s="252"/>
      <c r="GO30" s="252"/>
      <c r="GP30" s="252"/>
      <c r="GQ30" s="252"/>
      <c r="GR30" s="252"/>
      <c r="GS30" s="252"/>
      <c r="GT30" s="252"/>
      <c r="GU30" s="252"/>
      <c r="GV30" s="252"/>
      <c r="GW30" s="252"/>
      <c r="GX30" s="252"/>
      <c r="GY30" s="252"/>
      <c r="GZ30" s="252"/>
      <c r="HA30" s="252"/>
      <c r="HB30" s="252"/>
      <c r="HC30" s="252"/>
      <c r="HD30" s="252"/>
      <c r="HE30" s="252"/>
      <c r="HF30" s="252"/>
      <c r="HG30" s="252"/>
      <c r="HH30" s="252"/>
      <c r="HI30" s="252"/>
      <c r="HJ30" s="252"/>
      <c r="HK30" s="252"/>
      <c r="HL30" s="252"/>
      <c r="HM30" s="252"/>
      <c r="HN30" s="252"/>
      <c r="HO30" s="252"/>
      <c r="HP30" s="252"/>
      <c r="HQ30" s="252"/>
      <c r="HR30" s="252"/>
      <c r="HS30" s="252"/>
      <c r="HT30" s="252"/>
      <c r="HU30" s="252"/>
      <c r="HV30" s="252"/>
      <c r="HW30" s="252"/>
      <c r="HX30" s="252"/>
      <c r="HY30" s="252"/>
      <c r="HZ30" s="252"/>
      <c r="IA30" s="252"/>
      <c r="IB30" s="252"/>
      <c r="IC30" s="252"/>
      <c r="ID30" s="252"/>
      <c r="IE30" s="252"/>
      <c r="IF30" s="252"/>
      <c r="IG30" s="252"/>
      <c r="IH30" s="252"/>
      <c r="II30" s="252"/>
      <c r="IJ30" s="252"/>
      <c r="IK30" s="252"/>
      <c r="IL30" s="252"/>
      <c r="IM30" s="252"/>
      <c r="IN30" s="252"/>
      <c r="IO30" s="252"/>
      <c r="IP30" s="252"/>
      <c r="IQ30" s="252"/>
      <c r="IR30" s="252"/>
      <c r="IS30" s="252"/>
      <c r="IT30" s="252"/>
      <c r="IU30" s="252"/>
      <c r="IV30" s="252"/>
      <c r="IW30" s="252"/>
    </row>
    <row r="31" customFormat="false" ht="12.75" hidden="false" customHeight="false" outlineLevel="0" collapsed="false">
      <c r="A31" s="253" t="s">
        <v>414</v>
      </c>
      <c r="B31" s="254" t="s">
        <v>416</v>
      </c>
      <c r="C31" s="254"/>
      <c r="D31" s="255"/>
      <c r="E31" s="255"/>
      <c r="F31" s="255"/>
      <c r="G31" s="255"/>
      <c r="H31" s="255"/>
      <c r="I31" s="255"/>
      <c r="J31" s="255"/>
      <c r="K31" s="255"/>
      <c r="L31" s="255"/>
      <c r="M31" s="255"/>
      <c r="N31" s="255"/>
      <c r="O31" s="255"/>
      <c r="P31" s="255" t="n">
        <f aca="false">SUM(D31:O31)</f>
        <v>0</v>
      </c>
    </row>
    <row r="32" customFormat="false" ht="12.75" hidden="false" customHeight="false" outlineLevel="0" collapsed="false">
      <c r="A32" s="256"/>
      <c r="B32" s="257" t="s">
        <v>417</v>
      </c>
      <c r="C32" s="258"/>
      <c r="D32" s="259" t="n">
        <f aca="false">SUM(D30:D31)</f>
        <v>0</v>
      </c>
      <c r="E32" s="259" t="n">
        <f aca="false">SUM(E30:E31)</f>
        <v>0</v>
      </c>
      <c r="F32" s="259" t="n">
        <f aca="false">SUM(F30:F31)</f>
        <v>0</v>
      </c>
      <c r="G32" s="259" t="n">
        <f aca="false">SUM(G30:G31)</f>
        <v>0</v>
      </c>
      <c r="H32" s="259" t="n">
        <f aca="false">SUM(H30:H31)</f>
        <v>0</v>
      </c>
      <c r="I32" s="259" t="n">
        <f aca="false">SUM(I30:I31)</f>
        <v>0</v>
      </c>
      <c r="J32" s="259" t="n">
        <f aca="false">SUM(J30:J31)</f>
        <v>0</v>
      </c>
      <c r="K32" s="259" t="n">
        <f aca="false">SUM(K30:K31)</f>
        <v>0</v>
      </c>
      <c r="L32" s="259" t="n">
        <f aca="false">SUM(L30:L31)</f>
        <v>0</v>
      </c>
      <c r="M32" s="259" t="n">
        <f aca="false">SUM(M30:M31)</f>
        <v>0</v>
      </c>
      <c r="N32" s="259" t="n">
        <f aca="false">SUM(N30:N31)</f>
        <v>0</v>
      </c>
      <c r="O32" s="259" t="n">
        <f aca="false">SUM(O30:O31)</f>
        <v>0</v>
      </c>
      <c r="P32" s="259" t="n">
        <f aca="false">SUM(P30:P31)</f>
        <v>0</v>
      </c>
      <c r="Q32" s="260"/>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row>
    <row r="33" customFormat="false" ht="12.75" hidden="false" customHeight="false" outlineLevel="0" collapsed="false">
      <c r="A33" s="253" t="s">
        <v>418</v>
      </c>
      <c r="B33" s="261" t="s">
        <v>419</v>
      </c>
      <c r="C33" s="254"/>
      <c r="D33" s="262" t="n">
        <f aca="false">('CC 103816 - Headcount'!C30)*(Assumptions!$B$2/12)+('CC 103816 - Detail Expenses'!D32)*Assumptions!$B$8</f>
        <v>0</v>
      </c>
      <c r="E33" s="262" t="n">
        <f aca="false">('CC 103816 - Headcount'!D47)*(Assumptions!$B$2/12)+('CC 103816 - Detail Expenses'!E32)*Assumptions!$B$8</f>
        <v>0</v>
      </c>
      <c r="F33" s="262" t="n">
        <f aca="false">('CC 103816 - Headcount'!E47)*(Assumptions!$B$2/12)+('CC 103816 - Detail Expenses'!F32)*Assumptions!$B$8</f>
        <v>0</v>
      </c>
      <c r="G33" s="262" t="n">
        <f aca="false">('CC 103816 - Headcount'!F47)*(Assumptions!$B$2/12)+('CC 103816 - Detail Expenses'!G32)*Assumptions!$B$8</f>
        <v>0</v>
      </c>
      <c r="H33" s="262" t="n">
        <f aca="false">('CC 103816 - Headcount'!G47)*(Assumptions!$B$2/12)+('CC 103816 - Detail Expenses'!H32)*Assumptions!$B$8</f>
        <v>0</v>
      </c>
      <c r="I33" s="262" t="n">
        <f aca="false">('CC 103816 - Headcount'!H47)*(Assumptions!$B$2/12)+('CC 103816 - Detail Expenses'!I32)*Assumptions!$B$8</f>
        <v>0</v>
      </c>
      <c r="J33" s="262" t="n">
        <f aca="false">('CC 103816 - Headcount'!I47)*(Assumptions!$B$2/12)+('CC 103816 - Detail Expenses'!J32)*Assumptions!$B$8</f>
        <v>0</v>
      </c>
      <c r="K33" s="262" t="n">
        <f aca="false">('CC 103816 - Headcount'!J47)*(Assumptions!$B$2/12)+('CC 103816 - Detail Expenses'!K32)*Assumptions!$B$8</f>
        <v>0</v>
      </c>
      <c r="L33" s="262" t="n">
        <f aca="false">('CC 103816 - Headcount'!K47)*(Assumptions!$B$2/12)+('CC 103816 - Detail Expenses'!L32)*Assumptions!$B$8</f>
        <v>0</v>
      </c>
      <c r="M33" s="262" t="n">
        <f aca="false">('CC 103816 - Headcount'!L47)*(Assumptions!$B$2/12)+('CC 103816 - Detail Expenses'!M32)*Assumptions!$B$8</f>
        <v>0</v>
      </c>
      <c r="N33" s="262" t="n">
        <f aca="false">('CC 103816 - Headcount'!M47)*(Assumptions!$B$2/12)+('CC 103816 - Detail Expenses'!N32)*Assumptions!$B$8</f>
        <v>0</v>
      </c>
      <c r="O33" s="262" t="n">
        <f aca="false">('CC 103816 - Headcount'!N47)*(Assumptions!$B$2/12)+('CC 103816 - Detail Expenses'!O32)*Assumptions!$B$8</f>
        <v>0</v>
      </c>
      <c r="P33" s="263" t="n">
        <f aca="false">SUM(D33:O33)</f>
        <v>0</v>
      </c>
    </row>
    <row r="34" customFormat="false" ht="12.75" hidden="false" customHeight="false" outlineLevel="0" collapsed="false">
      <c r="A34" s="253" t="s">
        <v>420</v>
      </c>
      <c r="B34" s="254" t="s">
        <v>421</v>
      </c>
      <c r="C34" s="254"/>
      <c r="D34" s="264" t="n">
        <f aca="false">IF('CC 103816 - Headcount'!C30=0,0,IF(D32/'CC 103816 - Headcount'!C30&lt;=Assumptions!$B$12/12,D32*Assumptions!$B$14,(D32/'CC 103816 - Headcount'!C30-Assumptions!$B$12/12)*Assumptions!$B$16*'CC 103816 - Headcount'!C30+Assumptions!$B$12/12*Assumptions!$B$14*'CC 103816 - Headcount'!C30))</f>
        <v>0</v>
      </c>
      <c r="E34" s="264" t="n">
        <f aca="false">IF('CC 103816 - Headcount'!D30=0,0,IF(E32/'CC 103816 - Headcount'!D30&lt;=Assumptions!$B$12/12,E32*Assumptions!$B$14,(E32/'CC 103816 - Headcount'!D30-Assumptions!$B$12/12)*Assumptions!$B$16*'CC 103816 - Headcount'!D30+Assumptions!$B$12/12*Assumptions!$B$14*'CC 103816 - Headcount'!D30))</f>
        <v>0</v>
      </c>
      <c r="F34" s="264" t="n">
        <f aca="false">IF('CC 103816 - Headcount'!E30=0,0,IF(F32/'CC 103816 - Headcount'!E30&lt;=Assumptions!$B$12/12,F32*Assumptions!$B$14,(F32/'CC 103816 - Headcount'!E30-Assumptions!$B$12/12)*Assumptions!$B$16*'CC 103816 - Headcount'!E30+Assumptions!$B$12/12*Assumptions!$B$14*'CC 103816 - Headcount'!E30))</f>
        <v>0</v>
      </c>
      <c r="G34" s="264" t="n">
        <f aca="false">IF('CC 103816 - Headcount'!F30=0,0,IF(G32/'CC 103816 - Headcount'!F30&lt;=Assumptions!$B$12/12,G32*Assumptions!$B$14,(G32/'CC 103816 - Headcount'!F30-Assumptions!$B$12/12)*Assumptions!$B$16*'CC 103816 - Headcount'!F30+Assumptions!$B$12/12*Assumptions!$B$14*'CC 103816 - Headcount'!F30))</f>
        <v>0</v>
      </c>
      <c r="H34" s="264" t="n">
        <f aca="false">IF('CC 103816 - Headcount'!G30=0,0,IF(H32/'CC 103816 - Headcount'!G30&lt;=Assumptions!$B$12/12,H32*Assumptions!$B$14,(H32/'CC 103816 - Headcount'!G30-Assumptions!$B$12/12)*Assumptions!$B$16*'CC 103816 - Headcount'!G30+Assumptions!$B$12/12*Assumptions!$B$14*'CC 103816 - Headcount'!G30))</f>
        <v>0</v>
      </c>
      <c r="I34" s="264" t="n">
        <f aca="false">IF('CC 103816 - Headcount'!H30=0,0,IF(I32/'CC 103816 - Headcount'!H30&lt;=Assumptions!$B$12/12,I32*Assumptions!$B$14,(I32/'CC 103816 - Headcount'!H30-Assumptions!$B$12/12)*Assumptions!$B$16*'CC 103816 - Headcount'!H30+Assumptions!$B$12/12*Assumptions!$B$14*'CC 103816 - Headcount'!H30))</f>
        <v>0</v>
      </c>
      <c r="J34" s="264" t="n">
        <f aca="false">IF('CC 103816 - Headcount'!I30=0,0,IF(J32/'CC 103816 - Headcount'!I30&lt;=Assumptions!$B$12/12,J32*Assumptions!$B$14,(J32/'CC 103816 - Headcount'!I30-Assumptions!$B$12/12)*Assumptions!$B$16*'CC 103816 - Headcount'!I30+Assumptions!$B$12/12*Assumptions!$B$14*'CC 103816 - Headcount'!I30))</f>
        <v>0</v>
      </c>
      <c r="K34" s="264" t="n">
        <f aca="false">IF('CC 103816 - Headcount'!J30=0,0,IF(K32/'CC 103816 - Headcount'!J30&lt;=Assumptions!$B$12/12,K32*Assumptions!$B$14,(K32/'CC 103816 - Headcount'!J30-Assumptions!$B$12/12)*Assumptions!$B$16*'CC 103816 - Headcount'!J30+Assumptions!$B$12/12*Assumptions!$B$14*'CC 103816 - Headcount'!J30))</f>
        <v>0</v>
      </c>
      <c r="L34" s="264" t="n">
        <f aca="false">IF('CC 103816 - Headcount'!K30=0,0,IF(L32/'CC 103816 - Headcount'!K30&lt;=Assumptions!$B$12/12,L32*Assumptions!$B$14,(L32/'CC 103816 - Headcount'!K30-Assumptions!$B$12/12)*Assumptions!$B$16*'CC 103816 - Headcount'!K30+Assumptions!$B$12/12*Assumptions!$B$14*'CC 103816 - Headcount'!K30))</f>
        <v>0</v>
      </c>
      <c r="M34" s="264" t="n">
        <f aca="false">IF('CC 103816 - Headcount'!L30=0,0,IF(M32/'CC 103816 - Headcount'!L30&lt;=Assumptions!$B$12/12,M32*Assumptions!$B$14,(M32/'CC 103816 - Headcount'!L30-Assumptions!$B$12/12)*Assumptions!$B$16*'CC 103816 - Headcount'!L30+Assumptions!$B$12/12*Assumptions!$B$14*'CC 103816 - Headcount'!L30))</f>
        <v>0</v>
      </c>
      <c r="N34" s="264" t="n">
        <f aca="false">IF('CC 103816 - Headcount'!M30=0,0,IF(N32/'CC 103816 - Headcount'!M30&lt;=Assumptions!$B$12/12,N32*Assumptions!$B$14,(N32/'CC 103816 - Headcount'!M30-Assumptions!$B$12/12)*Assumptions!$B$16*'CC 103816 - Headcount'!M30+Assumptions!$B$12/12*Assumptions!$B$14*'CC 103816 - Headcount'!M30))</f>
        <v>0</v>
      </c>
      <c r="O34" s="264" t="n">
        <f aca="false">IF('CC 103816 - Headcount'!N30=0,0,IF(O32/'CC 103816 - Headcount'!N30&lt;=Assumptions!$B$12/12,O32*Assumptions!$B$14,(O32/'CC 103816 - Headcount'!N30-Assumptions!$B$12/12)*Assumptions!$B$16*'CC 103816 - Headcount'!N30+Assumptions!$B$12/12*Assumptions!$B$14*'CC 103816 - Headcount'!N30))</f>
        <v>0</v>
      </c>
      <c r="P34" s="265" t="n">
        <f aca="false">SUM(D34:O34)</f>
        <v>0</v>
      </c>
    </row>
    <row r="35" customFormat="false" ht="12.75" hidden="false" customHeight="false" outlineLevel="0" collapsed="false">
      <c r="A35" s="256"/>
      <c r="B35" s="266" t="s">
        <v>422</v>
      </c>
      <c r="C35" s="258"/>
      <c r="D35" s="267" t="n">
        <f aca="false">SUM(D33:D34)</f>
        <v>0</v>
      </c>
      <c r="E35" s="267" t="n">
        <f aca="false">SUM(E33:E34)</f>
        <v>0</v>
      </c>
      <c r="F35" s="267" t="n">
        <f aca="false">SUM(F33:F34)</f>
        <v>0</v>
      </c>
      <c r="G35" s="267" t="n">
        <f aca="false">SUM(G33:G34)</f>
        <v>0</v>
      </c>
      <c r="H35" s="267" t="n">
        <f aca="false">SUM(H33:H34)</f>
        <v>0</v>
      </c>
      <c r="I35" s="267" t="n">
        <f aca="false">SUM(I33:I34)</f>
        <v>0</v>
      </c>
      <c r="J35" s="267" t="n">
        <f aca="false">SUM(J33:J34)</f>
        <v>0</v>
      </c>
      <c r="K35" s="267" t="n">
        <f aca="false">SUM(K33:K34)</f>
        <v>0</v>
      </c>
      <c r="L35" s="267" t="n">
        <f aca="false">SUM(L33:L34)</f>
        <v>0</v>
      </c>
      <c r="M35" s="267" t="n">
        <f aca="false">SUM(M33:M34)</f>
        <v>0</v>
      </c>
      <c r="N35" s="267" t="n">
        <f aca="false">SUM(N33:N34)</f>
        <v>0</v>
      </c>
      <c r="O35" s="267" t="n">
        <f aca="false">SUM(O33:O34)</f>
        <v>0</v>
      </c>
      <c r="P35" s="267" t="n">
        <f aca="false">SUM(P33:P34)</f>
        <v>0</v>
      </c>
      <c r="Q35" s="260"/>
      <c r="R35" s="268"/>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row>
    <row r="36" customFormat="false" ht="12.75" hidden="false" customHeight="false" outlineLevel="0" collapsed="false">
      <c r="A36" s="253" t="s">
        <v>213</v>
      </c>
      <c r="B36" s="269" t="s">
        <v>214</v>
      </c>
      <c r="C36" s="254"/>
      <c r="D36" s="270" t="n">
        <v>0</v>
      </c>
      <c r="E36" s="270" t="n">
        <v>0</v>
      </c>
      <c r="F36" s="270" t="n">
        <v>0</v>
      </c>
      <c r="G36" s="270" t="n">
        <v>0</v>
      </c>
      <c r="H36" s="270" t="n">
        <v>0</v>
      </c>
      <c r="I36" s="270" t="n">
        <v>0</v>
      </c>
      <c r="J36" s="270" t="n">
        <v>0</v>
      </c>
      <c r="K36" s="270" t="n">
        <v>0</v>
      </c>
      <c r="L36" s="270" t="n">
        <v>0</v>
      </c>
      <c r="M36" s="270" t="n">
        <v>0</v>
      </c>
      <c r="N36" s="270" t="n">
        <v>0</v>
      </c>
      <c r="O36" s="270" t="n">
        <v>0</v>
      </c>
      <c r="P36" s="270" t="n">
        <f aca="false">SUM(D36:O36)</f>
        <v>0</v>
      </c>
      <c r="R36" s="271"/>
    </row>
    <row r="37" customFormat="false" ht="12.75" hidden="false" customHeight="false" outlineLevel="0" collapsed="false">
      <c r="A37" s="272" t="s">
        <v>215</v>
      </c>
      <c r="B37" s="254" t="s">
        <v>216</v>
      </c>
      <c r="C37" s="254"/>
      <c r="D37" s="263" t="n">
        <f aca="false">+'CC 103816 - Headcount'!C128</f>
        <v>0</v>
      </c>
      <c r="E37" s="263" t="n">
        <f aca="false">+'CC 103816 - Headcount'!D128</f>
        <v>0</v>
      </c>
      <c r="F37" s="263" t="n">
        <f aca="false">+'CC 103816 - Headcount'!E128</f>
        <v>0</v>
      </c>
      <c r="G37" s="263" t="n">
        <f aca="false">+'CC 103816 - Headcount'!F128</f>
        <v>0</v>
      </c>
      <c r="H37" s="263" t="n">
        <f aca="false">+'CC 103816 - Headcount'!G128</f>
        <v>0</v>
      </c>
      <c r="I37" s="263" t="n">
        <f aca="false">+'CC 103816 - Headcount'!H128</f>
        <v>0</v>
      </c>
      <c r="J37" s="263" t="n">
        <f aca="false">+'CC 103816 - Headcount'!I128</f>
        <v>0</v>
      </c>
      <c r="K37" s="263" t="n">
        <f aca="false">+'CC 103816 - Headcount'!J128</f>
        <v>0</v>
      </c>
      <c r="L37" s="263" t="n">
        <f aca="false">+'CC 103816 - Headcount'!K128</f>
        <v>0</v>
      </c>
      <c r="M37" s="263" t="n">
        <f aca="false">+'CC 103816 - Headcount'!L128</f>
        <v>0</v>
      </c>
      <c r="N37" s="263" t="n">
        <f aca="false">+'CC 103816 - Headcount'!M128</f>
        <v>0</v>
      </c>
      <c r="O37" s="263" t="n">
        <f aca="false">+'CC 103816 - Headcount'!N128</f>
        <v>0</v>
      </c>
      <c r="P37" s="263" t="n">
        <f aca="false">SUM(D37:O37)</f>
        <v>0</v>
      </c>
    </row>
    <row r="38" customFormat="false" ht="12.75" hidden="false" customHeight="false" outlineLevel="0" collapsed="false">
      <c r="A38" s="253" t="s">
        <v>217</v>
      </c>
      <c r="B38" s="273" t="s">
        <v>218</v>
      </c>
      <c r="C38" s="254"/>
      <c r="D38" s="270" t="n">
        <v>0</v>
      </c>
      <c r="E38" s="270" t="n">
        <v>0</v>
      </c>
      <c r="F38" s="270" t="n">
        <v>0</v>
      </c>
      <c r="G38" s="270" t="n">
        <v>0</v>
      </c>
      <c r="H38" s="270" t="n">
        <v>0</v>
      </c>
      <c r="I38" s="270" t="n">
        <v>0</v>
      </c>
      <c r="J38" s="270" t="n">
        <v>0</v>
      </c>
      <c r="K38" s="270" t="n">
        <v>0</v>
      </c>
      <c r="L38" s="270" t="n">
        <v>0</v>
      </c>
      <c r="M38" s="270" t="n">
        <v>0</v>
      </c>
      <c r="N38" s="270" t="n">
        <v>0</v>
      </c>
      <c r="O38" s="270" t="n">
        <v>0</v>
      </c>
      <c r="P38" s="270" t="n">
        <f aca="false">SUM(D38:O38)</f>
        <v>0</v>
      </c>
    </row>
    <row r="39" customFormat="false" ht="12.75" hidden="false" customHeight="false" outlineLevel="0" collapsed="false">
      <c r="A39" s="253" t="s">
        <v>219</v>
      </c>
      <c r="B39" s="273" t="s">
        <v>220</v>
      </c>
      <c r="C39" s="254"/>
      <c r="D39" s="270" t="n">
        <v>0</v>
      </c>
      <c r="E39" s="270" t="n">
        <v>0</v>
      </c>
      <c r="F39" s="270" t="n">
        <v>0</v>
      </c>
      <c r="G39" s="270" t="n">
        <v>0</v>
      </c>
      <c r="H39" s="270" t="n">
        <v>0</v>
      </c>
      <c r="I39" s="270" t="n">
        <v>0</v>
      </c>
      <c r="J39" s="270" t="n">
        <v>0</v>
      </c>
      <c r="K39" s="270" t="n">
        <v>0</v>
      </c>
      <c r="L39" s="270" t="n">
        <v>0</v>
      </c>
      <c r="M39" s="270" t="n">
        <v>0</v>
      </c>
      <c r="N39" s="270" t="n">
        <v>0</v>
      </c>
      <c r="O39" s="270" t="n">
        <v>0</v>
      </c>
      <c r="P39" s="270" t="n">
        <f aca="false">SUM(D39:O39)</f>
        <v>0</v>
      </c>
    </row>
    <row r="40" customFormat="false" ht="12.75" hidden="false" customHeight="false" outlineLevel="0" collapsed="false">
      <c r="A40" s="272" t="s">
        <v>221</v>
      </c>
      <c r="B40" s="273" t="s">
        <v>222</v>
      </c>
      <c r="C40" s="254"/>
      <c r="D40" s="270" t="n">
        <v>0</v>
      </c>
      <c r="E40" s="270" t="n">
        <v>0</v>
      </c>
      <c r="F40" s="270" t="n">
        <v>0</v>
      </c>
      <c r="G40" s="270" t="n">
        <v>0</v>
      </c>
      <c r="H40" s="270" t="n">
        <v>0</v>
      </c>
      <c r="I40" s="270" t="n">
        <v>0</v>
      </c>
      <c r="J40" s="270" t="n">
        <v>0</v>
      </c>
      <c r="K40" s="270" t="n">
        <v>0</v>
      </c>
      <c r="L40" s="270" t="n">
        <v>0</v>
      </c>
      <c r="M40" s="270" t="n">
        <v>0</v>
      </c>
      <c r="N40" s="270" t="n">
        <v>0</v>
      </c>
      <c r="O40" s="270" t="n">
        <v>0</v>
      </c>
      <c r="P40" s="270" t="n">
        <f aca="false">SUM(D40:O40)</f>
        <v>0</v>
      </c>
    </row>
    <row r="41" customFormat="false" ht="12.75" hidden="false" customHeight="false" outlineLevel="0" collapsed="false">
      <c r="A41" s="253" t="s">
        <v>223</v>
      </c>
      <c r="B41" s="273" t="s">
        <v>224</v>
      </c>
      <c r="C41" s="254"/>
      <c r="D41" s="270" t="n">
        <v>0</v>
      </c>
      <c r="E41" s="270" t="n">
        <v>0</v>
      </c>
      <c r="F41" s="270" t="n">
        <v>0</v>
      </c>
      <c r="G41" s="270" t="n">
        <v>0</v>
      </c>
      <c r="H41" s="270" t="n">
        <v>0</v>
      </c>
      <c r="I41" s="270" t="n">
        <v>0</v>
      </c>
      <c r="J41" s="270" t="n">
        <v>0</v>
      </c>
      <c r="K41" s="270" t="n">
        <v>0</v>
      </c>
      <c r="L41" s="270" t="n">
        <v>0</v>
      </c>
      <c r="M41" s="270" t="n">
        <v>0</v>
      </c>
      <c r="N41" s="270" t="n">
        <v>0</v>
      </c>
      <c r="O41" s="270" t="n">
        <v>0</v>
      </c>
      <c r="P41" s="270" t="n">
        <f aca="false">SUM(D41:O41)</f>
        <v>0</v>
      </c>
    </row>
    <row r="42" customFormat="false" ht="12.75" hidden="false" customHeight="false" outlineLevel="0" collapsed="false">
      <c r="A42" s="272" t="s">
        <v>225</v>
      </c>
      <c r="B42" s="273" t="s">
        <v>226</v>
      </c>
      <c r="C42" s="254"/>
      <c r="D42" s="274" t="n">
        <v>0</v>
      </c>
      <c r="E42" s="274" t="n">
        <v>0</v>
      </c>
      <c r="F42" s="274" t="n">
        <v>0</v>
      </c>
      <c r="G42" s="274" t="n">
        <v>0</v>
      </c>
      <c r="H42" s="274" t="n">
        <v>0</v>
      </c>
      <c r="I42" s="274" t="n">
        <v>0</v>
      </c>
      <c r="J42" s="274" t="n">
        <v>0</v>
      </c>
      <c r="K42" s="274" t="n">
        <v>0</v>
      </c>
      <c r="L42" s="274" t="n">
        <v>0</v>
      </c>
      <c r="M42" s="274" t="n">
        <v>0</v>
      </c>
      <c r="N42" s="274" t="n">
        <v>0</v>
      </c>
      <c r="O42" s="274" t="n">
        <v>0</v>
      </c>
      <c r="P42" s="274" t="n">
        <f aca="false">SUM(D42:O42)</f>
        <v>0</v>
      </c>
      <c r="Q42" s="270"/>
    </row>
    <row r="43" customFormat="false" ht="12.75" hidden="false" customHeight="false" outlineLevel="0" collapsed="false">
      <c r="A43" s="256"/>
      <c r="B43" s="266" t="s">
        <v>227</v>
      </c>
      <c r="C43" s="258"/>
      <c r="D43" s="275" t="n">
        <f aca="false">SUM(D36:D42)</f>
        <v>0</v>
      </c>
      <c r="E43" s="275" t="n">
        <f aca="false">SUM(E36:E42)</f>
        <v>0</v>
      </c>
      <c r="F43" s="275" t="n">
        <f aca="false">SUM(F36:F42)</f>
        <v>0</v>
      </c>
      <c r="G43" s="275" t="n">
        <f aca="false">SUM(G36:G42)</f>
        <v>0</v>
      </c>
      <c r="H43" s="275" t="n">
        <f aca="false">SUM(H36:H42)</f>
        <v>0</v>
      </c>
      <c r="I43" s="275" t="n">
        <f aca="false">SUM(I36:I42)</f>
        <v>0</v>
      </c>
      <c r="J43" s="275" t="n">
        <f aca="false">SUM(J36:J42)</f>
        <v>0</v>
      </c>
      <c r="K43" s="275" t="n">
        <f aca="false">SUM(K36:K42)</f>
        <v>0</v>
      </c>
      <c r="L43" s="275" t="n">
        <f aca="false">SUM(L36:L42)</f>
        <v>0</v>
      </c>
      <c r="M43" s="275" t="n">
        <f aca="false">SUM(M36:M42)</f>
        <v>0</v>
      </c>
      <c r="N43" s="275" t="n">
        <f aca="false">SUM(N36:N42)</f>
        <v>0</v>
      </c>
      <c r="O43" s="275" t="n">
        <f aca="false">SUM(O36:O42)</f>
        <v>0</v>
      </c>
      <c r="P43" s="275" t="n">
        <f aca="false">SUM(P36:P42)</f>
        <v>0</v>
      </c>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C43" s="260"/>
      <c r="DD43" s="260"/>
      <c r="DE43" s="260"/>
      <c r="DF43" s="260"/>
      <c r="DG43" s="260"/>
      <c r="DH43" s="260"/>
      <c r="DI43" s="260"/>
      <c r="DJ43" s="260"/>
      <c r="DK43" s="260"/>
      <c r="DL43" s="260"/>
      <c r="DM43" s="260"/>
      <c r="DN43" s="260"/>
      <c r="DO43" s="260"/>
      <c r="DP43" s="260"/>
      <c r="DQ43" s="260"/>
      <c r="DR43" s="260"/>
      <c r="DS43" s="260"/>
      <c r="DT43" s="260"/>
      <c r="DU43" s="260"/>
      <c r="DV43" s="260"/>
      <c r="DW43" s="260"/>
      <c r="DX43" s="260"/>
      <c r="DY43" s="260"/>
      <c r="DZ43" s="260"/>
      <c r="EA43" s="260"/>
      <c r="EB43" s="260"/>
      <c r="EC43" s="260"/>
      <c r="ED43" s="260"/>
      <c r="EE43" s="260"/>
      <c r="EF43" s="260"/>
      <c r="EG43" s="260"/>
      <c r="EH43" s="260"/>
      <c r="EI43" s="260"/>
      <c r="EJ43" s="260"/>
      <c r="EK43" s="260"/>
      <c r="EL43" s="260"/>
      <c r="EM43" s="260"/>
      <c r="EN43" s="260"/>
      <c r="EO43" s="260"/>
      <c r="EP43" s="260"/>
      <c r="EQ43" s="260"/>
      <c r="ER43" s="260"/>
      <c r="ES43" s="260"/>
      <c r="ET43" s="260"/>
      <c r="EU43" s="260"/>
      <c r="EV43" s="260"/>
      <c r="EW43" s="260"/>
      <c r="EX43" s="260"/>
      <c r="EY43" s="260"/>
      <c r="EZ43" s="260"/>
      <c r="FA43" s="260"/>
      <c r="FB43" s="260"/>
      <c r="FC43" s="260"/>
      <c r="FD43" s="260"/>
      <c r="FE43" s="260"/>
      <c r="FF43" s="260"/>
      <c r="FG43" s="260"/>
      <c r="FH43" s="260"/>
      <c r="FI43" s="260"/>
      <c r="FJ43" s="260"/>
      <c r="FK43" s="260"/>
      <c r="FL43" s="260"/>
      <c r="FM43" s="260"/>
      <c r="FN43" s="260"/>
      <c r="FO43" s="260"/>
      <c r="FP43" s="260"/>
      <c r="FQ43" s="260"/>
      <c r="FR43" s="260"/>
      <c r="FS43" s="260"/>
      <c r="FT43" s="260"/>
      <c r="FU43" s="260"/>
      <c r="FV43" s="260"/>
      <c r="FW43" s="260"/>
      <c r="FX43" s="260"/>
      <c r="FY43" s="260"/>
      <c r="FZ43" s="260"/>
      <c r="GA43" s="260"/>
      <c r="GB43" s="260"/>
      <c r="GC43" s="260"/>
      <c r="GD43" s="260"/>
      <c r="GE43" s="260"/>
      <c r="GF43" s="260"/>
      <c r="GG43" s="260"/>
      <c r="GH43" s="260"/>
      <c r="GI43" s="260"/>
      <c r="GJ43" s="260"/>
      <c r="GK43" s="260"/>
      <c r="GL43" s="260"/>
      <c r="GM43" s="260"/>
      <c r="GN43" s="260"/>
      <c r="GO43" s="260"/>
      <c r="GP43" s="260"/>
      <c r="GQ43" s="260"/>
      <c r="GR43" s="260"/>
      <c r="GS43" s="260"/>
      <c r="GT43" s="260"/>
      <c r="GU43" s="260"/>
      <c r="GV43" s="260"/>
      <c r="GW43" s="260"/>
      <c r="GX43" s="260"/>
      <c r="GY43" s="260"/>
      <c r="GZ43" s="260"/>
      <c r="HA43" s="260"/>
      <c r="HB43" s="260"/>
      <c r="HC43" s="260"/>
      <c r="HD43" s="260"/>
      <c r="HE43" s="260"/>
      <c r="HF43" s="260"/>
      <c r="HG43" s="260"/>
      <c r="HH43" s="260"/>
      <c r="HI43" s="260"/>
      <c r="HJ43" s="260"/>
      <c r="HK43" s="260"/>
      <c r="HL43" s="260"/>
      <c r="HM43" s="260"/>
      <c r="HN43" s="260"/>
      <c r="HO43" s="260"/>
      <c r="HP43" s="260"/>
      <c r="HQ43" s="260"/>
      <c r="HR43" s="260"/>
      <c r="HS43" s="260"/>
      <c r="HT43" s="260"/>
      <c r="HU43" s="260"/>
      <c r="HV43" s="260"/>
      <c r="HW43" s="260"/>
      <c r="HX43" s="260"/>
      <c r="HY43" s="260"/>
      <c r="HZ43" s="260"/>
      <c r="IA43" s="260"/>
      <c r="IB43" s="260"/>
      <c r="IC43" s="260"/>
      <c r="ID43" s="260"/>
      <c r="IE43" s="260"/>
      <c r="IF43" s="260"/>
      <c r="IG43" s="260"/>
      <c r="IH43" s="260"/>
      <c r="II43" s="260"/>
      <c r="IJ43" s="260"/>
      <c r="IK43" s="260"/>
      <c r="IL43" s="260"/>
      <c r="IM43" s="260"/>
      <c r="IN43" s="260"/>
      <c r="IO43" s="260"/>
      <c r="IP43" s="260"/>
      <c r="IQ43" s="260"/>
      <c r="IR43" s="260"/>
      <c r="IS43" s="260"/>
      <c r="IT43" s="260"/>
      <c r="IU43" s="260"/>
      <c r="IV43" s="260"/>
      <c r="IW43" s="260"/>
    </row>
    <row r="44" customFormat="false" ht="12.75" hidden="false" customHeight="false" outlineLevel="0" collapsed="false">
      <c r="A44" s="253" t="s">
        <v>228</v>
      </c>
      <c r="B44" s="273" t="s">
        <v>229</v>
      </c>
      <c r="C44" s="254"/>
      <c r="D44" s="274" t="n">
        <v>0</v>
      </c>
      <c r="E44" s="274" t="n">
        <v>0</v>
      </c>
      <c r="F44" s="274" t="n">
        <v>0</v>
      </c>
      <c r="G44" s="274" t="n">
        <v>0</v>
      </c>
      <c r="H44" s="274" t="n">
        <v>0</v>
      </c>
      <c r="I44" s="274" t="n">
        <v>0</v>
      </c>
      <c r="J44" s="274" t="n">
        <v>0</v>
      </c>
      <c r="K44" s="274" t="n">
        <v>0</v>
      </c>
      <c r="L44" s="274" t="n">
        <v>0</v>
      </c>
      <c r="M44" s="274" t="n">
        <v>0</v>
      </c>
      <c r="N44" s="274" t="n">
        <v>0</v>
      </c>
      <c r="O44" s="274" t="n">
        <v>0</v>
      </c>
      <c r="P44" s="274" t="n">
        <f aca="false">SUM(D44:O44)</f>
        <v>0</v>
      </c>
    </row>
    <row r="45" customFormat="false" ht="12.75" hidden="false" customHeight="false" outlineLevel="0" collapsed="false">
      <c r="A45" s="256"/>
      <c r="B45" s="266" t="s">
        <v>230</v>
      </c>
      <c r="C45" s="258"/>
      <c r="D45" s="275" t="n">
        <f aca="false">SUM(D44)</f>
        <v>0</v>
      </c>
      <c r="E45" s="275" t="n">
        <f aca="false">SUM(E44)</f>
        <v>0</v>
      </c>
      <c r="F45" s="275" t="n">
        <f aca="false">SUM(F44)</f>
        <v>0</v>
      </c>
      <c r="G45" s="275" t="n">
        <f aca="false">SUM(G44)</f>
        <v>0</v>
      </c>
      <c r="H45" s="275" t="n">
        <f aca="false">SUM(H44)</f>
        <v>0</v>
      </c>
      <c r="I45" s="275" t="n">
        <f aca="false">SUM(I44)</f>
        <v>0</v>
      </c>
      <c r="J45" s="275" t="n">
        <f aca="false">SUM(J44)</f>
        <v>0</v>
      </c>
      <c r="K45" s="275" t="n">
        <f aca="false">SUM(K44)</f>
        <v>0</v>
      </c>
      <c r="L45" s="275" t="n">
        <f aca="false">SUM(L44)</f>
        <v>0</v>
      </c>
      <c r="M45" s="275" t="n">
        <f aca="false">SUM(M44)</f>
        <v>0</v>
      </c>
      <c r="N45" s="275" t="n">
        <f aca="false">SUM(N44)</f>
        <v>0</v>
      </c>
      <c r="O45" s="275" t="n">
        <f aca="false">SUM(O44)</f>
        <v>0</v>
      </c>
      <c r="P45" s="275" t="n">
        <f aca="false">SUM(P44)</f>
        <v>0</v>
      </c>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0"/>
      <c r="BB45" s="260"/>
      <c r="BC45" s="260"/>
      <c r="BD45" s="260"/>
      <c r="BE45" s="260"/>
      <c r="BF45" s="260"/>
      <c r="BG45" s="260"/>
      <c r="BH45" s="260"/>
      <c r="BI45" s="260"/>
      <c r="BJ45" s="260"/>
      <c r="BK45" s="260"/>
      <c r="BL45" s="260"/>
      <c r="BM45" s="260"/>
      <c r="BN45" s="260"/>
      <c r="BO45" s="260"/>
      <c r="BP45" s="260"/>
      <c r="BQ45" s="260"/>
      <c r="BR45" s="260"/>
      <c r="BS45" s="260"/>
      <c r="BT45" s="260"/>
      <c r="BU45" s="260"/>
      <c r="BV45" s="260"/>
      <c r="BW45" s="260"/>
      <c r="BX45" s="260"/>
      <c r="BY45" s="260"/>
      <c r="BZ45" s="260"/>
      <c r="CA45" s="260"/>
      <c r="CB45" s="260"/>
      <c r="CC45" s="260"/>
      <c r="CD45" s="260"/>
      <c r="CE45" s="260"/>
      <c r="CF45" s="260"/>
      <c r="CG45" s="260"/>
      <c r="CH45" s="260"/>
      <c r="CI45" s="260"/>
      <c r="CJ45" s="260"/>
      <c r="CK45" s="260"/>
      <c r="CL45" s="260"/>
      <c r="CM45" s="260"/>
      <c r="CN45" s="260"/>
      <c r="CO45" s="260"/>
      <c r="CP45" s="260"/>
      <c r="CQ45" s="260"/>
      <c r="CR45" s="260"/>
      <c r="CS45" s="260"/>
      <c r="CT45" s="260"/>
      <c r="CU45" s="260"/>
      <c r="CV45" s="260"/>
      <c r="CW45" s="260"/>
      <c r="CX45" s="260"/>
      <c r="CY45" s="260"/>
      <c r="CZ45" s="260"/>
      <c r="DA45" s="260"/>
      <c r="DB45" s="260"/>
      <c r="DC45" s="260"/>
      <c r="DD45" s="260"/>
      <c r="DE45" s="260"/>
      <c r="DF45" s="260"/>
      <c r="DG45" s="260"/>
      <c r="DH45" s="260"/>
      <c r="DI45" s="260"/>
      <c r="DJ45" s="260"/>
      <c r="DK45" s="260"/>
      <c r="DL45" s="260"/>
      <c r="DM45" s="260"/>
      <c r="DN45" s="260"/>
      <c r="DO45" s="260"/>
      <c r="DP45" s="260"/>
      <c r="DQ45" s="260"/>
      <c r="DR45" s="260"/>
      <c r="DS45" s="260"/>
      <c r="DT45" s="260"/>
      <c r="DU45" s="260"/>
      <c r="DV45" s="260"/>
      <c r="DW45" s="260"/>
      <c r="DX45" s="260"/>
      <c r="DY45" s="260"/>
      <c r="DZ45" s="260"/>
      <c r="EA45" s="260"/>
      <c r="EB45" s="260"/>
      <c r="EC45" s="260"/>
      <c r="ED45" s="260"/>
      <c r="EE45" s="260"/>
      <c r="EF45" s="260"/>
      <c r="EG45" s="260"/>
      <c r="EH45" s="260"/>
      <c r="EI45" s="260"/>
      <c r="EJ45" s="260"/>
      <c r="EK45" s="260"/>
      <c r="EL45" s="260"/>
      <c r="EM45" s="260"/>
      <c r="EN45" s="260"/>
      <c r="EO45" s="260"/>
      <c r="EP45" s="260"/>
      <c r="EQ45" s="260"/>
      <c r="ER45" s="260"/>
      <c r="ES45" s="260"/>
      <c r="ET45" s="260"/>
      <c r="EU45" s="260"/>
      <c r="EV45" s="260"/>
      <c r="EW45" s="260"/>
      <c r="EX45" s="260"/>
      <c r="EY45" s="260"/>
      <c r="EZ45" s="260"/>
      <c r="FA45" s="260"/>
      <c r="FB45" s="260"/>
      <c r="FC45" s="260"/>
      <c r="FD45" s="260"/>
      <c r="FE45" s="260"/>
      <c r="FF45" s="260"/>
      <c r="FG45" s="260"/>
      <c r="FH45" s="260"/>
      <c r="FI45" s="260"/>
      <c r="FJ45" s="260"/>
      <c r="FK45" s="260"/>
      <c r="FL45" s="260"/>
      <c r="FM45" s="260"/>
      <c r="FN45" s="260"/>
      <c r="FO45" s="260"/>
      <c r="FP45" s="260"/>
      <c r="FQ45" s="260"/>
      <c r="FR45" s="260"/>
      <c r="FS45" s="260"/>
      <c r="FT45" s="260"/>
      <c r="FU45" s="260"/>
      <c r="FV45" s="260"/>
      <c r="FW45" s="260"/>
      <c r="FX45" s="260"/>
      <c r="FY45" s="260"/>
      <c r="FZ45" s="260"/>
      <c r="GA45" s="260"/>
      <c r="GB45" s="260"/>
      <c r="GC45" s="260"/>
      <c r="GD45" s="260"/>
      <c r="GE45" s="260"/>
      <c r="GF45" s="260"/>
      <c r="GG45" s="260"/>
      <c r="GH45" s="260"/>
      <c r="GI45" s="260"/>
      <c r="GJ45" s="260"/>
      <c r="GK45" s="260"/>
      <c r="GL45" s="260"/>
      <c r="GM45" s="260"/>
      <c r="GN45" s="260"/>
      <c r="GO45" s="260"/>
      <c r="GP45" s="260"/>
      <c r="GQ45" s="260"/>
      <c r="GR45" s="260"/>
      <c r="GS45" s="260"/>
      <c r="GT45" s="260"/>
      <c r="GU45" s="260"/>
      <c r="GV45" s="260"/>
      <c r="GW45" s="260"/>
      <c r="GX45" s="260"/>
      <c r="GY45" s="260"/>
      <c r="GZ45" s="260"/>
      <c r="HA45" s="260"/>
      <c r="HB45" s="260"/>
      <c r="HC45" s="260"/>
      <c r="HD45" s="260"/>
      <c r="HE45" s="260"/>
      <c r="HF45" s="260"/>
      <c r="HG45" s="260"/>
      <c r="HH45" s="260"/>
      <c r="HI45" s="260"/>
      <c r="HJ45" s="260"/>
      <c r="HK45" s="260"/>
      <c r="HL45" s="260"/>
      <c r="HM45" s="260"/>
      <c r="HN45" s="260"/>
      <c r="HO45" s="260"/>
      <c r="HP45" s="260"/>
      <c r="HQ45" s="260"/>
      <c r="HR45" s="260"/>
      <c r="HS45" s="260"/>
      <c r="HT45" s="260"/>
      <c r="HU45" s="260"/>
      <c r="HV45" s="260"/>
      <c r="HW45" s="260"/>
      <c r="HX45" s="260"/>
      <c r="HY45" s="260"/>
      <c r="HZ45" s="260"/>
      <c r="IA45" s="260"/>
      <c r="IB45" s="260"/>
      <c r="IC45" s="260"/>
      <c r="ID45" s="260"/>
      <c r="IE45" s="260"/>
      <c r="IF45" s="260"/>
      <c r="IG45" s="260"/>
      <c r="IH45" s="260"/>
      <c r="II45" s="260"/>
      <c r="IJ45" s="260"/>
      <c r="IK45" s="260"/>
      <c r="IL45" s="260"/>
      <c r="IM45" s="260"/>
      <c r="IN45" s="260"/>
      <c r="IO45" s="260"/>
      <c r="IP45" s="260"/>
      <c r="IQ45" s="260"/>
      <c r="IR45" s="260"/>
      <c r="IS45" s="260"/>
      <c r="IT45" s="260"/>
      <c r="IU45" s="260"/>
      <c r="IV45" s="260"/>
      <c r="IW45" s="260"/>
    </row>
    <row r="46" customFormat="false" ht="12.75" hidden="false" customHeight="false" outlineLevel="0" collapsed="false">
      <c r="A46" s="253" t="s">
        <v>231</v>
      </c>
      <c r="B46" s="261" t="s">
        <v>232</v>
      </c>
      <c r="C46" s="254"/>
      <c r="D46" s="274" t="n">
        <f aca="false">+Input!$G$16*'CC 103816 - Headcount'!C47</f>
        <v>0</v>
      </c>
      <c r="E46" s="274" t="n">
        <f aca="false">+Input!$G$16*'CC 103816 - Headcount'!D47</f>
        <v>0</v>
      </c>
      <c r="F46" s="274" t="n">
        <f aca="false">+Input!$G$16*'CC 103816 - Headcount'!E47</f>
        <v>0</v>
      </c>
      <c r="G46" s="274" t="n">
        <f aca="false">+Input!$G$16*'CC 103816 - Headcount'!F47</f>
        <v>0</v>
      </c>
      <c r="H46" s="274" t="n">
        <f aca="false">+Input!$G$16*'CC 103816 - Headcount'!G47</f>
        <v>0</v>
      </c>
      <c r="I46" s="274" t="n">
        <f aca="false">+Input!$G$16*'CC 103816 - Headcount'!H47</f>
        <v>0</v>
      </c>
      <c r="J46" s="274" t="n">
        <f aca="false">+Input!$G$16*'CC 103816 - Headcount'!I47</f>
        <v>0</v>
      </c>
      <c r="K46" s="274" t="n">
        <f aca="false">+Input!$G$16*'CC 103816 - Headcount'!J47</f>
        <v>0</v>
      </c>
      <c r="L46" s="274" t="n">
        <f aca="false">+Input!$G$16*'CC 103816 - Headcount'!K47</f>
        <v>0</v>
      </c>
      <c r="M46" s="274" t="n">
        <f aca="false">+Input!$G$16*'CC 103816 - Headcount'!L47</f>
        <v>0</v>
      </c>
      <c r="N46" s="274" t="n">
        <f aca="false">+Input!$G$16*'CC 103816 - Headcount'!M47</f>
        <v>0</v>
      </c>
      <c r="O46" s="274" t="n">
        <f aca="false">+Input!$G$16*'CC 103816 - Headcount'!N47</f>
        <v>0</v>
      </c>
      <c r="P46" s="265" t="n">
        <f aca="false">SUM(D46:O46)</f>
        <v>0</v>
      </c>
    </row>
    <row r="47" customFormat="false" ht="12.75" hidden="false" customHeight="false" outlineLevel="0" collapsed="false">
      <c r="A47" s="256"/>
      <c r="B47" s="258" t="s">
        <v>145</v>
      </c>
      <c r="C47" s="258"/>
      <c r="D47" s="275" t="n">
        <f aca="false">SUM(D46)</f>
        <v>0</v>
      </c>
      <c r="E47" s="275" t="n">
        <f aca="false">SUM(E46)</f>
        <v>0</v>
      </c>
      <c r="F47" s="275" t="n">
        <f aca="false">SUM(F46)</f>
        <v>0</v>
      </c>
      <c r="G47" s="275" t="n">
        <f aca="false">SUM(G46)</f>
        <v>0</v>
      </c>
      <c r="H47" s="275" t="n">
        <f aca="false">SUM(H46)</f>
        <v>0</v>
      </c>
      <c r="I47" s="275" t="n">
        <f aca="false">SUM(I46)</f>
        <v>0</v>
      </c>
      <c r="J47" s="275" t="n">
        <f aca="false">SUM(J46)</f>
        <v>0</v>
      </c>
      <c r="K47" s="275" t="n">
        <f aca="false">SUM(K46)</f>
        <v>0</v>
      </c>
      <c r="L47" s="275" t="n">
        <f aca="false">SUM(L46)</f>
        <v>0</v>
      </c>
      <c r="M47" s="275" t="n">
        <f aca="false">SUM(M46)</f>
        <v>0</v>
      </c>
      <c r="N47" s="275" t="n">
        <f aca="false">SUM(N46)</f>
        <v>0</v>
      </c>
      <c r="O47" s="275" t="n">
        <f aca="false">SUM(O46)</f>
        <v>0</v>
      </c>
      <c r="P47" s="275" t="n">
        <f aca="false">SUM(P46)</f>
        <v>0</v>
      </c>
      <c r="Q47" s="260"/>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60"/>
      <c r="BB47" s="260"/>
      <c r="BC47" s="260"/>
      <c r="BD47" s="260"/>
      <c r="BE47" s="260"/>
      <c r="BF47" s="260"/>
      <c r="BG47" s="260"/>
      <c r="BH47" s="260"/>
      <c r="BI47" s="260"/>
      <c r="BJ47" s="260"/>
      <c r="BK47" s="260"/>
      <c r="BL47" s="260"/>
      <c r="BM47" s="260"/>
      <c r="BN47" s="260"/>
      <c r="BO47" s="260"/>
      <c r="BP47" s="260"/>
      <c r="BQ47" s="260"/>
      <c r="BR47" s="260"/>
      <c r="BS47" s="260"/>
      <c r="BT47" s="260"/>
      <c r="BU47" s="260"/>
      <c r="BV47" s="260"/>
      <c r="BW47" s="260"/>
      <c r="BX47" s="260"/>
      <c r="BY47" s="260"/>
      <c r="BZ47" s="260"/>
      <c r="CA47" s="260"/>
      <c r="CB47" s="260"/>
      <c r="CC47" s="260"/>
      <c r="CD47" s="260"/>
      <c r="CE47" s="260"/>
      <c r="CF47" s="260"/>
      <c r="CG47" s="260"/>
      <c r="CH47" s="260"/>
      <c r="CI47" s="260"/>
      <c r="CJ47" s="260"/>
      <c r="CK47" s="260"/>
      <c r="CL47" s="260"/>
      <c r="CM47" s="260"/>
      <c r="CN47" s="260"/>
      <c r="CO47" s="260"/>
      <c r="CP47" s="260"/>
      <c r="CQ47" s="260"/>
      <c r="CR47" s="260"/>
      <c r="CS47" s="260"/>
      <c r="CT47" s="260"/>
      <c r="CU47" s="260"/>
      <c r="CV47" s="260"/>
      <c r="CW47" s="260"/>
      <c r="CX47" s="260"/>
      <c r="CY47" s="260"/>
      <c r="CZ47" s="260"/>
      <c r="DA47" s="260"/>
      <c r="DB47" s="260"/>
      <c r="DC47" s="260"/>
      <c r="DD47" s="260"/>
      <c r="DE47" s="260"/>
      <c r="DF47" s="260"/>
      <c r="DG47" s="260"/>
      <c r="DH47" s="260"/>
      <c r="DI47" s="260"/>
      <c r="DJ47" s="260"/>
      <c r="DK47" s="260"/>
      <c r="DL47" s="260"/>
      <c r="DM47" s="260"/>
      <c r="DN47" s="260"/>
      <c r="DO47" s="260"/>
      <c r="DP47" s="260"/>
      <c r="DQ47" s="260"/>
      <c r="DR47" s="260"/>
      <c r="DS47" s="260"/>
      <c r="DT47" s="260"/>
      <c r="DU47" s="260"/>
      <c r="DV47" s="260"/>
      <c r="DW47" s="260"/>
      <c r="DX47" s="260"/>
      <c r="DY47" s="260"/>
      <c r="DZ47" s="260"/>
      <c r="EA47" s="260"/>
      <c r="EB47" s="260"/>
      <c r="EC47" s="260"/>
      <c r="ED47" s="260"/>
      <c r="EE47" s="260"/>
      <c r="EF47" s="260"/>
      <c r="EG47" s="260"/>
      <c r="EH47" s="260"/>
      <c r="EI47" s="260"/>
      <c r="EJ47" s="260"/>
      <c r="EK47" s="260"/>
      <c r="EL47" s="260"/>
      <c r="EM47" s="260"/>
      <c r="EN47" s="260"/>
      <c r="EO47" s="260"/>
      <c r="EP47" s="260"/>
      <c r="EQ47" s="260"/>
      <c r="ER47" s="260"/>
      <c r="ES47" s="260"/>
      <c r="ET47" s="260"/>
      <c r="EU47" s="260"/>
      <c r="EV47" s="260"/>
      <c r="EW47" s="260"/>
      <c r="EX47" s="260"/>
      <c r="EY47" s="260"/>
      <c r="EZ47" s="260"/>
      <c r="FA47" s="260"/>
      <c r="FB47" s="260"/>
      <c r="FC47" s="260"/>
      <c r="FD47" s="260"/>
      <c r="FE47" s="260"/>
      <c r="FF47" s="260"/>
      <c r="FG47" s="260"/>
      <c r="FH47" s="260"/>
      <c r="FI47" s="260"/>
      <c r="FJ47" s="260"/>
      <c r="FK47" s="260"/>
      <c r="FL47" s="260"/>
      <c r="FM47" s="260"/>
      <c r="FN47" s="260"/>
      <c r="FO47" s="260"/>
      <c r="FP47" s="260"/>
      <c r="FQ47" s="260"/>
      <c r="FR47" s="260"/>
      <c r="FS47" s="260"/>
      <c r="FT47" s="260"/>
      <c r="FU47" s="260"/>
      <c r="FV47" s="260"/>
      <c r="FW47" s="260"/>
      <c r="FX47" s="260"/>
      <c r="FY47" s="260"/>
      <c r="FZ47" s="260"/>
      <c r="GA47" s="260"/>
      <c r="GB47" s="260"/>
      <c r="GC47" s="260"/>
      <c r="GD47" s="260"/>
      <c r="GE47" s="260"/>
      <c r="GF47" s="260"/>
      <c r="GG47" s="260"/>
      <c r="GH47" s="260"/>
      <c r="GI47" s="260"/>
      <c r="GJ47" s="260"/>
      <c r="GK47" s="260"/>
      <c r="GL47" s="260"/>
      <c r="GM47" s="260"/>
      <c r="GN47" s="260"/>
      <c r="GO47" s="260"/>
      <c r="GP47" s="260"/>
      <c r="GQ47" s="260"/>
      <c r="GR47" s="260"/>
      <c r="GS47" s="260"/>
      <c r="GT47" s="260"/>
      <c r="GU47" s="260"/>
      <c r="GV47" s="260"/>
      <c r="GW47" s="260"/>
      <c r="GX47" s="260"/>
      <c r="GY47" s="260"/>
      <c r="GZ47" s="260"/>
      <c r="HA47" s="260"/>
      <c r="HB47" s="260"/>
      <c r="HC47" s="260"/>
      <c r="HD47" s="260"/>
      <c r="HE47" s="260"/>
      <c r="HF47" s="260"/>
      <c r="HG47" s="260"/>
      <c r="HH47" s="260"/>
      <c r="HI47" s="260"/>
      <c r="HJ47" s="260"/>
      <c r="HK47" s="260"/>
      <c r="HL47" s="260"/>
      <c r="HM47" s="260"/>
      <c r="HN47" s="260"/>
      <c r="HO47" s="260"/>
      <c r="HP47" s="260"/>
      <c r="HQ47" s="260"/>
      <c r="HR47" s="260"/>
      <c r="HS47" s="260"/>
      <c r="HT47" s="260"/>
      <c r="HU47" s="260"/>
      <c r="HV47" s="260"/>
      <c r="HW47" s="260"/>
      <c r="HX47" s="260"/>
      <c r="HY47" s="260"/>
      <c r="HZ47" s="260"/>
      <c r="IA47" s="260"/>
      <c r="IB47" s="260"/>
      <c r="IC47" s="260"/>
      <c r="ID47" s="260"/>
      <c r="IE47" s="260"/>
      <c r="IF47" s="260"/>
      <c r="IG47" s="260"/>
      <c r="IH47" s="260"/>
      <c r="II47" s="260"/>
      <c r="IJ47" s="260"/>
      <c r="IK47" s="260"/>
      <c r="IL47" s="260"/>
      <c r="IM47" s="260"/>
      <c r="IN47" s="260"/>
      <c r="IO47" s="260"/>
      <c r="IP47" s="260"/>
      <c r="IQ47" s="260"/>
      <c r="IR47" s="260"/>
      <c r="IS47" s="260"/>
      <c r="IT47" s="260"/>
      <c r="IU47" s="260"/>
      <c r="IV47" s="260"/>
      <c r="IW47" s="260"/>
    </row>
    <row r="48" customFormat="false" ht="12.75" hidden="false" customHeight="false" outlineLevel="0" collapsed="false">
      <c r="A48" s="253" t="s">
        <v>233</v>
      </c>
      <c r="B48" s="273" t="s">
        <v>234</v>
      </c>
      <c r="C48" s="254"/>
      <c r="D48" s="274" t="n">
        <v>0</v>
      </c>
      <c r="E48" s="274" t="n">
        <v>0</v>
      </c>
      <c r="F48" s="274" t="n">
        <v>0</v>
      </c>
      <c r="G48" s="274" t="n">
        <v>0</v>
      </c>
      <c r="H48" s="274" t="n">
        <v>0</v>
      </c>
      <c r="I48" s="274" t="n">
        <v>0</v>
      </c>
      <c r="J48" s="274" t="n">
        <v>0</v>
      </c>
      <c r="K48" s="274" t="n">
        <v>0</v>
      </c>
      <c r="L48" s="274" t="n">
        <v>0</v>
      </c>
      <c r="M48" s="274" t="n">
        <v>0</v>
      </c>
      <c r="N48" s="274" t="n">
        <v>0</v>
      </c>
      <c r="O48" s="274" t="n">
        <v>0</v>
      </c>
      <c r="P48" s="274" t="n">
        <f aca="false">SUM(D48:O48)</f>
        <v>0</v>
      </c>
    </row>
    <row r="49" customFormat="false" ht="12.75" hidden="false" customHeight="false" outlineLevel="0" collapsed="false">
      <c r="A49" s="256"/>
      <c r="B49" s="266" t="s">
        <v>235</v>
      </c>
      <c r="C49" s="258"/>
      <c r="D49" s="275" t="n">
        <f aca="false">SUM(D48)</f>
        <v>0</v>
      </c>
      <c r="E49" s="275" t="n">
        <f aca="false">SUM(E48)</f>
        <v>0</v>
      </c>
      <c r="F49" s="275" t="n">
        <f aca="false">SUM(F48)</f>
        <v>0</v>
      </c>
      <c r="G49" s="275" t="n">
        <f aca="false">SUM(G48)</f>
        <v>0</v>
      </c>
      <c r="H49" s="275" t="n">
        <f aca="false">SUM(H48)</f>
        <v>0</v>
      </c>
      <c r="I49" s="275" t="n">
        <f aca="false">SUM(I48)</f>
        <v>0</v>
      </c>
      <c r="J49" s="275" t="n">
        <f aca="false">SUM(J48)</f>
        <v>0</v>
      </c>
      <c r="K49" s="275" t="n">
        <f aca="false">SUM(K48)</f>
        <v>0</v>
      </c>
      <c r="L49" s="275" t="n">
        <f aca="false">SUM(L48)</f>
        <v>0</v>
      </c>
      <c r="M49" s="275" t="n">
        <f aca="false">SUM(M48)</f>
        <v>0</v>
      </c>
      <c r="N49" s="275" t="n">
        <f aca="false">SUM(N48)</f>
        <v>0</v>
      </c>
      <c r="O49" s="275" t="n">
        <f aca="false">SUM(O48)</f>
        <v>0</v>
      </c>
      <c r="P49" s="275" t="n">
        <f aca="false">SUM(P48)</f>
        <v>0</v>
      </c>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260"/>
      <c r="BN49" s="260"/>
      <c r="BO49" s="260"/>
      <c r="BP49" s="260"/>
      <c r="BQ49" s="260"/>
      <c r="BR49" s="260"/>
      <c r="BS49" s="260"/>
      <c r="BT49" s="260"/>
      <c r="BU49" s="260"/>
      <c r="BV49" s="260"/>
      <c r="BW49" s="260"/>
      <c r="BX49" s="260"/>
      <c r="BY49" s="260"/>
      <c r="BZ49" s="260"/>
      <c r="CA49" s="260"/>
      <c r="CB49" s="260"/>
      <c r="CC49" s="260"/>
      <c r="CD49" s="260"/>
      <c r="CE49" s="260"/>
      <c r="CF49" s="260"/>
      <c r="CG49" s="260"/>
      <c r="CH49" s="260"/>
      <c r="CI49" s="260"/>
      <c r="CJ49" s="260"/>
      <c r="CK49" s="260"/>
      <c r="CL49" s="260"/>
      <c r="CM49" s="260"/>
      <c r="CN49" s="260"/>
      <c r="CO49" s="260"/>
      <c r="CP49" s="260"/>
      <c r="CQ49" s="260"/>
      <c r="CR49" s="260"/>
      <c r="CS49" s="260"/>
      <c r="CT49" s="260"/>
      <c r="CU49" s="260"/>
      <c r="CV49" s="260"/>
      <c r="CW49" s="260"/>
      <c r="CX49" s="260"/>
      <c r="CY49" s="260"/>
      <c r="CZ49" s="260"/>
      <c r="DA49" s="260"/>
      <c r="DB49" s="260"/>
      <c r="DC49" s="260"/>
      <c r="DD49" s="260"/>
      <c r="DE49" s="260"/>
      <c r="DF49" s="260"/>
      <c r="DG49" s="260"/>
      <c r="DH49" s="260"/>
      <c r="DI49" s="260"/>
      <c r="DJ49" s="260"/>
      <c r="DK49" s="260"/>
      <c r="DL49" s="260"/>
      <c r="DM49" s="260"/>
      <c r="DN49" s="260"/>
      <c r="DO49" s="260"/>
      <c r="DP49" s="260"/>
      <c r="DQ49" s="260"/>
      <c r="DR49" s="260"/>
      <c r="DS49" s="260"/>
      <c r="DT49" s="260"/>
      <c r="DU49" s="260"/>
      <c r="DV49" s="260"/>
      <c r="DW49" s="260"/>
      <c r="DX49" s="260"/>
      <c r="DY49" s="260"/>
      <c r="DZ49" s="260"/>
      <c r="EA49" s="260"/>
      <c r="EB49" s="260"/>
      <c r="EC49" s="260"/>
      <c r="ED49" s="260"/>
      <c r="EE49" s="260"/>
      <c r="EF49" s="260"/>
      <c r="EG49" s="260"/>
      <c r="EH49" s="260"/>
      <c r="EI49" s="260"/>
      <c r="EJ49" s="260"/>
      <c r="EK49" s="260"/>
      <c r="EL49" s="260"/>
      <c r="EM49" s="260"/>
      <c r="EN49" s="260"/>
      <c r="EO49" s="260"/>
      <c r="EP49" s="260"/>
      <c r="EQ49" s="260"/>
      <c r="ER49" s="260"/>
      <c r="ES49" s="260"/>
      <c r="ET49" s="260"/>
      <c r="EU49" s="260"/>
      <c r="EV49" s="260"/>
      <c r="EW49" s="260"/>
      <c r="EX49" s="260"/>
      <c r="EY49" s="260"/>
      <c r="EZ49" s="260"/>
      <c r="FA49" s="260"/>
      <c r="FB49" s="260"/>
      <c r="FC49" s="260"/>
      <c r="FD49" s="260"/>
      <c r="FE49" s="260"/>
      <c r="FF49" s="260"/>
      <c r="FG49" s="260"/>
      <c r="FH49" s="260"/>
      <c r="FI49" s="260"/>
      <c r="FJ49" s="260"/>
      <c r="FK49" s="260"/>
      <c r="FL49" s="260"/>
      <c r="FM49" s="260"/>
      <c r="FN49" s="260"/>
      <c r="FO49" s="260"/>
      <c r="FP49" s="260"/>
      <c r="FQ49" s="260"/>
      <c r="FR49" s="260"/>
      <c r="FS49" s="260"/>
      <c r="FT49" s="260"/>
      <c r="FU49" s="260"/>
      <c r="FV49" s="260"/>
      <c r="FW49" s="260"/>
      <c r="FX49" s="260"/>
      <c r="FY49" s="260"/>
      <c r="FZ49" s="260"/>
      <c r="GA49" s="260"/>
      <c r="GB49" s="260"/>
      <c r="GC49" s="260"/>
      <c r="GD49" s="260"/>
      <c r="GE49" s="260"/>
      <c r="GF49" s="260"/>
      <c r="GG49" s="260"/>
      <c r="GH49" s="260"/>
      <c r="GI49" s="260"/>
      <c r="GJ49" s="260"/>
      <c r="GK49" s="260"/>
      <c r="GL49" s="260"/>
      <c r="GM49" s="260"/>
      <c r="GN49" s="260"/>
      <c r="GO49" s="260"/>
      <c r="GP49" s="260"/>
      <c r="GQ49" s="260"/>
      <c r="GR49" s="260"/>
      <c r="GS49" s="260"/>
      <c r="GT49" s="260"/>
      <c r="GU49" s="260"/>
      <c r="GV49" s="260"/>
      <c r="GW49" s="260"/>
      <c r="GX49" s="260"/>
      <c r="GY49" s="260"/>
      <c r="GZ49" s="260"/>
      <c r="HA49" s="260"/>
      <c r="HB49" s="260"/>
      <c r="HC49" s="260"/>
      <c r="HD49" s="260"/>
      <c r="HE49" s="260"/>
      <c r="HF49" s="260"/>
      <c r="HG49" s="260"/>
      <c r="HH49" s="260"/>
      <c r="HI49" s="260"/>
      <c r="HJ49" s="260"/>
      <c r="HK49" s="260"/>
      <c r="HL49" s="260"/>
      <c r="HM49" s="260"/>
      <c r="HN49" s="260"/>
      <c r="HO49" s="260"/>
      <c r="HP49" s="260"/>
      <c r="HQ49" s="260"/>
      <c r="HR49" s="260"/>
      <c r="HS49" s="260"/>
      <c r="HT49" s="260"/>
      <c r="HU49" s="260"/>
      <c r="HV49" s="260"/>
      <c r="HW49" s="260"/>
      <c r="HX49" s="260"/>
      <c r="HY49" s="260"/>
      <c r="HZ49" s="260"/>
      <c r="IA49" s="260"/>
      <c r="IB49" s="260"/>
      <c r="IC49" s="260"/>
      <c r="ID49" s="260"/>
      <c r="IE49" s="260"/>
      <c r="IF49" s="260"/>
      <c r="IG49" s="260"/>
      <c r="IH49" s="260"/>
      <c r="II49" s="260"/>
      <c r="IJ49" s="260"/>
      <c r="IK49" s="260"/>
      <c r="IL49" s="260"/>
      <c r="IM49" s="260"/>
      <c r="IN49" s="260"/>
      <c r="IO49" s="260"/>
      <c r="IP49" s="260"/>
      <c r="IQ49" s="260"/>
      <c r="IR49" s="260"/>
      <c r="IS49" s="260"/>
      <c r="IT49" s="260"/>
      <c r="IU49" s="260"/>
      <c r="IV49" s="260"/>
      <c r="IW49" s="260"/>
    </row>
    <row r="50" customFormat="false" ht="12.75" hidden="false" customHeight="false" outlineLevel="0" collapsed="false">
      <c r="A50" s="253" t="s">
        <v>236</v>
      </c>
      <c r="B50" s="273" t="s">
        <v>237</v>
      </c>
      <c r="C50" s="254"/>
      <c r="D50" s="270" t="n">
        <v>0</v>
      </c>
      <c r="E50" s="270" t="n">
        <v>0</v>
      </c>
      <c r="F50" s="270" t="n">
        <v>0</v>
      </c>
      <c r="G50" s="270" t="n">
        <v>0</v>
      </c>
      <c r="H50" s="270" t="n">
        <v>0</v>
      </c>
      <c r="I50" s="270" t="n">
        <v>0</v>
      </c>
      <c r="J50" s="270" t="n">
        <v>0</v>
      </c>
      <c r="K50" s="270" t="n">
        <v>0</v>
      </c>
      <c r="L50" s="270" t="n">
        <v>0</v>
      </c>
      <c r="M50" s="270" t="n">
        <v>0</v>
      </c>
      <c r="N50" s="270" t="n">
        <v>0</v>
      </c>
      <c r="O50" s="270" t="n">
        <v>0</v>
      </c>
      <c r="P50" s="270" t="n">
        <f aca="false">SUM(D50:O50)</f>
        <v>0</v>
      </c>
    </row>
    <row r="51" customFormat="false" ht="12.75" hidden="false" customHeight="false" outlineLevel="0" collapsed="false">
      <c r="A51" s="253" t="s">
        <v>238</v>
      </c>
      <c r="B51" s="273" t="s">
        <v>239</v>
      </c>
      <c r="C51" s="254"/>
      <c r="D51" s="270" t="n">
        <v>0</v>
      </c>
      <c r="E51" s="270" t="n">
        <v>0</v>
      </c>
      <c r="F51" s="270" t="n">
        <v>0</v>
      </c>
      <c r="G51" s="270" t="n">
        <v>0</v>
      </c>
      <c r="H51" s="270" t="n">
        <v>0</v>
      </c>
      <c r="I51" s="270" t="n">
        <v>0</v>
      </c>
      <c r="J51" s="270" t="n">
        <v>0</v>
      </c>
      <c r="K51" s="270" t="n">
        <v>0</v>
      </c>
      <c r="L51" s="270" t="n">
        <v>0</v>
      </c>
      <c r="M51" s="270" t="n">
        <v>0</v>
      </c>
      <c r="N51" s="270" t="n">
        <v>0</v>
      </c>
      <c r="O51" s="270" t="n">
        <v>0</v>
      </c>
      <c r="P51" s="270" t="n">
        <f aca="false">SUM(D51:O51)</f>
        <v>0</v>
      </c>
    </row>
    <row r="52" customFormat="false" ht="12.75" hidden="false" customHeight="false" outlineLevel="0" collapsed="false">
      <c r="A52" s="253" t="s">
        <v>240</v>
      </c>
      <c r="B52" s="273" t="s">
        <v>241</v>
      </c>
      <c r="C52" s="254"/>
      <c r="D52" s="270" t="n">
        <v>0</v>
      </c>
      <c r="E52" s="270" t="n">
        <v>0</v>
      </c>
      <c r="F52" s="270" t="n">
        <v>0</v>
      </c>
      <c r="G52" s="270" t="n">
        <v>0</v>
      </c>
      <c r="H52" s="270" t="n">
        <v>0</v>
      </c>
      <c r="I52" s="270" t="n">
        <v>0</v>
      </c>
      <c r="J52" s="270" t="n">
        <v>0</v>
      </c>
      <c r="K52" s="270" t="n">
        <v>0</v>
      </c>
      <c r="L52" s="270" t="n">
        <v>0</v>
      </c>
      <c r="M52" s="270" t="n">
        <v>0</v>
      </c>
      <c r="N52" s="270" t="n">
        <v>0</v>
      </c>
      <c r="O52" s="270" t="n">
        <v>0</v>
      </c>
      <c r="P52" s="270" t="n">
        <f aca="false">SUM(D52:O52)</f>
        <v>0</v>
      </c>
    </row>
    <row r="53" customFormat="false" ht="12.75" hidden="false" customHeight="false" outlineLevel="0" collapsed="false">
      <c r="A53" s="253" t="s">
        <v>242</v>
      </c>
      <c r="B53" s="273" t="s">
        <v>243</v>
      </c>
      <c r="C53" s="254"/>
      <c r="D53" s="270" t="n">
        <v>0</v>
      </c>
      <c r="E53" s="270" t="n">
        <v>0</v>
      </c>
      <c r="F53" s="270" t="n">
        <v>0</v>
      </c>
      <c r="G53" s="270" t="n">
        <v>0</v>
      </c>
      <c r="H53" s="270" t="n">
        <v>0</v>
      </c>
      <c r="I53" s="270" t="n">
        <v>0</v>
      </c>
      <c r="J53" s="270" t="n">
        <v>0</v>
      </c>
      <c r="K53" s="270" t="n">
        <v>0</v>
      </c>
      <c r="L53" s="270" t="n">
        <v>0</v>
      </c>
      <c r="M53" s="270" t="n">
        <v>0</v>
      </c>
      <c r="N53" s="270" t="n">
        <v>0</v>
      </c>
      <c r="O53" s="270" t="n">
        <v>0</v>
      </c>
      <c r="P53" s="270" t="n">
        <f aca="false">SUM(D53:O53)</f>
        <v>0</v>
      </c>
    </row>
    <row r="54" customFormat="false" ht="12.75" hidden="false" customHeight="false" outlineLevel="0" collapsed="false">
      <c r="A54" s="253" t="s">
        <v>244</v>
      </c>
      <c r="B54" s="273" t="s">
        <v>245</v>
      </c>
      <c r="C54" s="254"/>
      <c r="D54" s="270" t="n">
        <v>0</v>
      </c>
      <c r="E54" s="270" t="n">
        <v>0</v>
      </c>
      <c r="F54" s="270" t="n">
        <v>0</v>
      </c>
      <c r="G54" s="270" t="n">
        <v>0</v>
      </c>
      <c r="H54" s="270" t="n">
        <v>0</v>
      </c>
      <c r="I54" s="270" t="n">
        <v>0</v>
      </c>
      <c r="J54" s="270" t="n">
        <v>0</v>
      </c>
      <c r="K54" s="270" t="n">
        <v>0</v>
      </c>
      <c r="L54" s="270" t="n">
        <v>0</v>
      </c>
      <c r="M54" s="270" t="n">
        <v>0</v>
      </c>
      <c r="N54" s="270" t="n">
        <v>0</v>
      </c>
      <c r="O54" s="270" t="n">
        <v>0</v>
      </c>
      <c r="P54" s="270" t="n">
        <f aca="false">SUM(D54:O54)</f>
        <v>0</v>
      </c>
    </row>
    <row r="55" customFormat="false" ht="12.75" hidden="false" customHeight="false" outlineLevel="0" collapsed="false">
      <c r="A55" s="253" t="s">
        <v>246</v>
      </c>
      <c r="B55" s="273" t="s">
        <v>247</v>
      </c>
      <c r="C55" s="254"/>
      <c r="D55" s="270" t="n">
        <v>0</v>
      </c>
      <c r="E55" s="270" t="n">
        <v>0</v>
      </c>
      <c r="F55" s="270" t="n">
        <v>0</v>
      </c>
      <c r="G55" s="270" t="n">
        <v>0</v>
      </c>
      <c r="H55" s="270" t="n">
        <v>0</v>
      </c>
      <c r="I55" s="270" t="n">
        <v>0</v>
      </c>
      <c r="J55" s="270" t="n">
        <v>0</v>
      </c>
      <c r="K55" s="270" t="n">
        <v>0</v>
      </c>
      <c r="L55" s="270" t="n">
        <v>0</v>
      </c>
      <c r="M55" s="270" t="n">
        <v>0</v>
      </c>
      <c r="N55" s="270" t="n">
        <v>0</v>
      </c>
      <c r="O55" s="270" t="n">
        <v>0</v>
      </c>
      <c r="P55" s="270" t="n">
        <f aca="false">SUM(D55:O55)</f>
        <v>0</v>
      </c>
    </row>
    <row r="56" customFormat="false" ht="12.75" hidden="false" customHeight="false" outlineLevel="0" collapsed="false">
      <c r="A56" s="253" t="s">
        <v>248</v>
      </c>
      <c r="B56" s="273" t="s">
        <v>249</v>
      </c>
      <c r="C56" s="254"/>
      <c r="D56" s="270" t="n">
        <v>0</v>
      </c>
      <c r="E56" s="270" t="n">
        <v>0</v>
      </c>
      <c r="F56" s="270" t="n">
        <v>0</v>
      </c>
      <c r="G56" s="270" t="n">
        <v>0</v>
      </c>
      <c r="H56" s="270" t="n">
        <v>0</v>
      </c>
      <c r="I56" s="270" t="n">
        <v>0</v>
      </c>
      <c r="J56" s="270" t="n">
        <v>0</v>
      </c>
      <c r="K56" s="270" t="n">
        <v>0</v>
      </c>
      <c r="L56" s="270" t="n">
        <v>0</v>
      </c>
      <c r="M56" s="270" t="n">
        <v>0</v>
      </c>
      <c r="N56" s="270" t="n">
        <v>0</v>
      </c>
      <c r="O56" s="270" t="n">
        <v>0</v>
      </c>
      <c r="P56" s="270" t="n">
        <f aca="false">SUM(D56:O56)</f>
        <v>0</v>
      </c>
    </row>
    <row r="57" customFormat="false" ht="12.75" hidden="false" customHeight="false" outlineLevel="0" collapsed="false">
      <c r="A57" s="253" t="s">
        <v>250</v>
      </c>
      <c r="B57" s="254" t="s">
        <v>251</v>
      </c>
      <c r="C57" s="254"/>
      <c r="D57" s="265" t="n">
        <f aca="false">+'CC 103816 - Headcount'!C202</f>
        <v>0</v>
      </c>
      <c r="E57" s="265" t="n">
        <f aca="false">+'CC 103816 - Headcount'!D202</f>
        <v>0</v>
      </c>
      <c r="F57" s="265" t="n">
        <f aca="false">+'CC 103816 - Headcount'!E202</f>
        <v>0</v>
      </c>
      <c r="G57" s="265" t="n">
        <f aca="false">+'CC 103816 - Headcount'!F202</f>
        <v>0</v>
      </c>
      <c r="H57" s="265" t="n">
        <f aca="false">+'CC 103816 - Headcount'!G202</f>
        <v>0</v>
      </c>
      <c r="I57" s="265" t="n">
        <f aca="false">+'CC 103816 - Headcount'!H202</f>
        <v>0</v>
      </c>
      <c r="J57" s="265" t="n">
        <f aca="false">+'CC 103816 - Headcount'!I202</f>
        <v>0</v>
      </c>
      <c r="K57" s="265" t="n">
        <f aca="false">+'CC 103816 - Headcount'!J202</f>
        <v>0</v>
      </c>
      <c r="L57" s="265" t="n">
        <f aca="false">+'CC 103816 - Headcount'!K202</f>
        <v>0</v>
      </c>
      <c r="M57" s="265" t="n">
        <f aca="false">+'CC 103816 - Headcount'!L202</f>
        <v>0</v>
      </c>
      <c r="N57" s="265" t="n">
        <f aca="false">+'CC 103816 - Headcount'!M202</f>
        <v>0</v>
      </c>
      <c r="O57" s="265" t="n">
        <f aca="false">+'CC 103816 - Headcount'!N202</f>
        <v>0</v>
      </c>
      <c r="P57" s="265" t="n">
        <f aca="false">SUM(D57:O57)</f>
        <v>0</v>
      </c>
    </row>
    <row r="58" customFormat="false" ht="12.75" hidden="false" customHeight="false" outlineLevel="0" collapsed="false">
      <c r="A58" s="256"/>
      <c r="B58" s="266" t="s">
        <v>252</v>
      </c>
      <c r="C58" s="258"/>
      <c r="D58" s="275" t="n">
        <f aca="false">SUM(D50:D57)</f>
        <v>0</v>
      </c>
      <c r="E58" s="275" t="n">
        <f aca="false">SUM(E50:E57)</f>
        <v>0</v>
      </c>
      <c r="F58" s="275" t="n">
        <f aca="false">SUM(F50:F57)</f>
        <v>0</v>
      </c>
      <c r="G58" s="275" t="n">
        <f aca="false">SUM(G50:G57)</f>
        <v>0</v>
      </c>
      <c r="H58" s="275" t="n">
        <f aca="false">SUM(H50:H57)</f>
        <v>0</v>
      </c>
      <c r="I58" s="275" t="n">
        <f aca="false">SUM(I50:I57)</f>
        <v>0</v>
      </c>
      <c r="J58" s="275" t="n">
        <f aca="false">SUM(J50:J57)</f>
        <v>0</v>
      </c>
      <c r="K58" s="275" t="n">
        <f aca="false">SUM(K50:K57)</f>
        <v>0</v>
      </c>
      <c r="L58" s="275" t="n">
        <f aca="false">SUM(L50:L57)</f>
        <v>0</v>
      </c>
      <c r="M58" s="275" t="n">
        <f aca="false">SUM(M50:M57)</f>
        <v>0</v>
      </c>
      <c r="N58" s="275" t="n">
        <f aca="false">SUM(N50:N57)</f>
        <v>0</v>
      </c>
      <c r="O58" s="275" t="n">
        <f aca="false">SUM(O50:O57)</f>
        <v>0</v>
      </c>
      <c r="P58" s="275" t="n">
        <f aca="false">SUM(P50:P57)</f>
        <v>0</v>
      </c>
      <c r="Q58" s="260"/>
      <c r="R58" s="260"/>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260"/>
      <c r="AP58" s="260"/>
      <c r="AQ58" s="260"/>
      <c r="AR58" s="260"/>
      <c r="AS58" s="260"/>
      <c r="AT58" s="260"/>
      <c r="AU58" s="260"/>
      <c r="AV58" s="260"/>
      <c r="AW58" s="260"/>
      <c r="AX58" s="260"/>
      <c r="AY58" s="260"/>
      <c r="AZ58" s="260"/>
      <c r="BA58" s="260"/>
      <c r="BB58" s="260"/>
      <c r="BC58" s="260"/>
      <c r="BD58" s="260"/>
      <c r="BE58" s="260"/>
      <c r="BF58" s="260"/>
      <c r="BG58" s="260"/>
      <c r="BH58" s="260"/>
      <c r="BI58" s="260"/>
      <c r="BJ58" s="260"/>
      <c r="BK58" s="260"/>
      <c r="BL58" s="260"/>
      <c r="BM58" s="260"/>
      <c r="BN58" s="260"/>
      <c r="BO58" s="260"/>
      <c r="BP58" s="260"/>
      <c r="BQ58" s="260"/>
      <c r="BR58" s="260"/>
      <c r="BS58" s="260"/>
      <c r="BT58" s="260"/>
      <c r="BU58" s="260"/>
      <c r="BV58" s="260"/>
      <c r="BW58" s="260"/>
      <c r="BX58" s="260"/>
      <c r="BY58" s="260"/>
      <c r="BZ58" s="260"/>
      <c r="CA58" s="260"/>
      <c r="CB58" s="260"/>
      <c r="CC58" s="260"/>
      <c r="CD58" s="260"/>
      <c r="CE58" s="260"/>
      <c r="CF58" s="260"/>
      <c r="CG58" s="260"/>
      <c r="CH58" s="260"/>
      <c r="CI58" s="260"/>
      <c r="CJ58" s="260"/>
      <c r="CK58" s="260"/>
      <c r="CL58" s="260"/>
      <c r="CM58" s="260"/>
      <c r="CN58" s="260"/>
      <c r="CO58" s="260"/>
      <c r="CP58" s="260"/>
      <c r="CQ58" s="260"/>
      <c r="CR58" s="260"/>
      <c r="CS58" s="260"/>
      <c r="CT58" s="260"/>
      <c r="CU58" s="260"/>
      <c r="CV58" s="260"/>
      <c r="CW58" s="260"/>
      <c r="CX58" s="260"/>
      <c r="CY58" s="260"/>
      <c r="CZ58" s="260"/>
      <c r="DA58" s="260"/>
      <c r="DB58" s="260"/>
      <c r="DC58" s="260"/>
      <c r="DD58" s="260"/>
      <c r="DE58" s="260"/>
      <c r="DF58" s="260"/>
      <c r="DG58" s="260"/>
      <c r="DH58" s="260"/>
      <c r="DI58" s="260"/>
      <c r="DJ58" s="260"/>
      <c r="DK58" s="260"/>
      <c r="DL58" s="260"/>
      <c r="DM58" s="260"/>
      <c r="DN58" s="260"/>
      <c r="DO58" s="260"/>
      <c r="DP58" s="260"/>
      <c r="DQ58" s="260"/>
      <c r="DR58" s="260"/>
      <c r="DS58" s="260"/>
      <c r="DT58" s="260"/>
      <c r="DU58" s="260"/>
      <c r="DV58" s="260"/>
      <c r="DW58" s="260"/>
      <c r="DX58" s="260"/>
      <c r="DY58" s="260"/>
      <c r="DZ58" s="260"/>
      <c r="EA58" s="260"/>
      <c r="EB58" s="260"/>
      <c r="EC58" s="260"/>
      <c r="ED58" s="260"/>
      <c r="EE58" s="260"/>
      <c r="EF58" s="260"/>
      <c r="EG58" s="260"/>
      <c r="EH58" s="260"/>
      <c r="EI58" s="260"/>
      <c r="EJ58" s="260"/>
      <c r="EK58" s="260"/>
      <c r="EL58" s="260"/>
      <c r="EM58" s="260"/>
      <c r="EN58" s="260"/>
      <c r="EO58" s="260"/>
      <c r="EP58" s="260"/>
      <c r="EQ58" s="260"/>
      <c r="ER58" s="260"/>
      <c r="ES58" s="260"/>
      <c r="ET58" s="260"/>
      <c r="EU58" s="260"/>
      <c r="EV58" s="260"/>
      <c r="EW58" s="260"/>
      <c r="EX58" s="260"/>
      <c r="EY58" s="260"/>
      <c r="EZ58" s="260"/>
      <c r="FA58" s="260"/>
      <c r="FB58" s="260"/>
      <c r="FC58" s="260"/>
      <c r="FD58" s="260"/>
      <c r="FE58" s="260"/>
      <c r="FF58" s="260"/>
      <c r="FG58" s="260"/>
      <c r="FH58" s="260"/>
      <c r="FI58" s="260"/>
      <c r="FJ58" s="260"/>
      <c r="FK58" s="260"/>
      <c r="FL58" s="260"/>
      <c r="FM58" s="260"/>
      <c r="FN58" s="260"/>
      <c r="FO58" s="260"/>
      <c r="FP58" s="260"/>
      <c r="FQ58" s="260"/>
      <c r="FR58" s="260"/>
      <c r="FS58" s="260"/>
      <c r="FT58" s="260"/>
      <c r="FU58" s="260"/>
      <c r="FV58" s="260"/>
      <c r="FW58" s="260"/>
      <c r="FX58" s="260"/>
      <c r="FY58" s="260"/>
      <c r="FZ58" s="260"/>
      <c r="GA58" s="260"/>
      <c r="GB58" s="260"/>
      <c r="GC58" s="260"/>
      <c r="GD58" s="260"/>
      <c r="GE58" s="260"/>
      <c r="GF58" s="260"/>
      <c r="GG58" s="260"/>
      <c r="GH58" s="260"/>
      <c r="GI58" s="260"/>
      <c r="GJ58" s="260"/>
      <c r="GK58" s="260"/>
      <c r="GL58" s="260"/>
      <c r="GM58" s="260"/>
      <c r="GN58" s="260"/>
      <c r="GO58" s="260"/>
      <c r="GP58" s="260"/>
      <c r="GQ58" s="260"/>
      <c r="GR58" s="260"/>
      <c r="GS58" s="260"/>
      <c r="GT58" s="260"/>
      <c r="GU58" s="260"/>
      <c r="GV58" s="260"/>
      <c r="GW58" s="260"/>
      <c r="GX58" s="260"/>
      <c r="GY58" s="260"/>
      <c r="GZ58" s="260"/>
      <c r="HA58" s="260"/>
      <c r="HB58" s="260"/>
      <c r="HC58" s="260"/>
      <c r="HD58" s="260"/>
      <c r="HE58" s="260"/>
      <c r="HF58" s="260"/>
      <c r="HG58" s="260"/>
      <c r="HH58" s="260"/>
      <c r="HI58" s="260"/>
      <c r="HJ58" s="260"/>
      <c r="HK58" s="260"/>
      <c r="HL58" s="260"/>
      <c r="HM58" s="260"/>
      <c r="HN58" s="260"/>
      <c r="HO58" s="260"/>
      <c r="HP58" s="260"/>
      <c r="HQ58" s="260"/>
      <c r="HR58" s="260"/>
      <c r="HS58" s="260"/>
      <c r="HT58" s="260"/>
      <c r="HU58" s="260"/>
      <c r="HV58" s="260"/>
      <c r="HW58" s="260"/>
      <c r="HX58" s="260"/>
      <c r="HY58" s="260"/>
      <c r="HZ58" s="260"/>
      <c r="IA58" s="260"/>
      <c r="IB58" s="260"/>
      <c r="IC58" s="260"/>
      <c r="ID58" s="260"/>
      <c r="IE58" s="260"/>
      <c r="IF58" s="260"/>
      <c r="IG58" s="260"/>
      <c r="IH58" s="260"/>
      <c r="II58" s="260"/>
      <c r="IJ58" s="260"/>
      <c r="IK58" s="260"/>
      <c r="IL58" s="260"/>
      <c r="IM58" s="260"/>
      <c r="IN58" s="260"/>
      <c r="IO58" s="260"/>
      <c r="IP58" s="260"/>
      <c r="IQ58" s="260"/>
      <c r="IR58" s="260"/>
      <c r="IS58" s="260"/>
      <c r="IT58" s="260"/>
      <c r="IU58" s="260"/>
      <c r="IV58" s="260"/>
      <c r="IW58" s="260"/>
    </row>
    <row r="59" customFormat="false" ht="12.75" hidden="false" customHeight="false" outlineLevel="0" collapsed="false">
      <c r="A59" s="253" t="s">
        <v>253</v>
      </c>
      <c r="B59" s="273" t="s">
        <v>254</v>
      </c>
      <c r="C59" s="254"/>
      <c r="D59" s="270" t="n">
        <v>0</v>
      </c>
      <c r="E59" s="270" t="n">
        <v>0</v>
      </c>
      <c r="F59" s="270" t="n">
        <v>0</v>
      </c>
      <c r="G59" s="270" t="n">
        <v>0</v>
      </c>
      <c r="H59" s="270" t="n">
        <v>0</v>
      </c>
      <c r="I59" s="270" t="n">
        <v>0</v>
      </c>
      <c r="J59" s="270" t="n">
        <v>0</v>
      </c>
      <c r="K59" s="270" t="n">
        <v>0</v>
      </c>
      <c r="L59" s="270" t="n">
        <v>0</v>
      </c>
      <c r="M59" s="270" t="n">
        <v>0</v>
      </c>
      <c r="N59" s="270" t="n">
        <v>0</v>
      </c>
      <c r="O59" s="270" t="n">
        <v>0</v>
      </c>
      <c r="P59" s="270" t="n">
        <f aca="false">SUM(D59:O59)</f>
        <v>0</v>
      </c>
    </row>
    <row r="60" customFormat="false" ht="12.75" hidden="false" customHeight="false" outlineLevel="0" collapsed="false">
      <c r="A60" s="253" t="s">
        <v>255</v>
      </c>
      <c r="B60" s="254" t="s">
        <v>256</v>
      </c>
      <c r="C60" s="254"/>
      <c r="D60" s="263" t="n">
        <f aca="false">+Input!$G$9*'CC 103816 - Headcount'!C47</f>
        <v>0</v>
      </c>
      <c r="E60" s="263" t="n">
        <f aca="false">+Input!$G$9*'CC 103816 - Headcount'!D47</f>
        <v>0</v>
      </c>
      <c r="F60" s="263" t="n">
        <f aca="false">+Input!$G$9*'CC 103816 - Headcount'!E47</f>
        <v>0</v>
      </c>
      <c r="G60" s="263" t="n">
        <f aca="false">+Input!$G$9*'CC 103816 - Headcount'!F47</f>
        <v>0</v>
      </c>
      <c r="H60" s="263" t="n">
        <f aca="false">+Input!$G$9*'CC 103816 - Headcount'!G47</f>
        <v>0</v>
      </c>
      <c r="I60" s="263" t="n">
        <f aca="false">+Input!$G$9*'CC 103816 - Headcount'!H47</f>
        <v>0</v>
      </c>
      <c r="J60" s="263" t="n">
        <f aca="false">+Input!$G$9*'CC 103816 - Headcount'!I47</f>
        <v>0</v>
      </c>
      <c r="K60" s="263" t="n">
        <f aca="false">+Input!$G$9*'CC 103816 - Headcount'!J47</f>
        <v>0</v>
      </c>
      <c r="L60" s="263" t="n">
        <f aca="false">+Input!$G$9*'CC 103816 - Headcount'!K47</f>
        <v>0</v>
      </c>
      <c r="M60" s="263" t="n">
        <f aca="false">+Input!$G$9*'CC 103816 - Headcount'!L47</f>
        <v>0</v>
      </c>
      <c r="N60" s="263" t="n">
        <f aca="false">+Input!$G$9*'CC 103816 - Headcount'!M47</f>
        <v>0</v>
      </c>
      <c r="O60" s="263" t="n">
        <f aca="false">+Input!$G$9*'CC 103816 - Headcount'!N47</f>
        <v>0</v>
      </c>
      <c r="P60" s="263" t="n">
        <f aca="false">SUM(D60:O60)</f>
        <v>0</v>
      </c>
    </row>
    <row r="61" customFormat="false" ht="12.75" hidden="false" customHeight="false" outlineLevel="0" collapsed="false">
      <c r="A61" s="253" t="s">
        <v>257</v>
      </c>
      <c r="B61" s="269" t="s">
        <v>258</v>
      </c>
      <c r="C61" s="254"/>
      <c r="D61" s="270" t="n">
        <v>0</v>
      </c>
      <c r="E61" s="270" t="n">
        <v>0</v>
      </c>
      <c r="F61" s="270" t="n">
        <v>0</v>
      </c>
      <c r="G61" s="270" t="n">
        <v>0</v>
      </c>
      <c r="H61" s="270" t="n">
        <v>0</v>
      </c>
      <c r="I61" s="270" t="n">
        <v>0</v>
      </c>
      <c r="J61" s="270" t="n">
        <v>0</v>
      </c>
      <c r="K61" s="270" t="n">
        <v>0</v>
      </c>
      <c r="L61" s="270" t="n">
        <v>0</v>
      </c>
      <c r="M61" s="270" t="n">
        <v>0</v>
      </c>
      <c r="N61" s="270" t="n">
        <v>0</v>
      </c>
      <c r="O61" s="270" t="n">
        <v>0</v>
      </c>
      <c r="P61" s="270" t="n">
        <f aca="false">SUM(D61:O61)</f>
        <v>0</v>
      </c>
    </row>
    <row r="62" customFormat="false" ht="12.75" hidden="false" customHeight="false" outlineLevel="0" collapsed="false">
      <c r="A62" s="253" t="s">
        <v>259</v>
      </c>
      <c r="B62" s="269" t="s">
        <v>260</v>
      </c>
      <c r="C62" s="254"/>
      <c r="D62" s="270" t="n">
        <v>0</v>
      </c>
      <c r="E62" s="270" t="n">
        <v>0</v>
      </c>
      <c r="F62" s="270" t="n">
        <v>0</v>
      </c>
      <c r="G62" s="270" t="n">
        <v>0</v>
      </c>
      <c r="H62" s="270" t="n">
        <v>0</v>
      </c>
      <c r="I62" s="270" t="n">
        <v>0</v>
      </c>
      <c r="J62" s="270" t="n">
        <v>0</v>
      </c>
      <c r="K62" s="270" t="n">
        <v>0</v>
      </c>
      <c r="L62" s="270" t="n">
        <v>0</v>
      </c>
      <c r="M62" s="270" t="n">
        <v>0</v>
      </c>
      <c r="N62" s="270" t="n">
        <v>0</v>
      </c>
      <c r="O62" s="270" t="n">
        <v>0</v>
      </c>
      <c r="P62" s="270" t="n">
        <f aca="false">SUM(D62:O62)</f>
        <v>0</v>
      </c>
    </row>
    <row r="63" customFormat="false" ht="12.75" hidden="false" customHeight="false" outlineLevel="0" collapsed="false">
      <c r="A63" s="253" t="s">
        <v>261</v>
      </c>
      <c r="B63" s="254" t="s">
        <v>262</v>
      </c>
      <c r="C63" s="254"/>
      <c r="D63" s="265" t="n">
        <f aca="false">+Input!$G$10*'CC 103816 - Headcount'!C47</f>
        <v>0</v>
      </c>
      <c r="E63" s="265" t="n">
        <f aca="false">+Input!$G$10*'CC 103816 - Headcount'!D47</f>
        <v>0</v>
      </c>
      <c r="F63" s="265" t="n">
        <f aca="false">+Input!$G$10*'CC 103816 - Headcount'!E47</f>
        <v>0</v>
      </c>
      <c r="G63" s="265" t="n">
        <f aca="false">+Input!$G$10*'CC 103816 - Headcount'!F47</f>
        <v>0</v>
      </c>
      <c r="H63" s="265" t="n">
        <f aca="false">+Input!$G$10*'CC 103816 - Headcount'!G47</f>
        <v>0</v>
      </c>
      <c r="I63" s="265" t="n">
        <f aca="false">+Input!$G$10*'CC 103816 - Headcount'!H47</f>
        <v>0</v>
      </c>
      <c r="J63" s="265" t="n">
        <f aca="false">+Input!$G$10*'CC 103816 - Headcount'!I47</f>
        <v>0</v>
      </c>
      <c r="K63" s="265" t="n">
        <f aca="false">+Input!$G$10*'CC 103816 - Headcount'!J47</f>
        <v>0</v>
      </c>
      <c r="L63" s="265" t="n">
        <f aca="false">+Input!$G$10*'CC 103816 - Headcount'!K47</f>
        <v>0</v>
      </c>
      <c r="M63" s="265" t="n">
        <f aca="false">+Input!$G$10*'CC 103816 - Headcount'!L47</f>
        <v>0</v>
      </c>
      <c r="N63" s="265" t="n">
        <f aca="false">+Input!$G$10*'CC 103816 - Headcount'!M47</f>
        <v>0</v>
      </c>
      <c r="O63" s="265" t="n">
        <f aca="false">+Input!$G$10*'CC 103816 - Headcount'!N47</f>
        <v>0</v>
      </c>
      <c r="P63" s="265" t="n">
        <f aca="false">SUM(D63:O63)</f>
        <v>0</v>
      </c>
    </row>
    <row r="64" customFormat="false" ht="12.75" hidden="false" customHeight="false" outlineLevel="0" collapsed="false">
      <c r="A64" s="256"/>
      <c r="B64" s="266" t="s">
        <v>263</v>
      </c>
      <c r="C64" s="258"/>
      <c r="D64" s="275" t="n">
        <f aca="false">SUM(D59:D63)</f>
        <v>0</v>
      </c>
      <c r="E64" s="275" t="n">
        <f aca="false">SUM(E59:E63)</f>
        <v>0</v>
      </c>
      <c r="F64" s="275" t="n">
        <f aca="false">SUM(F59:F63)</f>
        <v>0</v>
      </c>
      <c r="G64" s="275" t="n">
        <f aca="false">SUM(G59:G63)</f>
        <v>0</v>
      </c>
      <c r="H64" s="275" t="n">
        <f aca="false">SUM(H59:H63)</f>
        <v>0</v>
      </c>
      <c r="I64" s="275" t="n">
        <f aca="false">SUM(I59:I63)</f>
        <v>0</v>
      </c>
      <c r="J64" s="275" t="n">
        <f aca="false">SUM(J59:J63)</f>
        <v>0</v>
      </c>
      <c r="K64" s="275" t="n">
        <f aca="false">SUM(K59:K63)</f>
        <v>0</v>
      </c>
      <c r="L64" s="275" t="n">
        <f aca="false">SUM(L59:L63)</f>
        <v>0</v>
      </c>
      <c r="M64" s="275" t="n">
        <f aca="false">SUM(M59:M63)</f>
        <v>0</v>
      </c>
      <c r="N64" s="275" t="n">
        <f aca="false">SUM(N59:N63)</f>
        <v>0</v>
      </c>
      <c r="O64" s="275" t="n">
        <f aca="false">SUM(O59:O63)</f>
        <v>0</v>
      </c>
      <c r="P64" s="275" t="n">
        <f aca="false">SUM(P59:P63)</f>
        <v>0</v>
      </c>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260"/>
      <c r="AV64" s="260"/>
      <c r="AW64" s="260"/>
      <c r="AX64" s="260"/>
      <c r="AY64" s="260"/>
      <c r="AZ64" s="260"/>
      <c r="BA64" s="260"/>
      <c r="BB64" s="260"/>
      <c r="BC64" s="260"/>
      <c r="BD64" s="260"/>
      <c r="BE64" s="260"/>
      <c r="BF64" s="260"/>
      <c r="BG64" s="260"/>
      <c r="BH64" s="260"/>
      <c r="BI64" s="260"/>
      <c r="BJ64" s="260"/>
      <c r="BK64" s="260"/>
      <c r="BL64" s="260"/>
      <c r="BM64" s="260"/>
      <c r="BN64" s="260"/>
      <c r="BO64" s="260"/>
      <c r="BP64" s="260"/>
      <c r="BQ64" s="260"/>
      <c r="BR64" s="260"/>
      <c r="BS64" s="260"/>
      <c r="BT64" s="260"/>
      <c r="BU64" s="260"/>
      <c r="BV64" s="260"/>
      <c r="BW64" s="260"/>
      <c r="BX64" s="260"/>
      <c r="BY64" s="260"/>
      <c r="BZ64" s="260"/>
      <c r="CA64" s="260"/>
      <c r="CB64" s="260"/>
      <c r="CC64" s="260"/>
      <c r="CD64" s="260"/>
      <c r="CE64" s="260"/>
      <c r="CF64" s="260"/>
      <c r="CG64" s="260"/>
      <c r="CH64" s="260"/>
      <c r="CI64" s="260"/>
      <c r="CJ64" s="260"/>
      <c r="CK64" s="260"/>
      <c r="CL64" s="260"/>
      <c r="CM64" s="260"/>
      <c r="CN64" s="260"/>
      <c r="CO64" s="260"/>
      <c r="CP64" s="260"/>
      <c r="CQ64" s="260"/>
      <c r="CR64" s="260"/>
      <c r="CS64" s="260"/>
      <c r="CT64" s="260"/>
      <c r="CU64" s="260"/>
      <c r="CV64" s="260"/>
      <c r="CW64" s="260"/>
      <c r="CX64" s="260"/>
      <c r="CY64" s="260"/>
      <c r="CZ64" s="260"/>
      <c r="DA64" s="260"/>
      <c r="DB64" s="260"/>
      <c r="DC64" s="260"/>
      <c r="DD64" s="260"/>
      <c r="DE64" s="260"/>
      <c r="DF64" s="260"/>
      <c r="DG64" s="260"/>
      <c r="DH64" s="260"/>
      <c r="DI64" s="260"/>
      <c r="DJ64" s="260"/>
      <c r="DK64" s="260"/>
      <c r="DL64" s="260"/>
      <c r="DM64" s="260"/>
      <c r="DN64" s="260"/>
      <c r="DO64" s="260"/>
      <c r="DP64" s="260"/>
      <c r="DQ64" s="260"/>
      <c r="DR64" s="260"/>
      <c r="DS64" s="260"/>
      <c r="DT64" s="260"/>
      <c r="DU64" s="260"/>
      <c r="DV64" s="260"/>
      <c r="DW64" s="260"/>
      <c r="DX64" s="260"/>
      <c r="DY64" s="260"/>
      <c r="DZ64" s="260"/>
      <c r="EA64" s="260"/>
      <c r="EB64" s="260"/>
      <c r="EC64" s="260"/>
      <c r="ED64" s="260"/>
      <c r="EE64" s="260"/>
      <c r="EF64" s="260"/>
      <c r="EG64" s="260"/>
      <c r="EH64" s="260"/>
      <c r="EI64" s="260"/>
      <c r="EJ64" s="260"/>
      <c r="EK64" s="260"/>
      <c r="EL64" s="260"/>
      <c r="EM64" s="260"/>
      <c r="EN64" s="260"/>
      <c r="EO64" s="260"/>
      <c r="EP64" s="260"/>
      <c r="EQ64" s="260"/>
      <c r="ER64" s="260"/>
      <c r="ES64" s="260"/>
      <c r="ET64" s="260"/>
      <c r="EU64" s="260"/>
      <c r="EV64" s="260"/>
      <c r="EW64" s="260"/>
      <c r="EX64" s="260"/>
      <c r="EY64" s="260"/>
      <c r="EZ64" s="260"/>
      <c r="FA64" s="260"/>
      <c r="FB64" s="260"/>
      <c r="FC64" s="260"/>
      <c r="FD64" s="260"/>
      <c r="FE64" s="260"/>
      <c r="FF64" s="260"/>
      <c r="FG64" s="260"/>
      <c r="FH64" s="260"/>
      <c r="FI64" s="260"/>
      <c r="FJ64" s="260"/>
      <c r="FK64" s="260"/>
      <c r="FL64" s="260"/>
      <c r="FM64" s="260"/>
      <c r="FN64" s="260"/>
      <c r="FO64" s="260"/>
      <c r="FP64" s="260"/>
      <c r="FQ64" s="260"/>
      <c r="FR64" s="260"/>
      <c r="FS64" s="260"/>
      <c r="FT64" s="260"/>
      <c r="FU64" s="260"/>
      <c r="FV64" s="260"/>
      <c r="FW64" s="260"/>
      <c r="FX64" s="260"/>
      <c r="FY64" s="260"/>
      <c r="FZ64" s="260"/>
      <c r="GA64" s="260"/>
      <c r="GB64" s="260"/>
      <c r="GC64" s="260"/>
      <c r="GD64" s="260"/>
      <c r="GE64" s="260"/>
      <c r="GF64" s="260"/>
      <c r="GG64" s="260"/>
      <c r="GH64" s="260"/>
      <c r="GI64" s="260"/>
      <c r="GJ64" s="260"/>
      <c r="GK64" s="260"/>
      <c r="GL64" s="260"/>
      <c r="GM64" s="260"/>
      <c r="GN64" s="260"/>
      <c r="GO64" s="260"/>
      <c r="GP64" s="260"/>
      <c r="GQ64" s="260"/>
      <c r="GR64" s="260"/>
      <c r="GS64" s="260"/>
      <c r="GT64" s="260"/>
      <c r="GU64" s="260"/>
      <c r="GV64" s="260"/>
      <c r="GW64" s="260"/>
      <c r="GX64" s="260"/>
      <c r="GY64" s="260"/>
      <c r="GZ64" s="260"/>
      <c r="HA64" s="260"/>
      <c r="HB64" s="260"/>
      <c r="HC64" s="260"/>
      <c r="HD64" s="260"/>
      <c r="HE64" s="260"/>
      <c r="HF64" s="260"/>
      <c r="HG64" s="260"/>
      <c r="HH64" s="260"/>
      <c r="HI64" s="260"/>
      <c r="HJ64" s="260"/>
      <c r="HK64" s="260"/>
      <c r="HL64" s="260"/>
      <c r="HM64" s="260"/>
      <c r="HN64" s="260"/>
      <c r="HO64" s="260"/>
      <c r="HP64" s="260"/>
      <c r="HQ64" s="260"/>
      <c r="HR64" s="260"/>
      <c r="HS64" s="260"/>
      <c r="HT64" s="260"/>
      <c r="HU64" s="260"/>
      <c r="HV64" s="260"/>
      <c r="HW64" s="260"/>
      <c r="HX64" s="260"/>
      <c r="HY64" s="260"/>
      <c r="HZ64" s="260"/>
      <c r="IA64" s="260"/>
      <c r="IB64" s="260"/>
      <c r="IC64" s="260"/>
      <c r="ID64" s="260"/>
      <c r="IE64" s="260"/>
      <c r="IF64" s="260"/>
      <c r="IG64" s="260"/>
      <c r="IH64" s="260"/>
      <c r="II64" s="260"/>
      <c r="IJ64" s="260"/>
      <c r="IK64" s="260"/>
      <c r="IL64" s="260"/>
      <c r="IM64" s="260"/>
      <c r="IN64" s="260"/>
      <c r="IO64" s="260"/>
      <c r="IP64" s="260"/>
      <c r="IQ64" s="260"/>
      <c r="IR64" s="260"/>
      <c r="IS64" s="260"/>
      <c r="IT64" s="260"/>
      <c r="IU64" s="260"/>
      <c r="IV64" s="260"/>
      <c r="IW64" s="260"/>
    </row>
    <row r="65" customFormat="false" ht="12.75" hidden="false" customHeight="false" outlineLevel="0" collapsed="false">
      <c r="A65" s="256" t="s">
        <v>264</v>
      </c>
      <c r="B65" s="276" t="s">
        <v>265</v>
      </c>
      <c r="C65" s="258"/>
      <c r="D65" s="275" t="n">
        <v>0</v>
      </c>
      <c r="E65" s="275" t="n">
        <v>0</v>
      </c>
      <c r="F65" s="275" t="n">
        <v>0</v>
      </c>
      <c r="G65" s="275" t="n">
        <v>0</v>
      </c>
      <c r="H65" s="275" t="n">
        <v>0</v>
      </c>
      <c r="I65" s="275" t="n">
        <v>0</v>
      </c>
      <c r="J65" s="275" t="n">
        <v>0</v>
      </c>
      <c r="K65" s="275" t="n">
        <v>0</v>
      </c>
      <c r="L65" s="275" t="n">
        <v>0</v>
      </c>
      <c r="M65" s="275" t="n">
        <v>0</v>
      </c>
      <c r="N65" s="275" t="n">
        <v>0</v>
      </c>
      <c r="O65" s="275" t="n">
        <v>0</v>
      </c>
      <c r="P65" s="275" t="n">
        <f aca="false">SUM(D65:O65)</f>
        <v>0</v>
      </c>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c r="AS65" s="260"/>
      <c r="AT65" s="260"/>
      <c r="AU65" s="260"/>
      <c r="AV65" s="260"/>
      <c r="AW65" s="260"/>
      <c r="AX65" s="260"/>
      <c r="AY65" s="260"/>
      <c r="AZ65" s="260"/>
      <c r="BA65" s="260"/>
      <c r="BB65" s="260"/>
      <c r="BC65" s="260"/>
      <c r="BD65" s="260"/>
      <c r="BE65" s="260"/>
      <c r="BF65" s="260"/>
      <c r="BG65" s="260"/>
      <c r="BH65" s="260"/>
      <c r="BI65" s="260"/>
      <c r="BJ65" s="260"/>
      <c r="BK65" s="260"/>
      <c r="BL65" s="260"/>
      <c r="BM65" s="260"/>
      <c r="BN65" s="260"/>
      <c r="BO65" s="260"/>
      <c r="BP65" s="260"/>
      <c r="BQ65" s="260"/>
      <c r="BR65" s="260"/>
      <c r="BS65" s="260"/>
      <c r="BT65" s="260"/>
      <c r="BU65" s="260"/>
      <c r="BV65" s="260"/>
      <c r="BW65" s="260"/>
      <c r="BX65" s="260"/>
      <c r="BY65" s="260"/>
      <c r="BZ65" s="260"/>
      <c r="CA65" s="260"/>
      <c r="CB65" s="260"/>
      <c r="CC65" s="260"/>
      <c r="CD65" s="260"/>
      <c r="CE65" s="260"/>
      <c r="CF65" s="260"/>
      <c r="CG65" s="260"/>
      <c r="CH65" s="260"/>
      <c r="CI65" s="260"/>
      <c r="CJ65" s="260"/>
      <c r="CK65" s="260"/>
      <c r="CL65" s="260"/>
      <c r="CM65" s="260"/>
      <c r="CN65" s="260"/>
      <c r="CO65" s="260"/>
      <c r="CP65" s="260"/>
      <c r="CQ65" s="260"/>
      <c r="CR65" s="260"/>
      <c r="CS65" s="260"/>
      <c r="CT65" s="260"/>
      <c r="CU65" s="260"/>
      <c r="CV65" s="260"/>
      <c r="CW65" s="260"/>
      <c r="CX65" s="260"/>
      <c r="CY65" s="260"/>
      <c r="CZ65" s="260"/>
      <c r="DA65" s="260"/>
      <c r="DB65" s="260"/>
      <c r="DC65" s="260"/>
      <c r="DD65" s="260"/>
      <c r="DE65" s="260"/>
      <c r="DF65" s="260"/>
      <c r="DG65" s="260"/>
      <c r="DH65" s="260"/>
      <c r="DI65" s="260"/>
      <c r="DJ65" s="260"/>
      <c r="DK65" s="260"/>
      <c r="DL65" s="260"/>
      <c r="DM65" s="260"/>
      <c r="DN65" s="260"/>
      <c r="DO65" s="260"/>
      <c r="DP65" s="260"/>
      <c r="DQ65" s="260"/>
      <c r="DR65" s="260"/>
      <c r="DS65" s="260"/>
      <c r="DT65" s="260"/>
      <c r="DU65" s="260"/>
      <c r="DV65" s="260"/>
      <c r="DW65" s="260"/>
      <c r="DX65" s="260"/>
      <c r="DY65" s="260"/>
      <c r="DZ65" s="260"/>
      <c r="EA65" s="260"/>
      <c r="EB65" s="260"/>
      <c r="EC65" s="260"/>
      <c r="ED65" s="260"/>
      <c r="EE65" s="260"/>
      <c r="EF65" s="260"/>
      <c r="EG65" s="260"/>
      <c r="EH65" s="260"/>
      <c r="EI65" s="260"/>
      <c r="EJ65" s="260"/>
      <c r="EK65" s="260"/>
      <c r="EL65" s="260"/>
      <c r="EM65" s="260"/>
      <c r="EN65" s="260"/>
      <c r="EO65" s="260"/>
      <c r="EP65" s="260"/>
      <c r="EQ65" s="260"/>
      <c r="ER65" s="260"/>
      <c r="ES65" s="260"/>
      <c r="ET65" s="260"/>
      <c r="EU65" s="260"/>
      <c r="EV65" s="260"/>
      <c r="EW65" s="260"/>
      <c r="EX65" s="260"/>
      <c r="EY65" s="260"/>
      <c r="EZ65" s="260"/>
      <c r="FA65" s="260"/>
      <c r="FB65" s="260"/>
      <c r="FC65" s="260"/>
      <c r="FD65" s="260"/>
      <c r="FE65" s="260"/>
      <c r="FF65" s="260"/>
      <c r="FG65" s="260"/>
      <c r="FH65" s="260"/>
      <c r="FI65" s="260"/>
      <c r="FJ65" s="260"/>
      <c r="FK65" s="260"/>
      <c r="FL65" s="260"/>
      <c r="FM65" s="260"/>
      <c r="FN65" s="260"/>
      <c r="FO65" s="260"/>
      <c r="FP65" s="260"/>
      <c r="FQ65" s="260"/>
      <c r="FR65" s="260"/>
      <c r="FS65" s="260"/>
      <c r="FT65" s="260"/>
      <c r="FU65" s="260"/>
      <c r="FV65" s="260"/>
      <c r="FW65" s="260"/>
      <c r="FX65" s="260"/>
      <c r="FY65" s="260"/>
      <c r="FZ65" s="260"/>
      <c r="GA65" s="260"/>
      <c r="GB65" s="260"/>
      <c r="GC65" s="260"/>
      <c r="GD65" s="260"/>
      <c r="GE65" s="260"/>
      <c r="GF65" s="260"/>
      <c r="GG65" s="260"/>
      <c r="GH65" s="260"/>
      <c r="GI65" s="260"/>
      <c r="GJ65" s="260"/>
      <c r="GK65" s="260"/>
      <c r="GL65" s="260"/>
      <c r="GM65" s="260"/>
      <c r="GN65" s="260"/>
      <c r="GO65" s="260"/>
      <c r="GP65" s="260"/>
      <c r="GQ65" s="260"/>
      <c r="GR65" s="260"/>
      <c r="GS65" s="260"/>
      <c r="GT65" s="260"/>
      <c r="GU65" s="260"/>
      <c r="GV65" s="260"/>
      <c r="GW65" s="260"/>
      <c r="GX65" s="260"/>
      <c r="GY65" s="260"/>
      <c r="GZ65" s="260"/>
      <c r="HA65" s="260"/>
      <c r="HB65" s="260"/>
      <c r="HC65" s="260"/>
      <c r="HD65" s="260"/>
      <c r="HE65" s="260"/>
      <c r="HF65" s="260"/>
      <c r="HG65" s="260"/>
      <c r="HH65" s="260"/>
      <c r="HI65" s="260"/>
      <c r="HJ65" s="260"/>
      <c r="HK65" s="260"/>
      <c r="HL65" s="260"/>
      <c r="HM65" s="260"/>
      <c r="HN65" s="260"/>
      <c r="HO65" s="260"/>
      <c r="HP65" s="260"/>
      <c r="HQ65" s="260"/>
      <c r="HR65" s="260"/>
      <c r="HS65" s="260"/>
      <c r="HT65" s="260"/>
      <c r="HU65" s="260"/>
      <c r="HV65" s="260"/>
      <c r="HW65" s="260"/>
      <c r="HX65" s="260"/>
      <c r="HY65" s="260"/>
      <c r="HZ65" s="260"/>
      <c r="IA65" s="260"/>
      <c r="IB65" s="260"/>
      <c r="IC65" s="260"/>
      <c r="ID65" s="260"/>
      <c r="IE65" s="260"/>
      <c r="IF65" s="260"/>
      <c r="IG65" s="260"/>
      <c r="IH65" s="260"/>
      <c r="II65" s="260"/>
      <c r="IJ65" s="260"/>
      <c r="IK65" s="260"/>
      <c r="IL65" s="260"/>
      <c r="IM65" s="260"/>
      <c r="IN65" s="260"/>
      <c r="IO65" s="260"/>
      <c r="IP65" s="260"/>
      <c r="IQ65" s="260"/>
      <c r="IR65" s="260"/>
      <c r="IS65" s="260"/>
      <c r="IT65" s="260"/>
      <c r="IU65" s="260"/>
      <c r="IV65" s="260"/>
      <c r="IW65" s="260"/>
    </row>
    <row r="66" customFormat="false" ht="12.75" hidden="false" customHeight="false" outlineLevel="0" collapsed="false">
      <c r="A66" s="256" t="s">
        <v>266</v>
      </c>
      <c r="B66" s="277" t="s">
        <v>32</v>
      </c>
      <c r="C66" s="258"/>
      <c r="D66" s="275" t="n">
        <v>0</v>
      </c>
      <c r="E66" s="275" t="n">
        <v>0</v>
      </c>
      <c r="F66" s="275" t="n">
        <v>0</v>
      </c>
      <c r="G66" s="275" t="n">
        <v>0</v>
      </c>
      <c r="H66" s="275" t="n">
        <v>0</v>
      </c>
      <c r="I66" s="275" t="n">
        <v>0</v>
      </c>
      <c r="J66" s="275" t="n">
        <v>0</v>
      </c>
      <c r="K66" s="275" t="n">
        <v>0</v>
      </c>
      <c r="L66" s="275" t="n">
        <v>0</v>
      </c>
      <c r="M66" s="275" t="n">
        <v>0</v>
      </c>
      <c r="N66" s="275" t="n">
        <v>0</v>
      </c>
      <c r="O66" s="275" t="n">
        <v>0</v>
      </c>
      <c r="P66" s="275" t="n">
        <f aca="false">SUM(D66:O66)</f>
        <v>0</v>
      </c>
      <c r="Q66" s="260"/>
      <c r="R66" s="260"/>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260"/>
      <c r="AP66" s="260"/>
      <c r="AQ66" s="260"/>
      <c r="AR66" s="260"/>
      <c r="AS66" s="260"/>
      <c r="AT66" s="260"/>
      <c r="AU66" s="260"/>
      <c r="AV66" s="260"/>
      <c r="AW66" s="260"/>
      <c r="AX66" s="260"/>
      <c r="AY66" s="260"/>
      <c r="AZ66" s="260"/>
      <c r="BA66" s="260"/>
      <c r="BB66" s="260"/>
      <c r="BC66" s="260"/>
      <c r="BD66" s="260"/>
      <c r="BE66" s="260"/>
      <c r="BF66" s="260"/>
      <c r="BG66" s="260"/>
      <c r="BH66" s="260"/>
      <c r="BI66" s="260"/>
      <c r="BJ66" s="260"/>
      <c r="BK66" s="260"/>
      <c r="BL66" s="260"/>
      <c r="BM66" s="260"/>
      <c r="BN66" s="260"/>
      <c r="BO66" s="260"/>
      <c r="BP66" s="260"/>
      <c r="BQ66" s="260"/>
      <c r="BR66" s="260"/>
      <c r="BS66" s="260"/>
      <c r="BT66" s="260"/>
      <c r="BU66" s="260"/>
      <c r="BV66" s="260"/>
      <c r="BW66" s="260"/>
      <c r="BX66" s="260"/>
      <c r="BY66" s="260"/>
      <c r="BZ66" s="260"/>
      <c r="CA66" s="260"/>
      <c r="CB66" s="260"/>
      <c r="CC66" s="260"/>
      <c r="CD66" s="260"/>
      <c r="CE66" s="260"/>
      <c r="CF66" s="260"/>
      <c r="CG66" s="260"/>
      <c r="CH66" s="260"/>
      <c r="CI66" s="260"/>
      <c r="CJ66" s="260"/>
      <c r="CK66" s="260"/>
      <c r="CL66" s="260"/>
      <c r="CM66" s="260"/>
      <c r="CN66" s="260"/>
      <c r="CO66" s="260"/>
      <c r="CP66" s="260"/>
      <c r="CQ66" s="260"/>
      <c r="CR66" s="260"/>
      <c r="CS66" s="260"/>
      <c r="CT66" s="260"/>
      <c r="CU66" s="260"/>
      <c r="CV66" s="260"/>
      <c r="CW66" s="260"/>
      <c r="CX66" s="260"/>
      <c r="CY66" s="260"/>
      <c r="CZ66" s="260"/>
      <c r="DA66" s="260"/>
      <c r="DB66" s="260"/>
      <c r="DC66" s="260"/>
      <c r="DD66" s="260"/>
      <c r="DE66" s="260"/>
      <c r="DF66" s="260"/>
      <c r="DG66" s="260"/>
      <c r="DH66" s="260"/>
      <c r="DI66" s="260"/>
      <c r="DJ66" s="260"/>
      <c r="DK66" s="260"/>
      <c r="DL66" s="260"/>
      <c r="DM66" s="260"/>
      <c r="DN66" s="260"/>
      <c r="DO66" s="260"/>
      <c r="DP66" s="260"/>
      <c r="DQ66" s="260"/>
      <c r="DR66" s="260"/>
      <c r="DS66" s="260"/>
      <c r="DT66" s="260"/>
      <c r="DU66" s="260"/>
      <c r="DV66" s="260"/>
      <c r="DW66" s="260"/>
      <c r="DX66" s="260"/>
      <c r="DY66" s="260"/>
      <c r="DZ66" s="260"/>
      <c r="EA66" s="260"/>
      <c r="EB66" s="260"/>
      <c r="EC66" s="260"/>
      <c r="ED66" s="260"/>
      <c r="EE66" s="260"/>
      <c r="EF66" s="260"/>
      <c r="EG66" s="260"/>
      <c r="EH66" s="260"/>
      <c r="EI66" s="260"/>
      <c r="EJ66" s="260"/>
      <c r="EK66" s="260"/>
      <c r="EL66" s="260"/>
      <c r="EM66" s="260"/>
      <c r="EN66" s="260"/>
      <c r="EO66" s="260"/>
      <c r="EP66" s="260"/>
      <c r="EQ66" s="260"/>
      <c r="ER66" s="260"/>
      <c r="ES66" s="260"/>
      <c r="ET66" s="260"/>
      <c r="EU66" s="260"/>
      <c r="EV66" s="260"/>
      <c r="EW66" s="260"/>
      <c r="EX66" s="260"/>
      <c r="EY66" s="260"/>
      <c r="EZ66" s="260"/>
      <c r="FA66" s="260"/>
      <c r="FB66" s="260"/>
      <c r="FC66" s="260"/>
      <c r="FD66" s="260"/>
      <c r="FE66" s="260"/>
      <c r="FF66" s="260"/>
      <c r="FG66" s="260"/>
      <c r="FH66" s="260"/>
      <c r="FI66" s="260"/>
      <c r="FJ66" s="260"/>
      <c r="FK66" s="260"/>
      <c r="FL66" s="260"/>
      <c r="FM66" s="260"/>
      <c r="FN66" s="260"/>
      <c r="FO66" s="260"/>
      <c r="FP66" s="260"/>
      <c r="FQ66" s="260"/>
      <c r="FR66" s="260"/>
      <c r="FS66" s="260"/>
      <c r="FT66" s="260"/>
      <c r="FU66" s="260"/>
      <c r="FV66" s="260"/>
      <c r="FW66" s="260"/>
      <c r="FX66" s="260"/>
      <c r="FY66" s="260"/>
      <c r="FZ66" s="260"/>
      <c r="GA66" s="260"/>
      <c r="GB66" s="260"/>
      <c r="GC66" s="260"/>
      <c r="GD66" s="260"/>
      <c r="GE66" s="260"/>
      <c r="GF66" s="260"/>
      <c r="GG66" s="260"/>
      <c r="GH66" s="260"/>
      <c r="GI66" s="260"/>
      <c r="GJ66" s="260"/>
      <c r="GK66" s="260"/>
      <c r="GL66" s="260"/>
      <c r="GM66" s="260"/>
      <c r="GN66" s="260"/>
      <c r="GO66" s="260"/>
      <c r="GP66" s="260"/>
      <c r="GQ66" s="260"/>
      <c r="GR66" s="260"/>
      <c r="GS66" s="260"/>
      <c r="GT66" s="260"/>
      <c r="GU66" s="260"/>
      <c r="GV66" s="260"/>
      <c r="GW66" s="260"/>
      <c r="GX66" s="260"/>
      <c r="GY66" s="260"/>
      <c r="GZ66" s="260"/>
      <c r="HA66" s="260"/>
      <c r="HB66" s="260"/>
      <c r="HC66" s="260"/>
      <c r="HD66" s="260"/>
      <c r="HE66" s="260"/>
      <c r="HF66" s="260"/>
      <c r="HG66" s="260"/>
      <c r="HH66" s="260"/>
      <c r="HI66" s="260"/>
      <c r="HJ66" s="260"/>
      <c r="HK66" s="260"/>
      <c r="HL66" s="260"/>
      <c r="HM66" s="260"/>
      <c r="HN66" s="260"/>
      <c r="HO66" s="260"/>
      <c r="HP66" s="260"/>
      <c r="HQ66" s="260"/>
      <c r="HR66" s="260"/>
      <c r="HS66" s="260"/>
      <c r="HT66" s="260"/>
      <c r="HU66" s="260"/>
      <c r="HV66" s="260"/>
      <c r="HW66" s="260"/>
      <c r="HX66" s="260"/>
      <c r="HY66" s="260"/>
      <c r="HZ66" s="260"/>
      <c r="IA66" s="260"/>
      <c r="IB66" s="260"/>
      <c r="IC66" s="260"/>
      <c r="ID66" s="260"/>
      <c r="IE66" s="260"/>
      <c r="IF66" s="260"/>
      <c r="IG66" s="260"/>
      <c r="IH66" s="260"/>
      <c r="II66" s="260"/>
      <c r="IJ66" s="260"/>
      <c r="IK66" s="260"/>
      <c r="IL66" s="260"/>
      <c r="IM66" s="260"/>
      <c r="IN66" s="260"/>
      <c r="IO66" s="260"/>
      <c r="IP66" s="260"/>
      <c r="IQ66" s="260"/>
      <c r="IR66" s="260"/>
      <c r="IS66" s="260"/>
      <c r="IT66" s="260"/>
      <c r="IU66" s="260"/>
      <c r="IV66" s="260"/>
      <c r="IW66" s="260"/>
    </row>
    <row r="67" customFormat="false" ht="12.75" hidden="false" customHeight="false" outlineLevel="0" collapsed="false">
      <c r="A67" s="253" t="s">
        <v>267</v>
      </c>
      <c r="B67" s="273" t="s">
        <v>268</v>
      </c>
      <c r="C67" s="254"/>
      <c r="D67" s="270" t="n">
        <v>0</v>
      </c>
      <c r="E67" s="270" t="n">
        <v>0</v>
      </c>
      <c r="F67" s="270" t="n">
        <v>0</v>
      </c>
      <c r="G67" s="270" t="n">
        <v>0</v>
      </c>
      <c r="H67" s="270" t="n">
        <v>0</v>
      </c>
      <c r="I67" s="270" t="n">
        <v>0</v>
      </c>
      <c r="J67" s="270" t="n">
        <v>0</v>
      </c>
      <c r="K67" s="270" t="n">
        <v>0</v>
      </c>
      <c r="L67" s="270" t="n">
        <v>0</v>
      </c>
      <c r="M67" s="270" t="n">
        <v>0</v>
      </c>
      <c r="N67" s="270" t="n">
        <v>0</v>
      </c>
      <c r="O67" s="270" t="n">
        <v>0</v>
      </c>
      <c r="P67" s="270" t="n">
        <f aca="false">SUM(D67:O67)</f>
        <v>0</v>
      </c>
    </row>
    <row r="68" customFormat="false" ht="12.75" hidden="false" customHeight="false" outlineLevel="0" collapsed="false">
      <c r="A68" s="253" t="s">
        <v>269</v>
      </c>
      <c r="B68" s="273" t="s">
        <v>270</v>
      </c>
      <c r="C68" s="254"/>
      <c r="D68" s="274" t="n">
        <v>0</v>
      </c>
      <c r="E68" s="274" t="n">
        <v>0</v>
      </c>
      <c r="F68" s="274" t="n">
        <v>0</v>
      </c>
      <c r="G68" s="274" t="n">
        <v>0</v>
      </c>
      <c r="H68" s="274" t="n">
        <v>0</v>
      </c>
      <c r="I68" s="274" t="n">
        <v>0</v>
      </c>
      <c r="J68" s="274" t="n">
        <v>0</v>
      </c>
      <c r="K68" s="274" t="n">
        <v>0</v>
      </c>
      <c r="L68" s="274" t="n">
        <v>0</v>
      </c>
      <c r="M68" s="274" t="n">
        <v>0</v>
      </c>
      <c r="N68" s="274" t="n">
        <v>0</v>
      </c>
      <c r="O68" s="274" t="n">
        <v>0</v>
      </c>
      <c r="P68" s="274" t="n">
        <f aca="false">SUM(D68:O68)</f>
        <v>0</v>
      </c>
    </row>
    <row r="69" customFormat="false" ht="12.75" hidden="false" customHeight="false" outlineLevel="0" collapsed="false">
      <c r="A69" s="256"/>
      <c r="B69" s="266" t="s">
        <v>271</v>
      </c>
      <c r="C69" s="258"/>
      <c r="D69" s="275" t="n">
        <f aca="false">SUM(D67:D68)</f>
        <v>0</v>
      </c>
      <c r="E69" s="275" t="n">
        <f aca="false">SUM(E67:E68)</f>
        <v>0</v>
      </c>
      <c r="F69" s="275" t="n">
        <f aca="false">SUM(F67:F68)</f>
        <v>0</v>
      </c>
      <c r="G69" s="275" t="n">
        <f aca="false">SUM(G67:G68)</f>
        <v>0</v>
      </c>
      <c r="H69" s="275" t="n">
        <f aca="false">SUM(H67:H68)</f>
        <v>0</v>
      </c>
      <c r="I69" s="275" t="n">
        <f aca="false">SUM(I67:I68)</f>
        <v>0</v>
      </c>
      <c r="J69" s="275" t="n">
        <f aca="false">SUM(J67:J68)</f>
        <v>0</v>
      </c>
      <c r="K69" s="275" t="n">
        <f aca="false">SUM(K67:K68)</f>
        <v>0</v>
      </c>
      <c r="L69" s="275" t="n">
        <f aca="false">SUM(L67:L68)</f>
        <v>0</v>
      </c>
      <c r="M69" s="275" t="n">
        <f aca="false">SUM(M67:M68)</f>
        <v>0</v>
      </c>
      <c r="N69" s="275" t="n">
        <f aca="false">SUM(N67:N68)</f>
        <v>0</v>
      </c>
      <c r="O69" s="275" t="n">
        <f aca="false">SUM(O67:O68)</f>
        <v>0</v>
      </c>
      <c r="P69" s="275" t="n">
        <f aca="false">SUM(P67:P68)</f>
        <v>0</v>
      </c>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260"/>
      <c r="BQ69" s="260"/>
      <c r="BR69" s="260"/>
      <c r="BS69" s="260"/>
      <c r="BT69" s="260"/>
      <c r="BU69" s="260"/>
      <c r="BV69" s="260"/>
      <c r="BW69" s="260"/>
      <c r="BX69" s="260"/>
      <c r="BY69" s="260"/>
      <c r="BZ69" s="260"/>
      <c r="CA69" s="260"/>
      <c r="CB69" s="260"/>
      <c r="CC69" s="260"/>
      <c r="CD69" s="260"/>
      <c r="CE69" s="260"/>
      <c r="CF69" s="260"/>
      <c r="CG69" s="260"/>
      <c r="CH69" s="260"/>
      <c r="CI69" s="260"/>
      <c r="CJ69" s="260"/>
      <c r="CK69" s="260"/>
      <c r="CL69" s="260"/>
      <c r="CM69" s="260"/>
      <c r="CN69" s="260"/>
      <c r="CO69" s="260"/>
      <c r="CP69" s="260"/>
      <c r="CQ69" s="260"/>
      <c r="CR69" s="260"/>
      <c r="CS69" s="260"/>
      <c r="CT69" s="260"/>
      <c r="CU69" s="260"/>
      <c r="CV69" s="260"/>
      <c r="CW69" s="260"/>
      <c r="CX69" s="260"/>
      <c r="CY69" s="260"/>
      <c r="CZ69" s="260"/>
      <c r="DA69" s="260"/>
      <c r="DB69" s="260"/>
      <c r="DC69" s="260"/>
      <c r="DD69" s="260"/>
      <c r="DE69" s="260"/>
      <c r="DF69" s="260"/>
      <c r="DG69" s="260"/>
      <c r="DH69" s="260"/>
      <c r="DI69" s="260"/>
      <c r="DJ69" s="260"/>
      <c r="DK69" s="260"/>
      <c r="DL69" s="260"/>
      <c r="DM69" s="260"/>
      <c r="DN69" s="260"/>
      <c r="DO69" s="260"/>
      <c r="DP69" s="260"/>
      <c r="DQ69" s="260"/>
      <c r="DR69" s="260"/>
      <c r="DS69" s="260"/>
      <c r="DT69" s="260"/>
      <c r="DU69" s="260"/>
      <c r="DV69" s="260"/>
      <c r="DW69" s="260"/>
      <c r="DX69" s="260"/>
      <c r="DY69" s="260"/>
      <c r="DZ69" s="260"/>
      <c r="EA69" s="260"/>
      <c r="EB69" s="260"/>
      <c r="EC69" s="260"/>
      <c r="ED69" s="260"/>
      <c r="EE69" s="260"/>
      <c r="EF69" s="260"/>
      <c r="EG69" s="260"/>
      <c r="EH69" s="260"/>
      <c r="EI69" s="260"/>
      <c r="EJ69" s="260"/>
      <c r="EK69" s="260"/>
      <c r="EL69" s="260"/>
      <c r="EM69" s="260"/>
      <c r="EN69" s="260"/>
      <c r="EO69" s="260"/>
      <c r="EP69" s="260"/>
      <c r="EQ69" s="260"/>
      <c r="ER69" s="260"/>
      <c r="ES69" s="260"/>
      <c r="ET69" s="260"/>
      <c r="EU69" s="260"/>
      <c r="EV69" s="260"/>
      <c r="EW69" s="260"/>
      <c r="EX69" s="260"/>
      <c r="EY69" s="260"/>
      <c r="EZ69" s="260"/>
      <c r="FA69" s="260"/>
      <c r="FB69" s="260"/>
      <c r="FC69" s="260"/>
      <c r="FD69" s="260"/>
      <c r="FE69" s="260"/>
      <c r="FF69" s="260"/>
      <c r="FG69" s="260"/>
      <c r="FH69" s="260"/>
      <c r="FI69" s="260"/>
      <c r="FJ69" s="260"/>
      <c r="FK69" s="260"/>
      <c r="FL69" s="260"/>
      <c r="FM69" s="260"/>
      <c r="FN69" s="260"/>
      <c r="FO69" s="260"/>
      <c r="FP69" s="260"/>
      <c r="FQ69" s="260"/>
      <c r="FR69" s="260"/>
      <c r="FS69" s="260"/>
      <c r="FT69" s="260"/>
      <c r="FU69" s="260"/>
      <c r="FV69" s="260"/>
      <c r="FW69" s="260"/>
      <c r="FX69" s="260"/>
      <c r="FY69" s="260"/>
      <c r="FZ69" s="260"/>
      <c r="GA69" s="260"/>
      <c r="GB69" s="260"/>
      <c r="GC69" s="260"/>
      <c r="GD69" s="260"/>
      <c r="GE69" s="260"/>
      <c r="GF69" s="260"/>
      <c r="GG69" s="260"/>
      <c r="GH69" s="260"/>
      <c r="GI69" s="260"/>
      <c r="GJ69" s="260"/>
      <c r="GK69" s="260"/>
      <c r="GL69" s="260"/>
      <c r="GM69" s="260"/>
      <c r="GN69" s="260"/>
      <c r="GO69" s="260"/>
      <c r="GP69" s="260"/>
      <c r="GQ69" s="260"/>
      <c r="GR69" s="260"/>
      <c r="GS69" s="260"/>
      <c r="GT69" s="260"/>
      <c r="GU69" s="260"/>
      <c r="GV69" s="260"/>
      <c r="GW69" s="260"/>
      <c r="GX69" s="260"/>
      <c r="GY69" s="260"/>
      <c r="GZ69" s="260"/>
      <c r="HA69" s="260"/>
      <c r="HB69" s="260"/>
      <c r="HC69" s="260"/>
      <c r="HD69" s="260"/>
      <c r="HE69" s="260"/>
      <c r="HF69" s="260"/>
      <c r="HG69" s="260"/>
      <c r="HH69" s="260"/>
      <c r="HI69" s="260"/>
      <c r="HJ69" s="260"/>
      <c r="HK69" s="260"/>
      <c r="HL69" s="260"/>
      <c r="HM69" s="260"/>
      <c r="HN69" s="260"/>
      <c r="HO69" s="260"/>
      <c r="HP69" s="260"/>
      <c r="HQ69" s="260"/>
      <c r="HR69" s="260"/>
      <c r="HS69" s="260"/>
      <c r="HT69" s="260"/>
      <c r="HU69" s="260"/>
      <c r="HV69" s="260"/>
      <c r="HW69" s="260"/>
      <c r="HX69" s="260"/>
      <c r="HY69" s="260"/>
      <c r="HZ69" s="260"/>
      <c r="IA69" s="260"/>
      <c r="IB69" s="260"/>
      <c r="IC69" s="260"/>
      <c r="ID69" s="260"/>
      <c r="IE69" s="260"/>
      <c r="IF69" s="260"/>
      <c r="IG69" s="260"/>
      <c r="IH69" s="260"/>
      <c r="II69" s="260"/>
      <c r="IJ69" s="260"/>
      <c r="IK69" s="260"/>
      <c r="IL69" s="260"/>
      <c r="IM69" s="260"/>
      <c r="IN69" s="260"/>
      <c r="IO69" s="260"/>
      <c r="IP69" s="260"/>
      <c r="IQ69" s="260"/>
      <c r="IR69" s="260"/>
      <c r="IS69" s="260"/>
      <c r="IT69" s="260"/>
      <c r="IU69" s="260"/>
      <c r="IV69" s="260"/>
      <c r="IW69" s="260"/>
    </row>
    <row r="70" customFormat="false" ht="12.75" hidden="false" customHeight="false" outlineLevel="0" collapsed="false">
      <c r="A70" s="256" t="s">
        <v>272</v>
      </c>
      <c r="B70" s="278" t="s">
        <v>273</v>
      </c>
      <c r="C70" s="258"/>
      <c r="D70" s="275" t="n">
        <v>0</v>
      </c>
      <c r="E70" s="275" t="n">
        <v>0</v>
      </c>
      <c r="F70" s="275" t="n">
        <v>0</v>
      </c>
      <c r="G70" s="275" t="n">
        <v>0</v>
      </c>
      <c r="H70" s="275" t="n">
        <v>0</v>
      </c>
      <c r="I70" s="275" t="n">
        <v>0</v>
      </c>
      <c r="J70" s="275" t="n">
        <v>0</v>
      </c>
      <c r="K70" s="275" t="n">
        <v>0</v>
      </c>
      <c r="L70" s="275" t="n">
        <v>0</v>
      </c>
      <c r="M70" s="275" t="n">
        <v>0</v>
      </c>
      <c r="N70" s="275" t="n">
        <v>0</v>
      </c>
      <c r="O70" s="275" t="n">
        <v>0</v>
      </c>
      <c r="P70" s="275" t="n">
        <f aca="false">SUM(D70:O70)</f>
        <v>0</v>
      </c>
      <c r="Q70" s="260"/>
      <c r="R70" s="260"/>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0"/>
      <c r="BX70" s="260"/>
      <c r="BY70" s="260"/>
      <c r="BZ70" s="260"/>
      <c r="CA70" s="260"/>
      <c r="CB70" s="260"/>
      <c r="CC70" s="260"/>
      <c r="CD70" s="260"/>
      <c r="CE70" s="260"/>
      <c r="CF70" s="260"/>
      <c r="CG70" s="260"/>
      <c r="CH70" s="260"/>
      <c r="CI70" s="260"/>
      <c r="CJ70" s="260"/>
      <c r="CK70" s="260"/>
      <c r="CL70" s="260"/>
      <c r="CM70" s="260"/>
      <c r="CN70" s="260"/>
      <c r="CO70" s="260"/>
      <c r="CP70" s="260"/>
      <c r="CQ70" s="260"/>
      <c r="CR70" s="260"/>
      <c r="CS70" s="260"/>
      <c r="CT70" s="260"/>
      <c r="CU70" s="260"/>
      <c r="CV70" s="260"/>
      <c r="CW70" s="260"/>
      <c r="CX70" s="260"/>
      <c r="CY70" s="260"/>
      <c r="CZ70" s="260"/>
      <c r="DA70" s="260"/>
      <c r="DB70" s="260"/>
      <c r="DC70" s="260"/>
      <c r="DD70" s="260"/>
      <c r="DE70" s="260"/>
      <c r="DF70" s="260"/>
      <c r="DG70" s="260"/>
      <c r="DH70" s="260"/>
      <c r="DI70" s="260"/>
      <c r="DJ70" s="260"/>
      <c r="DK70" s="260"/>
      <c r="DL70" s="260"/>
      <c r="DM70" s="260"/>
      <c r="DN70" s="260"/>
      <c r="DO70" s="260"/>
      <c r="DP70" s="260"/>
      <c r="DQ70" s="260"/>
      <c r="DR70" s="260"/>
      <c r="DS70" s="260"/>
      <c r="DT70" s="260"/>
      <c r="DU70" s="260"/>
      <c r="DV70" s="260"/>
      <c r="DW70" s="260"/>
      <c r="DX70" s="260"/>
      <c r="DY70" s="260"/>
      <c r="DZ70" s="260"/>
      <c r="EA70" s="260"/>
      <c r="EB70" s="260"/>
      <c r="EC70" s="260"/>
      <c r="ED70" s="260"/>
      <c r="EE70" s="260"/>
      <c r="EF70" s="260"/>
      <c r="EG70" s="260"/>
      <c r="EH70" s="260"/>
      <c r="EI70" s="260"/>
      <c r="EJ70" s="260"/>
      <c r="EK70" s="260"/>
      <c r="EL70" s="260"/>
      <c r="EM70" s="260"/>
      <c r="EN70" s="260"/>
      <c r="EO70" s="260"/>
      <c r="EP70" s="260"/>
      <c r="EQ70" s="260"/>
      <c r="ER70" s="260"/>
      <c r="ES70" s="260"/>
      <c r="ET70" s="260"/>
      <c r="EU70" s="260"/>
      <c r="EV70" s="260"/>
      <c r="EW70" s="260"/>
      <c r="EX70" s="260"/>
      <c r="EY70" s="260"/>
      <c r="EZ70" s="260"/>
      <c r="FA70" s="260"/>
      <c r="FB70" s="260"/>
      <c r="FC70" s="260"/>
      <c r="FD70" s="260"/>
      <c r="FE70" s="260"/>
      <c r="FF70" s="260"/>
      <c r="FG70" s="260"/>
      <c r="FH70" s="260"/>
      <c r="FI70" s="260"/>
      <c r="FJ70" s="260"/>
      <c r="FK70" s="260"/>
      <c r="FL70" s="260"/>
      <c r="FM70" s="260"/>
      <c r="FN70" s="260"/>
      <c r="FO70" s="260"/>
      <c r="FP70" s="260"/>
      <c r="FQ70" s="260"/>
      <c r="FR70" s="260"/>
      <c r="FS70" s="260"/>
      <c r="FT70" s="260"/>
      <c r="FU70" s="260"/>
      <c r="FV70" s="260"/>
      <c r="FW70" s="260"/>
      <c r="FX70" s="260"/>
      <c r="FY70" s="260"/>
      <c r="FZ70" s="260"/>
      <c r="GA70" s="260"/>
      <c r="GB70" s="260"/>
      <c r="GC70" s="260"/>
      <c r="GD70" s="260"/>
      <c r="GE70" s="260"/>
      <c r="GF70" s="260"/>
      <c r="GG70" s="260"/>
      <c r="GH70" s="260"/>
      <c r="GI70" s="260"/>
      <c r="GJ70" s="260"/>
      <c r="GK70" s="260"/>
      <c r="GL70" s="260"/>
      <c r="GM70" s="260"/>
      <c r="GN70" s="260"/>
      <c r="GO70" s="260"/>
      <c r="GP70" s="260"/>
      <c r="GQ70" s="260"/>
      <c r="GR70" s="260"/>
      <c r="GS70" s="260"/>
      <c r="GT70" s="260"/>
      <c r="GU70" s="260"/>
      <c r="GV70" s="260"/>
      <c r="GW70" s="260"/>
      <c r="GX70" s="260"/>
      <c r="GY70" s="260"/>
      <c r="GZ70" s="260"/>
      <c r="HA70" s="260"/>
      <c r="HB70" s="260"/>
      <c r="HC70" s="260"/>
      <c r="HD70" s="260"/>
      <c r="HE70" s="260"/>
      <c r="HF70" s="260"/>
      <c r="HG70" s="260"/>
      <c r="HH70" s="260"/>
      <c r="HI70" s="260"/>
      <c r="HJ70" s="260"/>
      <c r="HK70" s="260"/>
      <c r="HL70" s="260"/>
      <c r="HM70" s="260"/>
      <c r="HN70" s="260"/>
      <c r="HO70" s="260"/>
      <c r="HP70" s="260"/>
      <c r="HQ70" s="260"/>
      <c r="HR70" s="260"/>
      <c r="HS70" s="260"/>
      <c r="HT70" s="260"/>
      <c r="HU70" s="260"/>
      <c r="HV70" s="260"/>
      <c r="HW70" s="260"/>
      <c r="HX70" s="260"/>
      <c r="HY70" s="260"/>
      <c r="HZ70" s="260"/>
      <c r="IA70" s="260"/>
      <c r="IB70" s="260"/>
      <c r="IC70" s="260"/>
      <c r="ID70" s="260"/>
      <c r="IE70" s="260"/>
      <c r="IF70" s="260"/>
      <c r="IG70" s="260"/>
      <c r="IH70" s="260"/>
      <c r="II70" s="260"/>
      <c r="IJ70" s="260"/>
      <c r="IK70" s="260"/>
      <c r="IL70" s="260"/>
      <c r="IM70" s="260"/>
      <c r="IN70" s="260"/>
      <c r="IO70" s="260"/>
      <c r="IP70" s="260"/>
      <c r="IQ70" s="260"/>
      <c r="IR70" s="260"/>
      <c r="IS70" s="260"/>
      <c r="IT70" s="260"/>
      <c r="IU70" s="260"/>
      <c r="IV70" s="260"/>
      <c r="IW70" s="260"/>
    </row>
    <row r="71" customFormat="false" ht="12.75" hidden="false" customHeight="false" outlineLevel="0" collapsed="false">
      <c r="A71" s="256" t="s">
        <v>274</v>
      </c>
      <c r="B71" s="278" t="s">
        <v>150</v>
      </c>
      <c r="C71" s="258"/>
      <c r="D71" s="275" t="n">
        <v>0</v>
      </c>
      <c r="E71" s="275" t="n">
        <v>0</v>
      </c>
      <c r="F71" s="275" t="n">
        <v>0</v>
      </c>
      <c r="G71" s="275" t="n">
        <v>0</v>
      </c>
      <c r="H71" s="275" t="n">
        <v>0</v>
      </c>
      <c r="I71" s="275" t="n">
        <v>0</v>
      </c>
      <c r="J71" s="275" t="n">
        <v>0</v>
      </c>
      <c r="K71" s="275" t="n">
        <v>0</v>
      </c>
      <c r="L71" s="275" t="n">
        <v>0</v>
      </c>
      <c r="M71" s="275" t="n">
        <v>0</v>
      </c>
      <c r="N71" s="275" t="n">
        <v>0</v>
      </c>
      <c r="O71" s="275" t="n">
        <v>0</v>
      </c>
      <c r="P71" s="275" t="n">
        <f aca="false">SUM(D71:O71)</f>
        <v>0</v>
      </c>
      <c r="Q71" s="260"/>
      <c r="R71" s="260"/>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260"/>
      <c r="BE71" s="260"/>
      <c r="BF71" s="260"/>
      <c r="BG71" s="260"/>
      <c r="BH71" s="260"/>
      <c r="BI71" s="260"/>
      <c r="BJ71" s="260"/>
      <c r="BK71" s="260"/>
      <c r="BL71" s="260"/>
      <c r="BM71" s="260"/>
      <c r="BN71" s="260"/>
      <c r="BO71" s="260"/>
      <c r="BP71" s="260"/>
      <c r="BQ71" s="260"/>
      <c r="BR71" s="260"/>
      <c r="BS71" s="260"/>
      <c r="BT71" s="260"/>
      <c r="BU71" s="260"/>
      <c r="BV71" s="260"/>
      <c r="BW71" s="260"/>
      <c r="BX71" s="260"/>
      <c r="BY71" s="260"/>
      <c r="BZ71" s="260"/>
      <c r="CA71" s="260"/>
      <c r="CB71" s="260"/>
      <c r="CC71" s="260"/>
      <c r="CD71" s="260"/>
      <c r="CE71" s="260"/>
      <c r="CF71" s="260"/>
      <c r="CG71" s="260"/>
      <c r="CH71" s="260"/>
      <c r="CI71" s="260"/>
      <c r="CJ71" s="260"/>
      <c r="CK71" s="260"/>
      <c r="CL71" s="260"/>
      <c r="CM71" s="260"/>
      <c r="CN71" s="260"/>
      <c r="CO71" s="260"/>
      <c r="CP71" s="260"/>
      <c r="CQ71" s="260"/>
      <c r="CR71" s="260"/>
      <c r="CS71" s="260"/>
      <c r="CT71" s="260"/>
      <c r="CU71" s="260"/>
      <c r="CV71" s="260"/>
      <c r="CW71" s="260"/>
      <c r="CX71" s="260"/>
      <c r="CY71" s="260"/>
      <c r="CZ71" s="260"/>
      <c r="DA71" s="260"/>
      <c r="DB71" s="260"/>
      <c r="DC71" s="260"/>
      <c r="DD71" s="260"/>
      <c r="DE71" s="260"/>
      <c r="DF71" s="260"/>
      <c r="DG71" s="260"/>
      <c r="DH71" s="260"/>
      <c r="DI71" s="260"/>
      <c r="DJ71" s="260"/>
      <c r="DK71" s="260"/>
      <c r="DL71" s="260"/>
      <c r="DM71" s="260"/>
      <c r="DN71" s="260"/>
      <c r="DO71" s="260"/>
      <c r="DP71" s="260"/>
      <c r="DQ71" s="260"/>
      <c r="DR71" s="260"/>
      <c r="DS71" s="260"/>
      <c r="DT71" s="260"/>
      <c r="DU71" s="260"/>
      <c r="DV71" s="260"/>
      <c r="DW71" s="260"/>
      <c r="DX71" s="260"/>
      <c r="DY71" s="260"/>
      <c r="DZ71" s="260"/>
      <c r="EA71" s="260"/>
      <c r="EB71" s="260"/>
      <c r="EC71" s="260"/>
      <c r="ED71" s="260"/>
      <c r="EE71" s="260"/>
      <c r="EF71" s="260"/>
      <c r="EG71" s="260"/>
      <c r="EH71" s="260"/>
      <c r="EI71" s="260"/>
      <c r="EJ71" s="260"/>
      <c r="EK71" s="260"/>
      <c r="EL71" s="260"/>
      <c r="EM71" s="260"/>
      <c r="EN71" s="260"/>
      <c r="EO71" s="260"/>
      <c r="EP71" s="260"/>
      <c r="EQ71" s="260"/>
      <c r="ER71" s="260"/>
      <c r="ES71" s="260"/>
      <c r="ET71" s="260"/>
      <c r="EU71" s="260"/>
      <c r="EV71" s="260"/>
      <c r="EW71" s="260"/>
      <c r="EX71" s="260"/>
      <c r="EY71" s="260"/>
      <c r="EZ71" s="260"/>
      <c r="FA71" s="260"/>
      <c r="FB71" s="260"/>
      <c r="FC71" s="260"/>
      <c r="FD71" s="260"/>
      <c r="FE71" s="260"/>
      <c r="FF71" s="260"/>
      <c r="FG71" s="260"/>
      <c r="FH71" s="260"/>
      <c r="FI71" s="260"/>
      <c r="FJ71" s="260"/>
      <c r="FK71" s="260"/>
      <c r="FL71" s="260"/>
      <c r="FM71" s="260"/>
      <c r="FN71" s="260"/>
      <c r="FO71" s="260"/>
      <c r="FP71" s="260"/>
      <c r="FQ71" s="260"/>
      <c r="FR71" s="260"/>
      <c r="FS71" s="260"/>
      <c r="FT71" s="260"/>
      <c r="FU71" s="260"/>
      <c r="FV71" s="260"/>
      <c r="FW71" s="260"/>
      <c r="FX71" s="260"/>
      <c r="FY71" s="260"/>
      <c r="FZ71" s="260"/>
      <c r="GA71" s="260"/>
      <c r="GB71" s="260"/>
      <c r="GC71" s="260"/>
      <c r="GD71" s="260"/>
      <c r="GE71" s="260"/>
      <c r="GF71" s="260"/>
      <c r="GG71" s="260"/>
      <c r="GH71" s="260"/>
      <c r="GI71" s="260"/>
      <c r="GJ71" s="260"/>
      <c r="GK71" s="260"/>
      <c r="GL71" s="260"/>
      <c r="GM71" s="260"/>
      <c r="GN71" s="260"/>
      <c r="GO71" s="260"/>
      <c r="GP71" s="260"/>
      <c r="GQ71" s="260"/>
      <c r="GR71" s="260"/>
      <c r="GS71" s="260"/>
      <c r="GT71" s="260"/>
      <c r="GU71" s="260"/>
      <c r="GV71" s="260"/>
      <c r="GW71" s="260"/>
      <c r="GX71" s="260"/>
      <c r="GY71" s="260"/>
      <c r="GZ71" s="260"/>
      <c r="HA71" s="260"/>
      <c r="HB71" s="260"/>
      <c r="HC71" s="260"/>
      <c r="HD71" s="260"/>
      <c r="HE71" s="260"/>
      <c r="HF71" s="260"/>
      <c r="HG71" s="260"/>
      <c r="HH71" s="260"/>
      <c r="HI71" s="260"/>
      <c r="HJ71" s="260"/>
      <c r="HK71" s="260"/>
      <c r="HL71" s="260"/>
      <c r="HM71" s="260"/>
      <c r="HN71" s="260"/>
      <c r="HO71" s="260"/>
      <c r="HP71" s="260"/>
      <c r="HQ71" s="260"/>
      <c r="HR71" s="260"/>
      <c r="HS71" s="260"/>
      <c r="HT71" s="260"/>
      <c r="HU71" s="260"/>
      <c r="HV71" s="260"/>
      <c r="HW71" s="260"/>
      <c r="HX71" s="260"/>
      <c r="HY71" s="260"/>
      <c r="HZ71" s="260"/>
      <c r="IA71" s="260"/>
      <c r="IB71" s="260"/>
      <c r="IC71" s="260"/>
      <c r="ID71" s="260"/>
      <c r="IE71" s="260"/>
      <c r="IF71" s="260"/>
      <c r="IG71" s="260"/>
      <c r="IH71" s="260"/>
      <c r="II71" s="260"/>
      <c r="IJ71" s="260"/>
      <c r="IK71" s="260"/>
      <c r="IL71" s="260"/>
      <c r="IM71" s="260"/>
      <c r="IN71" s="260"/>
      <c r="IO71" s="260"/>
      <c r="IP71" s="260"/>
      <c r="IQ71" s="260"/>
      <c r="IR71" s="260"/>
      <c r="IS71" s="260"/>
      <c r="IT71" s="260"/>
      <c r="IU71" s="260"/>
      <c r="IV71" s="260"/>
      <c r="IW71" s="260"/>
    </row>
    <row r="72" customFormat="false" ht="12.75" hidden="false" customHeight="false" outlineLevel="0" collapsed="false">
      <c r="A72" s="256" t="s">
        <v>275</v>
      </c>
      <c r="B72" s="258" t="s">
        <v>151</v>
      </c>
      <c r="C72" s="258"/>
      <c r="D72" s="267" t="n">
        <f aca="false">+Input!$G$13*'CC 103816 - Headcount'!C47</f>
        <v>0</v>
      </c>
      <c r="E72" s="267" t="n">
        <f aca="false">+Input!$G$13*'CC 103816 - Headcount'!D47</f>
        <v>0</v>
      </c>
      <c r="F72" s="267" t="n">
        <f aca="false">+Input!$G$13*'CC 103816 - Headcount'!E47</f>
        <v>0</v>
      </c>
      <c r="G72" s="267" t="n">
        <f aca="false">+Input!$G$13*'CC 103816 - Headcount'!F47</f>
        <v>0</v>
      </c>
      <c r="H72" s="267" t="n">
        <f aca="false">+Input!$G$13*'CC 103816 - Headcount'!G47</f>
        <v>0</v>
      </c>
      <c r="I72" s="267" t="n">
        <f aca="false">+Input!$G$13*'CC 103816 - Headcount'!H47</f>
        <v>0</v>
      </c>
      <c r="J72" s="267" t="n">
        <f aca="false">+Input!$G$13*'CC 103816 - Headcount'!I47</f>
        <v>0</v>
      </c>
      <c r="K72" s="267" t="n">
        <f aca="false">+Input!$G$13*'CC 103816 - Headcount'!J47</f>
        <v>0</v>
      </c>
      <c r="L72" s="267" t="n">
        <f aca="false">+Input!$G$13*'CC 103816 - Headcount'!K47</f>
        <v>0</v>
      </c>
      <c r="M72" s="267" t="n">
        <f aca="false">+Input!$G$13*'CC 103816 - Headcount'!L47</f>
        <v>0</v>
      </c>
      <c r="N72" s="267" t="n">
        <f aca="false">+Input!$G$13*'CC 103816 - Headcount'!M47</f>
        <v>0</v>
      </c>
      <c r="O72" s="267" t="n">
        <f aca="false">+Input!$G$13*'CC 103816 - Headcount'!N47</f>
        <v>0</v>
      </c>
      <c r="P72" s="267" t="n">
        <f aca="false">SUM(D72:O72)</f>
        <v>0</v>
      </c>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260"/>
      <c r="BE72" s="260"/>
      <c r="BF72" s="260"/>
      <c r="BG72" s="260"/>
      <c r="BH72" s="260"/>
      <c r="BI72" s="260"/>
      <c r="BJ72" s="260"/>
      <c r="BK72" s="260"/>
      <c r="BL72" s="260"/>
      <c r="BM72" s="260"/>
      <c r="BN72" s="260"/>
      <c r="BO72" s="260"/>
      <c r="BP72" s="260"/>
      <c r="BQ72" s="260"/>
      <c r="BR72" s="260"/>
      <c r="BS72" s="260"/>
      <c r="BT72" s="260"/>
      <c r="BU72" s="260"/>
      <c r="BV72" s="260"/>
      <c r="BW72" s="260"/>
      <c r="BX72" s="260"/>
      <c r="BY72" s="260"/>
      <c r="BZ72" s="260"/>
      <c r="CA72" s="260"/>
      <c r="CB72" s="260"/>
      <c r="CC72" s="260"/>
      <c r="CD72" s="260"/>
      <c r="CE72" s="260"/>
      <c r="CF72" s="260"/>
      <c r="CG72" s="260"/>
      <c r="CH72" s="260"/>
      <c r="CI72" s="260"/>
      <c r="CJ72" s="260"/>
      <c r="CK72" s="260"/>
      <c r="CL72" s="260"/>
      <c r="CM72" s="260"/>
      <c r="CN72" s="260"/>
      <c r="CO72" s="260"/>
      <c r="CP72" s="260"/>
      <c r="CQ72" s="260"/>
      <c r="CR72" s="260"/>
      <c r="CS72" s="260"/>
      <c r="CT72" s="260"/>
      <c r="CU72" s="260"/>
      <c r="CV72" s="260"/>
      <c r="CW72" s="260"/>
      <c r="CX72" s="260"/>
      <c r="CY72" s="260"/>
      <c r="CZ72" s="260"/>
      <c r="DA72" s="260"/>
      <c r="DB72" s="260"/>
      <c r="DC72" s="260"/>
      <c r="DD72" s="260"/>
      <c r="DE72" s="260"/>
      <c r="DF72" s="260"/>
      <c r="DG72" s="260"/>
      <c r="DH72" s="260"/>
      <c r="DI72" s="260"/>
      <c r="DJ72" s="260"/>
      <c r="DK72" s="260"/>
      <c r="DL72" s="260"/>
      <c r="DM72" s="260"/>
      <c r="DN72" s="260"/>
      <c r="DO72" s="260"/>
      <c r="DP72" s="260"/>
      <c r="DQ72" s="260"/>
      <c r="DR72" s="260"/>
      <c r="DS72" s="260"/>
      <c r="DT72" s="260"/>
      <c r="DU72" s="260"/>
      <c r="DV72" s="260"/>
      <c r="DW72" s="260"/>
      <c r="DX72" s="260"/>
      <c r="DY72" s="260"/>
      <c r="DZ72" s="260"/>
      <c r="EA72" s="260"/>
      <c r="EB72" s="260"/>
      <c r="EC72" s="260"/>
      <c r="ED72" s="260"/>
      <c r="EE72" s="260"/>
      <c r="EF72" s="260"/>
      <c r="EG72" s="260"/>
      <c r="EH72" s="260"/>
      <c r="EI72" s="260"/>
      <c r="EJ72" s="260"/>
      <c r="EK72" s="260"/>
      <c r="EL72" s="260"/>
      <c r="EM72" s="260"/>
      <c r="EN72" s="260"/>
      <c r="EO72" s="260"/>
      <c r="EP72" s="260"/>
      <c r="EQ72" s="260"/>
      <c r="ER72" s="260"/>
      <c r="ES72" s="260"/>
      <c r="ET72" s="260"/>
      <c r="EU72" s="260"/>
      <c r="EV72" s="260"/>
      <c r="EW72" s="260"/>
      <c r="EX72" s="260"/>
      <c r="EY72" s="260"/>
      <c r="EZ72" s="260"/>
      <c r="FA72" s="260"/>
      <c r="FB72" s="260"/>
      <c r="FC72" s="260"/>
      <c r="FD72" s="260"/>
      <c r="FE72" s="260"/>
      <c r="FF72" s="260"/>
      <c r="FG72" s="260"/>
      <c r="FH72" s="260"/>
      <c r="FI72" s="260"/>
      <c r="FJ72" s="260"/>
      <c r="FK72" s="260"/>
      <c r="FL72" s="260"/>
      <c r="FM72" s="260"/>
      <c r="FN72" s="260"/>
      <c r="FO72" s="260"/>
      <c r="FP72" s="260"/>
      <c r="FQ72" s="260"/>
      <c r="FR72" s="260"/>
      <c r="FS72" s="260"/>
      <c r="FT72" s="260"/>
      <c r="FU72" s="260"/>
      <c r="FV72" s="260"/>
      <c r="FW72" s="260"/>
      <c r="FX72" s="260"/>
      <c r="FY72" s="260"/>
      <c r="FZ72" s="260"/>
      <c r="GA72" s="260"/>
      <c r="GB72" s="260"/>
      <c r="GC72" s="260"/>
      <c r="GD72" s="260"/>
      <c r="GE72" s="260"/>
      <c r="GF72" s="260"/>
      <c r="GG72" s="260"/>
      <c r="GH72" s="260"/>
      <c r="GI72" s="260"/>
      <c r="GJ72" s="260"/>
      <c r="GK72" s="260"/>
      <c r="GL72" s="260"/>
      <c r="GM72" s="260"/>
      <c r="GN72" s="260"/>
      <c r="GO72" s="260"/>
      <c r="GP72" s="260"/>
      <c r="GQ72" s="260"/>
      <c r="GR72" s="260"/>
      <c r="GS72" s="260"/>
      <c r="GT72" s="260"/>
      <c r="GU72" s="260"/>
      <c r="GV72" s="260"/>
      <c r="GW72" s="260"/>
      <c r="GX72" s="260"/>
      <c r="GY72" s="260"/>
      <c r="GZ72" s="260"/>
      <c r="HA72" s="260"/>
      <c r="HB72" s="260"/>
      <c r="HC72" s="260"/>
      <c r="HD72" s="260"/>
      <c r="HE72" s="260"/>
      <c r="HF72" s="260"/>
      <c r="HG72" s="260"/>
      <c r="HH72" s="260"/>
      <c r="HI72" s="260"/>
      <c r="HJ72" s="260"/>
      <c r="HK72" s="260"/>
      <c r="HL72" s="260"/>
      <c r="HM72" s="260"/>
      <c r="HN72" s="260"/>
      <c r="HO72" s="260"/>
      <c r="HP72" s="260"/>
      <c r="HQ72" s="260"/>
      <c r="HR72" s="260"/>
      <c r="HS72" s="260"/>
      <c r="HT72" s="260"/>
      <c r="HU72" s="260"/>
      <c r="HV72" s="260"/>
      <c r="HW72" s="260"/>
      <c r="HX72" s="260"/>
      <c r="HY72" s="260"/>
      <c r="HZ72" s="260"/>
      <c r="IA72" s="260"/>
      <c r="IB72" s="260"/>
      <c r="IC72" s="260"/>
      <c r="ID72" s="260"/>
      <c r="IE72" s="260"/>
      <c r="IF72" s="260"/>
      <c r="IG72" s="260"/>
      <c r="IH72" s="260"/>
      <c r="II72" s="260"/>
      <c r="IJ72" s="260"/>
      <c r="IK72" s="260"/>
      <c r="IL72" s="260"/>
      <c r="IM72" s="260"/>
      <c r="IN72" s="260"/>
      <c r="IO72" s="260"/>
      <c r="IP72" s="260"/>
      <c r="IQ72" s="260"/>
      <c r="IR72" s="260"/>
      <c r="IS72" s="260"/>
      <c r="IT72" s="260"/>
      <c r="IU72" s="260"/>
      <c r="IV72" s="260"/>
      <c r="IW72" s="260"/>
    </row>
    <row r="73" customFormat="false" ht="12.75" hidden="false" customHeight="false" outlineLevel="0" collapsed="false">
      <c r="A73" s="279"/>
      <c r="B73" s="280" t="s">
        <v>277</v>
      </c>
      <c r="C73" s="280"/>
      <c r="D73" s="281" t="n">
        <f aca="false">'CC 103816 - Headcount'!C180+'CC 103816 - Headcount'!C182</f>
        <v>0</v>
      </c>
      <c r="E73" s="281" t="n">
        <f aca="false">'CC 103816 - Headcount'!D180+'CC 103816 - Headcount'!D182</f>
        <v>0</v>
      </c>
      <c r="F73" s="281" t="n">
        <f aca="false">'CC 103816 - Headcount'!E180+'CC 103816 - Headcount'!E182</f>
        <v>0</v>
      </c>
      <c r="G73" s="281" t="n">
        <f aca="false">'CC 103816 - Headcount'!F180+'CC 103816 - Headcount'!F182</f>
        <v>0</v>
      </c>
      <c r="H73" s="281" t="n">
        <f aca="false">'CC 103816 - Headcount'!G180+'CC 103816 - Headcount'!G182</f>
        <v>0</v>
      </c>
      <c r="I73" s="281" t="n">
        <f aca="false">'CC 103816 - Headcount'!H180+'CC 103816 - Headcount'!H182</f>
        <v>0</v>
      </c>
      <c r="J73" s="281" t="n">
        <f aca="false">'CC 103816 - Headcount'!I180+'CC 103816 - Headcount'!I182</f>
        <v>0</v>
      </c>
      <c r="K73" s="281" t="n">
        <f aca="false">'CC 103816 - Headcount'!J180+'CC 103816 - Headcount'!J182</f>
        <v>0</v>
      </c>
      <c r="L73" s="281" t="n">
        <f aca="false">'CC 103816 - Headcount'!K180+'CC 103816 - Headcount'!K182</f>
        <v>0</v>
      </c>
      <c r="M73" s="281" t="n">
        <f aca="false">'CC 103816 - Headcount'!L180+'CC 103816 - Headcount'!L182</f>
        <v>0</v>
      </c>
      <c r="N73" s="281" t="n">
        <f aca="false">'CC 103816 - Headcount'!M180+'CC 103816 - Headcount'!M182</f>
        <v>0</v>
      </c>
      <c r="O73" s="281" t="n">
        <f aca="false">'CC 103816 - Headcount'!N180+'CC 103816 - Headcount'!N182</f>
        <v>0</v>
      </c>
      <c r="P73" s="281" t="n">
        <f aca="false">SUM(D73:O73)</f>
        <v>0</v>
      </c>
      <c r="Q73" s="282"/>
      <c r="R73" s="282"/>
      <c r="S73" s="282"/>
      <c r="T73" s="282"/>
      <c r="U73" s="282"/>
      <c r="V73" s="282"/>
      <c r="W73" s="282"/>
      <c r="X73" s="282"/>
      <c r="Y73" s="282"/>
      <c r="Z73" s="282"/>
      <c r="AA73" s="282"/>
      <c r="AB73" s="282"/>
      <c r="AC73" s="282"/>
      <c r="AD73" s="282"/>
      <c r="AE73" s="282"/>
      <c r="AF73" s="282"/>
      <c r="AG73" s="282"/>
      <c r="AH73" s="282"/>
      <c r="AI73" s="282"/>
      <c r="AJ73" s="282"/>
      <c r="AK73" s="282"/>
      <c r="AL73" s="282"/>
      <c r="AM73" s="282"/>
      <c r="AN73" s="282"/>
      <c r="AO73" s="282"/>
      <c r="AP73" s="282"/>
      <c r="AQ73" s="282"/>
      <c r="AR73" s="282"/>
      <c r="AS73" s="282"/>
      <c r="AT73" s="282"/>
      <c r="AU73" s="282"/>
      <c r="AV73" s="282"/>
      <c r="AW73" s="282"/>
      <c r="AX73" s="282"/>
      <c r="AY73" s="282"/>
      <c r="AZ73" s="282"/>
      <c r="BA73" s="282"/>
      <c r="BB73" s="282"/>
      <c r="BC73" s="282"/>
      <c r="BD73" s="282"/>
      <c r="BE73" s="282"/>
      <c r="BF73" s="282"/>
      <c r="BG73" s="282"/>
      <c r="BH73" s="282"/>
      <c r="BI73" s="282"/>
      <c r="BJ73" s="282"/>
      <c r="BK73" s="282"/>
      <c r="BL73" s="282"/>
      <c r="BM73" s="282"/>
      <c r="BN73" s="282"/>
      <c r="BO73" s="282"/>
      <c r="BP73" s="282"/>
      <c r="BQ73" s="282"/>
      <c r="BR73" s="282"/>
      <c r="BS73" s="282"/>
      <c r="BT73" s="282"/>
      <c r="BU73" s="282"/>
      <c r="BV73" s="282"/>
      <c r="BW73" s="282"/>
      <c r="BX73" s="282"/>
      <c r="BY73" s="282"/>
      <c r="BZ73" s="282"/>
      <c r="CA73" s="282"/>
      <c r="CB73" s="282"/>
      <c r="CC73" s="282"/>
      <c r="CD73" s="282"/>
      <c r="CE73" s="282"/>
      <c r="CF73" s="282"/>
      <c r="CG73" s="282"/>
      <c r="CH73" s="282"/>
      <c r="CI73" s="282"/>
      <c r="CJ73" s="282"/>
      <c r="CK73" s="282"/>
      <c r="CL73" s="282"/>
      <c r="CM73" s="282"/>
      <c r="CN73" s="282"/>
      <c r="CO73" s="282"/>
      <c r="CP73" s="282"/>
      <c r="CQ73" s="282"/>
      <c r="CR73" s="282"/>
      <c r="CS73" s="282"/>
      <c r="CT73" s="282"/>
      <c r="CU73" s="282"/>
      <c r="CV73" s="282"/>
      <c r="CW73" s="282"/>
      <c r="CX73" s="282"/>
      <c r="CY73" s="282"/>
      <c r="CZ73" s="282"/>
      <c r="DA73" s="282"/>
      <c r="DB73" s="282"/>
      <c r="DC73" s="282"/>
      <c r="DD73" s="282"/>
      <c r="DE73" s="282"/>
      <c r="DF73" s="282"/>
      <c r="DG73" s="282"/>
      <c r="DH73" s="282"/>
      <c r="DI73" s="282"/>
      <c r="DJ73" s="282"/>
      <c r="DK73" s="282"/>
      <c r="DL73" s="282"/>
      <c r="DM73" s="282"/>
      <c r="DN73" s="282"/>
      <c r="DO73" s="282"/>
      <c r="DP73" s="282"/>
      <c r="DQ73" s="282"/>
      <c r="DR73" s="282"/>
      <c r="DS73" s="282"/>
      <c r="DT73" s="282"/>
      <c r="DU73" s="282"/>
      <c r="DV73" s="282"/>
      <c r="DW73" s="282"/>
      <c r="DX73" s="282"/>
      <c r="DY73" s="282"/>
      <c r="DZ73" s="282"/>
      <c r="EA73" s="282"/>
      <c r="EB73" s="282"/>
      <c r="EC73" s="282"/>
      <c r="ED73" s="282"/>
      <c r="EE73" s="282"/>
      <c r="EF73" s="282"/>
      <c r="EG73" s="282"/>
      <c r="EH73" s="282"/>
      <c r="EI73" s="282"/>
      <c r="EJ73" s="282"/>
      <c r="EK73" s="282"/>
      <c r="EL73" s="282"/>
      <c r="EM73" s="282"/>
      <c r="EN73" s="282"/>
      <c r="EO73" s="282"/>
      <c r="EP73" s="282"/>
      <c r="EQ73" s="282"/>
      <c r="ER73" s="282"/>
      <c r="ES73" s="282"/>
      <c r="ET73" s="282"/>
      <c r="EU73" s="282"/>
      <c r="EV73" s="282"/>
      <c r="EW73" s="282"/>
      <c r="EX73" s="282"/>
      <c r="EY73" s="282"/>
      <c r="EZ73" s="282"/>
      <c r="FA73" s="282"/>
      <c r="FB73" s="282"/>
      <c r="FC73" s="282"/>
      <c r="FD73" s="282"/>
      <c r="FE73" s="282"/>
      <c r="FF73" s="282"/>
      <c r="FG73" s="282"/>
      <c r="FH73" s="282"/>
      <c r="FI73" s="282"/>
      <c r="FJ73" s="282"/>
      <c r="FK73" s="282"/>
      <c r="FL73" s="282"/>
      <c r="FM73" s="282"/>
      <c r="FN73" s="282"/>
      <c r="FO73" s="282"/>
      <c r="FP73" s="282"/>
      <c r="FQ73" s="282"/>
      <c r="FR73" s="282"/>
      <c r="FS73" s="282"/>
      <c r="FT73" s="282"/>
      <c r="FU73" s="282"/>
      <c r="FV73" s="282"/>
      <c r="FW73" s="282"/>
      <c r="FX73" s="282"/>
      <c r="FY73" s="282"/>
      <c r="FZ73" s="282"/>
      <c r="GA73" s="282"/>
      <c r="GB73" s="282"/>
      <c r="GC73" s="282"/>
      <c r="GD73" s="282"/>
      <c r="GE73" s="282"/>
      <c r="GF73" s="282"/>
      <c r="GG73" s="282"/>
      <c r="GH73" s="282"/>
      <c r="GI73" s="282"/>
      <c r="GJ73" s="282"/>
      <c r="GK73" s="282"/>
      <c r="GL73" s="282"/>
      <c r="GM73" s="282"/>
      <c r="GN73" s="282"/>
      <c r="GO73" s="282"/>
      <c r="GP73" s="282"/>
      <c r="GQ73" s="282"/>
      <c r="GR73" s="282"/>
      <c r="GS73" s="282"/>
      <c r="GT73" s="282"/>
      <c r="GU73" s="282"/>
      <c r="GV73" s="282"/>
      <c r="GW73" s="282"/>
      <c r="GX73" s="282"/>
      <c r="GY73" s="282"/>
      <c r="GZ73" s="282"/>
      <c r="HA73" s="282"/>
      <c r="HB73" s="282"/>
      <c r="HC73" s="282"/>
      <c r="HD73" s="282"/>
      <c r="HE73" s="282"/>
      <c r="HF73" s="282"/>
      <c r="HG73" s="282"/>
      <c r="HH73" s="282"/>
      <c r="HI73" s="282"/>
      <c r="HJ73" s="282"/>
      <c r="HK73" s="282"/>
      <c r="HL73" s="282"/>
      <c r="HM73" s="282"/>
      <c r="HN73" s="282"/>
      <c r="HO73" s="282"/>
      <c r="HP73" s="282"/>
      <c r="HQ73" s="282"/>
      <c r="HR73" s="282"/>
      <c r="HS73" s="282"/>
      <c r="HT73" s="282"/>
      <c r="HU73" s="282"/>
      <c r="HV73" s="282"/>
      <c r="HW73" s="282"/>
      <c r="HX73" s="282"/>
      <c r="HY73" s="282"/>
      <c r="HZ73" s="282"/>
      <c r="IA73" s="282"/>
      <c r="IB73" s="282"/>
      <c r="IC73" s="282"/>
      <c r="ID73" s="282"/>
      <c r="IE73" s="282"/>
      <c r="IF73" s="282"/>
      <c r="IG73" s="282"/>
      <c r="IH73" s="282"/>
      <c r="II73" s="282"/>
      <c r="IJ73" s="282"/>
      <c r="IK73" s="282"/>
      <c r="IL73" s="282"/>
      <c r="IM73" s="282"/>
      <c r="IN73" s="282"/>
      <c r="IO73" s="282"/>
      <c r="IP73" s="282"/>
      <c r="IQ73" s="282"/>
      <c r="IR73" s="282"/>
      <c r="IS73" s="282"/>
      <c r="IT73" s="282"/>
      <c r="IU73" s="282"/>
      <c r="IV73" s="282"/>
      <c r="IW73" s="282"/>
    </row>
    <row r="74" customFormat="false" ht="12.75" hidden="false" customHeight="false" outlineLevel="0" collapsed="false">
      <c r="A74" s="253" t="s">
        <v>278</v>
      </c>
      <c r="B74" s="273" t="s">
        <v>279</v>
      </c>
      <c r="C74" s="254"/>
      <c r="D74" s="270" t="n">
        <v>0</v>
      </c>
      <c r="E74" s="270" t="n">
        <v>0</v>
      </c>
      <c r="F74" s="270" t="n">
        <v>0</v>
      </c>
      <c r="G74" s="270" t="n">
        <v>0</v>
      </c>
      <c r="H74" s="270" t="n">
        <v>0</v>
      </c>
      <c r="I74" s="270" t="n">
        <v>0</v>
      </c>
      <c r="J74" s="270" t="n">
        <v>0</v>
      </c>
      <c r="K74" s="270" t="n">
        <v>0</v>
      </c>
      <c r="L74" s="270" t="n">
        <v>0</v>
      </c>
      <c r="M74" s="270" t="n">
        <v>0</v>
      </c>
      <c r="N74" s="270" t="n">
        <v>0</v>
      </c>
      <c r="O74" s="270" t="n">
        <v>0</v>
      </c>
      <c r="P74" s="270" t="n">
        <f aca="false">SUM(D74:O74)</f>
        <v>0</v>
      </c>
    </row>
    <row r="75" customFormat="false" ht="12.75" hidden="false" customHeight="false" outlineLevel="0" collapsed="false">
      <c r="A75" s="253" t="s">
        <v>280</v>
      </c>
      <c r="B75" s="273" t="s">
        <v>281</v>
      </c>
      <c r="C75" s="254"/>
      <c r="D75" s="270" t="n">
        <v>0</v>
      </c>
      <c r="E75" s="270" t="n">
        <v>0</v>
      </c>
      <c r="F75" s="270" t="n">
        <v>0</v>
      </c>
      <c r="G75" s="270" t="n">
        <v>0</v>
      </c>
      <c r="H75" s="270" t="n">
        <v>0</v>
      </c>
      <c r="I75" s="270" t="n">
        <v>0</v>
      </c>
      <c r="J75" s="270" t="n">
        <v>0</v>
      </c>
      <c r="K75" s="270" t="n">
        <v>0</v>
      </c>
      <c r="L75" s="270" t="n">
        <v>0</v>
      </c>
      <c r="M75" s="270" t="n">
        <v>0</v>
      </c>
      <c r="N75" s="270" t="n">
        <v>0</v>
      </c>
      <c r="O75" s="270" t="n">
        <v>0</v>
      </c>
      <c r="P75" s="270" t="n">
        <f aca="false">SUM(D75:O75)</f>
        <v>0</v>
      </c>
    </row>
    <row r="76" customFormat="false" ht="12.75" hidden="false" customHeight="false" outlineLevel="0" collapsed="false">
      <c r="A76" s="253" t="s">
        <v>282</v>
      </c>
      <c r="B76" s="273" t="s">
        <v>283</v>
      </c>
      <c r="C76" s="254"/>
      <c r="D76" s="270" t="n">
        <v>0</v>
      </c>
      <c r="E76" s="270" t="n">
        <v>0</v>
      </c>
      <c r="F76" s="270" t="n">
        <v>0</v>
      </c>
      <c r="G76" s="270" t="n">
        <v>0</v>
      </c>
      <c r="H76" s="270" t="n">
        <v>0</v>
      </c>
      <c r="I76" s="270" t="n">
        <v>0</v>
      </c>
      <c r="J76" s="270" t="n">
        <v>0</v>
      </c>
      <c r="K76" s="270" t="n">
        <v>0</v>
      </c>
      <c r="L76" s="270" t="n">
        <v>0</v>
      </c>
      <c r="M76" s="270" t="n">
        <v>0</v>
      </c>
      <c r="N76" s="270" t="n">
        <v>0</v>
      </c>
      <c r="O76" s="270" t="n">
        <v>0</v>
      </c>
      <c r="P76" s="270" t="n">
        <f aca="false">SUM(D76:O76)</f>
        <v>0</v>
      </c>
    </row>
    <row r="77" customFormat="false" ht="12.75" hidden="false" customHeight="false" outlineLevel="0" collapsed="false">
      <c r="A77" s="253" t="s">
        <v>284</v>
      </c>
      <c r="B77" s="273" t="s">
        <v>285</v>
      </c>
      <c r="C77" s="254"/>
      <c r="D77" s="270" t="n">
        <v>0</v>
      </c>
      <c r="E77" s="270" t="n">
        <v>0</v>
      </c>
      <c r="F77" s="270" t="n">
        <v>0</v>
      </c>
      <c r="G77" s="270" t="n">
        <v>0</v>
      </c>
      <c r="H77" s="270" t="n">
        <v>0</v>
      </c>
      <c r="I77" s="270" t="n">
        <v>0</v>
      </c>
      <c r="J77" s="270" t="n">
        <v>0</v>
      </c>
      <c r="K77" s="270" t="n">
        <v>0</v>
      </c>
      <c r="L77" s="270" t="n">
        <v>0</v>
      </c>
      <c r="M77" s="270" t="n">
        <v>0</v>
      </c>
      <c r="N77" s="270" t="n">
        <v>0</v>
      </c>
      <c r="O77" s="270" t="n">
        <v>0</v>
      </c>
      <c r="P77" s="270" t="n">
        <f aca="false">SUM(D77:O77)</f>
        <v>0</v>
      </c>
    </row>
    <row r="78" customFormat="false" ht="12.75" hidden="false" customHeight="false" outlineLevel="0" collapsed="false">
      <c r="A78" s="253" t="s">
        <v>286</v>
      </c>
      <c r="B78" s="273" t="s">
        <v>287</v>
      </c>
      <c r="C78" s="254"/>
      <c r="D78" s="270" t="n">
        <v>0</v>
      </c>
      <c r="E78" s="270" t="n">
        <v>0</v>
      </c>
      <c r="F78" s="270" t="n">
        <v>0</v>
      </c>
      <c r="G78" s="270" t="n">
        <v>0</v>
      </c>
      <c r="H78" s="270" t="n">
        <v>0</v>
      </c>
      <c r="I78" s="270" t="n">
        <v>0</v>
      </c>
      <c r="J78" s="270" t="n">
        <v>0</v>
      </c>
      <c r="K78" s="270" t="n">
        <v>0</v>
      </c>
      <c r="L78" s="270" t="n">
        <v>0</v>
      </c>
      <c r="M78" s="270" t="n">
        <v>0</v>
      </c>
      <c r="N78" s="270" t="n">
        <v>0</v>
      </c>
      <c r="O78" s="270" t="n">
        <v>0</v>
      </c>
      <c r="P78" s="270" t="n">
        <f aca="false">SUM(D78:O78)</f>
        <v>0</v>
      </c>
    </row>
    <row r="79" customFormat="false" ht="12.75" hidden="false" customHeight="false" outlineLevel="0" collapsed="false">
      <c r="A79" s="253" t="s">
        <v>288</v>
      </c>
      <c r="B79" s="273" t="s">
        <v>289</v>
      </c>
      <c r="C79" s="254"/>
      <c r="D79" s="270" t="n">
        <v>0</v>
      </c>
      <c r="E79" s="270" t="n">
        <v>0</v>
      </c>
      <c r="F79" s="270" t="n">
        <v>0</v>
      </c>
      <c r="G79" s="270" t="n">
        <v>0</v>
      </c>
      <c r="H79" s="270" t="n">
        <v>0</v>
      </c>
      <c r="I79" s="270" t="n">
        <v>0</v>
      </c>
      <c r="J79" s="270" t="n">
        <v>0</v>
      </c>
      <c r="K79" s="270" t="n">
        <v>0</v>
      </c>
      <c r="L79" s="270" t="n">
        <v>0</v>
      </c>
      <c r="M79" s="270" t="n">
        <v>0</v>
      </c>
      <c r="N79" s="270" t="n">
        <v>0</v>
      </c>
      <c r="O79" s="270" t="n">
        <v>0</v>
      </c>
      <c r="P79" s="270" t="n">
        <f aca="false">SUM(D79:O79)</f>
        <v>0</v>
      </c>
    </row>
    <row r="80" customFormat="false" ht="12.75" hidden="false" customHeight="false" outlineLevel="0" collapsed="false">
      <c r="A80" s="253" t="s">
        <v>290</v>
      </c>
      <c r="B80" s="273" t="s">
        <v>291</v>
      </c>
      <c r="C80" s="254"/>
      <c r="D80" s="274" t="n">
        <v>0</v>
      </c>
      <c r="E80" s="274" t="n">
        <v>0</v>
      </c>
      <c r="F80" s="274" t="n">
        <v>0</v>
      </c>
      <c r="G80" s="274" t="n">
        <v>0</v>
      </c>
      <c r="H80" s="274" t="n">
        <v>0</v>
      </c>
      <c r="I80" s="274" t="n">
        <v>0</v>
      </c>
      <c r="J80" s="274" t="n">
        <v>0</v>
      </c>
      <c r="K80" s="274" t="n">
        <v>0</v>
      </c>
      <c r="L80" s="274" t="n">
        <v>0</v>
      </c>
      <c r="M80" s="274" t="n">
        <v>0</v>
      </c>
      <c r="N80" s="274" t="n">
        <v>0</v>
      </c>
      <c r="O80" s="274" t="n">
        <v>0</v>
      </c>
      <c r="P80" s="274" t="n">
        <f aca="false">SUM(D80:O80)</f>
        <v>0</v>
      </c>
    </row>
    <row r="81" customFormat="false" ht="12.75" hidden="false" customHeight="false" outlineLevel="0" collapsed="false">
      <c r="A81" s="256"/>
      <c r="B81" s="266" t="s">
        <v>292</v>
      </c>
      <c r="C81" s="258"/>
      <c r="D81" s="267" t="n">
        <f aca="false">SUM(D74:D80)</f>
        <v>0</v>
      </c>
      <c r="E81" s="267" t="n">
        <f aca="false">SUM(E74:E80)</f>
        <v>0</v>
      </c>
      <c r="F81" s="267" t="n">
        <f aca="false">SUM(F74:F80)</f>
        <v>0</v>
      </c>
      <c r="G81" s="267" t="n">
        <f aca="false">SUM(G74:G80)</f>
        <v>0</v>
      </c>
      <c r="H81" s="267" t="n">
        <f aca="false">SUM(H74:H80)</f>
        <v>0</v>
      </c>
      <c r="I81" s="267" t="n">
        <f aca="false">SUM(I74:I80)</f>
        <v>0</v>
      </c>
      <c r="J81" s="267" t="n">
        <f aca="false">SUM(J74:J80)</f>
        <v>0</v>
      </c>
      <c r="K81" s="267" t="n">
        <f aca="false">SUM(K74:K80)</f>
        <v>0</v>
      </c>
      <c r="L81" s="267" t="n">
        <f aca="false">SUM(L74:L80)</f>
        <v>0</v>
      </c>
      <c r="M81" s="267" t="n">
        <f aca="false">SUM(M74:M80)</f>
        <v>0</v>
      </c>
      <c r="N81" s="267" t="n">
        <f aca="false">SUM(N74:N80)</f>
        <v>0</v>
      </c>
      <c r="O81" s="267" t="n">
        <f aca="false">SUM(O74:O80)</f>
        <v>0</v>
      </c>
      <c r="P81" s="267" t="n">
        <f aca="false">SUM(P74:P80)</f>
        <v>0</v>
      </c>
      <c r="Q81" s="260"/>
      <c r="R81" s="260"/>
      <c r="S81" s="260"/>
      <c r="T81" s="260"/>
      <c r="U81" s="260"/>
      <c r="V81" s="260"/>
      <c r="W81" s="260"/>
      <c r="X81" s="260"/>
      <c r="Y81" s="260"/>
      <c r="Z81" s="260"/>
      <c r="AA81" s="260"/>
      <c r="AB81" s="260"/>
      <c r="AC81" s="260"/>
      <c r="AD81" s="260"/>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0"/>
      <c r="BB81" s="260"/>
      <c r="BC81" s="260"/>
      <c r="BD81" s="260"/>
      <c r="BE81" s="260"/>
      <c r="BF81" s="260"/>
      <c r="BG81" s="260"/>
      <c r="BH81" s="260"/>
      <c r="BI81" s="260"/>
      <c r="BJ81" s="260"/>
      <c r="BK81" s="260"/>
      <c r="BL81" s="260"/>
      <c r="BM81" s="260"/>
      <c r="BN81" s="260"/>
      <c r="BO81" s="260"/>
      <c r="BP81" s="260"/>
      <c r="BQ81" s="260"/>
      <c r="BR81" s="260"/>
      <c r="BS81" s="260"/>
      <c r="BT81" s="260"/>
      <c r="BU81" s="260"/>
      <c r="BV81" s="260"/>
      <c r="BW81" s="260"/>
      <c r="BX81" s="260"/>
      <c r="BY81" s="260"/>
      <c r="BZ81" s="260"/>
      <c r="CA81" s="260"/>
      <c r="CB81" s="260"/>
      <c r="CC81" s="260"/>
      <c r="CD81" s="260"/>
      <c r="CE81" s="260"/>
      <c r="CF81" s="260"/>
      <c r="CG81" s="260"/>
      <c r="CH81" s="260"/>
      <c r="CI81" s="260"/>
      <c r="CJ81" s="260"/>
      <c r="CK81" s="260"/>
      <c r="CL81" s="260"/>
      <c r="CM81" s="260"/>
      <c r="CN81" s="260"/>
      <c r="CO81" s="260"/>
      <c r="CP81" s="260"/>
      <c r="CQ81" s="260"/>
      <c r="CR81" s="260"/>
      <c r="CS81" s="260"/>
      <c r="CT81" s="260"/>
      <c r="CU81" s="260"/>
      <c r="CV81" s="260"/>
      <c r="CW81" s="260"/>
      <c r="CX81" s="260"/>
      <c r="CY81" s="260"/>
      <c r="CZ81" s="260"/>
      <c r="DA81" s="260"/>
      <c r="DB81" s="260"/>
      <c r="DC81" s="260"/>
      <c r="DD81" s="260"/>
      <c r="DE81" s="260"/>
      <c r="DF81" s="260"/>
      <c r="DG81" s="260"/>
      <c r="DH81" s="260"/>
      <c r="DI81" s="260"/>
      <c r="DJ81" s="260"/>
      <c r="DK81" s="260"/>
      <c r="DL81" s="260"/>
      <c r="DM81" s="260"/>
      <c r="DN81" s="260"/>
      <c r="DO81" s="260"/>
      <c r="DP81" s="260"/>
      <c r="DQ81" s="260"/>
      <c r="DR81" s="260"/>
      <c r="DS81" s="260"/>
      <c r="DT81" s="260"/>
      <c r="DU81" s="260"/>
      <c r="DV81" s="260"/>
      <c r="DW81" s="260"/>
      <c r="DX81" s="260"/>
      <c r="DY81" s="260"/>
      <c r="DZ81" s="260"/>
      <c r="EA81" s="260"/>
      <c r="EB81" s="260"/>
      <c r="EC81" s="260"/>
      <c r="ED81" s="260"/>
      <c r="EE81" s="260"/>
      <c r="EF81" s="260"/>
      <c r="EG81" s="260"/>
      <c r="EH81" s="260"/>
      <c r="EI81" s="260"/>
      <c r="EJ81" s="260"/>
      <c r="EK81" s="260"/>
      <c r="EL81" s="260"/>
      <c r="EM81" s="260"/>
      <c r="EN81" s="260"/>
      <c r="EO81" s="260"/>
      <c r="EP81" s="260"/>
      <c r="EQ81" s="260"/>
      <c r="ER81" s="260"/>
      <c r="ES81" s="260"/>
      <c r="ET81" s="260"/>
      <c r="EU81" s="260"/>
      <c r="EV81" s="260"/>
      <c r="EW81" s="260"/>
      <c r="EX81" s="260"/>
      <c r="EY81" s="260"/>
      <c r="EZ81" s="260"/>
      <c r="FA81" s="260"/>
      <c r="FB81" s="260"/>
      <c r="FC81" s="260"/>
      <c r="FD81" s="260"/>
      <c r="FE81" s="260"/>
      <c r="FF81" s="260"/>
      <c r="FG81" s="260"/>
      <c r="FH81" s="260"/>
      <c r="FI81" s="260"/>
      <c r="FJ81" s="260"/>
      <c r="FK81" s="260"/>
      <c r="FL81" s="260"/>
      <c r="FM81" s="260"/>
      <c r="FN81" s="260"/>
      <c r="FO81" s="260"/>
      <c r="FP81" s="260"/>
      <c r="FQ81" s="260"/>
      <c r="FR81" s="260"/>
      <c r="FS81" s="260"/>
      <c r="FT81" s="260"/>
      <c r="FU81" s="260"/>
      <c r="FV81" s="260"/>
      <c r="FW81" s="260"/>
      <c r="FX81" s="260"/>
      <c r="FY81" s="260"/>
      <c r="FZ81" s="260"/>
      <c r="GA81" s="260"/>
      <c r="GB81" s="260"/>
      <c r="GC81" s="260"/>
      <c r="GD81" s="260"/>
      <c r="GE81" s="260"/>
      <c r="GF81" s="260"/>
      <c r="GG81" s="260"/>
      <c r="GH81" s="260"/>
      <c r="GI81" s="260"/>
      <c r="GJ81" s="260"/>
      <c r="GK81" s="260"/>
      <c r="GL81" s="260"/>
      <c r="GM81" s="260"/>
      <c r="GN81" s="260"/>
      <c r="GO81" s="260"/>
      <c r="GP81" s="260"/>
      <c r="GQ81" s="260"/>
      <c r="GR81" s="260"/>
      <c r="GS81" s="260"/>
      <c r="GT81" s="260"/>
      <c r="GU81" s="260"/>
      <c r="GV81" s="260"/>
      <c r="GW81" s="260"/>
      <c r="GX81" s="260"/>
      <c r="GY81" s="260"/>
      <c r="GZ81" s="260"/>
      <c r="HA81" s="260"/>
      <c r="HB81" s="260"/>
      <c r="HC81" s="260"/>
      <c r="HD81" s="260"/>
      <c r="HE81" s="260"/>
      <c r="HF81" s="260"/>
      <c r="HG81" s="260"/>
      <c r="HH81" s="260"/>
      <c r="HI81" s="260"/>
      <c r="HJ81" s="260"/>
      <c r="HK81" s="260"/>
      <c r="HL81" s="260"/>
      <c r="HM81" s="260"/>
      <c r="HN81" s="260"/>
      <c r="HO81" s="260"/>
      <c r="HP81" s="260"/>
      <c r="HQ81" s="260"/>
      <c r="HR81" s="260"/>
      <c r="HS81" s="260"/>
      <c r="HT81" s="260"/>
      <c r="HU81" s="260"/>
      <c r="HV81" s="260"/>
      <c r="HW81" s="260"/>
      <c r="HX81" s="260"/>
      <c r="HY81" s="260"/>
      <c r="HZ81" s="260"/>
      <c r="IA81" s="260"/>
      <c r="IB81" s="260"/>
      <c r="IC81" s="260"/>
      <c r="ID81" s="260"/>
      <c r="IE81" s="260"/>
      <c r="IF81" s="260"/>
      <c r="IG81" s="260"/>
      <c r="IH81" s="260"/>
      <c r="II81" s="260"/>
      <c r="IJ81" s="260"/>
      <c r="IK81" s="260"/>
      <c r="IL81" s="260"/>
      <c r="IM81" s="260"/>
      <c r="IN81" s="260"/>
      <c r="IO81" s="260"/>
      <c r="IP81" s="260"/>
      <c r="IQ81" s="260"/>
      <c r="IR81" s="260"/>
      <c r="IS81" s="260"/>
      <c r="IT81" s="260"/>
      <c r="IU81" s="260"/>
      <c r="IV81" s="260"/>
      <c r="IW81" s="260"/>
    </row>
    <row r="82" customFormat="false" ht="12.75" hidden="false" customHeight="false" outlineLevel="0" collapsed="false">
      <c r="A82" s="253" t="s">
        <v>293</v>
      </c>
      <c r="B82" s="254" t="s">
        <v>294</v>
      </c>
      <c r="C82" s="254"/>
      <c r="D82" s="263" t="n">
        <v>0</v>
      </c>
      <c r="E82" s="263" t="n">
        <v>0</v>
      </c>
      <c r="F82" s="263" t="n">
        <v>0</v>
      </c>
      <c r="G82" s="263" t="n">
        <v>0</v>
      </c>
      <c r="H82" s="263" t="n">
        <v>0</v>
      </c>
      <c r="I82" s="263" t="n">
        <v>0</v>
      </c>
      <c r="J82" s="263" t="n">
        <v>0</v>
      </c>
      <c r="K82" s="263" t="n">
        <v>0</v>
      </c>
      <c r="L82" s="263" t="n">
        <v>0</v>
      </c>
      <c r="M82" s="263" t="n">
        <v>0</v>
      </c>
      <c r="N82" s="263" t="n">
        <v>0</v>
      </c>
      <c r="O82" s="263" t="n">
        <v>0</v>
      </c>
      <c r="P82" s="263" t="n">
        <f aca="false">SUM(D82:O82)</f>
        <v>0</v>
      </c>
    </row>
    <row r="83" customFormat="false" ht="12.75" hidden="false" customHeight="false" outlineLevel="0" collapsed="false">
      <c r="A83" s="253" t="s">
        <v>295</v>
      </c>
      <c r="B83" s="254" t="s">
        <v>296</v>
      </c>
      <c r="C83" s="254"/>
      <c r="D83" s="265" t="n">
        <v>0</v>
      </c>
      <c r="E83" s="265" t="n">
        <v>0</v>
      </c>
      <c r="F83" s="265" t="n">
        <v>0</v>
      </c>
      <c r="G83" s="265" t="n">
        <v>0</v>
      </c>
      <c r="H83" s="265" t="n">
        <v>0</v>
      </c>
      <c r="I83" s="265" t="n">
        <v>0</v>
      </c>
      <c r="J83" s="265" t="n">
        <v>0</v>
      </c>
      <c r="K83" s="265" t="n">
        <v>0</v>
      </c>
      <c r="L83" s="265" t="n">
        <v>0</v>
      </c>
      <c r="M83" s="265" t="n">
        <v>0</v>
      </c>
      <c r="N83" s="265" t="n">
        <v>0</v>
      </c>
      <c r="O83" s="265" t="n">
        <v>0</v>
      </c>
      <c r="P83" s="265" t="n">
        <f aca="false">SUM(D83:O83)</f>
        <v>0</v>
      </c>
    </row>
    <row r="84" customFormat="false" ht="12.75" hidden="false" customHeight="false" outlineLevel="0" collapsed="false">
      <c r="A84" s="283"/>
      <c r="B84" s="266" t="s">
        <v>297</v>
      </c>
      <c r="C84" s="258"/>
      <c r="D84" s="284" t="n">
        <f aca="false">SUM(D82:D83)</f>
        <v>0</v>
      </c>
      <c r="E84" s="284" t="n">
        <f aca="false">SUM(E82:E83)</f>
        <v>0</v>
      </c>
      <c r="F84" s="284" t="n">
        <f aca="false">SUM(F82:F83)</f>
        <v>0</v>
      </c>
      <c r="G84" s="284" t="n">
        <f aca="false">SUM(G82:G83)</f>
        <v>0</v>
      </c>
      <c r="H84" s="284" t="n">
        <f aca="false">SUM(H82:H83)</f>
        <v>0</v>
      </c>
      <c r="I84" s="284" t="n">
        <f aca="false">SUM(I82:I83)</f>
        <v>0</v>
      </c>
      <c r="J84" s="284" t="n">
        <f aca="false">SUM(J82:J83)</f>
        <v>0</v>
      </c>
      <c r="K84" s="284" t="n">
        <f aca="false">SUM(K82:K83)</f>
        <v>0</v>
      </c>
      <c r="L84" s="284" t="n">
        <f aca="false">SUM(L82:L83)</f>
        <v>0</v>
      </c>
      <c r="M84" s="284" t="n">
        <f aca="false">SUM(M82:M83)</f>
        <v>0</v>
      </c>
      <c r="N84" s="284" t="n">
        <f aca="false">SUM(N82:N83)</f>
        <v>0</v>
      </c>
      <c r="O84" s="284" t="n">
        <f aca="false">SUM(O82:O83)</f>
        <v>0</v>
      </c>
      <c r="P84" s="284" t="n">
        <f aca="false">SUM(P82:P83)</f>
        <v>0</v>
      </c>
      <c r="Q84" s="258"/>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c r="BC84" s="260"/>
      <c r="BD84" s="260"/>
      <c r="BE84" s="260"/>
      <c r="BF84" s="260"/>
      <c r="BG84" s="260"/>
      <c r="BH84" s="260"/>
      <c r="BI84" s="260"/>
      <c r="BJ84" s="260"/>
      <c r="BK84" s="260"/>
      <c r="BL84" s="260"/>
      <c r="BM84" s="260"/>
      <c r="BN84" s="260"/>
      <c r="BO84" s="260"/>
      <c r="BP84" s="260"/>
      <c r="BQ84" s="260"/>
      <c r="BR84" s="260"/>
      <c r="BS84" s="260"/>
      <c r="BT84" s="260"/>
      <c r="BU84" s="260"/>
      <c r="BV84" s="260"/>
      <c r="BW84" s="260"/>
      <c r="BX84" s="260"/>
      <c r="BY84" s="260"/>
      <c r="BZ84" s="260"/>
      <c r="CA84" s="260"/>
      <c r="CB84" s="260"/>
      <c r="CC84" s="260"/>
      <c r="CD84" s="260"/>
      <c r="CE84" s="260"/>
      <c r="CF84" s="260"/>
      <c r="CG84" s="260"/>
      <c r="CH84" s="260"/>
      <c r="CI84" s="260"/>
      <c r="CJ84" s="260"/>
      <c r="CK84" s="260"/>
      <c r="CL84" s="260"/>
      <c r="CM84" s="260"/>
      <c r="CN84" s="260"/>
      <c r="CO84" s="260"/>
      <c r="CP84" s="260"/>
      <c r="CQ84" s="260"/>
      <c r="CR84" s="260"/>
      <c r="CS84" s="260"/>
      <c r="CT84" s="260"/>
      <c r="CU84" s="260"/>
      <c r="CV84" s="260"/>
      <c r="CW84" s="260"/>
      <c r="CX84" s="260"/>
      <c r="CY84" s="260"/>
      <c r="CZ84" s="260"/>
      <c r="DA84" s="260"/>
      <c r="DB84" s="260"/>
      <c r="DC84" s="260"/>
      <c r="DD84" s="260"/>
      <c r="DE84" s="260"/>
      <c r="DF84" s="260"/>
      <c r="DG84" s="260"/>
      <c r="DH84" s="260"/>
      <c r="DI84" s="260"/>
      <c r="DJ84" s="260"/>
      <c r="DK84" s="260"/>
      <c r="DL84" s="260"/>
      <c r="DM84" s="260"/>
      <c r="DN84" s="260"/>
      <c r="DO84" s="260"/>
      <c r="DP84" s="260"/>
      <c r="DQ84" s="260"/>
      <c r="DR84" s="260"/>
      <c r="DS84" s="260"/>
      <c r="DT84" s="260"/>
      <c r="DU84" s="260"/>
      <c r="DV84" s="260"/>
      <c r="DW84" s="260"/>
      <c r="DX84" s="260"/>
      <c r="DY84" s="260"/>
      <c r="DZ84" s="260"/>
      <c r="EA84" s="260"/>
      <c r="EB84" s="260"/>
      <c r="EC84" s="260"/>
      <c r="ED84" s="260"/>
      <c r="EE84" s="260"/>
      <c r="EF84" s="260"/>
      <c r="EG84" s="260"/>
      <c r="EH84" s="260"/>
      <c r="EI84" s="260"/>
      <c r="EJ84" s="260"/>
      <c r="EK84" s="260"/>
      <c r="EL84" s="260"/>
      <c r="EM84" s="260"/>
      <c r="EN84" s="260"/>
      <c r="EO84" s="260"/>
      <c r="EP84" s="260"/>
      <c r="EQ84" s="260"/>
      <c r="ER84" s="260"/>
      <c r="ES84" s="260"/>
      <c r="ET84" s="260"/>
      <c r="EU84" s="260"/>
      <c r="EV84" s="260"/>
      <c r="EW84" s="260"/>
      <c r="EX84" s="260"/>
      <c r="EY84" s="260"/>
      <c r="EZ84" s="260"/>
      <c r="FA84" s="260"/>
      <c r="FB84" s="260"/>
      <c r="FC84" s="260"/>
      <c r="FD84" s="260"/>
      <c r="FE84" s="260"/>
      <c r="FF84" s="260"/>
      <c r="FG84" s="260"/>
      <c r="FH84" s="260"/>
      <c r="FI84" s="260"/>
      <c r="FJ84" s="260"/>
      <c r="FK84" s="260"/>
      <c r="FL84" s="260"/>
      <c r="FM84" s="260"/>
      <c r="FN84" s="260"/>
      <c r="FO84" s="260"/>
      <c r="FP84" s="260"/>
      <c r="FQ84" s="260"/>
      <c r="FR84" s="260"/>
      <c r="FS84" s="260"/>
      <c r="FT84" s="260"/>
      <c r="FU84" s="260"/>
      <c r="FV84" s="260"/>
      <c r="FW84" s="260"/>
      <c r="FX84" s="260"/>
      <c r="FY84" s="260"/>
      <c r="FZ84" s="260"/>
      <c r="GA84" s="260"/>
      <c r="GB84" s="260"/>
      <c r="GC84" s="260"/>
      <c r="GD84" s="260"/>
      <c r="GE84" s="260"/>
      <c r="GF84" s="260"/>
      <c r="GG84" s="260"/>
      <c r="GH84" s="260"/>
      <c r="GI84" s="260"/>
      <c r="GJ84" s="260"/>
      <c r="GK84" s="260"/>
      <c r="GL84" s="260"/>
      <c r="GM84" s="260"/>
      <c r="GN84" s="260"/>
      <c r="GO84" s="260"/>
      <c r="GP84" s="260"/>
      <c r="GQ84" s="260"/>
      <c r="GR84" s="260"/>
      <c r="GS84" s="260"/>
      <c r="GT84" s="260"/>
      <c r="GU84" s="260"/>
      <c r="GV84" s="260"/>
      <c r="GW84" s="260"/>
      <c r="GX84" s="260"/>
      <c r="GY84" s="260"/>
      <c r="GZ84" s="260"/>
      <c r="HA84" s="260"/>
      <c r="HB84" s="260"/>
      <c r="HC84" s="260"/>
      <c r="HD84" s="260"/>
      <c r="HE84" s="260"/>
      <c r="HF84" s="260"/>
      <c r="HG84" s="260"/>
      <c r="HH84" s="260"/>
      <c r="HI84" s="260"/>
      <c r="HJ84" s="260"/>
      <c r="HK84" s="260"/>
      <c r="HL84" s="260"/>
      <c r="HM84" s="260"/>
      <c r="HN84" s="260"/>
      <c r="HO84" s="260"/>
      <c r="HP84" s="260"/>
      <c r="HQ84" s="260"/>
      <c r="HR84" s="260"/>
      <c r="HS84" s="260"/>
      <c r="HT84" s="260"/>
      <c r="HU84" s="260"/>
      <c r="HV84" s="260"/>
      <c r="HW84" s="260"/>
      <c r="HX84" s="260"/>
      <c r="HY84" s="260"/>
      <c r="HZ84" s="260"/>
      <c r="IA84" s="260"/>
      <c r="IB84" s="260"/>
      <c r="IC84" s="260"/>
      <c r="ID84" s="260"/>
      <c r="IE84" s="260"/>
      <c r="IF84" s="260"/>
      <c r="IG84" s="260"/>
      <c r="IH84" s="260"/>
      <c r="II84" s="260"/>
      <c r="IJ84" s="260"/>
      <c r="IK84" s="260"/>
      <c r="IL84" s="260"/>
      <c r="IM84" s="260"/>
      <c r="IN84" s="260"/>
      <c r="IO84" s="260"/>
      <c r="IP84" s="260"/>
      <c r="IQ84" s="260"/>
      <c r="IR84" s="260"/>
      <c r="IS84" s="260"/>
      <c r="IT84" s="260"/>
      <c r="IU84" s="260"/>
      <c r="IV84" s="260"/>
      <c r="IW84" s="260"/>
    </row>
    <row r="85" customFormat="false" ht="12.75" hidden="false" customHeight="false" outlineLevel="0" collapsed="false">
      <c r="A85" s="285" t="s">
        <v>298</v>
      </c>
      <c r="B85" s="286" t="s">
        <v>155</v>
      </c>
      <c r="C85" s="287"/>
      <c r="D85" s="284" t="n">
        <v>0</v>
      </c>
      <c r="E85" s="284" t="n">
        <v>0</v>
      </c>
      <c r="F85" s="284" t="n">
        <v>0</v>
      </c>
      <c r="G85" s="284" t="n">
        <v>0</v>
      </c>
      <c r="H85" s="284" t="n">
        <v>0</v>
      </c>
      <c r="I85" s="284" t="n">
        <v>0</v>
      </c>
      <c r="J85" s="284" t="n">
        <v>0</v>
      </c>
      <c r="K85" s="284" t="n">
        <v>0</v>
      </c>
      <c r="L85" s="284" t="n">
        <v>0</v>
      </c>
      <c r="M85" s="284" t="n">
        <v>0</v>
      </c>
      <c r="N85" s="284" t="n">
        <v>0</v>
      </c>
      <c r="O85" s="284" t="n">
        <v>0</v>
      </c>
      <c r="P85" s="284" t="n">
        <f aca="false">SUM(D85:O85)</f>
        <v>0</v>
      </c>
      <c r="Q85" s="258"/>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260"/>
      <c r="BD85" s="260"/>
      <c r="BE85" s="260"/>
      <c r="BF85" s="260"/>
      <c r="BG85" s="260"/>
      <c r="BH85" s="260"/>
      <c r="BI85" s="260"/>
      <c r="BJ85" s="260"/>
      <c r="BK85" s="260"/>
      <c r="BL85" s="260"/>
      <c r="BM85" s="260"/>
      <c r="BN85" s="260"/>
      <c r="BO85" s="260"/>
      <c r="BP85" s="260"/>
      <c r="BQ85" s="260"/>
      <c r="BR85" s="260"/>
      <c r="BS85" s="260"/>
      <c r="BT85" s="260"/>
      <c r="BU85" s="260"/>
      <c r="BV85" s="260"/>
      <c r="BW85" s="260"/>
      <c r="BX85" s="260"/>
      <c r="BY85" s="260"/>
      <c r="BZ85" s="260"/>
      <c r="CA85" s="260"/>
      <c r="CB85" s="260"/>
      <c r="CC85" s="260"/>
      <c r="CD85" s="260"/>
      <c r="CE85" s="260"/>
      <c r="CF85" s="260"/>
      <c r="CG85" s="260"/>
      <c r="CH85" s="260"/>
      <c r="CI85" s="260"/>
      <c r="CJ85" s="260"/>
      <c r="CK85" s="260"/>
      <c r="CL85" s="260"/>
      <c r="CM85" s="260"/>
      <c r="CN85" s="260"/>
      <c r="CO85" s="260"/>
      <c r="CP85" s="260"/>
      <c r="CQ85" s="260"/>
      <c r="CR85" s="260"/>
      <c r="CS85" s="260"/>
      <c r="CT85" s="260"/>
      <c r="CU85" s="260"/>
      <c r="CV85" s="260"/>
      <c r="CW85" s="260"/>
      <c r="CX85" s="260"/>
      <c r="CY85" s="260"/>
      <c r="CZ85" s="260"/>
      <c r="DA85" s="260"/>
      <c r="DB85" s="260"/>
      <c r="DC85" s="260"/>
      <c r="DD85" s="260"/>
      <c r="DE85" s="260"/>
      <c r="DF85" s="260"/>
      <c r="DG85" s="260"/>
      <c r="DH85" s="260"/>
      <c r="DI85" s="260"/>
      <c r="DJ85" s="260"/>
      <c r="DK85" s="260"/>
      <c r="DL85" s="260"/>
      <c r="DM85" s="260"/>
      <c r="DN85" s="260"/>
      <c r="DO85" s="260"/>
      <c r="DP85" s="260"/>
      <c r="DQ85" s="260"/>
      <c r="DR85" s="260"/>
      <c r="DS85" s="260"/>
      <c r="DT85" s="260"/>
      <c r="DU85" s="260"/>
      <c r="DV85" s="260"/>
      <c r="DW85" s="260"/>
      <c r="DX85" s="260"/>
      <c r="DY85" s="260"/>
      <c r="DZ85" s="260"/>
      <c r="EA85" s="260"/>
      <c r="EB85" s="260"/>
      <c r="EC85" s="260"/>
      <c r="ED85" s="260"/>
      <c r="EE85" s="260"/>
      <c r="EF85" s="260"/>
      <c r="EG85" s="260"/>
      <c r="EH85" s="260"/>
      <c r="EI85" s="260"/>
      <c r="EJ85" s="260"/>
      <c r="EK85" s="260"/>
      <c r="EL85" s="260"/>
      <c r="EM85" s="260"/>
      <c r="EN85" s="260"/>
      <c r="EO85" s="260"/>
      <c r="EP85" s="260"/>
      <c r="EQ85" s="260"/>
      <c r="ER85" s="260"/>
      <c r="ES85" s="260"/>
      <c r="ET85" s="260"/>
      <c r="EU85" s="260"/>
      <c r="EV85" s="260"/>
      <c r="EW85" s="260"/>
      <c r="EX85" s="260"/>
      <c r="EY85" s="260"/>
      <c r="EZ85" s="260"/>
      <c r="FA85" s="260"/>
      <c r="FB85" s="260"/>
      <c r="FC85" s="260"/>
      <c r="FD85" s="260"/>
      <c r="FE85" s="260"/>
      <c r="FF85" s="260"/>
      <c r="FG85" s="260"/>
      <c r="FH85" s="260"/>
      <c r="FI85" s="260"/>
      <c r="FJ85" s="260"/>
      <c r="FK85" s="260"/>
      <c r="FL85" s="260"/>
      <c r="FM85" s="260"/>
      <c r="FN85" s="260"/>
      <c r="FO85" s="260"/>
      <c r="FP85" s="260"/>
      <c r="FQ85" s="260"/>
      <c r="FR85" s="260"/>
      <c r="FS85" s="260"/>
      <c r="FT85" s="260"/>
      <c r="FU85" s="260"/>
      <c r="FV85" s="260"/>
      <c r="FW85" s="260"/>
      <c r="FX85" s="260"/>
      <c r="FY85" s="260"/>
      <c r="FZ85" s="260"/>
      <c r="GA85" s="260"/>
      <c r="GB85" s="260"/>
      <c r="GC85" s="260"/>
      <c r="GD85" s="260"/>
      <c r="GE85" s="260"/>
      <c r="GF85" s="260"/>
      <c r="GG85" s="260"/>
      <c r="GH85" s="260"/>
      <c r="GI85" s="260"/>
      <c r="GJ85" s="260"/>
      <c r="GK85" s="260"/>
      <c r="GL85" s="260"/>
      <c r="GM85" s="260"/>
      <c r="GN85" s="260"/>
      <c r="GO85" s="260"/>
      <c r="GP85" s="260"/>
      <c r="GQ85" s="260"/>
      <c r="GR85" s="260"/>
      <c r="GS85" s="260"/>
      <c r="GT85" s="260"/>
      <c r="GU85" s="260"/>
      <c r="GV85" s="260"/>
      <c r="GW85" s="260"/>
      <c r="GX85" s="260"/>
      <c r="GY85" s="260"/>
      <c r="GZ85" s="260"/>
      <c r="HA85" s="260"/>
      <c r="HB85" s="260"/>
      <c r="HC85" s="260"/>
      <c r="HD85" s="260"/>
      <c r="HE85" s="260"/>
      <c r="HF85" s="260"/>
      <c r="HG85" s="260"/>
      <c r="HH85" s="260"/>
      <c r="HI85" s="260"/>
      <c r="HJ85" s="260"/>
      <c r="HK85" s="260"/>
      <c r="HL85" s="260"/>
      <c r="HM85" s="260"/>
      <c r="HN85" s="260"/>
      <c r="HO85" s="260"/>
      <c r="HP85" s="260"/>
      <c r="HQ85" s="260"/>
      <c r="HR85" s="260"/>
      <c r="HS85" s="260"/>
      <c r="HT85" s="260"/>
      <c r="HU85" s="260"/>
      <c r="HV85" s="260"/>
      <c r="HW85" s="260"/>
      <c r="HX85" s="260"/>
      <c r="HY85" s="260"/>
      <c r="HZ85" s="260"/>
      <c r="IA85" s="260"/>
      <c r="IB85" s="260"/>
      <c r="IC85" s="260"/>
      <c r="ID85" s="260"/>
      <c r="IE85" s="260"/>
      <c r="IF85" s="260"/>
      <c r="IG85" s="260"/>
      <c r="IH85" s="260"/>
      <c r="II85" s="260"/>
      <c r="IJ85" s="260"/>
      <c r="IK85" s="260"/>
      <c r="IL85" s="260"/>
      <c r="IM85" s="260"/>
      <c r="IN85" s="260"/>
      <c r="IO85" s="260"/>
      <c r="IP85" s="260"/>
      <c r="IQ85" s="260"/>
      <c r="IR85" s="260"/>
      <c r="IS85" s="260"/>
      <c r="IT85" s="260"/>
      <c r="IU85" s="260"/>
      <c r="IV85" s="260"/>
      <c r="IW85" s="260"/>
    </row>
    <row r="86" customFormat="false" ht="12.75" hidden="false" customHeight="false" outlineLevel="0" collapsed="false">
      <c r="A86" s="288"/>
      <c r="B86" s="289" t="s">
        <v>156</v>
      </c>
      <c r="C86" s="290"/>
      <c r="D86" s="291" t="n">
        <f aca="false">D32+D35+D43+D45+D47+D49+D58+D64+D69+D81+D84+D65+D66+D70+D71+D72+D73+D85</f>
        <v>0</v>
      </c>
      <c r="E86" s="291" t="n">
        <f aca="false">E32+E35+E43+E45+E47+E49+E58+E64+E69+E81+E84+E65+E66+E70+E71+E72+E73+E85</f>
        <v>0</v>
      </c>
      <c r="F86" s="291" t="n">
        <f aca="false">F32+F35+F43+F45+F47+F49+F58+F64+F69+F81+F84+F65+F66+F70+F71+F72+F73+F85</f>
        <v>0</v>
      </c>
      <c r="G86" s="291" t="n">
        <f aca="false">G32+G35+G43+G45+G47+G49+G58+G64+G69+G81+G84+G65+G66+G70+G71+G72+G73+G85</f>
        <v>0</v>
      </c>
      <c r="H86" s="291" t="n">
        <f aca="false">H32+H35+H43+H45+H47+H49+H58+H64+H69+H81+H84+H65+H66+H70+H71+H72+H73+H85</f>
        <v>0</v>
      </c>
      <c r="I86" s="291" t="n">
        <f aca="false">I32+I35+I43+I45+I47+I49+I58+I64+I69+I81+I84+I65+I66+I70+I71+I72+I73+I85</f>
        <v>0</v>
      </c>
      <c r="J86" s="291" t="n">
        <f aca="false">J32+J35+J43+J45+J47+J49+J58+J64+J69+J81+J84+J65+J66+J70+J71+J72+J73+J85</f>
        <v>0</v>
      </c>
      <c r="K86" s="291" t="n">
        <f aca="false">K32+K35+K43+K45+K47+K49+K58+K64+K69+K81+K84+K65+K66+K70+K71+K72+K73+K85</f>
        <v>0</v>
      </c>
      <c r="L86" s="291" t="n">
        <f aca="false">L32+L35+L43+L45+L47+L49+L58+L64+L69+L81+L84+L65+L66+L70+L71+L72+L73+L85</f>
        <v>0</v>
      </c>
      <c r="M86" s="291" t="n">
        <f aca="false">M32+M35+M43+M45+M47+M49+M58+M64+M69+M81+M84+M65+M66+M70+M71+M72+M73+M85</f>
        <v>0</v>
      </c>
      <c r="N86" s="291" t="n">
        <f aca="false">N32+N35+N43+N45+N47+N49+N58+N64+N69+N81+N84+N65+N66+N70+N71+N72+N73+N85</f>
        <v>0</v>
      </c>
      <c r="O86" s="291" t="n">
        <f aca="false">O32+O35+O43+O45+O47+O49+O58+O64+O69+O81+O84+O65+O66+O70+O71+O72+O73+O85</f>
        <v>0</v>
      </c>
      <c r="P86" s="291" t="n">
        <f aca="false">P32+P35+P43+P45+P47+P49+P58+P64+P69+P81+P84+P65+P66+P70+P71+P72+P73+P85</f>
        <v>0</v>
      </c>
      <c r="Q86" s="271"/>
    </row>
    <row r="87" customFormat="false" ht="12.75" hidden="false" customHeight="false" outlineLevel="0" collapsed="false">
      <c r="D87" s="270"/>
      <c r="E87" s="270"/>
      <c r="F87" s="270"/>
      <c r="G87" s="270"/>
      <c r="H87" s="270"/>
      <c r="I87" s="270"/>
      <c r="J87" s="270"/>
      <c r="K87" s="270"/>
      <c r="L87" s="270"/>
      <c r="M87" s="270"/>
      <c r="N87" s="270"/>
      <c r="O87" s="270"/>
      <c r="P87" s="270"/>
    </row>
    <row r="88" customFormat="false" ht="12.75" hidden="false" customHeight="false" outlineLevel="0" collapsed="false">
      <c r="A88" s="292"/>
      <c r="B88" s="293"/>
      <c r="C88" s="293"/>
      <c r="D88" s="294" t="n">
        <v>37258</v>
      </c>
      <c r="E88" s="294" t="n">
        <v>37289</v>
      </c>
      <c r="F88" s="294" t="n">
        <v>37317</v>
      </c>
      <c r="G88" s="294" t="n">
        <v>37348</v>
      </c>
      <c r="H88" s="294" t="n">
        <v>37378</v>
      </c>
      <c r="I88" s="294" t="n">
        <v>37409</v>
      </c>
      <c r="J88" s="294" t="n">
        <v>37439</v>
      </c>
      <c r="K88" s="294" t="n">
        <v>37470</v>
      </c>
      <c r="L88" s="294" t="n">
        <v>37501</v>
      </c>
      <c r="M88" s="294" t="n">
        <v>37531</v>
      </c>
      <c r="N88" s="294" t="n">
        <v>37562</v>
      </c>
      <c r="O88" s="294" t="n">
        <v>37592</v>
      </c>
      <c r="P88" s="295" t="s">
        <v>141</v>
      </c>
      <c r="Q88" s="296"/>
      <c r="R88" s="296"/>
      <c r="S88" s="296"/>
      <c r="T88" s="296"/>
      <c r="U88" s="296"/>
      <c r="V88" s="296"/>
      <c r="W88" s="296"/>
      <c r="X88" s="296"/>
      <c r="Y88" s="296"/>
      <c r="Z88" s="296"/>
      <c r="AA88" s="296"/>
      <c r="AB88" s="296"/>
      <c r="AC88" s="296"/>
      <c r="AD88" s="296"/>
      <c r="AE88" s="296"/>
      <c r="AF88" s="296"/>
      <c r="AG88" s="296"/>
      <c r="AH88" s="296"/>
      <c r="AI88" s="296"/>
      <c r="AJ88" s="296"/>
      <c r="AK88" s="296"/>
      <c r="AL88" s="296"/>
      <c r="AM88" s="296"/>
      <c r="AN88" s="296"/>
      <c r="AO88" s="296"/>
      <c r="AP88" s="296"/>
      <c r="AQ88" s="296"/>
      <c r="AR88" s="296"/>
      <c r="AS88" s="296"/>
      <c r="AT88" s="296"/>
      <c r="AU88" s="296"/>
      <c r="AV88" s="296"/>
      <c r="AW88" s="296"/>
      <c r="AX88" s="296"/>
      <c r="AY88" s="296"/>
      <c r="AZ88" s="296"/>
      <c r="BA88" s="296"/>
      <c r="BB88" s="296"/>
      <c r="BC88" s="296"/>
      <c r="BD88" s="296"/>
      <c r="BE88" s="296"/>
      <c r="BF88" s="296"/>
      <c r="BG88" s="296"/>
      <c r="BH88" s="296"/>
      <c r="BI88" s="296"/>
      <c r="BJ88" s="296"/>
      <c r="BK88" s="296"/>
      <c r="BL88" s="296"/>
      <c r="BM88" s="296"/>
      <c r="BN88" s="296"/>
      <c r="BO88" s="296"/>
      <c r="BP88" s="296"/>
      <c r="BQ88" s="296"/>
      <c r="BR88" s="296"/>
      <c r="BS88" s="296"/>
      <c r="BT88" s="296"/>
      <c r="BU88" s="296"/>
      <c r="BV88" s="296"/>
      <c r="BW88" s="296"/>
      <c r="BX88" s="296"/>
      <c r="BY88" s="296"/>
      <c r="BZ88" s="296"/>
      <c r="CA88" s="296"/>
      <c r="CB88" s="296"/>
      <c r="CC88" s="296"/>
      <c r="CD88" s="296"/>
      <c r="CE88" s="296"/>
      <c r="CF88" s="296"/>
      <c r="CG88" s="296"/>
      <c r="CH88" s="296"/>
      <c r="CI88" s="296"/>
      <c r="CJ88" s="296"/>
      <c r="CK88" s="296"/>
      <c r="CL88" s="296"/>
      <c r="CM88" s="296"/>
      <c r="CN88" s="296"/>
      <c r="CO88" s="296"/>
      <c r="CP88" s="296"/>
      <c r="CQ88" s="296"/>
      <c r="CR88" s="296"/>
      <c r="CS88" s="296"/>
      <c r="CT88" s="296"/>
      <c r="CU88" s="296"/>
      <c r="CV88" s="296"/>
      <c r="CW88" s="296"/>
      <c r="CX88" s="296"/>
      <c r="CY88" s="296"/>
      <c r="CZ88" s="296"/>
      <c r="DA88" s="296"/>
      <c r="DB88" s="296"/>
      <c r="DC88" s="296"/>
      <c r="DD88" s="296"/>
      <c r="DE88" s="296"/>
      <c r="DF88" s="296"/>
      <c r="DG88" s="296"/>
      <c r="DH88" s="296"/>
      <c r="DI88" s="296"/>
      <c r="DJ88" s="296"/>
      <c r="DK88" s="296"/>
      <c r="DL88" s="296"/>
      <c r="DM88" s="296"/>
      <c r="DN88" s="296"/>
      <c r="DO88" s="296"/>
      <c r="DP88" s="296"/>
      <c r="DQ88" s="296"/>
      <c r="DR88" s="296"/>
      <c r="DS88" s="296"/>
      <c r="DT88" s="296"/>
      <c r="DU88" s="296"/>
      <c r="DV88" s="296"/>
      <c r="DW88" s="296"/>
      <c r="DX88" s="296"/>
      <c r="DY88" s="296"/>
      <c r="DZ88" s="296"/>
      <c r="EA88" s="296"/>
      <c r="EB88" s="296"/>
      <c r="EC88" s="296"/>
      <c r="ED88" s="296"/>
      <c r="EE88" s="296"/>
      <c r="EF88" s="296"/>
      <c r="EG88" s="296"/>
      <c r="EH88" s="296"/>
      <c r="EI88" s="296"/>
      <c r="EJ88" s="296"/>
      <c r="EK88" s="296"/>
      <c r="EL88" s="296"/>
      <c r="EM88" s="296"/>
      <c r="EN88" s="296"/>
      <c r="EO88" s="296"/>
      <c r="EP88" s="296"/>
      <c r="EQ88" s="296"/>
      <c r="ER88" s="296"/>
      <c r="ES88" s="296"/>
      <c r="ET88" s="296"/>
      <c r="EU88" s="296"/>
      <c r="EV88" s="296"/>
      <c r="EW88" s="296"/>
      <c r="EX88" s="296"/>
      <c r="EY88" s="296"/>
      <c r="EZ88" s="296"/>
      <c r="FA88" s="296"/>
      <c r="FB88" s="296"/>
      <c r="FC88" s="296"/>
      <c r="FD88" s="296"/>
      <c r="FE88" s="296"/>
      <c r="FF88" s="296"/>
      <c r="FG88" s="296"/>
      <c r="FH88" s="296"/>
      <c r="FI88" s="296"/>
      <c r="FJ88" s="296"/>
      <c r="FK88" s="296"/>
      <c r="FL88" s="296"/>
      <c r="FM88" s="296"/>
      <c r="FN88" s="296"/>
      <c r="FO88" s="296"/>
      <c r="FP88" s="296"/>
      <c r="FQ88" s="296"/>
      <c r="FR88" s="296"/>
      <c r="FS88" s="296"/>
      <c r="FT88" s="296"/>
      <c r="FU88" s="296"/>
      <c r="FV88" s="296"/>
      <c r="FW88" s="296"/>
      <c r="FX88" s="296"/>
      <c r="FY88" s="296"/>
      <c r="FZ88" s="296"/>
      <c r="GA88" s="296"/>
      <c r="GB88" s="296"/>
      <c r="GC88" s="296"/>
      <c r="GD88" s="296"/>
      <c r="GE88" s="296"/>
      <c r="GF88" s="296"/>
      <c r="GG88" s="296"/>
      <c r="GH88" s="296"/>
      <c r="GI88" s="296"/>
      <c r="GJ88" s="296"/>
      <c r="GK88" s="296"/>
      <c r="GL88" s="296"/>
      <c r="GM88" s="296"/>
      <c r="GN88" s="296"/>
      <c r="GO88" s="296"/>
      <c r="GP88" s="296"/>
      <c r="GQ88" s="296"/>
      <c r="GR88" s="296"/>
      <c r="GS88" s="296"/>
      <c r="GT88" s="296"/>
      <c r="GU88" s="296"/>
      <c r="GV88" s="296"/>
      <c r="GW88" s="296"/>
      <c r="GX88" s="296"/>
      <c r="GY88" s="296"/>
      <c r="GZ88" s="296"/>
      <c r="HA88" s="296"/>
      <c r="HB88" s="296"/>
      <c r="HC88" s="296"/>
      <c r="HD88" s="296"/>
      <c r="HE88" s="296"/>
      <c r="HF88" s="296"/>
      <c r="HG88" s="296"/>
      <c r="HH88" s="296"/>
      <c r="HI88" s="296"/>
      <c r="HJ88" s="296"/>
      <c r="HK88" s="296"/>
      <c r="HL88" s="296"/>
      <c r="HM88" s="296"/>
      <c r="HN88" s="296"/>
      <c r="HO88" s="296"/>
      <c r="HP88" s="296"/>
      <c r="HQ88" s="296"/>
      <c r="HR88" s="296"/>
      <c r="HS88" s="296"/>
      <c r="HT88" s="296"/>
      <c r="HU88" s="296"/>
      <c r="HV88" s="296"/>
      <c r="HW88" s="296"/>
      <c r="HX88" s="296"/>
      <c r="HY88" s="296"/>
      <c r="HZ88" s="296"/>
      <c r="IA88" s="296"/>
      <c r="IB88" s="296"/>
      <c r="IC88" s="296"/>
      <c r="ID88" s="296"/>
      <c r="IE88" s="296"/>
      <c r="IF88" s="296"/>
      <c r="IG88" s="296"/>
      <c r="IH88" s="296"/>
      <c r="II88" s="296"/>
      <c r="IJ88" s="296"/>
      <c r="IK88" s="296"/>
      <c r="IL88" s="296"/>
      <c r="IM88" s="296"/>
      <c r="IN88" s="296"/>
      <c r="IO88" s="296"/>
      <c r="IP88" s="296"/>
      <c r="IQ88" s="296"/>
      <c r="IR88" s="296"/>
      <c r="IS88" s="296"/>
      <c r="IT88" s="296"/>
      <c r="IU88" s="296"/>
      <c r="IV88" s="296"/>
      <c r="IW88" s="296"/>
    </row>
    <row r="89" customFormat="false" ht="12.75" hidden="false" customHeight="false" outlineLevel="0" collapsed="false">
      <c r="A89" s="258" t="s">
        <v>299</v>
      </c>
      <c r="B89" s="197"/>
      <c r="C89" s="197"/>
      <c r="D89" s="297"/>
      <c r="E89" s="297"/>
      <c r="F89" s="297"/>
      <c r="G89" s="297"/>
      <c r="H89" s="297"/>
      <c r="I89" s="297"/>
      <c r="J89" s="297"/>
      <c r="K89" s="297"/>
      <c r="L89" s="297"/>
      <c r="M89" s="297"/>
      <c r="N89" s="297"/>
      <c r="O89" s="297"/>
      <c r="P89" s="297"/>
      <c r="Q89" s="298"/>
      <c r="R89" s="298"/>
      <c r="S89" s="298"/>
      <c r="T89" s="298"/>
      <c r="U89" s="298"/>
      <c r="V89" s="298"/>
      <c r="W89" s="298"/>
      <c r="X89" s="298"/>
      <c r="Y89" s="298"/>
      <c r="Z89" s="298"/>
      <c r="AA89" s="298"/>
      <c r="AB89" s="298"/>
      <c r="AC89" s="298"/>
      <c r="AD89" s="298"/>
      <c r="AE89" s="298"/>
      <c r="AF89" s="298"/>
      <c r="AG89" s="298"/>
      <c r="AH89" s="298"/>
      <c r="AI89" s="298"/>
      <c r="AJ89" s="298"/>
      <c r="AK89" s="298"/>
      <c r="AL89" s="298"/>
      <c r="AM89" s="298"/>
      <c r="AN89" s="298"/>
      <c r="AO89" s="298"/>
      <c r="AP89" s="298"/>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c r="HV89" s="298"/>
      <c r="HW89" s="298"/>
      <c r="HX89" s="298"/>
      <c r="HY89" s="298"/>
      <c r="HZ89" s="298"/>
      <c r="IA89" s="298"/>
      <c r="IB89" s="298"/>
      <c r="IC89" s="298"/>
      <c r="ID89" s="298"/>
      <c r="IE89" s="298"/>
      <c r="IF89" s="298"/>
      <c r="IG89" s="298"/>
      <c r="IH89" s="298"/>
      <c r="II89" s="298"/>
      <c r="IJ89" s="298"/>
      <c r="IK89" s="298"/>
      <c r="IL89" s="298"/>
      <c r="IM89" s="298"/>
      <c r="IN89" s="298"/>
      <c r="IO89" s="298"/>
      <c r="IP89" s="298"/>
      <c r="IQ89" s="298"/>
      <c r="IR89" s="298"/>
      <c r="IS89" s="298"/>
      <c r="IT89" s="298"/>
      <c r="IU89" s="298"/>
      <c r="IV89" s="298"/>
      <c r="IW89" s="298"/>
    </row>
    <row r="90" customFormat="false" ht="12.75" hidden="false" customHeight="false" outlineLevel="0" collapsed="false">
      <c r="A90" s="298"/>
      <c r="B90" s="299" t="s">
        <v>300</v>
      </c>
      <c r="C90" s="197"/>
      <c r="D90" s="297"/>
      <c r="E90" s="297"/>
      <c r="F90" s="297"/>
      <c r="G90" s="297"/>
      <c r="H90" s="297"/>
      <c r="I90" s="297"/>
      <c r="J90" s="297"/>
      <c r="K90" s="297"/>
      <c r="L90" s="297"/>
      <c r="M90" s="297"/>
      <c r="N90" s="297"/>
      <c r="O90" s="297"/>
      <c r="P90" s="297" t="n">
        <f aca="false">SUM(D90:O90)</f>
        <v>0</v>
      </c>
      <c r="Q90" s="298"/>
      <c r="R90" s="298"/>
      <c r="S90" s="298"/>
      <c r="T90" s="298"/>
      <c r="U90" s="298"/>
      <c r="V90" s="298"/>
      <c r="W90" s="298"/>
      <c r="X90" s="298"/>
      <c r="Y90" s="298"/>
      <c r="Z90" s="298"/>
      <c r="AA90" s="298"/>
      <c r="AB90" s="298"/>
      <c r="AC90" s="298"/>
      <c r="AD90" s="298"/>
      <c r="AE90" s="298"/>
      <c r="AF90" s="298"/>
      <c r="AG90" s="298"/>
      <c r="AH90" s="298"/>
      <c r="AI90" s="298"/>
      <c r="AJ90" s="298"/>
      <c r="AK90" s="298"/>
      <c r="AL90" s="298"/>
      <c r="AM90" s="298"/>
      <c r="AN90" s="298"/>
      <c r="AO90" s="298"/>
      <c r="AP90" s="298"/>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c r="HV90" s="298"/>
      <c r="HW90" s="298"/>
      <c r="HX90" s="298"/>
      <c r="HY90" s="298"/>
      <c r="HZ90" s="298"/>
      <c r="IA90" s="298"/>
      <c r="IB90" s="298"/>
      <c r="IC90" s="298"/>
      <c r="ID90" s="298"/>
      <c r="IE90" s="298"/>
      <c r="IF90" s="298"/>
      <c r="IG90" s="298"/>
      <c r="IH90" s="298"/>
      <c r="II90" s="298"/>
      <c r="IJ90" s="298"/>
      <c r="IK90" s="298"/>
      <c r="IL90" s="298"/>
      <c r="IM90" s="298"/>
      <c r="IN90" s="298"/>
      <c r="IO90" s="298"/>
      <c r="IP90" s="298"/>
      <c r="IQ90" s="298"/>
      <c r="IR90" s="298"/>
      <c r="IS90" s="298"/>
      <c r="IT90" s="298"/>
      <c r="IU90" s="298"/>
      <c r="IV90" s="298"/>
      <c r="IW90" s="298"/>
    </row>
    <row r="91" customFormat="false" ht="12.75" hidden="false" customHeight="false" outlineLevel="0" collapsed="false">
      <c r="A91" s="298"/>
      <c r="B91" s="299" t="s">
        <v>301</v>
      </c>
      <c r="C91" s="197"/>
      <c r="D91" s="297"/>
      <c r="E91" s="297"/>
      <c r="F91" s="297"/>
      <c r="G91" s="297"/>
      <c r="H91" s="297"/>
      <c r="I91" s="297"/>
      <c r="J91" s="297"/>
      <c r="K91" s="297"/>
      <c r="L91" s="297"/>
      <c r="M91" s="297"/>
      <c r="N91" s="297"/>
      <c r="O91" s="297"/>
      <c r="P91" s="297" t="n">
        <f aca="false">SUM(D91:O91)</f>
        <v>0</v>
      </c>
      <c r="Q91" s="298"/>
      <c r="R91" s="298"/>
      <c r="S91" s="298"/>
      <c r="T91" s="298"/>
      <c r="U91" s="298"/>
      <c r="V91" s="298"/>
      <c r="W91" s="298"/>
      <c r="X91" s="298"/>
      <c r="Y91" s="298"/>
      <c r="Z91" s="298"/>
      <c r="AA91" s="298"/>
      <c r="AB91" s="298"/>
      <c r="AC91" s="298"/>
      <c r="AD91" s="298"/>
      <c r="AE91" s="298"/>
      <c r="AF91" s="298"/>
      <c r="AG91" s="298"/>
      <c r="AH91" s="298"/>
      <c r="AI91" s="298"/>
      <c r="AJ91" s="298"/>
      <c r="AK91" s="298"/>
      <c r="AL91" s="298"/>
      <c r="AM91" s="298"/>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c r="HV91" s="298"/>
      <c r="HW91" s="298"/>
      <c r="HX91" s="298"/>
      <c r="HY91" s="298"/>
      <c r="HZ91" s="298"/>
      <c r="IA91" s="298"/>
      <c r="IB91" s="298"/>
      <c r="IC91" s="298"/>
      <c r="ID91" s="298"/>
      <c r="IE91" s="298"/>
      <c r="IF91" s="298"/>
      <c r="IG91" s="298"/>
      <c r="IH91" s="298"/>
      <c r="II91" s="298"/>
      <c r="IJ91" s="298"/>
      <c r="IK91" s="298"/>
      <c r="IL91" s="298"/>
      <c r="IM91" s="298"/>
      <c r="IN91" s="298"/>
      <c r="IO91" s="298"/>
      <c r="IP91" s="298"/>
      <c r="IQ91" s="298"/>
      <c r="IR91" s="298"/>
      <c r="IS91" s="298"/>
      <c r="IT91" s="298"/>
      <c r="IU91" s="298"/>
      <c r="IV91" s="298"/>
      <c r="IW91" s="298"/>
    </row>
    <row r="92" customFormat="false" ht="12.75" hidden="false" customHeight="false" outlineLevel="0" collapsed="false">
      <c r="A92" s="298"/>
      <c r="B92" s="299" t="s">
        <v>302</v>
      </c>
      <c r="C92" s="197"/>
      <c r="D92" s="297"/>
      <c r="E92" s="297"/>
      <c r="F92" s="297"/>
      <c r="G92" s="297"/>
      <c r="H92" s="297"/>
      <c r="I92" s="297"/>
      <c r="J92" s="297"/>
      <c r="K92" s="297"/>
      <c r="L92" s="297"/>
      <c r="M92" s="297"/>
      <c r="N92" s="297"/>
      <c r="O92" s="297"/>
      <c r="P92" s="297" t="n">
        <f aca="false">SUM(D92:O92)</f>
        <v>0</v>
      </c>
      <c r="Q92" s="298"/>
      <c r="R92" s="298"/>
      <c r="S92" s="298"/>
      <c r="T92" s="298"/>
      <c r="U92" s="298"/>
      <c r="V92" s="298"/>
      <c r="W92" s="298"/>
      <c r="X92" s="298"/>
      <c r="Y92" s="298"/>
      <c r="Z92" s="298"/>
      <c r="AA92" s="298"/>
      <c r="AB92" s="298"/>
      <c r="AC92" s="298"/>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c r="HV92" s="298"/>
      <c r="HW92" s="298"/>
      <c r="HX92" s="298"/>
      <c r="HY92" s="298"/>
      <c r="HZ92" s="298"/>
      <c r="IA92" s="298"/>
      <c r="IB92" s="298"/>
      <c r="IC92" s="298"/>
      <c r="ID92" s="298"/>
      <c r="IE92" s="298"/>
      <c r="IF92" s="298"/>
      <c r="IG92" s="298"/>
      <c r="IH92" s="298"/>
      <c r="II92" s="298"/>
      <c r="IJ92" s="298"/>
      <c r="IK92" s="298"/>
      <c r="IL92" s="298"/>
      <c r="IM92" s="298"/>
      <c r="IN92" s="298"/>
      <c r="IO92" s="298"/>
      <c r="IP92" s="298"/>
      <c r="IQ92" s="298"/>
      <c r="IR92" s="298"/>
      <c r="IS92" s="298"/>
      <c r="IT92" s="298"/>
      <c r="IU92" s="298"/>
      <c r="IV92" s="298"/>
      <c r="IW92" s="298"/>
    </row>
    <row r="93" customFormat="false" ht="12.75" hidden="false" customHeight="false" outlineLevel="0" collapsed="false">
      <c r="A93" s="298"/>
      <c r="B93" s="299" t="s">
        <v>303</v>
      </c>
      <c r="C93" s="197"/>
      <c r="D93" s="297"/>
      <c r="E93" s="297"/>
      <c r="F93" s="297"/>
      <c r="G93" s="297"/>
      <c r="H93" s="297"/>
      <c r="I93" s="297"/>
      <c r="J93" s="297"/>
      <c r="K93" s="297"/>
      <c r="L93" s="297"/>
      <c r="M93" s="297"/>
      <c r="N93" s="297"/>
      <c r="O93" s="297"/>
      <c r="P93" s="297" t="n">
        <f aca="false">SUM(D93:O93)</f>
        <v>0</v>
      </c>
      <c r="Q93" s="298"/>
      <c r="R93" s="298"/>
      <c r="S93" s="298"/>
      <c r="T93" s="298"/>
      <c r="U93" s="298"/>
      <c r="V93" s="298"/>
      <c r="W93" s="298"/>
      <c r="X93" s="298"/>
      <c r="Y93" s="298"/>
      <c r="Z93" s="298"/>
      <c r="AA93" s="298"/>
      <c r="AB93" s="298"/>
      <c r="AC93" s="298"/>
      <c r="AD93" s="298"/>
      <c r="AE93" s="298"/>
      <c r="AF93" s="298"/>
      <c r="AG93" s="298"/>
      <c r="AH93" s="298"/>
      <c r="AI93" s="298"/>
      <c r="AJ93" s="298"/>
      <c r="AK93" s="298"/>
      <c r="AL93" s="298"/>
      <c r="AM93" s="298"/>
      <c r="AN93" s="298"/>
      <c r="AO93" s="298"/>
      <c r="AP93" s="298"/>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c r="HV93" s="298"/>
      <c r="HW93" s="298"/>
      <c r="HX93" s="298"/>
      <c r="HY93" s="298"/>
      <c r="HZ93" s="298"/>
      <c r="IA93" s="298"/>
      <c r="IB93" s="298"/>
      <c r="IC93" s="298"/>
      <c r="ID93" s="298"/>
      <c r="IE93" s="298"/>
      <c r="IF93" s="298"/>
      <c r="IG93" s="298"/>
      <c r="IH93" s="298"/>
      <c r="II93" s="298"/>
      <c r="IJ93" s="298"/>
      <c r="IK93" s="298"/>
      <c r="IL93" s="298"/>
      <c r="IM93" s="298"/>
      <c r="IN93" s="298"/>
      <c r="IO93" s="298"/>
      <c r="IP93" s="298"/>
      <c r="IQ93" s="298"/>
      <c r="IR93" s="298"/>
      <c r="IS93" s="298"/>
      <c r="IT93" s="298"/>
      <c r="IU93" s="298"/>
      <c r="IV93" s="298"/>
      <c r="IW93" s="298"/>
    </row>
    <row r="94" customFormat="false" ht="12.75" hidden="false" customHeight="false" outlineLevel="0" collapsed="false">
      <c r="A94" s="298"/>
      <c r="B94" s="299" t="s">
        <v>304</v>
      </c>
      <c r="C94" s="197"/>
      <c r="D94" s="297"/>
      <c r="E94" s="297"/>
      <c r="F94" s="297"/>
      <c r="G94" s="297"/>
      <c r="H94" s="297"/>
      <c r="I94" s="297"/>
      <c r="J94" s="297"/>
      <c r="K94" s="297"/>
      <c r="L94" s="297"/>
      <c r="M94" s="297"/>
      <c r="N94" s="297"/>
      <c r="O94" s="297"/>
      <c r="P94" s="297" t="n">
        <f aca="false">SUM(D94:O94)</f>
        <v>0</v>
      </c>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c r="HV94" s="298"/>
      <c r="HW94" s="298"/>
      <c r="HX94" s="298"/>
      <c r="HY94" s="298"/>
      <c r="HZ94" s="298"/>
      <c r="IA94" s="298"/>
      <c r="IB94" s="298"/>
      <c r="IC94" s="298"/>
      <c r="ID94" s="298"/>
      <c r="IE94" s="298"/>
      <c r="IF94" s="298"/>
      <c r="IG94" s="298"/>
      <c r="IH94" s="298"/>
      <c r="II94" s="298"/>
      <c r="IJ94" s="298"/>
      <c r="IK94" s="298"/>
      <c r="IL94" s="298"/>
      <c r="IM94" s="298"/>
      <c r="IN94" s="298"/>
      <c r="IO94" s="298"/>
      <c r="IP94" s="298"/>
      <c r="IQ94" s="298"/>
      <c r="IR94" s="298"/>
      <c r="IS94" s="298"/>
      <c r="IT94" s="298"/>
      <c r="IU94" s="298"/>
      <c r="IV94" s="298"/>
      <c r="IW94" s="298"/>
    </row>
    <row r="95" customFormat="false" ht="12.75" hidden="false" customHeight="false" outlineLevel="0" collapsed="false">
      <c r="A95" s="298"/>
      <c r="B95" s="299" t="s">
        <v>305</v>
      </c>
      <c r="C95" s="197"/>
      <c r="D95" s="297"/>
      <c r="E95" s="297"/>
      <c r="F95" s="297"/>
      <c r="G95" s="297"/>
      <c r="H95" s="297"/>
      <c r="I95" s="297"/>
      <c r="J95" s="297"/>
      <c r="K95" s="297"/>
      <c r="L95" s="297"/>
      <c r="M95" s="297"/>
      <c r="N95" s="297"/>
      <c r="O95" s="297"/>
      <c r="P95" s="297" t="n">
        <f aca="false">SUM(D95:O95)</f>
        <v>0</v>
      </c>
      <c r="Q95" s="298"/>
      <c r="R95" s="298"/>
      <c r="S95" s="298"/>
      <c r="T95" s="298"/>
      <c r="U95" s="298"/>
      <c r="V95" s="298"/>
      <c r="W95" s="298"/>
      <c r="X95" s="298"/>
      <c r="Y95" s="298"/>
      <c r="Z95" s="298"/>
      <c r="AA95" s="298"/>
      <c r="AB95" s="298"/>
      <c r="AC95" s="298"/>
      <c r="AD95" s="298"/>
      <c r="AE95" s="298"/>
      <c r="AF95" s="298"/>
      <c r="AG95" s="298"/>
      <c r="AH95" s="298"/>
      <c r="AI95" s="298"/>
      <c r="AJ95" s="298"/>
      <c r="AK95" s="298"/>
      <c r="AL95" s="298"/>
      <c r="AM95" s="298"/>
      <c r="AN95" s="298"/>
      <c r="AO95" s="298"/>
      <c r="AP95" s="298"/>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c r="HV95" s="298"/>
      <c r="HW95" s="298"/>
      <c r="HX95" s="298"/>
      <c r="HY95" s="298"/>
      <c r="HZ95" s="298"/>
      <c r="IA95" s="298"/>
      <c r="IB95" s="298"/>
      <c r="IC95" s="298"/>
      <c r="ID95" s="298"/>
      <c r="IE95" s="298"/>
      <c r="IF95" s="298"/>
      <c r="IG95" s="298"/>
      <c r="IH95" s="298"/>
      <c r="II95" s="298"/>
      <c r="IJ95" s="298"/>
      <c r="IK95" s="298"/>
      <c r="IL95" s="298"/>
      <c r="IM95" s="298"/>
      <c r="IN95" s="298"/>
      <c r="IO95" s="298"/>
      <c r="IP95" s="298"/>
      <c r="IQ95" s="298"/>
      <c r="IR95" s="298"/>
      <c r="IS95" s="298"/>
      <c r="IT95" s="298"/>
      <c r="IU95" s="298"/>
      <c r="IV95" s="298"/>
      <c r="IW95" s="298"/>
    </row>
    <row r="96" customFormat="false" ht="12.75" hidden="false" customHeight="false" outlineLevel="0" collapsed="false">
      <c r="A96" s="298"/>
      <c r="B96" s="299" t="s">
        <v>306</v>
      </c>
      <c r="C96" s="197"/>
      <c r="D96" s="297"/>
      <c r="E96" s="297"/>
      <c r="F96" s="297"/>
      <c r="G96" s="297"/>
      <c r="H96" s="297"/>
      <c r="I96" s="297"/>
      <c r="J96" s="297"/>
      <c r="K96" s="297"/>
      <c r="L96" s="297"/>
      <c r="M96" s="297"/>
      <c r="N96" s="297"/>
      <c r="O96" s="297"/>
      <c r="P96" s="297" t="n">
        <f aca="false">SUM(D96:O96)</f>
        <v>0</v>
      </c>
      <c r="Q96" s="298"/>
      <c r="R96" s="298"/>
      <c r="S96" s="298"/>
      <c r="T96" s="298"/>
      <c r="U96" s="298"/>
      <c r="V96" s="298"/>
      <c r="W96" s="298"/>
      <c r="X96" s="298"/>
      <c r="Y96" s="298"/>
      <c r="Z96" s="298"/>
      <c r="AA96" s="298"/>
      <c r="AB96" s="298"/>
      <c r="AC96" s="298"/>
      <c r="AD96" s="298"/>
      <c r="AE96" s="298"/>
      <c r="AF96" s="298"/>
      <c r="AG96" s="298"/>
      <c r="AH96" s="298"/>
      <c r="AI96" s="298"/>
      <c r="AJ96" s="298"/>
      <c r="AK96" s="298"/>
      <c r="AL96" s="298"/>
      <c r="AM96" s="298"/>
      <c r="AN96" s="298"/>
      <c r="AO96" s="298"/>
      <c r="AP96" s="298"/>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c r="HV96" s="298"/>
      <c r="HW96" s="298"/>
      <c r="HX96" s="298"/>
      <c r="HY96" s="298"/>
      <c r="HZ96" s="298"/>
      <c r="IA96" s="298"/>
      <c r="IB96" s="298"/>
      <c r="IC96" s="298"/>
      <c r="ID96" s="298"/>
      <c r="IE96" s="298"/>
      <c r="IF96" s="298"/>
      <c r="IG96" s="298"/>
      <c r="IH96" s="298"/>
      <c r="II96" s="298"/>
      <c r="IJ96" s="298"/>
      <c r="IK96" s="298"/>
      <c r="IL96" s="298"/>
      <c r="IM96" s="298"/>
      <c r="IN96" s="298"/>
      <c r="IO96" s="298"/>
      <c r="IP96" s="298"/>
      <c r="IQ96" s="298"/>
      <c r="IR96" s="298"/>
      <c r="IS96" s="298"/>
      <c r="IT96" s="298"/>
      <c r="IU96" s="298"/>
      <c r="IV96" s="298"/>
      <c r="IW96" s="298"/>
    </row>
    <row r="97" customFormat="false" ht="12.75" hidden="false" customHeight="false" outlineLevel="0" collapsed="false">
      <c r="A97" s="298"/>
      <c r="B97" s="299" t="s">
        <v>307</v>
      </c>
      <c r="C97" s="197"/>
      <c r="D97" s="297"/>
      <c r="E97" s="297"/>
      <c r="F97" s="297"/>
      <c r="G97" s="297"/>
      <c r="H97" s="297"/>
      <c r="I97" s="297"/>
      <c r="J97" s="297"/>
      <c r="K97" s="297"/>
      <c r="L97" s="297"/>
      <c r="M97" s="297"/>
      <c r="N97" s="297"/>
      <c r="O97" s="297"/>
      <c r="P97" s="297" t="n">
        <f aca="false">SUM(D97:O97)</f>
        <v>0</v>
      </c>
      <c r="Q97" s="298"/>
      <c r="R97" s="298"/>
      <c r="S97" s="298"/>
      <c r="T97" s="298"/>
      <c r="U97" s="298"/>
      <c r="V97" s="298"/>
      <c r="W97" s="298"/>
      <c r="X97" s="298"/>
      <c r="Y97" s="298"/>
      <c r="Z97" s="298"/>
      <c r="AA97" s="298"/>
      <c r="AB97" s="298"/>
      <c r="AC97" s="298"/>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c r="HV97" s="298"/>
      <c r="HW97" s="298"/>
      <c r="HX97" s="298"/>
      <c r="HY97" s="298"/>
      <c r="HZ97" s="298"/>
      <c r="IA97" s="298"/>
      <c r="IB97" s="298"/>
      <c r="IC97" s="298"/>
      <c r="ID97" s="298"/>
      <c r="IE97" s="298"/>
      <c r="IF97" s="298"/>
      <c r="IG97" s="298"/>
      <c r="IH97" s="298"/>
      <c r="II97" s="298"/>
      <c r="IJ97" s="298"/>
      <c r="IK97" s="298"/>
      <c r="IL97" s="298"/>
      <c r="IM97" s="298"/>
      <c r="IN97" s="298"/>
      <c r="IO97" s="298"/>
      <c r="IP97" s="298"/>
      <c r="IQ97" s="298"/>
      <c r="IR97" s="298"/>
      <c r="IS97" s="298"/>
      <c r="IT97" s="298"/>
      <c r="IU97" s="298"/>
      <c r="IV97" s="298"/>
      <c r="IW97" s="298"/>
    </row>
    <row r="98" customFormat="false" ht="12.75" hidden="false" customHeight="false" outlineLevel="0" collapsed="false">
      <c r="A98" s="298"/>
      <c r="B98" s="299" t="s">
        <v>308</v>
      </c>
      <c r="C98" s="197"/>
      <c r="D98" s="297"/>
      <c r="E98" s="297"/>
      <c r="F98" s="297"/>
      <c r="G98" s="297"/>
      <c r="H98" s="297"/>
      <c r="I98" s="297"/>
      <c r="J98" s="297"/>
      <c r="K98" s="297"/>
      <c r="L98" s="297"/>
      <c r="M98" s="297"/>
      <c r="N98" s="297"/>
      <c r="O98" s="297"/>
      <c r="P98" s="297" t="n">
        <f aca="false">SUM(D98:O98)</f>
        <v>0</v>
      </c>
      <c r="Q98" s="298"/>
      <c r="R98" s="298"/>
      <c r="S98" s="298"/>
      <c r="T98" s="298"/>
      <c r="U98" s="298"/>
      <c r="V98" s="298"/>
      <c r="W98" s="298"/>
      <c r="X98" s="298"/>
      <c r="Y98" s="298"/>
      <c r="Z98" s="298"/>
      <c r="AA98" s="298"/>
      <c r="AB98" s="298"/>
      <c r="AC98" s="298"/>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c r="HV98" s="298"/>
      <c r="HW98" s="298"/>
      <c r="HX98" s="298"/>
      <c r="HY98" s="298"/>
      <c r="HZ98" s="298"/>
      <c r="IA98" s="298"/>
      <c r="IB98" s="298"/>
      <c r="IC98" s="298"/>
      <c r="ID98" s="298"/>
      <c r="IE98" s="298"/>
      <c r="IF98" s="298"/>
      <c r="IG98" s="298"/>
      <c r="IH98" s="298"/>
      <c r="II98" s="298"/>
      <c r="IJ98" s="298"/>
      <c r="IK98" s="298"/>
      <c r="IL98" s="298"/>
      <c r="IM98" s="298"/>
      <c r="IN98" s="298"/>
      <c r="IO98" s="298"/>
      <c r="IP98" s="298"/>
      <c r="IQ98" s="298"/>
      <c r="IR98" s="298"/>
      <c r="IS98" s="298"/>
      <c r="IT98" s="298"/>
      <c r="IU98" s="298"/>
      <c r="IV98" s="298"/>
      <c r="IW98" s="298"/>
    </row>
    <row r="99" customFormat="false" ht="12.75" hidden="false" customHeight="false" outlineLevel="0" collapsed="false">
      <c r="A99" s="298"/>
      <c r="B99" s="299" t="s">
        <v>309</v>
      </c>
      <c r="C99" s="197"/>
      <c r="D99" s="297"/>
      <c r="E99" s="297"/>
      <c r="F99" s="297"/>
      <c r="G99" s="297"/>
      <c r="H99" s="297"/>
      <c r="I99" s="297"/>
      <c r="J99" s="297"/>
      <c r="K99" s="297"/>
      <c r="L99" s="297"/>
      <c r="M99" s="297"/>
      <c r="N99" s="297"/>
      <c r="O99" s="297"/>
      <c r="P99" s="297" t="n">
        <f aca="false">SUM(D99:O99)</f>
        <v>0</v>
      </c>
      <c r="Q99" s="298"/>
      <c r="R99" s="298"/>
      <c r="S99" s="298"/>
      <c r="T99" s="298"/>
      <c r="U99" s="298"/>
      <c r="V99" s="298"/>
      <c r="W99" s="298"/>
      <c r="X99" s="298"/>
      <c r="Y99" s="298"/>
      <c r="Z99" s="298"/>
      <c r="AA99" s="298"/>
      <c r="AB99" s="298"/>
      <c r="AC99" s="298"/>
      <c r="AD99" s="298"/>
      <c r="AE99" s="298"/>
      <c r="AF99" s="298"/>
      <c r="AG99" s="298"/>
      <c r="AH99" s="298"/>
      <c r="AI99" s="298"/>
      <c r="AJ99" s="298"/>
      <c r="AK99" s="298"/>
      <c r="AL99" s="298"/>
      <c r="AM99" s="298"/>
      <c r="AN99" s="298"/>
      <c r="AO99" s="298"/>
      <c r="AP99" s="298"/>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c r="HV99" s="298"/>
      <c r="HW99" s="298"/>
      <c r="HX99" s="298"/>
      <c r="HY99" s="298"/>
      <c r="HZ99" s="298"/>
      <c r="IA99" s="298"/>
      <c r="IB99" s="298"/>
      <c r="IC99" s="298"/>
      <c r="ID99" s="298"/>
      <c r="IE99" s="298"/>
      <c r="IF99" s="298"/>
      <c r="IG99" s="298"/>
      <c r="IH99" s="298"/>
      <c r="II99" s="298"/>
      <c r="IJ99" s="298"/>
      <c r="IK99" s="298"/>
      <c r="IL99" s="298"/>
      <c r="IM99" s="298"/>
      <c r="IN99" s="298"/>
      <c r="IO99" s="298"/>
      <c r="IP99" s="298"/>
      <c r="IQ99" s="298"/>
      <c r="IR99" s="298"/>
      <c r="IS99" s="298"/>
      <c r="IT99" s="298"/>
      <c r="IU99" s="298"/>
      <c r="IV99" s="298"/>
      <c r="IW99" s="298"/>
    </row>
    <row r="100" customFormat="false" ht="12.75" hidden="false" customHeight="false" outlineLevel="0" collapsed="false">
      <c r="A100" s="298"/>
      <c r="B100" s="299" t="s">
        <v>310</v>
      </c>
      <c r="C100" s="197"/>
      <c r="D100" s="297"/>
      <c r="E100" s="297"/>
      <c r="F100" s="297"/>
      <c r="G100" s="297"/>
      <c r="H100" s="297"/>
      <c r="I100" s="297"/>
      <c r="J100" s="297"/>
      <c r="K100" s="297"/>
      <c r="L100" s="297"/>
      <c r="M100" s="297"/>
      <c r="N100" s="297"/>
      <c r="O100" s="297"/>
      <c r="P100" s="297" t="n">
        <f aca="false">SUM(D100:O100)</f>
        <v>0</v>
      </c>
      <c r="Q100" s="298"/>
      <c r="R100" s="298"/>
      <c r="S100" s="298"/>
      <c r="T100" s="298"/>
      <c r="U100" s="298"/>
      <c r="V100" s="298"/>
      <c r="W100" s="298"/>
      <c r="X100" s="298"/>
      <c r="Y100" s="298"/>
      <c r="Z100" s="298"/>
      <c r="AA100" s="298"/>
      <c r="AB100" s="298"/>
      <c r="AC100" s="298"/>
      <c r="AD100" s="298"/>
      <c r="AE100" s="298"/>
      <c r="AF100" s="298"/>
      <c r="AG100" s="298"/>
      <c r="AH100" s="298"/>
      <c r="AI100" s="298"/>
      <c r="AJ100" s="298"/>
      <c r="AK100" s="298"/>
      <c r="AL100" s="298"/>
      <c r="AM100" s="298"/>
      <c r="AN100" s="298"/>
      <c r="AO100" s="298"/>
      <c r="AP100" s="298"/>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c r="HV100" s="298"/>
      <c r="HW100" s="298"/>
      <c r="HX100" s="298"/>
      <c r="HY100" s="298"/>
      <c r="HZ100" s="298"/>
      <c r="IA100" s="298"/>
      <c r="IB100" s="298"/>
      <c r="IC100" s="298"/>
      <c r="ID100" s="298"/>
      <c r="IE100" s="298"/>
      <c r="IF100" s="298"/>
      <c r="IG100" s="298"/>
      <c r="IH100" s="298"/>
      <c r="II100" s="298"/>
      <c r="IJ100" s="298"/>
      <c r="IK100" s="298"/>
      <c r="IL100" s="298"/>
      <c r="IM100" s="298"/>
      <c r="IN100" s="298"/>
      <c r="IO100" s="298"/>
      <c r="IP100" s="298"/>
      <c r="IQ100" s="298"/>
      <c r="IR100" s="298"/>
      <c r="IS100" s="298"/>
      <c r="IT100" s="298"/>
      <c r="IU100" s="298"/>
      <c r="IV100" s="298"/>
      <c r="IW100" s="298"/>
    </row>
    <row r="101" customFormat="false" ht="12.75" hidden="false" customHeight="false" outlineLevel="0" collapsed="false">
      <c r="A101" s="298"/>
      <c r="B101" s="299" t="s">
        <v>311</v>
      </c>
      <c r="C101" s="197"/>
      <c r="D101" s="297"/>
      <c r="E101" s="297"/>
      <c r="F101" s="297"/>
      <c r="G101" s="297"/>
      <c r="H101" s="297"/>
      <c r="I101" s="297"/>
      <c r="J101" s="297"/>
      <c r="K101" s="297"/>
      <c r="L101" s="297"/>
      <c r="M101" s="297"/>
      <c r="N101" s="297"/>
      <c r="O101" s="297"/>
      <c r="P101" s="297" t="n">
        <f aca="false">SUM(D101:O101)</f>
        <v>0</v>
      </c>
      <c r="Q101" s="298"/>
      <c r="R101" s="298"/>
      <c r="S101" s="298"/>
      <c r="T101" s="298"/>
      <c r="U101" s="298"/>
      <c r="V101" s="298"/>
      <c r="W101" s="298"/>
      <c r="X101" s="298"/>
      <c r="Y101" s="298"/>
      <c r="Z101" s="298"/>
      <c r="AA101" s="298"/>
      <c r="AB101" s="298"/>
      <c r="AC101" s="298"/>
      <c r="AD101" s="298"/>
      <c r="AE101" s="298"/>
      <c r="AF101" s="298"/>
      <c r="AG101" s="298"/>
      <c r="AH101" s="298"/>
      <c r="AI101" s="298"/>
      <c r="AJ101" s="298"/>
      <c r="AK101" s="298"/>
      <c r="AL101" s="298"/>
      <c r="AM101" s="298"/>
      <c r="AN101" s="298"/>
      <c r="AO101" s="298"/>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c r="HV101" s="298"/>
      <c r="HW101" s="298"/>
      <c r="HX101" s="298"/>
      <c r="HY101" s="298"/>
      <c r="HZ101" s="298"/>
      <c r="IA101" s="298"/>
      <c r="IB101" s="298"/>
      <c r="IC101" s="298"/>
      <c r="ID101" s="298"/>
      <c r="IE101" s="298"/>
      <c r="IF101" s="298"/>
      <c r="IG101" s="298"/>
      <c r="IH101" s="298"/>
      <c r="II101" s="298"/>
      <c r="IJ101" s="298"/>
      <c r="IK101" s="298"/>
      <c r="IL101" s="298"/>
      <c r="IM101" s="298"/>
      <c r="IN101" s="298"/>
      <c r="IO101" s="298"/>
      <c r="IP101" s="298"/>
      <c r="IQ101" s="298"/>
      <c r="IR101" s="298"/>
      <c r="IS101" s="298"/>
      <c r="IT101" s="298"/>
      <c r="IU101" s="298"/>
      <c r="IV101" s="298"/>
      <c r="IW101" s="298"/>
    </row>
    <row r="102" customFormat="false" ht="12.75" hidden="false" customHeight="false" outlineLevel="0" collapsed="false">
      <c r="A102" s="298"/>
      <c r="B102" s="299" t="s">
        <v>312</v>
      </c>
      <c r="C102" s="197"/>
      <c r="D102" s="297"/>
      <c r="E102" s="297"/>
      <c r="F102" s="297"/>
      <c r="G102" s="297"/>
      <c r="H102" s="297"/>
      <c r="I102" s="297"/>
      <c r="J102" s="297"/>
      <c r="K102" s="297"/>
      <c r="L102" s="297"/>
      <c r="M102" s="297"/>
      <c r="N102" s="297"/>
      <c r="O102" s="297"/>
      <c r="P102" s="297" t="n">
        <f aca="false">SUM(D102:O102)</f>
        <v>0</v>
      </c>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c r="HV102" s="298"/>
      <c r="HW102" s="298"/>
      <c r="HX102" s="298"/>
      <c r="HY102" s="298"/>
      <c r="HZ102" s="298"/>
      <c r="IA102" s="298"/>
      <c r="IB102" s="298"/>
      <c r="IC102" s="298"/>
      <c r="ID102" s="298"/>
      <c r="IE102" s="298"/>
      <c r="IF102" s="298"/>
      <c r="IG102" s="298"/>
      <c r="IH102" s="298"/>
      <c r="II102" s="298"/>
      <c r="IJ102" s="298"/>
      <c r="IK102" s="298"/>
      <c r="IL102" s="298"/>
      <c r="IM102" s="298"/>
      <c r="IN102" s="298"/>
      <c r="IO102" s="298"/>
      <c r="IP102" s="298"/>
      <c r="IQ102" s="298"/>
      <c r="IR102" s="298"/>
      <c r="IS102" s="298"/>
      <c r="IT102" s="298"/>
      <c r="IU102" s="298"/>
      <c r="IV102" s="298"/>
      <c r="IW102" s="298"/>
    </row>
    <row r="103" customFormat="false" ht="12.75" hidden="false" customHeight="false" outlineLevel="0" collapsed="false">
      <c r="A103" s="298"/>
      <c r="B103" s="299" t="s">
        <v>313</v>
      </c>
      <c r="C103" s="197"/>
      <c r="D103" s="297"/>
      <c r="E103" s="297"/>
      <c r="F103" s="297"/>
      <c r="G103" s="297"/>
      <c r="H103" s="297"/>
      <c r="I103" s="297"/>
      <c r="J103" s="297"/>
      <c r="K103" s="297"/>
      <c r="L103" s="297"/>
      <c r="M103" s="297"/>
      <c r="N103" s="297"/>
      <c r="O103" s="297"/>
      <c r="P103" s="297" t="n">
        <f aca="false">SUM(D103:O103)</f>
        <v>0</v>
      </c>
      <c r="Q103" s="298"/>
      <c r="R103" s="298"/>
      <c r="S103" s="298"/>
      <c r="T103" s="298"/>
      <c r="U103" s="298"/>
      <c r="V103" s="298"/>
      <c r="W103" s="298"/>
      <c r="X103" s="298"/>
      <c r="Y103" s="298"/>
      <c r="Z103" s="298"/>
      <c r="AA103" s="298"/>
      <c r="AB103" s="298"/>
      <c r="AC103" s="298"/>
      <c r="AD103" s="298"/>
      <c r="AE103" s="298"/>
      <c r="AF103" s="298"/>
      <c r="AG103" s="298"/>
      <c r="AH103" s="298"/>
      <c r="AI103" s="298"/>
      <c r="AJ103" s="298"/>
      <c r="AK103" s="298"/>
      <c r="AL103" s="298"/>
      <c r="AM103" s="298"/>
      <c r="AN103" s="298"/>
      <c r="AO103" s="298"/>
      <c r="AP103" s="298"/>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c r="HV103" s="298"/>
      <c r="HW103" s="298"/>
      <c r="HX103" s="298"/>
      <c r="HY103" s="298"/>
      <c r="HZ103" s="298"/>
      <c r="IA103" s="298"/>
      <c r="IB103" s="298"/>
      <c r="IC103" s="298"/>
      <c r="ID103" s="298"/>
      <c r="IE103" s="298"/>
      <c r="IF103" s="298"/>
      <c r="IG103" s="298"/>
      <c r="IH103" s="298"/>
      <c r="II103" s="298"/>
      <c r="IJ103" s="298"/>
      <c r="IK103" s="298"/>
      <c r="IL103" s="298"/>
      <c r="IM103" s="298"/>
      <c r="IN103" s="298"/>
      <c r="IO103" s="298"/>
      <c r="IP103" s="298"/>
      <c r="IQ103" s="298"/>
      <c r="IR103" s="298"/>
      <c r="IS103" s="298"/>
      <c r="IT103" s="298"/>
      <c r="IU103" s="298"/>
      <c r="IV103" s="298"/>
      <c r="IW103" s="298"/>
    </row>
    <row r="104" customFormat="false" ht="12.75" hidden="false" customHeight="false" outlineLevel="0" collapsed="false">
      <c r="A104" s="298"/>
      <c r="B104" s="165" t="s">
        <v>314</v>
      </c>
      <c r="C104" s="197"/>
      <c r="D104" s="297"/>
      <c r="E104" s="297"/>
      <c r="F104" s="297"/>
      <c r="G104" s="297"/>
      <c r="H104" s="297"/>
      <c r="I104" s="297"/>
      <c r="J104" s="297"/>
      <c r="K104" s="297"/>
      <c r="L104" s="297"/>
      <c r="M104" s="297"/>
      <c r="N104" s="297"/>
      <c r="O104" s="297"/>
      <c r="P104" s="297" t="n">
        <f aca="false">SUM(D104:O104)</f>
        <v>0</v>
      </c>
      <c r="Q104" s="298"/>
      <c r="R104" s="298"/>
      <c r="S104" s="298"/>
      <c r="T104" s="298"/>
      <c r="U104" s="298"/>
      <c r="V104" s="298"/>
      <c r="W104" s="298"/>
      <c r="X104" s="298"/>
      <c r="Y104" s="298"/>
      <c r="Z104" s="298"/>
      <c r="AA104" s="298"/>
      <c r="AB104" s="298"/>
      <c r="AC104" s="298"/>
      <c r="AD104" s="298"/>
      <c r="AE104" s="298"/>
      <c r="AF104" s="298"/>
      <c r="AG104" s="298"/>
      <c r="AH104" s="298"/>
      <c r="AI104" s="298"/>
      <c r="AJ104" s="298"/>
      <c r="AK104" s="298"/>
      <c r="AL104" s="298"/>
      <c r="AM104" s="298"/>
      <c r="AN104" s="298"/>
      <c r="AO104" s="298"/>
      <c r="AP104" s="298"/>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c r="HV104" s="298"/>
      <c r="HW104" s="298"/>
      <c r="HX104" s="298"/>
      <c r="HY104" s="298"/>
      <c r="HZ104" s="298"/>
      <c r="IA104" s="298"/>
      <c r="IB104" s="298"/>
      <c r="IC104" s="298"/>
      <c r="ID104" s="298"/>
      <c r="IE104" s="298"/>
      <c r="IF104" s="298"/>
      <c r="IG104" s="298"/>
      <c r="IH104" s="298"/>
      <c r="II104" s="298"/>
      <c r="IJ104" s="298"/>
      <c r="IK104" s="298"/>
      <c r="IL104" s="298"/>
      <c r="IM104" s="298"/>
      <c r="IN104" s="298"/>
      <c r="IO104" s="298"/>
      <c r="IP104" s="298"/>
      <c r="IQ104" s="298"/>
      <c r="IR104" s="298"/>
      <c r="IS104" s="298"/>
      <c r="IT104" s="298"/>
      <c r="IU104" s="298"/>
      <c r="IV104" s="298"/>
      <c r="IW104" s="298"/>
    </row>
    <row r="105" customFormat="false" ht="12.75" hidden="false" customHeight="false" outlineLevel="0" collapsed="false">
      <c r="A105" s="298"/>
      <c r="B105" s="298" t="s">
        <v>315</v>
      </c>
      <c r="C105" s="197" t="n">
        <f aca="false">+'[1]Cash and Non-Cash'!E132</f>
        <v>0</v>
      </c>
      <c r="D105" s="297" t="n">
        <f aca="false">+'[1]Cash and Non-Cash'!F132</f>
        <v>0</v>
      </c>
      <c r="E105" s="297" t="n">
        <f aca="false">+'[1]Cash and Non-Cash'!G132</f>
        <v>0</v>
      </c>
      <c r="F105" s="297" t="n">
        <f aca="false">+'[1]Cash and Non-Cash'!H132</f>
        <v>0</v>
      </c>
      <c r="G105" s="297" t="n">
        <f aca="false">+'[1]Cash and Non-Cash'!I132</f>
        <v>0</v>
      </c>
      <c r="H105" s="297" t="n">
        <f aca="false">+'[1]Cash and Non-Cash'!J132</f>
        <v>0</v>
      </c>
      <c r="I105" s="297" t="n">
        <f aca="false">+'[1]Cash and Non-Cash'!K132</f>
        <v>0</v>
      </c>
      <c r="J105" s="297" t="n">
        <f aca="false">+'[1]Cash and Non-Cash'!L132</f>
        <v>0</v>
      </c>
      <c r="K105" s="297" t="n">
        <f aca="false">+'[1]Cash and Non-Cash'!M132</f>
        <v>0</v>
      </c>
      <c r="L105" s="297" t="n">
        <f aca="false">+'[1]Cash and Non-Cash'!N132</f>
        <v>0</v>
      </c>
      <c r="M105" s="297" t="n">
        <f aca="false">+'[1]Cash and Non-Cash'!O132</f>
        <v>0</v>
      </c>
      <c r="N105" s="297" t="n">
        <f aca="false">+'[1]Cash and Non-Cash'!P132</f>
        <v>0</v>
      </c>
      <c r="O105" s="297" t="n">
        <f aca="false">+'[1]Cash and Non-Cash'!Q132</f>
        <v>0</v>
      </c>
      <c r="P105" s="297" t="n">
        <f aca="false">SUM(D105:O105)</f>
        <v>0</v>
      </c>
      <c r="Q105" s="298"/>
      <c r="R105" s="298"/>
      <c r="S105" s="298"/>
      <c r="T105" s="298"/>
      <c r="U105" s="298"/>
      <c r="V105" s="298"/>
      <c r="W105" s="298"/>
      <c r="X105" s="298"/>
      <c r="Y105" s="298"/>
      <c r="Z105" s="298"/>
      <c r="AA105" s="298"/>
      <c r="AB105" s="298"/>
      <c r="AC105" s="298"/>
      <c r="AD105" s="298"/>
      <c r="AE105" s="298"/>
      <c r="AF105" s="298"/>
      <c r="AG105" s="298"/>
      <c r="AH105" s="298"/>
      <c r="AI105" s="298"/>
      <c r="AJ105" s="298"/>
      <c r="AK105" s="298"/>
      <c r="AL105" s="298"/>
      <c r="AM105" s="298"/>
      <c r="AN105" s="298"/>
      <c r="AO105" s="298"/>
      <c r="AP105" s="298"/>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c r="HV105" s="298"/>
      <c r="HW105" s="298"/>
      <c r="HX105" s="298"/>
      <c r="HY105" s="298"/>
      <c r="HZ105" s="298"/>
      <c r="IA105" s="298"/>
      <c r="IB105" s="298"/>
      <c r="IC105" s="298"/>
      <c r="ID105" s="298"/>
      <c r="IE105" s="298"/>
      <c r="IF105" s="298"/>
      <c r="IG105" s="298"/>
      <c r="IH105" s="298"/>
      <c r="II105" s="298"/>
      <c r="IJ105" s="298"/>
      <c r="IK105" s="298"/>
      <c r="IL105" s="298"/>
      <c r="IM105" s="298"/>
      <c r="IN105" s="298"/>
      <c r="IO105" s="298"/>
      <c r="IP105" s="298"/>
      <c r="IQ105" s="298"/>
      <c r="IR105" s="298"/>
      <c r="IS105" s="298"/>
      <c r="IT105" s="298"/>
      <c r="IU105" s="298"/>
      <c r="IV105" s="298"/>
      <c r="IW105" s="298"/>
    </row>
    <row r="106" customFormat="false" ht="12.75" hidden="false" customHeight="false" outlineLevel="0" collapsed="false">
      <c r="A106" s="300"/>
      <c r="B106" s="289" t="s">
        <v>157</v>
      </c>
      <c r="C106" s="301" t="n">
        <f aca="false">SUM(C90:C105)</f>
        <v>0</v>
      </c>
      <c r="D106" s="302" t="n">
        <f aca="false">SUM(D90:D105)</f>
        <v>0</v>
      </c>
      <c r="E106" s="302" t="n">
        <f aca="false">SUM(E90:E105)</f>
        <v>0</v>
      </c>
      <c r="F106" s="302" t="n">
        <f aca="false">SUM(F90:F105)</f>
        <v>0</v>
      </c>
      <c r="G106" s="302" t="n">
        <f aca="false">SUM(G90:G105)</f>
        <v>0</v>
      </c>
      <c r="H106" s="302" t="n">
        <f aca="false">SUM(H90:H105)</f>
        <v>0</v>
      </c>
      <c r="I106" s="302" t="n">
        <f aca="false">SUM(I90:I105)</f>
        <v>0</v>
      </c>
      <c r="J106" s="302" t="n">
        <f aca="false">SUM(J90:J105)</f>
        <v>0</v>
      </c>
      <c r="K106" s="302" t="n">
        <f aca="false">SUM(K90:K105)</f>
        <v>0</v>
      </c>
      <c r="L106" s="302" t="n">
        <f aca="false">SUM(L90:L105)</f>
        <v>0</v>
      </c>
      <c r="M106" s="302" t="n">
        <f aca="false">SUM(M90:M105)</f>
        <v>0</v>
      </c>
      <c r="N106" s="302" t="n">
        <f aca="false">SUM(N90:N105)</f>
        <v>0</v>
      </c>
      <c r="O106" s="302" t="n">
        <f aca="false">SUM(O90:O105)</f>
        <v>0</v>
      </c>
      <c r="P106" s="302" t="n">
        <f aca="false">SUM(P90:P105)</f>
        <v>0</v>
      </c>
      <c r="Q106" s="303"/>
      <c r="R106" s="303"/>
      <c r="S106" s="303"/>
      <c r="T106" s="303"/>
      <c r="U106" s="303"/>
      <c r="V106" s="303"/>
      <c r="W106" s="303"/>
      <c r="X106" s="303"/>
      <c r="Y106" s="303"/>
      <c r="Z106" s="303"/>
      <c r="AA106" s="303"/>
      <c r="AB106" s="303"/>
      <c r="AC106" s="303"/>
      <c r="AD106" s="303"/>
      <c r="AE106" s="303"/>
      <c r="AF106" s="303"/>
      <c r="AG106" s="303"/>
      <c r="AH106" s="303"/>
      <c r="AI106" s="303"/>
      <c r="AJ106" s="303"/>
      <c r="AK106" s="303"/>
      <c r="AL106" s="303"/>
      <c r="AM106" s="303"/>
      <c r="AN106" s="303"/>
      <c r="AO106" s="303"/>
      <c r="AP106" s="303"/>
      <c r="AQ106" s="303"/>
      <c r="AR106" s="303"/>
      <c r="AS106" s="303"/>
      <c r="AT106" s="303"/>
      <c r="AU106" s="303"/>
      <c r="AV106" s="303"/>
      <c r="AW106" s="303"/>
      <c r="AX106" s="303"/>
      <c r="AY106" s="303"/>
      <c r="AZ106" s="303"/>
      <c r="BA106" s="303"/>
      <c r="BB106" s="303"/>
      <c r="BC106" s="303"/>
      <c r="BD106" s="303"/>
      <c r="BE106" s="303"/>
      <c r="BF106" s="303"/>
      <c r="BG106" s="303"/>
      <c r="BH106" s="303"/>
      <c r="BI106" s="303"/>
      <c r="BJ106" s="303"/>
      <c r="BK106" s="303"/>
      <c r="BL106" s="303"/>
      <c r="BM106" s="303"/>
      <c r="BN106" s="303"/>
      <c r="BO106" s="303"/>
      <c r="BP106" s="303"/>
      <c r="BQ106" s="303"/>
      <c r="BR106" s="303"/>
      <c r="BS106" s="303"/>
      <c r="BT106" s="303"/>
      <c r="BU106" s="303"/>
      <c r="BV106" s="303"/>
      <c r="BW106" s="303"/>
      <c r="BX106" s="303"/>
      <c r="BY106" s="303"/>
      <c r="BZ106" s="303"/>
      <c r="CA106" s="303"/>
      <c r="CB106" s="303"/>
      <c r="CC106" s="303"/>
      <c r="CD106" s="303"/>
      <c r="CE106" s="303"/>
      <c r="CF106" s="303"/>
      <c r="CG106" s="303"/>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c r="HV106" s="298"/>
      <c r="HW106" s="298"/>
      <c r="HX106" s="298"/>
      <c r="HY106" s="298"/>
      <c r="HZ106" s="298"/>
      <c r="IA106" s="298"/>
      <c r="IB106" s="298"/>
      <c r="IC106" s="298"/>
      <c r="ID106" s="298"/>
      <c r="IE106" s="298"/>
      <c r="IF106" s="298"/>
      <c r="IG106" s="298"/>
      <c r="IH106" s="298"/>
      <c r="II106" s="298"/>
      <c r="IJ106" s="298"/>
      <c r="IK106" s="298"/>
      <c r="IL106" s="298"/>
      <c r="IM106" s="298"/>
      <c r="IN106" s="298"/>
      <c r="IO106" s="298"/>
      <c r="IP106" s="298"/>
      <c r="IQ106" s="298"/>
      <c r="IR106" s="298"/>
      <c r="IS106" s="298"/>
      <c r="IT106" s="298"/>
      <c r="IU106" s="298"/>
      <c r="IV106" s="298"/>
      <c r="IW106" s="298"/>
    </row>
    <row r="107" customFormat="false" ht="12.75" hidden="false" customHeight="false" outlineLevel="0" collapsed="false">
      <c r="A107" s="298"/>
      <c r="B107" s="197"/>
      <c r="C107" s="197"/>
      <c r="D107" s="297"/>
      <c r="E107" s="297"/>
      <c r="F107" s="297"/>
      <c r="G107" s="297"/>
      <c r="H107" s="297"/>
      <c r="I107" s="297"/>
      <c r="J107" s="297"/>
      <c r="K107" s="297"/>
      <c r="L107" s="297"/>
      <c r="M107" s="297"/>
      <c r="N107" s="297"/>
      <c r="O107" s="297"/>
      <c r="P107" s="297"/>
      <c r="Q107" s="303"/>
      <c r="R107" s="303"/>
      <c r="S107" s="303"/>
      <c r="T107" s="303"/>
      <c r="U107" s="303"/>
      <c r="V107" s="303"/>
      <c r="W107" s="303"/>
      <c r="X107" s="303"/>
      <c r="Y107" s="303"/>
      <c r="Z107" s="303"/>
      <c r="AA107" s="303"/>
      <c r="AB107" s="303"/>
      <c r="AC107" s="303"/>
      <c r="AD107" s="303"/>
      <c r="AE107" s="303"/>
      <c r="AF107" s="303"/>
      <c r="AG107" s="303"/>
      <c r="AH107" s="303"/>
      <c r="AI107" s="303"/>
      <c r="AJ107" s="303"/>
      <c r="AK107" s="303"/>
      <c r="AL107" s="303"/>
      <c r="AM107" s="303"/>
      <c r="AN107" s="303"/>
      <c r="AO107" s="303"/>
      <c r="AP107" s="303"/>
      <c r="AQ107" s="303"/>
      <c r="AR107" s="303"/>
      <c r="AS107" s="303"/>
      <c r="AT107" s="303"/>
      <c r="AU107" s="303"/>
      <c r="AV107" s="303"/>
      <c r="AW107" s="303"/>
      <c r="AX107" s="303"/>
      <c r="AY107" s="303"/>
      <c r="AZ107" s="303"/>
      <c r="BA107" s="303"/>
      <c r="BB107" s="303"/>
      <c r="BC107" s="303"/>
      <c r="BD107" s="303"/>
      <c r="BE107" s="303"/>
      <c r="BF107" s="303"/>
      <c r="BG107" s="303"/>
      <c r="BH107" s="303"/>
      <c r="BI107" s="303"/>
      <c r="BJ107" s="303"/>
      <c r="BK107" s="303"/>
      <c r="BL107" s="303"/>
      <c r="BM107" s="303"/>
      <c r="BN107" s="303"/>
      <c r="BO107" s="303"/>
      <c r="BP107" s="303"/>
      <c r="BQ107" s="303"/>
      <c r="BR107" s="303"/>
      <c r="BS107" s="303"/>
      <c r="BT107" s="303"/>
      <c r="BU107" s="303"/>
      <c r="BV107" s="303"/>
      <c r="BW107" s="303"/>
      <c r="BX107" s="303"/>
      <c r="BY107" s="303"/>
      <c r="BZ107" s="303"/>
      <c r="CA107" s="303"/>
      <c r="CB107" s="303"/>
      <c r="CC107" s="303"/>
      <c r="CD107" s="303"/>
      <c r="CE107" s="303"/>
      <c r="CF107" s="303"/>
      <c r="CG107" s="303"/>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c r="HV107" s="298"/>
      <c r="HW107" s="298"/>
      <c r="HX107" s="298"/>
      <c r="HY107" s="298"/>
      <c r="HZ107" s="298"/>
      <c r="IA107" s="298"/>
      <c r="IB107" s="298"/>
      <c r="IC107" s="298"/>
      <c r="ID107" s="298"/>
      <c r="IE107" s="298"/>
      <c r="IF107" s="298"/>
      <c r="IG107" s="298"/>
      <c r="IH107" s="298"/>
      <c r="II107" s="298"/>
      <c r="IJ107" s="298"/>
      <c r="IK107" s="298"/>
      <c r="IL107" s="298"/>
      <c r="IM107" s="298"/>
      <c r="IN107" s="298"/>
      <c r="IO107" s="298"/>
      <c r="IP107" s="298"/>
      <c r="IQ107" s="298"/>
      <c r="IR107" s="298"/>
      <c r="IS107" s="298"/>
      <c r="IT107" s="298"/>
      <c r="IU107" s="298"/>
      <c r="IV107" s="298"/>
      <c r="IW107" s="298"/>
    </row>
    <row r="108" customFormat="false" ht="12.75" hidden="false" customHeight="false" outlineLevel="0" collapsed="false">
      <c r="A108" s="304" t="s">
        <v>158</v>
      </c>
      <c r="B108" s="305"/>
      <c r="C108" s="305" t="e">
        <f aca="false">C106+#REF!</f>
        <v>#REF!</v>
      </c>
      <c r="D108" s="306" t="n">
        <f aca="false">D86+D106</f>
        <v>0</v>
      </c>
      <c r="E108" s="306" t="n">
        <f aca="false">E86+E106</f>
        <v>0</v>
      </c>
      <c r="F108" s="306" t="n">
        <f aca="false">F86+F106</f>
        <v>0</v>
      </c>
      <c r="G108" s="306" t="n">
        <f aca="false">G86+G106</f>
        <v>0</v>
      </c>
      <c r="H108" s="306" t="n">
        <f aca="false">H86+H106</f>
        <v>0</v>
      </c>
      <c r="I108" s="306" t="n">
        <f aca="false">I86+I106</f>
        <v>0</v>
      </c>
      <c r="J108" s="306" t="n">
        <f aca="false">J86+J106</f>
        <v>0</v>
      </c>
      <c r="K108" s="306" t="n">
        <f aca="false">K86+K106</f>
        <v>0</v>
      </c>
      <c r="L108" s="306" t="n">
        <f aca="false">L86+L106</f>
        <v>0</v>
      </c>
      <c r="M108" s="306" t="n">
        <f aca="false">M86+M106</f>
        <v>0</v>
      </c>
      <c r="N108" s="306" t="n">
        <f aca="false">N86+N106</f>
        <v>0</v>
      </c>
      <c r="O108" s="306" t="n">
        <f aca="false">O86+O106</f>
        <v>0</v>
      </c>
      <c r="P108" s="306" t="n">
        <f aca="false">P86+P106</f>
        <v>0</v>
      </c>
      <c r="Q108" s="303"/>
      <c r="R108" s="303"/>
      <c r="S108" s="303"/>
      <c r="T108" s="303"/>
      <c r="U108" s="303"/>
      <c r="V108" s="303"/>
      <c r="W108" s="303"/>
      <c r="X108" s="303"/>
      <c r="Y108" s="303"/>
      <c r="Z108" s="303"/>
      <c r="AA108" s="303"/>
      <c r="AB108" s="303"/>
      <c r="AC108" s="303"/>
      <c r="AD108" s="303"/>
      <c r="AE108" s="303"/>
      <c r="AF108" s="303"/>
      <c r="AG108" s="303"/>
      <c r="AH108" s="303"/>
      <c r="AI108" s="303"/>
      <c r="AJ108" s="303"/>
      <c r="AK108" s="303"/>
      <c r="AL108" s="303"/>
      <c r="AM108" s="303"/>
      <c r="AN108" s="303"/>
      <c r="AO108" s="303"/>
      <c r="AP108" s="303"/>
      <c r="AQ108" s="303"/>
      <c r="AR108" s="303"/>
      <c r="AS108" s="303"/>
      <c r="AT108" s="303"/>
      <c r="AU108" s="303"/>
      <c r="AV108" s="303"/>
      <c r="AW108" s="303"/>
      <c r="AX108" s="303"/>
      <c r="AY108" s="303"/>
      <c r="AZ108" s="303"/>
      <c r="BA108" s="303"/>
      <c r="BB108" s="303"/>
      <c r="BC108" s="303"/>
      <c r="BD108" s="303"/>
      <c r="BE108" s="303"/>
      <c r="BF108" s="303"/>
      <c r="BG108" s="303"/>
      <c r="BH108" s="303"/>
      <c r="BI108" s="303"/>
      <c r="BJ108" s="303"/>
      <c r="BK108" s="303"/>
      <c r="BL108" s="303"/>
      <c r="BM108" s="303"/>
      <c r="BN108" s="303"/>
      <c r="BO108" s="303"/>
      <c r="BP108" s="303"/>
      <c r="BQ108" s="303"/>
      <c r="BR108" s="303"/>
      <c r="BS108" s="303"/>
      <c r="BT108" s="303"/>
      <c r="BU108" s="303"/>
      <c r="BV108" s="303"/>
      <c r="BW108" s="303"/>
      <c r="BX108" s="303"/>
      <c r="BY108" s="303"/>
      <c r="BZ108" s="303"/>
      <c r="CA108" s="303"/>
      <c r="CB108" s="303"/>
      <c r="CC108" s="303"/>
      <c r="CD108" s="303"/>
      <c r="CE108" s="303"/>
      <c r="CF108" s="303"/>
      <c r="CG108" s="303"/>
      <c r="CH108" s="307"/>
      <c r="CI108" s="307"/>
      <c r="CJ108" s="307"/>
      <c r="CK108" s="307"/>
      <c r="CL108" s="307"/>
      <c r="CM108" s="307"/>
      <c r="CN108" s="307"/>
      <c r="CO108" s="307"/>
      <c r="CP108" s="307"/>
      <c r="CQ108" s="307"/>
      <c r="CR108" s="307"/>
      <c r="CS108" s="307"/>
      <c r="CT108" s="307"/>
      <c r="CU108" s="307"/>
      <c r="CV108" s="307"/>
      <c r="CW108" s="307"/>
      <c r="CX108" s="307"/>
      <c r="CY108" s="307"/>
      <c r="CZ108" s="307"/>
      <c r="DA108" s="307"/>
      <c r="DB108" s="307"/>
      <c r="DC108" s="307"/>
      <c r="DD108" s="307"/>
      <c r="DE108" s="307"/>
      <c r="DF108" s="307"/>
      <c r="DG108" s="307"/>
      <c r="DH108" s="307"/>
      <c r="DI108" s="307"/>
      <c r="DJ108" s="307"/>
      <c r="DK108" s="307"/>
      <c r="DL108" s="307"/>
      <c r="DM108" s="307"/>
      <c r="DN108" s="307"/>
      <c r="DO108" s="307"/>
      <c r="DP108" s="307"/>
      <c r="DQ108" s="307"/>
      <c r="DR108" s="307"/>
      <c r="DS108" s="307"/>
      <c r="DT108" s="307"/>
      <c r="DU108" s="307"/>
      <c r="DV108" s="307"/>
      <c r="DW108" s="307"/>
      <c r="DX108" s="307"/>
      <c r="DY108" s="307"/>
      <c r="DZ108" s="307"/>
      <c r="EA108" s="307"/>
      <c r="EB108" s="307"/>
      <c r="EC108" s="307"/>
      <c r="ED108" s="307"/>
      <c r="EE108" s="307"/>
      <c r="EF108" s="307"/>
      <c r="EG108" s="307"/>
      <c r="EH108" s="307"/>
      <c r="EI108" s="307"/>
      <c r="EJ108" s="307"/>
      <c r="EK108" s="307"/>
      <c r="EL108" s="307"/>
      <c r="EM108" s="307"/>
      <c r="EN108" s="307"/>
      <c r="EO108" s="307"/>
      <c r="EP108" s="307"/>
      <c r="EQ108" s="307"/>
      <c r="ER108" s="307"/>
      <c r="ES108" s="307"/>
      <c r="ET108" s="307"/>
      <c r="EU108" s="307"/>
      <c r="EV108" s="307"/>
      <c r="EW108" s="307"/>
      <c r="EX108" s="307"/>
      <c r="EY108" s="307"/>
      <c r="EZ108" s="307"/>
      <c r="FA108" s="307"/>
      <c r="FB108" s="307"/>
      <c r="FC108" s="307"/>
      <c r="FD108" s="307"/>
      <c r="FE108" s="307"/>
      <c r="FF108" s="307"/>
      <c r="FG108" s="307"/>
      <c r="FH108" s="307"/>
      <c r="FI108" s="307"/>
      <c r="FJ108" s="307"/>
      <c r="FK108" s="307"/>
      <c r="FL108" s="307"/>
      <c r="FM108" s="307"/>
      <c r="FN108" s="307"/>
      <c r="FO108" s="307"/>
      <c r="FP108" s="307"/>
      <c r="FQ108" s="307"/>
      <c r="FR108" s="307"/>
      <c r="FS108" s="307"/>
      <c r="FT108" s="307"/>
      <c r="FU108" s="307"/>
      <c r="FV108" s="307"/>
      <c r="FW108" s="307"/>
      <c r="FX108" s="307"/>
      <c r="FY108" s="307"/>
      <c r="FZ108" s="307"/>
      <c r="GA108" s="307"/>
      <c r="GB108" s="307"/>
      <c r="GC108" s="307"/>
      <c r="GD108" s="307"/>
      <c r="GE108" s="307"/>
      <c r="GF108" s="307"/>
      <c r="GG108" s="307"/>
      <c r="GH108" s="307"/>
      <c r="GI108" s="307"/>
      <c r="GJ108" s="307"/>
      <c r="GK108" s="307"/>
      <c r="GL108" s="307"/>
      <c r="GM108" s="307"/>
      <c r="GN108" s="307"/>
      <c r="GO108" s="307"/>
      <c r="GP108" s="307"/>
      <c r="GQ108" s="307"/>
      <c r="GR108" s="307"/>
      <c r="GS108" s="307"/>
      <c r="GT108" s="307"/>
      <c r="GU108" s="307"/>
      <c r="GV108" s="307"/>
      <c r="GW108" s="307"/>
      <c r="GX108" s="307"/>
      <c r="GY108" s="307"/>
      <c r="GZ108" s="307"/>
      <c r="HA108" s="307"/>
      <c r="HB108" s="307"/>
      <c r="HC108" s="307"/>
      <c r="HD108" s="307"/>
      <c r="HE108" s="307"/>
      <c r="HF108" s="307"/>
      <c r="HG108" s="307"/>
      <c r="HH108" s="307"/>
      <c r="HI108" s="307"/>
      <c r="HJ108" s="307"/>
      <c r="HK108" s="307"/>
      <c r="HL108" s="307"/>
      <c r="HM108" s="307"/>
      <c r="HN108" s="307"/>
      <c r="HO108" s="307"/>
      <c r="HP108" s="307"/>
      <c r="HQ108" s="307"/>
      <c r="HR108" s="307"/>
      <c r="HS108" s="307"/>
      <c r="HT108" s="307"/>
      <c r="HU108" s="307"/>
      <c r="HV108" s="307"/>
      <c r="HW108" s="307"/>
      <c r="HX108" s="307"/>
      <c r="HY108" s="307"/>
      <c r="HZ108" s="307"/>
      <c r="IA108" s="307"/>
      <c r="IB108" s="307"/>
      <c r="IC108" s="307"/>
      <c r="ID108" s="307"/>
      <c r="IE108" s="307"/>
      <c r="IF108" s="307"/>
      <c r="IG108" s="307"/>
      <c r="IH108" s="307"/>
      <c r="II108" s="307"/>
      <c r="IJ108" s="307"/>
      <c r="IK108" s="307"/>
      <c r="IL108" s="307"/>
      <c r="IM108" s="307"/>
      <c r="IN108" s="307"/>
      <c r="IO108" s="307"/>
      <c r="IP108" s="307"/>
      <c r="IQ108" s="307"/>
      <c r="IR108" s="307"/>
      <c r="IS108" s="307"/>
      <c r="IT108" s="307"/>
      <c r="IU108" s="307"/>
      <c r="IV108" s="307"/>
      <c r="IW108" s="307"/>
    </row>
    <row r="111" customFormat="false" ht="12.75" hidden="false" customHeight="false" outlineLevel="0" collapsed="false">
      <c r="A111" s="308" t="str">
        <f aca="true">CELL("FILENAME")</f>
        <v>'file:///mnt/12tb/@roms/datasets/enron/EDRM Enron Email Data Set v2 XML/filtered-attachments/xls/Budget_Temp.xls'#$CC 103816 - Detail Expenses</v>
      </c>
    </row>
  </sheetData>
  <sheetProtection sheet="true" password="cc4b" objects="true" scenarios="true"/>
  <printOptions headings="false" gridLines="false" gridLinesSet="true" horizontalCentered="true" verticalCentered="false"/>
  <pageMargins left="0.1" right="0.1" top="0.159722222222222" bottom="0.179861111111111" header="0.511811023622047" footer="0"/>
  <pageSetup paperSize="1" scale="58" fitToWidth="1" fitToHeight="1" pageOrder="downThenOver" orientation="landscape" blackAndWhite="false" draft="false" cellComments="none" horizontalDpi="300" verticalDpi="300" copies="1"/>
  <headerFooter differentFirst="false" differentOddEven="false">
    <oddHeader/>
    <oddFooter>&amp;L&amp;"Arial Narrow,Regular"&amp;8&amp;D
&amp;T</oddFooter>
  </headerFooter>
  <rowBreaks count="1" manualBreakCount="1">
    <brk id="87" man="true" max="16383" min="0"/>
  </rowBreaks>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5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22" activeCellId="0" sqref="H22"/>
    </sheetView>
  </sheetViews>
  <sheetFormatPr defaultColWidth="9.32421875" defaultRowHeight="12.75" customHeight="true" zeroHeight="false" outlineLevelRow="0" outlineLevelCol="0"/>
  <cols>
    <col collapsed="false" customWidth="true" hidden="false" outlineLevel="0" max="1" min="1" style="39" width="13.15"/>
    <col collapsed="false" customWidth="true" hidden="false" outlineLevel="0" max="2" min="2" style="39" width="12.82"/>
    <col collapsed="false" customWidth="true" hidden="false" outlineLevel="0" max="14" min="3" style="39" width="9.65"/>
    <col collapsed="false" customWidth="true" hidden="false" outlineLevel="0" max="15" min="15" style="39" width="10.65"/>
    <col collapsed="false" customWidth="false" hidden="false" outlineLevel="0" max="257" min="16" style="39" width="9.32"/>
  </cols>
  <sheetData>
    <row r="1" customFormat="false" ht="12.75" hidden="false" customHeight="false" outlineLevel="0" collapsed="false">
      <c r="A1" s="59" t="s">
        <v>133</v>
      </c>
      <c r="B1" s="53"/>
      <c r="C1" s="55" t="str">
        <f aca="false">+'CC 103816 - Detail Expenses'!D5</f>
        <v>11105</v>
      </c>
      <c r="D1" s="55"/>
      <c r="E1" s="53"/>
      <c r="F1" s="53"/>
      <c r="G1" s="56"/>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c r="GY1" s="53"/>
      <c r="GZ1" s="53"/>
      <c r="HA1" s="53"/>
      <c r="HB1" s="53"/>
      <c r="HC1" s="53"/>
      <c r="HD1" s="53"/>
      <c r="HE1" s="53"/>
      <c r="HF1" s="53"/>
      <c r="HG1" s="53"/>
      <c r="HH1" s="53"/>
      <c r="HI1" s="53"/>
      <c r="HJ1" s="53"/>
      <c r="HK1" s="53"/>
      <c r="HL1" s="53"/>
      <c r="HM1" s="53"/>
      <c r="HN1" s="53"/>
      <c r="HO1" s="53"/>
      <c r="HP1" s="53"/>
      <c r="HQ1" s="53"/>
      <c r="HR1" s="53"/>
      <c r="HS1" s="53"/>
      <c r="HT1" s="53"/>
      <c r="HU1" s="53"/>
      <c r="HV1" s="53"/>
      <c r="HW1" s="53"/>
      <c r="HX1" s="53"/>
      <c r="HY1" s="53"/>
      <c r="HZ1" s="53"/>
      <c r="IA1" s="53"/>
      <c r="IB1" s="53"/>
      <c r="IC1" s="53"/>
      <c r="ID1" s="53"/>
      <c r="IE1" s="53"/>
      <c r="IF1" s="53"/>
      <c r="IG1" s="53"/>
      <c r="IH1" s="53"/>
      <c r="II1" s="53"/>
      <c r="IJ1" s="53"/>
      <c r="IK1" s="53"/>
      <c r="IL1" s="53"/>
      <c r="IM1" s="53"/>
      <c r="IN1" s="53"/>
      <c r="IO1" s="53"/>
      <c r="IP1" s="53"/>
      <c r="IQ1" s="53"/>
      <c r="IR1" s="53"/>
      <c r="IS1" s="53"/>
      <c r="IT1" s="53"/>
      <c r="IU1" s="53"/>
      <c r="IV1" s="53"/>
      <c r="IW1" s="53"/>
    </row>
    <row r="2" customFormat="false" ht="12.75" hidden="false" customHeight="false" outlineLevel="0" collapsed="false">
      <c r="A2" s="59" t="s">
        <v>135</v>
      </c>
      <c r="B2" s="53"/>
      <c r="C2" s="55" t="str">
        <f aca="false">+'CC 103816 - Detail Expenses'!D6</f>
        <v>Gossett</v>
      </c>
      <c r="D2" s="55"/>
      <c r="E2" s="53"/>
      <c r="F2" s="53"/>
      <c r="G2" s="56"/>
      <c r="H2" s="56"/>
      <c r="I2" s="53"/>
      <c r="J2" s="53"/>
      <c r="K2" s="53"/>
      <c r="L2" s="53"/>
      <c r="M2" s="53"/>
      <c r="N2" s="59"/>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row>
    <row r="3" customFormat="false" ht="12.75" hidden="false" customHeight="false" outlineLevel="0" collapsed="false">
      <c r="A3" s="59" t="s">
        <v>423</v>
      </c>
      <c r="B3" s="53"/>
      <c r="C3" s="55" t="str">
        <f aca="false">+'CC 103816 - Detail Expenses'!D7</f>
        <v>103816</v>
      </c>
      <c r="D3" s="55"/>
      <c r="E3" s="53"/>
      <c r="F3" s="53"/>
      <c r="G3" s="53"/>
      <c r="H3" s="56"/>
      <c r="I3" s="53"/>
      <c r="J3" s="53"/>
      <c r="K3" s="53"/>
      <c r="L3" s="53"/>
      <c r="M3" s="53"/>
      <c r="N3" s="53"/>
      <c r="O3" s="53"/>
      <c r="P3" s="309"/>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c r="IW3" s="53"/>
    </row>
    <row r="4" customFormat="false" ht="12.75" hidden="false" customHeight="false" outlineLevel="0" collapsed="false">
      <c r="A4" s="53"/>
      <c r="B4" s="53"/>
      <c r="C4" s="54"/>
      <c r="D4" s="55"/>
      <c r="E4" s="53"/>
      <c r="F4" s="53"/>
      <c r="G4" s="53"/>
      <c r="H4" s="56"/>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row>
    <row r="5" customFormat="false" ht="12.75" hidden="false" customHeight="false" outlineLevel="0" collapsed="false">
      <c r="A5" s="310" t="s">
        <v>412</v>
      </c>
      <c r="B5" s="311" t="s">
        <v>412</v>
      </c>
      <c r="C5" s="312"/>
      <c r="D5" s="312"/>
      <c r="E5" s="312"/>
      <c r="F5" s="312"/>
      <c r="G5" s="312"/>
      <c r="H5" s="312"/>
      <c r="I5" s="312"/>
      <c r="J5" s="312"/>
      <c r="K5" s="312"/>
      <c r="L5" s="312"/>
      <c r="M5" s="312"/>
      <c r="N5" s="312"/>
      <c r="O5" s="313" t="s">
        <v>424</v>
      </c>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row>
    <row r="6" customFormat="false" ht="12.75" hidden="false" customHeight="false" outlineLevel="0" collapsed="false">
      <c r="A6" s="314" t="s">
        <v>425</v>
      </c>
      <c r="B6" s="315" t="s">
        <v>413</v>
      </c>
      <c r="C6" s="316" t="n">
        <v>36892</v>
      </c>
      <c r="D6" s="316" t="n">
        <v>36923</v>
      </c>
      <c r="E6" s="316" t="n">
        <v>36951</v>
      </c>
      <c r="F6" s="316" t="n">
        <v>36982</v>
      </c>
      <c r="G6" s="316" t="n">
        <v>37012</v>
      </c>
      <c r="H6" s="316" t="n">
        <v>37043</v>
      </c>
      <c r="I6" s="316" t="n">
        <v>37073</v>
      </c>
      <c r="J6" s="316" t="n">
        <v>37104</v>
      </c>
      <c r="K6" s="316" t="n">
        <v>37135</v>
      </c>
      <c r="L6" s="316" t="n">
        <v>37165</v>
      </c>
      <c r="M6" s="316" t="n">
        <v>37196</v>
      </c>
      <c r="N6" s="316" t="n">
        <v>37226</v>
      </c>
      <c r="O6" s="317" t="s">
        <v>426</v>
      </c>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c r="IW6" s="53"/>
    </row>
    <row r="7" customFormat="false" ht="12.75" hidden="false" customHeight="false" outlineLevel="0" collapsed="false">
      <c r="A7" s="318" t="str">
        <f aca="false">+'CC 103816 - Detail Expenses'!$D$7</f>
        <v>103816</v>
      </c>
      <c r="B7" s="318" t="s">
        <v>414</v>
      </c>
      <c r="C7" s="319" t="n">
        <f aca="false">+'CC 103816 - Detail Expenses'!D30+'CC 103816 - Detail Expenses'!D31</f>
        <v>0</v>
      </c>
      <c r="D7" s="319" t="n">
        <f aca="false">+'CC 103816 - Detail Expenses'!E30+'CC 103816 - Detail Expenses'!E31</f>
        <v>0</v>
      </c>
      <c r="E7" s="319" t="n">
        <f aca="false">+'CC 103816 - Detail Expenses'!F30+'CC 103816 - Detail Expenses'!F31</f>
        <v>0</v>
      </c>
      <c r="F7" s="319" t="n">
        <f aca="false">+'CC 103816 - Detail Expenses'!G30+'CC 103816 - Detail Expenses'!G31</f>
        <v>0</v>
      </c>
      <c r="G7" s="319" t="n">
        <f aca="false">+'CC 103816 - Detail Expenses'!H30+'CC 103816 - Detail Expenses'!H31</f>
        <v>0</v>
      </c>
      <c r="H7" s="319" t="n">
        <f aca="false">+'CC 103816 - Detail Expenses'!I30+'CC 103816 - Detail Expenses'!I31</f>
        <v>0</v>
      </c>
      <c r="I7" s="319" t="n">
        <f aca="false">+'CC 103816 - Detail Expenses'!J30+'CC 103816 - Detail Expenses'!J31</f>
        <v>0</v>
      </c>
      <c r="J7" s="319" t="n">
        <f aca="false">+'CC 103816 - Detail Expenses'!K30+'CC 103816 - Detail Expenses'!K31</f>
        <v>0</v>
      </c>
      <c r="K7" s="319" t="n">
        <f aca="false">+'CC 103816 - Detail Expenses'!L30+'CC 103816 - Detail Expenses'!L31</f>
        <v>0</v>
      </c>
      <c r="L7" s="319" t="n">
        <f aca="false">+'CC 103816 - Detail Expenses'!M30+'CC 103816 - Detail Expenses'!M31</f>
        <v>0</v>
      </c>
      <c r="M7" s="319" t="n">
        <f aca="false">+'CC 103816 - Detail Expenses'!N30+'CC 103816 - Detail Expenses'!N31</f>
        <v>0</v>
      </c>
      <c r="N7" s="319" t="n">
        <f aca="false">+'CC 103816 - Detail Expenses'!O30+'CC 103816 - Detail Expenses'!O31</f>
        <v>0</v>
      </c>
      <c r="O7" s="319" t="n">
        <f aca="false">+'CC 103816 - Detail Expenses'!P30+'CC 103816 - Detail Expenses'!P31</f>
        <v>0</v>
      </c>
    </row>
    <row r="8" customFormat="false" ht="12.75" hidden="false" customHeight="false" outlineLevel="0" collapsed="false">
      <c r="A8" s="318" t="str">
        <f aca="false">+'CC 103816 - Detail Expenses'!$D$7</f>
        <v>103816</v>
      </c>
      <c r="B8" s="318" t="s">
        <v>418</v>
      </c>
      <c r="C8" s="319" t="n">
        <f aca="false">+'CC 103816 - Detail Expenses'!D33</f>
        <v>0</v>
      </c>
      <c r="D8" s="319" t="n">
        <f aca="false">+'CC 103816 - Detail Expenses'!E33</f>
        <v>0</v>
      </c>
      <c r="E8" s="319" t="n">
        <f aca="false">+'CC 103816 - Detail Expenses'!F33</f>
        <v>0</v>
      </c>
      <c r="F8" s="319" t="n">
        <f aca="false">+'CC 103816 - Detail Expenses'!G33</f>
        <v>0</v>
      </c>
      <c r="G8" s="319" t="n">
        <f aca="false">+'CC 103816 - Detail Expenses'!H33</f>
        <v>0</v>
      </c>
      <c r="H8" s="319" t="n">
        <f aca="false">+'CC 103816 - Detail Expenses'!I33</f>
        <v>0</v>
      </c>
      <c r="I8" s="319" t="n">
        <f aca="false">+'CC 103816 - Detail Expenses'!J33</f>
        <v>0</v>
      </c>
      <c r="J8" s="319" t="n">
        <f aca="false">+'CC 103816 - Detail Expenses'!K33</f>
        <v>0</v>
      </c>
      <c r="K8" s="319" t="n">
        <f aca="false">+'CC 103816 - Detail Expenses'!L33</f>
        <v>0</v>
      </c>
      <c r="L8" s="319" t="n">
        <f aca="false">+'CC 103816 - Detail Expenses'!M33</f>
        <v>0</v>
      </c>
      <c r="M8" s="319" t="n">
        <f aca="false">+'CC 103816 - Detail Expenses'!N33</f>
        <v>0</v>
      </c>
      <c r="N8" s="319" t="n">
        <f aca="false">+'CC 103816 - Detail Expenses'!O33</f>
        <v>0</v>
      </c>
      <c r="O8" s="319" t="n">
        <f aca="false">+'CC 103816 - Detail Expenses'!P33</f>
        <v>0</v>
      </c>
    </row>
    <row r="9" customFormat="false" ht="12.75" hidden="false" customHeight="false" outlineLevel="0" collapsed="false">
      <c r="A9" s="318" t="str">
        <f aca="false">+'CC 103816 - Detail Expenses'!$D$7</f>
        <v>103816</v>
      </c>
      <c r="B9" s="318" t="s">
        <v>420</v>
      </c>
      <c r="C9" s="319" t="n">
        <f aca="false">+'CC 103816 - Detail Expenses'!D34</f>
        <v>0</v>
      </c>
      <c r="D9" s="319" t="n">
        <f aca="false">+'CC 103816 - Detail Expenses'!E34</f>
        <v>0</v>
      </c>
      <c r="E9" s="319" t="n">
        <f aca="false">+'CC 103816 - Detail Expenses'!F34</f>
        <v>0</v>
      </c>
      <c r="F9" s="319" t="n">
        <f aca="false">+'CC 103816 - Detail Expenses'!G34</f>
        <v>0</v>
      </c>
      <c r="G9" s="319" t="n">
        <f aca="false">+'CC 103816 - Detail Expenses'!H34</f>
        <v>0</v>
      </c>
      <c r="H9" s="319" t="n">
        <f aca="false">+'CC 103816 - Detail Expenses'!I34</f>
        <v>0</v>
      </c>
      <c r="I9" s="319" t="n">
        <f aca="false">+'CC 103816 - Detail Expenses'!J34</f>
        <v>0</v>
      </c>
      <c r="J9" s="319" t="n">
        <f aca="false">+'CC 103816 - Detail Expenses'!K34</f>
        <v>0</v>
      </c>
      <c r="K9" s="319" t="n">
        <f aca="false">+'CC 103816 - Detail Expenses'!L34</f>
        <v>0</v>
      </c>
      <c r="L9" s="319" t="n">
        <f aca="false">+'CC 103816 - Detail Expenses'!M34</f>
        <v>0</v>
      </c>
      <c r="M9" s="319" t="n">
        <f aca="false">+'CC 103816 - Detail Expenses'!N34</f>
        <v>0</v>
      </c>
      <c r="N9" s="319" t="n">
        <f aca="false">+'CC 103816 - Detail Expenses'!O34</f>
        <v>0</v>
      </c>
      <c r="O9" s="319" t="n">
        <f aca="false">+'CC 103816 - Detail Expenses'!P34</f>
        <v>0</v>
      </c>
    </row>
    <row r="10" customFormat="false" ht="12.75" hidden="false" customHeight="false" outlineLevel="0" collapsed="false">
      <c r="A10" s="318" t="str">
        <f aca="false">+'CC 103816 - Detail Expenses'!$D$7</f>
        <v>103816</v>
      </c>
      <c r="B10" s="320" t="s">
        <v>213</v>
      </c>
      <c r="C10" s="319" t="n">
        <f aca="false">+'CC 103816 - Detail Expenses'!D36</f>
        <v>0</v>
      </c>
      <c r="D10" s="319" t="n">
        <f aca="false">+'CC 103816 - Detail Expenses'!E36</f>
        <v>0</v>
      </c>
      <c r="E10" s="319" t="n">
        <f aca="false">+'CC 103816 - Detail Expenses'!F36</f>
        <v>0</v>
      </c>
      <c r="F10" s="319" t="n">
        <f aca="false">+'CC 103816 - Detail Expenses'!G36</f>
        <v>0</v>
      </c>
      <c r="G10" s="319" t="n">
        <f aca="false">+'CC 103816 - Detail Expenses'!H36</f>
        <v>0</v>
      </c>
      <c r="H10" s="319" t="n">
        <f aca="false">+'CC 103816 - Detail Expenses'!I36</f>
        <v>0</v>
      </c>
      <c r="I10" s="319" t="n">
        <f aca="false">+'CC 103816 - Detail Expenses'!J36</f>
        <v>0</v>
      </c>
      <c r="J10" s="319" t="n">
        <f aca="false">+'CC 103816 - Detail Expenses'!K36</f>
        <v>0</v>
      </c>
      <c r="K10" s="319" t="n">
        <f aca="false">+'CC 103816 - Detail Expenses'!L36</f>
        <v>0</v>
      </c>
      <c r="L10" s="319" t="n">
        <f aca="false">+'CC 103816 - Detail Expenses'!M36</f>
        <v>0</v>
      </c>
      <c r="M10" s="319" t="n">
        <f aca="false">+'CC 103816 - Detail Expenses'!N36</f>
        <v>0</v>
      </c>
      <c r="N10" s="319" t="n">
        <f aca="false">+'CC 103816 - Detail Expenses'!O36</f>
        <v>0</v>
      </c>
      <c r="O10" s="319" t="n">
        <f aca="false">+'CC 103816 - Detail Expenses'!P36</f>
        <v>0</v>
      </c>
    </row>
    <row r="11" customFormat="false" ht="12.75" hidden="false" customHeight="false" outlineLevel="0" collapsed="false">
      <c r="A11" s="318" t="str">
        <f aca="false">+'CC 103816 - Detail Expenses'!$D$7</f>
        <v>103816</v>
      </c>
      <c r="B11" s="321" t="s">
        <v>215</v>
      </c>
      <c r="C11" s="319" t="n">
        <f aca="false">+'CC 103816 - Detail Expenses'!D37</f>
        <v>0</v>
      </c>
      <c r="D11" s="319" t="n">
        <f aca="false">+'CC 103816 - Detail Expenses'!E37</f>
        <v>0</v>
      </c>
      <c r="E11" s="319" t="n">
        <f aca="false">+'CC 103816 - Detail Expenses'!F37</f>
        <v>0</v>
      </c>
      <c r="F11" s="319" t="n">
        <f aca="false">+'CC 103816 - Detail Expenses'!G37</f>
        <v>0</v>
      </c>
      <c r="G11" s="319" t="n">
        <f aca="false">+'CC 103816 - Detail Expenses'!H37</f>
        <v>0</v>
      </c>
      <c r="H11" s="319" t="n">
        <f aca="false">+'CC 103816 - Detail Expenses'!I37</f>
        <v>0</v>
      </c>
      <c r="I11" s="319" t="n">
        <f aca="false">+'CC 103816 - Detail Expenses'!J37</f>
        <v>0</v>
      </c>
      <c r="J11" s="319" t="n">
        <f aca="false">+'CC 103816 - Detail Expenses'!K37</f>
        <v>0</v>
      </c>
      <c r="K11" s="319" t="n">
        <f aca="false">+'CC 103816 - Detail Expenses'!L37</f>
        <v>0</v>
      </c>
      <c r="L11" s="319" t="n">
        <f aca="false">+'CC 103816 - Detail Expenses'!M37</f>
        <v>0</v>
      </c>
      <c r="M11" s="319" t="n">
        <f aca="false">+'CC 103816 - Detail Expenses'!N37</f>
        <v>0</v>
      </c>
      <c r="N11" s="319" t="n">
        <f aca="false">+'CC 103816 - Detail Expenses'!O37</f>
        <v>0</v>
      </c>
      <c r="O11" s="319" t="n">
        <f aca="false">+'CC 103816 - Detail Expenses'!P37</f>
        <v>0</v>
      </c>
    </row>
    <row r="12" customFormat="false" ht="12.75" hidden="false" customHeight="false" outlineLevel="0" collapsed="false">
      <c r="A12" s="318" t="str">
        <f aca="false">+'CC 103816 - Detail Expenses'!$D$7</f>
        <v>103816</v>
      </c>
      <c r="B12" s="320" t="s">
        <v>217</v>
      </c>
      <c r="C12" s="319" t="n">
        <f aca="false">+'CC 103816 - Detail Expenses'!D38</f>
        <v>0</v>
      </c>
      <c r="D12" s="319" t="n">
        <f aca="false">+'CC 103816 - Detail Expenses'!E38</f>
        <v>0</v>
      </c>
      <c r="E12" s="319" t="n">
        <f aca="false">+'CC 103816 - Detail Expenses'!F38</f>
        <v>0</v>
      </c>
      <c r="F12" s="319" t="n">
        <f aca="false">+'CC 103816 - Detail Expenses'!G38</f>
        <v>0</v>
      </c>
      <c r="G12" s="319" t="n">
        <f aca="false">+'CC 103816 - Detail Expenses'!H38</f>
        <v>0</v>
      </c>
      <c r="H12" s="319" t="n">
        <f aca="false">+'CC 103816 - Detail Expenses'!I38</f>
        <v>0</v>
      </c>
      <c r="I12" s="319" t="n">
        <f aca="false">+'CC 103816 - Detail Expenses'!J38</f>
        <v>0</v>
      </c>
      <c r="J12" s="319" t="n">
        <f aca="false">+'CC 103816 - Detail Expenses'!K38</f>
        <v>0</v>
      </c>
      <c r="K12" s="319" t="n">
        <f aca="false">+'CC 103816 - Detail Expenses'!L38</f>
        <v>0</v>
      </c>
      <c r="L12" s="319" t="n">
        <f aca="false">+'CC 103816 - Detail Expenses'!M38</f>
        <v>0</v>
      </c>
      <c r="M12" s="319" t="n">
        <f aca="false">+'CC 103816 - Detail Expenses'!N38</f>
        <v>0</v>
      </c>
      <c r="N12" s="319" t="n">
        <f aca="false">+'CC 103816 - Detail Expenses'!O38</f>
        <v>0</v>
      </c>
      <c r="O12" s="319" t="n">
        <f aca="false">+'CC 103816 - Detail Expenses'!P38</f>
        <v>0</v>
      </c>
    </row>
    <row r="13" customFormat="false" ht="12.75" hidden="false" customHeight="false" outlineLevel="0" collapsed="false">
      <c r="A13" s="318" t="str">
        <f aca="false">+'CC 103816 - Detail Expenses'!$D$7</f>
        <v>103816</v>
      </c>
      <c r="B13" s="320" t="s">
        <v>219</v>
      </c>
      <c r="C13" s="319" t="n">
        <f aca="false">+'CC 103816 - Detail Expenses'!D39</f>
        <v>0</v>
      </c>
      <c r="D13" s="319" t="n">
        <f aca="false">+'CC 103816 - Detail Expenses'!E39</f>
        <v>0</v>
      </c>
      <c r="E13" s="319" t="n">
        <f aca="false">+'CC 103816 - Detail Expenses'!F39</f>
        <v>0</v>
      </c>
      <c r="F13" s="319" t="n">
        <f aca="false">+'CC 103816 - Detail Expenses'!G39</f>
        <v>0</v>
      </c>
      <c r="G13" s="319" t="n">
        <f aca="false">+'CC 103816 - Detail Expenses'!H39</f>
        <v>0</v>
      </c>
      <c r="H13" s="319" t="n">
        <f aca="false">+'CC 103816 - Detail Expenses'!I39</f>
        <v>0</v>
      </c>
      <c r="I13" s="319" t="n">
        <f aca="false">+'CC 103816 - Detail Expenses'!J39</f>
        <v>0</v>
      </c>
      <c r="J13" s="319" t="n">
        <f aca="false">+'CC 103816 - Detail Expenses'!K39</f>
        <v>0</v>
      </c>
      <c r="K13" s="319" t="n">
        <f aca="false">+'CC 103816 - Detail Expenses'!L39</f>
        <v>0</v>
      </c>
      <c r="L13" s="319" t="n">
        <f aca="false">+'CC 103816 - Detail Expenses'!M39</f>
        <v>0</v>
      </c>
      <c r="M13" s="319" t="n">
        <f aca="false">+'CC 103816 - Detail Expenses'!N39</f>
        <v>0</v>
      </c>
      <c r="N13" s="319" t="n">
        <f aca="false">+'CC 103816 - Detail Expenses'!O39</f>
        <v>0</v>
      </c>
      <c r="O13" s="319" t="n">
        <f aca="false">+'CC 103816 - Detail Expenses'!P39</f>
        <v>0</v>
      </c>
    </row>
    <row r="14" customFormat="false" ht="12.75" hidden="false" customHeight="false" outlineLevel="0" collapsed="false">
      <c r="A14" s="318" t="str">
        <f aca="false">+'CC 103816 - Detail Expenses'!$D$7</f>
        <v>103816</v>
      </c>
      <c r="B14" s="321" t="s">
        <v>221</v>
      </c>
      <c r="C14" s="319" t="n">
        <f aca="false">+'CC 103816 - Detail Expenses'!D40</f>
        <v>0</v>
      </c>
      <c r="D14" s="319" t="n">
        <f aca="false">+'CC 103816 - Detail Expenses'!E40</f>
        <v>0</v>
      </c>
      <c r="E14" s="319" t="n">
        <f aca="false">+'CC 103816 - Detail Expenses'!F40</f>
        <v>0</v>
      </c>
      <c r="F14" s="319" t="n">
        <f aca="false">+'CC 103816 - Detail Expenses'!G40</f>
        <v>0</v>
      </c>
      <c r="G14" s="319" t="n">
        <f aca="false">+'CC 103816 - Detail Expenses'!H40</f>
        <v>0</v>
      </c>
      <c r="H14" s="319" t="n">
        <f aca="false">+'CC 103816 - Detail Expenses'!I40</f>
        <v>0</v>
      </c>
      <c r="I14" s="319" t="n">
        <f aca="false">+'CC 103816 - Detail Expenses'!J40</f>
        <v>0</v>
      </c>
      <c r="J14" s="319" t="n">
        <f aca="false">+'CC 103816 - Detail Expenses'!K40</f>
        <v>0</v>
      </c>
      <c r="K14" s="319" t="n">
        <f aca="false">+'CC 103816 - Detail Expenses'!L40</f>
        <v>0</v>
      </c>
      <c r="L14" s="319" t="n">
        <f aca="false">+'CC 103816 - Detail Expenses'!M40</f>
        <v>0</v>
      </c>
      <c r="M14" s="319" t="n">
        <f aca="false">+'CC 103816 - Detail Expenses'!N40</f>
        <v>0</v>
      </c>
      <c r="N14" s="319" t="n">
        <f aca="false">+'CC 103816 - Detail Expenses'!O40</f>
        <v>0</v>
      </c>
      <c r="O14" s="319" t="n">
        <f aca="false">+'CC 103816 - Detail Expenses'!P40</f>
        <v>0</v>
      </c>
    </row>
    <row r="15" customFormat="false" ht="12.75" hidden="false" customHeight="false" outlineLevel="0" collapsed="false">
      <c r="A15" s="318" t="str">
        <f aca="false">+'CC 103816 - Detail Expenses'!$D$7</f>
        <v>103816</v>
      </c>
      <c r="B15" s="320" t="s">
        <v>223</v>
      </c>
      <c r="C15" s="319" t="n">
        <f aca="false">+'CC 103816 - Detail Expenses'!D41</f>
        <v>0</v>
      </c>
      <c r="D15" s="319" t="n">
        <f aca="false">+'CC 103816 - Detail Expenses'!E41</f>
        <v>0</v>
      </c>
      <c r="E15" s="319" t="n">
        <f aca="false">+'CC 103816 - Detail Expenses'!F41</f>
        <v>0</v>
      </c>
      <c r="F15" s="319" t="n">
        <f aca="false">+'CC 103816 - Detail Expenses'!G41</f>
        <v>0</v>
      </c>
      <c r="G15" s="319" t="n">
        <f aca="false">+'CC 103816 - Detail Expenses'!H41</f>
        <v>0</v>
      </c>
      <c r="H15" s="319" t="n">
        <f aca="false">+'CC 103816 - Detail Expenses'!I41</f>
        <v>0</v>
      </c>
      <c r="I15" s="319" t="n">
        <f aca="false">+'CC 103816 - Detail Expenses'!J41</f>
        <v>0</v>
      </c>
      <c r="J15" s="319" t="n">
        <f aca="false">+'CC 103816 - Detail Expenses'!K41</f>
        <v>0</v>
      </c>
      <c r="K15" s="319" t="n">
        <f aca="false">+'CC 103816 - Detail Expenses'!L41</f>
        <v>0</v>
      </c>
      <c r="L15" s="319" t="n">
        <f aca="false">+'CC 103816 - Detail Expenses'!M41</f>
        <v>0</v>
      </c>
      <c r="M15" s="319" t="n">
        <f aca="false">+'CC 103816 - Detail Expenses'!N41</f>
        <v>0</v>
      </c>
      <c r="N15" s="319" t="n">
        <f aca="false">+'CC 103816 - Detail Expenses'!O41</f>
        <v>0</v>
      </c>
      <c r="O15" s="319" t="n">
        <f aca="false">+'CC 103816 - Detail Expenses'!P41</f>
        <v>0</v>
      </c>
    </row>
    <row r="16" customFormat="false" ht="12.75" hidden="false" customHeight="false" outlineLevel="0" collapsed="false">
      <c r="A16" s="318" t="str">
        <f aca="false">+'CC 103816 - Detail Expenses'!$D$7</f>
        <v>103816</v>
      </c>
      <c r="B16" s="321" t="s">
        <v>225</v>
      </c>
      <c r="C16" s="319" t="n">
        <f aca="false">+'CC 103816 - Detail Expenses'!D42</f>
        <v>0</v>
      </c>
      <c r="D16" s="319" t="n">
        <f aca="false">+'CC 103816 - Detail Expenses'!E42</f>
        <v>0</v>
      </c>
      <c r="E16" s="319" t="n">
        <f aca="false">+'CC 103816 - Detail Expenses'!F42</f>
        <v>0</v>
      </c>
      <c r="F16" s="319" t="n">
        <f aca="false">+'CC 103816 - Detail Expenses'!G42</f>
        <v>0</v>
      </c>
      <c r="G16" s="319" t="n">
        <f aca="false">+'CC 103816 - Detail Expenses'!H42</f>
        <v>0</v>
      </c>
      <c r="H16" s="319" t="n">
        <f aca="false">+'CC 103816 - Detail Expenses'!I42</f>
        <v>0</v>
      </c>
      <c r="I16" s="319" t="n">
        <f aca="false">+'CC 103816 - Detail Expenses'!J42</f>
        <v>0</v>
      </c>
      <c r="J16" s="319" t="n">
        <f aca="false">+'CC 103816 - Detail Expenses'!K42</f>
        <v>0</v>
      </c>
      <c r="K16" s="319" t="n">
        <f aca="false">+'CC 103816 - Detail Expenses'!L42</f>
        <v>0</v>
      </c>
      <c r="L16" s="319" t="n">
        <f aca="false">+'CC 103816 - Detail Expenses'!M42</f>
        <v>0</v>
      </c>
      <c r="M16" s="319" t="n">
        <f aca="false">+'CC 103816 - Detail Expenses'!N42</f>
        <v>0</v>
      </c>
      <c r="N16" s="319" t="n">
        <f aca="false">+'CC 103816 - Detail Expenses'!O42</f>
        <v>0</v>
      </c>
      <c r="O16" s="319" t="n">
        <f aca="false">+'CC 103816 - Detail Expenses'!P42</f>
        <v>0</v>
      </c>
    </row>
    <row r="17" customFormat="false" ht="12.75" hidden="false" customHeight="false" outlineLevel="0" collapsed="false">
      <c r="A17" s="318" t="str">
        <f aca="false">+'CC 103816 - Detail Expenses'!$D$7</f>
        <v>103816</v>
      </c>
      <c r="B17" s="320" t="s">
        <v>228</v>
      </c>
      <c r="C17" s="319" t="n">
        <f aca="false">+'CC 103816 - Detail Expenses'!D44</f>
        <v>0</v>
      </c>
      <c r="D17" s="319" t="n">
        <f aca="false">+'CC 103816 - Detail Expenses'!E44</f>
        <v>0</v>
      </c>
      <c r="E17" s="319" t="n">
        <f aca="false">+'CC 103816 - Detail Expenses'!F44</f>
        <v>0</v>
      </c>
      <c r="F17" s="319" t="n">
        <f aca="false">+'CC 103816 - Detail Expenses'!G44</f>
        <v>0</v>
      </c>
      <c r="G17" s="319" t="n">
        <f aca="false">+'CC 103816 - Detail Expenses'!H44</f>
        <v>0</v>
      </c>
      <c r="H17" s="319" t="n">
        <f aca="false">+'CC 103816 - Detail Expenses'!I44</f>
        <v>0</v>
      </c>
      <c r="I17" s="319" t="n">
        <f aca="false">+'CC 103816 - Detail Expenses'!J44</f>
        <v>0</v>
      </c>
      <c r="J17" s="319" t="n">
        <f aca="false">+'CC 103816 - Detail Expenses'!K44</f>
        <v>0</v>
      </c>
      <c r="K17" s="319" t="n">
        <f aca="false">+'CC 103816 - Detail Expenses'!L44</f>
        <v>0</v>
      </c>
      <c r="L17" s="319" t="n">
        <f aca="false">+'CC 103816 - Detail Expenses'!M44</f>
        <v>0</v>
      </c>
      <c r="M17" s="319" t="n">
        <f aca="false">+'CC 103816 - Detail Expenses'!N44</f>
        <v>0</v>
      </c>
      <c r="N17" s="319" t="n">
        <f aca="false">+'CC 103816 - Detail Expenses'!O44</f>
        <v>0</v>
      </c>
      <c r="O17" s="319" t="n">
        <f aca="false">+'CC 103816 - Detail Expenses'!P44</f>
        <v>0</v>
      </c>
    </row>
    <row r="18" customFormat="false" ht="12.75" hidden="false" customHeight="false" outlineLevel="0" collapsed="false">
      <c r="A18" s="318" t="str">
        <f aca="false">+'CC 103816 - Detail Expenses'!$D$7</f>
        <v>103816</v>
      </c>
      <c r="B18" s="320" t="s">
        <v>231</v>
      </c>
      <c r="C18" s="319" t="n">
        <f aca="false">+'CC 103816 - Detail Expenses'!D46</f>
        <v>0</v>
      </c>
      <c r="D18" s="319" t="n">
        <f aca="false">+'CC 103816 - Detail Expenses'!E46</f>
        <v>0</v>
      </c>
      <c r="E18" s="319" t="n">
        <f aca="false">+'CC 103816 - Detail Expenses'!F46</f>
        <v>0</v>
      </c>
      <c r="F18" s="319" t="n">
        <f aca="false">+'CC 103816 - Detail Expenses'!G46</f>
        <v>0</v>
      </c>
      <c r="G18" s="319" t="n">
        <f aca="false">+'CC 103816 - Detail Expenses'!H46</f>
        <v>0</v>
      </c>
      <c r="H18" s="319" t="n">
        <f aca="false">+'CC 103816 - Detail Expenses'!I46</f>
        <v>0</v>
      </c>
      <c r="I18" s="319" t="n">
        <f aca="false">+'CC 103816 - Detail Expenses'!J46</f>
        <v>0</v>
      </c>
      <c r="J18" s="319" t="n">
        <f aca="false">+'CC 103816 - Detail Expenses'!K46</f>
        <v>0</v>
      </c>
      <c r="K18" s="319" t="n">
        <f aca="false">+'CC 103816 - Detail Expenses'!L46</f>
        <v>0</v>
      </c>
      <c r="L18" s="319" t="n">
        <f aca="false">+'CC 103816 - Detail Expenses'!M46</f>
        <v>0</v>
      </c>
      <c r="M18" s="319" t="n">
        <f aca="false">+'CC 103816 - Detail Expenses'!N46</f>
        <v>0</v>
      </c>
      <c r="N18" s="319" t="n">
        <f aca="false">+'CC 103816 - Detail Expenses'!O46</f>
        <v>0</v>
      </c>
      <c r="O18" s="319" t="n">
        <f aca="false">+'CC 103816 - Detail Expenses'!P46</f>
        <v>0</v>
      </c>
    </row>
    <row r="19" customFormat="false" ht="12.75" hidden="false" customHeight="false" outlineLevel="0" collapsed="false">
      <c r="A19" s="318" t="str">
        <f aca="false">+'CC 103816 - Detail Expenses'!$D$7</f>
        <v>103816</v>
      </c>
      <c r="B19" s="320" t="s">
        <v>233</v>
      </c>
      <c r="C19" s="319" t="n">
        <f aca="false">+'CC 103816 - Detail Expenses'!D48</f>
        <v>0</v>
      </c>
      <c r="D19" s="319" t="n">
        <f aca="false">+'CC 103816 - Detail Expenses'!E48</f>
        <v>0</v>
      </c>
      <c r="E19" s="319" t="n">
        <f aca="false">+'CC 103816 - Detail Expenses'!F48</f>
        <v>0</v>
      </c>
      <c r="F19" s="319" t="n">
        <f aca="false">+'CC 103816 - Detail Expenses'!G48</f>
        <v>0</v>
      </c>
      <c r="G19" s="319" t="n">
        <f aca="false">+'CC 103816 - Detail Expenses'!H48</f>
        <v>0</v>
      </c>
      <c r="H19" s="319" t="n">
        <f aca="false">+'CC 103816 - Detail Expenses'!I48</f>
        <v>0</v>
      </c>
      <c r="I19" s="319" t="n">
        <f aca="false">+'CC 103816 - Detail Expenses'!J48</f>
        <v>0</v>
      </c>
      <c r="J19" s="319" t="n">
        <f aca="false">+'CC 103816 - Detail Expenses'!K48</f>
        <v>0</v>
      </c>
      <c r="K19" s="319" t="n">
        <f aca="false">+'CC 103816 - Detail Expenses'!L48</f>
        <v>0</v>
      </c>
      <c r="L19" s="319" t="n">
        <f aca="false">+'CC 103816 - Detail Expenses'!M48</f>
        <v>0</v>
      </c>
      <c r="M19" s="319" t="n">
        <f aca="false">+'CC 103816 - Detail Expenses'!N48</f>
        <v>0</v>
      </c>
      <c r="N19" s="319" t="n">
        <f aca="false">+'CC 103816 - Detail Expenses'!O48</f>
        <v>0</v>
      </c>
      <c r="O19" s="319" t="n">
        <f aca="false">+'CC 103816 - Detail Expenses'!P48</f>
        <v>0</v>
      </c>
    </row>
    <row r="20" customFormat="false" ht="12.75" hidden="false" customHeight="false" outlineLevel="0" collapsed="false">
      <c r="A20" s="318" t="str">
        <f aca="false">+'CC 103816 - Detail Expenses'!$D$7</f>
        <v>103816</v>
      </c>
      <c r="B20" s="320" t="s">
        <v>236</v>
      </c>
      <c r="C20" s="319" t="n">
        <f aca="false">+'CC 103816 - Detail Expenses'!D50</f>
        <v>0</v>
      </c>
      <c r="D20" s="319" t="n">
        <f aca="false">+'CC 103816 - Detail Expenses'!E50</f>
        <v>0</v>
      </c>
      <c r="E20" s="319" t="n">
        <f aca="false">+'CC 103816 - Detail Expenses'!F50</f>
        <v>0</v>
      </c>
      <c r="F20" s="319" t="n">
        <f aca="false">+'CC 103816 - Detail Expenses'!G50</f>
        <v>0</v>
      </c>
      <c r="G20" s="319" t="n">
        <f aca="false">+'CC 103816 - Detail Expenses'!H50</f>
        <v>0</v>
      </c>
      <c r="H20" s="319" t="n">
        <f aca="false">+'CC 103816 - Detail Expenses'!I50</f>
        <v>0</v>
      </c>
      <c r="I20" s="319" t="n">
        <f aca="false">+'CC 103816 - Detail Expenses'!J50</f>
        <v>0</v>
      </c>
      <c r="J20" s="319" t="n">
        <f aca="false">+'CC 103816 - Detail Expenses'!K50</f>
        <v>0</v>
      </c>
      <c r="K20" s="319" t="n">
        <f aca="false">+'CC 103816 - Detail Expenses'!L50</f>
        <v>0</v>
      </c>
      <c r="L20" s="319" t="n">
        <f aca="false">+'CC 103816 - Detail Expenses'!M50</f>
        <v>0</v>
      </c>
      <c r="M20" s="319" t="n">
        <f aca="false">+'CC 103816 - Detail Expenses'!N50</f>
        <v>0</v>
      </c>
      <c r="N20" s="319" t="n">
        <f aca="false">+'CC 103816 - Detail Expenses'!O50</f>
        <v>0</v>
      </c>
      <c r="O20" s="319" t="n">
        <f aca="false">+'CC 103816 - Detail Expenses'!P50</f>
        <v>0</v>
      </c>
    </row>
    <row r="21" customFormat="false" ht="12.75" hidden="false" customHeight="false" outlineLevel="0" collapsed="false">
      <c r="A21" s="318" t="str">
        <f aca="false">+'CC 103816 - Detail Expenses'!$D$7</f>
        <v>103816</v>
      </c>
      <c r="B21" s="320" t="s">
        <v>238</v>
      </c>
      <c r="C21" s="319" t="n">
        <f aca="false">+'CC 103816 - Detail Expenses'!D51</f>
        <v>0</v>
      </c>
      <c r="D21" s="319" t="n">
        <f aca="false">+'CC 103816 - Detail Expenses'!E51</f>
        <v>0</v>
      </c>
      <c r="E21" s="319" t="n">
        <f aca="false">+'CC 103816 - Detail Expenses'!F51</f>
        <v>0</v>
      </c>
      <c r="F21" s="319" t="n">
        <f aca="false">+'CC 103816 - Detail Expenses'!G51</f>
        <v>0</v>
      </c>
      <c r="G21" s="319" t="n">
        <f aca="false">+'CC 103816 - Detail Expenses'!H51</f>
        <v>0</v>
      </c>
      <c r="H21" s="319" t="n">
        <f aca="false">+'CC 103816 - Detail Expenses'!I51</f>
        <v>0</v>
      </c>
      <c r="I21" s="319" t="n">
        <f aca="false">+'CC 103816 - Detail Expenses'!J51</f>
        <v>0</v>
      </c>
      <c r="J21" s="319" t="n">
        <f aca="false">+'CC 103816 - Detail Expenses'!K51</f>
        <v>0</v>
      </c>
      <c r="K21" s="319" t="n">
        <f aca="false">+'CC 103816 - Detail Expenses'!L51</f>
        <v>0</v>
      </c>
      <c r="L21" s="319" t="n">
        <f aca="false">+'CC 103816 - Detail Expenses'!M51</f>
        <v>0</v>
      </c>
      <c r="M21" s="319" t="n">
        <f aca="false">+'CC 103816 - Detail Expenses'!N51</f>
        <v>0</v>
      </c>
      <c r="N21" s="319" t="n">
        <f aca="false">+'CC 103816 - Detail Expenses'!O51</f>
        <v>0</v>
      </c>
      <c r="O21" s="319" t="n">
        <f aca="false">+'CC 103816 - Detail Expenses'!P51</f>
        <v>0</v>
      </c>
    </row>
    <row r="22" customFormat="false" ht="12.75" hidden="false" customHeight="false" outlineLevel="0" collapsed="false">
      <c r="A22" s="318" t="str">
        <f aca="false">+'CC 103816 - Detail Expenses'!$D$7</f>
        <v>103816</v>
      </c>
      <c r="B22" s="320" t="s">
        <v>240</v>
      </c>
      <c r="C22" s="319" t="n">
        <f aca="false">+'CC 103816 - Detail Expenses'!D52</f>
        <v>0</v>
      </c>
      <c r="D22" s="319" t="n">
        <f aca="false">+'CC 103816 - Detail Expenses'!E52</f>
        <v>0</v>
      </c>
      <c r="E22" s="319" t="n">
        <f aca="false">+'CC 103816 - Detail Expenses'!F52</f>
        <v>0</v>
      </c>
      <c r="F22" s="319" t="n">
        <f aca="false">+'CC 103816 - Detail Expenses'!G52</f>
        <v>0</v>
      </c>
      <c r="G22" s="319" t="n">
        <f aca="false">+'CC 103816 - Detail Expenses'!H52</f>
        <v>0</v>
      </c>
      <c r="H22" s="319" t="n">
        <f aca="false">+'CC 103816 - Detail Expenses'!I52</f>
        <v>0</v>
      </c>
      <c r="I22" s="319" t="n">
        <f aca="false">+'CC 103816 - Detail Expenses'!J52</f>
        <v>0</v>
      </c>
      <c r="J22" s="319" t="n">
        <f aca="false">+'CC 103816 - Detail Expenses'!K52</f>
        <v>0</v>
      </c>
      <c r="K22" s="319" t="n">
        <f aca="false">+'CC 103816 - Detail Expenses'!L52</f>
        <v>0</v>
      </c>
      <c r="L22" s="319" t="n">
        <f aca="false">+'CC 103816 - Detail Expenses'!M52</f>
        <v>0</v>
      </c>
      <c r="M22" s="319" t="n">
        <f aca="false">+'CC 103816 - Detail Expenses'!N52</f>
        <v>0</v>
      </c>
      <c r="N22" s="319" t="n">
        <f aca="false">+'CC 103816 - Detail Expenses'!O52</f>
        <v>0</v>
      </c>
      <c r="O22" s="319" t="n">
        <f aca="false">+'CC 103816 - Detail Expenses'!P52</f>
        <v>0</v>
      </c>
    </row>
    <row r="23" customFormat="false" ht="12.75" hidden="false" customHeight="false" outlineLevel="0" collapsed="false">
      <c r="A23" s="318" t="str">
        <f aca="false">+'CC 103816 - Detail Expenses'!$D$7</f>
        <v>103816</v>
      </c>
      <c r="B23" s="320" t="s">
        <v>242</v>
      </c>
      <c r="C23" s="319" t="n">
        <f aca="false">+'CC 103816 - Detail Expenses'!D53</f>
        <v>0</v>
      </c>
      <c r="D23" s="319" t="n">
        <f aca="false">+'CC 103816 - Detail Expenses'!E53</f>
        <v>0</v>
      </c>
      <c r="E23" s="319" t="n">
        <f aca="false">+'CC 103816 - Detail Expenses'!F53</f>
        <v>0</v>
      </c>
      <c r="F23" s="319" t="n">
        <f aca="false">+'CC 103816 - Detail Expenses'!G53</f>
        <v>0</v>
      </c>
      <c r="G23" s="319" t="n">
        <f aca="false">+'CC 103816 - Detail Expenses'!H53</f>
        <v>0</v>
      </c>
      <c r="H23" s="319" t="n">
        <f aca="false">+'CC 103816 - Detail Expenses'!I53</f>
        <v>0</v>
      </c>
      <c r="I23" s="319" t="n">
        <f aca="false">+'CC 103816 - Detail Expenses'!J53</f>
        <v>0</v>
      </c>
      <c r="J23" s="319" t="n">
        <f aca="false">+'CC 103816 - Detail Expenses'!K53</f>
        <v>0</v>
      </c>
      <c r="K23" s="319" t="n">
        <f aca="false">+'CC 103816 - Detail Expenses'!L53</f>
        <v>0</v>
      </c>
      <c r="L23" s="319" t="n">
        <f aca="false">+'CC 103816 - Detail Expenses'!M53</f>
        <v>0</v>
      </c>
      <c r="M23" s="319" t="n">
        <f aca="false">+'CC 103816 - Detail Expenses'!N53</f>
        <v>0</v>
      </c>
      <c r="N23" s="319" t="n">
        <f aca="false">+'CC 103816 - Detail Expenses'!O53</f>
        <v>0</v>
      </c>
      <c r="O23" s="319" t="n">
        <f aca="false">+'CC 103816 - Detail Expenses'!P53</f>
        <v>0</v>
      </c>
    </row>
    <row r="24" customFormat="false" ht="12.75" hidden="false" customHeight="false" outlineLevel="0" collapsed="false">
      <c r="A24" s="318" t="str">
        <f aca="false">+'CC 103816 - Detail Expenses'!$D$7</f>
        <v>103816</v>
      </c>
      <c r="B24" s="320" t="s">
        <v>244</v>
      </c>
      <c r="C24" s="319" t="n">
        <f aca="false">+'CC 103816 - Detail Expenses'!D54</f>
        <v>0</v>
      </c>
      <c r="D24" s="319" t="n">
        <f aca="false">+'CC 103816 - Detail Expenses'!E54</f>
        <v>0</v>
      </c>
      <c r="E24" s="319" t="n">
        <f aca="false">+'CC 103816 - Detail Expenses'!F54</f>
        <v>0</v>
      </c>
      <c r="F24" s="319" t="n">
        <f aca="false">+'CC 103816 - Detail Expenses'!G54</f>
        <v>0</v>
      </c>
      <c r="G24" s="319" t="n">
        <f aca="false">+'CC 103816 - Detail Expenses'!H54</f>
        <v>0</v>
      </c>
      <c r="H24" s="319" t="n">
        <f aca="false">+'CC 103816 - Detail Expenses'!I54</f>
        <v>0</v>
      </c>
      <c r="I24" s="319" t="n">
        <f aca="false">+'CC 103816 - Detail Expenses'!J54</f>
        <v>0</v>
      </c>
      <c r="J24" s="319" t="n">
        <f aca="false">+'CC 103816 - Detail Expenses'!K54</f>
        <v>0</v>
      </c>
      <c r="K24" s="319" t="n">
        <f aca="false">+'CC 103816 - Detail Expenses'!L54</f>
        <v>0</v>
      </c>
      <c r="L24" s="319" t="n">
        <f aca="false">+'CC 103816 - Detail Expenses'!M54</f>
        <v>0</v>
      </c>
      <c r="M24" s="319" t="n">
        <f aca="false">+'CC 103816 - Detail Expenses'!N54</f>
        <v>0</v>
      </c>
      <c r="N24" s="319" t="n">
        <f aca="false">+'CC 103816 - Detail Expenses'!O54</f>
        <v>0</v>
      </c>
      <c r="O24" s="319" t="n">
        <f aca="false">+'CC 103816 - Detail Expenses'!P54</f>
        <v>0</v>
      </c>
    </row>
    <row r="25" customFormat="false" ht="12.75" hidden="false" customHeight="false" outlineLevel="0" collapsed="false">
      <c r="A25" s="318" t="str">
        <f aca="false">+'CC 103816 - Detail Expenses'!$D$7</f>
        <v>103816</v>
      </c>
      <c r="B25" s="320" t="s">
        <v>246</v>
      </c>
      <c r="C25" s="319" t="n">
        <f aca="false">+'CC 103816 - Detail Expenses'!D55</f>
        <v>0</v>
      </c>
      <c r="D25" s="319" t="n">
        <f aca="false">+'CC 103816 - Detail Expenses'!E55</f>
        <v>0</v>
      </c>
      <c r="E25" s="319" t="n">
        <f aca="false">+'CC 103816 - Detail Expenses'!F55</f>
        <v>0</v>
      </c>
      <c r="F25" s="319" t="n">
        <f aca="false">+'CC 103816 - Detail Expenses'!G55</f>
        <v>0</v>
      </c>
      <c r="G25" s="319" t="n">
        <f aca="false">+'CC 103816 - Detail Expenses'!H55</f>
        <v>0</v>
      </c>
      <c r="H25" s="319" t="n">
        <f aca="false">+'CC 103816 - Detail Expenses'!I55</f>
        <v>0</v>
      </c>
      <c r="I25" s="319" t="n">
        <f aca="false">+'CC 103816 - Detail Expenses'!J55</f>
        <v>0</v>
      </c>
      <c r="J25" s="319" t="n">
        <f aca="false">+'CC 103816 - Detail Expenses'!K55</f>
        <v>0</v>
      </c>
      <c r="K25" s="319" t="n">
        <f aca="false">+'CC 103816 - Detail Expenses'!L55</f>
        <v>0</v>
      </c>
      <c r="L25" s="319" t="n">
        <f aca="false">+'CC 103816 - Detail Expenses'!M55</f>
        <v>0</v>
      </c>
      <c r="M25" s="319" t="n">
        <f aca="false">+'CC 103816 - Detail Expenses'!N55</f>
        <v>0</v>
      </c>
      <c r="N25" s="319" t="n">
        <f aca="false">+'CC 103816 - Detail Expenses'!O55</f>
        <v>0</v>
      </c>
      <c r="O25" s="319" t="n">
        <f aca="false">+'CC 103816 - Detail Expenses'!P55</f>
        <v>0</v>
      </c>
    </row>
    <row r="26" customFormat="false" ht="12.75" hidden="false" customHeight="false" outlineLevel="0" collapsed="false">
      <c r="A26" s="318" t="str">
        <f aca="false">+'CC 103816 - Detail Expenses'!$D$7</f>
        <v>103816</v>
      </c>
      <c r="B26" s="320" t="s">
        <v>248</v>
      </c>
      <c r="C26" s="319" t="n">
        <f aca="false">+'CC 103816 - Detail Expenses'!D56</f>
        <v>0</v>
      </c>
      <c r="D26" s="319" t="n">
        <f aca="false">+'CC 103816 - Detail Expenses'!E56</f>
        <v>0</v>
      </c>
      <c r="E26" s="319" t="n">
        <f aca="false">+'CC 103816 - Detail Expenses'!F56</f>
        <v>0</v>
      </c>
      <c r="F26" s="319" t="n">
        <f aca="false">+'CC 103816 - Detail Expenses'!G56</f>
        <v>0</v>
      </c>
      <c r="G26" s="319" t="n">
        <f aca="false">+'CC 103816 - Detail Expenses'!H56</f>
        <v>0</v>
      </c>
      <c r="H26" s="319" t="n">
        <f aca="false">+'CC 103816 - Detail Expenses'!I56</f>
        <v>0</v>
      </c>
      <c r="I26" s="319" t="n">
        <f aca="false">+'CC 103816 - Detail Expenses'!J56</f>
        <v>0</v>
      </c>
      <c r="J26" s="319" t="n">
        <f aca="false">+'CC 103816 - Detail Expenses'!K56</f>
        <v>0</v>
      </c>
      <c r="K26" s="319" t="n">
        <f aca="false">+'CC 103816 - Detail Expenses'!L56</f>
        <v>0</v>
      </c>
      <c r="L26" s="319" t="n">
        <f aca="false">+'CC 103816 - Detail Expenses'!M56</f>
        <v>0</v>
      </c>
      <c r="M26" s="319" t="n">
        <f aca="false">+'CC 103816 - Detail Expenses'!N56</f>
        <v>0</v>
      </c>
      <c r="N26" s="319" t="n">
        <f aca="false">+'CC 103816 - Detail Expenses'!O56</f>
        <v>0</v>
      </c>
      <c r="O26" s="319" t="n">
        <f aca="false">+'CC 103816 - Detail Expenses'!P56</f>
        <v>0</v>
      </c>
    </row>
    <row r="27" customFormat="false" ht="12.75" hidden="false" customHeight="false" outlineLevel="0" collapsed="false">
      <c r="A27" s="318" t="str">
        <f aca="false">+'CC 103816 - Detail Expenses'!$D$7</f>
        <v>103816</v>
      </c>
      <c r="B27" s="320" t="s">
        <v>250</v>
      </c>
      <c r="C27" s="319" t="n">
        <f aca="false">+'CC 103816 - Detail Expenses'!D57</f>
        <v>0</v>
      </c>
      <c r="D27" s="319" t="n">
        <f aca="false">+'CC 103816 - Detail Expenses'!E57</f>
        <v>0</v>
      </c>
      <c r="E27" s="319" t="n">
        <f aca="false">+'CC 103816 - Detail Expenses'!F57</f>
        <v>0</v>
      </c>
      <c r="F27" s="319" t="n">
        <f aca="false">+'CC 103816 - Detail Expenses'!G57</f>
        <v>0</v>
      </c>
      <c r="G27" s="319" t="n">
        <f aca="false">+'CC 103816 - Detail Expenses'!H57</f>
        <v>0</v>
      </c>
      <c r="H27" s="319" t="n">
        <f aca="false">+'CC 103816 - Detail Expenses'!I57</f>
        <v>0</v>
      </c>
      <c r="I27" s="319" t="n">
        <f aca="false">+'CC 103816 - Detail Expenses'!J57</f>
        <v>0</v>
      </c>
      <c r="J27" s="319" t="n">
        <f aca="false">+'CC 103816 - Detail Expenses'!K57</f>
        <v>0</v>
      </c>
      <c r="K27" s="319" t="n">
        <f aca="false">+'CC 103816 - Detail Expenses'!L57</f>
        <v>0</v>
      </c>
      <c r="L27" s="319" t="n">
        <f aca="false">+'CC 103816 - Detail Expenses'!M57</f>
        <v>0</v>
      </c>
      <c r="M27" s="319" t="n">
        <f aca="false">+'CC 103816 - Detail Expenses'!N57</f>
        <v>0</v>
      </c>
      <c r="N27" s="319" t="n">
        <f aca="false">+'CC 103816 - Detail Expenses'!O57</f>
        <v>0</v>
      </c>
      <c r="O27" s="319" t="n">
        <f aca="false">+'CC 103816 - Detail Expenses'!P57</f>
        <v>0</v>
      </c>
    </row>
    <row r="28" customFormat="false" ht="12.75" hidden="false" customHeight="false" outlineLevel="0" collapsed="false">
      <c r="A28" s="318" t="str">
        <f aca="false">+'CC 103816 - Detail Expenses'!$D$7</f>
        <v>103816</v>
      </c>
      <c r="B28" s="320" t="s">
        <v>253</v>
      </c>
      <c r="C28" s="319" t="n">
        <f aca="false">+'CC 103816 - Detail Expenses'!D59</f>
        <v>0</v>
      </c>
      <c r="D28" s="319" t="n">
        <f aca="false">+'CC 103816 - Detail Expenses'!E59</f>
        <v>0</v>
      </c>
      <c r="E28" s="319" t="n">
        <f aca="false">+'CC 103816 - Detail Expenses'!F59</f>
        <v>0</v>
      </c>
      <c r="F28" s="319" t="n">
        <f aca="false">+'CC 103816 - Detail Expenses'!G59</f>
        <v>0</v>
      </c>
      <c r="G28" s="319" t="n">
        <f aca="false">+'CC 103816 - Detail Expenses'!H59</f>
        <v>0</v>
      </c>
      <c r="H28" s="319" t="n">
        <f aca="false">+'CC 103816 - Detail Expenses'!I59</f>
        <v>0</v>
      </c>
      <c r="I28" s="319" t="n">
        <f aca="false">+'CC 103816 - Detail Expenses'!J59</f>
        <v>0</v>
      </c>
      <c r="J28" s="319" t="n">
        <f aca="false">+'CC 103816 - Detail Expenses'!K59</f>
        <v>0</v>
      </c>
      <c r="K28" s="319" t="n">
        <f aca="false">+'CC 103816 - Detail Expenses'!L59</f>
        <v>0</v>
      </c>
      <c r="L28" s="319" t="n">
        <f aca="false">+'CC 103816 - Detail Expenses'!M59</f>
        <v>0</v>
      </c>
      <c r="M28" s="319" t="n">
        <f aca="false">+'CC 103816 - Detail Expenses'!N59</f>
        <v>0</v>
      </c>
      <c r="N28" s="319" t="n">
        <f aca="false">+'CC 103816 - Detail Expenses'!O59</f>
        <v>0</v>
      </c>
      <c r="O28" s="319" t="n">
        <f aca="false">+'CC 103816 - Detail Expenses'!P59</f>
        <v>0</v>
      </c>
    </row>
    <row r="29" customFormat="false" ht="12.75" hidden="false" customHeight="false" outlineLevel="0" collapsed="false">
      <c r="A29" s="318" t="str">
        <f aca="false">+'CC 103816 - Detail Expenses'!$D$7</f>
        <v>103816</v>
      </c>
      <c r="B29" s="320" t="s">
        <v>255</v>
      </c>
      <c r="C29" s="319" t="n">
        <f aca="false">+'CC 103816 - Detail Expenses'!D60</f>
        <v>0</v>
      </c>
      <c r="D29" s="319" t="n">
        <f aca="false">+'CC 103816 - Detail Expenses'!E60</f>
        <v>0</v>
      </c>
      <c r="E29" s="319" t="n">
        <f aca="false">+'CC 103816 - Detail Expenses'!F60</f>
        <v>0</v>
      </c>
      <c r="F29" s="319" t="n">
        <f aca="false">+'CC 103816 - Detail Expenses'!G60</f>
        <v>0</v>
      </c>
      <c r="G29" s="319" t="n">
        <f aca="false">+'CC 103816 - Detail Expenses'!H60</f>
        <v>0</v>
      </c>
      <c r="H29" s="319" t="n">
        <f aca="false">+'CC 103816 - Detail Expenses'!I60</f>
        <v>0</v>
      </c>
      <c r="I29" s="319" t="n">
        <f aca="false">+'CC 103816 - Detail Expenses'!J60</f>
        <v>0</v>
      </c>
      <c r="J29" s="319" t="n">
        <f aca="false">+'CC 103816 - Detail Expenses'!K60</f>
        <v>0</v>
      </c>
      <c r="K29" s="319" t="n">
        <f aca="false">+'CC 103816 - Detail Expenses'!L60</f>
        <v>0</v>
      </c>
      <c r="L29" s="319" t="n">
        <f aca="false">+'CC 103816 - Detail Expenses'!M60</f>
        <v>0</v>
      </c>
      <c r="M29" s="319" t="n">
        <f aca="false">+'CC 103816 - Detail Expenses'!N60</f>
        <v>0</v>
      </c>
      <c r="N29" s="319" t="n">
        <f aca="false">+'CC 103816 - Detail Expenses'!O60</f>
        <v>0</v>
      </c>
      <c r="O29" s="319" t="n">
        <f aca="false">+'CC 103816 - Detail Expenses'!P60</f>
        <v>0</v>
      </c>
    </row>
    <row r="30" customFormat="false" ht="12.75" hidden="false" customHeight="false" outlineLevel="0" collapsed="false">
      <c r="A30" s="318" t="str">
        <f aca="false">+'CC 103816 - Detail Expenses'!$D$7</f>
        <v>103816</v>
      </c>
      <c r="B30" s="320" t="s">
        <v>257</v>
      </c>
      <c r="C30" s="319" t="n">
        <f aca="false">+'CC 103816 - Detail Expenses'!D61</f>
        <v>0</v>
      </c>
      <c r="D30" s="319" t="n">
        <f aca="false">+'CC 103816 - Detail Expenses'!E61</f>
        <v>0</v>
      </c>
      <c r="E30" s="319" t="n">
        <f aca="false">+'CC 103816 - Detail Expenses'!F61</f>
        <v>0</v>
      </c>
      <c r="F30" s="319" t="n">
        <f aca="false">+'CC 103816 - Detail Expenses'!G61</f>
        <v>0</v>
      </c>
      <c r="G30" s="319" t="n">
        <f aca="false">+'CC 103816 - Detail Expenses'!H61</f>
        <v>0</v>
      </c>
      <c r="H30" s="319" t="n">
        <f aca="false">+'CC 103816 - Detail Expenses'!I61</f>
        <v>0</v>
      </c>
      <c r="I30" s="319" t="n">
        <f aca="false">+'CC 103816 - Detail Expenses'!J61</f>
        <v>0</v>
      </c>
      <c r="J30" s="319" t="n">
        <f aca="false">+'CC 103816 - Detail Expenses'!K61</f>
        <v>0</v>
      </c>
      <c r="K30" s="319" t="n">
        <f aca="false">+'CC 103816 - Detail Expenses'!L61</f>
        <v>0</v>
      </c>
      <c r="L30" s="319" t="n">
        <f aca="false">+'CC 103816 - Detail Expenses'!M61</f>
        <v>0</v>
      </c>
      <c r="M30" s="319" t="n">
        <f aca="false">+'CC 103816 - Detail Expenses'!N61</f>
        <v>0</v>
      </c>
      <c r="N30" s="319" t="n">
        <f aca="false">+'CC 103816 - Detail Expenses'!O61</f>
        <v>0</v>
      </c>
      <c r="O30" s="319" t="n">
        <f aca="false">+'CC 103816 - Detail Expenses'!P61</f>
        <v>0</v>
      </c>
    </row>
    <row r="31" customFormat="false" ht="12.75" hidden="false" customHeight="false" outlineLevel="0" collapsed="false">
      <c r="A31" s="318" t="str">
        <f aca="false">+'CC 103816 - Detail Expenses'!$D$7</f>
        <v>103816</v>
      </c>
      <c r="B31" s="320" t="s">
        <v>259</v>
      </c>
      <c r="C31" s="319" t="n">
        <f aca="false">+'CC 103816 - Detail Expenses'!D62</f>
        <v>0</v>
      </c>
      <c r="D31" s="319" t="n">
        <f aca="false">+'CC 103816 - Detail Expenses'!E62</f>
        <v>0</v>
      </c>
      <c r="E31" s="319" t="n">
        <f aca="false">+'CC 103816 - Detail Expenses'!F62</f>
        <v>0</v>
      </c>
      <c r="F31" s="319" t="n">
        <f aca="false">+'CC 103816 - Detail Expenses'!G62</f>
        <v>0</v>
      </c>
      <c r="G31" s="319" t="n">
        <f aca="false">+'CC 103816 - Detail Expenses'!H62</f>
        <v>0</v>
      </c>
      <c r="H31" s="319" t="n">
        <f aca="false">+'CC 103816 - Detail Expenses'!I62</f>
        <v>0</v>
      </c>
      <c r="I31" s="319" t="n">
        <f aca="false">+'CC 103816 - Detail Expenses'!J62</f>
        <v>0</v>
      </c>
      <c r="J31" s="319" t="n">
        <f aca="false">+'CC 103816 - Detail Expenses'!K62</f>
        <v>0</v>
      </c>
      <c r="K31" s="319" t="n">
        <f aca="false">+'CC 103816 - Detail Expenses'!L62</f>
        <v>0</v>
      </c>
      <c r="L31" s="319" t="n">
        <f aca="false">+'CC 103816 - Detail Expenses'!M62</f>
        <v>0</v>
      </c>
      <c r="M31" s="319" t="n">
        <f aca="false">+'CC 103816 - Detail Expenses'!N62</f>
        <v>0</v>
      </c>
      <c r="N31" s="319" t="n">
        <f aca="false">+'CC 103816 - Detail Expenses'!O62</f>
        <v>0</v>
      </c>
      <c r="O31" s="319" t="n">
        <f aca="false">+'CC 103816 - Detail Expenses'!P62</f>
        <v>0</v>
      </c>
    </row>
    <row r="32" customFormat="false" ht="12.75" hidden="false" customHeight="false" outlineLevel="0" collapsed="false">
      <c r="A32" s="318" t="str">
        <f aca="false">+'CC 103816 - Detail Expenses'!$D$7</f>
        <v>103816</v>
      </c>
      <c r="B32" s="320" t="s">
        <v>261</v>
      </c>
      <c r="C32" s="319" t="n">
        <f aca="false">+'CC 103816 - Detail Expenses'!D63</f>
        <v>0</v>
      </c>
      <c r="D32" s="319" t="n">
        <f aca="false">+'CC 103816 - Detail Expenses'!E63</f>
        <v>0</v>
      </c>
      <c r="E32" s="319" t="n">
        <f aca="false">+'CC 103816 - Detail Expenses'!F63</f>
        <v>0</v>
      </c>
      <c r="F32" s="319" t="n">
        <f aca="false">+'CC 103816 - Detail Expenses'!G63</f>
        <v>0</v>
      </c>
      <c r="G32" s="319" t="n">
        <f aca="false">+'CC 103816 - Detail Expenses'!H63</f>
        <v>0</v>
      </c>
      <c r="H32" s="319" t="n">
        <f aca="false">+'CC 103816 - Detail Expenses'!I63</f>
        <v>0</v>
      </c>
      <c r="I32" s="319" t="n">
        <f aca="false">+'CC 103816 - Detail Expenses'!J63</f>
        <v>0</v>
      </c>
      <c r="J32" s="319" t="n">
        <f aca="false">+'CC 103816 - Detail Expenses'!K63</f>
        <v>0</v>
      </c>
      <c r="K32" s="319" t="n">
        <f aca="false">+'CC 103816 - Detail Expenses'!L63</f>
        <v>0</v>
      </c>
      <c r="L32" s="319" t="n">
        <f aca="false">+'CC 103816 - Detail Expenses'!M63</f>
        <v>0</v>
      </c>
      <c r="M32" s="319" t="n">
        <f aca="false">+'CC 103816 - Detail Expenses'!N63</f>
        <v>0</v>
      </c>
      <c r="N32" s="319" t="n">
        <f aca="false">+'CC 103816 - Detail Expenses'!O63</f>
        <v>0</v>
      </c>
      <c r="O32" s="319" t="n">
        <f aca="false">+'CC 103816 - Detail Expenses'!P63</f>
        <v>0</v>
      </c>
    </row>
    <row r="33" customFormat="false" ht="12.75" hidden="false" customHeight="false" outlineLevel="0" collapsed="false">
      <c r="A33" s="318" t="str">
        <f aca="false">+'CC 103816 - Detail Expenses'!$D$7</f>
        <v>103816</v>
      </c>
      <c r="B33" s="320" t="s">
        <v>264</v>
      </c>
      <c r="C33" s="319" t="n">
        <f aca="false">+'CC 103816 - Detail Expenses'!D65</f>
        <v>0</v>
      </c>
      <c r="D33" s="319" t="n">
        <f aca="false">+'CC 103816 - Detail Expenses'!E65</f>
        <v>0</v>
      </c>
      <c r="E33" s="319" t="n">
        <f aca="false">+'CC 103816 - Detail Expenses'!F65</f>
        <v>0</v>
      </c>
      <c r="F33" s="319" t="n">
        <f aca="false">+'CC 103816 - Detail Expenses'!G65</f>
        <v>0</v>
      </c>
      <c r="G33" s="319" t="n">
        <f aca="false">+'CC 103816 - Detail Expenses'!H65</f>
        <v>0</v>
      </c>
      <c r="H33" s="319" t="n">
        <f aca="false">+'CC 103816 - Detail Expenses'!I65</f>
        <v>0</v>
      </c>
      <c r="I33" s="319" t="n">
        <f aca="false">+'CC 103816 - Detail Expenses'!J65</f>
        <v>0</v>
      </c>
      <c r="J33" s="319" t="n">
        <f aca="false">+'CC 103816 - Detail Expenses'!K65</f>
        <v>0</v>
      </c>
      <c r="K33" s="319" t="n">
        <f aca="false">+'CC 103816 - Detail Expenses'!L65</f>
        <v>0</v>
      </c>
      <c r="L33" s="319" t="n">
        <f aca="false">+'CC 103816 - Detail Expenses'!M65</f>
        <v>0</v>
      </c>
      <c r="M33" s="319" t="n">
        <f aca="false">+'CC 103816 - Detail Expenses'!N65</f>
        <v>0</v>
      </c>
      <c r="N33" s="319" t="n">
        <f aca="false">+'CC 103816 - Detail Expenses'!O65</f>
        <v>0</v>
      </c>
      <c r="O33" s="319" t="n">
        <f aca="false">+'CC 103816 - Detail Expenses'!P65</f>
        <v>0</v>
      </c>
    </row>
    <row r="34" customFormat="false" ht="12.75" hidden="false" customHeight="false" outlineLevel="0" collapsed="false">
      <c r="A34" s="318" t="str">
        <f aca="false">+'CC 103816 - Detail Expenses'!$D$7</f>
        <v>103816</v>
      </c>
      <c r="B34" s="320" t="s">
        <v>266</v>
      </c>
      <c r="C34" s="319" t="n">
        <f aca="false">+'CC 103816 - Detail Expenses'!D66</f>
        <v>0</v>
      </c>
      <c r="D34" s="319" t="n">
        <f aca="false">+'CC 103816 - Detail Expenses'!E66</f>
        <v>0</v>
      </c>
      <c r="E34" s="319" t="n">
        <f aca="false">+'CC 103816 - Detail Expenses'!F66</f>
        <v>0</v>
      </c>
      <c r="F34" s="319" t="n">
        <f aca="false">+'CC 103816 - Detail Expenses'!G66</f>
        <v>0</v>
      </c>
      <c r="G34" s="319" t="n">
        <f aca="false">+'CC 103816 - Detail Expenses'!H66</f>
        <v>0</v>
      </c>
      <c r="H34" s="319" t="n">
        <f aca="false">+'CC 103816 - Detail Expenses'!I66</f>
        <v>0</v>
      </c>
      <c r="I34" s="319" t="n">
        <f aca="false">+'CC 103816 - Detail Expenses'!J66</f>
        <v>0</v>
      </c>
      <c r="J34" s="319" t="n">
        <f aca="false">+'CC 103816 - Detail Expenses'!K66</f>
        <v>0</v>
      </c>
      <c r="K34" s="319" t="n">
        <f aca="false">+'CC 103816 - Detail Expenses'!L66</f>
        <v>0</v>
      </c>
      <c r="L34" s="319" t="n">
        <f aca="false">+'CC 103816 - Detail Expenses'!M66</f>
        <v>0</v>
      </c>
      <c r="M34" s="319" t="n">
        <f aca="false">+'CC 103816 - Detail Expenses'!N66</f>
        <v>0</v>
      </c>
      <c r="N34" s="319" t="n">
        <f aca="false">+'CC 103816 - Detail Expenses'!O66</f>
        <v>0</v>
      </c>
      <c r="O34" s="319" t="n">
        <f aca="false">+'CC 103816 - Detail Expenses'!P66</f>
        <v>0</v>
      </c>
    </row>
    <row r="35" customFormat="false" ht="12.75" hidden="false" customHeight="false" outlineLevel="0" collapsed="false">
      <c r="A35" s="318" t="str">
        <f aca="false">+'CC 103816 - Detail Expenses'!$D$7</f>
        <v>103816</v>
      </c>
      <c r="B35" s="320" t="s">
        <v>267</v>
      </c>
      <c r="C35" s="319" t="n">
        <f aca="false">+'CC 103816 - Detail Expenses'!D67</f>
        <v>0</v>
      </c>
      <c r="D35" s="319" t="n">
        <f aca="false">+'CC 103816 - Detail Expenses'!E67</f>
        <v>0</v>
      </c>
      <c r="E35" s="319" t="n">
        <f aca="false">+'CC 103816 - Detail Expenses'!F67</f>
        <v>0</v>
      </c>
      <c r="F35" s="319" t="n">
        <f aca="false">+'CC 103816 - Detail Expenses'!G67</f>
        <v>0</v>
      </c>
      <c r="G35" s="319" t="n">
        <f aca="false">+'CC 103816 - Detail Expenses'!H67</f>
        <v>0</v>
      </c>
      <c r="H35" s="319" t="n">
        <f aca="false">+'CC 103816 - Detail Expenses'!I67</f>
        <v>0</v>
      </c>
      <c r="I35" s="319" t="n">
        <f aca="false">+'CC 103816 - Detail Expenses'!J67</f>
        <v>0</v>
      </c>
      <c r="J35" s="319" t="n">
        <f aca="false">+'CC 103816 - Detail Expenses'!K67</f>
        <v>0</v>
      </c>
      <c r="K35" s="319" t="n">
        <f aca="false">+'CC 103816 - Detail Expenses'!L67</f>
        <v>0</v>
      </c>
      <c r="L35" s="319" t="n">
        <f aca="false">+'CC 103816 - Detail Expenses'!M67</f>
        <v>0</v>
      </c>
      <c r="M35" s="319" t="n">
        <f aca="false">+'CC 103816 - Detail Expenses'!N67</f>
        <v>0</v>
      </c>
      <c r="N35" s="319" t="n">
        <f aca="false">+'CC 103816 - Detail Expenses'!O67</f>
        <v>0</v>
      </c>
      <c r="O35" s="319" t="n">
        <f aca="false">+'CC 103816 - Detail Expenses'!P67</f>
        <v>0</v>
      </c>
    </row>
    <row r="36" customFormat="false" ht="12.75" hidden="false" customHeight="false" outlineLevel="0" collapsed="false">
      <c r="A36" s="318" t="str">
        <f aca="false">+'CC 103816 - Detail Expenses'!$D$7</f>
        <v>103816</v>
      </c>
      <c r="B36" s="320" t="s">
        <v>269</v>
      </c>
      <c r="C36" s="319" t="n">
        <f aca="false">+'CC 103816 - Detail Expenses'!D68</f>
        <v>0</v>
      </c>
      <c r="D36" s="319" t="n">
        <f aca="false">+'CC 103816 - Detail Expenses'!E68</f>
        <v>0</v>
      </c>
      <c r="E36" s="319" t="n">
        <f aca="false">+'CC 103816 - Detail Expenses'!F68</f>
        <v>0</v>
      </c>
      <c r="F36" s="319" t="n">
        <f aca="false">+'CC 103816 - Detail Expenses'!G68</f>
        <v>0</v>
      </c>
      <c r="G36" s="319" t="n">
        <f aca="false">+'CC 103816 - Detail Expenses'!H68</f>
        <v>0</v>
      </c>
      <c r="H36" s="319" t="n">
        <f aca="false">+'CC 103816 - Detail Expenses'!I68</f>
        <v>0</v>
      </c>
      <c r="I36" s="319" t="n">
        <f aca="false">+'CC 103816 - Detail Expenses'!J68</f>
        <v>0</v>
      </c>
      <c r="J36" s="319" t="n">
        <f aca="false">+'CC 103816 - Detail Expenses'!K68</f>
        <v>0</v>
      </c>
      <c r="K36" s="319" t="n">
        <f aca="false">+'CC 103816 - Detail Expenses'!L68</f>
        <v>0</v>
      </c>
      <c r="L36" s="319" t="n">
        <f aca="false">+'CC 103816 - Detail Expenses'!M68</f>
        <v>0</v>
      </c>
      <c r="M36" s="319" t="n">
        <f aca="false">+'CC 103816 - Detail Expenses'!N68</f>
        <v>0</v>
      </c>
      <c r="N36" s="319" t="n">
        <f aca="false">+'CC 103816 - Detail Expenses'!O68</f>
        <v>0</v>
      </c>
      <c r="O36" s="319" t="n">
        <f aca="false">+'CC 103816 - Detail Expenses'!P68</f>
        <v>0</v>
      </c>
    </row>
    <row r="37" customFormat="false" ht="12.75" hidden="false" customHeight="false" outlineLevel="0" collapsed="false">
      <c r="A37" s="318" t="str">
        <f aca="false">+'CC 103816 - Detail Expenses'!$D$7</f>
        <v>103816</v>
      </c>
      <c r="B37" s="320" t="s">
        <v>272</v>
      </c>
      <c r="C37" s="319" t="n">
        <f aca="false">+'CC 103816 - Detail Expenses'!D70</f>
        <v>0</v>
      </c>
      <c r="D37" s="319" t="n">
        <f aca="false">+'CC 103816 - Detail Expenses'!E70</f>
        <v>0</v>
      </c>
      <c r="E37" s="319" t="n">
        <f aca="false">+'CC 103816 - Detail Expenses'!F70</f>
        <v>0</v>
      </c>
      <c r="F37" s="319" t="n">
        <f aca="false">+'CC 103816 - Detail Expenses'!G70</f>
        <v>0</v>
      </c>
      <c r="G37" s="319" t="n">
        <f aca="false">+'CC 103816 - Detail Expenses'!H70</f>
        <v>0</v>
      </c>
      <c r="H37" s="319" t="n">
        <f aca="false">+'CC 103816 - Detail Expenses'!I70</f>
        <v>0</v>
      </c>
      <c r="I37" s="319" t="n">
        <f aca="false">+'CC 103816 - Detail Expenses'!J70</f>
        <v>0</v>
      </c>
      <c r="J37" s="319" t="n">
        <f aca="false">+'CC 103816 - Detail Expenses'!K70</f>
        <v>0</v>
      </c>
      <c r="K37" s="319" t="n">
        <f aca="false">+'CC 103816 - Detail Expenses'!L70</f>
        <v>0</v>
      </c>
      <c r="L37" s="319" t="n">
        <f aca="false">+'CC 103816 - Detail Expenses'!M70</f>
        <v>0</v>
      </c>
      <c r="M37" s="319" t="n">
        <f aca="false">+'CC 103816 - Detail Expenses'!N70</f>
        <v>0</v>
      </c>
      <c r="N37" s="319" t="n">
        <f aca="false">+'CC 103816 - Detail Expenses'!O70</f>
        <v>0</v>
      </c>
      <c r="O37" s="319" t="n">
        <f aca="false">+'CC 103816 - Detail Expenses'!P70</f>
        <v>0</v>
      </c>
    </row>
    <row r="38" customFormat="false" ht="12.75" hidden="false" customHeight="false" outlineLevel="0" collapsed="false">
      <c r="A38" s="318" t="str">
        <f aca="false">+'CC 103816 - Detail Expenses'!$D$7</f>
        <v>103816</v>
      </c>
      <c r="B38" s="320" t="s">
        <v>274</v>
      </c>
      <c r="C38" s="319" t="n">
        <f aca="false">+'CC 103816 - Detail Expenses'!D71</f>
        <v>0</v>
      </c>
      <c r="D38" s="319" t="n">
        <f aca="false">+'CC 103816 - Detail Expenses'!E71</f>
        <v>0</v>
      </c>
      <c r="E38" s="319" t="n">
        <f aca="false">+'CC 103816 - Detail Expenses'!F71</f>
        <v>0</v>
      </c>
      <c r="F38" s="319" t="n">
        <f aca="false">+'CC 103816 - Detail Expenses'!G71</f>
        <v>0</v>
      </c>
      <c r="G38" s="319" t="n">
        <f aca="false">+'CC 103816 - Detail Expenses'!H71</f>
        <v>0</v>
      </c>
      <c r="H38" s="319" t="n">
        <f aca="false">+'CC 103816 - Detail Expenses'!I71</f>
        <v>0</v>
      </c>
      <c r="I38" s="319" t="n">
        <f aca="false">+'CC 103816 - Detail Expenses'!J71</f>
        <v>0</v>
      </c>
      <c r="J38" s="319" t="n">
        <f aca="false">+'CC 103816 - Detail Expenses'!K71</f>
        <v>0</v>
      </c>
      <c r="K38" s="319" t="n">
        <f aca="false">+'CC 103816 - Detail Expenses'!L71</f>
        <v>0</v>
      </c>
      <c r="L38" s="319" t="n">
        <f aca="false">+'CC 103816 - Detail Expenses'!M71</f>
        <v>0</v>
      </c>
      <c r="M38" s="319" t="n">
        <f aca="false">+'CC 103816 - Detail Expenses'!N71</f>
        <v>0</v>
      </c>
      <c r="N38" s="319" t="n">
        <f aca="false">+'CC 103816 - Detail Expenses'!O71</f>
        <v>0</v>
      </c>
      <c r="O38" s="319" t="n">
        <f aca="false">+'CC 103816 - Detail Expenses'!P71</f>
        <v>0</v>
      </c>
    </row>
    <row r="39" customFormat="false" ht="12.75" hidden="false" customHeight="false" outlineLevel="0" collapsed="false">
      <c r="A39" s="318" t="str">
        <f aca="false">+'CC 103816 - Detail Expenses'!$D$7</f>
        <v>103816</v>
      </c>
      <c r="B39" s="320" t="s">
        <v>275</v>
      </c>
      <c r="C39" s="319" t="n">
        <f aca="false">+'CC 103816 - Detail Expenses'!D72</f>
        <v>0</v>
      </c>
      <c r="D39" s="319" t="n">
        <f aca="false">+'CC 103816 - Detail Expenses'!E72</f>
        <v>0</v>
      </c>
      <c r="E39" s="319" t="n">
        <f aca="false">+'CC 103816 - Detail Expenses'!F72</f>
        <v>0</v>
      </c>
      <c r="F39" s="319" t="n">
        <f aca="false">+'CC 103816 - Detail Expenses'!G72</f>
        <v>0</v>
      </c>
      <c r="G39" s="319" t="n">
        <f aca="false">+'CC 103816 - Detail Expenses'!H72</f>
        <v>0</v>
      </c>
      <c r="H39" s="319" t="n">
        <f aca="false">+'CC 103816 - Detail Expenses'!I72</f>
        <v>0</v>
      </c>
      <c r="I39" s="319" t="n">
        <f aca="false">+'CC 103816 - Detail Expenses'!J72</f>
        <v>0</v>
      </c>
      <c r="J39" s="319" t="n">
        <f aca="false">+'CC 103816 - Detail Expenses'!K72</f>
        <v>0</v>
      </c>
      <c r="K39" s="319" t="n">
        <f aca="false">+'CC 103816 - Detail Expenses'!L72</f>
        <v>0</v>
      </c>
      <c r="L39" s="319" t="n">
        <f aca="false">+'CC 103816 - Detail Expenses'!M72</f>
        <v>0</v>
      </c>
      <c r="M39" s="319" t="n">
        <f aca="false">+'CC 103816 - Detail Expenses'!N72</f>
        <v>0</v>
      </c>
      <c r="N39" s="319" t="n">
        <f aca="false">+'CC 103816 - Detail Expenses'!O72</f>
        <v>0</v>
      </c>
      <c r="O39" s="319" t="n">
        <f aca="false">+'CC 103816 - Detail Expenses'!P72</f>
        <v>0</v>
      </c>
    </row>
    <row r="40" customFormat="false" ht="12.75" hidden="false" customHeight="false" outlineLevel="0" collapsed="false">
      <c r="A40" s="318" t="str">
        <f aca="false">+'CC 103816 - Detail Expenses'!$D$7</f>
        <v>103816</v>
      </c>
      <c r="B40" s="320"/>
      <c r="C40" s="319" t="n">
        <f aca="false">+'CC 103816 - Detail Expenses'!D73</f>
        <v>0</v>
      </c>
      <c r="D40" s="319" t="n">
        <f aca="false">+'CC 103816 - Detail Expenses'!E73</f>
        <v>0</v>
      </c>
      <c r="E40" s="319" t="n">
        <f aca="false">+'CC 103816 - Detail Expenses'!F73</f>
        <v>0</v>
      </c>
      <c r="F40" s="319" t="n">
        <f aca="false">+'CC 103816 - Detail Expenses'!G73</f>
        <v>0</v>
      </c>
      <c r="G40" s="319" t="n">
        <f aca="false">+'CC 103816 - Detail Expenses'!H73</f>
        <v>0</v>
      </c>
      <c r="H40" s="319" t="n">
        <f aca="false">+'CC 103816 - Detail Expenses'!I73</f>
        <v>0</v>
      </c>
      <c r="I40" s="319" t="n">
        <f aca="false">+'CC 103816 - Detail Expenses'!J73</f>
        <v>0</v>
      </c>
      <c r="J40" s="319" t="n">
        <f aca="false">+'CC 103816 - Detail Expenses'!K73</f>
        <v>0</v>
      </c>
      <c r="K40" s="319" t="n">
        <f aca="false">+'CC 103816 - Detail Expenses'!L73</f>
        <v>0</v>
      </c>
      <c r="L40" s="319" t="n">
        <f aca="false">+'CC 103816 - Detail Expenses'!M73</f>
        <v>0</v>
      </c>
      <c r="M40" s="319" t="n">
        <f aca="false">+'CC 103816 - Detail Expenses'!N73</f>
        <v>0</v>
      </c>
      <c r="N40" s="319" t="n">
        <f aca="false">+'CC 103816 - Detail Expenses'!O73</f>
        <v>0</v>
      </c>
      <c r="O40" s="319" t="n">
        <f aca="false">+'CC 103816 - Detail Expenses'!P73</f>
        <v>0</v>
      </c>
    </row>
    <row r="41" customFormat="false" ht="12.75" hidden="false" customHeight="false" outlineLevel="0" collapsed="false">
      <c r="A41" s="318" t="str">
        <f aca="false">+'CC 103816 - Detail Expenses'!$D$7</f>
        <v>103816</v>
      </c>
      <c r="B41" s="320" t="s">
        <v>278</v>
      </c>
      <c r="C41" s="319" t="n">
        <f aca="false">+'CC 103816 - Detail Expenses'!D74</f>
        <v>0</v>
      </c>
      <c r="D41" s="319" t="n">
        <f aca="false">+'CC 103816 - Detail Expenses'!E74</f>
        <v>0</v>
      </c>
      <c r="E41" s="319" t="n">
        <f aca="false">+'CC 103816 - Detail Expenses'!F74</f>
        <v>0</v>
      </c>
      <c r="F41" s="319" t="n">
        <f aca="false">+'CC 103816 - Detail Expenses'!G74</f>
        <v>0</v>
      </c>
      <c r="G41" s="319" t="n">
        <f aca="false">+'CC 103816 - Detail Expenses'!H74</f>
        <v>0</v>
      </c>
      <c r="H41" s="319" t="n">
        <f aca="false">+'CC 103816 - Detail Expenses'!I74</f>
        <v>0</v>
      </c>
      <c r="I41" s="319" t="n">
        <f aca="false">+'CC 103816 - Detail Expenses'!J74</f>
        <v>0</v>
      </c>
      <c r="J41" s="319" t="n">
        <f aca="false">+'CC 103816 - Detail Expenses'!K74</f>
        <v>0</v>
      </c>
      <c r="K41" s="319" t="n">
        <f aca="false">+'CC 103816 - Detail Expenses'!L74</f>
        <v>0</v>
      </c>
      <c r="L41" s="319" t="n">
        <f aca="false">+'CC 103816 - Detail Expenses'!M74</f>
        <v>0</v>
      </c>
      <c r="M41" s="319" t="n">
        <f aca="false">+'CC 103816 - Detail Expenses'!N74</f>
        <v>0</v>
      </c>
      <c r="N41" s="319" t="n">
        <f aca="false">+'CC 103816 - Detail Expenses'!O74</f>
        <v>0</v>
      </c>
      <c r="O41" s="319" t="n">
        <f aca="false">+'CC 103816 - Detail Expenses'!P74</f>
        <v>0</v>
      </c>
    </row>
    <row r="42" customFormat="false" ht="12.75" hidden="false" customHeight="false" outlineLevel="0" collapsed="false">
      <c r="A42" s="318" t="str">
        <f aca="false">+'CC 103816 - Detail Expenses'!$D$7</f>
        <v>103816</v>
      </c>
      <c r="B42" s="320" t="s">
        <v>280</v>
      </c>
      <c r="C42" s="319" t="n">
        <f aca="false">+'CC 103816 - Detail Expenses'!D75</f>
        <v>0</v>
      </c>
      <c r="D42" s="319" t="n">
        <f aca="false">+'CC 103816 - Detail Expenses'!E75</f>
        <v>0</v>
      </c>
      <c r="E42" s="319" t="n">
        <f aca="false">+'CC 103816 - Detail Expenses'!F75</f>
        <v>0</v>
      </c>
      <c r="F42" s="319" t="n">
        <f aca="false">+'CC 103816 - Detail Expenses'!G75</f>
        <v>0</v>
      </c>
      <c r="G42" s="319" t="n">
        <f aca="false">+'CC 103816 - Detail Expenses'!H75</f>
        <v>0</v>
      </c>
      <c r="H42" s="319" t="n">
        <f aca="false">+'CC 103816 - Detail Expenses'!I75</f>
        <v>0</v>
      </c>
      <c r="I42" s="319" t="n">
        <f aca="false">+'CC 103816 - Detail Expenses'!J75</f>
        <v>0</v>
      </c>
      <c r="J42" s="319" t="n">
        <f aca="false">+'CC 103816 - Detail Expenses'!K75</f>
        <v>0</v>
      </c>
      <c r="K42" s="319" t="n">
        <f aca="false">+'CC 103816 - Detail Expenses'!L75</f>
        <v>0</v>
      </c>
      <c r="L42" s="319" t="n">
        <f aca="false">+'CC 103816 - Detail Expenses'!M75</f>
        <v>0</v>
      </c>
      <c r="M42" s="319" t="n">
        <f aca="false">+'CC 103816 - Detail Expenses'!N75</f>
        <v>0</v>
      </c>
      <c r="N42" s="319" t="n">
        <f aca="false">+'CC 103816 - Detail Expenses'!O75</f>
        <v>0</v>
      </c>
      <c r="O42" s="319" t="n">
        <f aca="false">+'CC 103816 - Detail Expenses'!P75</f>
        <v>0</v>
      </c>
    </row>
    <row r="43" customFormat="false" ht="12.75" hidden="false" customHeight="false" outlineLevel="0" collapsed="false">
      <c r="A43" s="318" t="str">
        <f aca="false">+'CC 103816 - Detail Expenses'!$D$7</f>
        <v>103816</v>
      </c>
      <c r="B43" s="320" t="s">
        <v>282</v>
      </c>
      <c r="C43" s="319" t="n">
        <f aca="false">+'CC 103816 - Detail Expenses'!D76</f>
        <v>0</v>
      </c>
      <c r="D43" s="319" t="n">
        <f aca="false">+'CC 103816 - Detail Expenses'!E76</f>
        <v>0</v>
      </c>
      <c r="E43" s="319" t="n">
        <f aca="false">+'CC 103816 - Detail Expenses'!F76</f>
        <v>0</v>
      </c>
      <c r="F43" s="319" t="n">
        <f aca="false">+'CC 103816 - Detail Expenses'!G76</f>
        <v>0</v>
      </c>
      <c r="G43" s="319" t="n">
        <f aca="false">+'CC 103816 - Detail Expenses'!H76</f>
        <v>0</v>
      </c>
      <c r="H43" s="319" t="n">
        <f aca="false">+'CC 103816 - Detail Expenses'!I76</f>
        <v>0</v>
      </c>
      <c r="I43" s="319" t="n">
        <f aca="false">+'CC 103816 - Detail Expenses'!J76</f>
        <v>0</v>
      </c>
      <c r="J43" s="319" t="n">
        <f aca="false">+'CC 103816 - Detail Expenses'!K76</f>
        <v>0</v>
      </c>
      <c r="K43" s="319" t="n">
        <f aca="false">+'CC 103816 - Detail Expenses'!L76</f>
        <v>0</v>
      </c>
      <c r="L43" s="319" t="n">
        <f aca="false">+'CC 103816 - Detail Expenses'!M76</f>
        <v>0</v>
      </c>
      <c r="M43" s="319" t="n">
        <f aca="false">+'CC 103816 - Detail Expenses'!N76</f>
        <v>0</v>
      </c>
      <c r="N43" s="319" t="n">
        <f aca="false">+'CC 103816 - Detail Expenses'!O76</f>
        <v>0</v>
      </c>
      <c r="O43" s="319" t="n">
        <f aca="false">+'CC 103816 - Detail Expenses'!P76</f>
        <v>0</v>
      </c>
    </row>
    <row r="44" customFormat="false" ht="12.75" hidden="false" customHeight="false" outlineLevel="0" collapsed="false">
      <c r="A44" s="318" t="str">
        <f aca="false">+'CC 103816 - Detail Expenses'!$D$7</f>
        <v>103816</v>
      </c>
      <c r="B44" s="320" t="s">
        <v>284</v>
      </c>
      <c r="C44" s="319" t="n">
        <f aca="false">+'CC 103816 - Detail Expenses'!D77</f>
        <v>0</v>
      </c>
      <c r="D44" s="319" t="n">
        <f aca="false">+'CC 103816 - Detail Expenses'!E77</f>
        <v>0</v>
      </c>
      <c r="E44" s="319" t="n">
        <f aca="false">+'CC 103816 - Detail Expenses'!F77</f>
        <v>0</v>
      </c>
      <c r="F44" s="319" t="n">
        <f aca="false">+'CC 103816 - Detail Expenses'!G77</f>
        <v>0</v>
      </c>
      <c r="G44" s="319" t="n">
        <f aca="false">+'CC 103816 - Detail Expenses'!H77</f>
        <v>0</v>
      </c>
      <c r="H44" s="319" t="n">
        <f aca="false">+'CC 103816 - Detail Expenses'!I77</f>
        <v>0</v>
      </c>
      <c r="I44" s="319" t="n">
        <f aca="false">+'CC 103816 - Detail Expenses'!J77</f>
        <v>0</v>
      </c>
      <c r="J44" s="319" t="n">
        <f aca="false">+'CC 103816 - Detail Expenses'!K77</f>
        <v>0</v>
      </c>
      <c r="K44" s="319" t="n">
        <f aca="false">+'CC 103816 - Detail Expenses'!L77</f>
        <v>0</v>
      </c>
      <c r="L44" s="319" t="n">
        <f aca="false">+'CC 103816 - Detail Expenses'!M77</f>
        <v>0</v>
      </c>
      <c r="M44" s="319" t="n">
        <f aca="false">+'CC 103816 - Detail Expenses'!N77</f>
        <v>0</v>
      </c>
      <c r="N44" s="319" t="n">
        <f aca="false">+'CC 103816 - Detail Expenses'!O77</f>
        <v>0</v>
      </c>
      <c r="O44" s="319" t="n">
        <f aca="false">+'CC 103816 - Detail Expenses'!P77</f>
        <v>0</v>
      </c>
    </row>
    <row r="45" customFormat="false" ht="12.75" hidden="false" customHeight="false" outlineLevel="0" collapsed="false">
      <c r="A45" s="318" t="str">
        <f aca="false">+'CC 103816 - Detail Expenses'!$D$7</f>
        <v>103816</v>
      </c>
      <c r="B45" s="320" t="s">
        <v>286</v>
      </c>
      <c r="C45" s="319" t="n">
        <f aca="false">+'CC 103816 - Detail Expenses'!D78</f>
        <v>0</v>
      </c>
      <c r="D45" s="319" t="n">
        <f aca="false">+'CC 103816 - Detail Expenses'!E78</f>
        <v>0</v>
      </c>
      <c r="E45" s="319" t="n">
        <f aca="false">+'CC 103816 - Detail Expenses'!F78</f>
        <v>0</v>
      </c>
      <c r="F45" s="319" t="n">
        <f aca="false">+'CC 103816 - Detail Expenses'!G78</f>
        <v>0</v>
      </c>
      <c r="G45" s="319" t="n">
        <f aca="false">+'CC 103816 - Detail Expenses'!H78</f>
        <v>0</v>
      </c>
      <c r="H45" s="319" t="n">
        <f aca="false">+'CC 103816 - Detail Expenses'!I78</f>
        <v>0</v>
      </c>
      <c r="I45" s="319" t="n">
        <f aca="false">+'CC 103816 - Detail Expenses'!J78</f>
        <v>0</v>
      </c>
      <c r="J45" s="319" t="n">
        <f aca="false">+'CC 103816 - Detail Expenses'!K78</f>
        <v>0</v>
      </c>
      <c r="K45" s="319" t="n">
        <f aca="false">+'CC 103816 - Detail Expenses'!L78</f>
        <v>0</v>
      </c>
      <c r="L45" s="319" t="n">
        <f aca="false">+'CC 103816 - Detail Expenses'!M78</f>
        <v>0</v>
      </c>
      <c r="M45" s="319" t="n">
        <f aca="false">+'CC 103816 - Detail Expenses'!N78</f>
        <v>0</v>
      </c>
      <c r="N45" s="319" t="n">
        <f aca="false">+'CC 103816 - Detail Expenses'!O78</f>
        <v>0</v>
      </c>
      <c r="O45" s="319" t="n">
        <f aca="false">+'CC 103816 - Detail Expenses'!P78</f>
        <v>0</v>
      </c>
    </row>
    <row r="46" customFormat="false" ht="12.75" hidden="false" customHeight="false" outlineLevel="0" collapsed="false">
      <c r="A46" s="318" t="str">
        <f aca="false">+'CC 103816 - Detail Expenses'!$D$7</f>
        <v>103816</v>
      </c>
      <c r="B46" s="320" t="s">
        <v>288</v>
      </c>
      <c r="C46" s="319" t="n">
        <f aca="false">+'CC 103816 - Detail Expenses'!D79</f>
        <v>0</v>
      </c>
      <c r="D46" s="319" t="n">
        <f aca="false">+'CC 103816 - Detail Expenses'!E79</f>
        <v>0</v>
      </c>
      <c r="E46" s="319" t="n">
        <f aca="false">+'CC 103816 - Detail Expenses'!F79</f>
        <v>0</v>
      </c>
      <c r="F46" s="319" t="n">
        <f aca="false">+'CC 103816 - Detail Expenses'!G79</f>
        <v>0</v>
      </c>
      <c r="G46" s="319" t="n">
        <f aca="false">+'CC 103816 - Detail Expenses'!H79</f>
        <v>0</v>
      </c>
      <c r="H46" s="319" t="n">
        <f aca="false">+'CC 103816 - Detail Expenses'!I79</f>
        <v>0</v>
      </c>
      <c r="I46" s="319" t="n">
        <f aca="false">+'CC 103816 - Detail Expenses'!J79</f>
        <v>0</v>
      </c>
      <c r="J46" s="319" t="n">
        <f aca="false">+'CC 103816 - Detail Expenses'!K79</f>
        <v>0</v>
      </c>
      <c r="K46" s="319" t="n">
        <f aca="false">+'CC 103816 - Detail Expenses'!L79</f>
        <v>0</v>
      </c>
      <c r="L46" s="319" t="n">
        <f aca="false">+'CC 103816 - Detail Expenses'!M79</f>
        <v>0</v>
      </c>
      <c r="M46" s="319" t="n">
        <f aca="false">+'CC 103816 - Detail Expenses'!N79</f>
        <v>0</v>
      </c>
      <c r="N46" s="319" t="n">
        <f aca="false">+'CC 103816 - Detail Expenses'!O79</f>
        <v>0</v>
      </c>
      <c r="O46" s="319" t="n">
        <f aca="false">+'CC 103816 - Detail Expenses'!P79</f>
        <v>0</v>
      </c>
    </row>
    <row r="47" customFormat="false" ht="12.75" hidden="false" customHeight="false" outlineLevel="0" collapsed="false">
      <c r="A47" s="318" t="str">
        <f aca="false">+'CC 103816 - Detail Expenses'!$D$7</f>
        <v>103816</v>
      </c>
      <c r="B47" s="320" t="s">
        <v>290</v>
      </c>
      <c r="C47" s="319" t="n">
        <f aca="false">+'CC 103816 - Detail Expenses'!D80</f>
        <v>0</v>
      </c>
      <c r="D47" s="319" t="n">
        <f aca="false">+'CC 103816 - Detail Expenses'!E80</f>
        <v>0</v>
      </c>
      <c r="E47" s="319" t="n">
        <f aca="false">+'CC 103816 - Detail Expenses'!F80</f>
        <v>0</v>
      </c>
      <c r="F47" s="319" t="n">
        <f aca="false">+'CC 103816 - Detail Expenses'!G80</f>
        <v>0</v>
      </c>
      <c r="G47" s="319" t="n">
        <f aca="false">+'CC 103816 - Detail Expenses'!H80</f>
        <v>0</v>
      </c>
      <c r="H47" s="319" t="n">
        <f aca="false">+'CC 103816 - Detail Expenses'!I80</f>
        <v>0</v>
      </c>
      <c r="I47" s="319" t="n">
        <f aca="false">+'CC 103816 - Detail Expenses'!J80</f>
        <v>0</v>
      </c>
      <c r="J47" s="319" t="n">
        <f aca="false">+'CC 103816 - Detail Expenses'!K80</f>
        <v>0</v>
      </c>
      <c r="K47" s="319" t="n">
        <f aca="false">+'CC 103816 - Detail Expenses'!L80</f>
        <v>0</v>
      </c>
      <c r="L47" s="319" t="n">
        <f aca="false">+'CC 103816 - Detail Expenses'!M80</f>
        <v>0</v>
      </c>
      <c r="M47" s="319" t="n">
        <f aca="false">+'CC 103816 - Detail Expenses'!N80</f>
        <v>0</v>
      </c>
      <c r="N47" s="319" t="n">
        <f aca="false">+'CC 103816 - Detail Expenses'!O80</f>
        <v>0</v>
      </c>
      <c r="O47" s="319" t="n">
        <f aca="false">+'CC 103816 - Detail Expenses'!P80</f>
        <v>0</v>
      </c>
    </row>
    <row r="48" customFormat="false" ht="12.75" hidden="false" customHeight="false" outlineLevel="0" collapsed="false">
      <c r="A48" s="318" t="str">
        <f aca="false">+'CC 103816 - Detail Expenses'!$D$7</f>
        <v>103816</v>
      </c>
      <c r="B48" s="320" t="s">
        <v>293</v>
      </c>
      <c r="C48" s="319" t="n">
        <f aca="false">+'CC 103816 - Detail Expenses'!D82</f>
        <v>0</v>
      </c>
      <c r="D48" s="319" t="n">
        <f aca="false">+'CC 103816 - Detail Expenses'!E82</f>
        <v>0</v>
      </c>
      <c r="E48" s="319" t="n">
        <f aca="false">+'CC 103816 - Detail Expenses'!F82</f>
        <v>0</v>
      </c>
      <c r="F48" s="319" t="n">
        <f aca="false">+'CC 103816 - Detail Expenses'!G82</f>
        <v>0</v>
      </c>
      <c r="G48" s="319" t="n">
        <f aca="false">+'CC 103816 - Detail Expenses'!H82</f>
        <v>0</v>
      </c>
      <c r="H48" s="319" t="n">
        <f aca="false">+'CC 103816 - Detail Expenses'!I82</f>
        <v>0</v>
      </c>
      <c r="I48" s="319" t="n">
        <f aca="false">+'CC 103816 - Detail Expenses'!J82</f>
        <v>0</v>
      </c>
      <c r="J48" s="319" t="n">
        <f aca="false">+'CC 103816 - Detail Expenses'!K82</f>
        <v>0</v>
      </c>
      <c r="K48" s="319" t="n">
        <f aca="false">+'CC 103816 - Detail Expenses'!L82</f>
        <v>0</v>
      </c>
      <c r="L48" s="319" t="n">
        <f aca="false">+'CC 103816 - Detail Expenses'!M82</f>
        <v>0</v>
      </c>
      <c r="M48" s="319" t="n">
        <f aca="false">+'CC 103816 - Detail Expenses'!N82</f>
        <v>0</v>
      </c>
      <c r="N48" s="319" t="n">
        <f aca="false">+'CC 103816 - Detail Expenses'!O82</f>
        <v>0</v>
      </c>
      <c r="O48" s="319" t="n">
        <f aca="false">+'CC 103816 - Detail Expenses'!P82</f>
        <v>0</v>
      </c>
    </row>
    <row r="49" customFormat="false" ht="12.75" hidden="false" customHeight="false" outlineLevel="0" collapsed="false">
      <c r="A49" s="318" t="str">
        <f aca="false">+'CC 103816 - Detail Expenses'!$D$7</f>
        <v>103816</v>
      </c>
      <c r="B49" s="320" t="s">
        <v>295</v>
      </c>
      <c r="C49" s="319" t="n">
        <f aca="false">+'CC 103816 - Detail Expenses'!D83</f>
        <v>0</v>
      </c>
      <c r="D49" s="319" t="n">
        <f aca="false">+'CC 103816 - Detail Expenses'!E83</f>
        <v>0</v>
      </c>
      <c r="E49" s="319" t="n">
        <f aca="false">+'CC 103816 - Detail Expenses'!F83</f>
        <v>0</v>
      </c>
      <c r="F49" s="319" t="n">
        <f aca="false">+'CC 103816 - Detail Expenses'!G83</f>
        <v>0</v>
      </c>
      <c r="G49" s="319" t="n">
        <f aca="false">+'CC 103816 - Detail Expenses'!H83</f>
        <v>0</v>
      </c>
      <c r="H49" s="319" t="n">
        <f aca="false">+'CC 103816 - Detail Expenses'!I83</f>
        <v>0</v>
      </c>
      <c r="I49" s="319" t="n">
        <f aca="false">+'CC 103816 - Detail Expenses'!J83</f>
        <v>0</v>
      </c>
      <c r="J49" s="319" t="n">
        <f aca="false">+'CC 103816 - Detail Expenses'!K83</f>
        <v>0</v>
      </c>
      <c r="K49" s="319" t="n">
        <f aca="false">+'CC 103816 - Detail Expenses'!L83</f>
        <v>0</v>
      </c>
      <c r="L49" s="319" t="n">
        <f aca="false">+'CC 103816 - Detail Expenses'!M83</f>
        <v>0</v>
      </c>
      <c r="M49" s="319" t="n">
        <f aca="false">+'CC 103816 - Detail Expenses'!N83</f>
        <v>0</v>
      </c>
      <c r="N49" s="319" t="n">
        <f aca="false">+'CC 103816 - Detail Expenses'!O83</f>
        <v>0</v>
      </c>
      <c r="O49" s="319" t="n">
        <f aca="false">+'CC 103816 - Detail Expenses'!P83</f>
        <v>0</v>
      </c>
    </row>
    <row r="50" customFormat="false" ht="12.75" hidden="false" customHeight="false" outlineLevel="0" collapsed="false">
      <c r="A50" s="318" t="str">
        <f aca="false">+'CC 103816 - Detail Expenses'!$D$7</f>
        <v>103816</v>
      </c>
      <c r="B50" s="320" t="s">
        <v>298</v>
      </c>
      <c r="C50" s="319" t="n">
        <f aca="false">+'CC 103816 - Detail Expenses'!D85</f>
        <v>0</v>
      </c>
      <c r="D50" s="319" t="n">
        <f aca="false">+'CC 103816 - Detail Expenses'!E85</f>
        <v>0</v>
      </c>
      <c r="E50" s="319" t="n">
        <f aca="false">+'CC 103816 - Detail Expenses'!F85</f>
        <v>0</v>
      </c>
      <c r="F50" s="319" t="n">
        <f aca="false">+'CC 103816 - Detail Expenses'!G85</f>
        <v>0</v>
      </c>
      <c r="G50" s="319" t="n">
        <f aca="false">+'CC 103816 - Detail Expenses'!H85</f>
        <v>0</v>
      </c>
      <c r="H50" s="319" t="n">
        <f aca="false">+'CC 103816 - Detail Expenses'!I85</f>
        <v>0</v>
      </c>
      <c r="I50" s="319" t="n">
        <f aca="false">+'CC 103816 - Detail Expenses'!J85</f>
        <v>0</v>
      </c>
      <c r="J50" s="319" t="n">
        <f aca="false">+'CC 103816 - Detail Expenses'!K85</f>
        <v>0</v>
      </c>
      <c r="K50" s="319" t="n">
        <f aca="false">+'CC 103816 - Detail Expenses'!L85</f>
        <v>0</v>
      </c>
      <c r="L50" s="319" t="n">
        <f aca="false">+'CC 103816 - Detail Expenses'!M85</f>
        <v>0</v>
      </c>
      <c r="M50" s="319" t="n">
        <f aca="false">+'CC 103816 - Detail Expenses'!N85</f>
        <v>0</v>
      </c>
      <c r="N50" s="319" t="n">
        <f aca="false">+'CC 103816 - Detail Expenses'!O85</f>
        <v>0</v>
      </c>
      <c r="O50" s="319" t="n">
        <f aca="false">+'CC 103816 - Detail Expenses'!P85</f>
        <v>0</v>
      </c>
    </row>
    <row r="51" customFormat="false" ht="12.75" hidden="false" customHeight="false" outlineLevel="0" collapsed="false">
      <c r="A51" s="318"/>
      <c r="B51" s="320"/>
      <c r="C51" s="319"/>
      <c r="D51" s="319"/>
      <c r="E51" s="319"/>
      <c r="F51" s="319"/>
      <c r="G51" s="319"/>
      <c r="H51" s="319"/>
      <c r="I51" s="319"/>
      <c r="J51" s="319"/>
      <c r="K51" s="319"/>
      <c r="L51" s="319"/>
      <c r="M51" s="319"/>
      <c r="N51" s="319"/>
      <c r="O51" s="319"/>
    </row>
    <row r="52" customFormat="false" ht="12.75" hidden="false" customHeight="false" outlineLevel="0" collapsed="false">
      <c r="B52" s="85"/>
      <c r="C52" s="322" t="n">
        <f aca="false">SUM(C7:C51)</f>
        <v>0</v>
      </c>
      <c r="D52" s="322" t="n">
        <f aca="false">SUM(D7:D51)</f>
        <v>0</v>
      </c>
      <c r="E52" s="322" t="n">
        <f aca="false">SUM(E7:E51)</f>
        <v>0</v>
      </c>
      <c r="F52" s="322" t="n">
        <f aca="false">SUM(F7:F51)</f>
        <v>0</v>
      </c>
      <c r="G52" s="322" t="n">
        <f aca="false">SUM(G7:G51)</f>
        <v>0</v>
      </c>
      <c r="H52" s="322" t="n">
        <f aca="false">SUM(H7:H51)</f>
        <v>0</v>
      </c>
      <c r="I52" s="322" t="n">
        <f aca="false">SUM(I7:I51)</f>
        <v>0</v>
      </c>
      <c r="J52" s="322" t="n">
        <f aca="false">SUM(J7:J51)</f>
        <v>0</v>
      </c>
      <c r="K52" s="322" t="n">
        <f aca="false">SUM(K7:K51)</f>
        <v>0</v>
      </c>
      <c r="L52" s="322" t="n">
        <f aca="false">SUM(L7:L51)</f>
        <v>0</v>
      </c>
      <c r="M52" s="322" t="n">
        <f aca="false">SUM(M7:M51)</f>
        <v>0</v>
      </c>
      <c r="N52" s="322" t="n">
        <f aca="false">SUM(N7:N51)</f>
        <v>0</v>
      </c>
      <c r="O52" s="322" t="n">
        <f aca="false">SUM(C52:N52)</f>
        <v>0</v>
      </c>
      <c r="P52" s="39" t="s">
        <v>427</v>
      </c>
    </row>
    <row r="53" customFormat="false" ht="12.75" hidden="false" customHeight="false" outlineLevel="0" collapsed="false">
      <c r="O53" s="322" t="n">
        <f aca="false">+O52-'CC 103816 - Detail Expenses'!$P$86</f>
        <v>0</v>
      </c>
      <c r="P53" s="80" t="s">
        <v>428</v>
      </c>
    </row>
  </sheetData>
  <printOptions headings="false" gridLines="false" gridLinesSet="true" horizontalCentered="false" verticalCentered="false"/>
  <pageMargins left="0" right="0" top="0.5" bottom="0.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10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7" activeCellId="0" sqref="D7"/>
    </sheetView>
  </sheetViews>
  <sheetFormatPr defaultColWidth="10.65234375" defaultRowHeight="12.75" customHeight="true" zeroHeight="false" outlineLevelRow="0" outlineLevelCol="0"/>
  <cols>
    <col collapsed="false" customWidth="false" hidden="false" outlineLevel="0" max="1" min="1" style="123" width="10.65"/>
    <col collapsed="false" customWidth="true" hidden="false" outlineLevel="0" max="2" min="2" style="123" width="25.32"/>
    <col collapsed="false" customWidth="true" hidden="false" outlineLevel="0" max="3" min="3" style="123" width="5.82"/>
    <col collapsed="false" customWidth="false" hidden="false" outlineLevel="0" max="4" min="4" style="123" width="10.65"/>
    <col collapsed="false" customWidth="true" hidden="false" outlineLevel="0" max="5" min="5" style="123" width="3.82"/>
    <col collapsed="false" customWidth="false" hidden="true" outlineLevel="0" max="6" min="6" style="123" width="10.65"/>
    <col collapsed="false" customWidth="true" hidden="true" outlineLevel="0" max="7" min="7" style="123" width="4.82"/>
    <col collapsed="false" customWidth="true" hidden="false" outlineLevel="0" max="8" min="8" style="123" width="12.99"/>
    <col collapsed="false" customWidth="true" hidden="false" outlineLevel="0" max="9" min="9" style="123" width="3.82"/>
    <col collapsed="false" customWidth="true" hidden="false" outlineLevel="0" max="10" min="10" style="123" width="56.65"/>
    <col collapsed="false" customWidth="false" hidden="false" outlineLevel="0" max="257" min="11" style="123" width="10.65"/>
  </cols>
  <sheetData>
    <row r="1" customFormat="false" ht="18.75" hidden="false" customHeight="false" outlineLevel="0" collapsed="false">
      <c r="B1" s="124"/>
      <c r="C1" s="124"/>
      <c r="D1" s="124"/>
      <c r="E1" s="125" t="s">
        <v>202</v>
      </c>
      <c r="G1" s="124"/>
      <c r="H1" s="124"/>
      <c r="I1" s="124"/>
      <c r="J1" s="124"/>
      <c r="K1" s="126"/>
    </row>
    <row r="2" customFormat="false" ht="18.75" hidden="false" customHeight="false" outlineLevel="0" collapsed="false">
      <c r="B2" s="124"/>
      <c r="C2" s="124"/>
      <c r="D2" s="124"/>
      <c r="E2" s="125" t="s">
        <v>203</v>
      </c>
      <c r="G2" s="124"/>
      <c r="H2" s="124"/>
      <c r="I2" s="124"/>
      <c r="J2" s="124"/>
      <c r="K2" s="126"/>
    </row>
    <row r="3" customFormat="false" ht="15.75" hidden="false" customHeight="false" outlineLevel="0" collapsed="false">
      <c r="B3" s="124"/>
      <c r="C3" s="124"/>
      <c r="D3" s="124"/>
      <c r="E3" s="124" t="str">
        <f aca="false">'CC 103845 - Detail Expenses'!P3</f>
        <v>TEAM NAME</v>
      </c>
      <c r="G3" s="124"/>
      <c r="H3" s="124"/>
      <c r="I3" s="124"/>
      <c r="J3" s="124"/>
      <c r="K3" s="126"/>
    </row>
    <row r="4" customFormat="false" ht="15.75" hidden="false" customHeight="false" outlineLevel="0" collapsed="false">
      <c r="B4" s="124"/>
      <c r="C4" s="124"/>
      <c r="D4" s="124"/>
      <c r="E4" s="124"/>
      <c r="G4" s="124"/>
      <c r="H4" s="124"/>
      <c r="I4" s="124"/>
      <c r="J4" s="124"/>
      <c r="K4" s="126"/>
    </row>
    <row r="5" customFormat="false" ht="13.5" hidden="false" customHeight="false" outlineLevel="0" collapsed="false">
      <c r="A5" s="127" t="s">
        <v>133</v>
      </c>
      <c r="B5" s="128"/>
      <c r="C5" s="129"/>
      <c r="D5" s="130" t="s">
        <v>204</v>
      </c>
      <c r="E5" s="126"/>
      <c r="G5" s="126"/>
      <c r="H5" s="126"/>
      <c r="I5" s="126"/>
      <c r="J5" s="126"/>
      <c r="K5" s="126"/>
    </row>
    <row r="6" customFormat="false" ht="13.5" hidden="false" customHeight="false" outlineLevel="0" collapsed="false">
      <c r="A6" s="127" t="s">
        <v>135</v>
      </c>
      <c r="B6" s="128"/>
      <c r="C6" s="129"/>
      <c r="D6" s="130" t="s">
        <v>205</v>
      </c>
      <c r="E6" s="126"/>
      <c r="G6" s="131"/>
      <c r="H6" s="131"/>
      <c r="I6" s="131"/>
      <c r="J6" s="131"/>
      <c r="K6" s="126"/>
    </row>
    <row r="7" customFormat="false" ht="13.5" hidden="false" customHeight="false" outlineLevel="0" collapsed="false">
      <c r="A7" s="59" t="s">
        <v>206</v>
      </c>
      <c r="B7" s="61"/>
      <c r="C7" s="0"/>
      <c r="D7" s="130" t="s">
        <v>430</v>
      </c>
      <c r="E7" s="126"/>
      <c r="F7" s="132"/>
      <c r="G7" s="131"/>
      <c r="H7" s="131"/>
      <c r="I7" s="131"/>
      <c r="J7" s="131"/>
      <c r="K7" s="126"/>
    </row>
    <row r="8" customFormat="false" ht="12.75" hidden="false" customHeight="false" outlineLevel="0" collapsed="false">
      <c r="A8" s="59"/>
      <c r="B8" s="61"/>
      <c r="C8" s="0"/>
      <c r="D8" s="133"/>
      <c r="E8" s="126"/>
      <c r="F8" s="132" t="s">
        <v>208</v>
      </c>
      <c r="G8" s="131"/>
      <c r="H8" s="131"/>
      <c r="I8" s="131"/>
      <c r="J8" s="131"/>
      <c r="K8" s="126"/>
    </row>
    <row r="9" customFormat="false" ht="12.75" hidden="false" customHeight="false" outlineLevel="0" collapsed="false">
      <c r="A9" s="59"/>
      <c r="B9" s="61"/>
      <c r="C9" s="0"/>
      <c r="D9" s="134"/>
      <c r="E9" s="126"/>
      <c r="F9" s="135" t="s">
        <v>209</v>
      </c>
      <c r="G9" s="135"/>
      <c r="H9" s="135" t="s">
        <v>210</v>
      </c>
      <c r="I9" s="126"/>
      <c r="J9" s="126"/>
      <c r="K9" s="136"/>
    </row>
    <row r="10" customFormat="false" ht="12.75" hidden="false" customHeight="false" outlineLevel="0" collapsed="false">
      <c r="A10" s="132"/>
      <c r="B10" s="132"/>
      <c r="C10" s="132"/>
      <c r="D10" s="132"/>
      <c r="E10" s="126"/>
      <c r="F10" s="137" t="s">
        <v>82</v>
      </c>
      <c r="G10" s="135"/>
      <c r="H10" s="138" t="s">
        <v>211</v>
      </c>
      <c r="I10" s="126"/>
      <c r="J10" s="137" t="s">
        <v>212</v>
      </c>
      <c r="K10" s="126"/>
    </row>
    <row r="11" customFormat="false" ht="12.75" hidden="false" customHeight="false" outlineLevel="0" collapsed="false">
      <c r="A11" s="126"/>
      <c r="B11" s="126"/>
      <c r="C11" s="139"/>
      <c r="D11" s="139"/>
      <c r="E11" s="126"/>
      <c r="F11" s="126"/>
      <c r="G11" s="126"/>
      <c r="H11" s="126"/>
      <c r="I11" s="126"/>
      <c r="J11" s="126"/>
      <c r="K11" s="126"/>
    </row>
    <row r="12" customFormat="false" ht="12.75" hidden="false" customHeight="false" outlineLevel="0" collapsed="false">
      <c r="A12" s="76" t="s">
        <v>213</v>
      </c>
      <c r="B12" s="140" t="s">
        <v>214</v>
      </c>
      <c r="C12" s="0"/>
      <c r="D12" s="0"/>
      <c r="E12" s="0"/>
      <c r="F12" s="79" t="n">
        <v>0</v>
      </c>
      <c r="G12" s="0"/>
      <c r="H12" s="79" t="n">
        <f aca="false">+'CC 103845 - Detail Expenses'!P36</f>
        <v>0</v>
      </c>
      <c r="I12" s="0"/>
      <c r="J12" s="0"/>
      <c r="K12" s="0"/>
    </row>
    <row r="13" customFormat="false" ht="12.75" hidden="false" customHeight="false" outlineLevel="0" collapsed="false">
      <c r="A13" s="141" t="s">
        <v>215</v>
      </c>
      <c r="B13" s="78" t="s">
        <v>216</v>
      </c>
      <c r="C13" s="0"/>
      <c r="D13" s="0"/>
      <c r="E13" s="0"/>
      <c r="F13" s="79" t="n">
        <v>0</v>
      </c>
      <c r="G13" s="0"/>
      <c r="H13" s="79" t="n">
        <f aca="false">+'CC 103845 - Detail Expenses'!P37</f>
        <v>0</v>
      </c>
      <c r="I13" s="0"/>
      <c r="J13" s="0"/>
      <c r="K13" s="0"/>
    </row>
    <row r="14" customFormat="false" ht="12.75" hidden="false" customHeight="false" outlineLevel="0" collapsed="false">
      <c r="A14" s="76" t="s">
        <v>217</v>
      </c>
      <c r="B14" s="78" t="s">
        <v>218</v>
      </c>
      <c r="C14" s="0"/>
      <c r="D14" s="0"/>
      <c r="E14" s="0"/>
      <c r="F14" s="79" t="n">
        <v>0</v>
      </c>
      <c r="G14" s="0"/>
      <c r="H14" s="79" t="n">
        <f aca="false">+'CC 103845 - Detail Expenses'!P38</f>
        <v>0</v>
      </c>
      <c r="I14" s="0"/>
      <c r="J14" s="0"/>
      <c r="K14" s="0"/>
    </row>
    <row r="15" customFormat="false" ht="12.75" hidden="false" customHeight="false" outlineLevel="0" collapsed="false">
      <c r="A15" s="76" t="s">
        <v>219</v>
      </c>
      <c r="B15" s="78" t="s">
        <v>220</v>
      </c>
      <c r="C15" s="0"/>
      <c r="D15" s="0"/>
      <c r="E15" s="0"/>
      <c r="F15" s="79" t="n">
        <v>0</v>
      </c>
      <c r="G15" s="0"/>
      <c r="H15" s="79" t="n">
        <f aca="false">+'CC 103845 - Detail Expenses'!P39</f>
        <v>0</v>
      </c>
      <c r="I15" s="0"/>
      <c r="J15" s="0"/>
      <c r="K15" s="0"/>
    </row>
    <row r="16" customFormat="false" ht="12.75" hidden="false" customHeight="false" outlineLevel="0" collapsed="false">
      <c r="A16" s="141" t="s">
        <v>221</v>
      </c>
      <c r="B16" s="78" t="s">
        <v>222</v>
      </c>
      <c r="C16" s="0"/>
      <c r="D16" s="0"/>
      <c r="E16" s="0"/>
      <c r="F16" s="79" t="n">
        <v>0</v>
      </c>
      <c r="G16" s="0"/>
      <c r="H16" s="79" t="n">
        <f aca="false">+'CC 103845 - Detail Expenses'!P40</f>
        <v>0</v>
      </c>
      <c r="I16" s="0"/>
      <c r="J16" s="0"/>
      <c r="K16" s="0"/>
    </row>
    <row r="17" customFormat="false" ht="12.75" hidden="false" customHeight="false" outlineLevel="0" collapsed="false">
      <c r="A17" s="76" t="s">
        <v>223</v>
      </c>
      <c r="B17" s="78" t="s">
        <v>224</v>
      </c>
      <c r="C17" s="0"/>
      <c r="D17" s="0"/>
      <c r="E17" s="0"/>
      <c r="F17" s="79" t="n">
        <v>0</v>
      </c>
      <c r="G17" s="0"/>
      <c r="H17" s="79" t="n">
        <f aca="false">+'CC 103845 - Detail Expenses'!P41</f>
        <v>0</v>
      </c>
      <c r="I17" s="0"/>
      <c r="J17" s="0"/>
      <c r="K17" s="0"/>
    </row>
    <row r="18" customFormat="false" ht="12.75" hidden="false" customHeight="false" outlineLevel="0" collapsed="false">
      <c r="A18" s="141" t="s">
        <v>225</v>
      </c>
      <c r="B18" s="78" t="s">
        <v>226</v>
      </c>
      <c r="C18" s="0"/>
      <c r="D18" s="0"/>
      <c r="E18" s="0"/>
      <c r="F18" s="142" t="n">
        <v>0</v>
      </c>
      <c r="G18" s="0"/>
      <c r="H18" s="142" t="n">
        <f aca="false">+'CC 103845 - Detail Expenses'!P42</f>
        <v>0</v>
      </c>
      <c r="I18" s="0"/>
      <c r="J18" s="0"/>
      <c r="K18" s="0"/>
    </row>
    <row r="19" customFormat="false" ht="12.75" hidden="false" customHeight="false" outlineLevel="0" collapsed="false">
      <c r="A19" s="76"/>
      <c r="B19" s="83" t="s">
        <v>227</v>
      </c>
      <c r="C19" s="0"/>
      <c r="D19" s="0"/>
      <c r="E19" s="0"/>
      <c r="F19" s="143" t="n">
        <f aca="false">SUM(F12:F18)</f>
        <v>0</v>
      </c>
      <c r="G19" s="144"/>
      <c r="H19" s="143" t="n">
        <f aca="false">SUM(H12:H18)</f>
        <v>0</v>
      </c>
      <c r="I19" s="0"/>
      <c r="J19" s="0"/>
      <c r="K19" s="0"/>
    </row>
    <row r="20" customFormat="false" ht="12.75" hidden="false" customHeight="false" outlineLevel="0" collapsed="false">
      <c r="A20" s="76" t="s">
        <v>228</v>
      </c>
      <c r="B20" s="78" t="s">
        <v>229</v>
      </c>
      <c r="C20" s="0"/>
      <c r="D20" s="0"/>
      <c r="E20" s="0"/>
      <c r="F20" s="142" t="n">
        <v>0</v>
      </c>
      <c r="G20" s="0"/>
      <c r="H20" s="142" t="n">
        <f aca="false">+'CC 103845 - Detail Expenses'!P44</f>
        <v>0</v>
      </c>
      <c r="I20" s="0"/>
      <c r="J20" s="0"/>
      <c r="K20" s="0"/>
    </row>
    <row r="21" customFormat="false" ht="12.75" hidden="false" customHeight="false" outlineLevel="0" collapsed="false">
      <c r="A21" s="76"/>
      <c r="B21" s="83" t="s">
        <v>230</v>
      </c>
      <c r="C21" s="0"/>
      <c r="D21" s="0"/>
      <c r="E21" s="0"/>
      <c r="F21" s="145" t="n">
        <f aca="false">SUM(F20)</f>
        <v>0</v>
      </c>
      <c r="G21" s="144"/>
      <c r="H21" s="145" t="n">
        <f aca="false">SUM(H20)</f>
        <v>0</v>
      </c>
      <c r="I21" s="0"/>
      <c r="J21" s="0"/>
      <c r="K21" s="0"/>
    </row>
    <row r="22" customFormat="false" ht="12.75" hidden="false" customHeight="false" outlineLevel="0" collapsed="false">
      <c r="A22" s="76" t="s">
        <v>231</v>
      </c>
      <c r="B22" s="140" t="s">
        <v>232</v>
      </c>
      <c r="C22" s="0"/>
      <c r="D22" s="0"/>
      <c r="E22" s="0"/>
      <c r="F22" s="142" t="n">
        <v>0</v>
      </c>
      <c r="G22" s="0"/>
      <c r="H22" s="142" t="n">
        <f aca="false">+'CC 103845 - Detail Expenses'!P46</f>
        <v>0</v>
      </c>
      <c r="I22" s="0"/>
      <c r="J22" s="0"/>
      <c r="K22" s="0"/>
    </row>
    <row r="23" customFormat="false" ht="12.75" hidden="false" customHeight="false" outlineLevel="0" collapsed="false">
      <c r="A23" s="76"/>
      <c r="B23" s="82" t="s">
        <v>145</v>
      </c>
      <c r="C23" s="0"/>
      <c r="D23" s="0"/>
      <c r="E23" s="0"/>
      <c r="F23" s="145" t="n">
        <f aca="false">SUM(F22)</f>
        <v>0</v>
      </c>
      <c r="G23" s="144"/>
      <c r="H23" s="145" t="n">
        <f aca="false">SUM(H22)</f>
        <v>0</v>
      </c>
      <c r="I23" s="0"/>
      <c r="J23" s="0"/>
      <c r="K23" s="0"/>
    </row>
    <row r="24" customFormat="false" ht="12.75" hidden="false" customHeight="false" outlineLevel="0" collapsed="false">
      <c r="A24" s="76" t="s">
        <v>233</v>
      </c>
      <c r="B24" s="78" t="s">
        <v>234</v>
      </c>
      <c r="C24" s="0"/>
      <c r="D24" s="0"/>
      <c r="E24" s="0"/>
      <c r="F24" s="142" t="n">
        <v>0</v>
      </c>
      <c r="G24" s="0"/>
      <c r="H24" s="142" t="n">
        <f aca="false">+'CC 103845 - Detail Expenses'!P48</f>
        <v>0</v>
      </c>
      <c r="I24" s="0"/>
      <c r="J24" s="0"/>
      <c r="K24" s="0"/>
    </row>
    <row r="25" customFormat="false" ht="12.75" hidden="false" customHeight="false" outlineLevel="0" collapsed="false">
      <c r="A25" s="76"/>
      <c r="B25" s="83" t="s">
        <v>235</v>
      </c>
      <c r="C25" s="0"/>
      <c r="D25" s="0"/>
      <c r="E25" s="0"/>
      <c r="F25" s="145" t="n">
        <f aca="false">SUM(F24)</f>
        <v>0</v>
      </c>
      <c r="G25" s="144"/>
      <c r="H25" s="145" t="n">
        <f aca="false">SUM(H24)</f>
        <v>0</v>
      </c>
      <c r="I25" s="0"/>
      <c r="J25" s="0"/>
      <c r="K25" s="0"/>
    </row>
    <row r="26" customFormat="false" ht="12.75" hidden="false" customHeight="false" outlineLevel="0" collapsed="false">
      <c r="A26" s="76" t="s">
        <v>236</v>
      </c>
      <c r="B26" s="78" t="s">
        <v>237</v>
      </c>
      <c r="C26" s="0"/>
      <c r="D26" s="0"/>
      <c r="E26" s="0"/>
      <c r="F26" s="79" t="n">
        <v>0</v>
      </c>
      <c r="G26" s="0"/>
      <c r="H26" s="79" t="n">
        <f aca="false">+'CC 103845 - Detail Expenses'!P50</f>
        <v>0</v>
      </c>
      <c r="I26" s="0"/>
      <c r="J26" s="0"/>
      <c r="K26" s="0"/>
    </row>
    <row r="27" customFormat="false" ht="12.75" hidden="false" customHeight="false" outlineLevel="0" collapsed="false">
      <c r="A27" s="76" t="s">
        <v>238</v>
      </c>
      <c r="B27" s="78" t="s">
        <v>239</v>
      </c>
      <c r="C27" s="0"/>
      <c r="D27" s="0"/>
      <c r="E27" s="0"/>
      <c r="F27" s="79" t="n">
        <v>0</v>
      </c>
      <c r="G27" s="0"/>
      <c r="H27" s="79" t="n">
        <f aca="false">+'CC 103845 - Detail Expenses'!P51</f>
        <v>0</v>
      </c>
      <c r="I27" s="0"/>
      <c r="J27" s="0"/>
      <c r="K27" s="0"/>
    </row>
    <row r="28" customFormat="false" ht="12.75" hidden="false" customHeight="false" outlineLevel="0" collapsed="false">
      <c r="A28" s="76" t="s">
        <v>240</v>
      </c>
      <c r="B28" s="78" t="s">
        <v>241</v>
      </c>
      <c r="C28" s="0"/>
      <c r="D28" s="0"/>
      <c r="E28" s="0"/>
      <c r="F28" s="79" t="n">
        <v>0</v>
      </c>
      <c r="G28" s="0"/>
      <c r="H28" s="79" t="n">
        <f aca="false">+'CC 103845 - Detail Expenses'!P52</f>
        <v>0</v>
      </c>
      <c r="I28" s="0"/>
      <c r="J28" s="0"/>
      <c r="K28" s="0"/>
    </row>
    <row r="29" customFormat="false" ht="12.75" hidden="false" customHeight="false" outlineLevel="0" collapsed="false">
      <c r="A29" s="76" t="s">
        <v>242</v>
      </c>
      <c r="B29" s="78" t="s">
        <v>243</v>
      </c>
      <c r="C29" s="0"/>
      <c r="D29" s="0"/>
      <c r="E29" s="0"/>
      <c r="F29" s="79" t="n">
        <v>0</v>
      </c>
      <c r="G29" s="0"/>
      <c r="H29" s="79" t="n">
        <f aca="false">+'CC 103845 - Detail Expenses'!P53</f>
        <v>0</v>
      </c>
      <c r="I29" s="0"/>
      <c r="J29" s="0"/>
      <c r="K29" s="0"/>
    </row>
    <row r="30" customFormat="false" ht="12.75" hidden="false" customHeight="false" outlineLevel="0" collapsed="false">
      <c r="A30" s="76" t="s">
        <v>244</v>
      </c>
      <c r="B30" s="78" t="s">
        <v>245</v>
      </c>
      <c r="C30" s="0"/>
      <c r="D30" s="0"/>
      <c r="E30" s="0"/>
      <c r="F30" s="79" t="n">
        <v>0</v>
      </c>
      <c r="G30" s="0"/>
      <c r="H30" s="79" t="n">
        <f aca="false">+'CC 103845 - Detail Expenses'!P54</f>
        <v>0</v>
      </c>
      <c r="I30" s="0"/>
      <c r="J30" s="0"/>
      <c r="K30" s="0"/>
    </row>
    <row r="31" customFormat="false" ht="12.75" hidden="false" customHeight="false" outlineLevel="0" collapsed="false">
      <c r="A31" s="76" t="s">
        <v>246</v>
      </c>
      <c r="B31" s="78" t="s">
        <v>247</v>
      </c>
      <c r="C31" s="0"/>
      <c r="D31" s="0"/>
      <c r="E31" s="0"/>
      <c r="F31" s="79" t="n">
        <v>0</v>
      </c>
      <c r="G31" s="0"/>
      <c r="H31" s="79" t="n">
        <f aca="false">+'CC 103845 - Detail Expenses'!P55</f>
        <v>0</v>
      </c>
      <c r="I31" s="0"/>
      <c r="J31" s="0"/>
      <c r="K31" s="0"/>
    </row>
    <row r="32" customFormat="false" ht="12.75" hidden="false" customHeight="false" outlineLevel="0" collapsed="false">
      <c r="A32" s="76" t="s">
        <v>248</v>
      </c>
      <c r="B32" s="78" t="s">
        <v>249</v>
      </c>
      <c r="C32" s="0"/>
      <c r="D32" s="0"/>
      <c r="E32" s="0"/>
      <c r="F32" s="79" t="n">
        <v>0</v>
      </c>
      <c r="G32" s="0"/>
      <c r="H32" s="79" t="n">
        <f aca="false">+'CC 103845 - Detail Expenses'!P56</f>
        <v>0</v>
      </c>
      <c r="I32" s="0"/>
      <c r="J32" s="0"/>
      <c r="K32" s="0"/>
    </row>
    <row r="33" customFormat="false" ht="12.75" hidden="false" customHeight="false" outlineLevel="0" collapsed="false">
      <c r="A33" s="76" t="s">
        <v>250</v>
      </c>
      <c r="B33" s="78" t="s">
        <v>251</v>
      </c>
      <c r="C33" s="0"/>
      <c r="D33" s="0"/>
      <c r="E33" s="0"/>
      <c r="F33" s="142" t="n">
        <v>0</v>
      </c>
      <c r="G33" s="0"/>
      <c r="H33" s="142" t="n">
        <f aca="false">+'CC 103845 - Detail Expenses'!P57</f>
        <v>0</v>
      </c>
      <c r="I33" s="0"/>
      <c r="J33" s="0"/>
      <c r="K33" s="0"/>
    </row>
    <row r="34" customFormat="false" ht="12.75" hidden="false" customHeight="false" outlineLevel="0" collapsed="false">
      <c r="A34" s="76"/>
      <c r="B34" s="83" t="s">
        <v>252</v>
      </c>
      <c r="C34" s="0"/>
      <c r="D34" s="0"/>
      <c r="E34" s="0"/>
      <c r="F34" s="145" t="n">
        <f aca="false">SUM(F26:F33)</f>
        <v>0</v>
      </c>
      <c r="G34" s="144"/>
      <c r="H34" s="145" t="n">
        <f aca="false">SUM(H26:H33)</f>
        <v>0</v>
      </c>
      <c r="I34" s="0"/>
      <c r="J34" s="0"/>
      <c r="K34" s="0"/>
    </row>
    <row r="35" customFormat="false" ht="12.75" hidden="false" customHeight="false" outlineLevel="0" collapsed="false">
      <c r="A35" s="76" t="s">
        <v>253</v>
      </c>
      <c r="B35" s="78" t="s">
        <v>254</v>
      </c>
      <c r="C35" s="0"/>
      <c r="D35" s="0"/>
      <c r="E35" s="0"/>
      <c r="F35" s="79" t="n">
        <v>0</v>
      </c>
      <c r="G35" s="0"/>
      <c r="H35" s="79" t="n">
        <f aca="false">+'CC 103845 - Detail Expenses'!P59</f>
        <v>0</v>
      </c>
      <c r="I35" s="0"/>
      <c r="J35" s="0"/>
      <c r="K35" s="0"/>
    </row>
    <row r="36" customFormat="false" ht="12.75" hidden="false" customHeight="false" outlineLevel="0" collapsed="false">
      <c r="A36" s="76" t="s">
        <v>255</v>
      </c>
      <c r="B36" s="78" t="s">
        <v>256</v>
      </c>
      <c r="C36" s="0"/>
      <c r="D36" s="0"/>
      <c r="E36" s="0"/>
      <c r="F36" s="79" t="n">
        <v>0</v>
      </c>
      <c r="G36" s="0"/>
      <c r="H36" s="79" t="n">
        <f aca="false">+'CC 103845 - Detail Expenses'!P60</f>
        <v>0</v>
      </c>
      <c r="I36" s="0"/>
      <c r="J36" s="0"/>
      <c r="K36" s="0"/>
    </row>
    <row r="37" customFormat="false" ht="12.75" hidden="false" customHeight="false" outlineLevel="0" collapsed="false">
      <c r="A37" s="76" t="s">
        <v>257</v>
      </c>
      <c r="B37" s="140" t="s">
        <v>258</v>
      </c>
      <c r="C37" s="0"/>
      <c r="D37" s="0"/>
      <c r="E37" s="0"/>
      <c r="F37" s="79" t="n">
        <v>0</v>
      </c>
      <c r="G37" s="0"/>
      <c r="H37" s="79" t="n">
        <f aca="false">+'CC 103845 - Detail Expenses'!P61</f>
        <v>0</v>
      </c>
      <c r="I37" s="0"/>
      <c r="J37" s="0"/>
      <c r="K37" s="0"/>
    </row>
    <row r="38" customFormat="false" ht="12.75" hidden="false" customHeight="false" outlineLevel="0" collapsed="false">
      <c r="A38" s="76" t="s">
        <v>259</v>
      </c>
      <c r="B38" s="140" t="s">
        <v>260</v>
      </c>
      <c r="C38" s="0"/>
      <c r="D38" s="0"/>
      <c r="E38" s="0"/>
      <c r="F38" s="79" t="n">
        <v>0</v>
      </c>
      <c r="G38" s="0"/>
      <c r="H38" s="79" t="n">
        <f aca="false">+'CC 103845 - Detail Expenses'!P62</f>
        <v>0</v>
      </c>
      <c r="I38" s="0"/>
      <c r="J38" s="0"/>
      <c r="K38" s="0"/>
    </row>
    <row r="39" customFormat="false" ht="12.75" hidden="false" customHeight="false" outlineLevel="0" collapsed="false">
      <c r="A39" s="76" t="s">
        <v>261</v>
      </c>
      <c r="B39" s="78" t="s">
        <v>262</v>
      </c>
      <c r="C39" s="0"/>
      <c r="D39" s="0"/>
      <c r="E39" s="0"/>
      <c r="F39" s="142" t="n">
        <v>0</v>
      </c>
      <c r="G39" s="0"/>
      <c r="H39" s="142" t="n">
        <f aca="false">+'CC 103845 - Detail Expenses'!P63</f>
        <v>0</v>
      </c>
      <c r="I39" s="0"/>
      <c r="J39" s="0"/>
      <c r="K39" s="0"/>
    </row>
    <row r="40" customFormat="false" ht="12.75" hidden="false" customHeight="false" outlineLevel="0" collapsed="false">
      <c r="A40" s="76"/>
      <c r="B40" s="83" t="s">
        <v>263</v>
      </c>
      <c r="C40" s="0"/>
      <c r="D40" s="0"/>
      <c r="E40" s="0"/>
      <c r="F40" s="145" t="n">
        <f aca="false">SUM(F35:F39)</f>
        <v>0</v>
      </c>
      <c r="G40" s="144"/>
      <c r="H40" s="145" t="n">
        <f aca="false">SUM(H35:H39)</f>
        <v>0</v>
      </c>
      <c r="I40" s="0"/>
      <c r="J40" s="0"/>
      <c r="K40" s="0"/>
    </row>
    <row r="41" customFormat="false" ht="12.75" hidden="false" customHeight="false" outlineLevel="0" collapsed="false">
      <c r="A41" s="76" t="s">
        <v>264</v>
      </c>
      <c r="B41" s="77" t="s">
        <v>265</v>
      </c>
      <c r="C41" s="0"/>
      <c r="D41" s="0"/>
      <c r="E41" s="0"/>
      <c r="F41" s="79" t="n">
        <v>0</v>
      </c>
      <c r="G41" s="0"/>
      <c r="H41" s="79" t="n">
        <f aca="false">+'CC 103845 - Detail Expenses'!P65</f>
        <v>0</v>
      </c>
      <c r="I41" s="0"/>
      <c r="J41" s="0"/>
      <c r="K41" s="0"/>
    </row>
    <row r="42" customFormat="false" ht="12.75" hidden="false" customHeight="false" outlineLevel="0" collapsed="false">
      <c r="A42" s="76" t="s">
        <v>266</v>
      </c>
      <c r="B42" s="83" t="s">
        <v>32</v>
      </c>
      <c r="C42" s="0"/>
      <c r="D42" s="0"/>
      <c r="E42" s="0"/>
      <c r="F42" s="79" t="n">
        <v>0</v>
      </c>
      <c r="G42" s="0"/>
      <c r="H42" s="79" t="n">
        <f aca="false">+'CC 103845 - Detail Expenses'!P66</f>
        <v>0</v>
      </c>
      <c r="I42" s="0"/>
      <c r="J42" s="0"/>
      <c r="K42" s="0"/>
    </row>
    <row r="43" customFormat="false" ht="12.75" hidden="false" customHeight="false" outlineLevel="0" collapsed="false">
      <c r="A43" s="76" t="s">
        <v>267</v>
      </c>
      <c r="B43" s="78" t="s">
        <v>268</v>
      </c>
      <c r="C43" s="0"/>
      <c r="D43" s="0"/>
      <c r="E43" s="0"/>
      <c r="F43" s="79" t="n">
        <v>0</v>
      </c>
      <c r="G43" s="0"/>
      <c r="H43" s="79" t="n">
        <f aca="false">+'CC 103845 - Detail Expenses'!P67</f>
        <v>0</v>
      </c>
      <c r="I43" s="0"/>
      <c r="J43" s="0"/>
      <c r="K43" s="0"/>
    </row>
    <row r="44" customFormat="false" ht="12.75" hidden="false" customHeight="false" outlineLevel="0" collapsed="false">
      <c r="A44" s="76" t="s">
        <v>269</v>
      </c>
      <c r="B44" s="78" t="s">
        <v>270</v>
      </c>
      <c r="C44" s="0"/>
      <c r="D44" s="0"/>
      <c r="E44" s="0"/>
      <c r="F44" s="142" t="n">
        <v>0</v>
      </c>
      <c r="G44" s="0"/>
      <c r="H44" s="142" t="n">
        <f aca="false">+'CC 103845 - Detail Expenses'!P68</f>
        <v>0</v>
      </c>
      <c r="I44" s="0"/>
      <c r="J44" s="0"/>
      <c r="K44" s="0"/>
    </row>
    <row r="45" customFormat="false" ht="12.75" hidden="false" customHeight="false" outlineLevel="0" collapsed="false">
      <c r="A45" s="76"/>
      <c r="B45" s="83" t="s">
        <v>271</v>
      </c>
      <c r="C45" s="0"/>
      <c r="D45" s="0"/>
      <c r="E45" s="0"/>
      <c r="F45" s="145" t="n">
        <f aca="false">SUM(F43:F44)</f>
        <v>0</v>
      </c>
      <c r="G45" s="144"/>
      <c r="H45" s="145" t="n">
        <f aca="false">SUM(H43:H44)</f>
        <v>0</v>
      </c>
      <c r="I45" s="0"/>
      <c r="J45" s="0"/>
      <c r="K45" s="0"/>
    </row>
    <row r="46" customFormat="false" ht="12.75" hidden="false" customHeight="false" outlineLevel="0" collapsed="false">
      <c r="A46" s="76" t="s">
        <v>272</v>
      </c>
      <c r="B46" s="82" t="s">
        <v>273</v>
      </c>
      <c r="C46" s="0"/>
      <c r="D46" s="0"/>
      <c r="E46" s="0"/>
      <c r="F46" s="145" t="n">
        <v>0</v>
      </c>
      <c r="G46" s="144"/>
      <c r="H46" s="79" t="n">
        <f aca="false">+'CC 103845 - Detail Expenses'!P70</f>
        <v>0</v>
      </c>
      <c r="I46" s="0"/>
      <c r="J46" s="0"/>
      <c r="K46" s="0"/>
    </row>
    <row r="47" customFormat="false" ht="12.75" hidden="false" customHeight="false" outlineLevel="0" collapsed="false">
      <c r="A47" s="76" t="s">
        <v>274</v>
      </c>
      <c r="B47" s="82" t="s">
        <v>150</v>
      </c>
      <c r="C47" s="0"/>
      <c r="D47" s="0"/>
      <c r="E47" s="0"/>
      <c r="F47" s="145" t="n">
        <v>0</v>
      </c>
      <c r="G47" s="144"/>
      <c r="H47" s="79" t="n">
        <f aca="false">+'CC 103845 - Detail Expenses'!P71</f>
        <v>0</v>
      </c>
      <c r="I47" s="0"/>
      <c r="J47" s="0"/>
      <c r="K47" s="0"/>
    </row>
    <row r="48" customFormat="false" ht="12.75" hidden="false" customHeight="false" outlineLevel="0" collapsed="false">
      <c r="A48" s="76" t="s">
        <v>275</v>
      </c>
      <c r="B48" s="82" t="s">
        <v>151</v>
      </c>
      <c r="C48" s="0"/>
      <c r="D48" s="0"/>
      <c r="E48" s="0"/>
      <c r="F48" s="145" t="n">
        <v>0</v>
      </c>
      <c r="G48" s="144"/>
      <c r="H48" s="79" t="n">
        <f aca="false">+'CC 103845 - Detail Expenses'!P72</f>
        <v>0</v>
      </c>
      <c r="I48" s="0"/>
      <c r="J48" s="0" t="s">
        <v>276</v>
      </c>
      <c r="K48" s="0"/>
    </row>
    <row r="49" customFormat="false" ht="12.75" hidden="false" customHeight="false" outlineLevel="0" collapsed="false">
      <c r="A49" s="76"/>
      <c r="B49" s="82" t="s">
        <v>277</v>
      </c>
      <c r="C49" s="0"/>
      <c r="D49" s="0"/>
      <c r="E49" s="0"/>
      <c r="F49" s="145" t="n">
        <v>0</v>
      </c>
      <c r="G49" s="144"/>
      <c r="H49" s="79" t="n">
        <f aca="false">+'CC 103845 - Detail Expenses'!P73</f>
        <v>0</v>
      </c>
      <c r="I49" s="0"/>
      <c r="J49" s="0"/>
      <c r="K49" s="0"/>
    </row>
    <row r="50" customFormat="false" ht="12.75" hidden="false" customHeight="false" outlineLevel="0" collapsed="false">
      <c r="A50" s="76" t="s">
        <v>278</v>
      </c>
      <c r="B50" s="78" t="s">
        <v>279</v>
      </c>
      <c r="C50" s="0"/>
      <c r="D50" s="0"/>
      <c r="E50" s="0"/>
      <c r="F50" s="79" t="n">
        <v>0</v>
      </c>
      <c r="G50" s="0"/>
      <c r="H50" s="79" t="n">
        <f aca="false">+'CC 103845 - Detail Expenses'!P74</f>
        <v>0</v>
      </c>
      <c r="I50" s="0"/>
      <c r="J50" s="0"/>
      <c r="K50" s="0"/>
    </row>
    <row r="51" customFormat="false" ht="12.75" hidden="false" customHeight="false" outlineLevel="0" collapsed="false">
      <c r="A51" s="76" t="s">
        <v>280</v>
      </c>
      <c r="B51" s="78" t="s">
        <v>281</v>
      </c>
      <c r="C51" s="0"/>
      <c r="D51" s="0"/>
      <c r="E51" s="0"/>
      <c r="F51" s="79" t="n">
        <v>0</v>
      </c>
      <c r="G51" s="0"/>
      <c r="H51" s="79" t="n">
        <f aca="false">+'CC 103845 - Detail Expenses'!P75</f>
        <v>0</v>
      </c>
      <c r="I51" s="0"/>
      <c r="J51" s="0"/>
      <c r="K51" s="0"/>
    </row>
    <row r="52" customFormat="false" ht="12.75" hidden="false" customHeight="false" outlineLevel="0" collapsed="false">
      <c r="A52" s="76" t="s">
        <v>282</v>
      </c>
      <c r="B52" s="78" t="s">
        <v>283</v>
      </c>
      <c r="C52" s="0"/>
      <c r="D52" s="0"/>
      <c r="E52" s="0"/>
      <c r="F52" s="79" t="n">
        <v>0</v>
      </c>
      <c r="G52" s="0"/>
      <c r="H52" s="79" t="n">
        <f aca="false">+'CC 103845 - Detail Expenses'!P76</f>
        <v>0</v>
      </c>
      <c r="I52" s="0"/>
      <c r="J52" s="0"/>
      <c r="K52" s="0"/>
    </row>
    <row r="53" customFormat="false" ht="12.75" hidden="false" customHeight="false" outlineLevel="0" collapsed="false">
      <c r="A53" s="76" t="s">
        <v>284</v>
      </c>
      <c r="B53" s="78" t="s">
        <v>285</v>
      </c>
      <c r="C53" s="0"/>
      <c r="D53" s="0"/>
      <c r="E53" s="0"/>
      <c r="F53" s="79" t="n">
        <v>0</v>
      </c>
      <c r="G53" s="0"/>
      <c r="H53" s="79" t="n">
        <f aca="false">+'CC 103845 - Detail Expenses'!P77</f>
        <v>0</v>
      </c>
      <c r="I53" s="0"/>
      <c r="J53" s="0"/>
      <c r="K53" s="0"/>
    </row>
    <row r="54" customFormat="false" ht="12.75" hidden="false" customHeight="false" outlineLevel="0" collapsed="false">
      <c r="A54" s="76" t="s">
        <v>286</v>
      </c>
      <c r="B54" s="78" t="s">
        <v>287</v>
      </c>
      <c r="C54" s="0"/>
      <c r="D54" s="0"/>
      <c r="E54" s="0"/>
      <c r="F54" s="79" t="n">
        <v>0</v>
      </c>
      <c r="G54" s="0"/>
      <c r="H54" s="79" t="n">
        <f aca="false">+'CC 103845 - Detail Expenses'!P78</f>
        <v>0</v>
      </c>
      <c r="I54" s="0"/>
      <c r="J54" s="0"/>
      <c r="K54" s="0"/>
    </row>
    <row r="55" customFormat="false" ht="12.75" hidden="false" customHeight="false" outlineLevel="0" collapsed="false">
      <c r="A55" s="76" t="s">
        <v>288</v>
      </c>
      <c r="B55" s="78" t="s">
        <v>289</v>
      </c>
      <c r="C55" s="0"/>
      <c r="D55" s="0"/>
      <c r="E55" s="0"/>
      <c r="F55" s="79" t="n">
        <v>0</v>
      </c>
      <c r="G55" s="0"/>
      <c r="H55" s="79" t="n">
        <f aca="false">+'CC 103845 - Detail Expenses'!P79</f>
        <v>0</v>
      </c>
      <c r="I55" s="0"/>
      <c r="J55" s="0"/>
      <c r="K55" s="0"/>
    </row>
    <row r="56" customFormat="false" ht="12.75" hidden="false" customHeight="false" outlineLevel="0" collapsed="false">
      <c r="A56" s="76" t="s">
        <v>290</v>
      </c>
      <c r="B56" s="78" t="s">
        <v>291</v>
      </c>
      <c r="C56" s="0"/>
      <c r="D56" s="0"/>
      <c r="E56" s="0"/>
      <c r="F56" s="142" t="n">
        <v>0</v>
      </c>
      <c r="G56" s="0"/>
      <c r="H56" s="142" t="n">
        <f aca="false">+'CC 103845 - Detail Expenses'!P80</f>
        <v>0</v>
      </c>
      <c r="I56" s="0"/>
      <c r="J56" s="0"/>
      <c r="K56" s="0"/>
    </row>
    <row r="57" customFormat="false" ht="12.75" hidden="false" customHeight="false" outlineLevel="0" collapsed="false">
      <c r="A57" s="76"/>
      <c r="B57" s="83" t="s">
        <v>292</v>
      </c>
      <c r="C57" s="0"/>
      <c r="D57" s="0"/>
      <c r="E57" s="0"/>
      <c r="F57" s="145" t="n">
        <f aca="false">SUM(F50:F56)</f>
        <v>0</v>
      </c>
      <c r="G57" s="144"/>
      <c r="H57" s="145" t="n">
        <f aca="false">SUM(H50:H56)</f>
        <v>0</v>
      </c>
      <c r="I57" s="0"/>
      <c r="J57" s="0"/>
      <c r="K57" s="0"/>
    </row>
    <row r="58" customFormat="false" ht="12.75" hidden="false" customHeight="false" outlineLevel="0" collapsed="false">
      <c r="A58" s="76" t="s">
        <v>293</v>
      </c>
      <c r="B58" s="78" t="s">
        <v>294</v>
      </c>
      <c r="C58" s="0"/>
      <c r="D58" s="0"/>
      <c r="E58" s="0"/>
      <c r="F58" s="79" t="n">
        <v>0</v>
      </c>
      <c r="G58" s="0"/>
      <c r="H58" s="79" t="n">
        <f aca="false">+'CC 103845 - Detail Expenses'!P82</f>
        <v>0</v>
      </c>
      <c r="I58" s="0"/>
      <c r="J58" s="0"/>
      <c r="K58" s="0"/>
    </row>
    <row r="59" customFormat="false" ht="12.75" hidden="false" customHeight="false" outlineLevel="0" collapsed="false">
      <c r="A59" s="76" t="s">
        <v>295</v>
      </c>
      <c r="B59" s="78" t="s">
        <v>296</v>
      </c>
      <c r="C59" s="0"/>
      <c r="D59" s="0"/>
      <c r="E59" s="0"/>
      <c r="F59" s="142" t="n">
        <v>0</v>
      </c>
      <c r="G59" s="0"/>
      <c r="H59" s="142" t="n">
        <f aca="false">+'CC 103845 - Detail Expenses'!P83</f>
        <v>0</v>
      </c>
      <c r="I59" s="0"/>
      <c r="J59" s="0"/>
      <c r="K59" s="0"/>
    </row>
    <row r="60" customFormat="false" ht="12.75" hidden="false" customHeight="false" outlineLevel="0" collapsed="false">
      <c r="A60" s="146"/>
      <c r="B60" s="83" t="s">
        <v>297</v>
      </c>
      <c r="C60" s="0"/>
      <c r="D60" s="0"/>
      <c r="E60" s="0"/>
      <c r="F60" s="143" t="n">
        <f aca="false">SUM(F58:F59)</f>
        <v>0</v>
      </c>
      <c r="G60" s="144"/>
      <c r="H60" s="143" t="n">
        <f aca="false">SUM(H58:H59)</f>
        <v>0</v>
      </c>
      <c r="I60" s="0"/>
      <c r="J60" s="0"/>
      <c r="K60" s="0"/>
    </row>
    <row r="61" customFormat="false" ht="12.75" hidden="false" customHeight="false" outlineLevel="0" collapsed="false">
      <c r="A61" s="76" t="s">
        <v>298</v>
      </c>
      <c r="B61" s="83" t="s">
        <v>155</v>
      </c>
      <c r="C61" s="0"/>
      <c r="D61" s="0"/>
      <c r="E61" s="0"/>
      <c r="F61" s="147" t="n">
        <v>0</v>
      </c>
      <c r="G61" s="0"/>
      <c r="H61" s="79" t="n">
        <f aca="false">+'CC 103845 - Detail Expenses'!P85</f>
        <v>0</v>
      </c>
      <c r="I61" s="0"/>
      <c r="J61" s="0"/>
      <c r="K61" s="0"/>
    </row>
    <row r="62" customFormat="false" ht="12.75" hidden="false" customHeight="false" outlineLevel="0" collapsed="false">
      <c r="A62" s="78"/>
      <c r="B62" s="87" t="s">
        <v>156</v>
      </c>
      <c r="C62" s="0"/>
      <c r="D62" s="0"/>
      <c r="E62" s="0"/>
      <c r="F62" s="148" t="n">
        <f aca="false">F19+F21+F23+F25+F34+F40+F45+F57+F60+F41+F42+F46+F47+F48+F49+F61</f>
        <v>0</v>
      </c>
      <c r="G62" s="144"/>
      <c r="H62" s="148" t="n">
        <f aca="false">H19+H21+H23+H25+H34+H40+H45+H57+H60+H41+H42+H46+H47+H48+H49+H61</f>
        <v>0</v>
      </c>
      <c r="I62" s="0"/>
      <c r="J62" s="0"/>
      <c r="K62" s="0"/>
    </row>
    <row r="63" customFormat="false" ht="12.75" hidden="false" customHeight="false" outlineLevel="0" collapsed="false">
      <c r="A63" s="78"/>
      <c r="B63" s="78"/>
      <c r="C63" s="0"/>
      <c r="D63" s="0"/>
      <c r="E63" s="0"/>
      <c r="F63" s="0"/>
      <c r="G63" s="0"/>
      <c r="H63" s="0"/>
      <c r="I63" s="0"/>
      <c r="J63" s="0"/>
      <c r="K63" s="0"/>
    </row>
    <row r="64" customFormat="false" ht="15.75" hidden="false" customHeight="false" outlineLevel="0" collapsed="false">
      <c r="A64" s="149"/>
      <c r="B64" s="149"/>
      <c r="C64" s="0"/>
      <c r="D64" s="0"/>
      <c r="E64" s="0"/>
      <c r="F64" s="0"/>
      <c r="G64" s="0"/>
      <c r="H64" s="0" t="n">
        <f aca="false">'CC 103845 - Detail Expenses'!P43+'CC 103845 - Detail Expenses'!P45+'CC 103845 - Detail Expenses'!P47+'CC 103845 - Detail Expenses'!P49+'CC 103845 - Detail Expenses'!P58+'CC 103845 - Detail Expenses'!P64+'CC 103845 - Detail Expenses'!P65+'CC 103845 - Detail Expenses'!P66+'CC 103845 - Detail Expenses'!P69+'CC 103845 - Detail Expenses'!P70+'CC 103845 - Detail Expenses'!P71+'CC 103845 - Detail Expenses'!P72+'CC 103845 - Detail Expenses'!P73+'CC 103845 - Detail Expenses'!P81+'CC 103845 - Detail Expenses'!P84+'CC 103845 - Detail Expenses'!P85</f>
        <v>0</v>
      </c>
      <c r="J64" s="0"/>
      <c r="K64" s="0"/>
    </row>
    <row r="65" customFormat="false" ht="15.75" hidden="false" customHeight="false" outlineLevel="0" collapsed="false">
      <c r="A65" s="150" t="s">
        <v>299</v>
      </c>
      <c r="B65" s="47"/>
      <c r="C65" s="0"/>
      <c r="D65" s="0"/>
      <c r="E65" s="0"/>
      <c r="F65" s="0"/>
      <c r="G65" s="0"/>
      <c r="H65" s="0"/>
      <c r="I65" s="0"/>
      <c r="J65" s="0"/>
      <c r="K65" s="0"/>
    </row>
    <row r="66" customFormat="false" ht="15" hidden="false" customHeight="true" outlineLevel="0" collapsed="false">
      <c r="A66" s="151"/>
      <c r="B66" s="152" t="s">
        <v>300</v>
      </c>
      <c r="C66" s="0"/>
      <c r="D66" s="0"/>
      <c r="E66" s="0"/>
      <c r="F66" s="0" t="n">
        <v>0</v>
      </c>
      <c r="G66" s="0"/>
      <c r="H66" s="0" t="n">
        <f aca="false">F66*12</f>
        <v>0</v>
      </c>
      <c r="I66" s="0"/>
      <c r="J66" s="0"/>
      <c r="K66" s="0"/>
    </row>
    <row r="67" customFormat="false" ht="15" hidden="false" customHeight="true" outlineLevel="0" collapsed="false">
      <c r="A67" s="151"/>
      <c r="B67" s="152" t="s">
        <v>301</v>
      </c>
      <c r="C67" s="0"/>
      <c r="D67" s="0"/>
      <c r="E67" s="0"/>
      <c r="F67" s="0" t="n">
        <v>0</v>
      </c>
      <c r="G67" s="0"/>
      <c r="H67" s="0" t="n">
        <f aca="false">F67*12</f>
        <v>0</v>
      </c>
      <c r="I67" s="0"/>
      <c r="J67" s="0"/>
      <c r="K67" s="0"/>
    </row>
    <row r="68" customFormat="false" ht="15" hidden="false" customHeight="true" outlineLevel="0" collapsed="false">
      <c r="A68" s="151"/>
      <c r="B68" s="152" t="s">
        <v>302</v>
      </c>
      <c r="C68" s="0"/>
      <c r="D68" s="0"/>
      <c r="E68" s="0"/>
      <c r="F68" s="0" t="n">
        <v>0</v>
      </c>
      <c r="G68" s="0"/>
      <c r="H68" s="0" t="n">
        <f aca="false">F68*12</f>
        <v>0</v>
      </c>
      <c r="I68" s="0"/>
      <c r="J68" s="0"/>
      <c r="K68" s="0"/>
    </row>
    <row r="69" customFormat="false" ht="15" hidden="false" customHeight="true" outlineLevel="0" collapsed="false">
      <c r="A69" s="151"/>
      <c r="B69" s="152" t="s">
        <v>303</v>
      </c>
      <c r="C69" s="0"/>
      <c r="D69" s="0"/>
      <c r="E69" s="0"/>
      <c r="F69" s="0" t="n">
        <v>0</v>
      </c>
      <c r="G69" s="0"/>
      <c r="H69" s="0" t="n">
        <f aca="false">F69*12</f>
        <v>0</v>
      </c>
      <c r="I69" s="0"/>
      <c r="J69" s="0"/>
      <c r="K69" s="0"/>
    </row>
    <row r="70" customFormat="false" ht="15" hidden="false" customHeight="true" outlineLevel="0" collapsed="false">
      <c r="A70" s="151"/>
      <c r="B70" s="152" t="s">
        <v>304</v>
      </c>
      <c r="C70" s="0"/>
      <c r="D70" s="0"/>
      <c r="E70" s="0"/>
      <c r="F70" s="0" t="n">
        <v>0</v>
      </c>
      <c r="G70" s="0"/>
      <c r="H70" s="0" t="n">
        <f aca="false">F70*12</f>
        <v>0</v>
      </c>
      <c r="I70" s="0"/>
      <c r="J70" s="0"/>
      <c r="K70" s="0"/>
    </row>
    <row r="71" customFormat="false" ht="15" hidden="false" customHeight="true" outlineLevel="0" collapsed="false">
      <c r="A71" s="151"/>
      <c r="B71" s="152" t="s">
        <v>305</v>
      </c>
      <c r="C71" s="0"/>
      <c r="D71" s="0"/>
      <c r="E71" s="0"/>
      <c r="F71" s="0" t="n">
        <v>0</v>
      </c>
      <c r="G71" s="0"/>
      <c r="H71" s="0" t="n">
        <f aca="false">F71*12</f>
        <v>0</v>
      </c>
      <c r="I71" s="0"/>
      <c r="J71" s="0"/>
      <c r="K71" s="0"/>
    </row>
    <row r="72" customFormat="false" ht="15" hidden="false" customHeight="true" outlineLevel="0" collapsed="false">
      <c r="A72" s="151"/>
      <c r="B72" s="152" t="s">
        <v>306</v>
      </c>
      <c r="C72" s="0"/>
      <c r="D72" s="0"/>
      <c r="E72" s="0"/>
      <c r="F72" s="0" t="n">
        <v>0</v>
      </c>
      <c r="G72" s="0"/>
      <c r="H72" s="0" t="n">
        <f aca="false">F72*12</f>
        <v>0</v>
      </c>
      <c r="I72" s="0"/>
      <c r="J72" s="0"/>
      <c r="K72" s="0"/>
    </row>
    <row r="73" customFormat="false" ht="15" hidden="false" customHeight="true" outlineLevel="0" collapsed="false">
      <c r="A73" s="151"/>
      <c r="B73" s="152" t="s">
        <v>307</v>
      </c>
      <c r="C73" s="0"/>
      <c r="D73" s="0"/>
      <c r="E73" s="0"/>
      <c r="F73" s="0" t="n">
        <v>0</v>
      </c>
      <c r="G73" s="0"/>
      <c r="H73" s="0" t="n">
        <f aca="false">F73*12</f>
        <v>0</v>
      </c>
      <c r="I73" s="0"/>
      <c r="J73" s="0"/>
      <c r="K73" s="0"/>
    </row>
    <row r="74" customFormat="false" ht="15" hidden="false" customHeight="true" outlineLevel="0" collapsed="false">
      <c r="A74" s="151"/>
      <c r="B74" s="152" t="s">
        <v>308</v>
      </c>
      <c r="C74" s="0"/>
      <c r="D74" s="0"/>
      <c r="E74" s="0"/>
      <c r="F74" s="0" t="n">
        <v>0</v>
      </c>
      <c r="G74" s="0"/>
      <c r="H74" s="0" t="n">
        <f aca="false">F74*12</f>
        <v>0</v>
      </c>
      <c r="I74" s="0"/>
      <c r="J74" s="0"/>
      <c r="K74" s="0"/>
    </row>
    <row r="75" customFormat="false" ht="15" hidden="false" customHeight="true" outlineLevel="0" collapsed="false">
      <c r="A75" s="151"/>
      <c r="B75" s="152" t="s">
        <v>309</v>
      </c>
      <c r="C75" s="0"/>
      <c r="D75" s="0"/>
      <c r="E75" s="0"/>
      <c r="F75" s="0" t="n">
        <v>0</v>
      </c>
      <c r="G75" s="0"/>
      <c r="H75" s="0" t="n">
        <f aca="false">F75*12</f>
        <v>0</v>
      </c>
      <c r="I75" s="0"/>
      <c r="J75" s="0"/>
      <c r="K75" s="0"/>
    </row>
    <row r="76" customFormat="false" ht="15" hidden="false" customHeight="true" outlineLevel="0" collapsed="false">
      <c r="A76" s="151"/>
      <c r="B76" s="152" t="s">
        <v>310</v>
      </c>
      <c r="C76" s="0"/>
      <c r="D76" s="0"/>
      <c r="E76" s="0"/>
      <c r="F76" s="0" t="n">
        <v>0</v>
      </c>
      <c r="G76" s="0"/>
      <c r="H76" s="0" t="n">
        <f aca="false">F76*12</f>
        <v>0</v>
      </c>
      <c r="I76" s="0"/>
      <c r="J76" s="0"/>
      <c r="K76" s="0"/>
    </row>
    <row r="77" customFormat="false" ht="15" hidden="false" customHeight="true" outlineLevel="0" collapsed="false">
      <c r="A77" s="151"/>
      <c r="B77" s="152" t="s">
        <v>311</v>
      </c>
      <c r="C77" s="0"/>
      <c r="D77" s="0"/>
      <c r="E77" s="0"/>
      <c r="F77" s="0" t="n">
        <v>0</v>
      </c>
      <c r="G77" s="0"/>
      <c r="H77" s="0" t="n">
        <f aca="false">F77*12</f>
        <v>0</v>
      </c>
      <c r="I77" s="0"/>
      <c r="J77" s="0"/>
      <c r="K77" s="0"/>
    </row>
    <row r="78" customFormat="false" ht="15" hidden="false" customHeight="true" outlineLevel="0" collapsed="false">
      <c r="A78" s="151"/>
      <c r="B78" s="152" t="s">
        <v>312</v>
      </c>
      <c r="C78" s="0"/>
      <c r="D78" s="0"/>
      <c r="E78" s="0"/>
      <c r="F78" s="0" t="n">
        <v>0</v>
      </c>
      <c r="G78" s="0"/>
      <c r="H78" s="0" t="n">
        <f aca="false">F78*12</f>
        <v>0</v>
      </c>
      <c r="I78" s="0"/>
      <c r="J78" s="0"/>
      <c r="K78" s="0"/>
    </row>
    <row r="79" customFormat="false" ht="15" hidden="false" customHeight="true" outlineLevel="0" collapsed="false">
      <c r="A79" s="151"/>
      <c r="B79" s="152" t="s">
        <v>313</v>
      </c>
      <c r="C79" s="0"/>
      <c r="D79" s="0"/>
      <c r="E79" s="0"/>
      <c r="F79" s="0" t="n">
        <v>0</v>
      </c>
      <c r="G79" s="0"/>
      <c r="H79" s="0" t="n">
        <f aca="false">F79*12</f>
        <v>0</v>
      </c>
      <c r="I79" s="0"/>
      <c r="J79" s="0"/>
      <c r="K79" s="0"/>
    </row>
    <row r="80" customFormat="false" ht="15" hidden="false" customHeight="true" outlineLevel="0" collapsed="false">
      <c r="A80" s="151"/>
      <c r="B80" s="55" t="s">
        <v>314</v>
      </c>
      <c r="C80" s="0"/>
      <c r="D80" s="0"/>
      <c r="E80" s="0"/>
      <c r="F80" s="0" t="n">
        <v>0</v>
      </c>
      <c r="G80" s="0"/>
      <c r="H80" s="0" t="n">
        <f aca="false">F80*12</f>
        <v>0</v>
      </c>
      <c r="I80" s="0"/>
      <c r="J80" s="0"/>
      <c r="K80" s="0"/>
    </row>
    <row r="81" customFormat="false" ht="15" hidden="false" customHeight="true" outlineLevel="0" collapsed="false">
      <c r="A81" s="151"/>
      <c r="B81" s="151" t="s">
        <v>315</v>
      </c>
      <c r="C81" s="0"/>
      <c r="D81" s="0"/>
      <c r="E81" s="0"/>
      <c r="F81" s="0" t="n">
        <v>0</v>
      </c>
      <c r="G81" s="0"/>
      <c r="H81" s="0" t="n">
        <f aca="false">F81*12</f>
        <v>0</v>
      </c>
      <c r="I81" s="0"/>
      <c r="J81" s="0"/>
      <c r="K81" s="0"/>
    </row>
    <row r="82" customFormat="false" ht="15" hidden="false" customHeight="true" outlineLevel="0" collapsed="false">
      <c r="A82" s="153"/>
      <c r="B82" s="87" t="s">
        <v>157</v>
      </c>
      <c r="C82" s="10"/>
      <c r="D82" s="10"/>
      <c r="E82" s="10"/>
      <c r="F82" s="154" t="n">
        <f aca="false">SUM(F66:F81)</f>
        <v>0</v>
      </c>
      <c r="G82" s="10"/>
      <c r="H82" s="154" t="n">
        <f aca="false">SUM(H66:H81)</f>
        <v>0</v>
      </c>
      <c r="I82" s="0"/>
      <c r="J82" s="0"/>
      <c r="K82" s="0"/>
    </row>
    <row r="83" customFormat="false" ht="12.75" hidden="false" customHeight="false" outlineLevel="0" collapsed="false">
      <c r="A83" s="0"/>
      <c r="B83" s="0"/>
      <c r="C83" s="0"/>
      <c r="D83" s="0"/>
      <c r="E83" s="0"/>
      <c r="F83" s="0"/>
      <c r="G83" s="0"/>
      <c r="H83" s="0"/>
      <c r="I83" s="0"/>
      <c r="J83" s="0"/>
      <c r="K83" s="0"/>
    </row>
    <row r="84" customFormat="false" ht="12.75" hidden="false" customHeight="false" outlineLevel="0" collapsed="false">
      <c r="A84" s="0"/>
      <c r="B84" s="0"/>
      <c r="C84" s="0"/>
      <c r="D84" s="0"/>
      <c r="E84" s="0"/>
      <c r="F84" s="0"/>
      <c r="G84" s="0"/>
      <c r="H84" s="0"/>
      <c r="I84" s="0"/>
      <c r="J84" s="0"/>
      <c r="K84" s="0"/>
    </row>
    <row r="85" customFormat="false" ht="12.75" hidden="false" customHeight="false" outlineLevel="0" collapsed="false">
      <c r="A85" s="0"/>
      <c r="B85" s="0"/>
      <c r="C85" s="0"/>
      <c r="D85" s="0"/>
      <c r="E85" s="0"/>
      <c r="F85" s="0"/>
      <c r="G85" s="0"/>
      <c r="H85" s="0"/>
      <c r="I85" s="0"/>
      <c r="J85" s="0"/>
      <c r="K85" s="0"/>
    </row>
    <row r="86" customFormat="false" ht="12.75" hidden="false" customHeight="false" outlineLevel="0" collapsed="false">
      <c r="A86" s="0"/>
      <c r="B86" s="0"/>
      <c r="C86" s="0"/>
      <c r="D86" s="0"/>
      <c r="E86" s="0"/>
      <c r="F86" s="0"/>
      <c r="G86" s="0"/>
      <c r="H86" s="0"/>
      <c r="I86" s="0"/>
      <c r="J86" s="0"/>
      <c r="K86" s="0"/>
    </row>
    <row r="87" customFormat="false" ht="12.75" hidden="false" customHeight="false" outlineLevel="0" collapsed="false">
      <c r="A87" s="0"/>
      <c r="B87" s="0"/>
      <c r="C87" s="0"/>
      <c r="D87" s="0"/>
      <c r="E87" s="0"/>
      <c r="F87" s="0"/>
      <c r="G87" s="0"/>
      <c r="H87" s="0"/>
      <c r="I87" s="0"/>
      <c r="J87" s="0"/>
      <c r="K87" s="0"/>
    </row>
    <row r="88" customFormat="false" ht="12.75" hidden="false" customHeight="false" outlineLevel="0" collapsed="false">
      <c r="A88" s="0"/>
      <c r="B88" s="0"/>
      <c r="C88" s="0"/>
      <c r="D88" s="0"/>
      <c r="E88" s="0"/>
      <c r="F88" s="0"/>
      <c r="G88" s="0"/>
      <c r="H88" s="0"/>
      <c r="I88" s="0"/>
      <c r="J88" s="0"/>
      <c r="K88" s="0"/>
    </row>
    <row r="89" customFormat="false" ht="12.75" hidden="false" customHeight="false" outlineLevel="0" collapsed="false">
      <c r="A89" s="0"/>
      <c r="B89" s="0"/>
      <c r="C89" s="0"/>
      <c r="D89" s="0"/>
      <c r="E89" s="0"/>
      <c r="F89" s="0"/>
      <c r="G89" s="0"/>
      <c r="H89" s="0"/>
      <c r="I89" s="0"/>
      <c r="J89" s="0"/>
      <c r="K89" s="0"/>
    </row>
    <row r="90" customFormat="false" ht="12.75" hidden="false" customHeight="false" outlineLevel="0" collapsed="false">
      <c r="A90" s="0"/>
      <c r="B90" s="0"/>
      <c r="C90" s="0"/>
      <c r="D90" s="0"/>
      <c r="E90" s="0"/>
      <c r="F90" s="0"/>
      <c r="G90" s="0"/>
      <c r="H90" s="0"/>
      <c r="I90" s="0"/>
      <c r="J90" s="0"/>
      <c r="K90" s="0"/>
    </row>
    <row r="91" customFormat="false" ht="12.75" hidden="false" customHeight="false" outlineLevel="0" collapsed="false">
      <c r="A91" s="0"/>
      <c r="B91" s="0"/>
      <c r="C91" s="0"/>
      <c r="D91" s="0"/>
      <c r="E91" s="0"/>
      <c r="F91" s="0"/>
      <c r="G91" s="0"/>
      <c r="H91" s="0"/>
      <c r="I91" s="0"/>
      <c r="J91" s="0"/>
      <c r="K91" s="0"/>
    </row>
    <row r="92" customFormat="false" ht="12.75" hidden="false" customHeight="false" outlineLevel="0" collapsed="false">
      <c r="A92" s="0"/>
      <c r="B92" s="0"/>
      <c r="C92" s="0"/>
      <c r="D92" s="0"/>
      <c r="E92" s="0"/>
      <c r="F92" s="0"/>
      <c r="G92" s="0"/>
      <c r="H92" s="0"/>
      <c r="I92" s="0"/>
      <c r="J92" s="0"/>
      <c r="K92" s="0"/>
    </row>
    <row r="93" customFormat="false" ht="12.75" hidden="false" customHeight="false" outlineLevel="0" collapsed="false">
      <c r="A93" s="0"/>
      <c r="B93" s="0"/>
      <c r="C93" s="0"/>
      <c r="D93" s="0"/>
      <c r="E93" s="0"/>
      <c r="F93" s="0"/>
      <c r="G93" s="0"/>
      <c r="H93" s="0"/>
      <c r="I93" s="0"/>
      <c r="J93" s="0"/>
      <c r="K93" s="0"/>
    </row>
    <row r="94" customFormat="false" ht="12.75" hidden="false" customHeight="false" outlineLevel="0" collapsed="false">
      <c r="A94" s="0"/>
      <c r="B94" s="0"/>
      <c r="C94" s="0"/>
      <c r="D94" s="0"/>
      <c r="E94" s="0"/>
      <c r="F94" s="0"/>
      <c r="G94" s="0"/>
      <c r="H94" s="0"/>
      <c r="I94" s="0"/>
      <c r="J94" s="0"/>
      <c r="K94" s="0"/>
    </row>
    <row r="95" customFormat="false" ht="12.75" hidden="false" customHeight="false" outlineLevel="0" collapsed="false">
      <c r="A95" s="0"/>
      <c r="B95" s="0"/>
      <c r="C95" s="0"/>
      <c r="D95" s="0"/>
      <c r="E95" s="0"/>
      <c r="F95" s="0"/>
      <c r="G95" s="0"/>
      <c r="H95" s="0"/>
      <c r="I95" s="0"/>
      <c r="J95" s="0"/>
      <c r="K95" s="0"/>
    </row>
    <row r="96" customFormat="false" ht="12.75" hidden="false" customHeight="false" outlineLevel="0" collapsed="false">
      <c r="A96" s="0"/>
      <c r="B96" s="0"/>
      <c r="C96" s="0"/>
      <c r="D96" s="0"/>
      <c r="E96" s="0"/>
      <c r="F96" s="0"/>
      <c r="G96" s="0"/>
      <c r="H96" s="0"/>
      <c r="I96" s="0"/>
      <c r="J96" s="0"/>
      <c r="K96" s="0"/>
    </row>
    <row r="97" customFormat="false" ht="12.75" hidden="false" customHeight="false" outlineLevel="0" collapsed="false">
      <c r="A97" s="0"/>
      <c r="B97" s="0"/>
      <c r="C97" s="0"/>
      <c r="D97" s="0"/>
      <c r="E97" s="0"/>
      <c r="F97" s="0"/>
      <c r="G97" s="0"/>
      <c r="H97" s="0"/>
      <c r="I97" s="0"/>
      <c r="J97" s="0"/>
      <c r="K97" s="0"/>
    </row>
    <row r="98" customFormat="false" ht="12.75" hidden="false" customHeight="false" outlineLevel="0" collapsed="false">
      <c r="A98" s="0"/>
      <c r="B98" s="0"/>
      <c r="C98" s="0"/>
      <c r="D98" s="0"/>
      <c r="E98" s="0"/>
      <c r="F98" s="0"/>
      <c r="G98" s="0"/>
      <c r="H98" s="0"/>
      <c r="I98" s="0"/>
      <c r="J98" s="0"/>
      <c r="K98" s="0"/>
    </row>
    <row r="99" customFormat="false" ht="12.75" hidden="false" customHeight="false" outlineLevel="0" collapsed="false">
      <c r="A99" s="0"/>
      <c r="B99" s="0"/>
      <c r="C99" s="0"/>
      <c r="D99" s="0"/>
      <c r="E99" s="0"/>
      <c r="F99" s="0"/>
      <c r="G99" s="0"/>
      <c r="H99" s="0"/>
      <c r="I99" s="0"/>
      <c r="J99" s="0"/>
      <c r="K99" s="0"/>
    </row>
    <row r="100" customFormat="false" ht="12.75" hidden="false" customHeight="false" outlineLevel="0" collapsed="false">
      <c r="A100" s="0"/>
      <c r="B100" s="0"/>
      <c r="C100" s="0"/>
      <c r="D100" s="0"/>
      <c r="E100" s="0"/>
      <c r="F100" s="0"/>
      <c r="G100" s="0"/>
      <c r="H100" s="0"/>
      <c r="I100" s="0"/>
      <c r="J100" s="0"/>
      <c r="K100" s="0"/>
    </row>
    <row r="101" customFormat="false" ht="12.75" hidden="false" customHeight="false" outlineLevel="0" collapsed="false">
      <c r="A101" s="0"/>
      <c r="B101" s="0"/>
      <c r="C101" s="0"/>
      <c r="D101" s="0"/>
      <c r="E101" s="0"/>
      <c r="F101" s="0"/>
      <c r="G101" s="0"/>
      <c r="H101" s="0"/>
      <c r="I101" s="0"/>
      <c r="J101" s="0"/>
      <c r="K101" s="0"/>
    </row>
    <row r="102" customFormat="false" ht="12.75" hidden="false" customHeight="false" outlineLevel="0" collapsed="false">
      <c r="A102" s="0"/>
      <c r="B102" s="0"/>
      <c r="C102" s="0"/>
      <c r="D102" s="0"/>
      <c r="E102" s="0"/>
      <c r="F102" s="0"/>
      <c r="G102" s="0"/>
      <c r="H102" s="0"/>
      <c r="I102" s="0"/>
      <c r="J102" s="0"/>
      <c r="K102" s="0"/>
    </row>
    <row r="103" customFormat="false" ht="12.75" hidden="false" customHeight="false" outlineLevel="0" collapsed="false">
      <c r="A103" s="0"/>
      <c r="B103" s="0"/>
      <c r="C103" s="0"/>
      <c r="D103" s="0"/>
      <c r="E103" s="0"/>
      <c r="F103" s="0"/>
      <c r="G103" s="0"/>
      <c r="H103" s="0"/>
      <c r="I103" s="0"/>
      <c r="J103" s="0"/>
      <c r="K103" s="0"/>
    </row>
    <row r="104" customFormat="false" ht="12.75" hidden="false" customHeight="false" outlineLevel="0" collapsed="false">
      <c r="A104" s="126"/>
      <c r="B104" s="126"/>
      <c r="C104" s="126"/>
      <c r="D104" s="126"/>
      <c r="E104" s="126"/>
      <c r="F104" s="126"/>
      <c r="G104" s="126"/>
      <c r="H104" s="126"/>
      <c r="I104" s="126"/>
      <c r="J104" s="126"/>
      <c r="K104" s="126"/>
    </row>
  </sheetData>
  <printOptions headings="false" gridLines="false" gridLinesSet="true" horizontalCentered="false" verticalCentered="false"/>
  <pageMargins left="0.747916666666667" right="0.747916666666667" top="0.279861111111111" bottom="0.25" header="0.511811023622047" footer="0.511811023622047"/>
  <pageSetup paperSize="1" scale="78"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202"/>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pane xSplit="2" ySplit="11" topLeftCell="F12" activePane="bottomRight" state="frozen"/>
      <selection pane="topLeft" activeCell="A1" activeCellId="0" sqref="A1"/>
      <selection pane="topRight" activeCell="F1" activeCellId="0" sqref="F1"/>
      <selection pane="bottomLeft" activeCell="A12" activeCellId="0" sqref="A12"/>
      <selection pane="bottomRight" activeCell="C15" activeCellId="0" sqref="C15:N21"/>
    </sheetView>
  </sheetViews>
  <sheetFormatPr defaultColWidth="9.32421875" defaultRowHeight="12.75" customHeight="true" zeroHeight="false" outlineLevelRow="0" outlineLevelCol="0"/>
  <cols>
    <col collapsed="false" customWidth="true" hidden="false" outlineLevel="0" max="1" min="1" style="155" width="33.32"/>
    <col collapsed="false" customWidth="true" hidden="false" outlineLevel="0" max="2" min="2" style="155" width="10.32"/>
    <col collapsed="false" customWidth="true" hidden="false" outlineLevel="0" max="15" min="3" style="155" width="11.32"/>
    <col collapsed="false" customWidth="true" hidden="false" outlineLevel="0" max="16" min="16" style="155" width="11.82"/>
    <col collapsed="false" customWidth="false" hidden="false" outlineLevel="0" max="257" min="17" style="155" width="9.32"/>
  </cols>
  <sheetData>
    <row r="1" customFormat="false" ht="9.75" hidden="false" customHeight="true" outlineLevel="0" collapsed="false">
      <c r="A1" s="156"/>
      <c r="B1" s="157"/>
      <c r="C1" s="157"/>
      <c r="D1" s="157"/>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c r="GF1" s="158"/>
      <c r="GG1" s="158"/>
      <c r="GH1" s="158"/>
      <c r="GI1" s="158"/>
      <c r="GJ1" s="158"/>
      <c r="GK1" s="158"/>
      <c r="GL1" s="158"/>
      <c r="GM1" s="158"/>
      <c r="GN1" s="158"/>
      <c r="GO1" s="158"/>
      <c r="GP1" s="158"/>
      <c r="GQ1" s="158"/>
      <c r="GR1" s="158"/>
      <c r="GS1" s="158"/>
      <c r="GT1" s="158"/>
      <c r="GU1" s="158"/>
      <c r="GV1" s="158"/>
      <c r="GW1" s="158"/>
      <c r="GX1" s="158"/>
      <c r="GY1" s="158"/>
      <c r="GZ1" s="158"/>
      <c r="HA1" s="158"/>
      <c r="HB1" s="158"/>
      <c r="HC1" s="158"/>
      <c r="HD1" s="158"/>
      <c r="HE1" s="158"/>
      <c r="HF1" s="158"/>
      <c r="HG1" s="158"/>
      <c r="HH1" s="158"/>
      <c r="HI1" s="158"/>
      <c r="HJ1" s="158"/>
      <c r="HK1" s="158"/>
      <c r="HL1" s="158"/>
      <c r="HM1" s="158"/>
      <c r="HN1" s="158"/>
      <c r="HO1" s="158"/>
      <c r="HP1" s="158"/>
      <c r="HQ1" s="158"/>
      <c r="HR1" s="158"/>
      <c r="HS1" s="158"/>
      <c r="HT1" s="158"/>
      <c r="HU1" s="158"/>
      <c r="HV1" s="158"/>
      <c r="HW1" s="158"/>
      <c r="HX1" s="158"/>
      <c r="HY1" s="158"/>
      <c r="HZ1" s="158"/>
      <c r="IA1" s="158"/>
      <c r="IB1" s="158"/>
      <c r="IC1" s="158"/>
      <c r="ID1" s="158"/>
      <c r="IE1" s="158"/>
      <c r="IF1" s="158"/>
      <c r="IG1" s="158"/>
      <c r="IH1" s="158"/>
      <c r="II1" s="158"/>
      <c r="IJ1" s="158"/>
      <c r="IK1" s="158"/>
      <c r="IL1" s="158"/>
      <c r="IM1" s="158"/>
      <c r="IN1" s="158"/>
      <c r="IO1" s="158"/>
      <c r="IP1" s="158"/>
      <c r="IQ1" s="158"/>
      <c r="IR1" s="158"/>
      <c r="IS1" s="158"/>
      <c r="IT1" s="158"/>
      <c r="IU1" s="158"/>
      <c r="IV1" s="158"/>
      <c r="IW1" s="158"/>
    </row>
    <row r="2" customFormat="false" ht="27" hidden="false" customHeight="true" outlineLevel="0" collapsed="false">
      <c r="A2" s="159" t="s">
        <v>159</v>
      </c>
      <c r="B2" s="159"/>
      <c r="C2" s="159"/>
      <c r="D2" s="159"/>
      <c r="E2" s="160"/>
      <c r="F2" s="160"/>
      <c r="G2" s="160"/>
      <c r="H2" s="161"/>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row>
    <row r="3" customFormat="false" ht="27" hidden="false" customHeight="true" outlineLevel="0" collapsed="false">
      <c r="A3" s="159" t="s">
        <v>1</v>
      </c>
      <c r="B3" s="159"/>
      <c r="C3" s="159"/>
      <c r="D3" s="159"/>
      <c r="E3" s="160"/>
      <c r="F3" s="160"/>
      <c r="G3" s="160"/>
      <c r="H3" s="161"/>
      <c r="I3" s="162"/>
      <c r="J3" s="162"/>
      <c r="K3" s="162"/>
      <c r="L3" s="162"/>
      <c r="M3" s="162"/>
      <c r="N3" s="163" t="str">
        <f aca="false">'CC 103845 - Detail Expenses'!P3</f>
        <v>TEAM NAME</v>
      </c>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row>
    <row r="4" customFormat="false" ht="13.5" hidden="false" customHeight="true" outlineLevel="0" collapsed="false">
      <c r="A4" s="57"/>
      <c r="B4" s="164"/>
      <c r="C4" s="165"/>
      <c r="D4" s="165"/>
      <c r="E4" s="57"/>
      <c r="F4" s="57"/>
      <c r="G4" s="166"/>
      <c r="H4" s="166"/>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row>
    <row r="5" customFormat="false" ht="14.25" hidden="false" customHeight="true" outlineLevel="0" collapsed="false">
      <c r="A5" s="167" t="s">
        <v>133</v>
      </c>
      <c r="B5" s="168"/>
      <c r="C5" s="169" t="str">
        <f aca="false">+'CC 103845 - G&amp;A Assumption'!D5</f>
        <v>11105</v>
      </c>
      <c r="D5" s="170"/>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row>
    <row r="6" customFormat="false" ht="14.25" hidden="false" customHeight="true" outlineLevel="0" collapsed="false">
      <c r="A6" s="167" t="s">
        <v>135</v>
      </c>
      <c r="B6" s="168"/>
      <c r="C6" s="169" t="str">
        <f aca="false">+'CC 103845 - G&amp;A Assumption'!D6</f>
        <v>Gossett</v>
      </c>
      <c r="D6" s="170"/>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row>
    <row r="7" customFormat="false" ht="14.25" hidden="false" customHeight="true" outlineLevel="0" collapsed="false">
      <c r="A7" s="164" t="s">
        <v>206</v>
      </c>
      <c r="B7" s="57"/>
      <c r="C7" s="169" t="str">
        <f aca="false">+'CC 103845 - G&amp;A Assumption'!D7</f>
        <v>103845</v>
      </c>
      <c r="D7" s="170"/>
      <c r="E7" s="57"/>
      <c r="F7" s="57"/>
      <c r="G7" s="57"/>
      <c r="H7" s="166"/>
      <c r="I7" s="57"/>
      <c r="J7" s="57"/>
      <c r="K7" s="57"/>
      <c r="L7" s="57"/>
      <c r="M7" s="57"/>
      <c r="N7" s="171" t="s">
        <v>138</v>
      </c>
      <c r="O7" s="172"/>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row>
    <row r="8" customFormat="false" ht="12.75" hidden="false" customHeight="false" outlineLevel="0" collapsed="false">
      <c r="A8" s="164"/>
      <c r="B8" s="164"/>
      <c r="C8" s="165"/>
      <c r="D8" s="165"/>
      <c r="E8" s="57"/>
      <c r="F8" s="57"/>
      <c r="G8" s="57"/>
      <c r="H8" s="166"/>
      <c r="I8" s="57"/>
      <c r="J8" s="57"/>
      <c r="K8" s="57"/>
      <c r="L8" s="57"/>
      <c r="M8" s="57"/>
      <c r="N8" s="173" t="s">
        <v>316</v>
      </c>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row>
    <row r="9" customFormat="false" ht="12.75" hidden="false" customHeight="false" outlineLevel="0" collapsed="false">
      <c r="A9" s="164"/>
      <c r="B9" s="164"/>
      <c r="C9" s="165"/>
      <c r="D9" s="165"/>
      <c r="E9" s="57"/>
      <c r="F9" s="57"/>
      <c r="G9" s="57"/>
      <c r="H9" s="166"/>
      <c r="I9" s="57"/>
      <c r="J9" s="57"/>
      <c r="K9" s="57"/>
      <c r="L9" s="57"/>
      <c r="M9" s="57"/>
      <c r="N9" s="173"/>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row>
    <row r="10" customFormat="false" ht="15.75" hidden="false" customHeight="false" outlineLevel="0" collapsed="false">
      <c r="A10" s="174"/>
      <c r="B10" s="175"/>
      <c r="C10" s="175"/>
      <c r="D10" s="175"/>
      <c r="E10" s="175"/>
      <c r="F10" s="175"/>
      <c r="G10" s="175"/>
      <c r="H10" s="175"/>
      <c r="I10" s="175"/>
      <c r="J10" s="175"/>
      <c r="K10" s="175"/>
      <c r="L10" s="175"/>
      <c r="M10" s="175"/>
      <c r="N10" s="175"/>
      <c r="O10" s="176"/>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c r="BT10" s="177"/>
      <c r="BU10" s="177"/>
      <c r="BV10" s="177"/>
      <c r="BW10" s="177"/>
      <c r="BX10" s="177"/>
      <c r="BY10" s="177"/>
      <c r="BZ10" s="177"/>
      <c r="CA10" s="177"/>
      <c r="CB10" s="177"/>
      <c r="CC10" s="177"/>
      <c r="CD10" s="177"/>
      <c r="CE10" s="177"/>
      <c r="CF10" s="177"/>
      <c r="CG10" s="177"/>
      <c r="CH10" s="177"/>
      <c r="CI10" s="177"/>
      <c r="CJ10" s="177"/>
      <c r="CK10" s="177"/>
      <c r="CL10" s="177"/>
      <c r="CM10" s="177"/>
      <c r="CN10" s="177"/>
      <c r="CO10" s="177"/>
      <c r="CP10" s="177"/>
      <c r="CQ10" s="177"/>
      <c r="CR10" s="177"/>
      <c r="CS10" s="177"/>
      <c r="CT10" s="177"/>
      <c r="CU10" s="177"/>
      <c r="CV10" s="177"/>
      <c r="CW10" s="177"/>
      <c r="CX10" s="177"/>
      <c r="CY10" s="177"/>
      <c r="CZ10" s="177"/>
      <c r="DA10" s="177"/>
      <c r="DB10" s="177"/>
      <c r="DC10" s="177"/>
      <c r="DD10" s="177"/>
      <c r="DE10" s="177"/>
      <c r="DF10" s="177"/>
      <c r="DG10" s="177"/>
      <c r="DH10" s="177"/>
      <c r="DI10" s="177"/>
      <c r="DJ10" s="177"/>
      <c r="DK10" s="177"/>
      <c r="DL10" s="177"/>
      <c r="DM10" s="177"/>
      <c r="DN10" s="177"/>
      <c r="DO10" s="177"/>
      <c r="DP10" s="177"/>
      <c r="DQ10" s="177"/>
      <c r="DR10" s="177"/>
      <c r="DS10" s="177"/>
      <c r="DT10" s="177"/>
      <c r="DU10" s="177"/>
      <c r="DV10" s="177"/>
      <c r="DW10" s="177"/>
      <c r="DX10" s="177"/>
      <c r="DY10" s="177"/>
      <c r="DZ10" s="177"/>
      <c r="EA10" s="177"/>
      <c r="EB10" s="177"/>
      <c r="EC10" s="177"/>
      <c r="ED10" s="177"/>
      <c r="EE10" s="177"/>
      <c r="EF10" s="177"/>
      <c r="EG10" s="177"/>
      <c r="EH10" s="177"/>
      <c r="EI10" s="177"/>
      <c r="EJ10" s="177"/>
      <c r="EK10" s="177"/>
      <c r="EL10" s="177"/>
      <c r="EM10" s="177"/>
      <c r="EN10" s="177"/>
      <c r="EO10" s="177"/>
      <c r="EP10" s="177"/>
      <c r="EQ10" s="177"/>
      <c r="ER10" s="177"/>
      <c r="ES10" s="177"/>
      <c r="ET10" s="177"/>
      <c r="EU10" s="177"/>
      <c r="EV10" s="177"/>
      <c r="EW10" s="177"/>
      <c r="EX10" s="177"/>
      <c r="EY10" s="177"/>
      <c r="EZ10" s="177"/>
      <c r="FA10" s="177"/>
      <c r="FB10" s="177"/>
      <c r="FC10" s="177"/>
      <c r="FD10" s="177"/>
      <c r="FE10" s="177"/>
      <c r="FF10" s="177"/>
      <c r="FG10" s="177"/>
      <c r="FH10" s="177"/>
      <c r="FI10" s="177"/>
      <c r="FJ10" s="177"/>
      <c r="FK10" s="177"/>
      <c r="FL10" s="177"/>
      <c r="FM10" s="177"/>
      <c r="FN10" s="177"/>
      <c r="FO10" s="177"/>
      <c r="FP10" s="177"/>
      <c r="FQ10" s="177"/>
      <c r="FR10" s="177"/>
      <c r="FS10" s="177"/>
      <c r="FT10" s="177"/>
      <c r="FU10" s="177"/>
      <c r="FV10" s="177"/>
      <c r="FW10" s="177"/>
      <c r="FX10" s="177"/>
      <c r="FY10" s="177"/>
      <c r="FZ10" s="177"/>
      <c r="GA10" s="177"/>
      <c r="GB10" s="177"/>
      <c r="GC10" s="177"/>
      <c r="GD10" s="177"/>
      <c r="GE10" s="177"/>
      <c r="GF10" s="177"/>
      <c r="GG10" s="177"/>
      <c r="GH10" s="177"/>
      <c r="GI10" s="177"/>
      <c r="GJ10" s="177"/>
      <c r="GK10" s="177"/>
      <c r="GL10" s="177"/>
      <c r="GM10" s="177"/>
      <c r="GN10" s="177"/>
      <c r="GO10" s="177"/>
      <c r="GP10" s="177"/>
      <c r="GQ10" s="177"/>
      <c r="GR10" s="177"/>
      <c r="GS10" s="177"/>
      <c r="GT10" s="177"/>
      <c r="GU10" s="177"/>
      <c r="GV10" s="177"/>
      <c r="GW10" s="177"/>
      <c r="GX10" s="177"/>
      <c r="GY10" s="177"/>
      <c r="GZ10" s="177"/>
      <c r="HA10" s="177"/>
      <c r="HB10" s="177"/>
      <c r="HC10" s="177"/>
      <c r="HD10" s="177"/>
      <c r="HE10" s="177"/>
      <c r="HF10" s="177"/>
      <c r="HG10" s="177"/>
      <c r="HH10" s="177"/>
      <c r="HI10" s="177"/>
      <c r="HJ10" s="177"/>
      <c r="HK10" s="177"/>
      <c r="HL10" s="177"/>
      <c r="HM10" s="177"/>
      <c r="HN10" s="177"/>
      <c r="HO10" s="177"/>
      <c r="HP10" s="177"/>
      <c r="HQ10" s="177"/>
      <c r="HR10" s="177"/>
      <c r="HS10" s="177"/>
      <c r="HT10" s="177"/>
      <c r="HU10" s="177"/>
      <c r="HV10" s="177"/>
      <c r="HW10" s="177"/>
      <c r="HX10" s="177"/>
      <c r="HY10" s="177"/>
      <c r="HZ10" s="177"/>
      <c r="IA10" s="177"/>
      <c r="IB10" s="177"/>
      <c r="IC10" s="177"/>
      <c r="ID10" s="177"/>
      <c r="IE10" s="177"/>
      <c r="IF10" s="177"/>
      <c r="IG10" s="177"/>
      <c r="IH10" s="177"/>
      <c r="II10" s="177"/>
      <c r="IJ10" s="177"/>
      <c r="IK10" s="177"/>
      <c r="IL10" s="177"/>
      <c r="IM10" s="177"/>
      <c r="IN10" s="177"/>
      <c r="IO10" s="177"/>
      <c r="IP10" s="177"/>
      <c r="IQ10" s="177"/>
      <c r="IR10" s="177"/>
      <c r="IS10" s="177"/>
      <c r="IT10" s="177"/>
      <c r="IU10" s="177"/>
      <c r="IV10" s="177"/>
      <c r="IW10" s="177"/>
    </row>
    <row r="11" customFormat="false" ht="15.75" hidden="false" customHeight="false" outlineLevel="0" collapsed="false">
      <c r="A11" s="178" t="s">
        <v>317</v>
      </c>
      <c r="B11" s="179"/>
      <c r="C11" s="180" t="n">
        <v>37257</v>
      </c>
      <c r="D11" s="180" t="n">
        <v>37288</v>
      </c>
      <c r="E11" s="180" t="n">
        <v>37316</v>
      </c>
      <c r="F11" s="180" t="n">
        <v>37347</v>
      </c>
      <c r="G11" s="180" t="n">
        <v>37377</v>
      </c>
      <c r="H11" s="180" t="n">
        <v>37408</v>
      </c>
      <c r="I11" s="180" t="n">
        <v>37438</v>
      </c>
      <c r="J11" s="180" t="n">
        <v>37469</v>
      </c>
      <c r="K11" s="180" t="n">
        <v>37500</v>
      </c>
      <c r="L11" s="180" t="n">
        <v>37530</v>
      </c>
      <c r="M11" s="180" t="n">
        <v>37561</v>
      </c>
      <c r="N11" s="180" t="n">
        <v>37591</v>
      </c>
      <c r="O11" s="181" t="s">
        <v>141</v>
      </c>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c r="CR11" s="177"/>
      <c r="CS11" s="177"/>
      <c r="CT11" s="177"/>
      <c r="CU11" s="177"/>
      <c r="CV11" s="177"/>
      <c r="CW11" s="177"/>
      <c r="CX11" s="177"/>
      <c r="CY11" s="177"/>
      <c r="CZ11" s="177"/>
      <c r="DA11" s="177"/>
      <c r="DB11" s="177"/>
      <c r="DC11" s="177"/>
      <c r="DD11" s="177"/>
      <c r="DE11" s="177"/>
      <c r="DF11" s="177"/>
      <c r="DG11" s="177"/>
      <c r="DH11" s="177"/>
      <c r="DI11" s="177"/>
      <c r="DJ11" s="177"/>
      <c r="DK11" s="177"/>
      <c r="DL11" s="177"/>
      <c r="DM11" s="177"/>
      <c r="DN11" s="177"/>
      <c r="DO11" s="177"/>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7"/>
      <c r="EV11" s="177"/>
      <c r="EW11" s="177"/>
      <c r="EX11" s="177"/>
      <c r="EY11" s="177"/>
      <c r="EZ11" s="177"/>
      <c r="FA11" s="177"/>
      <c r="FB11" s="177"/>
      <c r="FC11" s="177"/>
      <c r="FD11" s="177"/>
      <c r="FE11" s="177"/>
      <c r="FF11" s="177"/>
      <c r="FG11" s="177"/>
      <c r="FH11" s="177"/>
      <c r="FI11" s="177"/>
      <c r="FJ11" s="177"/>
      <c r="FK11" s="177"/>
      <c r="FL11" s="177"/>
      <c r="FM11" s="177"/>
      <c r="FN11" s="177"/>
      <c r="FO11" s="177"/>
      <c r="FP11" s="177"/>
      <c r="FQ11" s="177"/>
      <c r="FR11" s="177"/>
      <c r="FS11" s="177"/>
      <c r="FT11" s="177"/>
      <c r="FU11" s="177"/>
      <c r="FV11" s="177"/>
      <c r="FW11" s="177"/>
      <c r="FX11" s="177"/>
      <c r="FY11" s="177"/>
      <c r="FZ11" s="177"/>
      <c r="GA11" s="177"/>
      <c r="GB11" s="177"/>
      <c r="GC11" s="177"/>
      <c r="GD11" s="177"/>
      <c r="GE11" s="177"/>
      <c r="GF11" s="177"/>
      <c r="GG11" s="177"/>
      <c r="GH11" s="177"/>
      <c r="GI11" s="177"/>
      <c r="GJ11" s="177"/>
      <c r="GK11" s="177"/>
      <c r="GL11" s="177"/>
      <c r="GM11" s="177"/>
      <c r="GN11" s="177"/>
      <c r="GO11" s="177"/>
      <c r="GP11" s="177"/>
      <c r="GQ11" s="177"/>
      <c r="GR11" s="177"/>
      <c r="GS11" s="177"/>
      <c r="GT11" s="177"/>
      <c r="GU11" s="177"/>
      <c r="GV11" s="177"/>
      <c r="GW11" s="177"/>
      <c r="GX11" s="177"/>
      <c r="GY11" s="177"/>
      <c r="GZ11" s="177"/>
      <c r="HA11" s="177"/>
      <c r="HB11" s="177"/>
      <c r="HC11" s="177"/>
      <c r="HD11" s="177"/>
      <c r="HE11" s="177"/>
      <c r="HF11" s="177"/>
      <c r="HG11" s="177"/>
      <c r="HH11" s="177"/>
      <c r="HI11" s="177"/>
      <c r="HJ11" s="177"/>
      <c r="HK11" s="177"/>
      <c r="HL11" s="177"/>
      <c r="HM11" s="177"/>
      <c r="HN11" s="177"/>
      <c r="HO11" s="177"/>
      <c r="HP11" s="177"/>
      <c r="HQ11" s="177"/>
      <c r="HR11" s="177"/>
      <c r="HS11" s="177"/>
      <c r="HT11" s="177"/>
      <c r="HU11" s="177"/>
      <c r="HV11" s="177"/>
      <c r="HW11" s="177"/>
      <c r="HX11" s="177"/>
      <c r="HY11" s="177"/>
      <c r="HZ11" s="177"/>
      <c r="IA11" s="177"/>
      <c r="IB11" s="177"/>
      <c r="IC11" s="177"/>
      <c r="ID11" s="177"/>
      <c r="IE11" s="177"/>
      <c r="IF11" s="177"/>
      <c r="IG11" s="177"/>
      <c r="IH11" s="177"/>
      <c r="II11" s="177"/>
      <c r="IJ11" s="177"/>
      <c r="IK11" s="177"/>
      <c r="IL11" s="177"/>
      <c r="IM11" s="177"/>
      <c r="IN11" s="177"/>
      <c r="IO11" s="177"/>
      <c r="IP11" s="177"/>
      <c r="IQ11" s="177"/>
      <c r="IR11" s="177"/>
      <c r="IS11" s="177"/>
      <c r="IT11" s="177"/>
      <c r="IU11" s="177"/>
      <c r="IV11" s="177"/>
      <c r="IW11" s="177"/>
    </row>
    <row r="12" customFormat="false" ht="15.75" hidden="false" customHeight="false" outlineLevel="0" collapsed="false">
      <c r="A12" s="182" t="s">
        <v>318</v>
      </c>
      <c r="B12" s="183"/>
      <c r="C12" s="183"/>
      <c r="D12" s="183"/>
      <c r="E12" s="183"/>
      <c r="F12" s="183"/>
      <c r="G12" s="183"/>
      <c r="H12" s="183"/>
      <c r="I12" s="183"/>
      <c r="J12" s="183"/>
      <c r="K12" s="183"/>
      <c r="L12" s="183"/>
      <c r="M12" s="183"/>
      <c r="N12" s="183"/>
      <c r="O12" s="184" t="n">
        <f aca="false">N12</f>
        <v>0</v>
      </c>
      <c r="P12" s="185"/>
      <c r="Q12" s="185"/>
      <c r="R12" s="185"/>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c r="CV12" s="185"/>
      <c r="CW12" s="185"/>
      <c r="CX12" s="185"/>
      <c r="CY12" s="185"/>
      <c r="CZ12" s="185"/>
      <c r="DA12" s="185"/>
      <c r="DB12" s="185"/>
      <c r="DC12" s="185"/>
      <c r="DD12" s="185"/>
      <c r="DE12" s="185"/>
      <c r="DF12" s="185"/>
      <c r="DG12" s="185"/>
      <c r="DH12" s="185"/>
      <c r="DI12" s="185"/>
      <c r="DJ12" s="185"/>
      <c r="DK12" s="185"/>
      <c r="DL12" s="185"/>
      <c r="DM12" s="185"/>
      <c r="DN12" s="185"/>
      <c r="DO12" s="185"/>
      <c r="DP12" s="185"/>
      <c r="DQ12" s="185"/>
      <c r="DR12" s="185"/>
      <c r="DS12" s="185"/>
      <c r="DT12" s="185"/>
      <c r="DU12" s="185"/>
      <c r="DV12" s="185"/>
      <c r="DW12" s="185"/>
      <c r="DX12" s="185"/>
      <c r="DY12" s="185"/>
      <c r="DZ12" s="185"/>
      <c r="EA12" s="185"/>
      <c r="EB12" s="185"/>
      <c r="EC12" s="185"/>
      <c r="ED12" s="185"/>
      <c r="EE12" s="185"/>
      <c r="EF12" s="185"/>
      <c r="EG12" s="185"/>
      <c r="EH12" s="185"/>
      <c r="EI12" s="185"/>
      <c r="EJ12" s="185"/>
      <c r="EK12" s="185"/>
      <c r="EL12" s="185"/>
      <c r="EM12" s="185"/>
      <c r="EN12" s="185"/>
      <c r="EO12" s="185"/>
      <c r="EP12" s="185"/>
      <c r="EQ12" s="185"/>
      <c r="ER12" s="185"/>
      <c r="ES12" s="185"/>
      <c r="ET12" s="185"/>
      <c r="EU12" s="185"/>
      <c r="EV12" s="185"/>
      <c r="EW12" s="185"/>
      <c r="EX12" s="185"/>
      <c r="EY12" s="185"/>
      <c r="EZ12" s="185"/>
      <c r="FA12" s="185"/>
      <c r="FB12" s="185"/>
      <c r="FC12" s="185"/>
      <c r="FD12" s="185"/>
      <c r="FE12" s="185"/>
      <c r="FF12" s="185"/>
      <c r="FG12" s="185"/>
      <c r="FH12" s="185"/>
      <c r="FI12" s="185"/>
      <c r="FJ12" s="185"/>
      <c r="FK12" s="185"/>
      <c r="FL12" s="185"/>
      <c r="FM12" s="185"/>
      <c r="FN12" s="185"/>
      <c r="FO12" s="185"/>
      <c r="FP12" s="185"/>
      <c r="FQ12" s="185"/>
      <c r="FR12" s="185"/>
      <c r="FS12" s="185"/>
      <c r="FT12" s="185"/>
      <c r="FU12" s="185"/>
      <c r="FV12" s="185"/>
      <c r="FW12" s="185"/>
      <c r="FX12" s="185"/>
      <c r="FY12" s="185"/>
      <c r="FZ12" s="185"/>
      <c r="GA12" s="185"/>
      <c r="GB12" s="185"/>
      <c r="GC12" s="185"/>
      <c r="GD12" s="185"/>
      <c r="GE12" s="185"/>
      <c r="GF12" s="185"/>
      <c r="GG12" s="185"/>
      <c r="GH12" s="185"/>
      <c r="GI12" s="185"/>
      <c r="GJ12" s="185"/>
      <c r="GK12" s="185"/>
      <c r="GL12" s="185"/>
      <c r="GM12" s="185"/>
      <c r="GN12" s="185"/>
      <c r="GO12" s="185"/>
      <c r="GP12" s="185"/>
      <c r="GQ12" s="185"/>
      <c r="GR12" s="185"/>
      <c r="GS12" s="185"/>
      <c r="GT12" s="185"/>
      <c r="GU12" s="185"/>
      <c r="GV12" s="185"/>
      <c r="GW12" s="185"/>
      <c r="GX12" s="185"/>
      <c r="GY12" s="185"/>
      <c r="GZ12" s="185"/>
      <c r="HA12" s="185"/>
      <c r="HB12" s="185"/>
      <c r="HC12" s="185"/>
      <c r="HD12" s="185"/>
      <c r="HE12" s="185"/>
      <c r="HF12" s="185"/>
      <c r="HG12" s="185"/>
      <c r="HH12" s="185"/>
      <c r="HI12" s="185"/>
      <c r="HJ12" s="185"/>
      <c r="HK12" s="185"/>
      <c r="HL12" s="185"/>
      <c r="HM12" s="185"/>
      <c r="HN12" s="185"/>
      <c r="HO12" s="185"/>
      <c r="HP12" s="185"/>
      <c r="HQ12" s="185"/>
      <c r="HR12" s="185"/>
      <c r="HS12" s="185"/>
      <c r="HT12" s="185"/>
      <c r="HU12" s="185"/>
      <c r="HV12" s="185"/>
      <c r="HW12" s="185"/>
      <c r="HX12" s="185"/>
      <c r="HY12" s="185"/>
      <c r="HZ12" s="185"/>
      <c r="IA12" s="185"/>
      <c r="IB12" s="185"/>
      <c r="IC12" s="185"/>
      <c r="ID12" s="185"/>
      <c r="IE12" s="185"/>
      <c r="IF12" s="185"/>
      <c r="IG12" s="185"/>
      <c r="IH12" s="185"/>
      <c r="II12" s="185"/>
      <c r="IJ12" s="185"/>
      <c r="IK12" s="185"/>
      <c r="IL12" s="185"/>
      <c r="IM12" s="185"/>
      <c r="IN12" s="185"/>
      <c r="IO12" s="185"/>
      <c r="IP12" s="185"/>
      <c r="IQ12" s="185"/>
      <c r="IR12" s="185"/>
      <c r="IS12" s="185"/>
      <c r="IT12" s="185"/>
      <c r="IU12" s="185"/>
      <c r="IV12" s="185"/>
      <c r="IW12" s="185"/>
    </row>
    <row r="13" customFormat="false" ht="15.75" hidden="false" customHeight="false" outlineLevel="0" collapsed="false">
      <c r="A13" s="182" t="s">
        <v>319</v>
      </c>
      <c r="B13" s="183"/>
      <c r="C13" s="183" t="n">
        <v>0</v>
      </c>
      <c r="D13" s="183" t="n">
        <v>0</v>
      </c>
      <c r="E13" s="183" t="n">
        <v>0</v>
      </c>
      <c r="F13" s="183" t="n">
        <v>0</v>
      </c>
      <c r="G13" s="183" t="n">
        <v>0</v>
      </c>
      <c r="H13" s="183" t="n">
        <v>0</v>
      </c>
      <c r="I13" s="183" t="n">
        <v>0</v>
      </c>
      <c r="J13" s="183" t="n">
        <v>0</v>
      </c>
      <c r="K13" s="183" t="n">
        <v>0</v>
      </c>
      <c r="L13" s="183" t="n">
        <v>0</v>
      </c>
      <c r="M13" s="183" t="n">
        <v>0</v>
      </c>
      <c r="N13" s="183" t="n">
        <v>0</v>
      </c>
      <c r="O13" s="184" t="n">
        <f aca="false">N13</f>
        <v>0</v>
      </c>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c r="CV13" s="185"/>
      <c r="CW13" s="185"/>
      <c r="CX13" s="185"/>
      <c r="CY13" s="185"/>
      <c r="CZ13" s="185"/>
      <c r="DA13" s="185"/>
      <c r="DB13" s="185"/>
      <c r="DC13" s="185"/>
      <c r="DD13" s="185"/>
      <c r="DE13" s="185"/>
      <c r="DF13" s="185"/>
      <c r="DG13" s="185"/>
      <c r="DH13" s="185"/>
      <c r="DI13" s="185"/>
      <c r="DJ13" s="185"/>
      <c r="DK13" s="185"/>
      <c r="DL13" s="185"/>
      <c r="DM13" s="185"/>
      <c r="DN13" s="185"/>
      <c r="DO13" s="185"/>
      <c r="DP13" s="185"/>
      <c r="DQ13" s="185"/>
      <c r="DR13" s="185"/>
      <c r="DS13" s="185"/>
      <c r="DT13" s="185"/>
      <c r="DU13" s="185"/>
      <c r="DV13" s="185"/>
      <c r="DW13" s="185"/>
      <c r="DX13" s="185"/>
      <c r="DY13" s="185"/>
      <c r="DZ13" s="185"/>
      <c r="EA13" s="185"/>
      <c r="EB13" s="185"/>
      <c r="EC13" s="185"/>
      <c r="ED13" s="185"/>
      <c r="EE13" s="185"/>
      <c r="EF13" s="185"/>
      <c r="EG13" s="185"/>
      <c r="EH13" s="185"/>
      <c r="EI13" s="185"/>
      <c r="EJ13" s="185"/>
      <c r="EK13" s="185"/>
      <c r="EL13" s="185"/>
      <c r="EM13" s="185"/>
      <c r="EN13" s="185"/>
      <c r="EO13" s="185"/>
      <c r="EP13" s="185"/>
      <c r="EQ13" s="185"/>
      <c r="ER13" s="185"/>
      <c r="ES13" s="185"/>
      <c r="ET13" s="185"/>
      <c r="EU13" s="185"/>
      <c r="EV13" s="185"/>
      <c r="EW13" s="185"/>
      <c r="EX13" s="185"/>
      <c r="EY13" s="185"/>
      <c r="EZ13" s="185"/>
      <c r="FA13" s="185"/>
      <c r="FB13" s="185"/>
      <c r="FC13" s="185"/>
      <c r="FD13" s="185"/>
      <c r="FE13" s="185"/>
      <c r="FF13" s="185"/>
      <c r="FG13" s="185"/>
      <c r="FH13" s="185"/>
      <c r="FI13" s="185"/>
      <c r="FJ13" s="185"/>
      <c r="FK13" s="185"/>
      <c r="FL13" s="185"/>
      <c r="FM13" s="185"/>
      <c r="FN13" s="185"/>
      <c r="FO13" s="185"/>
      <c r="FP13" s="185"/>
      <c r="FQ13" s="185"/>
      <c r="FR13" s="185"/>
      <c r="FS13" s="185"/>
      <c r="FT13" s="185"/>
      <c r="FU13" s="185"/>
      <c r="FV13" s="185"/>
      <c r="FW13" s="185"/>
      <c r="FX13" s="185"/>
      <c r="FY13" s="185"/>
      <c r="FZ13" s="185"/>
      <c r="GA13" s="185"/>
      <c r="GB13" s="185"/>
      <c r="GC13" s="185"/>
      <c r="GD13" s="185"/>
      <c r="GE13" s="185"/>
      <c r="GF13" s="185"/>
      <c r="GG13" s="185"/>
      <c r="GH13" s="185"/>
      <c r="GI13" s="185"/>
      <c r="GJ13" s="185"/>
      <c r="GK13" s="185"/>
      <c r="GL13" s="185"/>
      <c r="GM13" s="185"/>
      <c r="GN13" s="185"/>
      <c r="GO13" s="185"/>
      <c r="GP13" s="185"/>
      <c r="GQ13" s="185"/>
      <c r="GR13" s="185"/>
      <c r="GS13" s="185"/>
      <c r="GT13" s="185"/>
      <c r="GU13" s="185"/>
      <c r="GV13" s="185"/>
      <c r="GW13" s="185"/>
      <c r="GX13" s="185"/>
      <c r="GY13" s="185"/>
      <c r="GZ13" s="185"/>
      <c r="HA13" s="185"/>
      <c r="HB13" s="185"/>
      <c r="HC13" s="185"/>
      <c r="HD13" s="185"/>
      <c r="HE13" s="185"/>
      <c r="HF13" s="185"/>
      <c r="HG13" s="185"/>
      <c r="HH13" s="185"/>
      <c r="HI13" s="185"/>
      <c r="HJ13" s="185"/>
      <c r="HK13" s="185"/>
      <c r="HL13" s="185"/>
      <c r="HM13" s="185"/>
      <c r="HN13" s="185"/>
      <c r="HO13" s="185"/>
      <c r="HP13" s="185"/>
      <c r="HQ13" s="185"/>
      <c r="HR13" s="185"/>
      <c r="HS13" s="185"/>
      <c r="HT13" s="185"/>
      <c r="HU13" s="185"/>
      <c r="HV13" s="185"/>
      <c r="HW13" s="185"/>
      <c r="HX13" s="185"/>
      <c r="HY13" s="185"/>
      <c r="HZ13" s="185"/>
      <c r="IA13" s="185"/>
      <c r="IB13" s="185"/>
      <c r="IC13" s="185"/>
      <c r="ID13" s="185"/>
      <c r="IE13" s="185"/>
      <c r="IF13" s="185"/>
      <c r="IG13" s="185"/>
      <c r="IH13" s="185"/>
      <c r="II13" s="185"/>
      <c r="IJ13" s="185"/>
      <c r="IK13" s="185"/>
      <c r="IL13" s="185"/>
      <c r="IM13" s="185"/>
      <c r="IN13" s="185"/>
      <c r="IO13" s="185"/>
      <c r="IP13" s="185"/>
      <c r="IQ13" s="185"/>
      <c r="IR13" s="185"/>
      <c r="IS13" s="185"/>
      <c r="IT13" s="185"/>
      <c r="IU13" s="185"/>
      <c r="IV13" s="185"/>
      <c r="IW13" s="185"/>
    </row>
    <row r="14" customFormat="false" ht="15.75" hidden="false" customHeight="false" outlineLevel="0" collapsed="false">
      <c r="A14" s="182" t="s">
        <v>320</v>
      </c>
      <c r="B14" s="183"/>
      <c r="C14" s="183"/>
      <c r="D14" s="183"/>
      <c r="E14" s="183"/>
      <c r="F14" s="183"/>
      <c r="G14" s="183"/>
      <c r="H14" s="183"/>
      <c r="I14" s="183"/>
      <c r="J14" s="183"/>
      <c r="K14" s="183"/>
      <c r="L14" s="183"/>
      <c r="M14" s="183"/>
      <c r="N14" s="183"/>
      <c r="O14" s="184" t="n">
        <f aca="false">N14</f>
        <v>0</v>
      </c>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185"/>
      <c r="FM14" s="185"/>
      <c r="FN14" s="185"/>
      <c r="FO14" s="185"/>
      <c r="FP14" s="185"/>
      <c r="FQ14" s="185"/>
      <c r="FR14" s="185"/>
      <c r="FS14" s="185"/>
      <c r="FT14" s="185"/>
      <c r="FU14" s="185"/>
      <c r="FV14" s="185"/>
      <c r="FW14" s="185"/>
      <c r="FX14" s="185"/>
      <c r="FY14" s="185"/>
      <c r="FZ14" s="185"/>
      <c r="GA14" s="185"/>
      <c r="GB14" s="185"/>
      <c r="GC14" s="185"/>
      <c r="GD14" s="185"/>
      <c r="GE14" s="185"/>
      <c r="GF14" s="185"/>
      <c r="GG14" s="185"/>
      <c r="GH14" s="185"/>
      <c r="GI14" s="185"/>
      <c r="GJ14" s="185"/>
      <c r="GK14" s="185"/>
      <c r="GL14" s="185"/>
      <c r="GM14" s="185"/>
      <c r="GN14" s="185"/>
      <c r="GO14" s="185"/>
      <c r="GP14" s="185"/>
      <c r="GQ14" s="185"/>
      <c r="GR14" s="185"/>
      <c r="GS14" s="185"/>
      <c r="GT14" s="185"/>
      <c r="GU14" s="185"/>
      <c r="GV14" s="185"/>
      <c r="GW14" s="185"/>
      <c r="GX14" s="185"/>
      <c r="GY14" s="185"/>
      <c r="GZ14" s="185"/>
      <c r="HA14" s="185"/>
      <c r="HB14" s="185"/>
      <c r="HC14" s="185"/>
      <c r="HD14" s="185"/>
      <c r="HE14" s="185"/>
      <c r="HF14" s="185"/>
      <c r="HG14" s="185"/>
      <c r="HH14" s="185"/>
      <c r="HI14" s="185"/>
      <c r="HJ14" s="185"/>
      <c r="HK14" s="185"/>
      <c r="HL14" s="185"/>
      <c r="HM14" s="185"/>
      <c r="HN14" s="185"/>
      <c r="HO14" s="185"/>
      <c r="HP14" s="185"/>
      <c r="HQ14" s="185"/>
      <c r="HR14" s="185"/>
      <c r="HS14" s="185"/>
      <c r="HT14" s="185"/>
      <c r="HU14" s="185"/>
      <c r="HV14" s="185"/>
      <c r="HW14" s="185"/>
      <c r="HX14" s="185"/>
      <c r="HY14" s="185"/>
      <c r="HZ14" s="185"/>
      <c r="IA14" s="185"/>
      <c r="IB14" s="185"/>
      <c r="IC14" s="185"/>
      <c r="ID14" s="185"/>
      <c r="IE14" s="185"/>
      <c r="IF14" s="185"/>
      <c r="IG14" s="185"/>
      <c r="IH14" s="185"/>
      <c r="II14" s="185"/>
      <c r="IJ14" s="185"/>
      <c r="IK14" s="185"/>
      <c r="IL14" s="185"/>
      <c r="IM14" s="185"/>
      <c r="IN14" s="185"/>
      <c r="IO14" s="185"/>
      <c r="IP14" s="185"/>
      <c r="IQ14" s="185"/>
      <c r="IR14" s="185"/>
      <c r="IS14" s="185"/>
      <c r="IT14" s="185"/>
      <c r="IU14" s="185"/>
      <c r="IV14" s="185"/>
      <c r="IW14" s="185"/>
    </row>
    <row r="15" customFormat="false" ht="15.75" hidden="false" customHeight="false" outlineLevel="0" collapsed="false">
      <c r="A15" s="182" t="s">
        <v>321</v>
      </c>
      <c r="B15" s="183"/>
      <c r="C15" s="183" t="n">
        <v>0</v>
      </c>
      <c r="D15" s="183" t="n">
        <v>0</v>
      </c>
      <c r="E15" s="183" t="n">
        <v>0</v>
      </c>
      <c r="F15" s="183" t="n">
        <v>0</v>
      </c>
      <c r="G15" s="183" t="n">
        <v>0</v>
      </c>
      <c r="H15" s="183" t="n">
        <v>0</v>
      </c>
      <c r="I15" s="183" t="n">
        <v>0</v>
      </c>
      <c r="J15" s="183" t="n">
        <v>0</v>
      </c>
      <c r="K15" s="183" t="n">
        <v>0</v>
      </c>
      <c r="L15" s="183" t="n">
        <v>0</v>
      </c>
      <c r="M15" s="183" t="n">
        <v>0</v>
      </c>
      <c r="N15" s="183" t="n">
        <v>0</v>
      </c>
      <c r="O15" s="184" t="n">
        <f aca="false">N15</f>
        <v>0</v>
      </c>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H15" s="185"/>
      <c r="DI15" s="185"/>
      <c r="DJ15" s="185"/>
      <c r="DK15" s="185"/>
      <c r="DL15" s="185"/>
      <c r="DM15" s="185"/>
      <c r="DN15" s="185"/>
      <c r="DO15" s="185"/>
      <c r="DP15" s="185"/>
      <c r="DQ15" s="185"/>
      <c r="DR15" s="185"/>
      <c r="DS15" s="185"/>
      <c r="DT15" s="185"/>
      <c r="DU15" s="185"/>
      <c r="DV15" s="185"/>
      <c r="DW15" s="185"/>
      <c r="DX15" s="185"/>
      <c r="DY15" s="185"/>
      <c r="DZ15" s="185"/>
      <c r="EA15" s="185"/>
      <c r="EB15" s="185"/>
      <c r="EC15" s="185"/>
      <c r="ED15" s="185"/>
      <c r="EE15" s="185"/>
      <c r="EF15" s="185"/>
      <c r="EG15" s="185"/>
      <c r="EH15" s="185"/>
      <c r="EI15" s="185"/>
      <c r="EJ15" s="185"/>
      <c r="EK15" s="185"/>
      <c r="EL15" s="185"/>
      <c r="EM15" s="185"/>
      <c r="EN15" s="185"/>
      <c r="EO15" s="185"/>
      <c r="EP15" s="185"/>
      <c r="EQ15" s="185"/>
      <c r="ER15" s="185"/>
      <c r="ES15" s="185"/>
      <c r="ET15" s="185"/>
      <c r="EU15" s="185"/>
      <c r="EV15" s="185"/>
      <c r="EW15" s="185"/>
      <c r="EX15" s="185"/>
      <c r="EY15" s="185"/>
      <c r="EZ15" s="185"/>
      <c r="FA15" s="185"/>
      <c r="FB15" s="185"/>
      <c r="FC15" s="185"/>
      <c r="FD15" s="185"/>
      <c r="FE15" s="185"/>
      <c r="FF15" s="185"/>
      <c r="FG15" s="185"/>
      <c r="FH15" s="185"/>
      <c r="FI15" s="185"/>
      <c r="FJ15" s="185"/>
      <c r="FK15" s="185"/>
      <c r="FL15" s="185"/>
      <c r="FM15" s="185"/>
      <c r="FN15" s="185"/>
      <c r="FO15" s="185"/>
      <c r="FP15" s="185"/>
      <c r="FQ15" s="185"/>
      <c r="FR15" s="185"/>
      <c r="FS15" s="185"/>
      <c r="FT15" s="185"/>
      <c r="FU15" s="185"/>
      <c r="FV15" s="185"/>
      <c r="FW15" s="185"/>
      <c r="FX15" s="185"/>
      <c r="FY15" s="185"/>
      <c r="FZ15" s="185"/>
      <c r="GA15" s="185"/>
      <c r="GB15" s="185"/>
      <c r="GC15" s="185"/>
      <c r="GD15" s="185"/>
      <c r="GE15" s="185"/>
      <c r="GF15" s="185"/>
      <c r="GG15" s="185"/>
      <c r="GH15" s="185"/>
      <c r="GI15" s="185"/>
      <c r="GJ15" s="185"/>
      <c r="GK15" s="185"/>
      <c r="GL15" s="185"/>
      <c r="GM15" s="185"/>
      <c r="GN15" s="185"/>
      <c r="GO15" s="185"/>
      <c r="GP15" s="185"/>
      <c r="GQ15" s="185"/>
      <c r="GR15" s="185"/>
      <c r="GS15" s="185"/>
      <c r="GT15" s="185"/>
      <c r="GU15" s="185"/>
      <c r="GV15" s="185"/>
      <c r="GW15" s="185"/>
      <c r="GX15" s="185"/>
      <c r="GY15" s="185"/>
      <c r="GZ15" s="185"/>
      <c r="HA15" s="185"/>
      <c r="HB15" s="185"/>
      <c r="HC15" s="185"/>
      <c r="HD15" s="185"/>
      <c r="HE15" s="185"/>
      <c r="HF15" s="185"/>
      <c r="HG15" s="185"/>
      <c r="HH15" s="185"/>
      <c r="HI15" s="185"/>
      <c r="HJ15" s="185"/>
      <c r="HK15" s="185"/>
      <c r="HL15" s="185"/>
      <c r="HM15" s="185"/>
      <c r="HN15" s="185"/>
      <c r="HO15" s="185"/>
      <c r="HP15" s="185"/>
      <c r="HQ15" s="185"/>
      <c r="HR15" s="185"/>
      <c r="HS15" s="185"/>
      <c r="HT15" s="185"/>
      <c r="HU15" s="185"/>
      <c r="HV15" s="185"/>
      <c r="HW15" s="185"/>
      <c r="HX15" s="185"/>
      <c r="HY15" s="185"/>
      <c r="HZ15" s="185"/>
      <c r="IA15" s="185"/>
      <c r="IB15" s="185"/>
      <c r="IC15" s="185"/>
      <c r="ID15" s="185"/>
      <c r="IE15" s="185"/>
      <c r="IF15" s="185"/>
      <c r="IG15" s="185"/>
      <c r="IH15" s="185"/>
      <c r="II15" s="185"/>
      <c r="IJ15" s="185"/>
      <c r="IK15" s="185"/>
      <c r="IL15" s="185"/>
      <c r="IM15" s="185"/>
      <c r="IN15" s="185"/>
      <c r="IO15" s="185"/>
      <c r="IP15" s="185"/>
      <c r="IQ15" s="185"/>
      <c r="IR15" s="185"/>
      <c r="IS15" s="185"/>
      <c r="IT15" s="185"/>
      <c r="IU15" s="185"/>
      <c r="IV15" s="185"/>
      <c r="IW15" s="185"/>
    </row>
    <row r="16" customFormat="false" ht="15.75" hidden="false" customHeight="false" outlineLevel="0" collapsed="false">
      <c r="A16" s="182" t="s">
        <v>322</v>
      </c>
      <c r="B16" s="183"/>
      <c r="C16" s="183" t="n">
        <v>0</v>
      </c>
      <c r="D16" s="183" t="n">
        <v>0</v>
      </c>
      <c r="E16" s="183" t="n">
        <v>0</v>
      </c>
      <c r="F16" s="183" t="n">
        <v>0</v>
      </c>
      <c r="G16" s="183" t="n">
        <v>0</v>
      </c>
      <c r="H16" s="183" t="n">
        <v>0</v>
      </c>
      <c r="I16" s="183" t="n">
        <v>0</v>
      </c>
      <c r="J16" s="183" t="n">
        <v>0</v>
      </c>
      <c r="K16" s="183" t="n">
        <v>0</v>
      </c>
      <c r="L16" s="183" t="n">
        <v>0</v>
      </c>
      <c r="M16" s="183" t="n">
        <v>0</v>
      </c>
      <c r="N16" s="183" t="n">
        <v>0</v>
      </c>
      <c r="O16" s="184" t="n">
        <f aca="false">N16</f>
        <v>0</v>
      </c>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185"/>
      <c r="ED16" s="185"/>
      <c r="EE16" s="185"/>
      <c r="EF16" s="185"/>
      <c r="EG16" s="185"/>
      <c r="EH16" s="185"/>
      <c r="EI16" s="185"/>
      <c r="EJ16" s="185"/>
      <c r="EK16" s="185"/>
      <c r="EL16" s="185"/>
      <c r="EM16" s="185"/>
      <c r="EN16" s="185"/>
      <c r="EO16" s="185"/>
      <c r="EP16" s="185"/>
      <c r="EQ16" s="185"/>
      <c r="ER16" s="185"/>
      <c r="ES16" s="185"/>
      <c r="ET16" s="185"/>
      <c r="EU16" s="185"/>
      <c r="EV16" s="185"/>
      <c r="EW16" s="185"/>
      <c r="EX16" s="185"/>
      <c r="EY16" s="185"/>
      <c r="EZ16" s="185"/>
      <c r="FA16" s="185"/>
      <c r="FB16" s="185"/>
      <c r="FC16" s="185"/>
      <c r="FD16" s="185"/>
      <c r="FE16" s="185"/>
      <c r="FF16" s="185"/>
      <c r="FG16" s="185"/>
      <c r="FH16" s="185"/>
      <c r="FI16" s="185"/>
      <c r="FJ16" s="185"/>
      <c r="FK16" s="185"/>
      <c r="FL16" s="185"/>
      <c r="FM16" s="185"/>
      <c r="FN16" s="185"/>
      <c r="FO16" s="185"/>
      <c r="FP16" s="185"/>
      <c r="FQ16" s="185"/>
      <c r="FR16" s="185"/>
      <c r="FS16" s="185"/>
      <c r="FT16" s="185"/>
      <c r="FU16" s="185"/>
      <c r="FV16" s="185"/>
      <c r="FW16" s="185"/>
      <c r="FX16" s="185"/>
      <c r="FY16" s="185"/>
      <c r="FZ16" s="185"/>
      <c r="GA16" s="185"/>
      <c r="GB16" s="185"/>
      <c r="GC16" s="185"/>
      <c r="GD16" s="185"/>
      <c r="GE16" s="185"/>
      <c r="GF16" s="185"/>
      <c r="GG16" s="185"/>
      <c r="GH16" s="185"/>
      <c r="GI16" s="185"/>
      <c r="GJ16" s="185"/>
      <c r="GK16" s="185"/>
      <c r="GL16" s="185"/>
      <c r="GM16" s="185"/>
      <c r="GN16" s="185"/>
      <c r="GO16" s="185"/>
      <c r="GP16" s="185"/>
      <c r="GQ16" s="185"/>
      <c r="GR16" s="185"/>
      <c r="GS16" s="185"/>
      <c r="GT16" s="185"/>
      <c r="GU16" s="185"/>
      <c r="GV16" s="185"/>
      <c r="GW16" s="185"/>
      <c r="GX16" s="185"/>
      <c r="GY16" s="185"/>
      <c r="GZ16" s="185"/>
      <c r="HA16" s="185"/>
      <c r="HB16" s="185"/>
      <c r="HC16" s="185"/>
      <c r="HD16" s="185"/>
      <c r="HE16" s="185"/>
      <c r="HF16" s="185"/>
      <c r="HG16" s="185"/>
      <c r="HH16" s="185"/>
      <c r="HI16" s="185"/>
      <c r="HJ16" s="185"/>
      <c r="HK16" s="185"/>
      <c r="HL16" s="185"/>
      <c r="HM16" s="185"/>
      <c r="HN16" s="185"/>
      <c r="HO16" s="185"/>
      <c r="HP16" s="185"/>
      <c r="HQ16" s="185"/>
      <c r="HR16" s="185"/>
      <c r="HS16" s="185"/>
      <c r="HT16" s="185"/>
      <c r="HU16" s="185"/>
      <c r="HV16" s="185"/>
      <c r="HW16" s="185"/>
      <c r="HX16" s="185"/>
      <c r="HY16" s="185"/>
      <c r="HZ16" s="185"/>
      <c r="IA16" s="185"/>
      <c r="IB16" s="185"/>
      <c r="IC16" s="185"/>
      <c r="ID16" s="185"/>
      <c r="IE16" s="185"/>
      <c r="IF16" s="185"/>
      <c r="IG16" s="185"/>
      <c r="IH16" s="185"/>
      <c r="II16" s="185"/>
      <c r="IJ16" s="185"/>
      <c r="IK16" s="185"/>
      <c r="IL16" s="185"/>
      <c r="IM16" s="185"/>
      <c r="IN16" s="185"/>
      <c r="IO16" s="185"/>
      <c r="IP16" s="185"/>
      <c r="IQ16" s="185"/>
      <c r="IR16" s="185"/>
      <c r="IS16" s="185"/>
      <c r="IT16" s="185"/>
      <c r="IU16" s="185"/>
      <c r="IV16" s="185"/>
      <c r="IW16" s="185"/>
    </row>
    <row r="17" customFormat="false" ht="15.75" hidden="false" customHeight="false" outlineLevel="0" collapsed="false">
      <c r="A17" s="182" t="s">
        <v>323</v>
      </c>
      <c r="B17" s="183"/>
      <c r="C17" s="183" t="n">
        <v>0</v>
      </c>
      <c r="D17" s="183" t="n">
        <v>0</v>
      </c>
      <c r="E17" s="183" t="n">
        <v>0</v>
      </c>
      <c r="F17" s="183" t="n">
        <v>0</v>
      </c>
      <c r="G17" s="183" t="n">
        <v>0</v>
      </c>
      <c r="H17" s="183" t="n">
        <v>0</v>
      </c>
      <c r="I17" s="183" t="n">
        <v>0</v>
      </c>
      <c r="J17" s="183" t="n">
        <v>0</v>
      </c>
      <c r="K17" s="183" t="n">
        <v>0</v>
      </c>
      <c r="L17" s="183" t="n">
        <v>0</v>
      </c>
      <c r="M17" s="183" t="n">
        <v>0</v>
      </c>
      <c r="N17" s="183" t="n">
        <v>0</v>
      </c>
      <c r="O17" s="184" t="n">
        <f aca="false">N17</f>
        <v>0</v>
      </c>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185"/>
      <c r="ED17" s="185"/>
      <c r="EE17" s="185"/>
      <c r="EF17" s="185"/>
      <c r="EG17" s="185"/>
      <c r="EH17" s="185"/>
      <c r="EI17" s="185"/>
      <c r="EJ17" s="185"/>
      <c r="EK17" s="185"/>
      <c r="EL17" s="185"/>
      <c r="EM17" s="185"/>
      <c r="EN17" s="185"/>
      <c r="EO17" s="185"/>
      <c r="EP17" s="185"/>
      <c r="EQ17" s="185"/>
      <c r="ER17" s="185"/>
      <c r="ES17" s="185"/>
      <c r="ET17" s="185"/>
      <c r="EU17" s="185"/>
      <c r="EV17" s="185"/>
      <c r="EW17" s="185"/>
      <c r="EX17" s="185"/>
      <c r="EY17" s="185"/>
      <c r="EZ17" s="185"/>
      <c r="FA17" s="185"/>
      <c r="FB17" s="185"/>
      <c r="FC17" s="185"/>
      <c r="FD17" s="185"/>
      <c r="FE17" s="185"/>
      <c r="FF17" s="185"/>
      <c r="FG17" s="185"/>
      <c r="FH17" s="185"/>
      <c r="FI17" s="185"/>
      <c r="FJ17" s="185"/>
      <c r="FK17" s="185"/>
      <c r="FL17" s="185"/>
      <c r="FM17" s="185"/>
      <c r="FN17" s="185"/>
      <c r="FO17" s="185"/>
      <c r="FP17" s="185"/>
      <c r="FQ17" s="185"/>
      <c r="FR17" s="185"/>
      <c r="FS17" s="185"/>
      <c r="FT17" s="185"/>
      <c r="FU17" s="185"/>
      <c r="FV17" s="185"/>
      <c r="FW17" s="185"/>
      <c r="FX17" s="185"/>
      <c r="FY17" s="185"/>
      <c r="FZ17" s="185"/>
      <c r="GA17" s="185"/>
      <c r="GB17" s="185"/>
      <c r="GC17" s="185"/>
      <c r="GD17" s="185"/>
      <c r="GE17" s="185"/>
      <c r="GF17" s="185"/>
      <c r="GG17" s="185"/>
      <c r="GH17" s="185"/>
      <c r="GI17" s="185"/>
      <c r="GJ17" s="185"/>
      <c r="GK17" s="185"/>
      <c r="GL17" s="185"/>
      <c r="GM17" s="185"/>
      <c r="GN17" s="185"/>
      <c r="GO17" s="185"/>
      <c r="GP17" s="185"/>
      <c r="GQ17" s="185"/>
      <c r="GR17" s="185"/>
      <c r="GS17" s="185"/>
      <c r="GT17" s="185"/>
      <c r="GU17" s="185"/>
      <c r="GV17" s="185"/>
      <c r="GW17" s="185"/>
      <c r="GX17" s="185"/>
      <c r="GY17" s="185"/>
      <c r="GZ17" s="185"/>
      <c r="HA17" s="185"/>
      <c r="HB17" s="185"/>
      <c r="HC17" s="185"/>
      <c r="HD17" s="185"/>
      <c r="HE17" s="185"/>
      <c r="HF17" s="185"/>
      <c r="HG17" s="185"/>
      <c r="HH17" s="185"/>
      <c r="HI17" s="185"/>
      <c r="HJ17" s="185"/>
      <c r="HK17" s="185"/>
      <c r="HL17" s="185"/>
      <c r="HM17" s="185"/>
      <c r="HN17" s="185"/>
      <c r="HO17" s="185"/>
      <c r="HP17" s="185"/>
      <c r="HQ17" s="185"/>
      <c r="HR17" s="185"/>
      <c r="HS17" s="185"/>
      <c r="HT17" s="185"/>
      <c r="HU17" s="185"/>
      <c r="HV17" s="185"/>
      <c r="HW17" s="185"/>
      <c r="HX17" s="185"/>
      <c r="HY17" s="185"/>
      <c r="HZ17" s="185"/>
      <c r="IA17" s="185"/>
      <c r="IB17" s="185"/>
      <c r="IC17" s="185"/>
      <c r="ID17" s="185"/>
      <c r="IE17" s="185"/>
      <c r="IF17" s="185"/>
      <c r="IG17" s="185"/>
      <c r="IH17" s="185"/>
      <c r="II17" s="185"/>
      <c r="IJ17" s="185"/>
      <c r="IK17" s="185"/>
      <c r="IL17" s="185"/>
      <c r="IM17" s="185"/>
      <c r="IN17" s="185"/>
      <c r="IO17" s="185"/>
      <c r="IP17" s="185"/>
      <c r="IQ17" s="185"/>
      <c r="IR17" s="185"/>
      <c r="IS17" s="185"/>
      <c r="IT17" s="185"/>
      <c r="IU17" s="185"/>
      <c r="IV17" s="185"/>
      <c r="IW17" s="185"/>
    </row>
    <row r="18" customFormat="false" ht="15.75" hidden="false" customHeight="false" outlineLevel="0" collapsed="false">
      <c r="A18" s="182" t="s">
        <v>324</v>
      </c>
      <c r="B18" s="183"/>
      <c r="C18" s="183" t="n">
        <v>0</v>
      </c>
      <c r="D18" s="183" t="n">
        <v>0</v>
      </c>
      <c r="E18" s="183" t="n">
        <v>0</v>
      </c>
      <c r="F18" s="183" t="n">
        <v>0</v>
      </c>
      <c r="G18" s="183" t="n">
        <v>0</v>
      </c>
      <c r="H18" s="183" t="n">
        <v>0</v>
      </c>
      <c r="I18" s="183" t="n">
        <v>0</v>
      </c>
      <c r="J18" s="183" t="n">
        <v>0</v>
      </c>
      <c r="K18" s="183" t="n">
        <v>0</v>
      </c>
      <c r="L18" s="183" t="n">
        <v>0</v>
      </c>
      <c r="M18" s="183" t="n">
        <v>0</v>
      </c>
      <c r="N18" s="183" t="n">
        <v>0</v>
      </c>
      <c r="O18" s="184" t="n">
        <f aca="false">N18</f>
        <v>0</v>
      </c>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c r="FN18" s="185"/>
      <c r="FO18" s="185"/>
      <c r="FP18" s="185"/>
      <c r="FQ18" s="185"/>
      <c r="FR18" s="185"/>
      <c r="FS18" s="185"/>
      <c r="FT18" s="185"/>
      <c r="FU18" s="185"/>
      <c r="FV18" s="185"/>
      <c r="FW18" s="185"/>
      <c r="FX18" s="185"/>
      <c r="FY18" s="185"/>
      <c r="FZ18" s="185"/>
      <c r="GA18" s="185"/>
      <c r="GB18" s="185"/>
      <c r="GC18" s="185"/>
      <c r="GD18" s="185"/>
      <c r="GE18" s="185"/>
      <c r="GF18" s="185"/>
      <c r="GG18" s="185"/>
      <c r="GH18" s="185"/>
      <c r="GI18" s="185"/>
      <c r="GJ18" s="185"/>
      <c r="GK18" s="185"/>
      <c r="GL18" s="185"/>
      <c r="GM18" s="185"/>
      <c r="GN18" s="185"/>
      <c r="GO18" s="185"/>
      <c r="GP18" s="185"/>
      <c r="GQ18" s="185"/>
      <c r="GR18" s="185"/>
      <c r="GS18" s="185"/>
      <c r="GT18" s="185"/>
      <c r="GU18" s="185"/>
      <c r="GV18" s="185"/>
      <c r="GW18" s="185"/>
      <c r="GX18" s="185"/>
      <c r="GY18" s="185"/>
      <c r="GZ18" s="185"/>
      <c r="HA18" s="185"/>
      <c r="HB18" s="185"/>
      <c r="HC18" s="185"/>
      <c r="HD18" s="185"/>
      <c r="HE18" s="185"/>
      <c r="HF18" s="185"/>
      <c r="HG18" s="185"/>
      <c r="HH18" s="185"/>
      <c r="HI18" s="185"/>
      <c r="HJ18" s="185"/>
      <c r="HK18" s="185"/>
      <c r="HL18" s="185"/>
      <c r="HM18" s="185"/>
      <c r="HN18" s="185"/>
      <c r="HO18" s="185"/>
      <c r="HP18" s="185"/>
      <c r="HQ18" s="185"/>
      <c r="HR18" s="185"/>
      <c r="HS18" s="185"/>
      <c r="HT18" s="185"/>
      <c r="HU18" s="185"/>
      <c r="HV18" s="185"/>
      <c r="HW18" s="185"/>
      <c r="HX18" s="185"/>
      <c r="HY18" s="185"/>
      <c r="HZ18" s="185"/>
      <c r="IA18" s="185"/>
      <c r="IB18" s="185"/>
      <c r="IC18" s="185"/>
      <c r="ID18" s="185"/>
      <c r="IE18" s="185"/>
      <c r="IF18" s="185"/>
      <c r="IG18" s="185"/>
      <c r="IH18" s="185"/>
      <c r="II18" s="185"/>
      <c r="IJ18" s="185"/>
      <c r="IK18" s="185"/>
      <c r="IL18" s="185"/>
      <c r="IM18" s="185"/>
      <c r="IN18" s="185"/>
      <c r="IO18" s="185"/>
      <c r="IP18" s="185"/>
      <c r="IQ18" s="185"/>
      <c r="IR18" s="185"/>
      <c r="IS18" s="185"/>
      <c r="IT18" s="185"/>
      <c r="IU18" s="185"/>
      <c r="IV18" s="185"/>
      <c r="IW18" s="185"/>
    </row>
    <row r="19" customFormat="false" ht="15.75" hidden="false" customHeight="false" outlineLevel="0" collapsed="false">
      <c r="A19" s="182" t="s">
        <v>325</v>
      </c>
      <c r="B19" s="183"/>
      <c r="C19" s="183" t="n">
        <v>0</v>
      </c>
      <c r="D19" s="183" t="n">
        <v>0</v>
      </c>
      <c r="E19" s="183" t="n">
        <v>0</v>
      </c>
      <c r="F19" s="183" t="n">
        <v>0</v>
      </c>
      <c r="G19" s="183" t="n">
        <v>0</v>
      </c>
      <c r="H19" s="183" t="n">
        <v>0</v>
      </c>
      <c r="I19" s="183" t="n">
        <v>0</v>
      </c>
      <c r="J19" s="183" t="n">
        <v>0</v>
      </c>
      <c r="K19" s="183" t="n">
        <v>0</v>
      </c>
      <c r="L19" s="183" t="n">
        <v>0</v>
      </c>
      <c r="M19" s="183" t="n">
        <v>0</v>
      </c>
      <c r="N19" s="183" t="n">
        <v>0</v>
      </c>
      <c r="O19" s="184" t="n">
        <f aca="false">N19</f>
        <v>0</v>
      </c>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85"/>
      <c r="DF19" s="185"/>
      <c r="DG19" s="185"/>
      <c r="DH19" s="185"/>
      <c r="DI19" s="185"/>
      <c r="DJ19" s="185"/>
      <c r="DK19" s="185"/>
      <c r="DL19" s="185"/>
      <c r="DM19" s="185"/>
      <c r="DN19" s="185"/>
      <c r="DO19" s="185"/>
      <c r="DP19" s="185"/>
      <c r="DQ19" s="185"/>
      <c r="DR19" s="185"/>
      <c r="DS19" s="185"/>
      <c r="DT19" s="185"/>
      <c r="DU19" s="185"/>
      <c r="DV19" s="185"/>
      <c r="DW19" s="185"/>
      <c r="DX19" s="185"/>
      <c r="DY19" s="185"/>
      <c r="DZ19" s="185"/>
      <c r="EA19" s="185"/>
      <c r="EB19" s="185"/>
      <c r="EC19" s="185"/>
      <c r="ED19" s="185"/>
      <c r="EE19" s="185"/>
      <c r="EF19" s="185"/>
      <c r="EG19" s="185"/>
      <c r="EH19" s="185"/>
      <c r="EI19" s="185"/>
      <c r="EJ19" s="185"/>
      <c r="EK19" s="185"/>
      <c r="EL19" s="185"/>
      <c r="EM19" s="185"/>
      <c r="EN19" s="185"/>
      <c r="EO19" s="185"/>
      <c r="EP19" s="185"/>
      <c r="EQ19" s="185"/>
      <c r="ER19" s="185"/>
      <c r="ES19" s="185"/>
      <c r="ET19" s="185"/>
      <c r="EU19" s="185"/>
      <c r="EV19" s="185"/>
      <c r="EW19" s="185"/>
      <c r="EX19" s="185"/>
      <c r="EY19" s="185"/>
      <c r="EZ19" s="185"/>
      <c r="FA19" s="185"/>
      <c r="FB19" s="185"/>
      <c r="FC19" s="185"/>
      <c r="FD19" s="185"/>
      <c r="FE19" s="185"/>
      <c r="FF19" s="185"/>
      <c r="FG19" s="185"/>
      <c r="FH19" s="185"/>
      <c r="FI19" s="185"/>
      <c r="FJ19" s="185"/>
      <c r="FK19" s="185"/>
      <c r="FL19" s="185"/>
      <c r="FM19" s="185"/>
      <c r="FN19" s="185"/>
      <c r="FO19" s="185"/>
      <c r="FP19" s="185"/>
      <c r="FQ19" s="185"/>
      <c r="FR19" s="185"/>
      <c r="FS19" s="185"/>
      <c r="FT19" s="185"/>
      <c r="FU19" s="185"/>
      <c r="FV19" s="185"/>
      <c r="FW19" s="185"/>
      <c r="FX19" s="185"/>
      <c r="FY19" s="185"/>
      <c r="FZ19" s="185"/>
      <c r="GA19" s="185"/>
      <c r="GB19" s="185"/>
      <c r="GC19" s="185"/>
      <c r="GD19" s="185"/>
      <c r="GE19" s="185"/>
      <c r="GF19" s="185"/>
      <c r="GG19" s="185"/>
      <c r="GH19" s="185"/>
      <c r="GI19" s="185"/>
      <c r="GJ19" s="185"/>
      <c r="GK19" s="185"/>
      <c r="GL19" s="185"/>
      <c r="GM19" s="185"/>
      <c r="GN19" s="185"/>
      <c r="GO19" s="185"/>
      <c r="GP19" s="185"/>
      <c r="GQ19" s="185"/>
      <c r="GR19" s="185"/>
      <c r="GS19" s="185"/>
      <c r="GT19" s="185"/>
      <c r="GU19" s="185"/>
      <c r="GV19" s="185"/>
      <c r="GW19" s="185"/>
      <c r="GX19" s="185"/>
      <c r="GY19" s="185"/>
      <c r="GZ19" s="185"/>
      <c r="HA19" s="185"/>
      <c r="HB19" s="185"/>
      <c r="HC19" s="185"/>
      <c r="HD19" s="185"/>
      <c r="HE19" s="185"/>
      <c r="HF19" s="185"/>
      <c r="HG19" s="185"/>
      <c r="HH19" s="185"/>
      <c r="HI19" s="185"/>
      <c r="HJ19" s="185"/>
      <c r="HK19" s="185"/>
      <c r="HL19" s="185"/>
      <c r="HM19" s="185"/>
      <c r="HN19" s="185"/>
      <c r="HO19" s="185"/>
      <c r="HP19" s="185"/>
      <c r="HQ19" s="185"/>
      <c r="HR19" s="185"/>
      <c r="HS19" s="185"/>
      <c r="HT19" s="185"/>
      <c r="HU19" s="185"/>
      <c r="HV19" s="185"/>
      <c r="HW19" s="185"/>
      <c r="HX19" s="185"/>
      <c r="HY19" s="185"/>
      <c r="HZ19" s="185"/>
      <c r="IA19" s="185"/>
      <c r="IB19" s="185"/>
      <c r="IC19" s="185"/>
      <c r="ID19" s="185"/>
      <c r="IE19" s="185"/>
      <c r="IF19" s="185"/>
      <c r="IG19" s="185"/>
      <c r="IH19" s="185"/>
      <c r="II19" s="185"/>
      <c r="IJ19" s="185"/>
      <c r="IK19" s="185"/>
      <c r="IL19" s="185"/>
      <c r="IM19" s="185"/>
      <c r="IN19" s="185"/>
      <c r="IO19" s="185"/>
      <c r="IP19" s="185"/>
      <c r="IQ19" s="185"/>
      <c r="IR19" s="185"/>
      <c r="IS19" s="185"/>
      <c r="IT19" s="185"/>
      <c r="IU19" s="185"/>
      <c r="IV19" s="185"/>
      <c r="IW19" s="185"/>
    </row>
    <row r="20" customFormat="false" ht="15.75" hidden="false" customHeight="false" outlineLevel="0" collapsed="false">
      <c r="A20" s="182" t="s">
        <v>127</v>
      </c>
      <c r="B20" s="183"/>
      <c r="C20" s="183" t="n">
        <v>0</v>
      </c>
      <c r="D20" s="183" t="n">
        <v>0</v>
      </c>
      <c r="E20" s="183" t="n">
        <v>0</v>
      </c>
      <c r="F20" s="183" t="n">
        <v>0</v>
      </c>
      <c r="G20" s="183" t="n">
        <v>0</v>
      </c>
      <c r="H20" s="183" t="n">
        <v>0</v>
      </c>
      <c r="I20" s="183" t="n">
        <v>0</v>
      </c>
      <c r="J20" s="183" t="n">
        <v>0</v>
      </c>
      <c r="K20" s="183" t="n">
        <v>0</v>
      </c>
      <c r="L20" s="183" t="n">
        <v>0</v>
      </c>
      <c r="M20" s="183" t="n">
        <v>0</v>
      </c>
      <c r="N20" s="183" t="n">
        <v>0</v>
      </c>
      <c r="O20" s="184" t="n">
        <f aca="false">N20</f>
        <v>0</v>
      </c>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c r="FD20" s="185"/>
      <c r="FE20" s="185"/>
      <c r="FF20" s="185"/>
      <c r="FG20" s="185"/>
      <c r="FH20" s="185"/>
      <c r="FI20" s="185"/>
      <c r="FJ20" s="185"/>
      <c r="FK20" s="185"/>
      <c r="FL20" s="185"/>
      <c r="FM20" s="185"/>
      <c r="FN20" s="185"/>
      <c r="FO20" s="185"/>
      <c r="FP20" s="185"/>
      <c r="FQ20" s="185"/>
      <c r="FR20" s="185"/>
      <c r="FS20" s="185"/>
      <c r="FT20" s="185"/>
      <c r="FU20" s="185"/>
      <c r="FV20" s="185"/>
      <c r="FW20" s="185"/>
      <c r="FX20" s="185"/>
      <c r="FY20" s="185"/>
      <c r="FZ20" s="185"/>
      <c r="GA20" s="185"/>
      <c r="GB20" s="185"/>
      <c r="GC20" s="185"/>
      <c r="GD20" s="185"/>
      <c r="GE20" s="185"/>
      <c r="GF20" s="185"/>
      <c r="GG20" s="185"/>
      <c r="GH20" s="185"/>
      <c r="GI20" s="185"/>
      <c r="GJ20" s="185"/>
      <c r="GK20" s="185"/>
      <c r="GL20" s="185"/>
      <c r="GM20" s="185"/>
      <c r="GN20" s="185"/>
      <c r="GO20" s="185"/>
      <c r="GP20" s="185"/>
      <c r="GQ20" s="185"/>
      <c r="GR20" s="185"/>
      <c r="GS20" s="185"/>
      <c r="GT20" s="185"/>
      <c r="GU20" s="185"/>
      <c r="GV20" s="185"/>
      <c r="GW20" s="185"/>
      <c r="GX20" s="185"/>
      <c r="GY20" s="185"/>
      <c r="GZ20" s="185"/>
      <c r="HA20" s="185"/>
      <c r="HB20" s="185"/>
      <c r="HC20" s="185"/>
      <c r="HD20" s="185"/>
      <c r="HE20" s="185"/>
      <c r="HF20" s="185"/>
      <c r="HG20" s="185"/>
      <c r="HH20" s="185"/>
      <c r="HI20" s="185"/>
      <c r="HJ20" s="185"/>
      <c r="HK20" s="185"/>
      <c r="HL20" s="185"/>
      <c r="HM20" s="185"/>
      <c r="HN20" s="185"/>
      <c r="HO20" s="185"/>
      <c r="HP20" s="185"/>
      <c r="HQ20" s="185"/>
      <c r="HR20" s="185"/>
      <c r="HS20" s="185"/>
      <c r="HT20" s="185"/>
      <c r="HU20" s="185"/>
      <c r="HV20" s="185"/>
      <c r="HW20" s="185"/>
      <c r="HX20" s="185"/>
      <c r="HY20" s="185"/>
      <c r="HZ20" s="185"/>
      <c r="IA20" s="185"/>
      <c r="IB20" s="185"/>
      <c r="IC20" s="185"/>
      <c r="ID20" s="185"/>
      <c r="IE20" s="185"/>
      <c r="IF20" s="185"/>
      <c r="IG20" s="185"/>
      <c r="IH20" s="185"/>
      <c r="II20" s="185"/>
      <c r="IJ20" s="185"/>
      <c r="IK20" s="185"/>
      <c r="IL20" s="185"/>
      <c r="IM20" s="185"/>
      <c r="IN20" s="185"/>
      <c r="IO20" s="185"/>
      <c r="IP20" s="185"/>
      <c r="IQ20" s="185"/>
      <c r="IR20" s="185"/>
      <c r="IS20" s="185"/>
      <c r="IT20" s="185"/>
      <c r="IU20" s="185"/>
      <c r="IV20" s="185"/>
      <c r="IW20" s="185"/>
    </row>
    <row r="21" customFormat="false" ht="15.75" hidden="false" customHeight="false" outlineLevel="0" collapsed="false">
      <c r="A21" s="182" t="s">
        <v>129</v>
      </c>
      <c r="B21" s="183"/>
      <c r="C21" s="183" t="n">
        <v>0</v>
      </c>
      <c r="D21" s="183" t="n">
        <v>0</v>
      </c>
      <c r="E21" s="183" t="n">
        <v>0</v>
      </c>
      <c r="F21" s="183" t="n">
        <v>0</v>
      </c>
      <c r="G21" s="183" t="n">
        <v>0</v>
      </c>
      <c r="H21" s="183" t="n">
        <v>0</v>
      </c>
      <c r="I21" s="183" t="n">
        <v>0</v>
      </c>
      <c r="J21" s="183" t="n">
        <v>0</v>
      </c>
      <c r="K21" s="183" t="n">
        <v>0</v>
      </c>
      <c r="L21" s="183" t="n">
        <v>0</v>
      </c>
      <c r="M21" s="183" t="n">
        <v>0</v>
      </c>
      <c r="N21" s="183" t="n">
        <v>0</v>
      </c>
      <c r="O21" s="184" t="n">
        <f aca="false">N21</f>
        <v>0</v>
      </c>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c r="GO21" s="185"/>
      <c r="GP21" s="185"/>
      <c r="GQ21" s="185"/>
      <c r="GR21" s="185"/>
      <c r="GS21" s="185"/>
      <c r="GT21" s="185"/>
      <c r="GU21" s="185"/>
      <c r="GV21" s="185"/>
      <c r="GW21" s="185"/>
      <c r="GX21" s="185"/>
      <c r="GY21" s="185"/>
      <c r="GZ21" s="185"/>
      <c r="HA21" s="185"/>
      <c r="HB21" s="185"/>
      <c r="HC21" s="185"/>
      <c r="HD21" s="185"/>
      <c r="HE21" s="185"/>
      <c r="HF21" s="185"/>
      <c r="HG21" s="185"/>
      <c r="HH21" s="185"/>
      <c r="HI21" s="185"/>
      <c r="HJ21" s="185"/>
      <c r="HK21" s="185"/>
      <c r="HL21" s="185"/>
      <c r="HM21" s="185"/>
      <c r="HN21" s="185"/>
      <c r="HO21" s="185"/>
      <c r="HP21" s="185"/>
      <c r="HQ21" s="185"/>
      <c r="HR21" s="185"/>
      <c r="HS21" s="185"/>
      <c r="HT21" s="185"/>
      <c r="HU21" s="185"/>
      <c r="HV21" s="185"/>
      <c r="HW21" s="185"/>
      <c r="HX21" s="185"/>
      <c r="HY21" s="185"/>
      <c r="HZ21" s="185"/>
      <c r="IA21" s="185"/>
      <c r="IB21" s="185"/>
      <c r="IC21" s="185"/>
      <c r="ID21" s="185"/>
      <c r="IE21" s="185"/>
      <c r="IF21" s="185"/>
      <c r="IG21" s="185"/>
      <c r="IH21" s="185"/>
      <c r="II21" s="185"/>
      <c r="IJ21" s="185"/>
      <c r="IK21" s="185"/>
      <c r="IL21" s="185"/>
      <c r="IM21" s="185"/>
      <c r="IN21" s="185"/>
      <c r="IO21" s="185"/>
      <c r="IP21" s="185"/>
      <c r="IQ21" s="185"/>
      <c r="IR21" s="185"/>
      <c r="IS21" s="185"/>
      <c r="IT21" s="185"/>
      <c r="IU21" s="185"/>
      <c r="IV21" s="185"/>
      <c r="IW21" s="185"/>
    </row>
    <row r="22" customFormat="false" ht="15.75" hidden="false" customHeight="false" outlineLevel="0" collapsed="false">
      <c r="A22" s="182" t="s">
        <v>326</v>
      </c>
      <c r="B22" s="183"/>
      <c r="C22" s="183"/>
      <c r="D22" s="183"/>
      <c r="E22" s="183"/>
      <c r="F22" s="183"/>
      <c r="G22" s="183"/>
      <c r="H22" s="183"/>
      <c r="I22" s="183"/>
      <c r="J22" s="183"/>
      <c r="K22" s="183"/>
      <c r="L22" s="183"/>
      <c r="M22" s="183"/>
      <c r="N22" s="183"/>
      <c r="O22" s="184" t="n">
        <f aca="false">N22</f>
        <v>0</v>
      </c>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c r="DH22" s="185"/>
      <c r="DI22" s="185"/>
      <c r="DJ22" s="185"/>
      <c r="DK22" s="185"/>
      <c r="DL22" s="185"/>
      <c r="DM22" s="185"/>
      <c r="DN22" s="185"/>
      <c r="DO22" s="185"/>
      <c r="DP22" s="185"/>
      <c r="DQ22" s="185"/>
      <c r="DR22" s="185"/>
      <c r="DS22" s="185"/>
      <c r="DT22" s="185"/>
      <c r="DU22" s="185"/>
      <c r="DV22" s="185"/>
      <c r="DW22" s="185"/>
      <c r="DX22" s="185"/>
      <c r="DY22" s="185"/>
      <c r="DZ22" s="185"/>
      <c r="EA22" s="185"/>
      <c r="EB22" s="185"/>
      <c r="EC22" s="185"/>
      <c r="ED22" s="185"/>
      <c r="EE22" s="185"/>
      <c r="EF22" s="185"/>
      <c r="EG22" s="185"/>
      <c r="EH22" s="185"/>
      <c r="EI22" s="185"/>
      <c r="EJ22" s="185"/>
      <c r="EK22" s="185"/>
      <c r="EL22" s="185"/>
      <c r="EM22" s="185"/>
      <c r="EN22" s="185"/>
      <c r="EO22" s="185"/>
      <c r="EP22" s="185"/>
      <c r="EQ22" s="185"/>
      <c r="ER22" s="185"/>
      <c r="ES22" s="185"/>
      <c r="ET22" s="185"/>
      <c r="EU22" s="185"/>
      <c r="EV22" s="185"/>
      <c r="EW22" s="185"/>
      <c r="EX22" s="185"/>
      <c r="EY22" s="185"/>
      <c r="EZ22" s="185"/>
      <c r="FA22" s="185"/>
      <c r="FB22" s="185"/>
      <c r="FC22" s="185"/>
      <c r="FD22" s="185"/>
      <c r="FE22" s="185"/>
      <c r="FF22" s="185"/>
      <c r="FG22" s="185"/>
      <c r="FH22" s="185"/>
      <c r="FI22" s="185"/>
      <c r="FJ22" s="185"/>
      <c r="FK22" s="185"/>
      <c r="FL22" s="185"/>
      <c r="FM22" s="185"/>
      <c r="FN22" s="185"/>
      <c r="FO22" s="185"/>
      <c r="FP22" s="185"/>
      <c r="FQ22" s="185"/>
      <c r="FR22" s="185"/>
      <c r="FS22" s="185"/>
      <c r="FT22" s="185"/>
      <c r="FU22" s="185"/>
      <c r="FV22" s="185"/>
      <c r="FW22" s="185"/>
      <c r="FX22" s="185"/>
      <c r="FY22" s="185"/>
      <c r="FZ22" s="185"/>
      <c r="GA22" s="185"/>
      <c r="GB22" s="185"/>
      <c r="GC22" s="185"/>
      <c r="GD22" s="185"/>
      <c r="GE22" s="185"/>
      <c r="GF22" s="185"/>
      <c r="GG22" s="185"/>
      <c r="GH22" s="185"/>
      <c r="GI22" s="185"/>
      <c r="GJ22" s="185"/>
      <c r="GK22" s="185"/>
      <c r="GL22" s="185"/>
      <c r="GM22" s="185"/>
      <c r="GN22" s="185"/>
      <c r="GO22" s="185"/>
      <c r="GP22" s="185"/>
      <c r="GQ22" s="185"/>
      <c r="GR22" s="185"/>
      <c r="GS22" s="185"/>
      <c r="GT22" s="185"/>
      <c r="GU22" s="185"/>
      <c r="GV22" s="185"/>
      <c r="GW22" s="185"/>
      <c r="GX22" s="185"/>
      <c r="GY22" s="185"/>
      <c r="GZ22" s="185"/>
      <c r="HA22" s="185"/>
      <c r="HB22" s="185"/>
      <c r="HC22" s="185"/>
      <c r="HD22" s="185"/>
      <c r="HE22" s="185"/>
      <c r="HF22" s="185"/>
      <c r="HG22" s="185"/>
      <c r="HH22" s="185"/>
      <c r="HI22" s="185"/>
      <c r="HJ22" s="185"/>
      <c r="HK22" s="185"/>
      <c r="HL22" s="185"/>
      <c r="HM22" s="185"/>
      <c r="HN22" s="185"/>
      <c r="HO22" s="185"/>
      <c r="HP22" s="185"/>
      <c r="HQ22" s="185"/>
      <c r="HR22" s="185"/>
      <c r="HS22" s="185"/>
      <c r="HT22" s="185"/>
      <c r="HU22" s="185"/>
      <c r="HV22" s="185"/>
      <c r="HW22" s="185"/>
      <c r="HX22" s="185"/>
      <c r="HY22" s="185"/>
      <c r="HZ22" s="185"/>
      <c r="IA22" s="185"/>
      <c r="IB22" s="185"/>
      <c r="IC22" s="185"/>
      <c r="ID22" s="185"/>
      <c r="IE22" s="185"/>
      <c r="IF22" s="185"/>
      <c r="IG22" s="185"/>
      <c r="IH22" s="185"/>
      <c r="II22" s="185"/>
      <c r="IJ22" s="185"/>
      <c r="IK22" s="185"/>
      <c r="IL22" s="185"/>
      <c r="IM22" s="185"/>
      <c r="IN22" s="185"/>
      <c r="IO22" s="185"/>
      <c r="IP22" s="185"/>
      <c r="IQ22" s="185"/>
      <c r="IR22" s="185"/>
      <c r="IS22" s="185"/>
      <c r="IT22" s="185"/>
      <c r="IU22" s="185"/>
      <c r="IV22" s="185"/>
      <c r="IW22" s="185"/>
    </row>
    <row r="23" customFormat="false" ht="15.75" hidden="false" customHeight="false" outlineLevel="0" collapsed="false">
      <c r="A23" s="182" t="s">
        <v>327</v>
      </c>
      <c r="B23" s="183"/>
      <c r="C23" s="183"/>
      <c r="D23" s="183"/>
      <c r="E23" s="183"/>
      <c r="F23" s="183"/>
      <c r="G23" s="183"/>
      <c r="H23" s="183"/>
      <c r="I23" s="183"/>
      <c r="J23" s="183"/>
      <c r="K23" s="183"/>
      <c r="L23" s="183"/>
      <c r="M23" s="183"/>
      <c r="N23" s="183"/>
      <c r="O23" s="184" t="n">
        <f aca="false">N23</f>
        <v>0</v>
      </c>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H23" s="185"/>
      <c r="DI23" s="185"/>
      <c r="DJ23" s="185"/>
      <c r="DK23" s="185"/>
      <c r="DL23" s="185"/>
      <c r="DM23" s="185"/>
      <c r="DN23" s="185"/>
      <c r="DO23" s="185"/>
      <c r="DP23" s="185"/>
      <c r="DQ23" s="185"/>
      <c r="DR23" s="185"/>
      <c r="DS23" s="185"/>
      <c r="DT23" s="185"/>
      <c r="DU23" s="185"/>
      <c r="DV23" s="185"/>
      <c r="DW23" s="185"/>
      <c r="DX23" s="185"/>
      <c r="DY23" s="185"/>
      <c r="DZ23" s="185"/>
      <c r="EA23" s="185"/>
      <c r="EB23" s="185"/>
      <c r="EC23" s="185"/>
      <c r="ED23" s="185"/>
      <c r="EE23" s="185"/>
      <c r="EF23" s="185"/>
      <c r="EG23" s="185"/>
      <c r="EH23" s="185"/>
      <c r="EI23" s="185"/>
      <c r="EJ23" s="185"/>
      <c r="EK23" s="185"/>
      <c r="EL23" s="185"/>
      <c r="EM23" s="185"/>
      <c r="EN23" s="185"/>
      <c r="EO23" s="185"/>
      <c r="EP23" s="185"/>
      <c r="EQ23" s="185"/>
      <c r="ER23" s="185"/>
      <c r="ES23" s="185"/>
      <c r="ET23" s="185"/>
      <c r="EU23" s="185"/>
      <c r="EV23" s="185"/>
      <c r="EW23" s="185"/>
      <c r="EX23" s="185"/>
      <c r="EY23" s="185"/>
      <c r="EZ23" s="185"/>
      <c r="FA23" s="185"/>
      <c r="FB23" s="185"/>
      <c r="FC23" s="185"/>
      <c r="FD23" s="185"/>
      <c r="FE23" s="185"/>
      <c r="FF23" s="185"/>
      <c r="FG23" s="185"/>
      <c r="FH23" s="185"/>
      <c r="FI23" s="185"/>
      <c r="FJ23" s="185"/>
      <c r="FK23" s="185"/>
      <c r="FL23" s="185"/>
      <c r="FM23" s="185"/>
      <c r="FN23" s="185"/>
      <c r="FO23" s="185"/>
      <c r="FP23" s="185"/>
      <c r="FQ23" s="185"/>
      <c r="FR23" s="185"/>
      <c r="FS23" s="185"/>
      <c r="FT23" s="185"/>
      <c r="FU23" s="185"/>
      <c r="FV23" s="185"/>
      <c r="FW23" s="185"/>
      <c r="FX23" s="185"/>
      <c r="FY23" s="185"/>
      <c r="FZ23" s="185"/>
      <c r="GA23" s="185"/>
      <c r="GB23" s="185"/>
      <c r="GC23" s="185"/>
      <c r="GD23" s="185"/>
      <c r="GE23" s="185"/>
      <c r="GF23" s="185"/>
      <c r="GG23" s="185"/>
      <c r="GH23" s="185"/>
      <c r="GI23" s="185"/>
      <c r="GJ23" s="185"/>
      <c r="GK23" s="185"/>
      <c r="GL23" s="185"/>
      <c r="GM23" s="185"/>
      <c r="GN23" s="185"/>
      <c r="GO23" s="185"/>
      <c r="GP23" s="185"/>
      <c r="GQ23" s="185"/>
      <c r="GR23" s="185"/>
      <c r="GS23" s="185"/>
      <c r="GT23" s="185"/>
      <c r="GU23" s="185"/>
      <c r="GV23" s="185"/>
      <c r="GW23" s="185"/>
      <c r="GX23" s="185"/>
      <c r="GY23" s="185"/>
      <c r="GZ23" s="185"/>
      <c r="HA23" s="185"/>
      <c r="HB23" s="185"/>
      <c r="HC23" s="185"/>
      <c r="HD23" s="185"/>
      <c r="HE23" s="185"/>
      <c r="HF23" s="185"/>
      <c r="HG23" s="185"/>
      <c r="HH23" s="185"/>
      <c r="HI23" s="185"/>
      <c r="HJ23" s="185"/>
      <c r="HK23" s="185"/>
      <c r="HL23" s="185"/>
      <c r="HM23" s="185"/>
      <c r="HN23" s="185"/>
      <c r="HO23" s="185"/>
      <c r="HP23" s="185"/>
      <c r="HQ23" s="185"/>
      <c r="HR23" s="185"/>
      <c r="HS23" s="185"/>
      <c r="HT23" s="185"/>
      <c r="HU23" s="185"/>
      <c r="HV23" s="185"/>
      <c r="HW23" s="185"/>
      <c r="HX23" s="185"/>
      <c r="HY23" s="185"/>
      <c r="HZ23" s="185"/>
      <c r="IA23" s="185"/>
      <c r="IB23" s="185"/>
      <c r="IC23" s="185"/>
      <c r="ID23" s="185"/>
      <c r="IE23" s="185"/>
      <c r="IF23" s="185"/>
      <c r="IG23" s="185"/>
      <c r="IH23" s="185"/>
      <c r="II23" s="185"/>
      <c r="IJ23" s="185"/>
      <c r="IK23" s="185"/>
      <c r="IL23" s="185"/>
      <c r="IM23" s="185"/>
      <c r="IN23" s="185"/>
      <c r="IO23" s="185"/>
      <c r="IP23" s="185"/>
      <c r="IQ23" s="185"/>
      <c r="IR23" s="185"/>
      <c r="IS23" s="185"/>
      <c r="IT23" s="185"/>
      <c r="IU23" s="185"/>
      <c r="IV23" s="185"/>
      <c r="IW23" s="185"/>
    </row>
    <row r="24" customFormat="false" ht="15.75" hidden="false" customHeight="false" outlineLevel="0" collapsed="false">
      <c r="A24" s="182" t="s">
        <v>328</v>
      </c>
      <c r="B24" s="183"/>
      <c r="C24" s="183"/>
      <c r="D24" s="183"/>
      <c r="E24" s="183"/>
      <c r="F24" s="183"/>
      <c r="G24" s="183"/>
      <c r="H24" s="183"/>
      <c r="I24" s="183"/>
      <c r="J24" s="183"/>
      <c r="K24" s="183"/>
      <c r="L24" s="183"/>
      <c r="M24" s="183"/>
      <c r="N24" s="183"/>
      <c r="O24" s="184" t="n">
        <f aca="false">N24</f>
        <v>0</v>
      </c>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5"/>
      <c r="FM24" s="185"/>
      <c r="FN24" s="185"/>
      <c r="FO24" s="185"/>
      <c r="FP24" s="185"/>
      <c r="FQ24" s="185"/>
      <c r="FR24" s="185"/>
      <c r="FS24" s="185"/>
      <c r="FT24" s="185"/>
      <c r="FU24" s="185"/>
      <c r="FV24" s="185"/>
      <c r="FW24" s="185"/>
      <c r="FX24" s="185"/>
      <c r="FY24" s="185"/>
      <c r="FZ24" s="185"/>
      <c r="GA24" s="185"/>
      <c r="GB24" s="185"/>
      <c r="GC24" s="185"/>
      <c r="GD24" s="185"/>
      <c r="GE24" s="185"/>
      <c r="GF24" s="185"/>
      <c r="GG24" s="185"/>
      <c r="GH24" s="185"/>
      <c r="GI24" s="185"/>
      <c r="GJ24" s="185"/>
      <c r="GK24" s="185"/>
      <c r="GL24" s="185"/>
      <c r="GM24" s="185"/>
      <c r="GN24" s="185"/>
      <c r="GO24" s="185"/>
      <c r="GP24" s="185"/>
      <c r="GQ24" s="185"/>
      <c r="GR24" s="185"/>
      <c r="GS24" s="185"/>
      <c r="GT24" s="185"/>
      <c r="GU24" s="185"/>
      <c r="GV24" s="185"/>
      <c r="GW24" s="185"/>
      <c r="GX24" s="185"/>
      <c r="GY24" s="185"/>
      <c r="GZ24" s="185"/>
      <c r="HA24" s="185"/>
      <c r="HB24" s="185"/>
      <c r="HC24" s="185"/>
      <c r="HD24" s="185"/>
      <c r="HE24" s="185"/>
      <c r="HF24" s="185"/>
      <c r="HG24" s="185"/>
      <c r="HH24" s="185"/>
      <c r="HI24" s="185"/>
      <c r="HJ24" s="185"/>
      <c r="HK24" s="185"/>
      <c r="HL24" s="185"/>
      <c r="HM24" s="185"/>
      <c r="HN24" s="185"/>
      <c r="HO24" s="185"/>
      <c r="HP24" s="185"/>
      <c r="HQ24" s="185"/>
      <c r="HR24" s="185"/>
      <c r="HS24" s="185"/>
      <c r="HT24" s="185"/>
      <c r="HU24" s="185"/>
      <c r="HV24" s="185"/>
      <c r="HW24" s="185"/>
      <c r="HX24" s="185"/>
      <c r="HY24" s="185"/>
      <c r="HZ24" s="185"/>
      <c r="IA24" s="185"/>
      <c r="IB24" s="185"/>
      <c r="IC24" s="185"/>
      <c r="ID24" s="185"/>
      <c r="IE24" s="185"/>
      <c r="IF24" s="185"/>
      <c r="IG24" s="185"/>
      <c r="IH24" s="185"/>
      <c r="II24" s="185"/>
      <c r="IJ24" s="185"/>
      <c r="IK24" s="185"/>
      <c r="IL24" s="185"/>
      <c r="IM24" s="185"/>
      <c r="IN24" s="185"/>
      <c r="IO24" s="185"/>
      <c r="IP24" s="185"/>
      <c r="IQ24" s="185"/>
      <c r="IR24" s="185"/>
      <c r="IS24" s="185"/>
      <c r="IT24" s="185"/>
      <c r="IU24" s="185"/>
      <c r="IV24" s="185"/>
      <c r="IW24" s="185"/>
    </row>
    <row r="25" customFormat="false" ht="15.75" hidden="false" customHeight="false" outlineLevel="0" collapsed="false">
      <c r="A25" s="182" t="s">
        <v>329</v>
      </c>
      <c r="B25" s="183"/>
      <c r="C25" s="183"/>
      <c r="D25" s="183"/>
      <c r="E25" s="183"/>
      <c r="F25" s="183"/>
      <c r="G25" s="183"/>
      <c r="H25" s="183"/>
      <c r="I25" s="183"/>
      <c r="J25" s="183"/>
      <c r="K25" s="183"/>
      <c r="L25" s="183"/>
      <c r="M25" s="183"/>
      <c r="N25" s="183"/>
      <c r="O25" s="184" t="n">
        <f aca="false">N25</f>
        <v>0</v>
      </c>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c r="FD25" s="185"/>
      <c r="FE25" s="185"/>
      <c r="FF25" s="185"/>
      <c r="FG25" s="185"/>
      <c r="FH25" s="185"/>
      <c r="FI25" s="185"/>
      <c r="FJ25" s="185"/>
      <c r="FK25" s="185"/>
      <c r="FL25" s="185"/>
      <c r="FM25" s="185"/>
      <c r="FN25" s="185"/>
      <c r="FO25" s="185"/>
      <c r="FP25" s="185"/>
      <c r="FQ25" s="185"/>
      <c r="FR25" s="185"/>
      <c r="FS25" s="185"/>
      <c r="FT25" s="185"/>
      <c r="FU25" s="185"/>
      <c r="FV25" s="185"/>
      <c r="FW25" s="185"/>
      <c r="FX25" s="185"/>
      <c r="FY25" s="185"/>
      <c r="FZ25" s="185"/>
      <c r="GA25" s="185"/>
      <c r="GB25" s="185"/>
      <c r="GC25" s="185"/>
      <c r="GD25" s="185"/>
      <c r="GE25" s="185"/>
      <c r="GF25" s="185"/>
      <c r="GG25" s="185"/>
      <c r="GH25" s="185"/>
      <c r="GI25" s="185"/>
      <c r="GJ25" s="185"/>
      <c r="GK25" s="185"/>
      <c r="GL25" s="185"/>
      <c r="GM25" s="185"/>
      <c r="GN25" s="185"/>
      <c r="GO25" s="185"/>
      <c r="GP25" s="185"/>
      <c r="GQ25" s="185"/>
      <c r="GR25" s="185"/>
      <c r="GS25" s="185"/>
      <c r="GT25" s="185"/>
      <c r="GU25" s="185"/>
      <c r="GV25" s="185"/>
      <c r="GW25" s="185"/>
      <c r="GX25" s="185"/>
      <c r="GY25" s="185"/>
      <c r="GZ25" s="185"/>
      <c r="HA25" s="185"/>
      <c r="HB25" s="185"/>
      <c r="HC25" s="185"/>
      <c r="HD25" s="185"/>
      <c r="HE25" s="185"/>
      <c r="HF25" s="185"/>
      <c r="HG25" s="185"/>
      <c r="HH25" s="185"/>
      <c r="HI25" s="185"/>
      <c r="HJ25" s="185"/>
      <c r="HK25" s="185"/>
      <c r="HL25" s="185"/>
      <c r="HM25" s="185"/>
      <c r="HN25" s="185"/>
      <c r="HO25" s="185"/>
      <c r="HP25" s="185"/>
      <c r="HQ25" s="185"/>
      <c r="HR25" s="185"/>
      <c r="HS25" s="185"/>
      <c r="HT25" s="185"/>
      <c r="HU25" s="185"/>
      <c r="HV25" s="185"/>
      <c r="HW25" s="185"/>
      <c r="HX25" s="185"/>
      <c r="HY25" s="185"/>
      <c r="HZ25" s="185"/>
      <c r="IA25" s="185"/>
      <c r="IB25" s="185"/>
      <c r="IC25" s="185"/>
      <c r="ID25" s="185"/>
      <c r="IE25" s="185"/>
      <c r="IF25" s="185"/>
      <c r="IG25" s="185"/>
      <c r="IH25" s="185"/>
      <c r="II25" s="185"/>
      <c r="IJ25" s="185"/>
      <c r="IK25" s="185"/>
      <c r="IL25" s="185"/>
      <c r="IM25" s="185"/>
      <c r="IN25" s="185"/>
      <c r="IO25" s="185"/>
      <c r="IP25" s="185"/>
      <c r="IQ25" s="185"/>
      <c r="IR25" s="185"/>
      <c r="IS25" s="185"/>
      <c r="IT25" s="185"/>
      <c r="IU25" s="185"/>
      <c r="IV25" s="185"/>
      <c r="IW25" s="185"/>
    </row>
    <row r="26" customFormat="false" ht="15.75" hidden="false" customHeight="false" outlineLevel="0" collapsed="false">
      <c r="A26" s="182" t="s">
        <v>330</v>
      </c>
      <c r="B26" s="183"/>
      <c r="C26" s="183"/>
      <c r="D26" s="183"/>
      <c r="E26" s="183"/>
      <c r="F26" s="183"/>
      <c r="G26" s="183"/>
      <c r="H26" s="183"/>
      <c r="I26" s="183"/>
      <c r="J26" s="183"/>
      <c r="K26" s="183"/>
      <c r="L26" s="183"/>
      <c r="M26" s="183"/>
      <c r="N26" s="183"/>
      <c r="O26" s="184" t="n">
        <f aca="false">N26</f>
        <v>0</v>
      </c>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85"/>
      <c r="DI26" s="185"/>
      <c r="DJ26" s="185"/>
      <c r="DK26" s="185"/>
      <c r="DL26" s="185"/>
      <c r="DM26" s="185"/>
      <c r="DN26" s="185"/>
      <c r="DO26" s="185"/>
      <c r="DP26" s="185"/>
      <c r="DQ26" s="185"/>
      <c r="DR26" s="185"/>
      <c r="DS26" s="185"/>
      <c r="DT26" s="185"/>
      <c r="DU26" s="185"/>
      <c r="DV26" s="185"/>
      <c r="DW26" s="185"/>
      <c r="DX26" s="185"/>
      <c r="DY26" s="185"/>
      <c r="DZ26" s="185"/>
      <c r="EA26" s="185"/>
      <c r="EB26" s="185"/>
      <c r="EC26" s="185"/>
      <c r="ED26" s="185"/>
      <c r="EE26" s="185"/>
      <c r="EF26" s="185"/>
      <c r="EG26" s="185"/>
      <c r="EH26" s="185"/>
      <c r="EI26" s="185"/>
      <c r="EJ26" s="185"/>
      <c r="EK26" s="185"/>
      <c r="EL26" s="185"/>
      <c r="EM26" s="185"/>
      <c r="EN26" s="185"/>
      <c r="EO26" s="185"/>
      <c r="EP26" s="185"/>
      <c r="EQ26" s="185"/>
      <c r="ER26" s="185"/>
      <c r="ES26" s="185"/>
      <c r="ET26" s="185"/>
      <c r="EU26" s="185"/>
      <c r="EV26" s="185"/>
      <c r="EW26" s="185"/>
      <c r="EX26" s="185"/>
      <c r="EY26" s="185"/>
      <c r="EZ26" s="185"/>
      <c r="FA26" s="185"/>
      <c r="FB26" s="185"/>
      <c r="FC26" s="185"/>
      <c r="FD26" s="185"/>
      <c r="FE26" s="185"/>
      <c r="FF26" s="185"/>
      <c r="FG26" s="185"/>
      <c r="FH26" s="185"/>
      <c r="FI26" s="185"/>
      <c r="FJ26" s="185"/>
      <c r="FK26" s="185"/>
      <c r="FL26" s="185"/>
      <c r="FM26" s="185"/>
      <c r="FN26" s="185"/>
      <c r="FO26" s="185"/>
      <c r="FP26" s="185"/>
      <c r="FQ26" s="185"/>
      <c r="FR26" s="185"/>
      <c r="FS26" s="185"/>
      <c r="FT26" s="185"/>
      <c r="FU26" s="185"/>
      <c r="FV26" s="185"/>
      <c r="FW26" s="185"/>
      <c r="FX26" s="185"/>
      <c r="FY26" s="185"/>
      <c r="FZ26" s="185"/>
      <c r="GA26" s="185"/>
      <c r="GB26" s="185"/>
      <c r="GC26" s="185"/>
      <c r="GD26" s="185"/>
      <c r="GE26" s="185"/>
      <c r="GF26" s="185"/>
      <c r="GG26" s="185"/>
      <c r="GH26" s="185"/>
      <c r="GI26" s="185"/>
      <c r="GJ26" s="185"/>
      <c r="GK26" s="185"/>
      <c r="GL26" s="185"/>
      <c r="GM26" s="185"/>
      <c r="GN26" s="185"/>
      <c r="GO26" s="185"/>
      <c r="GP26" s="185"/>
      <c r="GQ26" s="185"/>
      <c r="GR26" s="185"/>
      <c r="GS26" s="185"/>
      <c r="GT26" s="185"/>
      <c r="GU26" s="185"/>
      <c r="GV26" s="185"/>
      <c r="GW26" s="185"/>
      <c r="GX26" s="185"/>
      <c r="GY26" s="185"/>
      <c r="GZ26" s="185"/>
      <c r="HA26" s="185"/>
      <c r="HB26" s="185"/>
      <c r="HC26" s="185"/>
      <c r="HD26" s="185"/>
      <c r="HE26" s="185"/>
      <c r="HF26" s="185"/>
      <c r="HG26" s="185"/>
      <c r="HH26" s="185"/>
      <c r="HI26" s="185"/>
      <c r="HJ26" s="185"/>
      <c r="HK26" s="185"/>
      <c r="HL26" s="185"/>
      <c r="HM26" s="185"/>
      <c r="HN26" s="185"/>
      <c r="HO26" s="185"/>
      <c r="HP26" s="185"/>
      <c r="HQ26" s="185"/>
      <c r="HR26" s="185"/>
      <c r="HS26" s="185"/>
      <c r="HT26" s="185"/>
      <c r="HU26" s="185"/>
      <c r="HV26" s="185"/>
      <c r="HW26" s="185"/>
      <c r="HX26" s="185"/>
      <c r="HY26" s="185"/>
      <c r="HZ26" s="185"/>
      <c r="IA26" s="185"/>
      <c r="IB26" s="185"/>
      <c r="IC26" s="185"/>
      <c r="ID26" s="185"/>
      <c r="IE26" s="185"/>
      <c r="IF26" s="185"/>
      <c r="IG26" s="185"/>
      <c r="IH26" s="185"/>
      <c r="II26" s="185"/>
      <c r="IJ26" s="185"/>
      <c r="IK26" s="185"/>
      <c r="IL26" s="185"/>
      <c r="IM26" s="185"/>
      <c r="IN26" s="185"/>
      <c r="IO26" s="185"/>
      <c r="IP26" s="185"/>
      <c r="IQ26" s="185"/>
      <c r="IR26" s="185"/>
      <c r="IS26" s="185"/>
      <c r="IT26" s="185"/>
      <c r="IU26" s="185"/>
      <c r="IV26" s="185"/>
      <c r="IW26" s="185"/>
    </row>
    <row r="27" customFormat="false" ht="15.75" hidden="false" customHeight="false" outlineLevel="0" collapsed="false">
      <c r="A27" s="182" t="s">
        <v>331</v>
      </c>
      <c r="B27" s="183"/>
      <c r="C27" s="183" t="n">
        <v>0</v>
      </c>
      <c r="D27" s="183" t="n">
        <v>0</v>
      </c>
      <c r="E27" s="183" t="n">
        <v>0</v>
      </c>
      <c r="F27" s="183" t="n">
        <v>0</v>
      </c>
      <c r="G27" s="183" t="n">
        <v>0</v>
      </c>
      <c r="H27" s="183" t="n">
        <v>0</v>
      </c>
      <c r="I27" s="183" t="n">
        <v>0</v>
      </c>
      <c r="J27" s="183" t="n">
        <v>0</v>
      </c>
      <c r="K27" s="183" t="n">
        <v>0</v>
      </c>
      <c r="L27" s="183" t="n">
        <v>0</v>
      </c>
      <c r="M27" s="183" t="n">
        <v>0</v>
      </c>
      <c r="N27" s="183" t="n">
        <v>0</v>
      </c>
      <c r="O27" s="184" t="n">
        <f aca="false">N27</f>
        <v>0</v>
      </c>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85"/>
      <c r="BW27" s="185"/>
      <c r="BX27" s="185"/>
      <c r="BY27" s="185"/>
      <c r="BZ27" s="185"/>
      <c r="CA27" s="185"/>
      <c r="CB27" s="185"/>
      <c r="CC27" s="185"/>
      <c r="CD27" s="185"/>
      <c r="CE27" s="185"/>
      <c r="CF27" s="185"/>
      <c r="CG27" s="185"/>
      <c r="CH27" s="185"/>
      <c r="CI27" s="185"/>
      <c r="CJ27" s="185"/>
      <c r="CK27" s="185"/>
      <c r="CL27" s="185"/>
      <c r="CM27" s="185"/>
      <c r="CN27" s="185"/>
      <c r="CO27" s="185"/>
      <c r="CP27" s="185"/>
      <c r="CQ27" s="185"/>
      <c r="CR27" s="185"/>
      <c r="CS27" s="185"/>
      <c r="CT27" s="185"/>
      <c r="CU27" s="185"/>
      <c r="CV27" s="185"/>
      <c r="CW27" s="185"/>
      <c r="CX27" s="185"/>
      <c r="CY27" s="185"/>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85"/>
      <c r="EJ27" s="185"/>
      <c r="EK27" s="185"/>
      <c r="EL27" s="185"/>
      <c r="EM27" s="185"/>
      <c r="EN27" s="185"/>
      <c r="EO27" s="185"/>
      <c r="EP27" s="185"/>
      <c r="EQ27" s="185"/>
      <c r="ER27" s="185"/>
      <c r="ES27" s="185"/>
      <c r="ET27" s="185"/>
      <c r="EU27" s="185"/>
      <c r="EV27" s="185"/>
      <c r="EW27" s="185"/>
      <c r="EX27" s="185"/>
      <c r="EY27" s="185"/>
      <c r="EZ27" s="185"/>
      <c r="FA27" s="185"/>
      <c r="FB27" s="185"/>
      <c r="FC27" s="185"/>
      <c r="FD27" s="185"/>
      <c r="FE27" s="185"/>
      <c r="FF27" s="185"/>
      <c r="FG27" s="185"/>
      <c r="FH27" s="185"/>
      <c r="FI27" s="185"/>
      <c r="FJ27" s="185"/>
      <c r="FK27" s="185"/>
      <c r="FL27" s="185"/>
      <c r="FM27" s="185"/>
      <c r="FN27" s="185"/>
      <c r="FO27" s="185"/>
      <c r="FP27" s="185"/>
      <c r="FQ27" s="185"/>
      <c r="FR27" s="185"/>
      <c r="FS27" s="185"/>
      <c r="FT27" s="185"/>
      <c r="FU27" s="185"/>
      <c r="FV27" s="185"/>
      <c r="FW27" s="185"/>
      <c r="FX27" s="185"/>
      <c r="FY27" s="185"/>
      <c r="FZ27" s="185"/>
      <c r="GA27" s="185"/>
      <c r="GB27" s="185"/>
      <c r="GC27" s="185"/>
      <c r="GD27" s="185"/>
      <c r="GE27" s="185"/>
      <c r="GF27" s="185"/>
      <c r="GG27" s="185"/>
      <c r="GH27" s="185"/>
      <c r="GI27" s="185"/>
      <c r="GJ27" s="185"/>
      <c r="GK27" s="185"/>
      <c r="GL27" s="185"/>
      <c r="GM27" s="185"/>
      <c r="GN27" s="185"/>
      <c r="GO27" s="185"/>
      <c r="GP27" s="185"/>
      <c r="GQ27" s="185"/>
      <c r="GR27" s="185"/>
      <c r="GS27" s="185"/>
      <c r="GT27" s="185"/>
      <c r="GU27" s="185"/>
      <c r="GV27" s="185"/>
      <c r="GW27" s="185"/>
      <c r="GX27" s="185"/>
      <c r="GY27" s="185"/>
      <c r="GZ27" s="185"/>
      <c r="HA27" s="185"/>
      <c r="HB27" s="185"/>
      <c r="HC27" s="185"/>
      <c r="HD27" s="185"/>
      <c r="HE27" s="185"/>
      <c r="HF27" s="185"/>
      <c r="HG27" s="185"/>
      <c r="HH27" s="185"/>
      <c r="HI27" s="185"/>
      <c r="HJ27" s="185"/>
      <c r="HK27" s="185"/>
      <c r="HL27" s="185"/>
      <c r="HM27" s="185"/>
      <c r="HN27" s="185"/>
      <c r="HO27" s="185"/>
      <c r="HP27" s="185"/>
      <c r="HQ27" s="185"/>
      <c r="HR27" s="185"/>
      <c r="HS27" s="185"/>
      <c r="HT27" s="185"/>
      <c r="HU27" s="185"/>
      <c r="HV27" s="185"/>
      <c r="HW27" s="185"/>
      <c r="HX27" s="185"/>
      <c r="HY27" s="185"/>
      <c r="HZ27" s="185"/>
      <c r="IA27" s="185"/>
      <c r="IB27" s="185"/>
      <c r="IC27" s="185"/>
      <c r="ID27" s="185"/>
      <c r="IE27" s="185"/>
      <c r="IF27" s="185"/>
      <c r="IG27" s="185"/>
      <c r="IH27" s="185"/>
      <c r="II27" s="185"/>
      <c r="IJ27" s="185"/>
      <c r="IK27" s="185"/>
      <c r="IL27" s="185"/>
      <c r="IM27" s="185"/>
      <c r="IN27" s="185"/>
      <c r="IO27" s="185"/>
      <c r="IP27" s="185"/>
      <c r="IQ27" s="185"/>
      <c r="IR27" s="185"/>
      <c r="IS27" s="185"/>
      <c r="IT27" s="185"/>
      <c r="IU27" s="185"/>
      <c r="IV27" s="185"/>
      <c r="IW27" s="185"/>
    </row>
    <row r="28" customFormat="false" ht="15.75" hidden="false" customHeight="false" outlineLevel="0" collapsed="false">
      <c r="A28" s="182" t="s">
        <v>332</v>
      </c>
      <c r="B28" s="183"/>
      <c r="C28" s="183"/>
      <c r="D28" s="183"/>
      <c r="E28" s="183"/>
      <c r="F28" s="183"/>
      <c r="G28" s="183"/>
      <c r="H28" s="183"/>
      <c r="I28" s="183"/>
      <c r="J28" s="183"/>
      <c r="K28" s="183"/>
      <c r="L28" s="183"/>
      <c r="M28" s="183"/>
      <c r="N28" s="183"/>
      <c r="O28" s="184"/>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c r="GG28" s="185"/>
      <c r="GH28" s="185"/>
      <c r="GI28" s="185"/>
      <c r="GJ28" s="185"/>
      <c r="GK28" s="185"/>
      <c r="GL28" s="185"/>
      <c r="GM28" s="185"/>
      <c r="GN28" s="185"/>
      <c r="GO28" s="185"/>
      <c r="GP28" s="185"/>
      <c r="GQ28" s="185"/>
      <c r="GR28" s="185"/>
      <c r="GS28" s="185"/>
      <c r="GT28" s="185"/>
      <c r="GU28" s="185"/>
      <c r="GV28" s="185"/>
      <c r="GW28" s="185"/>
      <c r="GX28" s="185"/>
      <c r="GY28" s="185"/>
      <c r="GZ28" s="185"/>
      <c r="HA28" s="185"/>
      <c r="HB28" s="185"/>
      <c r="HC28" s="185"/>
      <c r="HD28" s="185"/>
      <c r="HE28" s="185"/>
      <c r="HF28" s="185"/>
      <c r="HG28" s="185"/>
      <c r="HH28" s="185"/>
      <c r="HI28" s="185"/>
      <c r="HJ28" s="185"/>
      <c r="HK28" s="185"/>
      <c r="HL28" s="185"/>
      <c r="HM28" s="185"/>
      <c r="HN28" s="185"/>
      <c r="HO28" s="185"/>
      <c r="HP28" s="185"/>
      <c r="HQ28" s="185"/>
      <c r="HR28" s="185"/>
      <c r="HS28" s="185"/>
      <c r="HT28" s="185"/>
      <c r="HU28" s="185"/>
      <c r="HV28" s="185"/>
      <c r="HW28" s="185"/>
      <c r="HX28" s="185"/>
      <c r="HY28" s="185"/>
      <c r="HZ28" s="185"/>
      <c r="IA28" s="185"/>
      <c r="IB28" s="185"/>
      <c r="IC28" s="185"/>
      <c r="ID28" s="185"/>
      <c r="IE28" s="185"/>
      <c r="IF28" s="185"/>
      <c r="IG28" s="185"/>
      <c r="IH28" s="185"/>
      <c r="II28" s="185"/>
      <c r="IJ28" s="185"/>
      <c r="IK28" s="185"/>
      <c r="IL28" s="185"/>
      <c r="IM28" s="185"/>
      <c r="IN28" s="185"/>
      <c r="IO28" s="185"/>
      <c r="IP28" s="185"/>
      <c r="IQ28" s="185"/>
      <c r="IR28" s="185"/>
      <c r="IS28" s="185"/>
      <c r="IT28" s="185"/>
      <c r="IU28" s="185"/>
      <c r="IV28" s="185"/>
      <c r="IW28" s="185"/>
    </row>
    <row r="29" customFormat="false" ht="15.75" hidden="false" customHeight="false" outlineLevel="0" collapsed="false">
      <c r="A29" s="182" t="s">
        <v>333</v>
      </c>
      <c r="B29" s="183"/>
      <c r="C29" s="183" t="n">
        <v>0</v>
      </c>
      <c r="D29" s="183" t="n">
        <v>0</v>
      </c>
      <c r="E29" s="183" t="n">
        <v>0</v>
      </c>
      <c r="F29" s="183" t="n">
        <v>0</v>
      </c>
      <c r="G29" s="183" t="n">
        <v>0</v>
      </c>
      <c r="H29" s="183" t="n">
        <v>0</v>
      </c>
      <c r="I29" s="183" t="n">
        <v>0</v>
      </c>
      <c r="J29" s="183" t="n">
        <v>0</v>
      </c>
      <c r="K29" s="183" t="n">
        <v>0</v>
      </c>
      <c r="L29" s="183" t="n">
        <v>0</v>
      </c>
      <c r="M29" s="183" t="n">
        <v>0</v>
      </c>
      <c r="N29" s="183" t="n">
        <v>0</v>
      </c>
      <c r="O29" s="184" t="n">
        <f aca="false">N29</f>
        <v>0</v>
      </c>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c r="BM29" s="185"/>
      <c r="BN29" s="185"/>
      <c r="BO29" s="185"/>
      <c r="BP29" s="185"/>
      <c r="BQ29" s="185"/>
      <c r="BR29" s="185"/>
      <c r="BS29" s="185"/>
      <c r="BT29" s="185"/>
      <c r="BU29" s="185"/>
      <c r="BV29" s="185"/>
      <c r="BW29" s="185"/>
      <c r="BX29" s="185"/>
      <c r="BY29" s="185"/>
      <c r="BZ29" s="185"/>
      <c r="CA29" s="185"/>
      <c r="CB29" s="185"/>
      <c r="CC29" s="185"/>
      <c r="CD29" s="185"/>
      <c r="CE29" s="185"/>
      <c r="CF29" s="185"/>
      <c r="CG29" s="185"/>
      <c r="CH29" s="185"/>
      <c r="CI29" s="185"/>
      <c r="CJ29" s="185"/>
      <c r="CK29" s="185"/>
      <c r="CL29" s="185"/>
      <c r="CM29" s="185"/>
      <c r="CN29" s="185"/>
      <c r="CO29" s="185"/>
      <c r="CP29" s="185"/>
      <c r="CQ29" s="185"/>
      <c r="CR29" s="185"/>
      <c r="CS29" s="185"/>
      <c r="CT29" s="185"/>
      <c r="CU29" s="185"/>
      <c r="CV29" s="185"/>
      <c r="CW29" s="185"/>
      <c r="CX29" s="185"/>
      <c r="CY29" s="185"/>
      <c r="CZ29" s="185"/>
      <c r="DA29" s="185"/>
      <c r="DB29" s="185"/>
      <c r="DC29" s="185"/>
      <c r="DD29" s="185"/>
      <c r="DE29" s="185"/>
      <c r="DF29" s="185"/>
      <c r="DG29" s="185"/>
      <c r="DH29" s="185"/>
      <c r="DI29" s="185"/>
      <c r="DJ29" s="185"/>
      <c r="DK29" s="185"/>
      <c r="DL29" s="185"/>
      <c r="DM29" s="185"/>
      <c r="DN29" s="185"/>
      <c r="DO29" s="185"/>
      <c r="DP29" s="185"/>
      <c r="DQ29" s="185"/>
      <c r="DR29" s="185"/>
      <c r="DS29" s="185"/>
      <c r="DT29" s="185"/>
      <c r="DU29" s="185"/>
      <c r="DV29" s="185"/>
      <c r="DW29" s="185"/>
      <c r="DX29" s="185"/>
      <c r="DY29" s="185"/>
      <c r="DZ29" s="185"/>
      <c r="EA29" s="185"/>
      <c r="EB29" s="185"/>
      <c r="EC29" s="185"/>
      <c r="ED29" s="185"/>
      <c r="EE29" s="185"/>
      <c r="EF29" s="185"/>
      <c r="EG29" s="185"/>
      <c r="EH29" s="185"/>
      <c r="EI29" s="185"/>
      <c r="EJ29" s="185"/>
      <c r="EK29" s="185"/>
      <c r="EL29" s="185"/>
      <c r="EM29" s="185"/>
      <c r="EN29" s="185"/>
      <c r="EO29" s="185"/>
      <c r="EP29" s="185"/>
      <c r="EQ29" s="185"/>
      <c r="ER29" s="185"/>
      <c r="ES29" s="185"/>
      <c r="ET29" s="185"/>
      <c r="EU29" s="185"/>
      <c r="EV29" s="185"/>
      <c r="EW29" s="185"/>
      <c r="EX29" s="185"/>
      <c r="EY29" s="185"/>
      <c r="EZ29" s="185"/>
      <c r="FA29" s="185"/>
      <c r="FB29" s="185"/>
      <c r="FC29" s="185"/>
      <c r="FD29" s="185"/>
      <c r="FE29" s="185"/>
      <c r="FF29" s="185"/>
      <c r="FG29" s="185"/>
      <c r="FH29" s="185"/>
      <c r="FI29" s="185"/>
      <c r="FJ29" s="185"/>
      <c r="FK29" s="185"/>
      <c r="FL29" s="185"/>
      <c r="FM29" s="185"/>
      <c r="FN29" s="185"/>
      <c r="FO29" s="185"/>
      <c r="FP29" s="185"/>
      <c r="FQ29" s="185"/>
      <c r="FR29" s="185"/>
      <c r="FS29" s="185"/>
      <c r="FT29" s="185"/>
      <c r="FU29" s="185"/>
      <c r="FV29" s="185"/>
      <c r="FW29" s="185"/>
      <c r="FX29" s="185"/>
      <c r="FY29" s="185"/>
      <c r="FZ29" s="185"/>
      <c r="GA29" s="185"/>
      <c r="GB29" s="185"/>
      <c r="GC29" s="185"/>
      <c r="GD29" s="185"/>
      <c r="GE29" s="185"/>
      <c r="GF29" s="185"/>
      <c r="GG29" s="185"/>
      <c r="GH29" s="185"/>
      <c r="GI29" s="185"/>
      <c r="GJ29" s="185"/>
      <c r="GK29" s="185"/>
      <c r="GL29" s="185"/>
      <c r="GM29" s="185"/>
      <c r="GN29" s="185"/>
      <c r="GO29" s="185"/>
      <c r="GP29" s="185"/>
      <c r="GQ29" s="185"/>
      <c r="GR29" s="185"/>
      <c r="GS29" s="185"/>
      <c r="GT29" s="185"/>
      <c r="GU29" s="185"/>
      <c r="GV29" s="185"/>
      <c r="GW29" s="185"/>
      <c r="GX29" s="185"/>
      <c r="GY29" s="185"/>
      <c r="GZ29" s="185"/>
      <c r="HA29" s="185"/>
      <c r="HB29" s="185"/>
      <c r="HC29" s="185"/>
      <c r="HD29" s="185"/>
      <c r="HE29" s="185"/>
      <c r="HF29" s="185"/>
      <c r="HG29" s="185"/>
      <c r="HH29" s="185"/>
      <c r="HI29" s="185"/>
      <c r="HJ29" s="185"/>
      <c r="HK29" s="185"/>
      <c r="HL29" s="185"/>
      <c r="HM29" s="185"/>
      <c r="HN29" s="185"/>
      <c r="HO29" s="185"/>
      <c r="HP29" s="185"/>
      <c r="HQ29" s="185"/>
      <c r="HR29" s="185"/>
      <c r="HS29" s="185"/>
      <c r="HT29" s="185"/>
      <c r="HU29" s="185"/>
      <c r="HV29" s="185"/>
      <c r="HW29" s="185"/>
      <c r="HX29" s="185"/>
      <c r="HY29" s="185"/>
      <c r="HZ29" s="185"/>
      <c r="IA29" s="185"/>
      <c r="IB29" s="185"/>
      <c r="IC29" s="185"/>
      <c r="ID29" s="185"/>
      <c r="IE29" s="185"/>
      <c r="IF29" s="185"/>
      <c r="IG29" s="185"/>
      <c r="IH29" s="185"/>
      <c r="II29" s="185"/>
      <c r="IJ29" s="185"/>
      <c r="IK29" s="185"/>
      <c r="IL29" s="185"/>
      <c r="IM29" s="185"/>
      <c r="IN29" s="185"/>
      <c r="IO29" s="185"/>
      <c r="IP29" s="185"/>
      <c r="IQ29" s="185"/>
      <c r="IR29" s="185"/>
      <c r="IS29" s="185"/>
      <c r="IT29" s="185"/>
      <c r="IU29" s="185"/>
      <c r="IV29" s="185"/>
      <c r="IW29" s="185"/>
    </row>
    <row r="30" customFormat="false" ht="15.75" hidden="false" customHeight="false" outlineLevel="0" collapsed="false">
      <c r="A30" s="186" t="s">
        <v>334</v>
      </c>
      <c r="B30" s="187"/>
      <c r="C30" s="188" t="n">
        <f aca="false">SUM(C12:C29)</f>
        <v>0</v>
      </c>
      <c r="D30" s="188" t="n">
        <f aca="false">SUM(D12:D29)</f>
        <v>0</v>
      </c>
      <c r="E30" s="188" t="n">
        <f aca="false">SUM(E12:E29)</f>
        <v>0</v>
      </c>
      <c r="F30" s="188" t="n">
        <f aca="false">SUM(F12:F29)</f>
        <v>0</v>
      </c>
      <c r="G30" s="188" t="n">
        <f aca="false">SUM(G12:G29)</f>
        <v>0</v>
      </c>
      <c r="H30" s="188" t="n">
        <f aca="false">SUM(H12:H29)</f>
        <v>0</v>
      </c>
      <c r="I30" s="188" t="n">
        <f aca="false">SUM(I12:I29)</f>
        <v>0</v>
      </c>
      <c r="J30" s="188" t="n">
        <f aca="false">SUM(J12:J29)</f>
        <v>0</v>
      </c>
      <c r="K30" s="188" t="n">
        <f aca="false">SUM(K12:K29)</f>
        <v>0</v>
      </c>
      <c r="L30" s="188" t="n">
        <f aca="false">SUM(L12:L29)</f>
        <v>0</v>
      </c>
      <c r="M30" s="188" t="n">
        <f aca="false">SUM(M12:M29)</f>
        <v>0</v>
      </c>
      <c r="N30" s="188" t="n">
        <f aca="false">SUM(N12:N29)</f>
        <v>0</v>
      </c>
      <c r="O30" s="189" t="n">
        <f aca="false">SUM(O12:O29)</f>
        <v>0</v>
      </c>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B30" s="185"/>
      <c r="BC30" s="185"/>
      <c r="BD30" s="185"/>
      <c r="BE30" s="185"/>
      <c r="BF30" s="185"/>
      <c r="BG30" s="185"/>
      <c r="BH30" s="185"/>
      <c r="BI30" s="185"/>
      <c r="BJ30" s="185"/>
      <c r="BK30" s="185"/>
      <c r="BL30" s="185"/>
      <c r="BM30" s="185"/>
      <c r="BN30" s="185"/>
      <c r="BO30" s="185"/>
      <c r="BP30" s="185"/>
      <c r="BQ30" s="185"/>
      <c r="BR30" s="185"/>
      <c r="BS30" s="185"/>
      <c r="BT30" s="185"/>
      <c r="BU30" s="185"/>
      <c r="BV30" s="185"/>
      <c r="BW30" s="185"/>
      <c r="BX30" s="185"/>
      <c r="BY30" s="185"/>
      <c r="BZ30" s="185"/>
      <c r="CA30" s="185"/>
      <c r="CB30" s="185"/>
      <c r="CC30" s="185"/>
      <c r="CD30" s="185"/>
      <c r="CE30" s="185"/>
      <c r="CF30" s="185"/>
      <c r="CG30" s="185"/>
      <c r="CH30" s="185"/>
      <c r="CI30" s="185"/>
      <c r="CJ30" s="185"/>
      <c r="CK30" s="185"/>
      <c r="CL30" s="185"/>
      <c r="CM30" s="185"/>
      <c r="CN30" s="185"/>
      <c r="CO30" s="185"/>
      <c r="CP30" s="185"/>
      <c r="CQ30" s="185"/>
      <c r="CR30" s="185"/>
      <c r="CS30" s="185"/>
      <c r="CT30" s="185"/>
      <c r="CU30" s="185"/>
      <c r="CV30" s="185"/>
      <c r="CW30" s="185"/>
      <c r="CX30" s="185"/>
      <c r="CY30" s="185"/>
      <c r="CZ30" s="185"/>
      <c r="DA30" s="185"/>
      <c r="DB30" s="185"/>
      <c r="DC30" s="185"/>
      <c r="DD30" s="185"/>
      <c r="DE30" s="185"/>
      <c r="DF30" s="185"/>
      <c r="DG30" s="185"/>
      <c r="DH30" s="185"/>
      <c r="DI30" s="185"/>
      <c r="DJ30" s="185"/>
      <c r="DK30" s="185"/>
      <c r="DL30" s="185"/>
      <c r="DM30" s="185"/>
      <c r="DN30" s="185"/>
      <c r="DO30" s="185"/>
      <c r="DP30" s="185"/>
      <c r="DQ30" s="185"/>
      <c r="DR30" s="185"/>
      <c r="DS30" s="185"/>
      <c r="DT30" s="185"/>
      <c r="DU30" s="185"/>
      <c r="DV30" s="185"/>
      <c r="DW30" s="185"/>
      <c r="DX30" s="185"/>
      <c r="DY30" s="185"/>
      <c r="DZ30" s="185"/>
      <c r="EA30" s="185"/>
      <c r="EB30" s="185"/>
      <c r="EC30" s="185"/>
      <c r="ED30" s="185"/>
      <c r="EE30" s="185"/>
      <c r="EF30" s="185"/>
      <c r="EG30" s="185"/>
      <c r="EH30" s="185"/>
      <c r="EI30" s="185"/>
      <c r="EJ30" s="185"/>
      <c r="EK30" s="185"/>
      <c r="EL30" s="185"/>
      <c r="EM30" s="185"/>
      <c r="EN30" s="185"/>
      <c r="EO30" s="185"/>
      <c r="EP30" s="185"/>
      <c r="EQ30" s="185"/>
      <c r="ER30" s="185"/>
      <c r="ES30" s="185"/>
      <c r="ET30" s="185"/>
      <c r="EU30" s="185"/>
      <c r="EV30" s="185"/>
      <c r="EW30" s="185"/>
      <c r="EX30" s="185"/>
      <c r="EY30" s="185"/>
      <c r="EZ30" s="185"/>
      <c r="FA30" s="185"/>
      <c r="FB30" s="185"/>
      <c r="FC30" s="185"/>
      <c r="FD30" s="185"/>
      <c r="FE30" s="185"/>
      <c r="FF30" s="185"/>
      <c r="FG30" s="185"/>
      <c r="FH30" s="185"/>
      <c r="FI30" s="185"/>
      <c r="FJ30" s="185"/>
      <c r="FK30" s="185"/>
      <c r="FL30" s="185"/>
      <c r="FM30" s="185"/>
      <c r="FN30" s="185"/>
      <c r="FO30" s="185"/>
      <c r="FP30" s="185"/>
      <c r="FQ30" s="185"/>
      <c r="FR30" s="185"/>
      <c r="FS30" s="185"/>
      <c r="FT30" s="185"/>
      <c r="FU30" s="185"/>
      <c r="FV30" s="185"/>
      <c r="FW30" s="185"/>
      <c r="FX30" s="185"/>
      <c r="FY30" s="185"/>
      <c r="FZ30" s="185"/>
      <c r="GA30" s="185"/>
      <c r="GB30" s="185"/>
      <c r="GC30" s="185"/>
      <c r="GD30" s="185"/>
      <c r="GE30" s="185"/>
      <c r="GF30" s="185"/>
      <c r="GG30" s="185"/>
      <c r="GH30" s="185"/>
      <c r="GI30" s="185"/>
      <c r="GJ30" s="185"/>
      <c r="GK30" s="185"/>
      <c r="GL30" s="185"/>
      <c r="GM30" s="185"/>
      <c r="GN30" s="185"/>
      <c r="GO30" s="185"/>
      <c r="GP30" s="185"/>
      <c r="GQ30" s="185"/>
      <c r="GR30" s="185"/>
      <c r="GS30" s="185"/>
      <c r="GT30" s="185"/>
      <c r="GU30" s="185"/>
      <c r="GV30" s="185"/>
      <c r="GW30" s="185"/>
      <c r="GX30" s="185"/>
      <c r="GY30" s="185"/>
      <c r="GZ30" s="185"/>
      <c r="HA30" s="185"/>
      <c r="HB30" s="185"/>
      <c r="HC30" s="185"/>
      <c r="HD30" s="185"/>
      <c r="HE30" s="185"/>
      <c r="HF30" s="185"/>
      <c r="HG30" s="185"/>
      <c r="HH30" s="185"/>
      <c r="HI30" s="185"/>
      <c r="HJ30" s="185"/>
      <c r="HK30" s="185"/>
      <c r="HL30" s="185"/>
      <c r="HM30" s="185"/>
      <c r="HN30" s="185"/>
      <c r="HO30" s="185"/>
      <c r="HP30" s="185"/>
      <c r="HQ30" s="185"/>
      <c r="HR30" s="185"/>
      <c r="HS30" s="185"/>
      <c r="HT30" s="185"/>
      <c r="HU30" s="185"/>
      <c r="HV30" s="185"/>
      <c r="HW30" s="185"/>
      <c r="HX30" s="185"/>
      <c r="HY30" s="185"/>
      <c r="HZ30" s="185"/>
      <c r="IA30" s="185"/>
      <c r="IB30" s="185"/>
      <c r="IC30" s="185"/>
      <c r="ID30" s="185"/>
      <c r="IE30" s="185"/>
      <c r="IF30" s="185"/>
      <c r="IG30" s="185"/>
      <c r="IH30" s="185"/>
      <c r="II30" s="185"/>
      <c r="IJ30" s="185"/>
      <c r="IK30" s="185"/>
      <c r="IL30" s="185"/>
      <c r="IM30" s="185"/>
      <c r="IN30" s="185"/>
      <c r="IO30" s="185"/>
      <c r="IP30" s="185"/>
      <c r="IQ30" s="185"/>
      <c r="IR30" s="185"/>
      <c r="IS30" s="185"/>
      <c r="IT30" s="185"/>
      <c r="IU30" s="185"/>
      <c r="IV30" s="185"/>
      <c r="IW30" s="185"/>
    </row>
    <row r="31" customFormat="false" ht="15.75" hidden="false" customHeight="false" outlineLevel="0" collapsed="false">
      <c r="A31" s="182" t="s">
        <v>335</v>
      </c>
      <c r="B31" s="183" t="n">
        <v>45</v>
      </c>
      <c r="C31" s="183"/>
      <c r="D31" s="183"/>
      <c r="E31" s="183"/>
      <c r="F31" s="183"/>
      <c r="G31" s="183"/>
      <c r="H31" s="183"/>
      <c r="I31" s="183"/>
      <c r="J31" s="183"/>
      <c r="K31" s="183"/>
      <c r="L31" s="183"/>
      <c r="M31" s="183"/>
      <c r="N31" s="183"/>
      <c r="O31" s="184" t="n">
        <f aca="false">N31</f>
        <v>0</v>
      </c>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c r="BQ31" s="185"/>
      <c r="BR31" s="185"/>
      <c r="BS31" s="185"/>
      <c r="BT31" s="185"/>
      <c r="BU31" s="185"/>
      <c r="BV31" s="185"/>
      <c r="BW31" s="185"/>
      <c r="BX31" s="185"/>
      <c r="BY31" s="185"/>
      <c r="BZ31" s="185"/>
      <c r="CA31" s="185"/>
      <c r="CB31" s="185"/>
      <c r="CC31" s="185"/>
      <c r="CD31" s="185"/>
      <c r="CE31" s="185"/>
      <c r="CF31" s="185"/>
      <c r="CG31" s="185"/>
      <c r="CH31" s="185"/>
      <c r="CI31" s="185"/>
      <c r="CJ31" s="185"/>
      <c r="CK31" s="185"/>
      <c r="CL31" s="185"/>
      <c r="CM31" s="185"/>
      <c r="CN31" s="185"/>
      <c r="CO31" s="185"/>
      <c r="CP31" s="185"/>
      <c r="CQ31" s="185"/>
      <c r="CR31" s="185"/>
      <c r="CS31" s="185"/>
      <c r="CT31" s="185"/>
      <c r="CU31" s="185"/>
      <c r="CV31" s="185"/>
      <c r="CW31" s="185"/>
      <c r="CX31" s="185"/>
      <c r="CY31" s="185"/>
      <c r="CZ31" s="185"/>
      <c r="DA31" s="185"/>
      <c r="DB31" s="185"/>
      <c r="DC31" s="185"/>
      <c r="DD31" s="185"/>
      <c r="DE31" s="185"/>
      <c r="DF31" s="185"/>
      <c r="DG31" s="185"/>
      <c r="DH31" s="185"/>
      <c r="DI31" s="185"/>
      <c r="DJ31" s="185"/>
      <c r="DK31" s="185"/>
      <c r="DL31" s="185"/>
      <c r="DM31" s="185"/>
      <c r="DN31" s="185"/>
      <c r="DO31" s="185"/>
      <c r="DP31" s="185"/>
      <c r="DQ31" s="185"/>
      <c r="DR31" s="185"/>
      <c r="DS31" s="185"/>
      <c r="DT31" s="185"/>
      <c r="DU31" s="185"/>
      <c r="DV31" s="185"/>
      <c r="DW31" s="185"/>
      <c r="DX31" s="185"/>
      <c r="DY31" s="185"/>
      <c r="DZ31" s="185"/>
      <c r="EA31" s="185"/>
      <c r="EB31" s="185"/>
      <c r="EC31" s="185"/>
      <c r="ED31" s="185"/>
      <c r="EE31" s="185"/>
      <c r="EF31" s="185"/>
      <c r="EG31" s="185"/>
      <c r="EH31" s="185"/>
      <c r="EI31" s="185"/>
      <c r="EJ31" s="185"/>
      <c r="EK31" s="185"/>
      <c r="EL31" s="185"/>
      <c r="EM31" s="185"/>
      <c r="EN31" s="185"/>
      <c r="EO31" s="185"/>
      <c r="EP31" s="185"/>
      <c r="EQ31" s="185"/>
      <c r="ER31" s="185"/>
      <c r="ES31" s="185"/>
      <c r="ET31" s="185"/>
      <c r="EU31" s="185"/>
      <c r="EV31" s="185"/>
      <c r="EW31" s="185"/>
      <c r="EX31" s="185"/>
      <c r="EY31" s="185"/>
      <c r="EZ31" s="185"/>
      <c r="FA31" s="185"/>
      <c r="FB31" s="185"/>
      <c r="FC31" s="185"/>
      <c r="FD31" s="185"/>
      <c r="FE31" s="185"/>
      <c r="FF31" s="185"/>
      <c r="FG31" s="185"/>
      <c r="FH31" s="185"/>
      <c r="FI31" s="185"/>
      <c r="FJ31" s="185"/>
      <c r="FK31" s="185"/>
      <c r="FL31" s="185"/>
      <c r="FM31" s="185"/>
      <c r="FN31" s="185"/>
      <c r="FO31" s="185"/>
      <c r="FP31" s="185"/>
      <c r="FQ31" s="185"/>
      <c r="FR31" s="185"/>
      <c r="FS31" s="185"/>
      <c r="FT31" s="185"/>
      <c r="FU31" s="185"/>
      <c r="FV31" s="185"/>
      <c r="FW31" s="185"/>
      <c r="FX31" s="185"/>
      <c r="FY31" s="185"/>
      <c r="FZ31" s="185"/>
      <c r="GA31" s="185"/>
      <c r="GB31" s="185"/>
      <c r="GC31" s="185"/>
      <c r="GD31" s="185"/>
      <c r="GE31" s="185"/>
      <c r="GF31" s="185"/>
      <c r="GG31" s="185"/>
      <c r="GH31" s="185"/>
      <c r="GI31" s="185"/>
      <c r="GJ31" s="185"/>
      <c r="GK31" s="185"/>
      <c r="GL31" s="185"/>
      <c r="GM31" s="185"/>
      <c r="GN31" s="185"/>
      <c r="GO31" s="185"/>
      <c r="GP31" s="185"/>
      <c r="GQ31" s="185"/>
      <c r="GR31" s="185"/>
      <c r="GS31" s="185"/>
      <c r="GT31" s="185"/>
      <c r="GU31" s="185"/>
      <c r="GV31" s="185"/>
      <c r="GW31" s="185"/>
      <c r="GX31" s="185"/>
      <c r="GY31" s="185"/>
      <c r="GZ31" s="185"/>
      <c r="HA31" s="185"/>
      <c r="HB31" s="185"/>
      <c r="HC31" s="185"/>
      <c r="HD31" s="185"/>
      <c r="HE31" s="185"/>
      <c r="HF31" s="185"/>
      <c r="HG31" s="185"/>
      <c r="HH31" s="185"/>
      <c r="HI31" s="185"/>
      <c r="HJ31" s="185"/>
      <c r="HK31" s="185"/>
      <c r="HL31" s="185"/>
      <c r="HM31" s="185"/>
      <c r="HN31" s="185"/>
      <c r="HO31" s="185"/>
      <c r="HP31" s="185"/>
      <c r="HQ31" s="185"/>
      <c r="HR31" s="185"/>
      <c r="HS31" s="185"/>
      <c r="HT31" s="185"/>
      <c r="HU31" s="185"/>
      <c r="HV31" s="185"/>
      <c r="HW31" s="185"/>
      <c r="HX31" s="185"/>
      <c r="HY31" s="185"/>
      <c r="HZ31" s="185"/>
      <c r="IA31" s="185"/>
      <c r="IB31" s="185"/>
      <c r="IC31" s="185"/>
      <c r="ID31" s="185"/>
      <c r="IE31" s="185"/>
      <c r="IF31" s="185"/>
      <c r="IG31" s="185"/>
      <c r="IH31" s="185"/>
      <c r="II31" s="185"/>
      <c r="IJ31" s="185"/>
      <c r="IK31" s="185"/>
      <c r="IL31" s="185"/>
      <c r="IM31" s="185"/>
      <c r="IN31" s="185"/>
      <c r="IO31" s="185"/>
      <c r="IP31" s="185"/>
      <c r="IQ31" s="185"/>
      <c r="IR31" s="185"/>
      <c r="IS31" s="185"/>
      <c r="IT31" s="185"/>
      <c r="IU31" s="185"/>
      <c r="IV31" s="185"/>
      <c r="IW31" s="185"/>
    </row>
    <row r="32" customFormat="false" ht="15.75" hidden="false" customHeight="false" outlineLevel="0" collapsed="false">
      <c r="A32" s="182" t="s">
        <v>336</v>
      </c>
      <c r="B32" s="183" t="n">
        <v>65</v>
      </c>
      <c r="C32" s="183"/>
      <c r="D32" s="183"/>
      <c r="E32" s="183"/>
      <c r="F32" s="183"/>
      <c r="G32" s="183"/>
      <c r="H32" s="183"/>
      <c r="I32" s="183"/>
      <c r="J32" s="183"/>
      <c r="K32" s="183"/>
      <c r="L32" s="183"/>
      <c r="M32" s="183"/>
      <c r="N32" s="183"/>
      <c r="O32" s="184" t="n">
        <f aca="false">N32</f>
        <v>0</v>
      </c>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5"/>
      <c r="BM32" s="185"/>
      <c r="BN32" s="185"/>
      <c r="BO32" s="185"/>
      <c r="BP32" s="185"/>
      <c r="BQ32" s="185"/>
      <c r="BR32" s="185"/>
      <c r="BS32" s="185"/>
      <c r="BT32" s="185"/>
      <c r="BU32" s="185"/>
      <c r="BV32" s="185"/>
      <c r="BW32" s="185"/>
      <c r="BX32" s="185"/>
      <c r="BY32" s="185"/>
      <c r="BZ32" s="185"/>
      <c r="CA32" s="185"/>
      <c r="CB32" s="185"/>
      <c r="CC32" s="185"/>
      <c r="CD32" s="185"/>
      <c r="CE32" s="185"/>
      <c r="CF32" s="185"/>
      <c r="CG32" s="185"/>
      <c r="CH32" s="185"/>
      <c r="CI32" s="185"/>
      <c r="CJ32" s="185"/>
      <c r="CK32" s="185"/>
      <c r="CL32" s="185"/>
      <c r="CM32" s="185"/>
      <c r="CN32" s="185"/>
      <c r="CO32" s="185"/>
      <c r="CP32" s="185"/>
      <c r="CQ32" s="185"/>
      <c r="CR32" s="185"/>
      <c r="CS32" s="185"/>
      <c r="CT32" s="185"/>
      <c r="CU32" s="185"/>
      <c r="CV32" s="185"/>
      <c r="CW32" s="185"/>
      <c r="CX32" s="185"/>
      <c r="CY32" s="185"/>
      <c r="CZ32" s="185"/>
      <c r="DA32" s="185"/>
      <c r="DB32" s="185"/>
      <c r="DC32" s="185"/>
      <c r="DD32" s="185"/>
      <c r="DE32" s="185"/>
      <c r="DF32" s="185"/>
      <c r="DG32" s="185"/>
      <c r="DH32" s="185"/>
      <c r="DI32" s="185"/>
      <c r="DJ32" s="185"/>
      <c r="DK32" s="185"/>
      <c r="DL32" s="185"/>
      <c r="DM32" s="185"/>
      <c r="DN32" s="185"/>
      <c r="DO32" s="185"/>
      <c r="DP32" s="185"/>
      <c r="DQ32" s="185"/>
      <c r="DR32" s="185"/>
      <c r="DS32" s="185"/>
      <c r="DT32" s="185"/>
      <c r="DU32" s="185"/>
      <c r="DV32" s="185"/>
      <c r="DW32" s="185"/>
      <c r="DX32" s="185"/>
      <c r="DY32" s="185"/>
      <c r="DZ32" s="185"/>
      <c r="EA32" s="185"/>
      <c r="EB32" s="185"/>
      <c r="EC32" s="185"/>
      <c r="ED32" s="185"/>
      <c r="EE32" s="185"/>
      <c r="EF32" s="185"/>
      <c r="EG32" s="185"/>
      <c r="EH32" s="185"/>
      <c r="EI32" s="185"/>
      <c r="EJ32" s="185"/>
      <c r="EK32" s="185"/>
      <c r="EL32" s="185"/>
      <c r="EM32" s="185"/>
      <c r="EN32" s="185"/>
      <c r="EO32" s="185"/>
      <c r="EP32" s="185"/>
      <c r="EQ32" s="185"/>
      <c r="ER32" s="185"/>
      <c r="ES32" s="185"/>
      <c r="ET32" s="185"/>
      <c r="EU32" s="185"/>
      <c r="EV32" s="185"/>
      <c r="EW32" s="185"/>
      <c r="EX32" s="185"/>
      <c r="EY32" s="185"/>
      <c r="EZ32" s="185"/>
      <c r="FA32" s="185"/>
      <c r="FB32" s="185"/>
      <c r="FC32" s="185"/>
      <c r="FD32" s="185"/>
      <c r="FE32" s="185"/>
      <c r="FF32" s="185"/>
      <c r="FG32" s="185"/>
      <c r="FH32" s="185"/>
      <c r="FI32" s="185"/>
      <c r="FJ32" s="185"/>
      <c r="FK32" s="185"/>
      <c r="FL32" s="185"/>
      <c r="FM32" s="185"/>
      <c r="FN32" s="185"/>
      <c r="FO32" s="185"/>
      <c r="FP32" s="185"/>
      <c r="FQ32" s="185"/>
      <c r="FR32" s="185"/>
      <c r="FS32" s="185"/>
      <c r="FT32" s="185"/>
      <c r="FU32" s="185"/>
      <c r="FV32" s="185"/>
      <c r="FW32" s="185"/>
      <c r="FX32" s="185"/>
      <c r="FY32" s="185"/>
      <c r="FZ32" s="185"/>
      <c r="GA32" s="185"/>
      <c r="GB32" s="185"/>
      <c r="GC32" s="185"/>
      <c r="GD32" s="185"/>
      <c r="GE32" s="185"/>
      <c r="GF32" s="185"/>
      <c r="GG32" s="185"/>
      <c r="GH32" s="185"/>
      <c r="GI32" s="185"/>
      <c r="GJ32" s="185"/>
      <c r="GK32" s="185"/>
      <c r="GL32" s="185"/>
      <c r="GM32" s="185"/>
      <c r="GN32" s="185"/>
      <c r="GO32" s="185"/>
      <c r="GP32" s="185"/>
      <c r="GQ32" s="185"/>
      <c r="GR32" s="185"/>
      <c r="GS32" s="185"/>
      <c r="GT32" s="185"/>
      <c r="GU32" s="185"/>
      <c r="GV32" s="185"/>
      <c r="GW32" s="185"/>
      <c r="GX32" s="185"/>
      <c r="GY32" s="185"/>
      <c r="GZ32" s="185"/>
      <c r="HA32" s="185"/>
      <c r="HB32" s="185"/>
      <c r="HC32" s="185"/>
      <c r="HD32" s="185"/>
      <c r="HE32" s="185"/>
      <c r="HF32" s="185"/>
      <c r="HG32" s="185"/>
      <c r="HH32" s="185"/>
      <c r="HI32" s="185"/>
      <c r="HJ32" s="185"/>
      <c r="HK32" s="185"/>
      <c r="HL32" s="185"/>
      <c r="HM32" s="185"/>
      <c r="HN32" s="185"/>
      <c r="HO32" s="185"/>
      <c r="HP32" s="185"/>
      <c r="HQ32" s="185"/>
      <c r="HR32" s="185"/>
      <c r="HS32" s="185"/>
      <c r="HT32" s="185"/>
      <c r="HU32" s="185"/>
      <c r="HV32" s="185"/>
      <c r="HW32" s="185"/>
      <c r="HX32" s="185"/>
      <c r="HY32" s="185"/>
      <c r="HZ32" s="185"/>
      <c r="IA32" s="185"/>
      <c r="IB32" s="185"/>
      <c r="IC32" s="185"/>
      <c r="ID32" s="185"/>
      <c r="IE32" s="185"/>
      <c r="IF32" s="185"/>
      <c r="IG32" s="185"/>
      <c r="IH32" s="185"/>
      <c r="II32" s="185"/>
      <c r="IJ32" s="185"/>
      <c r="IK32" s="185"/>
      <c r="IL32" s="185"/>
      <c r="IM32" s="185"/>
      <c r="IN32" s="185"/>
      <c r="IO32" s="185"/>
      <c r="IP32" s="185"/>
      <c r="IQ32" s="185"/>
      <c r="IR32" s="185"/>
      <c r="IS32" s="185"/>
      <c r="IT32" s="185"/>
      <c r="IU32" s="185"/>
      <c r="IV32" s="185"/>
      <c r="IW32" s="185"/>
    </row>
    <row r="33" customFormat="false" ht="15.75" hidden="false" customHeight="false" outlineLevel="0" collapsed="false">
      <c r="A33" s="182" t="s">
        <v>337</v>
      </c>
      <c r="B33" s="183" t="n">
        <v>85</v>
      </c>
      <c r="C33" s="183"/>
      <c r="D33" s="183"/>
      <c r="E33" s="183"/>
      <c r="F33" s="183"/>
      <c r="G33" s="183"/>
      <c r="H33" s="183"/>
      <c r="I33" s="183"/>
      <c r="J33" s="183"/>
      <c r="K33" s="183"/>
      <c r="L33" s="183"/>
      <c r="M33" s="183"/>
      <c r="N33" s="183"/>
      <c r="O33" s="184" t="n">
        <f aca="false">N33</f>
        <v>0</v>
      </c>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185"/>
      <c r="BW33" s="185"/>
      <c r="BX33" s="185"/>
      <c r="BY33" s="185"/>
      <c r="BZ33" s="185"/>
      <c r="CA33" s="185"/>
      <c r="CB33" s="185"/>
      <c r="CC33" s="185"/>
      <c r="CD33" s="185"/>
      <c r="CE33" s="185"/>
      <c r="CF33" s="185"/>
      <c r="CG33" s="185"/>
      <c r="CH33" s="185"/>
      <c r="CI33" s="185"/>
      <c r="CJ33" s="185"/>
      <c r="CK33" s="185"/>
      <c r="CL33" s="185"/>
      <c r="CM33" s="185"/>
      <c r="CN33" s="185"/>
      <c r="CO33" s="185"/>
      <c r="CP33" s="185"/>
      <c r="CQ33" s="185"/>
      <c r="CR33" s="185"/>
      <c r="CS33" s="185"/>
      <c r="CT33" s="185"/>
      <c r="CU33" s="185"/>
      <c r="CV33" s="185"/>
      <c r="CW33" s="185"/>
      <c r="CX33" s="185"/>
      <c r="CY33" s="185"/>
      <c r="CZ33" s="185"/>
      <c r="DA33" s="185"/>
      <c r="DB33" s="185"/>
      <c r="DC33" s="185"/>
      <c r="DD33" s="185"/>
      <c r="DE33" s="185"/>
      <c r="DF33" s="185"/>
      <c r="DG33" s="185"/>
      <c r="DH33" s="185"/>
      <c r="DI33" s="185"/>
      <c r="DJ33" s="185"/>
      <c r="DK33" s="185"/>
      <c r="DL33" s="185"/>
      <c r="DM33" s="185"/>
      <c r="DN33" s="185"/>
      <c r="DO33" s="185"/>
      <c r="DP33" s="185"/>
      <c r="DQ33" s="185"/>
      <c r="DR33" s="185"/>
      <c r="DS33" s="185"/>
      <c r="DT33" s="185"/>
      <c r="DU33" s="185"/>
      <c r="DV33" s="185"/>
      <c r="DW33" s="185"/>
      <c r="DX33" s="185"/>
      <c r="DY33" s="185"/>
      <c r="DZ33" s="185"/>
      <c r="EA33" s="185"/>
      <c r="EB33" s="185"/>
      <c r="EC33" s="185"/>
      <c r="ED33" s="185"/>
      <c r="EE33" s="185"/>
      <c r="EF33" s="185"/>
      <c r="EG33" s="185"/>
      <c r="EH33" s="185"/>
      <c r="EI33" s="185"/>
      <c r="EJ33" s="185"/>
      <c r="EK33" s="185"/>
      <c r="EL33" s="185"/>
      <c r="EM33" s="185"/>
      <c r="EN33" s="185"/>
      <c r="EO33" s="185"/>
      <c r="EP33" s="185"/>
      <c r="EQ33" s="185"/>
      <c r="ER33" s="185"/>
      <c r="ES33" s="185"/>
      <c r="ET33" s="185"/>
      <c r="EU33" s="185"/>
      <c r="EV33" s="185"/>
      <c r="EW33" s="185"/>
      <c r="EX33" s="185"/>
      <c r="EY33" s="185"/>
      <c r="EZ33" s="185"/>
      <c r="FA33" s="185"/>
      <c r="FB33" s="185"/>
      <c r="FC33" s="185"/>
      <c r="FD33" s="185"/>
      <c r="FE33" s="185"/>
      <c r="FF33" s="185"/>
      <c r="FG33" s="185"/>
      <c r="FH33" s="185"/>
      <c r="FI33" s="185"/>
      <c r="FJ33" s="185"/>
      <c r="FK33" s="185"/>
      <c r="FL33" s="185"/>
      <c r="FM33" s="185"/>
      <c r="FN33" s="185"/>
      <c r="FO33" s="185"/>
      <c r="FP33" s="185"/>
      <c r="FQ33" s="185"/>
      <c r="FR33" s="185"/>
      <c r="FS33" s="185"/>
      <c r="FT33" s="185"/>
      <c r="FU33" s="185"/>
      <c r="FV33" s="185"/>
      <c r="FW33" s="185"/>
      <c r="FX33" s="185"/>
      <c r="FY33" s="185"/>
      <c r="FZ33" s="185"/>
      <c r="GA33" s="185"/>
      <c r="GB33" s="185"/>
      <c r="GC33" s="185"/>
      <c r="GD33" s="185"/>
      <c r="GE33" s="185"/>
      <c r="GF33" s="185"/>
      <c r="GG33" s="185"/>
      <c r="GH33" s="185"/>
      <c r="GI33" s="185"/>
      <c r="GJ33" s="185"/>
      <c r="GK33" s="185"/>
      <c r="GL33" s="185"/>
      <c r="GM33" s="185"/>
      <c r="GN33" s="185"/>
      <c r="GO33" s="185"/>
      <c r="GP33" s="185"/>
      <c r="GQ33" s="185"/>
      <c r="GR33" s="185"/>
      <c r="GS33" s="185"/>
      <c r="GT33" s="185"/>
      <c r="GU33" s="185"/>
      <c r="GV33" s="185"/>
      <c r="GW33" s="185"/>
      <c r="GX33" s="185"/>
      <c r="GY33" s="185"/>
      <c r="GZ33" s="185"/>
      <c r="HA33" s="185"/>
      <c r="HB33" s="185"/>
      <c r="HC33" s="185"/>
      <c r="HD33" s="185"/>
      <c r="HE33" s="185"/>
      <c r="HF33" s="185"/>
      <c r="HG33" s="185"/>
      <c r="HH33" s="185"/>
      <c r="HI33" s="185"/>
      <c r="HJ33" s="185"/>
      <c r="HK33" s="185"/>
      <c r="HL33" s="185"/>
      <c r="HM33" s="185"/>
      <c r="HN33" s="185"/>
      <c r="HO33" s="185"/>
      <c r="HP33" s="185"/>
      <c r="HQ33" s="185"/>
      <c r="HR33" s="185"/>
      <c r="HS33" s="185"/>
      <c r="HT33" s="185"/>
      <c r="HU33" s="185"/>
      <c r="HV33" s="185"/>
      <c r="HW33" s="185"/>
      <c r="HX33" s="185"/>
      <c r="HY33" s="185"/>
      <c r="HZ33" s="185"/>
      <c r="IA33" s="185"/>
      <c r="IB33" s="185"/>
      <c r="IC33" s="185"/>
      <c r="ID33" s="185"/>
      <c r="IE33" s="185"/>
      <c r="IF33" s="185"/>
      <c r="IG33" s="185"/>
      <c r="IH33" s="185"/>
      <c r="II33" s="185"/>
      <c r="IJ33" s="185"/>
      <c r="IK33" s="185"/>
      <c r="IL33" s="185"/>
      <c r="IM33" s="185"/>
      <c r="IN33" s="185"/>
      <c r="IO33" s="185"/>
      <c r="IP33" s="185"/>
      <c r="IQ33" s="185"/>
      <c r="IR33" s="185"/>
      <c r="IS33" s="185"/>
      <c r="IT33" s="185"/>
      <c r="IU33" s="185"/>
      <c r="IV33" s="185"/>
      <c r="IW33" s="185"/>
    </row>
    <row r="34" customFormat="false" ht="15.75" hidden="false" customHeight="false" outlineLevel="0" collapsed="false">
      <c r="A34" s="182" t="s">
        <v>338</v>
      </c>
      <c r="B34" s="183" t="n">
        <v>115</v>
      </c>
      <c r="C34" s="183" t="n">
        <v>0</v>
      </c>
      <c r="D34" s="183" t="n">
        <v>0</v>
      </c>
      <c r="E34" s="183" t="n">
        <v>0</v>
      </c>
      <c r="F34" s="183" t="n">
        <v>0</v>
      </c>
      <c r="G34" s="183" t="n">
        <v>0</v>
      </c>
      <c r="H34" s="183" t="n">
        <v>0</v>
      </c>
      <c r="I34" s="183" t="n">
        <v>0</v>
      </c>
      <c r="J34" s="183" t="n">
        <v>0</v>
      </c>
      <c r="K34" s="183" t="n">
        <v>0</v>
      </c>
      <c r="L34" s="183" t="n">
        <v>0</v>
      </c>
      <c r="M34" s="183" t="n">
        <v>0</v>
      </c>
      <c r="N34" s="183" t="n">
        <v>0</v>
      </c>
      <c r="O34" s="184" t="n">
        <f aca="false">N34</f>
        <v>0</v>
      </c>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185"/>
      <c r="CX34" s="185"/>
      <c r="CY34" s="185"/>
      <c r="CZ34" s="185"/>
      <c r="DA34" s="185"/>
      <c r="DB34" s="185"/>
      <c r="DC34" s="185"/>
      <c r="DD34" s="185"/>
      <c r="DE34" s="185"/>
      <c r="DF34" s="185"/>
      <c r="DG34" s="185"/>
      <c r="DH34" s="185"/>
      <c r="DI34" s="185"/>
      <c r="DJ34" s="185"/>
      <c r="DK34" s="185"/>
      <c r="DL34" s="185"/>
      <c r="DM34" s="185"/>
      <c r="DN34" s="185"/>
      <c r="DO34" s="185"/>
      <c r="DP34" s="185"/>
      <c r="DQ34" s="185"/>
      <c r="DR34" s="185"/>
      <c r="DS34" s="185"/>
      <c r="DT34" s="185"/>
      <c r="DU34" s="185"/>
      <c r="DV34" s="185"/>
      <c r="DW34" s="185"/>
      <c r="DX34" s="185"/>
      <c r="DY34" s="185"/>
      <c r="DZ34" s="185"/>
      <c r="EA34" s="185"/>
      <c r="EB34" s="185"/>
      <c r="EC34" s="185"/>
      <c r="ED34" s="185"/>
      <c r="EE34" s="185"/>
      <c r="EF34" s="185"/>
      <c r="EG34" s="185"/>
      <c r="EH34" s="185"/>
      <c r="EI34" s="185"/>
      <c r="EJ34" s="185"/>
      <c r="EK34" s="185"/>
      <c r="EL34" s="185"/>
      <c r="EM34" s="185"/>
      <c r="EN34" s="185"/>
      <c r="EO34" s="185"/>
      <c r="EP34" s="185"/>
      <c r="EQ34" s="185"/>
      <c r="ER34" s="185"/>
      <c r="ES34" s="185"/>
      <c r="ET34" s="185"/>
      <c r="EU34" s="185"/>
      <c r="EV34" s="185"/>
      <c r="EW34" s="185"/>
      <c r="EX34" s="185"/>
      <c r="EY34" s="185"/>
      <c r="EZ34" s="185"/>
      <c r="FA34" s="185"/>
      <c r="FB34" s="185"/>
      <c r="FC34" s="185"/>
      <c r="FD34" s="185"/>
      <c r="FE34" s="185"/>
      <c r="FF34" s="185"/>
      <c r="FG34" s="185"/>
      <c r="FH34" s="185"/>
      <c r="FI34" s="185"/>
      <c r="FJ34" s="185"/>
      <c r="FK34" s="185"/>
      <c r="FL34" s="185"/>
      <c r="FM34" s="185"/>
      <c r="FN34" s="185"/>
      <c r="FO34" s="185"/>
      <c r="FP34" s="185"/>
      <c r="FQ34" s="185"/>
      <c r="FR34" s="185"/>
      <c r="FS34" s="185"/>
      <c r="FT34" s="185"/>
      <c r="FU34" s="185"/>
      <c r="FV34" s="185"/>
      <c r="FW34" s="185"/>
      <c r="FX34" s="185"/>
      <c r="FY34" s="185"/>
      <c r="FZ34" s="185"/>
      <c r="GA34" s="185"/>
      <c r="GB34" s="185"/>
      <c r="GC34" s="185"/>
      <c r="GD34" s="185"/>
      <c r="GE34" s="185"/>
      <c r="GF34" s="185"/>
      <c r="GG34" s="185"/>
      <c r="GH34" s="185"/>
      <c r="GI34" s="185"/>
      <c r="GJ34" s="185"/>
      <c r="GK34" s="185"/>
      <c r="GL34" s="185"/>
      <c r="GM34" s="185"/>
      <c r="GN34" s="185"/>
      <c r="GO34" s="185"/>
      <c r="GP34" s="185"/>
      <c r="GQ34" s="185"/>
      <c r="GR34" s="185"/>
      <c r="GS34" s="185"/>
      <c r="GT34" s="185"/>
      <c r="GU34" s="185"/>
      <c r="GV34" s="185"/>
      <c r="GW34" s="185"/>
      <c r="GX34" s="185"/>
      <c r="GY34" s="185"/>
      <c r="GZ34" s="185"/>
      <c r="HA34" s="185"/>
      <c r="HB34" s="185"/>
      <c r="HC34" s="185"/>
      <c r="HD34" s="185"/>
      <c r="HE34" s="185"/>
      <c r="HF34" s="185"/>
      <c r="HG34" s="185"/>
      <c r="HH34" s="185"/>
      <c r="HI34" s="185"/>
      <c r="HJ34" s="185"/>
      <c r="HK34" s="185"/>
      <c r="HL34" s="185"/>
      <c r="HM34" s="185"/>
      <c r="HN34" s="185"/>
      <c r="HO34" s="185"/>
      <c r="HP34" s="185"/>
      <c r="HQ34" s="185"/>
      <c r="HR34" s="185"/>
      <c r="HS34" s="185"/>
      <c r="HT34" s="185"/>
      <c r="HU34" s="185"/>
      <c r="HV34" s="185"/>
      <c r="HW34" s="185"/>
      <c r="HX34" s="185"/>
      <c r="HY34" s="185"/>
      <c r="HZ34" s="185"/>
      <c r="IA34" s="185"/>
      <c r="IB34" s="185"/>
      <c r="IC34" s="185"/>
      <c r="ID34" s="185"/>
      <c r="IE34" s="185"/>
      <c r="IF34" s="185"/>
      <c r="IG34" s="185"/>
      <c r="IH34" s="185"/>
      <c r="II34" s="185"/>
      <c r="IJ34" s="185"/>
      <c r="IK34" s="185"/>
      <c r="IL34" s="185"/>
      <c r="IM34" s="185"/>
      <c r="IN34" s="185"/>
      <c r="IO34" s="185"/>
      <c r="IP34" s="185"/>
      <c r="IQ34" s="185"/>
      <c r="IR34" s="185"/>
      <c r="IS34" s="185"/>
      <c r="IT34" s="185"/>
      <c r="IU34" s="185"/>
      <c r="IV34" s="185"/>
      <c r="IW34" s="185"/>
    </row>
    <row r="35" customFormat="false" ht="15.75" hidden="false" customHeight="false" outlineLevel="0" collapsed="false">
      <c r="A35" s="182" t="s">
        <v>339</v>
      </c>
      <c r="B35" s="183" t="n">
        <v>135</v>
      </c>
      <c r="C35" s="183"/>
      <c r="D35" s="183"/>
      <c r="E35" s="183"/>
      <c r="F35" s="183"/>
      <c r="G35" s="183"/>
      <c r="H35" s="183"/>
      <c r="I35" s="183"/>
      <c r="J35" s="183"/>
      <c r="K35" s="183"/>
      <c r="L35" s="183"/>
      <c r="M35" s="183"/>
      <c r="N35" s="183"/>
      <c r="O35" s="184" t="n">
        <f aca="false">N35</f>
        <v>0</v>
      </c>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5"/>
      <c r="BP35" s="185"/>
      <c r="BQ35" s="185"/>
      <c r="BR35" s="185"/>
      <c r="BS35" s="185"/>
      <c r="BT35" s="185"/>
      <c r="BU35" s="185"/>
      <c r="BV35" s="185"/>
      <c r="BW35" s="185"/>
      <c r="BX35" s="185"/>
      <c r="BY35" s="185"/>
      <c r="BZ35" s="185"/>
      <c r="CA35" s="185"/>
      <c r="CB35" s="185"/>
      <c r="CC35" s="185"/>
      <c r="CD35" s="185"/>
      <c r="CE35" s="185"/>
      <c r="CF35" s="185"/>
      <c r="CG35" s="185"/>
      <c r="CH35" s="185"/>
      <c r="CI35" s="185"/>
      <c r="CJ35" s="185"/>
      <c r="CK35" s="185"/>
      <c r="CL35" s="185"/>
      <c r="CM35" s="185"/>
      <c r="CN35" s="185"/>
      <c r="CO35" s="185"/>
      <c r="CP35" s="185"/>
      <c r="CQ35" s="185"/>
      <c r="CR35" s="185"/>
      <c r="CS35" s="185"/>
      <c r="CT35" s="185"/>
      <c r="CU35" s="185"/>
      <c r="CV35" s="185"/>
      <c r="CW35" s="185"/>
      <c r="CX35" s="185"/>
      <c r="CY35" s="185"/>
      <c r="CZ35" s="185"/>
      <c r="DA35" s="185"/>
      <c r="DB35" s="185"/>
      <c r="DC35" s="185"/>
      <c r="DD35" s="185"/>
      <c r="DE35" s="185"/>
      <c r="DF35" s="185"/>
      <c r="DG35" s="185"/>
      <c r="DH35" s="185"/>
      <c r="DI35" s="185"/>
      <c r="DJ35" s="185"/>
      <c r="DK35" s="185"/>
      <c r="DL35" s="185"/>
      <c r="DM35" s="185"/>
      <c r="DN35" s="185"/>
      <c r="DO35" s="185"/>
      <c r="DP35" s="185"/>
      <c r="DQ35" s="185"/>
      <c r="DR35" s="185"/>
      <c r="DS35" s="185"/>
      <c r="DT35" s="185"/>
      <c r="DU35" s="185"/>
      <c r="DV35" s="185"/>
      <c r="DW35" s="185"/>
      <c r="DX35" s="185"/>
      <c r="DY35" s="185"/>
      <c r="DZ35" s="185"/>
      <c r="EA35" s="185"/>
      <c r="EB35" s="185"/>
      <c r="EC35" s="185"/>
      <c r="ED35" s="185"/>
      <c r="EE35" s="185"/>
      <c r="EF35" s="185"/>
      <c r="EG35" s="185"/>
      <c r="EH35" s="185"/>
      <c r="EI35" s="185"/>
      <c r="EJ35" s="185"/>
      <c r="EK35" s="185"/>
      <c r="EL35" s="185"/>
      <c r="EM35" s="185"/>
      <c r="EN35" s="185"/>
      <c r="EO35" s="185"/>
      <c r="EP35" s="185"/>
      <c r="EQ35" s="185"/>
      <c r="ER35" s="185"/>
      <c r="ES35" s="185"/>
      <c r="ET35" s="185"/>
      <c r="EU35" s="185"/>
      <c r="EV35" s="185"/>
      <c r="EW35" s="185"/>
      <c r="EX35" s="185"/>
      <c r="EY35" s="185"/>
      <c r="EZ35" s="185"/>
      <c r="FA35" s="185"/>
      <c r="FB35" s="185"/>
      <c r="FC35" s="185"/>
      <c r="FD35" s="185"/>
      <c r="FE35" s="185"/>
      <c r="FF35" s="185"/>
      <c r="FG35" s="185"/>
      <c r="FH35" s="185"/>
      <c r="FI35" s="185"/>
      <c r="FJ35" s="185"/>
      <c r="FK35" s="185"/>
      <c r="FL35" s="185"/>
      <c r="FM35" s="185"/>
      <c r="FN35" s="185"/>
      <c r="FO35" s="185"/>
      <c r="FP35" s="185"/>
      <c r="FQ35" s="185"/>
      <c r="FR35" s="185"/>
      <c r="FS35" s="185"/>
      <c r="FT35" s="185"/>
      <c r="FU35" s="185"/>
      <c r="FV35" s="185"/>
      <c r="FW35" s="185"/>
      <c r="FX35" s="185"/>
      <c r="FY35" s="185"/>
      <c r="FZ35" s="185"/>
      <c r="GA35" s="185"/>
      <c r="GB35" s="185"/>
      <c r="GC35" s="185"/>
      <c r="GD35" s="185"/>
      <c r="GE35" s="185"/>
      <c r="GF35" s="185"/>
      <c r="GG35" s="185"/>
      <c r="GH35" s="185"/>
      <c r="GI35" s="185"/>
      <c r="GJ35" s="185"/>
      <c r="GK35" s="185"/>
      <c r="GL35" s="185"/>
      <c r="GM35" s="185"/>
      <c r="GN35" s="185"/>
      <c r="GO35" s="185"/>
      <c r="GP35" s="185"/>
      <c r="GQ35" s="185"/>
      <c r="GR35" s="185"/>
      <c r="GS35" s="185"/>
      <c r="GT35" s="185"/>
      <c r="GU35" s="185"/>
      <c r="GV35" s="185"/>
      <c r="GW35" s="185"/>
      <c r="GX35" s="185"/>
      <c r="GY35" s="185"/>
      <c r="GZ35" s="185"/>
      <c r="HA35" s="185"/>
      <c r="HB35" s="185"/>
      <c r="HC35" s="185"/>
      <c r="HD35" s="185"/>
      <c r="HE35" s="185"/>
      <c r="HF35" s="185"/>
      <c r="HG35" s="185"/>
      <c r="HH35" s="185"/>
      <c r="HI35" s="185"/>
      <c r="HJ35" s="185"/>
      <c r="HK35" s="185"/>
      <c r="HL35" s="185"/>
      <c r="HM35" s="185"/>
      <c r="HN35" s="185"/>
      <c r="HO35" s="185"/>
      <c r="HP35" s="185"/>
      <c r="HQ35" s="185"/>
      <c r="HR35" s="185"/>
      <c r="HS35" s="185"/>
      <c r="HT35" s="185"/>
      <c r="HU35" s="185"/>
      <c r="HV35" s="185"/>
      <c r="HW35" s="185"/>
      <c r="HX35" s="185"/>
      <c r="HY35" s="185"/>
      <c r="HZ35" s="185"/>
      <c r="IA35" s="185"/>
      <c r="IB35" s="185"/>
      <c r="IC35" s="185"/>
      <c r="ID35" s="185"/>
      <c r="IE35" s="185"/>
      <c r="IF35" s="185"/>
      <c r="IG35" s="185"/>
      <c r="IH35" s="185"/>
      <c r="II35" s="185"/>
      <c r="IJ35" s="185"/>
      <c r="IK35" s="185"/>
      <c r="IL35" s="185"/>
      <c r="IM35" s="185"/>
      <c r="IN35" s="185"/>
      <c r="IO35" s="185"/>
      <c r="IP35" s="185"/>
      <c r="IQ35" s="185"/>
      <c r="IR35" s="185"/>
      <c r="IS35" s="185"/>
      <c r="IT35" s="185"/>
      <c r="IU35" s="185"/>
      <c r="IV35" s="185"/>
      <c r="IW35" s="185"/>
    </row>
    <row r="36" customFormat="false" ht="15.75" hidden="false" customHeight="false" outlineLevel="0" collapsed="false">
      <c r="A36" s="182" t="s">
        <v>340</v>
      </c>
      <c r="B36" s="183" t="n">
        <v>165</v>
      </c>
      <c r="C36" s="183"/>
      <c r="D36" s="183"/>
      <c r="E36" s="183"/>
      <c r="F36" s="183"/>
      <c r="G36" s="183"/>
      <c r="H36" s="183"/>
      <c r="I36" s="183"/>
      <c r="J36" s="183"/>
      <c r="K36" s="183"/>
      <c r="L36" s="183"/>
      <c r="M36" s="183"/>
      <c r="N36" s="183"/>
      <c r="O36" s="184" t="n">
        <f aca="false">N36</f>
        <v>0</v>
      </c>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5"/>
      <c r="BQ36" s="185"/>
      <c r="BR36" s="185"/>
      <c r="BS36" s="185"/>
      <c r="BT36" s="185"/>
      <c r="BU36" s="185"/>
      <c r="BV36" s="185"/>
      <c r="BW36" s="185"/>
      <c r="BX36" s="185"/>
      <c r="BY36" s="185"/>
      <c r="BZ36" s="185"/>
      <c r="CA36" s="185"/>
      <c r="CB36" s="185"/>
      <c r="CC36" s="185"/>
      <c r="CD36" s="185"/>
      <c r="CE36" s="185"/>
      <c r="CF36" s="185"/>
      <c r="CG36" s="185"/>
      <c r="CH36" s="185"/>
      <c r="CI36" s="185"/>
      <c r="CJ36" s="185"/>
      <c r="CK36" s="185"/>
      <c r="CL36" s="185"/>
      <c r="CM36" s="185"/>
      <c r="CN36" s="185"/>
      <c r="CO36" s="185"/>
      <c r="CP36" s="185"/>
      <c r="CQ36" s="185"/>
      <c r="CR36" s="185"/>
      <c r="CS36" s="185"/>
      <c r="CT36" s="185"/>
      <c r="CU36" s="185"/>
      <c r="CV36" s="185"/>
      <c r="CW36" s="185"/>
      <c r="CX36" s="185"/>
      <c r="CY36" s="185"/>
      <c r="CZ36" s="185"/>
      <c r="DA36" s="185"/>
      <c r="DB36" s="185"/>
      <c r="DC36" s="185"/>
      <c r="DD36" s="185"/>
      <c r="DE36" s="185"/>
      <c r="DF36" s="185"/>
      <c r="DG36" s="185"/>
      <c r="DH36" s="185"/>
      <c r="DI36" s="185"/>
      <c r="DJ36" s="185"/>
      <c r="DK36" s="185"/>
      <c r="DL36" s="185"/>
      <c r="DM36" s="185"/>
      <c r="DN36" s="185"/>
      <c r="DO36" s="185"/>
      <c r="DP36" s="185"/>
      <c r="DQ36" s="185"/>
      <c r="DR36" s="185"/>
      <c r="DS36" s="185"/>
      <c r="DT36" s="185"/>
      <c r="DU36" s="185"/>
      <c r="DV36" s="185"/>
      <c r="DW36" s="185"/>
      <c r="DX36" s="185"/>
      <c r="DY36" s="185"/>
      <c r="DZ36" s="185"/>
      <c r="EA36" s="185"/>
      <c r="EB36" s="185"/>
      <c r="EC36" s="185"/>
      <c r="ED36" s="185"/>
      <c r="EE36" s="185"/>
      <c r="EF36" s="185"/>
      <c r="EG36" s="185"/>
      <c r="EH36" s="185"/>
      <c r="EI36" s="185"/>
      <c r="EJ36" s="185"/>
      <c r="EK36" s="185"/>
      <c r="EL36" s="185"/>
      <c r="EM36" s="185"/>
      <c r="EN36" s="185"/>
      <c r="EO36" s="185"/>
      <c r="EP36" s="185"/>
      <c r="EQ36" s="185"/>
      <c r="ER36" s="185"/>
      <c r="ES36" s="185"/>
      <c r="ET36" s="185"/>
      <c r="EU36" s="185"/>
      <c r="EV36" s="185"/>
      <c r="EW36" s="185"/>
      <c r="EX36" s="185"/>
      <c r="EY36" s="185"/>
      <c r="EZ36" s="185"/>
      <c r="FA36" s="185"/>
      <c r="FB36" s="185"/>
      <c r="FC36" s="185"/>
      <c r="FD36" s="185"/>
      <c r="FE36" s="185"/>
      <c r="FF36" s="185"/>
      <c r="FG36" s="185"/>
      <c r="FH36" s="185"/>
      <c r="FI36" s="185"/>
      <c r="FJ36" s="185"/>
      <c r="FK36" s="185"/>
      <c r="FL36" s="185"/>
      <c r="FM36" s="185"/>
      <c r="FN36" s="185"/>
      <c r="FO36" s="185"/>
      <c r="FP36" s="185"/>
      <c r="FQ36" s="185"/>
      <c r="FR36" s="185"/>
      <c r="FS36" s="185"/>
      <c r="FT36" s="185"/>
      <c r="FU36" s="185"/>
      <c r="FV36" s="185"/>
      <c r="FW36" s="185"/>
      <c r="FX36" s="185"/>
      <c r="FY36" s="185"/>
      <c r="FZ36" s="185"/>
      <c r="GA36" s="185"/>
      <c r="GB36" s="185"/>
      <c r="GC36" s="185"/>
      <c r="GD36" s="185"/>
      <c r="GE36" s="185"/>
      <c r="GF36" s="185"/>
      <c r="GG36" s="185"/>
      <c r="GH36" s="185"/>
      <c r="GI36" s="185"/>
      <c r="GJ36" s="185"/>
      <c r="GK36" s="185"/>
      <c r="GL36" s="185"/>
      <c r="GM36" s="185"/>
      <c r="GN36" s="185"/>
      <c r="GO36" s="185"/>
      <c r="GP36" s="185"/>
      <c r="GQ36" s="185"/>
      <c r="GR36" s="185"/>
      <c r="GS36" s="185"/>
      <c r="GT36" s="185"/>
      <c r="GU36" s="185"/>
      <c r="GV36" s="185"/>
      <c r="GW36" s="185"/>
      <c r="GX36" s="185"/>
      <c r="GY36" s="185"/>
      <c r="GZ36" s="185"/>
      <c r="HA36" s="185"/>
      <c r="HB36" s="185"/>
      <c r="HC36" s="185"/>
      <c r="HD36" s="185"/>
      <c r="HE36" s="185"/>
      <c r="HF36" s="185"/>
      <c r="HG36" s="185"/>
      <c r="HH36" s="185"/>
      <c r="HI36" s="185"/>
      <c r="HJ36" s="185"/>
      <c r="HK36" s="185"/>
      <c r="HL36" s="185"/>
      <c r="HM36" s="185"/>
      <c r="HN36" s="185"/>
      <c r="HO36" s="185"/>
      <c r="HP36" s="185"/>
      <c r="HQ36" s="185"/>
      <c r="HR36" s="185"/>
      <c r="HS36" s="185"/>
      <c r="HT36" s="185"/>
      <c r="HU36" s="185"/>
      <c r="HV36" s="185"/>
      <c r="HW36" s="185"/>
      <c r="HX36" s="185"/>
      <c r="HY36" s="185"/>
      <c r="HZ36" s="185"/>
      <c r="IA36" s="185"/>
      <c r="IB36" s="185"/>
      <c r="IC36" s="185"/>
      <c r="ID36" s="185"/>
      <c r="IE36" s="185"/>
      <c r="IF36" s="185"/>
      <c r="IG36" s="185"/>
      <c r="IH36" s="185"/>
      <c r="II36" s="185"/>
      <c r="IJ36" s="185"/>
      <c r="IK36" s="185"/>
      <c r="IL36" s="185"/>
      <c r="IM36" s="185"/>
      <c r="IN36" s="185"/>
      <c r="IO36" s="185"/>
      <c r="IP36" s="185"/>
      <c r="IQ36" s="185"/>
      <c r="IR36" s="185"/>
      <c r="IS36" s="185"/>
      <c r="IT36" s="185"/>
      <c r="IU36" s="185"/>
      <c r="IV36" s="185"/>
      <c r="IW36" s="185"/>
    </row>
    <row r="37" customFormat="false" ht="15.75" hidden="false" customHeight="false" outlineLevel="0" collapsed="false">
      <c r="A37" s="182" t="s">
        <v>341</v>
      </c>
      <c r="B37" s="183" t="n">
        <v>185</v>
      </c>
      <c r="C37" s="183"/>
      <c r="D37" s="183"/>
      <c r="E37" s="183"/>
      <c r="F37" s="183"/>
      <c r="G37" s="183"/>
      <c r="H37" s="183"/>
      <c r="I37" s="183"/>
      <c r="J37" s="183"/>
      <c r="K37" s="183"/>
      <c r="L37" s="183"/>
      <c r="M37" s="183"/>
      <c r="N37" s="183"/>
      <c r="O37" s="184" t="n">
        <f aca="false">N37</f>
        <v>0</v>
      </c>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c r="BA37" s="185"/>
      <c r="BB37" s="185"/>
      <c r="BC37" s="185"/>
      <c r="BD37" s="185"/>
      <c r="BE37" s="185"/>
      <c r="BF37" s="185"/>
      <c r="BG37" s="185"/>
      <c r="BH37" s="185"/>
      <c r="BI37" s="185"/>
      <c r="BJ37" s="185"/>
      <c r="BK37" s="185"/>
      <c r="BL37" s="185"/>
      <c r="BM37" s="185"/>
      <c r="BN37" s="185"/>
      <c r="BO37" s="185"/>
      <c r="BP37" s="185"/>
      <c r="BQ37" s="185"/>
      <c r="BR37" s="185"/>
      <c r="BS37" s="185"/>
      <c r="BT37" s="185"/>
      <c r="BU37" s="185"/>
      <c r="BV37" s="185"/>
      <c r="BW37" s="185"/>
      <c r="BX37" s="185"/>
      <c r="BY37" s="185"/>
      <c r="BZ37" s="185"/>
      <c r="CA37" s="185"/>
      <c r="CB37" s="185"/>
      <c r="CC37" s="185"/>
      <c r="CD37" s="185"/>
      <c r="CE37" s="185"/>
      <c r="CF37" s="185"/>
      <c r="CG37" s="185"/>
      <c r="CH37" s="185"/>
      <c r="CI37" s="185"/>
      <c r="CJ37" s="185"/>
      <c r="CK37" s="185"/>
      <c r="CL37" s="185"/>
      <c r="CM37" s="185"/>
      <c r="CN37" s="185"/>
      <c r="CO37" s="185"/>
      <c r="CP37" s="185"/>
      <c r="CQ37" s="185"/>
      <c r="CR37" s="185"/>
      <c r="CS37" s="185"/>
      <c r="CT37" s="185"/>
      <c r="CU37" s="185"/>
      <c r="CV37" s="185"/>
      <c r="CW37" s="185"/>
      <c r="CX37" s="185"/>
      <c r="CY37" s="185"/>
      <c r="CZ37" s="185"/>
      <c r="DA37" s="185"/>
      <c r="DB37" s="185"/>
      <c r="DC37" s="185"/>
      <c r="DD37" s="185"/>
      <c r="DE37" s="185"/>
      <c r="DF37" s="185"/>
      <c r="DG37" s="185"/>
      <c r="DH37" s="185"/>
      <c r="DI37" s="185"/>
      <c r="DJ37" s="185"/>
      <c r="DK37" s="185"/>
      <c r="DL37" s="185"/>
      <c r="DM37" s="185"/>
      <c r="DN37" s="185"/>
      <c r="DO37" s="185"/>
      <c r="DP37" s="185"/>
      <c r="DQ37" s="185"/>
      <c r="DR37" s="185"/>
      <c r="DS37" s="185"/>
      <c r="DT37" s="185"/>
      <c r="DU37" s="185"/>
      <c r="DV37" s="185"/>
      <c r="DW37" s="185"/>
      <c r="DX37" s="185"/>
      <c r="DY37" s="185"/>
      <c r="DZ37" s="185"/>
      <c r="EA37" s="185"/>
      <c r="EB37" s="185"/>
      <c r="EC37" s="185"/>
      <c r="ED37" s="185"/>
      <c r="EE37" s="185"/>
      <c r="EF37" s="185"/>
      <c r="EG37" s="185"/>
      <c r="EH37" s="185"/>
      <c r="EI37" s="185"/>
      <c r="EJ37" s="185"/>
      <c r="EK37" s="185"/>
      <c r="EL37" s="185"/>
      <c r="EM37" s="185"/>
      <c r="EN37" s="185"/>
      <c r="EO37" s="185"/>
      <c r="EP37" s="185"/>
      <c r="EQ37" s="185"/>
      <c r="ER37" s="185"/>
      <c r="ES37" s="185"/>
      <c r="ET37" s="185"/>
      <c r="EU37" s="185"/>
      <c r="EV37" s="185"/>
      <c r="EW37" s="185"/>
      <c r="EX37" s="185"/>
      <c r="EY37" s="185"/>
      <c r="EZ37" s="185"/>
      <c r="FA37" s="185"/>
      <c r="FB37" s="185"/>
      <c r="FC37" s="185"/>
      <c r="FD37" s="185"/>
      <c r="FE37" s="185"/>
      <c r="FF37" s="185"/>
      <c r="FG37" s="185"/>
      <c r="FH37" s="185"/>
      <c r="FI37" s="185"/>
      <c r="FJ37" s="185"/>
      <c r="FK37" s="185"/>
      <c r="FL37" s="185"/>
      <c r="FM37" s="185"/>
      <c r="FN37" s="185"/>
      <c r="FO37" s="185"/>
      <c r="FP37" s="185"/>
      <c r="FQ37" s="185"/>
      <c r="FR37" s="185"/>
      <c r="FS37" s="185"/>
      <c r="FT37" s="185"/>
      <c r="FU37" s="185"/>
      <c r="FV37" s="185"/>
      <c r="FW37" s="185"/>
      <c r="FX37" s="185"/>
      <c r="FY37" s="185"/>
      <c r="FZ37" s="185"/>
      <c r="GA37" s="185"/>
      <c r="GB37" s="185"/>
      <c r="GC37" s="185"/>
      <c r="GD37" s="185"/>
      <c r="GE37" s="185"/>
      <c r="GF37" s="185"/>
      <c r="GG37" s="185"/>
      <c r="GH37" s="185"/>
      <c r="GI37" s="185"/>
      <c r="GJ37" s="185"/>
      <c r="GK37" s="185"/>
      <c r="GL37" s="185"/>
      <c r="GM37" s="185"/>
      <c r="GN37" s="185"/>
      <c r="GO37" s="185"/>
      <c r="GP37" s="185"/>
      <c r="GQ37" s="185"/>
      <c r="GR37" s="185"/>
      <c r="GS37" s="185"/>
      <c r="GT37" s="185"/>
      <c r="GU37" s="185"/>
      <c r="GV37" s="185"/>
      <c r="GW37" s="185"/>
      <c r="GX37" s="185"/>
      <c r="GY37" s="185"/>
      <c r="GZ37" s="185"/>
      <c r="HA37" s="185"/>
      <c r="HB37" s="185"/>
      <c r="HC37" s="185"/>
      <c r="HD37" s="185"/>
      <c r="HE37" s="185"/>
      <c r="HF37" s="185"/>
      <c r="HG37" s="185"/>
      <c r="HH37" s="185"/>
      <c r="HI37" s="185"/>
      <c r="HJ37" s="185"/>
      <c r="HK37" s="185"/>
      <c r="HL37" s="185"/>
      <c r="HM37" s="185"/>
      <c r="HN37" s="185"/>
      <c r="HO37" s="185"/>
      <c r="HP37" s="185"/>
      <c r="HQ37" s="185"/>
      <c r="HR37" s="185"/>
      <c r="HS37" s="185"/>
      <c r="HT37" s="185"/>
      <c r="HU37" s="185"/>
      <c r="HV37" s="185"/>
      <c r="HW37" s="185"/>
      <c r="HX37" s="185"/>
      <c r="HY37" s="185"/>
      <c r="HZ37" s="185"/>
      <c r="IA37" s="185"/>
      <c r="IB37" s="185"/>
      <c r="IC37" s="185"/>
      <c r="ID37" s="185"/>
      <c r="IE37" s="185"/>
      <c r="IF37" s="185"/>
      <c r="IG37" s="185"/>
      <c r="IH37" s="185"/>
      <c r="II37" s="185"/>
      <c r="IJ37" s="185"/>
      <c r="IK37" s="185"/>
      <c r="IL37" s="185"/>
      <c r="IM37" s="185"/>
      <c r="IN37" s="185"/>
      <c r="IO37" s="185"/>
      <c r="IP37" s="185"/>
      <c r="IQ37" s="185"/>
      <c r="IR37" s="185"/>
      <c r="IS37" s="185"/>
      <c r="IT37" s="185"/>
      <c r="IU37" s="185"/>
      <c r="IV37" s="185"/>
      <c r="IW37" s="185"/>
    </row>
    <row r="38" customFormat="false" ht="15.75" hidden="false" customHeight="false" outlineLevel="0" collapsed="false">
      <c r="A38" s="182" t="s">
        <v>342</v>
      </c>
      <c r="B38" s="183" t="n">
        <v>215</v>
      </c>
      <c r="C38" s="183" t="n">
        <v>0</v>
      </c>
      <c r="D38" s="183" t="n">
        <v>0</v>
      </c>
      <c r="E38" s="183" t="n">
        <v>0</v>
      </c>
      <c r="F38" s="183" t="n">
        <v>0</v>
      </c>
      <c r="G38" s="183" t="n">
        <v>0</v>
      </c>
      <c r="H38" s="183" t="n">
        <v>0</v>
      </c>
      <c r="I38" s="183" t="n">
        <v>0</v>
      </c>
      <c r="J38" s="183" t="n">
        <v>0</v>
      </c>
      <c r="K38" s="183" t="n">
        <v>0</v>
      </c>
      <c r="L38" s="183" t="n">
        <v>0</v>
      </c>
      <c r="M38" s="183" t="n">
        <v>0</v>
      </c>
      <c r="N38" s="183" t="n">
        <v>0</v>
      </c>
      <c r="O38" s="184" t="n">
        <f aca="false">N38</f>
        <v>0</v>
      </c>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5"/>
      <c r="BN38" s="185"/>
      <c r="BO38" s="185"/>
      <c r="BP38" s="185"/>
      <c r="BQ38" s="185"/>
      <c r="BR38" s="185"/>
      <c r="BS38" s="185"/>
      <c r="BT38" s="185"/>
      <c r="BU38" s="185"/>
      <c r="BV38" s="185"/>
      <c r="BW38" s="185"/>
      <c r="BX38" s="185"/>
      <c r="BY38" s="185"/>
      <c r="BZ38" s="185"/>
      <c r="CA38" s="185"/>
      <c r="CB38" s="185"/>
      <c r="CC38" s="185"/>
      <c r="CD38" s="185"/>
      <c r="CE38" s="185"/>
      <c r="CF38" s="185"/>
      <c r="CG38" s="185"/>
      <c r="CH38" s="185"/>
      <c r="CI38" s="185"/>
      <c r="CJ38" s="185"/>
      <c r="CK38" s="185"/>
      <c r="CL38" s="185"/>
      <c r="CM38" s="185"/>
      <c r="CN38" s="185"/>
      <c r="CO38" s="185"/>
      <c r="CP38" s="185"/>
      <c r="CQ38" s="185"/>
      <c r="CR38" s="185"/>
      <c r="CS38" s="185"/>
      <c r="CT38" s="185"/>
      <c r="CU38" s="185"/>
      <c r="CV38" s="185"/>
      <c r="CW38" s="185"/>
      <c r="CX38" s="185"/>
      <c r="CY38" s="185"/>
      <c r="CZ38" s="185"/>
      <c r="DA38" s="185"/>
      <c r="DB38" s="185"/>
      <c r="DC38" s="185"/>
      <c r="DD38" s="185"/>
      <c r="DE38" s="185"/>
      <c r="DF38" s="185"/>
      <c r="DG38" s="185"/>
      <c r="DH38" s="185"/>
      <c r="DI38" s="185"/>
      <c r="DJ38" s="185"/>
      <c r="DK38" s="185"/>
      <c r="DL38" s="185"/>
      <c r="DM38" s="185"/>
      <c r="DN38" s="185"/>
      <c r="DO38" s="185"/>
      <c r="DP38" s="185"/>
      <c r="DQ38" s="185"/>
      <c r="DR38" s="185"/>
      <c r="DS38" s="185"/>
      <c r="DT38" s="185"/>
      <c r="DU38" s="185"/>
      <c r="DV38" s="185"/>
      <c r="DW38" s="185"/>
      <c r="DX38" s="185"/>
      <c r="DY38" s="185"/>
      <c r="DZ38" s="185"/>
      <c r="EA38" s="185"/>
      <c r="EB38" s="185"/>
      <c r="EC38" s="185"/>
      <c r="ED38" s="185"/>
      <c r="EE38" s="185"/>
      <c r="EF38" s="185"/>
      <c r="EG38" s="185"/>
      <c r="EH38" s="185"/>
      <c r="EI38" s="185"/>
      <c r="EJ38" s="185"/>
      <c r="EK38" s="185"/>
      <c r="EL38" s="185"/>
      <c r="EM38" s="185"/>
      <c r="EN38" s="185"/>
      <c r="EO38" s="185"/>
      <c r="EP38" s="185"/>
      <c r="EQ38" s="185"/>
      <c r="ER38" s="185"/>
      <c r="ES38" s="185"/>
      <c r="ET38" s="185"/>
      <c r="EU38" s="185"/>
      <c r="EV38" s="185"/>
      <c r="EW38" s="185"/>
      <c r="EX38" s="185"/>
      <c r="EY38" s="185"/>
      <c r="EZ38" s="185"/>
      <c r="FA38" s="185"/>
      <c r="FB38" s="185"/>
      <c r="FC38" s="185"/>
      <c r="FD38" s="185"/>
      <c r="FE38" s="185"/>
      <c r="FF38" s="185"/>
      <c r="FG38" s="185"/>
      <c r="FH38" s="185"/>
      <c r="FI38" s="185"/>
      <c r="FJ38" s="185"/>
      <c r="FK38" s="185"/>
      <c r="FL38" s="185"/>
      <c r="FM38" s="185"/>
      <c r="FN38" s="185"/>
      <c r="FO38" s="185"/>
      <c r="FP38" s="185"/>
      <c r="FQ38" s="185"/>
      <c r="FR38" s="185"/>
      <c r="FS38" s="185"/>
      <c r="FT38" s="185"/>
      <c r="FU38" s="185"/>
      <c r="FV38" s="185"/>
      <c r="FW38" s="185"/>
      <c r="FX38" s="185"/>
      <c r="FY38" s="185"/>
      <c r="FZ38" s="185"/>
      <c r="GA38" s="185"/>
      <c r="GB38" s="185"/>
      <c r="GC38" s="185"/>
      <c r="GD38" s="185"/>
      <c r="GE38" s="185"/>
      <c r="GF38" s="185"/>
      <c r="GG38" s="185"/>
      <c r="GH38" s="185"/>
      <c r="GI38" s="185"/>
      <c r="GJ38" s="185"/>
      <c r="GK38" s="185"/>
      <c r="GL38" s="185"/>
      <c r="GM38" s="185"/>
      <c r="GN38" s="185"/>
      <c r="GO38" s="185"/>
      <c r="GP38" s="185"/>
      <c r="GQ38" s="185"/>
      <c r="GR38" s="185"/>
      <c r="GS38" s="185"/>
      <c r="GT38" s="185"/>
      <c r="GU38" s="185"/>
      <c r="GV38" s="185"/>
      <c r="GW38" s="185"/>
      <c r="GX38" s="185"/>
      <c r="GY38" s="185"/>
      <c r="GZ38" s="185"/>
      <c r="HA38" s="185"/>
      <c r="HB38" s="185"/>
      <c r="HC38" s="185"/>
      <c r="HD38" s="185"/>
      <c r="HE38" s="185"/>
      <c r="HF38" s="185"/>
      <c r="HG38" s="185"/>
      <c r="HH38" s="185"/>
      <c r="HI38" s="185"/>
      <c r="HJ38" s="185"/>
      <c r="HK38" s="185"/>
      <c r="HL38" s="185"/>
      <c r="HM38" s="185"/>
      <c r="HN38" s="185"/>
      <c r="HO38" s="185"/>
      <c r="HP38" s="185"/>
      <c r="HQ38" s="185"/>
      <c r="HR38" s="185"/>
      <c r="HS38" s="185"/>
      <c r="HT38" s="185"/>
      <c r="HU38" s="185"/>
      <c r="HV38" s="185"/>
      <c r="HW38" s="185"/>
      <c r="HX38" s="185"/>
      <c r="HY38" s="185"/>
      <c r="HZ38" s="185"/>
      <c r="IA38" s="185"/>
      <c r="IB38" s="185"/>
      <c r="IC38" s="185"/>
      <c r="ID38" s="185"/>
      <c r="IE38" s="185"/>
      <c r="IF38" s="185"/>
      <c r="IG38" s="185"/>
      <c r="IH38" s="185"/>
      <c r="II38" s="185"/>
      <c r="IJ38" s="185"/>
      <c r="IK38" s="185"/>
      <c r="IL38" s="185"/>
      <c r="IM38" s="185"/>
      <c r="IN38" s="185"/>
      <c r="IO38" s="185"/>
      <c r="IP38" s="185"/>
      <c r="IQ38" s="185"/>
      <c r="IR38" s="185"/>
      <c r="IS38" s="185"/>
      <c r="IT38" s="185"/>
      <c r="IU38" s="185"/>
      <c r="IV38" s="185"/>
      <c r="IW38" s="185"/>
    </row>
    <row r="39" customFormat="false" ht="15.75" hidden="false" customHeight="false" outlineLevel="0" collapsed="false">
      <c r="A39" s="182" t="s">
        <v>343</v>
      </c>
      <c r="B39" s="183" t="n">
        <v>235</v>
      </c>
      <c r="C39" s="183"/>
      <c r="D39" s="183"/>
      <c r="E39" s="183"/>
      <c r="F39" s="183"/>
      <c r="G39" s="183"/>
      <c r="H39" s="183"/>
      <c r="I39" s="183"/>
      <c r="J39" s="183"/>
      <c r="K39" s="183"/>
      <c r="L39" s="183"/>
      <c r="M39" s="183"/>
      <c r="N39" s="183"/>
      <c r="O39" s="184" t="n">
        <f aca="false">N39</f>
        <v>0</v>
      </c>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c r="BV39" s="185"/>
      <c r="BW39" s="185"/>
      <c r="BX39" s="185"/>
      <c r="BY39" s="185"/>
      <c r="BZ39" s="185"/>
      <c r="CA39" s="185"/>
      <c r="CB39" s="185"/>
      <c r="CC39" s="185"/>
      <c r="CD39" s="185"/>
      <c r="CE39" s="185"/>
      <c r="CF39" s="185"/>
      <c r="CG39" s="185"/>
      <c r="CH39" s="185"/>
      <c r="CI39" s="185"/>
      <c r="CJ39" s="185"/>
      <c r="CK39" s="185"/>
      <c r="CL39" s="185"/>
      <c r="CM39" s="185"/>
      <c r="CN39" s="185"/>
      <c r="CO39" s="185"/>
      <c r="CP39" s="185"/>
      <c r="CQ39" s="185"/>
      <c r="CR39" s="185"/>
      <c r="CS39" s="185"/>
      <c r="CT39" s="185"/>
      <c r="CU39" s="185"/>
      <c r="CV39" s="185"/>
      <c r="CW39" s="185"/>
      <c r="CX39" s="185"/>
      <c r="CY39" s="185"/>
      <c r="CZ39" s="185"/>
      <c r="DA39" s="185"/>
      <c r="DB39" s="185"/>
      <c r="DC39" s="185"/>
      <c r="DD39" s="185"/>
      <c r="DE39" s="185"/>
      <c r="DF39" s="185"/>
      <c r="DG39" s="185"/>
      <c r="DH39" s="185"/>
      <c r="DI39" s="185"/>
      <c r="DJ39" s="185"/>
      <c r="DK39" s="185"/>
      <c r="DL39" s="185"/>
      <c r="DM39" s="185"/>
      <c r="DN39" s="185"/>
      <c r="DO39" s="185"/>
      <c r="DP39" s="185"/>
      <c r="DQ39" s="185"/>
      <c r="DR39" s="185"/>
      <c r="DS39" s="185"/>
      <c r="DT39" s="185"/>
      <c r="DU39" s="185"/>
      <c r="DV39" s="185"/>
      <c r="DW39" s="185"/>
      <c r="DX39" s="185"/>
      <c r="DY39" s="185"/>
      <c r="DZ39" s="185"/>
      <c r="EA39" s="185"/>
      <c r="EB39" s="185"/>
      <c r="EC39" s="185"/>
      <c r="ED39" s="185"/>
      <c r="EE39" s="185"/>
      <c r="EF39" s="185"/>
      <c r="EG39" s="185"/>
      <c r="EH39" s="185"/>
      <c r="EI39" s="185"/>
      <c r="EJ39" s="185"/>
      <c r="EK39" s="185"/>
      <c r="EL39" s="185"/>
      <c r="EM39" s="185"/>
      <c r="EN39" s="185"/>
      <c r="EO39" s="185"/>
      <c r="EP39" s="185"/>
      <c r="EQ39" s="185"/>
      <c r="ER39" s="185"/>
      <c r="ES39" s="185"/>
      <c r="ET39" s="185"/>
      <c r="EU39" s="185"/>
      <c r="EV39" s="185"/>
      <c r="EW39" s="185"/>
      <c r="EX39" s="185"/>
      <c r="EY39" s="185"/>
      <c r="EZ39" s="185"/>
      <c r="FA39" s="185"/>
      <c r="FB39" s="185"/>
      <c r="FC39" s="185"/>
      <c r="FD39" s="185"/>
      <c r="FE39" s="185"/>
      <c r="FF39" s="185"/>
      <c r="FG39" s="185"/>
      <c r="FH39" s="185"/>
      <c r="FI39" s="185"/>
      <c r="FJ39" s="185"/>
      <c r="FK39" s="185"/>
      <c r="FL39" s="185"/>
      <c r="FM39" s="185"/>
      <c r="FN39" s="185"/>
      <c r="FO39" s="185"/>
      <c r="FP39" s="185"/>
      <c r="FQ39" s="185"/>
      <c r="FR39" s="185"/>
      <c r="FS39" s="185"/>
      <c r="FT39" s="185"/>
      <c r="FU39" s="185"/>
      <c r="FV39" s="185"/>
      <c r="FW39" s="185"/>
      <c r="FX39" s="185"/>
      <c r="FY39" s="185"/>
      <c r="FZ39" s="185"/>
      <c r="GA39" s="185"/>
      <c r="GB39" s="185"/>
      <c r="GC39" s="185"/>
      <c r="GD39" s="185"/>
      <c r="GE39" s="185"/>
      <c r="GF39" s="185"/>
      <c r="GG39" s="185"/>
      <c r="GH39" s="185"/>
      <c r="GI39" s="185"/>
      <c r="GJ39" s="185"/>
      <c r="GK39" s="185"/>
      <c r="GL39" s="185"/>
      <c r="GM39" s="185"/>
      <c r="GN39" s="185"/>
      <c r="GO39" s="185"/>
      <c r="GP39" s="185"/>
      <c r="GQ39" s="185"/>
      <c r="GR39" s="185"/>
      <c r="GS39" s="185"/>
      <c r="GT39" s="185"/>
      <c r="GU39" s="185"/>
      <c r="GV39" s="185"/>
      <c r="GW39" s="185"/>
      <c r="GX39" s="185"/>
      <c r="GY39" s="185"/>
      <c r="GZ39" s="185"/>
      <c r="HA39" s="185"/>
      <c r="HB39" s="185"/>
      <c r="HC39" s="185"/>
      <c r="HD39" s="185"/>
      <c r="HE39" s="185"/>
      <c r="HF39" s="185"/>
      <c r="HG39" s="185"/>
      <c r="HH39" s="185"/>
      <c r="HI39" s="185"/>
      <c r="HJ39" s="185"/>
      <c r="HK39" s="185"/>
      <c r="HL39" s="185"/>
      <c r="HM39" s="185"/>
      <c r="HN39" s="185"/>
      <c r="HO39" s="185"/>
      <c r="HP39" s="185"/>
      <c r="HQ39" s="185"/>
      <c r="HR39" s="185"/>
      <c r="HS39" s="185"/>
      <c r="HT39" s="185"/>
      <c r="HU39" s="185"/>
      <c r="HV39" s="185"/>
      <c r="HW39" s="185"/>
      <c r="HX39" s="185"/>
      <c r="HY39" s="185"/>
      <c r="HZ39" s="185"/>
      <c r="IA39" s="185"/>
      <c r="IB39" s="185"/>
      <c r="IC39" s="185"/>
      <c r="ID39" s="185"/>
      <c r="IE39" s="185"/>
      <c r="IF39" s="185"/>
      <c r="IG39" s="185"/>
      <c r="IH39" s="185"/>
      <c r="II39" s="185"/>
      <c r="IJ39" s="185"/>
      <c r="IK39" s="185"/>
      <c r="IL39" s="185"/>
      <c r="IM39" s="185"/>
      <c r="IN39" s="185"/>
      <c r="IO39" s="185"/>
      <c r="IP39" s="185"/>
      <c r="IQ39" s="185"/>
      <c r="IR39" s="185"/>
      <c r="IS39" s="185"/>
      <c r="IT39" s="185"/>
      <c r="IU39" s="185"/>
      <c r="IV39" s="185"/>
      <c r="IW39" s="185"/>
    </row>
    <row r="40" customFormat="false" ht="15.75" hidden="false" customHeight="false" outlineLevel="0" collapsed="false">
      <c r="A40" s="182" t="s">
        <v>344</v>
      </c>
      <c r="B40" s="183" t="n">
        <v>265</v>
      </c>
      <c r="C40" s="183"/>
      <c r="D40" s="183"/>
      <c r="E40" s="183"/>
      <c r="F40" s="183"/>
      <c r="G40" s="183"/>
      <c r="H40" s="183"/>
      <c r="I40" s="183"/>
      <c r="J40" s="183"/>
      <c r="K40" s="183"/>
      <c r="L40" s="183"/>
      <c r="M40" s="183"/>
      <c r="N40" s="183"/>
      <c r="O40" s="184" t="n">
        <f aca="false">N40</f>
        <v>0</v>
      </c>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85"/>
      <c r="DN40" s="185"/>
      <c r="DO40" s="185"/>
      <c r="DP40" s="185"/>
      <c r="DQ40" s="185"/>
      <c r="DR40" s="185"/>
      <c r="DS40" s="185"/>
      <c r="DT40" s="185"/>
      <c r="DU40" s="185"/>
      <c r="DV40" s="185"/>
      <c r="DW40" s="185"/>
      <c r="DX40" s="185"/>
      <c r="DY40" s="185"/>
      <c r="DZ40" s="185"/>
      <c r="EA40" s="185"/>
      <c r="EB40" s="185"/>
      <c r="EC40" s="185"/>
      <c r="ED40" s="185"/>
      <c r="EE40" s="185"/>
      <c r="EF40" s="185"/>
      <c r="EG40" s="185"/>
      <c r="EH40" s="185"/>
      <c r="EI40" s="185"/>
      <c r="EJ40" s="185"/>
      <c r="EK40" s="185"/>
      <c r="EL40" s="185"/>
      <c r="EM40" s="185"/>
      <c r="EN40" s="185"/>
      <c r="EO40" s="185"/>
      <c r="EP40" s="185"/>
      <c r="EQ40" s="185"/>
      <c r="ER40" s="185"/>
      <c r="ES40" s="185"/>
      <c r="ET40" s="185"/>
      <c r="EU40" s="185"/>
      <c r="EV40" s="185"/>
      <c r="EW40" s="185"/>
      <c r="EX40" s="185"/>
      <c r="EY40" s="185"/>
      <c r="EZ40" s="185"/>
      <c r="FA40" s="185"/>
      <c r="FB40" s="185"/>
      <c r="FC40" s="185"/>
      <c r="FD40" s="185"/>
      <c r="FE40" s="185"/>
      <c r="FF40" s="185"/>
      <c r="FG40" s="185"/>
      <c r="FH40" s="185"/>
      <c r="FI40" s="185"/>
      <c r="FJ40" s="185"/>
      <c r="FK40" s="185"/>
      <c r="FL40" s="185"/>
      <c r="FM40" s="185"/>
      <c r="FN40" s="185"/>
      <c r="FO40" s="185"/>
      <c r="FP40" s="185"/>
      <c r="FQ40" s="185"/>
      <c r="FR40" s="185"/>
      <c r="FS40" s="185"/>
      <c r="FT40" s="185"/>
      <c r="FU40" s="185"/>
      <c r="FV40" s="185"/>
      <c r="FW40" s="185"/>
      <c r="FX40" s="185"/>
      <c r="FY40" s="185"/>
      <c r="FZ40" s="185"/>
      <c r="GA40" s="185"/>
      <c r="GB40" s="185"/>
      <c r="GC40" s="185"/>
      <c r="GD40" s="185"/>
      <c r="GE40" s="185"/>
      <c r="GF40" s="185"/>
      <c r="GG40" s="185"/>
      <c r="GH40" s="185"/>
      <c r="GI40" s="185"/>
      <c r="GJ40" s="185"/>
      <c r="GK40" s="185"/>
      <c r="GL40" s="185"/>
      <c r="GM40" s="185"/>
      <c r="GN40" s="185"/>
      <c r="GO40" s="185"/>
      <c r="GP40" s="185"/>
      <c r="GQ40" s="185"/>
      <c r="GR40" s="185"/>
      <c r="GS40" s="185"/>
      <c r="GT40" s="185"/>
      <c r="GU40" s="185"/>
      <c r="GV40" s="185"/>
      <c r="GW40" s="185"/>
      <c r="GX40" s="185"/>
      <c r="GY40" s="185"/>
      <c r="GZ40" s="185"/>
      <c r="HA40" s="185"/>
      <c r="HB40" s="185"/>
      <c r="HC40" s="185"/>
      <c r="HD40" s="185"/>
      <c r="HE40" s="185"/>
      <c r="HF40" s="185"/>
      <c r="HG40" s="185"/>
      <c r="HH40" s="185"/>
      <c r="HI40" s="185"/>
      <c r="HJ40" s="185"/>
      <c r="HK40" s="185"/>
      <c r="HL40" s="185"/>
      <c r="HM40" s="185"/>
      <c r="HN40" s="185"/>
      <c r="HO40" s="185"/>
      <c r="HP40" s="185"/>
      <c r="HQ40" s="185"/>
      <c r="HR40" s="185"/>
      <c r="HS40" s="185"/>
      <c r="HT40" s="185"/>
      <c r="HU40" s="185"/>
      <c r="HV40" s="185"/>
      <c r="HW40" s="185"/>
      <c r="HX40" s="185"/>
      <c r="HY40" s="185"/>
      <c r="HZ40" s="185"/>
      <c r="IA40" s="185"/>
      <c r="IB40" s="185"/>
      <c r="IC40" s="185"/>
      <c r="ID40" s="185"/>
      <c r="IE40" s="185"/>
      <c r="IF40" s="185"/>
      <c r="IG40" s="185"/>
      <c r="IH40" s="185"/>
      <c r="II40" s="185"/>
      <c r="IJ40" s="185"/>
      <c r="IK40" s="185"/>
      <c r="IL40" s="185"/>
      <c r="IM40" s="185"/>
      <c r="IN40" s="185"/>
      <c r="IO40" s="185"/>
      <c r="IP40" s="185"/>
      <c r="IQ40" s="185"/>
      <c r="IR40" s="185"/>
      <c r="IS40" s="185"/>
      <c r="IT40" s="185"/>
      <c r="IU40" s="185"/>
      <c r="IV40" s="185"/>
      <c r="IW40" s="185"/>
    </row>
    <row r="41" customFormat="false" ht="15.75" hidden="false" customHeight="false" outlineLevel="0" collapsed="false">
      <c r="A41" s="182" t="s">
        <v>345</v>
      </c>
      <c r="B41" s="183" t="n">
        <v>285</v>
      </c>
      <c r="C41" s="183" t="n">
        <v>0</v>
      </c>
      <c r="D41" s="183" t="n">
        <v>0</v>
      </c>
      <c r="E41" s="183" t="n">
        <v>0</v>
      </c>
      <c r="F41" s="183" t="n">
        <v>0</v>
      </c>
      <c r="G41" s="183" t="n">
        <v>0</v>
      </c>
      <c r="H41" s="183" t="n">
        <v>0</v>
      </c>
      <c r="I41" s="183" t="n">
        <v>0</v>
      </c>
      <c r="J41" s="183" t="n">
        <v>0</v>
      </c>
      <c r="K41" s="183" t="n">
        <v>0</v>
      </c>
      <c r="L41" s="183" t="n">
        <v>0</v>
      </c>
      <c r="M41" s="183" t="n">
        <v>0</v>
      </c>
      <c r="N41" s="183" t="n">
        <v>0</v>
      </c>
      <c r="O41" s="184" t="n">
        <f aca="false">N41</f>
        <v>0</v>
      </c>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c r="BP41" s="185"/>
      <c r="BQ41" s="185"/>
      <c r="BR41" s="185"/>
      <c r="BS41" s="185"/>
      <c r="BT41" s="185"/>
      <c r="BU41" s="185"/>
      <c r="BV41" s="185"/>
      <c r="BW41" s="185"/>
      <c r="BX41" s="185"/>
      <c r="BY41" s="185"/>
      <c r="BZ41" s="185"/>
      <c r="CA41" s="185"/>
      <c r="CB41" s="185"/>
      <c r="CC41" s="185"/>
      <c r="CD41" s="185"/>
      <c r="CE41" s="185"/>
      <c r="CF41" s="185"/>
      <c r="CG41" s="185"/>
      <c r="CH41" s="185"/>
      <c r="CI41" s="185"/>
      <c r="CJ41" s="185"/>
      <c r="CK41" s="185"/>
      <c r="CL41" s="185"/>
      <c r="CM41" s="185"/>
      <c r="CN41" s="185"/>
      <c r="CO41" s="185"/>
      <c r="CP41" s="185"/>
      <c r="CQ41" s="185"/>
      <c r="CR41" s="185"/>
      <c r="CS41" s="185"/>
      <c r="CT41" s="185"/>
      <c r="CU41" s="185"/>
      <c r="CV41" s="185"/>
      <c r="CW41" s="185"/>
      <c r="CX41" s="185"/>
      <c r="CY41" s="185"/>
      <c r="CZ41" s="185"/>
      <c r="DA41" s="185"/>
      <c r="DB41" s="185"/>
      <c r="DC41" s="185"/>
      <c r="DD41" s="185"/>
      <c r="DE41" s="185"/>
      <c r="DF41" s="185"/>
      <c r="DG41" s="185"/>
      <c r="DH41" s="185"/>
      <c r="DI41" s="185"/>
      <c r="DJ41" s="185"/>
      <c r="DK41" s="185"/>
      <c r="DL41" s="185"/>
      <c r="DM41" s="185"/>
      <c r="DN41" s="185"/>
      <c r="DO41" s="185"/>
      <c r="DP41" s="185"/>
      <c r="DQ41" s="185"/>
      <c r="DR41" s="185"/>
      <c r="DS41" s="185"/>
      <c r="DT41" s="185"/>
      <c r="DU41" s="185"/>
      <c r="DV41" s="185"/>
      <c r="DW41" s="185"/>
      <c r="DX41" s="185"/>
      <c r="DY41" s="185"/>
      <c r="DZ41" s="185"/>
      <c r="EA41" s="185"/>
      <c r="EB41" s="185"/>
      <c r="EC41" s="185"/>
      <c r="ED41" s="185"/>
      <c r="EE41" s="185"/>
      <c r="EF41" s="185"/>
      <c r="EG41" s="185"/>
      <c r="EH41" s="185"/>
      <c r="EI41" s="185"/>
      <c r="EJ41" s="185"/>
      <c r="EK41" s="185"/>
      <c r="EL41" s="185"/>
      <c r="EM41" s="185"/>
      <c r="EN41" s="185"/>
      <c r="EO41" s="185"/>
      <c r="EP41" s="185"/>
      <c r="EQ41" s="185"/>
      <c r="ER41" s="185"/>
      <c r="ES41" s="185"/>
      <c r="ET41" s="185"/>
      <c r="EU41" s="185"/>
      <c r="EV41" s="185"/>
      <c r="EW41" s="185"/>
      <c r="EX41" s="185"/>
      <c r="EY41" s="185"/>
      <c r="EZ41" s="185"/>
      <c r="FA41" s="185"/>
      <c r="FB41" s="185"/>
      <c r="FC41" s="185"/>
      <c r="FD41" s="185"/>
      <c r="FE41" s="185"/>
      <c r="FF41" s="185"/>
      <c r="FG41" s="185"/>
      <c r="FH41" s="185"/>
      <c r="FI41" s="185"/>
      <c r="FJ41" s="185"/>
      <c r="FK41" s="185"/>
      <c r="FL41" s="185"/>
      <c r="FM41" s="185"/>
      <c r="FN41" s="185"/>
      <c r="FO41" s="185"/>
      <c r="FP41" s="185"/>
      <c r="FQ41" s="185"/>
      <c r="FR41" s="185"/>
      <c r="FS41" s="185"/>
      <c r="FT41" s="185"/>
      <c r="FU41" s="185"/>
      <c r="FV41" s="185"/>
      <c r="FW41" s="185"/>
      <c r="FX41" s="185"/>
      <c r="FY41" s="185"/>
      <c r="FZ41" s="185"/>
      <c r="GA41" s="185"/>
      <c r="GB41" s="185"/>
      <c r="GC41" s="185"/>
      <c r="GD41" s="185"/>
      <c r="GE41" s="185"/>
      <c r="GF41" s="185"/>
      <c r="GG41" s="185"/>
      <c r="GH41" s="185"/>
      <c r="GI41" s="185"/>
      <c r="GJ41" s="185"/>
      <c r="GK41" s="185"/>
      <c r="GL41" s="185"/>
      <c r="GM41" s="185"/>
      <c r="GN41" s="185"/>
      <c r="GO41" s="185"/>
      <c r="GP41" s="185"/>
      <c r="GQ41" s="185"/>
      <c r="GR41" s="185"/>
      <c r="GS41" s="185"/>
      <c r="GT41" s="185"/>
      <c r="GU41" s="185"/>
      <c r="GV41" s="185"/>
      <c r="GW41" s="185"/>
      <c r="GX41" s="185"/>
      <c r="GY41" s="185"/>
      <c r="GZ41" s="185"/>
      <c r="HA41" s="185"/>
      <c r="HB41" s="185"/>
      <c r="HC41" s="185"/>
      <c r="HD41" s="185"/>
      <c r="HE41" s="185"/>
      <c r="HF41" s="185"/>
      <c r="HG41" s="185"/>
      <c r="HH41" s="185"/>
      <c r="HI41" s="185"/>
      <c r="HJ41" s="185"/>
      <c r="HK41" s="185"/>
      <c r="HL41" s="185"/>
      <c r="HM41" s="185"/>
      <c r="HN41" s="185"/>
      <c r="HO41" s="185"/>
      <c r="HP41" s="185"/>
      <c r="HQ41" s="185"/>
      <c r="HR41" s="185"/>
      <c r="HS41" s="185"/>
      <c r="HT41" s="185"/>
      <c r="HU41" s="185"/>
      <c r="HV41" s="185"/>
      <c r="HW41" s="185"/>
      <c r="HX41" s="185"/>
      <c r="HY41" s="185"/>
      <c r="HZ41" s="185"/>
      <c r="IA41" s="185"/>
      <c r="IB41" s="185"/>
      <c r="IC41" s="185"/>
      <c r="ID41" s="185"/>
      <c r="IE41" s="185"/>
      <c r="IF41" s="185"/>
      <c r="IG41" s="185"/>
      <c r="IH41" s="185"/>
      <c r="II41" s="185"/>
      <c r="IJ41" s="185"/>
      <c r="IK41" s="185"/>
      <c r="IL41" s="185"/>
      <c r="IM41" s="185"/>
      <c r="IN41" s="185"/>
      <c r="IO41" s="185"/>
      <c r="IP41" s="185"/>
      <c r="IQ41" s="185"/>
      <c r="IR41" s="185"/>
      <c r="IS41" s="185"/>
      <c r="IT41" s="185"/>
      <c r="IU41" s="185"/>
      <c r="IV41" s="185"/>
      <c r="IW41" s="185"/>
    </row>
    <row r="42" customFormat="false" ht="15.75" hidden="false" customHeight="false" outlineLevel="0" collapsed="false">
      <c r="A42" s="182" t="s">
        <v>346</v>
      </c>
      <c r="B42" s="183" t="n">
        <v>315</v>
      </c>
      <c r="C42" s="183"/>
      <c r="D42" s="183"/>
      <c r="E42" s="183"/>
      <c r="F42" s="183"/>
      <c r="G42" s="183"/>
      <c r="H42" s="183"/>
      <c r="I42" s="183"/>
      <c r="J42" s="183"/>
      <c r="K42" s="183"/>
      <c r="L42" s="183"/>
      <c r="M42" s="183"/>
      <c r="N42" s="183"/>
      <c r="O42" s="184" t="n">
        <f aca="false">N42</f>
        <v>0</v>
      </c>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c r="BG42" s="185"/>
      <c r="BH42" s="185"/>
      <c r="BI42" s="185"/>
      <c r="BJ42" s="185"/>
      <c r="BK42" s="185"/>
      <c r="BL42" s="185"/>
      <c r="BM42" s="185"/>
      <c r="BN42" s="185"/>
      <c r="BO42" s="185"/>
      <c r="BP42" s="185"/>
      <c r="BQ42" s="185"/>
      <c r="BR42" s="185"/>
      <c r="BS42" s="185"/>
      <c r="BT42" s="185"/>
      <c r="BU42" s="185"/>
      <c r="BV42" s="185"/>
      <c r="BW42" s="185"/>
      <c r="BX42" s="185"/>
      <c r="BY42" s="185"/>
      <c r="BZ42" s="185"/>
      <c r="CA42" s="185"/>
      <c r="CB42" s="185"/>
      <c r="CC42" s="185"/>
      <c r="CD42" s="185"/>
      <c r="CE42" s="185"/>
      <c r="CF42" s="185"/>
      <c r="CG42" s="185"/>
      <c r="CH42" s="185"/>
      <c r="CI42" s="185"/>
      <c r="CJ42" s="185"/>
      <c r="CK42" s="185"/>
      <c r="CL42" s="185"/>
      <c r="CM42" s="185"/>
      <c r="CN42" s="185"/>
      <c r="CO42" s="185"/>
      <c r="CP42" s="185"/>
      <c r="CQ42" s="185"/>
      <c r="CR42" s="185"/>
      <c r="CS42" s="185"/>
      <c r="CT42" s="185"/>
      <c r="CU42" s="185"/>
      <c r="CV42" s="185"/>
      <c r="CW42" s="185"/>
      <c r="CX42" s="185"/>
      <c r="CY42" s="185"/>
      <c r="CZ42" s="185"/>
      <c r="DA42" s="185"/>
      <c r="DB42" s="185"/>
      <c r="DC42" s="185"/>
      <c r="DD42" s="185"/>
      <c r="DE42" s="185"/>
      <c r="DF42" s="185"/>
      <c r="DG42" s="185"/>
      <c r="DH42" s="185"/>
      <c r="DI42" s="185"/>
      <c r="DJ42" s="185"/>
      <c r="DK42" s="185"/>
      <c r="DL42" s="185"/>
      <c r="DM42" s="185"/>
      <c r="DN42" s="185"/>
      <c r="DO42" s="185"/>
      <c r="DP42" s="185"/>
      <c r="DQ42" s="185"/>
      <c r="DR42" s="185"/>
      <c r="DS42" s="185"/>
      <c r="DT42" s="185"/>
      <c r="DU42" s="185"/>
      <c r="DV42" s="185"/>
      <c r="DW42" s="185"/>
      <c r="DX42" s="185"/>
      <c r="DY42" s="185"/>
      <c r="DZ42" s="185"/>
      <c r="EA42" s="185"/>
      <c r="EB42" s="185"/>
      <c r="EC42" s="185"/>
      <c r="ED42" s="185"/>
      <c r="EE42" s="185"/>
      <c r="EF42" s="185"/>
      <c r="EG42" s="185"/>
      <c r="EH42" s="185"/>
      <c r="EI42" s="185"/>
      <c r="EJ42" s="185"/>
      <c r="EK42" s="185"/>
      <c r="EL42" s="185"/>
      <c r="EM42" s="185"/>
      <c r="EN42" s="185"/>
      <c r="EO42" s="185"/>
      <c r="EP42" s="185"/>
      <c r="EQ42" s="185"/>
      <c r="ER42" s="185"/>
      <c r="ES42" s="185"/>
      <c r="ET42" s="185"/>
      <c r="EU42" s="185"/>
      <c r="EV42" s="185"/>
      <c r="EW42" s="185"/>
      <c r="EX42" s="185"/>
      <c r="EY42" s="185"/>
      <c r="EZ42" s="185"/>
      <c r="FA42" s="185"/>
      <c r="FB42" s="185"/>
      <c r="FC42" s="185"/>
      <c r="FD42" s="185"/>
      <c r="FE42" s="185"/>
      <c r="FF42" s="185"/>
      <c r="FG42" s="185"/>
      <c r="FH42" s="185"/>
      <c r="FI42" s="185"/>
      <c r="FJ42" s="185"/>
      <c r="FK42" s="185"/>
      <c r="FL42" s="185"/>
      <c r="FM42" s="185"/>
      <c r="FN42" s="185"/>
      <c r="FO42" s="185"/>
      <c r="FP42" s="185"/>
      <c r="FQ42" s="185"/>
      <c r="FR42" s="185"/>
      <c r="FS42" s="185"/>
      <c r="FT42" s="185"/>
      <c r="FU42" s="185"/>
      <c r="FV42" s="185"/>
      <c r="FW42" s="185"/>
      <c r="FX42" s="185"/>
      <c r="FY42" s="185"/>
      <c r="FZ42" s="185"/>
      <c r="GA42" s="185"/>
      <c r="GB42" s="185"/>
      <c r="GC42" s="185"/>
      <c r="GD42" s="185"/>
      <c r="GE42" s="185"/>
      <c r="GF42" s="185"/>
      <c r="GG42" s="185"/>
      <c r="GH42" s="185"/>
      <c r="GI42" s="185"/>
      <c r="GJ42" s="185"/>
      <c r="GK42" s="185"/>
      <c r="GL42" s="185"/>
      <c r="GM42" s="185"/>
      <c r="GN42" s="185"/>
      <c r="GO42" s="185"/>
      <c r="GP42" s="185"/>
      <c r="GQ42" s="185"/>
      <c r="GR42" s="185"/>
      <c r="GS42" s="185"/>
      <c r="GT42" s="185"/>
      <c r="GU42" s="185"/>
      <c r="GV42" s="185"/>
      <c r="GW42" s="185"/>
      <c r="GX42" s="185"/>
      <c r="GY42" s="185"/>
      <c r="GZ42" s="185"/>
      <c r="HA42" s="185"/>
      <c r="HB42" s="185"/>
      <c r="HC42" s="185"/>
      <c r="HD42" s="185"/>
      <c r="HE42" s="185"/>
      <c r="HF42" s="185"/>
      <c r="HG42" s="185"/>
      <c r="HH42" s="185"/>
      <c r="HI42" s="185"/>
      <c r="HJ42" s="185"/>
      <c r="HK42" s="185"/>
      <c r="HL42" s="185"/>
      <c r="HM42" s="185"/>
      <c r="HN42" s="185"/>
      <c r="HO42" s="185"/>
      <c r="HP42" s="185"/>
      <c r="HQ42" s="185"/>
      <c r="HR42" s="185"/>
      <c r="HS42" s="185"/>
      <c r="HT42" s="185"/>
      <c r="HU42" s="185"/>
      <c r="HV42" s="185"/>
      <c r="HW42" s="185"/>
      <c r="HX42" s="185"/>
      <c r="HY42" s="185"/>
      <c r="HZ42" s="185"/>
      <c r="IA42" s="185"/>
      <c r="IB42" s="185"/>
      <c r="IC42" s="185"/>
      <c r="ID42" s="185"/>
      <c r="IE42" s="185"/>
      <c r="IF42" s="185"/>
      <c r="IG42" s="185"/>
      <c r="IH42" s="185"/>
      <c r="II42" s="185"/>
      <c r="IJ42" s="185"/>
      <c r="IK42" s="185"/>
      <c r="IL42" s="185"/>
      <c r="IM42" s="185"/>
      <c r="IN42" s="185"/>
      <c r="IO42" s="185"/>
      <c r="IP42" s="185"/>
      <c r="IQ42" s="185"/>
      <c r="IR42" s="185"/>
      <c r="IS42" s="185"/>
      <c r="IT42" s="185"/>
      <c r="IU42" s="185"/>
      <c r="IV42" s="185"/>
      <c r="IW42" s="185"/>
    </row>
    <row r="43" customFormat="false" ht="15.75" hidden="false" customHeight="false" outlineLevel="0" collapsed="false">
      <c r="A43" s="182" t="s">
        <v>347</v>
      </c>
      <c r="B43" s="183" t="n">
        <v>335</v>
      </c>
      <c r="C43" s="183"/>
      <c r="D43" s="183"/>
      <c r="E43" s="183"/>
      <c r="F43" s="183"/>
      <c r="G43" s="183"/>
      <c r="H43" s="183"/>
      <c r="I43" s="183"/>
      <c r="J43" s="183"/>
      <c r="K43" s="183"/>
      <c r="L43" s="183"/>
      <c r="M43" s="183"/>
      <c r="N43" s="183"/>
      <c r="O43" s="184" t="n">
        <f aca="false">N43</f>
        <v>0</v>
      </c>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c r="BP43" s="185"/>
      <c r="BQ43" s="185"/>
      <c r="BR43" s="185"/>
      <c r="BS43" s="185"/>
      <c r="BT43" s="185"/>
      <c r="BU43" s="185"/>
      <c r="BV43" s="185"/>
      <c r="BW43" s="185"/>
      <c r="BX43" s="185"/>
      <c r="BY43" s="185"/>
      <c r="BZ43" s="185"/>
      <c r="CA43" s="185"/>
      <c r="CB43" s="185"/>
      <c r="CC43" s="185"/>
      <c r="CD43" s="185"/>
      <c r="CE43" s="185"/>
      <c r="CF43" s="185"/>
      <c r="CG43" s="185"/>
      <c r="CH43" s="185"/>
      <c r="CI43" s="185"/>
      <c r="CJ43" s="185"/>
      <c r="CK43" s="185"/>
      <c r="CL43" s="185"/>
      <c r="CM43" s="185"/>
      <c r="CN43" s="185"/>
      <c r="CO43" s="185"/>
      <c r="CP43" s="185"/>
      <c r="CQ43" s="185"/>
      <c r="CR43" s="185"/>
      <c r="CS43" s="185"/>
      <c r="CT43" s="185"/>
      <c r="CU43" s="185"/>
      <c r="CV43" s="185"/>
      <c r="CW43" s="185"/>
      <c r="CX43" s="185"/>
      <c r="CY43" s="185"/>
      <c r="CZ43" s="185"/>
      <c r="DA43" s="185"/>
      <c r="DB43" s="185"/>
      <c r="DC43" s="185"/>
      <c r="DD43" s="185"/>
      <c r="DE43" s="185"/>
      <c r="DF43" s="185"/>
      <c r="DG43" s="185"/>
      <c r="DH43" s="185"/>
      <c r="DI43" s="185"/>
      <c r="DJ43" s="185"/>
      <c r="DK43" s="185"/>
      <c r="DL43" s="185"/>
      <c r="DM43" s="185"/>
      <c r="DN43" s="185"/>
      <c r="DO43" s="185"/>
      <c r="DP43" s="185"/>
      <c r="DQ43" s="185"/>
      <c r="DR43" s="185"/>
      <c r="DS43" s="185"/>
      <c r="DT43" s="185"/>
      <c r="DU43" s="185"/>
      <c r="DV43" s="185"/>
      <c r="DW43" s="185"/>
      <c r="DX43" s="185"/>
      <c r="DY43" s="185"/>
      <c r="DZ43" s="185"/>
      <c r="EA43" s="185"/>
      <c r="EB43" s="185"/>
      <c r="EC43" s="185"/>
      <c r="ED43" s="185"/>
      <c r="EE43" s="185"/>
      <c r="EF43" s="185"/>
      <c r="EG43" s="185"/>
      <c r="EH43" s="185"/>
      <c r="EI43" s="185"/>
      <c r="EJ43" s="185"/>
      <c r="EK43" s="185"/>
      <c r="EL43" s="185"/>
      <c r="EM43" s="185"/>
      <c r="EN43" s="185"/>
      <c r="EO43" s="185"/>
      <c r="EP43" s="185"/>
      <c r="EQ43" s="185"/>
      <c r="ER43" s="185"/>
      <c r="ES43" s="185"/>
      <c r="ET43" s="185"/>
      <c r="EU43" s="185"/>
      <c r="EV43" s="185"/>
      <c r="EW43" s="185"/>
      <c r="EX43" s="185"/>
      <c r="EY43" s="185"/>
      <c r="EZ43" s="185"/>
      <c r="FA43" s="185"/>
      <c r="FB43" s="185"/>
      <c r="FC43" s="185"/>
      <c r="FD43" s="185"/>
      <c r="FE43" s="185"/>
      <c r="FF43" s="185"/>
      <c r="FG43" s="185"/>
      <c r="FH43" s="185"/>
      <c r="FI43" s="185"/>
      <c r="FJ43" s="185"/>
      <c r="FK43" s="185"/>
      <c r="FL43" s="185"/>
      <c r="FM43" s="185"/>
      <c r="FN43" s="185"/>
      <c r="FO43" s="185"/>
      <c r="FP43" s="185"/>
      <c r="FQ43" s="185"/>
      <c r="FR43" s="185"/>
      <c r="FS43" s="185"/>
      <c r="FT43" s="185"/>
      <c r="FU43" s="185"/>
      <c r="FV43" s="185"/>
      <c r="FW43" s="185"/>
      <c r="FX43" s="185"/>
      <c r="FY43" s="185"/>
      <c r="FZ43" s="185"/>
      <c r="GA43" s="185"/>
      <c r="GB43" s="185"/>
      <c r="GC43" s="185"/>
      <c r="GD43" s="185"/>
      <c r="GE43" s="185"/>
      <c r="GF43" s="185"/>
      <c r="GG43" s="185"/>
      <c r="GH43" s="185"/>
      <c r="GI43" s="185"/>
      <c r="GJ43" s="185"/>
      <c r="GK43" s="185"/>
      <c r="GL43" s="185"/>
      <c r="GM43" s="185"/>
      <c r="GN43" s="185"/>
      <c r="GO43" s="185"/>
      <c r="GP43" s="185"/>
      <c r="GQ43" s="185"/>
      <c r="GR43" s="185"/>
      <c r="GS43" s="185"/>
      <c r="GT43" s="185"/>
      <c r="GU43" s="185"/>
      <c r="GV43" s="185"/>
      <c r="GW43" s="185"/>
      <c r="GX43" s="185"/>
      <c r="GY43" s="185"/>
      <c r="GZ43" s="185"/>
      <c r="HA43" s="185"/>
      <c r="HB43" s="185"/>
      <c r="HC43" s="185"/>
      <c r="HD43" s="185"/>
      <c r="HE43" s="185"/>
      <c r="HF43" s="185"/>
      <c r="HG43" s="185"/>
      <c r="HH43" s="185"/>
      <c r="HI43" s="185"/>
      <c r="HJ43" s="185"/>
      <c r="HK43" s="185"/>
      <c r="HL43" s="185"/>
      <c r="HM43" s="185"/>
      <c r="HN43" s="185"/>
      <c r="HO43" s="185"/>
      <c r="HP43" s="185"/>
      <c r="HQ43" s="185"/>
      <c r="HR43" s="185"/>
      <c r="HS43" s="185"/>
      <c r="HT43" s="185"/>
      <c r="HU43" s="185"/>
      <c r="HV43" s="185"/>
      <c r="HW43" s="185"/>
      <c r="HX43" s="185"/>
      <c r="HY43" s="185"/>
      <c r="HZ43" s="185"/>
      <c r="IA43" s="185"/>
      <c r="IB43" s="185"/>
      <c r="IC43" s="185"/>
      <c r="ID43" s="185"/>
      <c r="IE43" s="185"/>
      <c r="IF43" s="185"/>
      <c r="IG43" s="185"/>
      <c r="IH43" s="185"/>
      <c r="II43" s="185"/>
      <c r="IJ43" s="185"/>
      <c r="IK43" s="185"/>
      <c r="IL43" s="185"/>
      <c r="IM43" s="185"/>
      <c r="IN43" s="185"/>
      <c r="IO43" s="185"/>
      <c r="IP43" s="185"/>
      <c r="IQ43" s="185"/>
      <c r="IR43" s="185"/>
      <c r="IS43" s="185"/>
      <c r="IT43" s="185"/>
      <c r="IU43" s="185"/>
      <c r="IV43" s="185"/>
      <c r="IW43" s="185"/>
    </row>
    <row r="44" customFormat="false" ht="15.75" hidden="false" customHeight="false" outlineLevel="0" collapsed="false">
      <c r="A44" s="182" t="s">
        <v>348</v>
      </c>
      <c r="B44" s="183" t="n">
        <v>365</v>
      </c>
      <c r="C44" s="183"/>
      <c r="D44" s="183"/>
      <c r="E44" s="183"/>
      <c r="F44" s="183"/>
      <c r="G44" s="183"/>
      <c r="H44" s="183"/>
      <c r="I44" s="183"/>
      <c r="J44" s="183"/>
      <c r="K44" s="183"/>
      <c r="L44" s="183"/>
      <c r="M44" s="183"/>
      <c r="N44" s="183"/>
      <c r="O44" s="184" t="n">
        <f aca="false">N44</f>
        <v>0</v>
      </c>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c r="CH44" s="185"/>
      <c r="CI44" s="185"/>
      <c r="CJ44" s="185"/>
      <c r="CK44" s="185"/>
      <c r="CL44" s="185"/>
      <c r="CM44" s="185"/>
      <c r="CN44" s="185"/>
      <c r="CO44" s="185"/>
      <c r="CP44" s="185"/>
      <c r="CQ44" s="185"/>
      <c r="CR44" s="185"/>
      <c r="CS44" s="185"/>
      <c r="CT44" s="185"/>
      <c r="CU44" s="185"/>
      <c r="CV44" s="185"/>
      <c r="CW44" s="185"/>
      <c r="CX44" s="185"/>
      <c r="CY44" s="185"/>
      <c r="CZ44" s="185"/>
      <c r="DA44" s="185"/>
      <c r="DB44" s="185"/>
      <c r="DC44" s="185"/>
      <c r="DD44" s="185"/>
      <c r="DE44" s="185"/>
      <c r="DF44" s="185"/>
      <c r="DG44" s="185"/>
      <c r="DH44" s="185"/>
      <c r="DI44" s="185"/>
      <c r="DJ44" s="185"/>
      <c r="DK44" s="185"/>
      <c r="DL44" s="185"/>
      <c r="DM44" s="185"/>
      <c r="DN44" s="185"/>
      <c r="DO44" s="185"/>
      <c r="DP44" s="185"/>
      <c r="DQ44" s="185"/>
      <c r="DR44" s="185"/>
      <c r="DS44" s="185"/>
      <c r="DT44" s="185"/>
      <c r="DU44" s="185"/>
      <c r="DV44" s="185"/>
      <c r="DW44" s="185"/>
      <c r="DX44" s="185"/>
      <c r="DY44" s="185"/>
      <c r="DZ44" s="185"/>
      <c r="EA44" s="185"/>
      <c r="EB44" s="185"/>
      <c r="EC44" s="185"/>
      <c r="ED44" s="185"/>
      <c r="EE44" s="185"/>
      <c r="EF44" s="185"/>
      <c r="EG44" s="185"/>
      <c r="EH44" s="185"/>
      <c r="EI44" s="185"/>
      <c r="EJ44" s="185"/>
      <c r="EK44" s="185"/>
      <c r="EL44" s="185"/>
      <c r="EM44" s="185"/>
      <c r="EN44" s="185"/>
      <c r="EO44" s="185"/>
      <c r="EP44" s="185"/>
      <c r="EQ44" s="185"/>
      <c r="ER44" s="185"/>
      <c r="ES44" s="185"/>
      <c r="ET44" s="185"/>
      <c r="EU44" s="185"/>
      <c r="EV44" s="185"/>
      <c r="EW44" s="185"/>
      <c r="EX44" s="185"/>
      <c r="EY44" s="185"/>
      <c r="EZ44" s="185"/>
      <c r="FA44" s="185"/>
      <c r="FB44" s="185"/>
      <c r="FC44" s="185"/>
      <c r="FD44" s="185"/>
      <c r="FE44" s="185"/>
      <c r="FF44" s="185"/>
      <c r="FG44" s="185"/>
      <c r="FH44" s="185"/>
      <c r="FI44" s="185"/>
      <c r="FJ44" s="185"/>
      <c r="FK44" s="185"/>
      <c r="FL44" s="185"/>
      <c r="FM44" s="185"/>
      <c r="FN44" s="185"/>
      <c r="FO44" s="185"/>
      <c r="FP44" s="185"/>
      <c r="FQ44" s="185"/>
      <c r="FR44" s="185"/>
      <c r="FS44" s="185"/>
      <c r="FT44" s="185"/>
      <c r="FU44" s="185"/>
      <c r="FV44" s="185"/>
      <c r="FW44" s="185"/>
      <c r="FX44" s="185"/>
      <c r="FY44" s="185"/>
      <c r="FZ44" s="185"/>
      <c r="GA44" s="185"/>
      <c r="GB44" s="185"/>
      <c r="GC44" s="185"/>
      <c r="GD44" s="185"/>
      <c r="GE44" s="185"/>
      <c r="GF44" s="185"/>
      <c r="GG44" s="185"/>
      <c r="GH44" s="185"/>
      <c r="GI44" s="185"/>
      <c r="GJ44" s="185"/>
      <c r="GK44" s="185"/>
      <c r="GL44" s="185"/>
      <c r="GM44" s="185"/>
      <c r="GN44" s="185"/>
      <c r="GO44" s="185"/>
      <c r="GP44" s="185"/>
      <c r="GQ44" s="185"/>
      <c r="GR44" s="185"/>
      <c r="GS44" s="185"/>
      <c r="GT44" s="185"/>
      <c r="GU44" s="185"/>
      <c r="GV44" s="185"/>
      <c r="GW44" s="185"/>
      <c r="GX44" s="185"/>
      <c r="GY44" s="185"/>
      <c r="GZ44" s="185"/>
      <c r="HA44" s="185"/>
      <c r="HB44" s="185"/>
      <c r="HC44" s="185"/>
      <c r="HD44" s="185"/>
      <c r="HE44" s="185"/>
      <c r="HF44" s="185"/>
      <c r="HG44" s="185"/>
      <c r="HH44" s="185"/>
      <c r="HI44" s="185"/>
      <c r="HJ44" s="185"/>
      <c r="HK44" s="185"/>
      <c r="HL44" s="185"/>
      <c r="HM44" s="185"/>
      <c r="HN44" s="185"/>
      <c r="HO44" s="185"/>
      <c r="HP44" s="185"/>
      <c r="HQ44" s="185"/>
      <c r="HR44" s="185"/>
      <c r="HS44" s="185"/>
      <c r="HT44" s="185"/>
      <c r="HU44" s="185"/>
      <c r="HV44" s="185"/>
      <c r="HW44" s="185"/>
      <c r="HX44" s="185"/>
      <c r="HY44" s="185"/>
      <c r="HZ44" s="185"/>
      <c r="IA44" s="185"/>
      <c r="IB44" s="185"/>
      <c r="IC44" s="185"/>
      <c r="ID44" s="185"/>
      <c r="IE44" s="185"/>
      <c r="IF44" s="185"/>
      <c r="IG44" s="185"/>
      <c r="IH44" s="185"/>
      <c r="II44" s="185"/>
      <c r="IJ44" s="185"/>
      <c r="IK44" s="185"/>
      <c r="IL44" s="185"/>
      <c r="IM44" s="185"/>
      <c r="IN44" s="185"/>
      <c r="IO44" s="185"/>
      <c r="IP44" s="185"/>
      <c r="IQ44" s="185"/>
      <c r="IR44" s="185"/>
      <c r="IS44" s="185"/>
      <c r="IT44" s="185"/>
      <c r="IU44" s="185"/>
      <c r="IV44" s="185"/>
      <c r="IW44" s="185"/>
    </row>
    <row r="45" customFormat="false" ht="15.75" hidden="false" customHeight="false" outlineLevel="0" collapsed="false">
      <c r="A45" s="182" t="s">
        <v>349</v>
      </c>
      <c r="B45" s="183" t="n">
        <v>385</v>
      </c>
      <c r="C45" s="185"/>
      <c r="D45" s="185"/>
      <c r="E45" s="185"/>
      <c r="F45" s="185"/>
      <c r="G45" s="185"/>
      <c r="H45" s="185"/>
      <c r="I45" s="185"/>
      <c r="J45" s="185"/>
      <c r="K45" s="185"/>
      <c r="L45" s="185"/>
      <c r="M45" s="185"/>
      <c r="N45" s="185"/>
      <c r="O45" s="184" t="n">
        <f aca="false">N45</f>
        <v>0</v>
      </c>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c r="DP45" s="185"/>
      <c r="DQ45" s="185"/>
      <c r="DR45" s="185"/>
      <c r="DS45" s="185"/>
      <c r="DT45" s="185"/>
      <c r="DU45" s="185"/>
      <c r="DV45" s="185"/>
      <c r="DW45" s="185"/>
      <c r="DX45" s="185"/>
      <c r="DY45" s="185"/>
      <c r="DZ45" s="185"/>
      <c r="EA45" s="185"/>
      <c r="EB45" s="185"/>
      <c r="EC45" s="185"/>
      <c r="ED45" s="185"/>
      <c r="EE45" s="185"/>
      <c r="EF45" s="185"/>
      <c r="EG45" s="185"/>
      <c r="EH45" s="185"/>
      <c r="EI45" s="185"/>
      <c r="EJ45" s="185"/>
      <c r="EK45" s="185"/>
      <c r="EL45" s="185"/>
      <c r="EM45" s="185"/>
      <c r="EN45" s="185"/>
      <c r="EO45" s="185"/>
      <c r="EP45" s="185"/>
      <c r="EQ45" s="185"/>
      <c r="ER45" s="185"/>
      <c r="ES45" s="185"/>
      <c r="ET45" s="185"/>
      <c r="EU45" s="185"/>
      <c r="EV45" s="185"/>
      <c r="EW45" s="185"/>
      <c r="EX45" s="185"/>
      <c r="EY45" s="185"/>
      <c r="EZ45" s="185"/>
      <c r="FA45" s="185"/>
      <c r="FB45" s="185"/>
      <c r="FC45" s="185"/>
      <c r="FD45" s="185"/>
      <c r="FE45" s="185"/>
      <c r="FF45" s="185"/>
      <c r="FG45" s="185"/>
      <c r="FH45" s="185"/>
      <c r="FI45" s="185"/>
      <c r="FJ45" s="185"/>
      <c r="FK45" s="185"/>
      <c r="FL45" s="185"/>
      <c r="FM45" s="185"/>
      <c r="FN45" s="185"/>
      <c r="FO45" s="185"/>
      <c r="FP45" s="185"/>
      <c r="FQ45" s="185"/>
      <c r="FR45" s="185"/>
      <c r="FS45" s="185"/>
      <c r="FT45" s="185"/>
      <c r="FU45" s="185"/>
      <c r="FV45" s="185"/>
      <c r="FW45" s="185"/>
      <c r="FX45" s="185"/>
      <c r="FY45" s="185"/>
      <c r="FZ45" s="185"/>
      <c r="GA45" s="185"/>
      <c r="GB45" s="185"/>
      <c r="GC45" s="185"/>
      <c r="GD45" s="185"/>
      <c r="GE45" s="185"/>
      <c r="GF45" s="185"/>
      <c r="GG45" s="185"/>
      <c r="GH45" s="185"/>
      <c r="GI45" s="185"/>
      <c r="GJ45" s="185"/>
      <c r="GK45" s="185"/>
      <c r="GL45" s="185"/>
      <c r="GM45" s="185"/>
      <c r="GN45" s="185"/>
      <c r="GO45" s="185"/>
      <c r="GP45" s="185"/>
      <c r="GQ45" s="185"/>
      <c r="GR45" s="185"/>
      <c r="GS45" s="185"/>
      <c r="GT45" s="185"/>
      <c r="GU45" s="185"/>
      <c r="GV45" s="185"/>
      <c r="GW45" s="185"/>
      <c r="GX45" s="185"/>
      <c r="GY45" s="185"/>
      <c r="GZ45" s="185"/>
      <c r="HA45" s="185"/>
      <c r="HB45" s="185"/>
      <c r="HC45" s="185"/>
      <c r="HD45" s="185"/>
      <c r="HE45" s="185"/>
      <c r="HF45" s="185"/>
      <c r="HG45" s="185"/>
      <c r="HH45" s="185"/>
      <c r="HI45" s="185"/>
      <c r="HJ45" s="185"/>
      <c r="HK45" s="185"/>
      <c r="HL45" s="185"/>
      <c r="HM45" s="185"/>
      <c r="HN45" s="185"/>
      <c r="HO45" s="185"/>
      <c r="HP45" s="185"/>
      <c r="HQ45" s="185"/>
      <c r="HR45" s="185"/>
      <c r="HS45" s="185"/>
      <c r="HT45" s="185"/>
      <c r="HU45" s="185"/>
      <c r="HV45" s="185"/>
      <c r="HW45" s="185"/>
      <c r="HX45" s="185"/>
      <c r="HY45" s="185"/>
      <c r="HZ45" s="185"/>
      <c r="IA45" s="185"/>
      <c r="IB45" s="185"/>
      <c r="IC45" s="185"/>
      <c r="ID45" s="185"/>
      <c r="IE45" s="185"/>
      <c r="IF45" s="185"/>
      <c r="IG45" s="185"/>
      <c r="IH45" s="185"/>
      <c r="II45" s="185"/>
      <c r="IJ45" s="185"/>
      <c r="IK45" s="185"/>
      <c r="IL45" s="185"/>
      <c r="IM45" s="185"/>
      <c r="IN45" s="185"/>
      <c r="IO45" s="185"/>
      <c r="IP45" s="185"/>
      <c r="IQ45" s="185"/>
      <c r="IR45" s="185"/>
      <c r="IS45" s="185"/>
      <c r="IT45" s="185"/>
      <c r="IU45" s="185"/>
      <c r="IV45" s="185"/>
      <c r="IW45" s="185"/>
    </row>
    <row r="46" customFormat="false" ht="15.75" hidden="false" customHeight="false" outlineLevel="0" collapsed="false">
      <c r="A46" s="186" t="s">
        <v>350</v>
      </c>
      <c r="B46" s="183"/>
      <c r="C46" s="188" t="n">
        <f aca="false">SUM(C31:C44)</f>
        <v>0</v>
      </c>
      <c r="D46" s="188" t="n">
        <f aca="false">SUM(D31:D45)</f>
        <v>0</v>
      </c>
      <c r="E46" s="188" t="n">
        <f aca="false">SUM(E31:E45)</f>
        <v>0</v>
      </c>
      <c r="F46" s="188" t="n">
        <f aca="false">SUM(F31:F45)</f>
        <v>0</v>
      </c>
      <c r="G46" s="188" t="n">
        <f aca="false">SUM(G31:G45)</f>
        <v>0</v>
      </c>
      <c r="H46" s="188" t="n">
        <f aca="false">SUM(H31:H45)</f>
        <v>0</v>
      </c>
      <c r="I46" s="188" t="n">
        <f aca="false">SUM(I31:I45)</f>
        <v>0</v>
      </c>
      <c r="J46" s="188" t="n">
        <f aca="false">SUM(J31:J45)</f>
        <v>0</v>
      </c>
      <c r="K46" s="188" t="n">
        <f aca="false">SUM(K31:K45)</f>
        <v>0</v>
      </c>
      <c r="L46" s="188" t="n">
        <f aca="false">SUM(L31:L45)</f>
        <v>0</v>
      </c>
      <c r="M46" s="188" t="n">
        <f aca="false">SUM(M31:M45)</f>
        <v>0</v>
      </c>
      <c r="N46" s="188" t="n">
        <f aca="false">SUM(N31:N45)</f>
        <v>0</v>
      </c>
      <c r="O46" s="189" t="n">
        <f aca="false">N46</f>
        <v>0</v>
      </c>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c r="DJ46" s="185"/>
      <c r="DK46" s="185"/>
      <c r="DL46" s="185"/>
      <c r="DM46" s="185"/>
      <c r="DN46" s="185"/>
      <c r="DO46" s="185"/>
      <c r="DP46" s="185"/>
      <c r="DQ46" s="185"/>
      <c r="DR46" s="185"/>
      <c r="DS46" s="185"/>
      <c r="DT46" s="185"/>
      <c r="DU46" s="185"/>
      <c r="DV46" s="185"/>
      <c r="DW46" s="185"/>
      <c r="DX46" s="185"/>
      <c r="DY46" s="185"/>
      <c r="DZ46" s="185"/>
      <c r="EA46" s="185"/>
      <c r="EB46" s="185"/>
      <c r="EC46" s="185"/>
      <c r="ED46" s="185"/>
      <c r="EE46" s="185"/>
      <c r="EF46" s="185"/>
      <c r="EG46" s="185"/>
      <c r="EH46" s="185"/>
      <c r="EI46" s="185"/>
      <c r="EJ46" s="185"/>
      <c r="EK46" s="185"/>
      <c r="EL46" s="185"/>
      <c r="EM46" s="185"/>
      <c r="EN46" s="185"/>
      <c r="EO46" s="185"/>
      <c r="EP46" s="185"/>
      <c r="EQ46" s="185"/>
      <c r="ER46" s="185"/>
      <c r="ES46" s="185"/>
      <c r="ET46" s="185"/>
      <c r="EU46" s="185"/>
      <c r="EV46" s="185"/>
      <c r="EW46" s="185"/>
      <c r="EX46" s="185"/>
      <c r="EY46" s="185"/>
      <c r="EZ46" s="185"/>
      <c r="FA46" s="185"/>
      <c r="FB46" s="185"/>
      <c r="FC46" s="185"/>
      <c r="FD46" s="185"/>
      <c r="FE46" s="185"/>
      <c r="FF46" s="185"/>
      <c r="FG46" s="185"/>
      <c r="FH46" s="185"/>
      <c r="FI46" s="185"/>
      <c r="FJ46" s="185"/>
      <c r="FK46" s="185"/>
      <c r="FL46" s="185"/>
      <c r="FM46" s="185"/>
      <c r="FN46" s="185"/>
      <c r="FO46" s="185"/>
      <c r="FP46" s="185"/>
      <c r="FQ46" s="185"/>
      <c r="FR46" s="185"/>
      <c r="FS46" s="185"/>
      <c r="FT46" s="185"/>
      <c r="FU46" s="185"/>
      <c r="FV46" s="185"/>
      <c r="FW46" s="185"/>
      <c r="FX46" s="185"/>
      <c r="FY46" s="185"/>
      <c r="FZ46" s="185"/>
      <c r="GA46" s="185"/>
      <c r="GB46" s="185"/>
      <c r="GC46" s="185"/>
      <c r="GD46" s="185"/>
      <c r="GE46" s="185"/>
      <c r="GF46" s="185"/>
      <c r="GG46" s="185"/>
      <c r="GH46" s="185"/>
      <c r="GI46" s="185"/>
      <c r="GJ46" s="185"/>
      <c r="GK46" s="185"/>
      <c r="GL46" s="185"/>
      <c r="GM46" s="185"/>
      <c r="GN46" s="185"/>
      <c r="GO46" s="185"/>
      <c r="GP46" s="185"/>
      <c r="GQ46" s="185"/>
      <c r="GR46" s="185"/>
      <c r="GS46" s="185"/>
      <c r="GT46" s="185"/>
      <c r="GU46" s="185"/>
      <c r="GV46" s="185"/>
      <c r="GW46" s="185"/>
      <c r="GX46" s="185"/>
      <c r="GY46" s="185"/>
      <c r="GZ46" s="185"/>
      <c r="HA46" s="185"/>
      <c r="HB46" s="185"/>
      <c r="HC46" s="185"/>
      <c r="HD46" s="185"/>
      <c r="HE46" s="185"/>
      <c r="HF46" s="185"/>
      <c r="HG46" s="185"/>
      <c r="HH46" s="185"/>
      <c r="HI46" s="185"/>
      <c r="HJ46" s="185"/>
      <c r="HK46" s="185"/>
      <c r="HL46" s="185"/>
      <c r="HM46" s="185"/>
      <c r="HN46" s="185"/>
      <c r="HO46" s="185"/>
      <c r="HP46" s="185"/>
      <c r="HQ46" s="185"/>
      <c r="HR46" s="185"/>
      <c r="HS46" s="185"/>
      <c r="HT46" s="185"/>
      <c r="HU46" s="185"/>
      <c r="HV46" s="185"/>
      <c r="HW46" s="185"/>
      <c r="HX46" s="185"/>
      <c r="HY46" s="185"/>
      <c r="HZ46" s="185"/>
      <c r="IA46" s="185"/>
      <c r="IB46" s="185"/>
      <c r="IC46" s="185"/>
      <c r="ID46" s="185"/>
      <c r="IE46" s="185"/>
      <c r="IF46" s="185"/>
      <c r="IG46" s="185"/>
      <c r="IH46" s="185"/>
      <c r="II46" s="185"/>
      <c r="IJ46" s="185"/>
      <c r="IK46" s="185"/>
      <c r="IL46" s="185"/>
      <c r="IM46" s="185"/>
      <c r="IN46" s="185"/>
      <c r="IO46" s="185"/>
      <c r="IP46" s="185"/>
      <c r="IQ46" s="185"/>
      <c r="IR46" s="185"/>
      <c r="IS46" s="185"/>
      <c r="IT46" s="185"/>
      <c r="IU46" s="185"/>
      <c r="IV46" s="185"/>
      <c r="IW46" s="185"/>
    </row>
    <row r="47" customFormat="false" ht="15.75" hidden="false" customHeight="false" outlineLevel="0" collapsed="false">
      <c r="A47" s="190" t="s">
        <v>351</v>
      </c>
      <c r="B47" s="191"/>
      <c r="C47" s="191" t="n">
        <f aca="false">C30+C46</f>
        <v>0</v>
      </c>
      <c r="D47" s="191" t="n">
        <f aca="false">D30+D46</f>
        <v>0</v>
      </c>
      <c r="E47" s="191" t="n">
        <f aca="false">E30+E46</f>
        <v>0</v>
      </c>
      <c r="F47" s="191" t="n">
        <f aca="false">F30+F46</f>
        <v>0</v>
      </c>
      <c r="G47" s="191" t="n">
        <f aca="false">G30+G46</f>
        <v>0</v>
      </c>
      <c r="H47" s="191" t="n">
        <f aca="false">H30+H46</f>
        <v>0</v>
      </c>
      <c r="I47" s="191" t="n">
        <f aca="false">I30+I46</f>
        <v>0</v>
      </c>
      <c r="J47" s="191" t="n">
        <f aca="false">J30+J46</f>
        <v>0</v>
      </c>
      <c r="K47" s="191" t="n">
        <f aca="false">K30+K46</f>
        <v>0</v>
      </c>
      <c r="L47" s="191" t="n">
        <f aca="false">L30+L46</f>
        <v>0</v>
      </c>
      <c r="M47" s="191" t="n">
        <f aca="false">M30+M46</f>
        <v>0</v>
      </c>
      <c r="N47" s="191" t="n">
        <f aca="false">N30+N46</f>
        <v>0</v>
      </c>
      <c r="O47" s="192" t="n">
        <f aca="false">O30+O46</f>
        <v>0</v>
      </c>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c r="DJ47" s="185"/>
      <c r="DK47" s="185"/>
      <c r="DL47" s="185"/>
      <c r="DM47" s="185"/>
      <c r="DN47" s="185"/>
      <c r="DO47" s="185"/>
      <c r="DP47" s="185"/>
      <c r="DQ47" s="185"/>
      <c r="DR47" s="185"/>
      <c r="DS47" s="185"/>
      <c r="DT47" s="185"/>
      <c r="DU47" s="185"/>
      <c r="DV47" s="185"/>
      <c r="DW47" s="185"/>
      <c r="DX47" s="185"/>
      <c r="DY47" s="185"/>
      <c r="DZ47" s="185"/>
      <c r="EA47" s="185"/>
      <c r="EB47" s="185"/>
      <c r="EC47" s="185"/>
      <c r="ED47" s="185"/>
      <c r="EE47" s="185"/>
      <c r="EF47" s="185"/>
      <c r="EG47" s="185"/>
      <c r="EH47" s="185"/>
      <c r="EI47" s="185"/>
      <c r="EJ47" s="185"/>
      <c r="EK47" s="185"/>
      <c r="EL47" s="185"/>
      <c r="EM47" s="185"/>
      <c r="EN47" s="185"/>
      <c r="EO47" s="185"/>
      <c r="EP47" s="185"/>
      <c r="EQ47" s="185"/>
      <c r="ER47" s="185"/>
      <c r="ES47" s="185"/>
      <c r="ET47" s="185"/>
      <c r="EU47" s="185"/>
      <c r="EV47" s="185"/>
      <c r="EW47" s="185"/>
      <c r="EX47" s="185"/>
      <c r="EY47" s="185"/>
      <c r="EZ47" s="185"/>
      <c r="FA47" s="185"/>
      <c r="FB47" s="185"/>
      <c r="FC47" s="185"/>
      <c r="FD47" s="185"/>
      <c r="FE47" s="185"/>
      <c r="FF47" s="185"/>
      <c r="FG47" s="185"/>
      <c r="FH47" s="185"/>
      <c r="FI47" s="185"/>
      <c r="FJ47" s="185"/>
      <c r="FK47" s="185"/>
      <c r="FL47" s="185"/>
      <c r="FM47" s="185"/>
      <c r="FN47" s="185"/>
      <c r="FO47" s="185"/>
      <c r="FP47" s="185"/>
      <c r="FQ47" s="185"/>
      <c r="FR47" s="185"/>
      <c r="FS47" s="185"/>
      <c r="FT47" s="185"/>
      <c r="FU47" s="185"/>
      <c r="FV47" s="185"/>
      <c r="FW47" s="185"/>
      <c r="FX47" s="185"/>
      <c r="FY47" s="185"/>
      <c r="FZ47" s="185"/>
      <c r="GA47" s="185"/>
      <c r="GB47" s="185"/>
      <c r="GC47" s="185"/>
      <c r="GD47" s="185"/>
      <c r="GE47" s="185"/>
      <c r="GF47" s="185"/>
      <c r="GG47" s="185"/>
      <c r="GH47" s="185"/>
      <c r="GI47" s="185"/>
      <c r="GJ47" s="185"/>
      <c r="GK47" s="185"/>
      <c r="GL47" s="185"/>
      <c r="GM47" s="185"/>
      <c r="GN47" s="185"/>
      <c r="GO47" s="185"/>
      <c r="GP47" s="185"/>
      <c r="GQ47" s="185"/>
      <c r="GR47" s="185"/>
      <c r="GS47" s="185"/>
      <c r="GT47" s="185"/>
      <c r="GU47" s="185"/>
      <c r="GV47" s="185"/>
      <c r="GW47" s="185"/>
      <c r="GX47" s="185"/>
      <c r="GY47" s="185"/>
      <c r="GZ47" s="185"/>
      <c r="HA47" s="185"/>
      <c r="HB47" s="185"/>
      <c r="HC47" s="185"/>
      <c r="HD47" s="185"/>
      <c r="HE47" s="185"/>
      <c r="HF47" s="185"/>
      <c r="HG47" s="185"/>
      <c r="HH47" s="185"/>
      <c r="HI47" s="185"/>
      <c r="HJ47" s="185"/>
      <c r="HK47" s="185"/>
      <c r="HL47" s="185"/>
      <c r="HM47" s="185"/>
      <c r="HN47" s="185"/>
      <c r="HO47" s="185"/>
      <c r="HP47" s="185"/>
      <c r="HQ47" s="185"/>
      <c r="HR47" s="185"/>
      <c r="HS47" s="185"/>
      <c r="HT47" s="185"/>
      <c r="HU47" s="185"/>
      <c r="HV47" s="185"/>
      <c r="HW47" s="185"/>
      <c r="HX47" s="185"/>
      <c r="HY47" s="185"/>
      <c r="HZ47" s="185"/>
      <c r="IA47" s="185"/>
      <c r="IB47" s="185"/>
      <c r="IC47" s="185"/>
      <c r="ID47" s="185"/>
      <c r="IE47" s="185"/>
      <c r="IF47" s="185"/>
      <c r="IG47" s="185"/>
      <c r="IH47" s="185"/>
      <c r="II47" s="185"/>
      <c r="IJ47" s="185"/>
      <c r="IK47" s="185"/>
      <c r="IL47" s="185"/>
      <c r="IM47" s="185"/>
      <c r="IN47" s="185"/>
      <c r="IO47" s="185"/>
      <c r="IP47" s="185"/>
      <c r="IQ47" s="185"/>
      <c r="IR47" s="185"/>
      <c r="IS47" s="185"/>
      <c r="IT47" s="185"/>
      <c r="IU47" s="185"/>
      <c r="IV47" s="185"/>
      <c r="IW47" s="185"/>
    </row>
    <row r="49" customFormat="false" ht="12.75" hidden="false" customHeight="false" outlineLevel="0" collapsed="false">
      <c r="A49" s="193" t="str">
        <f aca="true">CELL("FILENAME")</f>
        <v>'file:///mnt/12tb/@roms/datasets/enron/EDRM Enron Email Data Set v2 XML/filtered-attachments/xls/Budget_Temp.xls'#$CC 103845 - Headcount</v>
      </c>
    </row>
    <row r="50" customFormat="false" ht="12.75" hidden="false" customHeight="false" outlineLevel="0" collapsed="false">
      <c r="A50" s="193"/>
    </row>
    <row r="51" customFormat="false" ht="12.75" hidden="false" customHeight="false" outlineLevel="0" collapsed="false">
      <c r="A51" s="194" t="s">
        <v>352</v>
      </c>
    </row>
    <row r="52" customFormat="false" ht="12.75" hidden="false" customHeight="false" outlineLevel="0" collapsed="false">
      <c r="A52" s="195"/>
      <c r="C52" s="196" t="n">
        <v>36892</v>
      </c>
      <c r="D52" s="196" t="n">
        <v>36923</v>
      </c>
      <c r="E52" s="196" t="n">
        <v>36951</v>
      </c>
      <c r="F52" s="196" t="n">
        <v>36982</v>
      </c>
      <c r="G52" s="196" t="n">
        <v>37012</v>
      </c>
      <c r="H52" s="196" t="n">
        <v>37043</v>
      </c>
      <c r="I52" s="196" t="n">
        <v>37073</v>
      </c>
      <c r="J52" s="196" t="n">
        <v>37104</v>
      </c>
      <c r="K52" s="196" t="n">
        <v>37135</v>
      </c>
      <c r="L52" s="196" t="n">
        <v>37165</v>
      </c>
      <c r="M52" s="196" t="n">
        <v>37196</v>
      </c>
      <c r="N52" s="196" t="n">
        <v>37226</v>
      </c>
    </row>
    <row r="53" customFormat="false" ht="12.75" hidden="false" customHeight="false" outlineLevel="0" collapsed="false">
      <c r="A53" s="57" t="s">
        <v>353</v>
      </c>
      <c r="C53" s="197" t="n">
        <v>0</v>
      </c>
      <c r="D53" s="197" t="n">
        <v>0</v>
      </c>
      <c r="E53" s="197" t="n">
        <v>0</v>
      </c>
      <c r="F53" s="197" t="n">
        <v>0</v>
      </c>
      <c r="G53" s="197" t="n">
        <v>0</v>
      </c>
      <c r="H53" s="197" t="n">
        <v>0</v>
      </c>
      <c r="I53" s="197" t="n">
        <v>0</v>
      </c>
      <c r="J53" s="197" t="n">
        <v>0</v>
      </c>
      <c r="K53" s="197" t="n">
        <v>0</v>
      </c>
      <c r="L53" s="197" t="n">
        <v>0</v>
      </c>
      <c r="M53" s="197" t="n">
        <v>0</v>
      </c>
      <c r="N53" s="197" t="n">
        <v>0</v>
      </c>
    </row>
    <row r="54" customFormat="false" ht="12.75" hidden="false" customHeight="false" outlineLevel="0" collapsed="false">
      <c r="A54" s="57" t="s">
        <v>354</v>
      </c>
      <c r="C54" s="197" t="n">
        <v>0</v>
      </c>
      <c r="D54" s="197" t="n">
        <v>0</v>
      </c>
      <c r="E54" s="197" t="n">
        <v>0</v>
      </c>
      <c r="F54" s="197" t="n">
        <v>0</v>
      </c>
      <c r="G54" s="197" t="n">
        <v>0</v>
      </c>
      <c r="H54" s="197" t="n">
        <v>0</v>
      </c>
      <c r="I54" s="197" t="n">
        <v>0</v>
      </c>
      <c r="J54" s="197" t="n">
        <v>0</v>
      </c>
      <c r="K54" s="197" t="n">
        <v>0</v>
      </c>
      <c r="L54" s="197" t="n">
        <v>0</v>
      </c>
      <c r="M54" s="197" t="n">
        <v>0</v>
      </c>
      <c r="N54" s="197" t="n">
        <v>0</v>
      </c>
    </row>
    <row r="55" customFormat="false" ht="12.75" hidden="false" customHeight="false" outlineLevel="0" collapsed="false">
      <c r="A55" s="57" t="s">
        <v>355</v>
      </c>
      <c r="C55" s="197" t="n">
        <v>0</v>
      </c>
      <c r="D55" s="197" t="n">
        <v>0</v>
      </c>
      <c r="E55" s="197" t="n">
        <v>0</v>
      </c>
      <c r="F55" s="197" t="n">
        <v>0</v>
      </c>
      <c r="G55" s="197" t="n">
        <v>0</v>
      </c>
      <c r="H55" s="197" t="n">
        <v>0</v>
      </c>
      <c r="I55" s="197" t="n">
        <v>0</v>
      </c>
      <c r="J55" s="197" t="n">
        <v>0</v>
      </c>
      <c r="K55" s="197" t="n">
        <v>0</v>
      </c>
      <c r="L55" s="197" t="n">
        <v>0</v>
      </c>
      <c r="M55" s="197" t="n">
        <v>0</v>
      </c>
      <c r="N55" s="197" t="n">
        <v>0</v>
      </c>
    </row>
    <row r="56" customFormat="false" ht="12.75" hidden="false" customHeight="false" outlineLevel="0" collapsed="false">
      <c r="A56" s="57" t="s">
        <v>356</v>
      </c>
      <c r="C56" s="197" t="n">
        <v>0</v>
      </c>
      <c r="D56" s="197" t="n">
        <v>0</v>
      </c>
      <c r="E56" s="197" t="n">
        <v>0</v>
      </c>
      <c r="F56" s="197" t="n">
        <v>0</v>
      </c>
      <c r="G56" s="197" t="n">
        <v>0</v>
      </c>
      <c r="H56" s="197" t="n">
        <v>0</v>
      </c>
      <c r="I56" s="197" t="n">
        <v>0</v>
      </c>
      <c r="J56" s="197" t="n">
        <v>0</v>
      </c>
      <c r="K56" s="197" t="n">
        <v>0</v>
      </c>
      <c r="L56" s="197" t="n">
        <v>0</v>
      </c>
      <c r="M56" s="197" t="n">
        <v>0</v>
      </c>
      <c r="N56" s="197" t="n">
        <v>0</v>
      </c>
    </row>
    <row r="57" customFormat="false" ht="12.75" hidden="false" customHeight="false" outlineLevel="0" collapsed="false">
      <c r="A57" s="57" t="s">
        <v>357</v>
      </c>
      <c r="C57" s="197" t="n">
        <v>0</v>
      </c>
      <c r="D57" s="197" t="n">
        <v>0</v>
      </c>
      <c r="E57" s="197" t="n">
        <v>0</v>
      </c>
      <c r="F57" s="197" t="n">
        <v>0</v>
      </c>
      <c r="G57" s="197" t="n">
        <v>0</v>
      </c>
      <c r="H57" s="197" t="n">
        <v>0</v>
      </c>
      <c r="I57" s="197" t="n">
        <v>0</v>
      </c>
      <c r="J57" s="197" t="n">
        <v>0</v>
      </c>
      <c r="K57" s="197" t="n">
        <v>0</v>
      </c>
      <c r="L57" s="197" t="n">
        <v>0</v>
      </c>
      <c r="M57" s="197" t="n">
        <v>0</v>
      </c>
      <c r="N57" s="197" t="n">
        <v>0</v>
      </c>
    </row>
    <row r="58" customFormat="false" ht="12.75" hidden="false" customHeight="false" outlineLevel="0" collapsed="false">
      <c r="A58" s="57" t="s">
        <v>358</v>
      </c>
      <c r="C58" s="197" t="n">
        <v>0</v>
      </c>
      <c r="D58" s="197" t="n">
        <v>0</v>
      </c>
      <c r="E58" s="197" t="n">
        <v>0</v>
      </c>
      <c r="F58" s="197" t="n">
        <v>0</v>
      </c>
      <c r="G58" s="197" t="n">
        <v>0</v>
      </c>
      <c r="H58" s="197" t="n">
        <v>0</v>
      </c>
      <c r="I58" s="197" t="n">
        <v>0</v>
      </c>
      <c r="J58" s="197" t="n">
        <v>0</v>
      </c>
      <c r="K58" s="197" t="n">
        <v>0</v>
      </c>
      <c r="L58" s="197" t="n">
        <v>0</v>
      </c>
      <c r="M58" s="197" t="n">
        <v>0</v>
      </c>
      <c r="N58" s="197" t="n">
        <v>0</v>
      </c>
    </row>
    <row r="59" customFormat="false" ht="12.75" hidden="false" customHeight="false" outlineLevel="0" collapsed="false">
      <c r="A59" s="57" t="s">
        <v>359</v>
      </c>
      <c r="C59" s="197" t="n">
        <v>0</v>
      </c>
      <c r="D59" s="197" t="n">
        <v>0</v>
      </c>
      <c r="E59" s="197" t="n">
        <v>0</v>
      </c>
      <c r="F59" s="197" t="n">
        <v>0</v>
      </c>
      <c r="G59" s="197" t="n">
        <v>0</v>
      </c>
      <c r="H59" s="197" t="n">
        <v>0</v>
      </c>
      <c r="I59" s="197" t="n">
        <v>0</v>
      </c>
      <c r="J59" s="197" t="n">
        <v>0</v>
      </c>
      <c r="K59" s="197" t="n">
        <v>0</v>
      </c>
      <c r="L59" s="197" t="n">
        <v>0</v>
      </c>
      <c r="M59" s="197" t="n">
        <v>0</v>
      </c>
      <c r="N59" s="197" t="n">
        <v>0</v>
      </c>
    </row>
    <row r="60" customFormat="false" ht="12.75" hidden="false" customHeight="false" outlineLevel="0" collapsed="false">
      <c r="A60" s="57" t="s">
        <v>360</v>
      </c>
      <c r="C60" s="197" t="n">
        <v>0</v>
      </c>
      <c r="D60" s="197" t="n">
        <v>0</v>
      </c>
      <c r="E60" s="197" t="n">
        <v>0</v>
      </c>
      <c r="F60" s="197" t="n">
        <v>0</v>
      </c>
      <c r="G60" s="197" t="n">
        <v>0</v>
      </c>
      <c r="H60" s="197" t="n">
        <v>0</v>
      </c>
      <c r="I60" s="197" t="n">
        <v>0</v>
      </c>
      <c r="J60" s="197" t="n">
        <v>0</v>
      </c>
      <c r="K60" s="197" t="n">
        <v>0</v>
      </c>
      <c r="L60" s="197" t="n">
        <v>0</v>
      </c>
      <c r="M60" s="197" t="n">
        <v>0</v>
      </c>
      <c r="N60" s="197" t="n">
        <v>0</v>
      </c>
    </row>
    <row r="61" customFormat="false" ht="12.75" hidden="false" customHeight="false" outlineLevel="0" collapsed="false">
      <c r="A61" s="57" t="s">
        <v>361</v>
      </c>
      <c r="C61" s="197" t="n">
        <v>0</v>
      </c>
      <c r="D61" s="197" t="n">
        <v>0</v>
      </c>
      <c r="E61" s="197" t="n">
        <v>0</v>
      </c>
      <c r="F61" s="197" t="n">
        <v>0</v>
      </c>
      <c r="G61" s="197" t="n">
        <v>0</v>
      </c>
      <c r="H61" s="197" t="n">
        <v>0</v>
      </c>
      <c r="I61" s="197" t="n">
        <v>0</v>
      </c>
      <c r="J61" s="197" t="n">
        <v>0</v>
      </c>
      <c r="K61" s="197" t="n">
        <v>0</v>
      </c>
      <c r="L61" s="197" t="n">
        <v>0</v>
      </c>
      <c r="M61" s="197" t="n">
        <v>0</v>
      </c>
      <c r="N61" s="197" t="n">
        <v>0</v>
      </c>
    </row>
    <row r="62" customFormat="false" ht="12.75" hidden="false" customHeight="false" outlineLevel="0" collapsed="false">
      <c r="A62" s="57" t="s">
        <v>362</v>
      </c>
      <c r="C62" s="197" t="n">
        <v>0</v>
      </c>
      <c r="D62" s="197" t="n">
        <v>0</v>
      </c>
      <c r="E62" s="197" t="n">
        <v>0</v>
      </c>
      <c r="F62" s="197" t="n">
        <v>0</v>
      </c>
      <c r="G62" s="197" t="n">
        <v>0</v>
      </c>
      <c r="H62" s="197" t="n">
        <v>0</v>
      </c>
      <c r="I62" s="197" t="n">
        <v>0</v>
      </c>
      <c r="J62" s="197" t="n">
        <v>0</v>
      </c>
      <c r="K62" s="197" t="n">
        <v>0</v>
      </c>
      <c r="L62" s="197" t="n">
        <v>0</v>
      </c>
      <c r="M62" s="197" t="n">
        <v>0</v>
      </c>
      <c r="N62" s="197" t="n">
        <v>0</v>
      </c>
    </row>
    <row r="63" customFormat="false" ht="12.75" hidden="false" customHeight="false" outlineLevel="0" collapsed="false">
      <c r="A63" s="57" t="s">
        <v>363</v>
      </c>
      <c r="C63" s="197" t="n">
        <v>0</v>
      </c>
      <c r="D63" s="197" t="n">
        <v>0</v>
      </c>
      <c r="E63" s="197" t="n">
        <v>0</v>
      </c>
      <c r="F63" s="197" t="n">
        <v>0</v>
      </c>
      <c r="G63" s="197" t="n">
        <v>0</v>
      </c>
      <c r="H63" s="197" t="n">
        <v>0</v>
      </c>
      <c r="I63" s="197" t="n">
        <v>0</v>
      </c>
      <c r="J63" s="197" t="n">
        <v>0</v>
      </c>
      <c r="K63" s="197" t="n">
        <v>0</v>
      </c>
      <c r="L63" s="197" t="n">
        <v>0</v>
      </c>
      <c r="M63" s="197" t="n">
        <v>0</v>
      </c>
      <c r="N63" s="197" t="n">
        <v>0</v>
      </c>
    </row>
    <row r="64" customFormat="false" ht="12.75" hidden="false" customHeight="false" outlineLevel="0" collapsed="false">
      <c r="A64" s="57" t="s">
        <v>364</v>
      </c>
      <c r="C64" s="197" t="n">
        <v>0</v>
      </c>
      <c r="D64" s="197" t="n">
        <v>0</v>
      </c>
      <c r="E64" s="197" t="n">
        <v>0</v>
      </c>
      <c r="F64" s="197" t="n">
        <v>0</v>
      </c>
      <c r="G64" s="197" t="n">
        <v>0</v>
      </c>
      <c r="H64" s="197" t="n">
        <v>0</v>
      </c>
      <c r="I64" s="197" t="n">
        <v>0</v>
      </c>
      <c r="J64" s="197" t="n">
        <v>0</v>
      </c>
      <c r="K64" s="197" t="n">
        <v>0</v>
      </c>
      <c r="L64" s="197" t="n">
        <v>0</v>
      </c>
      <c r="M64" s="197" t="n">
        <v>0</v>
      </c>
      <c r="N64" s="197" t="n">
        <v>0</v>
      </c>
    </row>
    <row r="65" customFormat="false" ht="12.75" hidden="false" customHeight="false" outlineLevel="0" collapsed="false">
      <c r="A65" s="57" t="s">
        <v>365</v>
      </c>
      <c r="C65" s="197" t="n">
        <v>0</v>
      </c>
      <c r="D65" s="197" t="n">
        <v>0</v>
      </c>
      <c r="E65" s="197" t="n">
        <v>0</v>
      </c>
      <c r="F65" s="197" t="n">
        <v>0</v>
      </c>
      <c r="G65" s="197" t="n">
        <v>0</v>
      </c>
      <c r="H65" s="197" t="n">
        <v>0</v>
      </c>
      <c r="I65" s="197" t="n">
        <v>0</v>
      </c>
      <c r="J65" s="197" t="n">
        <v>0</v>
      </c>
      <c r="K65" s="197" t="n">
        <v>0</v>
      </c>
      <c r="L65" s="197" t="n">
        <v>0</v>
      </c>
      <c r="M65" s="197" t="n">
        <v>0</v>
      </c>
      <c r="N65" s="197" t="n">
        <v>0</v>
      </c>
    </row>
    <row r="66" customFormat="false" ht="12.75" hidden="false" customHeight="false" outlineLevel="0" collapsed="false">
      <c r="A66" s="57" t="s">
        <v>366</v>
      </c>
      <c r="C66" s="197" t="n">
        <v>0</v>
      </c>
      <c r="D66" s="197" t="n">
        <v>0</v>
      </c>
      <c r="E66" s="197" t="n">
        <v>0</v>
      </c>
      <c r="F66" s="197" t="n">
        <v>0</v>
      </c>
      <c r="G66" s="197" t="n">
        <v>0</v>
      </c>
      <c r="H66" s="197" t="n">
        <v>0</v>
      </c>
      <c r="I66" s="197" t="n">
        <v>0</v>
      </c>
      <c r="J66" s="197" t="n">
        <v>0</v>
      </c>
      <c r="K66" s="197" t="n">
        <v>0</v>
      </c>
      <c r="L66" s="197" t="n">
        <v>0</v>
      </c>
      <c r="M66" s="197" t="n">
        <v>0</v>
      </c>
      <c r="N66" s="197" t="n">
        <v>0</v>
      </c>
    </row>
    <row r="67" customFormat="false" ht="12.75" hidden="false" customHeight="false" outlineLevel="0" collapsed="false">
      <c r="A67" s="57" t="s">
        <v>367</v>
      </c>
      <c r="C67" s="197" t="n">
        <v>0</v>
      </c>
      <c r="D67" s="197" t="n">
        <v>0</v>
      </c>
      <c r="E67" s="197" t="n">
        <v>0</v>
      </c>
      <c r="F67" s="197" t="n">
        <v>0</v>
      </c>
      <c r="G67" s="197" t="n">
        <v>0</v>
      </c>
      <c r="H67" s="197" t="n">
        <v>0</v>
      </c>
      <c r="I67" s="197" t="n">
        <v>0</v>
      </c>
      <c r="J67" s="197" t="n">
        <v>0</v>
      </c>
      <c r="K67" s="197" t="n">
        <v>0</v>
      </c>
      <c r="L67" s="197" t="n">
        <v>0</v>
      </c>
      <c r="M67" s="197" t="n">
        <v>0</v>
      </c>
      <c r="N67" s="197" t="n">
        <v>0</v>
      </c>
    </row>
    <row r="68" customFormat="false" ht="12.75" hidden="false" customHeight="false" outlineLevel="0" collapsed="false">
      <c r="A68" s="57" t="s">
        <v>368</v>
      </c>
      <c r="C68" s="197" t="n">
        <v>0</v>
      </c>
      <c r="D68" s="197" t="n">
        <v>0</v>
      </c>
      <c r="E68" s="197" t="n">
        <v>0</v>
      </c>
      <c r="F68" s="197" t="n">
        <v>0</v>
      </c>
      <c r="G68" s="197" t="n">
        <v>0</v>
      </c>
      <c r="H68" s="197" t="n">
        <v>0</v>
      </c>
      <c r="I68" s="197" t="n">
        <v>0</v>
      </c>
      <c r="J68" s="197" t="n">
        <v>0</v>
      </c>
      <c r="K68" s="197" t="n">
        <v>0</v>
      </c>
      <c r="L68" s="197" t="n">
        <v>0</v>
      </c>
      <c r="M68" s="197" t="n">
        <v>0</v>
      </c>
      <c r="N68" s="197" t="n">
        <v>0</v>
      </c>
    </row>
    <row r="69" customFormat="false" ht="12.75" hidden="false" customHeight="false" outlineLevel="0" collapsed="false">
      <c r="A69" s="57" t="s">
        <v>369</v>
      </c>
      <c r="C69" s="197" t="n">
        <v>0</v>
      </c>
      <c r="D69" s="197" t="n">
        <v>0</v>
      </c>
      <c r="E69" s="197" t="n">
        <v>0</v>
      </c>
      <c r="F69" s="197" t="n">
        <v>0</v>
      </c>
      <c r="G69" s="197" t="n">
        <v>0</v>
      </c>
      <c r="H69" s="197" t="n">
        <v>0</v>
      </c>
      <c r="I69" s="197" t="n">
        <v>0</v>
      </c>
      <c r="J69" s="197" t="n">
        <v>0</v>
      </c>
      <c r="K69" s="197" t="n">
        <v>0</v>
      </c>
      <c r="L69" s="197" t="n">
        <v>0</v>
      </c>
      <c r="M69" s="197" t="n">
        <v>0</v>
      </c>
      <c r="N69" s="197" t="n">
        <v>0</v>
      </c>
    </row>
    <row r="70" customFormat="false" ht="12.75" hidden="false" customHeight="false" outlineLevel="0" collapsed="false">
      <c r="A70" s="57" t="s">
        <v>370</v>
      </c>
      <c r="C70" s="197" t="n">
        <v>0</v>
      </c>
      <c r="D70" s="197" t="n">
        <v>0</v>
      </c>
      <c r="E70" s="197" t="n">
        <v>0</v>
      </c>
      <c r="F70" s="197" t="n">
        <v>0</v>
      </c>
      <c r="G70" s="197" t="n">
        <v>0</v>
      </c>
      <c r="H70" s="197" t="n">
        <v>0</v>
      </c>
      <c r="I70" s="197" t="n">
        <v>0</v>
      </c>
      <c r="J70" s="197" t="n">
        <v>0</v>
      </c>
      <c r="K70" s="197" t="n">
        <v>0</v>
      </c>
      <c r="L70" s="197" t="n">
        <v>0</v>
      </c>
      <c r="M70" s="197" t="n">
        <v>0</v>
      </c>
      <c r="N70" s="197" t="n">
        <v>0</v>
      </c>
    </row>
    <row r="71" customFormat="false" ht="12.75" hidden="false" customHeight="false" outlineLevel="0" collapsed="false">
      <c r="A71" s="57" t="s">
        <v>371</v>
      </c>
      <c r="C71" s="197" t="n">
        <v>0</v>
      </c>
      <c r="D71" s="197" t="n">
        <v>0</v>
      </c>
      <c r="E71" s="197" t="n">
        <v>0</v>
      </c>
      <c r="F71" s="197" t="n">
        <v>0</v>
      </c>
      <c r="G71" s="197" t="n">
        <v>0</v>
      </c>
      <c r="H71" s="197" t="n">
        <v>0</v>
      </c>
      <c r="I71" s="197" t="n">
        <v>0</v>
      </c>
      <c r="J71" s="197" t="n">
        <v>0</v>
      </c>
      <c r="K71" s="197" t="n">
        <v>0</v>
      </c>
      <c r="L71" s="197" t="n">
        <v>0</v>
      </c>
      <c r="M71" s="197" t="n">
        <v>0</v>
      </c>
      <c r="N71" s="197" t="n">
        <v>0</v>
      </c>
    </row>
    <row r="72" customFormat="false" ht="12.75" hidden="false" customHeight="false" outlineLevel="0" collapsed="false">
      <c r="A72" s="57" t="s">
        <v>372</v>
      </c>
      <c r="C72" s="197" t="n">
        <v>0</v>
      </c>
      <c r="D72" s="197" t="n">
        <v>0</v>
      </c>
      <c r="E72" s="197" t="n">
        <v>0</v>
      </c>
      <c r="F72" s="197" t="n">
        <v>0</v>
      </c>
      <c r="G72" s="197" t="n">
        <v>0</v>
      </c>
      <c r="H72" s="197" t="n">
        <v>0</v>
      </c>
      <c r="I72" s="197" t="n">
        <v>0</v>
      </c>
      <c r="J72" s="197" t="n">
        <v>0</v>
      </c>
      <c r="K72" s="197" t="n">
        <v>0</v>
      </c>
      <c r="L72" s="197" t="n">
        <v>0</v>
      </c>
      <c r="M72" s="197" t="n">
        <v>0</v>
      </c>
      <c r="N72" s="197" t="n">
        <v>0</v>
      </c>
    </row>
    <row r="73" customFormat="false" ht="12.75" hidden="false" customHeight="false" outlineLevel="0" collapsed="false">
      <c r="A73" s="57" t="s">
        <v>373</v>
      </c>
      <c r="C73" s="197" t="n">
        <v>0</v>
      </c>
      <c r="D73" s="197" t="n">
        <v>0</v>
      </c>
      <c r="E73" s="197" t="n">
        <v>0</v>
      </c>
      <c r="F73" s="197" t="n">
        <v>0</v>
      </c>
      <c r="G73" s="197" t="n">
        <v>0</v>
      </c>
      <c r="H73" s="197" t="n">
        <v>0</v>
      </c>
      <c r="I73" s="197" t="n">
        <v>0</v>
      </c>
      <c r="J73" s="197" t="n">
        <v>0</v>
      </c>
      <c r="K73" s="197" t="n">
        <v>0</v>
      </c>
      <c r="L73" s="197" t="n">
        <v>0</v>
      </c>
      <c r="M73" s="197" t="n">
        <v>0</v>
      </c>
      <c r="N73" s="197" t="n">
        <v>0</v>
      </c>
    </row>
    <row r="74" customFormat="false" ht="12.75" hidden="false" customHeight="false" outlineLevel="0" collapsed="false">
      <c r="A74" s="57" t="s">
        <v>374</v>
      </c>
      <c r="C74" s="197" t="n">
        <v>0</v>
      </c>
      <c r="D74" s="197" t="n">
        <v>0</v>
      </c>
      <c r="E74" s="197" t="n">
        <v>0</v>
      </c>
      <c r="F74" s="197" t="n">
        <v>0</v>
      </c>
      <c r="G74" s="197" t="n">
        <v>0</v>
      </c>
      <c r="H74" s="197" t="n">
        <v>0</v>
      </c>
      <c r="I74" s="197" t="n">
        <v>0</v>
      </c>
      <c r="J74" s="197" t="n">
        <v>0</v>
      </c>
      <c r="K74" s="197" t="n">
        <v>0</v>
      </c>
      <c r="L74" s="197" t="n">
        <v>0</v>
      </c>
      <c r="M74" s="197" t="n">
        <v>0</v>
      </c>
      <c r="N74" s="197" t="n">
        <v>0</v>
      </c>
    </row>
    <row r="75" customFormat="false" ht="12.75" hidden="false" customHeight="false" outlineLevel="0" collapsed="false">
      <c r="A75" s="57" t="s">
        <v>375</v>
      </c>
      <c r="C75" s="197" t="n">
        <v>0</v>
      </c>
      <c r="D75" s="197" t="n">
        <v>0</v>
      </c>
      <c r="E75" s="197" t="n">
        <v>0</v>
      </c>
      <c r="F75" s="197" t="n">
        <v>0</v>
      </c>
      <c r="G75" s="197" t="n">
        <v>0</v>
      </c>
      <c r="H75" s="197" t="n">
        <v>0</v>
      </c>
      <c r="I75" s="197" t="n">
        <v>0</v>
      </c>
      <c r="J75" s="197" t="n">
        <v>0</v>
      </c>
      <c r="K75" s="197" t="n">
        <v>0</v>
      </c>
      <c r="L75" s="197" t="n">
        <v>0</v>
      </c>
      <c r="M75" s="197" t="n">
        <v>0</v>
      </c>
      <c r="N75" s="197" t="n">
        <v>0</v>
      </c>
    </row>
    <row r="76" customFormat="false" ht="12.75" hidden="false" customHeight="false" outlineLevel="0" collapsed="false">
      <c r="A76" s="57" t="s">
        <v>376</v>
      </c>
      <c r="C76" s="197" t="n">
        <v>0</v>
      </c>
      <c r="D76" s="197" t="n">
        <v>0</v>
      </c>
      <c r="E76" s="197" t="n">
        <v>0</v>
      </c>
      <c r="F76" s="197" t="n">
        <v>0</v>
      </c>
      <c r="G76" s="197" t="n">
        <v>0</v>
      </c>
      <c r="H76" s="197" t="n">
        <v>0</v>
      </c>
      <c r="I76" s="197" t="n">
        <v>0</v>
      </c>
      <c r="J76" s="197" t="n">
        <v>0</v>
      </c>
      <c r="K76" s="197" t="n">
        <v>0</v>
      </c>
      <c r="L76" s="197" t="n">
        <v>0</v>
      </c>
      <c r="M76" s="197" t="n">
        <v>0</v>
      </c>
      <c r="N76" s="197" t="n">
        <v>0</v>
      </c>
    </row>
    <row r="77" customFormat="false" ht="12.75" hidden="false" customHeight="false" outlineLevel="0" collapsed="false">
      <c r="A77" s="57" t="s">
        <v>377</v>
      </c>
      <c r="C77" s="197" t="n">
        <v>0</v>
      </c>
      <c r="D77" s="197" t="n">
        <v>0</v>
      </c>
      <c r="E77" s="197" t="n">
        <v>0</v>
      </c>
      <c r="F77" s="197" t="n">
        <v>0</v>
      </c>
      <c r="G77" s="197" t="n">
        <v>0</v>
      </c>
      <c r="H77" s="197" t="n">
        <v>0</v>
      </c>
      <c r="I77" s="197" t="n">
        <v>0</v>
      </c>
      <c r="J77" s="197" t="n">
        <v>0</v>
      </c>
      <c r="K77" s="197" t="n">
        <v>0</v>
      </c>
      <c r="L77" s="197" t="n">
        <v>0</v>
      </c>
      <c r="M77" s="197" t="n">
        <v>0</v>
      </c>
      <c r="N77" s="197" t="n">
        <v>0</v>
      </c>
    </row>
    <row r="78" customFormat="false" ht="12.75" hidden="false" customHeight="false" outlineLevel="0" collapsed="false">
      <c r="A78" s="57" t="s">
        <v>378</v>
      </c>
      <c r="C78" s="197" t="n">
        <v>0</v>
      </c>
      <c r="D78" s="197" t="n">
        <v>0</v>
      </c>
      <c r="E78" s="197" t="n">
        <v>0</v>
      </c>
      <c r="F78" s="197" t="n">
        <v>0</v>
      </c>
      <c r="G78" s="197" t="n">
        <v>0</v>
      </c>
      <c r="H78" s="197" t="n">
        <v>0</v>
      </c>
      <c r="I78" s="197" t="n">
        <v>0</v>
      </c>
      <c r="J78" s="197" t="n">
        <v>0</v>
      </c>
      <c r="K78" s="197" t="n">
        <v>0</v>
      </c>
      <c r="L78" s="197" t="n">
        <v>0</v>
      </c>
      <c r="M78" s="197" t="n">
        <v>0</v>
      </c>
      <c r="N78" s="197" t="n">
        <v>0</v>
      </c>
    </row>
    <row r="79" customFormat="false" ht="12.75" hidden="false" customHeight="false" outlineLevel="0" collapsed="false">
      <c r="A79" s="57" t="s">
        <v>379</v>
      </c>
      <c r="C79" s="197" t="n">
        <v>0</v>
      </c>
      <c r="D79" s="197" t="n">
        <v>0</v>
      </c>
      <c r="E79" s="197" t="n">
        <v>0</v>
      </c>
      <c r="F79" s="197" t="n">
        <v>0</v>
      </c>
      <c r="G79" s="197" t="n">
        <v>0</v>
      </c>
      <c r="H79" s="197" t="n">
        <v>0</v>
      </c>
      <c r="I79" s="197" t="n">
        <v>0</v>
      </c>
      <c r="J79" s="197" t="n">
        <v>0</v>
      </c>
      <c r="K79" s="197" t="n">
        <v>0</v>
      </c>
      <c r="L79" s="197" t="n">
        <v>0</v>
      </c>
      <c r="M79" s="197" t="n">
        <v>0</v>
      </c>
      <c r="N79" s="197" t="n">
        <v>0</v>
      </c>
    </row>
    <row r="80" customFormat="false" ht="12.75" hidden="false" customHeight="false" outlineLevel="0" collapsed="false">
      <c r="A80" s="57" t="s">
        <v>380</v>
      </c>
      <c r="C80" s="197" t="n">
        <v>0</v>
      </c>
      <c r="D80" s="197" t="n">
        <v>0</v>
      </c>
      <c r="E80" s="197" t="n">
        <v>0</v>
      </c>
      <c r="F80" s="197" t="n">
        <v>0</v>
      </c>
      <c r="G80" s="197" t="n">
        <v>0</v>
      </c>
      <c r="H80" s="197" t="n">
        <v>0</v>
      </c>
      <c r="I80" s="197" t="n">
        <v>0</v>
      </c>
      <c r="J80" s="197" t="n">
        <v>0</v>
      </c>
      <c r="K80" s="197" t="n">
        <v>0</v>
      </c>
      <c r="L80" s="197" t="n">
        <v>0</v>
      </c>
      <c r="M80" s="197" t="n">
        <v>0</v>
      </c>
      <c r="N80" s="197" t="n">
        <v>0</v>
      </c>
    </row>
    <row r="81" customFormat="false" ht="12.75" hidden="false" customHeight="false" outlineLevel="0" collapsed="false">
      <c r="A81" s="57" t="s">
        <v>381</v>
      </c>
      <c r="C81" s="197" t="n">
        <v>0</v>
      </c>
      <c r="D81" s="197" t="n">
        <v>0</v>
      </c>
      <c r="E81" s="197" t="n">
        <v>0</v>
      </c>
      <c r="F81" s="197" t="n">
        <v>0</v>
      </c>
      <c r="G81" s="197" t="n">
        <v>0</v>
      </c>
      <c r="H81" s="197" t="n">
        <v>0</v>
      </c>
      <c r="I81" s="197" t="n">
        <v>0</v>
      </c>
      <c r="J81" s="197" t="n">
        <v>0</v>
      </c>
      <c r="K81" s="197" t="n">
        <v>0</v>
      </c>
      <c r="L81" s="197" t="n">
        <v>0</v>
      </c>
      <c r="M81" s="197" t="n">
        <v>0</v>
      </c>
      <c r="N81" s="197" t="n">
        <v>0</v>
      </c>
    </row>
    <row r="83" customFormat="false" ht="12.75" hidden="false" customHeight="false" outlineLevel="0" collapsed="false">
      <c r="A83" s="195" t="s">
        <v>382</v>
      </c>
    </row>
    <row r="84" customFormat="false" ht="12.75" hidden="false" customHeight="false" outlineLevel="0" collapsed="false">
      <c r="A84" s="155" t="s">
        <v>383</v>
      </c>
    </row>
    <row r="85" customFormat="false" ht="12.75" hidden="false" customHeight="false" outlineLevel="0" collapsed="false">
      <c r="A85" s="198" t="s">
        <v>384</v>
      </c>
      <c r="C85" s="199" t="n">
        <v>0</v>
      </c>
      <c r="D85" s="199" t="n">
        <v>0</v>
      </c>
      <c r="E85" s="199" t="n">
        <v>0</v>
      </c>
      <c r="F85" s="199" t="n">
        <v>0</v>
      </c>
      <c r="G85" s="199" t="n">
        <v>0</v>
      </c>
      <c r="H85" s="199" t="n">
        <v>0</v>
      </c>
      <c r="I85" s="199" t="n">
        <v>0</v>
      </c>
      <c r="J85" s="199" t="n">
        <v>0</v>
      </c>
      <c r="K85" s="199" t="n">
        <v>0</v>
      </c>
      <c r="L85" s="199" t="n">
        <v>0</v>
      </c>
      <c r="M85" s="199" t="n">
        <v>0</v>
      </c>
      <c r="N85" s="199" t="n">
        <v>0</v>
      </c>
    </row>
    <row r="86" customFormat="false" ht="12.75" hidden="false" customHeight="false" outlineLevel="0" collapsed="false">
      <c r="A86" s="198" t="s">
        <v>385</v>
      </c>
      <c r="C86" s="199" t="n">
        <v>0</v>
      </c>
      <c r="D86" s="199" t="n">
        <v>0</v>
      </c>
      <c r="E86" s="199" t="n">
        <v>0</v>
      </c>
      <c r="F86" s="199" t="n">
        <v>0</v>
      </c>
      <c r="G86" s="199" t="n">
        <v>0</v>
      </c>
      <c r="H86" s="199" t="n">
        <v>0</v>
      </c>
      <c r="I86" s="199" t="n">
        <v>0</v>
      </c>
      <c r="J86" s="199" t="n">
        <v>0</v>
      </c>
      <c r="K86" s="199" t="n">
        <v>0</v>
      </c>
      <c r="L86" s="199" t="n">
        <v>0</v>
      </c>
      <c r="M86" s="199" t="n">
        <v>0</v>
      </c>
      <c r="N86" s="199" t="n">
        <v>0</v>
      </c>
    </row>
    <row r="87" customFormat="false" ht="13.5" hidden="false" customHeight="false" outlineLevel="0" collapsed="false">
      <c r="A87" s="198" t="s">
        <v>141</v>
      </c>
      <c r="C87" s="200" t="n">
        <f aca="false">SUM(C85:C86)</f>
        <v>0</v>
      </c>
      <c r="D87" s="200" t="n">
        <f aca="false">SUM(D85:D86)</f>
        <v>0</v>
      </c>
      <c r="E87" s="200" t="n">
        <f aca="false">SUM(E85:E86)</f>
        <v>0</v>
      </c>
      <c r="F87" s="200" t="n">
        <f aca="false">SUM(F85:F86)</f>
        <v>0</v>
      </c>
      <c r="G87" s="200" t="n">
        <f aca="false">SUM(G85:G86)</f>
        <v>0</v>
      </c>
      <c r="H87" s="200" t="n">
        <f aca="false">SUM(H85:H86)</f>
        <v>0</v>
      </c>
      <c r="I87" s="200" t="n">
        <f aca="false">SUM(I85:I86)</f>
        <v>0</v>
      </c>
      <c r="J87" s="200" t="n">
        <f aca="false">SUM(J85:J86)</f>
        <v>0</v>
      </c>
      <c r="K87" s="200" t="n">
        <f aca="false">SUM(K85:K86)</f>
        <v>0</v>
      </c>
      <c r="L87" s="200" t="n">
        <f aca="false">SUM(L85:L86)</f>
        <v>0</v>
      </c>
      <c r="M87" s="200" t="n">
        <f aca="false">SUM(M85:M86)</f>
        <v>0</v>
      </c>
      <c r="N87" s="200" t="n">
        <f aca="false">SUM(N85:N86)</f>
        <v>0</v>
      </c>
    </row>
    <row r="88" customFormat="false" ht="13.5" hidden="false" customHeight="false" outlineLevel="0" collapsed="false">
      <c r="A88" s="198"/>
      <c r="C88" s="201"/>
      <c r="D88" s="201"/>
      <c r="E88" s="201"/>
      <c r="F88" s="201"/>
      <c r="G88" s="201"/>
      <c r="H88" s="201"/>
      <c r="I88" s="201"/>
      <c r="J88" s="201"/>
      <c r="K88" s="201"/>
      <c r="L88" s="201"/>
      <c r="M88" s="201"/>
      <c r="N88" s="201"/>
    </row>
    <row r="89" customFormat="false" ht="12.75" hidden="false" customHeight="false" outlineLevel="0" collapsed="false">
      <c r="A89" s="195" t="s">
        <v>386</v>
      </c>
    </row>
    <row r="90" customFormat="false" ht="12.75" hidden="false" customHeight="false" outlineLevel="0" collapsed="false">
      <c r="A90" s="198" t="s">
        <v>387</v>
      </c>
      <c r="C90" s="199" t="n">
        <v>0</v>
      </c>
      <c r="D90" s="199" t="n">
        <v>0</v>
      </c>
      <c r="E90" s="199" t="n">
        <v>0</v>
      </c>
      <c r="F90" s="199" t="n">
        <v>0</v>
      </c>
      <c r="G90" s="199" t="n">
        <v>0</v>
      </c>
      <c r="H90" s="199" t="n">
        <v>0</v>
      </c>
      <c r="I90" s="199" t="n">
        <v>0</v>
      </c>
      <c r="J90" s="199" t="n">
        <v>0</v>
      </c>
      <c r="K90" s="199" t="n">
        <v>0</v>
      </c>
      <c r="L90" s="199" t="n">
        <v>0</v>
      </c>
      <c r="M90" s="199" t="n">
        <v>0</v>
      </c>
      <c r="N90" s="199" t="n">
        <v>0</v>
      </c>
    </row>
    <row r="91" customFormat="false" ht="12.75" hidden="false" customHeight="false" outlineLevel="0" collapsed="false">
      <c r="A91" s="198" t="s">
        <v>388</v>
      </c>
      <c r="C91" s="199" t="n">
        <v>0</v>
      </c>
      <c r="D91" s="199" t="n">
        <v>0</v>
      </c>
      <c r="E91" s="199" t="n">
        <v>0</v>
      </c>
      <c r="F91" s="199" t="n">
        <v>0</v>
      </c>
      <c r="G91" s="199" t="n">
        <v>0</v>
      </c>
      <c r="H91" s="199" t="n">
        <v>0</v>
      </c>
      <c r="I91" s="199" t="n">
        <v>0</v>
      </c>
      <c r="J91" s="199" t="n">
        <v>0</v>
      </c>
      <c r="K91" s="199" t="n">
        <v>0</v>
      </c>
      <c r="L91" s="199" t="n">
        <v>0</v>
      </c>
      <c r="M91" s="199" t="n">
        <v>0</v>
      </c>
      <c r="N91" s="199" t="n">
        <v>0</v>
      </c>
    </row>
    <row r="92" customFormat="false" ht="13.5" hidden="false" customHeight="false" outlineLevel="0" collapsed="false">
      <c r="A92" s="198" t="s">
        <v>141</v>
      </c>
      <c r="C92" s="200" t="n">
        <f aca="false">SUM(C90:C91)</f>
        <v>0</v>
      </c>
      <c r="D92" s="200" t="n">
        <f aca="false">SUM(D90:D91)</f>
        <v>0</v>
      </c>
      <c r="E92" s="200" t="n">
        <f aca="false">SUM(E90:E91)</f>
        <v>0</v>
      </c>
      <c r="F92" s="200" t="n">
        <f aca="false">SUM(F90:F91)</f>
        <v>0</v>
      </c>
      <c r="G92" s="200" t="n">
        <f aca="false">SUM(G90:G91)</f>
        <v>0</v>
      </c>
      <c r="H92" s="200" t="n">
        <f aca="false">SUM(H90:H91)</f>
        <v>0</v>
      </c>
      <c r="I92" s="200" t="n">
        <f aca="false">SUM(I90:I91)</f>
        <v>0</v>
      </c>
      <c r="J92" s="200" t="n">
        <f aca="false">SUM(J90:J91)</f>
        <v>0</v>
      </c>
      <c r="K92" s="200" t="n">
        <f aca="false">SUM(K90:K91)</f>
        <v>0</v>
      </c>
      <c r="L92" s="200" t="n">
        <f aca="false">SUM(L90:L91)</f>
        <v>0</v>
      </c>
      <c r="M92" s="200" t="n">
        <f aca="false">SUM(M90:M91)</f>
        <v>0</v>
      </c>
      <c r="N92" s="200" t="n">
        <f aca="false">SUM(N90:N91)</f>
        <v>0</v>
      </c>
    </row>
    <row r="93" customFormat="false" ht="13.5" hidden="false" customHeight="false" outlineLevel="0" collapsed="false">
      <c r="A93" s="198"/>
      <c r="C93" s="201"/>
      <c r="D93" s="201"/>
      <c r="E93" s="201"/>
      <c r="F93" s="201"/>
      <c r="G93" s="201"/>
      <c r="H93" s="201"/>
      <c r="I93" s="201"/>
      <c r="J93" s="201"/>
      <c r="K93" s="201"/>
      <c r="L93" s="201"/>
      <c r="M93" s="201"/>
      <c r="N93" s="201"/>
    </row>
    <row r="94" customFormat="false" ht="12.75" hidden="false" customHeight="false" outlineLevel="0" collapsed="false">
      <c r="A94" s="198"/>
      <c r="C94" s="201"/>
      <c r="D94" s="201"/>
      <c r="E94" s="201"/>
      <c r="F94" s="201"/>
      <c r="G94" s="201"/>
      <c r="H94" s="201"/>
      <c r="I94" s="201"/>
      <c r="J94" s="201"/>
      <c r="K94" s="201"/>
      <c r="L94" s="201"/>
      <c r="M94" s="201"/>
      <c r="N94" s="201"/>
    </row>
    <row r="95" customFormat="false" ht="12.75" hidden="false" customHeight="false" outlineLevel="0" collapsed="false">
      <c r="A95" s="195" t="s">
        <v>389</v>
      </c>
    </row>
    <row r="96" customFormat="false" ht="12.75" hidden="false" customHeight="false" outlineLevel="0" collapsed="false">
      <c r="A96" s="195"/>
      <c r="C96" s="196" t="n">
        <v>36892</v>
      </c>
      <c r="D96" s="196" t="n">
        <v>36923</v>
      </c>
      <c r="E96" s="196" t="n">
        <v>36951</v>
      </c>
      <c r="F96" s="196" t="n">
        <v>36982</v>
      </c>
      <c r="G96" s="196" t="n">
        <v>37012</v>
      </c>
      <c r="H96" s="196" t="n">
        <v>37043</v>
      </c>
      <c r="I96" s="196" t="n">
        <v>37073</v>
      </c>
      <c r="J96" s="196" t="n">
        <v>37104</v>
      </c>
      <c r="K96" s="196" t="n">
        <v>37135</v>
      </c>
      <c r="L96" s="196" t="n">
        <v>37165</v>
      </c>
      <c r="M96" s="196" t="n">
        <v>37196</v>
      </c>
      <c r="N96" s="196" t="n">
        <v>37226</v>
      </c>
      <c r="O96" s="202" t="s">
        <v>141</v>
      </c>
    </row>
    <row r="97" customFormat="false" ht="12.75" hidden="false" customHeight="false" outlineLevel="0" collapsed="false">
      <c r="A97" s="57" t="s">
        <v>353</v>
      </c>
      <c r="C97" s="203" t="n">
        <f aca="false">+C53*Input!$D19</f>
        <v>0</v>
      </c>
      <c r="D97" s="203" t="n">
        <f aca="false">+D53*Input!$D19</f>
        <v>0</v>
      </c>
      <c r="E97" s="203" t="n">
        <f aca="false">+E53*Input!$D19</f>
        <v>0</v>
      </c>
      <c r="F97" s="203" t="n">
        <f aca="false">+F53*Input!$D19</f>
        <v>0</v>
      </c>
      <c r="G97" s="203" t="n">
        <f aca="false">+G53*Input!$D19</f>
        <v>0</v>
      </c>
      <c r="H97" s="203" t="n">
        <f aca="false">+H53*Input!$D19</f>
        <v>0</v>
      </c>
      <c r="I97" s="203" t="n">
        <f aca="false">+I53*Input!$D19</f>
        <v>0</v>
      </c>
      <c r="J97" s="203" t="n">
        <f aca="false">+J53*Input!$D19</f>
        <v>0</v>
      </c>
      <c r="K97" s="203" t="n">
        <f aca="false">+K53*Input!$D19</f>
        <v>0</v>
      </c>
      <c r="L97" s="203" t="n">
        <f aca="false">+L53*Input!$D19</f>
        <v>0</v>
      </c>
      <c r="M97" s="203" t="n">
        <f aca="false">+M53*Input!$D19</f>
        <v>0</v>
      </c>
      <c r="N97" s="203" t="n">
        <f aca="false">+N53*Input!$D19</f>
        <v>0</v>
      </c>
      <c r="O97" s="203" t="n">
        <f aca="false">SUM(C97:N97)</f>
        <v>0</v>
      </c>
    </row>
    <row r="98" customFormat="false" ht="12.75" hidden="false" customHeight="false" outlineLevel="0" collapsed="false">
      <c r="A98" s="57" t="s">
        <v>354</v>
      </c>
      <c r="C98" s="203" t="n">
        <f aca="false">+C54*Input!$D20</f>
        <v>0</v>
      </c>
      <c r="D98" s="203" t="n">
        <f aca="false">+D54*Input!$D20</f>
        <v>0</v>
      </c>
      <c r="E98" s="203" t="n">
        <f aca="false">+E54*Input!$D20</f>
        <v>0</v>
      </c>
      <c r="F98" s="203" t="n">
        <f aca="false">+F54*Input!$D20</f>
        <v>0</v>
      </c>
      <c r="G98" s="203" t="n">
        <f aca="false">+G54*Input!$D20</f>
        <v>0</v>
      </c>
      <c r="H98" s="203" t="n">
        <f aca="false">+H54*Input!$D20</f>
        <v>0</v>
      </c>
      <c r="I98" s="203" t="n">
        <f aca="false">+I54*Input!$D20</f>
        <v>0</v>
      </c>
      <c r="J98" s="203" t="n">
        <f aca="false">+J54*Input!$D20</f>
        <v>0</v>
      </c>
      <c r="K98" s="203" t="n">
        <f aca="false">+K54*Input!$D20</f>
        <v>0</v>
      </c>
      <c r="L98" s="203" t="n">
        <f aca="false">+L54*Input!$D20</f>
        <v>0</v>
      </c>
      <c r="M98" s="203" t="n">
        <f aca="false">+M54*Input!$D20</f>
        <v>0</v>
      </c>
      <c r="N98" s="203" t="n">
        <f aca="false">+N54*Input!$D20</f>
        <v>0</v>
      </c>
      <c r="O98" s="203" t="n">
        <f aca="false">SUM(C98:N98)</f>
        <v>0</v>
      </c>
    </row>
    <row r="99" customFormat="false" ht="12.75" hidden="false" customHeight="false" outlineLevel="0" collapsed="false">
      <c r="A99" s="57" t="s">
        <v>355</v>
      </c>
      <c r="C99" s="203" t="n">
        <f aca="false">+C55*Input!$D21</f>
        <v>0</v>
      </c>
      <c r="D99" s="203" t="n">
        <f aca="false">+D55*Input!$D21</f>
        <v>0</v>
      </c>
      <c r="E99" s="203" t="n">
        <f aca="false">+E55*Input!$D21</f>
        <v>0</v>
      </c>
      <c r="F99" s="203" t="n">
        <f aca="false">+F55*Input!$D21</f>
        <v>0</v>
      </c>
      <c r="G99" s="203" t="n">
        <f aca="false">+G55*Input!$D21</f>
        <v>0</v>
      </c>
      <c r="H99" s="203" t="n">
        <f aca="false">+H55*Input!$D21</f>
        <v>0</v>
      </c>
      <c r="I99" s="203" t="n">
        <f aca="false">+I55*Input!$D21</f>
        <v>0</v>
      </c>
      <c r="J99" s="203" t="n">
        <f aca="false">+J55*Input!$D21</f>
        <v>0</v>
      </c>
      <c r="K99" s="203" t="n">
        <f aca="false">+K55*Input!$D21</f>
        <v>0</v>
      </c>
      <c r="L99" s="203" t="n">
        <f aca="false">+L55*Input!$D21</f>
        <v>0</v>
      </c>
      <c r="M99" s="203" t="n">
        <f aca="false">+M55*Input!$D21</f>
        <v>0</v>
      </c>
      <c r="N99" s="203" t="n">
        <f aca="false">+N55*Input!$D21</f>
        <v>0</v>
      </c>
      <c r="O99" s="203" t="n">
        <f aca="false">SUM(C99:N99)</f>
        <v>0</v>
      </c>
    </row>
    <row r="100" customFormat="false" ht="12.75" hidden="false" customHeight="false" outlineLevel="0" collapsed="false">
      <c r="A100" s="57" t="s">
        <v>356</v>
      </c>
      <c r="C100" s="203" t="n">
        <f aca="false">+C56*Input!$D22</f>
        <v>0</v>
      </c>
      <c r="D100" s="203" t="n">
        <f aca="false">+D56*Input!$D22</f>
        <v>0</v>
      </c>
      <c r="E100" s="203" t="n">
        <f aca="false">+E56*Input!$D22</f>
        <v>0</v>
      </c>
      <c r="F100" s="203" t="n">
        <f aca="false">+F56*Input!$D22</f>
        <v>0</v>
      </c>
      <c r="G100" s="203" t="n">
        <f aca="false">+G56*Input!$D22</f>
        <v>0</v>
      </c>
      <c r="H100" s="203" t="n">
        <f aca="false">+H56*Input!$D22</f>
        <v>0</v>
      </c>
      <c r="I100" s="203" t="n">
        <f aca="false">+I56*Input!$D22</f>
        <v>0</v>
      </c>
      <c r="J100" s="203" t="n">
        <f aca="false">+J56*Input!$D22</f>
        <v>0</v>
      </c>
      <c r="K100" s="203" t="n">
        <f aca="false">+K56*Input!$D22</f>
        <v>0</v>
      </c>
      <c r="L100" s="203" t="n">
        <f aca="false">+L56*Input!$D22</f>
        <v>0</v>
      </c>
      <c r="M100" s="203" t="n">
        <f aca="false">+M56*Input!$D22</f>
        <v>0</v>
      </c>
      <c r="N100" s="203" t="n">
        <f aca="false">+N56*Input!$D22</f>
        <v>0</v>
      </c>
      <c r="O100" s="203" t="n">
        <f aca="false">SUM(C100:N100)</f>
        <v>0</v>
      </c>
    </row>
    <row r="101" customFormat="false" ht="12.75" hidden="false" customHeight="false" outlineLevel="0" collapsed="false">
      <c r="A101" s="57" t="s">
        <v>357</v>
      </c>
      <c r="C101" s="203" t="n">
        <f aca="false">+C57*Input!$D23</f>
        <v>0</v>
      </c>
      <c r="D101" s="203" t="n">
        <f aca="false">+D57*Input!$D23</f>
        <v>0</v>
      </c>
      <c r="E101" s="203" t="n">
        <f aca="false">+E57*Input!$D23</f>
        <v>0</v>
      </c>
      <c r="F101" s="203" t="n">
        <f aca="false">+F57*Input!$D23</f>
        <v>0</v>
      </c>
      <c r="G101" s="203" t="n">
        <f aca="false">+G57*Input!$D23</f>
        <v>0</v>
      </c>
      <c r="H101" s="203" t="n">
        <f aca="false">+H57*Input!$D23</f>
        <v>0</v>
      </c>
      <c r="I101" s="203" t="n">
        <f aca="false">+I57*Input!$D23</f>
        <v>0</v>
      </c>
      <c r="J101" s="203" t="n">
        <f aca="false">+J57*Input!$D23</f>
        <v>0</v>
      </c>
      <c r="K101" s="203" t="n">
        <f aca="false">+K57*Input!$D23</f>
        <v>0</v>
      </c>
      <c r="L101" s="203" t="n">
        <f aca="false">+L57*Input!$D23</f>
        <v>0</v>
      </c>
      <c r="M101" s="203" t="n">
        <f aca="false">+M57*Input!$D23</f>
        <v>0</v>
      </c>
      <c r="N101" s="203" t="n">
        <f aca="false">+N57*Input!$D23</f>
        <v>0</v>
      </c>
      <c r="O101" s="203" t="n">
        <f aca="false">SUM(C101:N101)</f>
        <v>0</v>
      </c>
    </row>
    <row r="102" customFormat="false" ht="12.75" hidden="false" customHeight="false" outlineLevel="0" collapsed="false">
      <c r="A102" s="57" t="s">
        <v>358</v>
      </c>
      <c r="C102" s="203" t="n">
        <f aca="false">+C58*Input!$D24</f>
        <v>0</v>
      </c>
      <c r="D102" s="203" t="n">
        <f aca="false">+D58*Input!$D24</f>
        <v>0</v>
      </c>
      <c r="E102" s="203" t="n">
        <f aca="false">+E58*Input!$D24</f>
        <v>0</v>
      </c>
      <c r="F102" s="203" t="n">
        <f aca="false">+F58*Input!$D24</f>
        <v>0</v>
      </c>
      <c r="G102" s="203" t="n">
        <f aca="false">+G58*Input!$D24</f>
        <v>0</v>
      </c>
      <c r="H102" s="203" t="n">
        <f aca="false">+H58*Input!$D24</f>
        <v>0</v>
      </c>
      <c r="I102" s="203" t="n">
        <f aca="false">+I58*Input!$D24</f>
        <v>0</v>
      </c>
      <c r="J102" s="203" t="n">
        <f aca="false">+J58*Input!$D24</f>
        <v>0</v>
      </c>
      <c r="K102" s="203" t="n">
        <f aca="false">+K58*Input!$D24</f>
        <v>0</v>
      </c>
      <c r="L102" s="203" t="n">
        <f aca="false">+L58*Input!$D24</f>
        <v>0</v>
      </c>
      <c r="M102" s="203" t="n">
        <f aca="false">+M58*Input!$D24</f>
        <v>0</v>
      </c>
      <c r="N102" s="203" t="n">
        <f aca="false">+N58*Input!$D24</f>
        <v>0</v>
      </c>
      <c r="O102" s="203" t="n">
        <f aca="false">SUM(C102:N102)</f>
        <v>0</v>
      </c>
    </row>
    <row r="103" customFormat="false" ht="12.75" hidden="false" customHeight="false" outlineLevel="0" collapsed="false">
      <c r="A103" s="57" t="s">
        <v>359</v>
      </c>
      <c r="C103" s="203" t="n">
        <f aca="false">+C59*Input!$D25</f>
        <v>0</v>
      </c>
      <c r="D103" s="203" t="n">
        <f aca="false">+D59*Input!$D25</f>
        <v>0</v>
      </c>
      <c r="E103" s="203" t="n">
        <f aca="false">+E59*Input!$D25</f>
        <v>0</v>
      </c>
      <c r="F103" s="203" t="n">
        <f aca="false">+F59*Input!$D25</f>
        <v>0</v>
      </c>
      <c r="G103" s="203" t="n">
        <f aca="false">+G59*Input!$D25</f>
        <v>0</v>
      </c>
      <c r="H103" s="203" t="n">
        <f aca="false">+H59*Input!$D25</f>
        <v>0</v>
      </c>
      <c r="I103" s="203" t="n">
        <f aca="false">+I59*Input!$D25</f>
        <v>0</v>
      </c>
      <c r="J103" s="203" t="n">
        <f aca="false">+J59*Input!$D25</f>
        <v>0</v>
      </c>
      <c r="K103" s="203" t="n">
        <f aca="false">+K59*Input!$D25</f>
        <v>0</v>
      </c>
      <c r="L103" s="203" t="n">
        <f aca="false">+L59*Input!$D25</f>
        <v>0</v>
      </c>
      <c r="M103" s="203" t="n">
        <f aca="false">+M59*Input!$D25</f>
        <v>0</v>
      </c>
      <c r="N103" s="203" t="n">
        <f aca="false">+N59*Input!$D25</f>
        <v>0</v>
      </c>
      <c r="O103" s="203" t="n">
        <f aca="false">SUM(C103:N103)</f>
        <v>0</v>
      </c>
    </row>
    <row r="104" customFormat="false" ht="12.75" hidden="false" customHeight="false" outlineLevel="0" collapsed="false">
      <c r="A104" s="57" t="s">
        <v>360</v>
      </c>
      <c r="C104" s="203" t="n">
        <f aca="false">+C60*Input!$D26</f>
        <v>0</v>
      </c>
      <c r="D104" s="203" t="n">
        <f aca="false">+D60*Input!$D26</f>
        <v>0</v>
      </c>
      <c r="E104" s="203" t="n">
        <f aca="false">+E60*Input!$D26</f>
        <v>0</v>
      </c>
      <c r="F104" s="203" t="n">
        <f aca="false">+F60*Input!$D26</f>
        <v>0</v>
      </c>
      <c r="G104" s="203" t="n">
        <f aca="false">+G60*Input!$D26</f>
        <v>0</v>
      </c>
      <c r="H104" s="203" t="n">
        <f aca="false">+H60*Input!$D26</f>
        <v>0</v>
      </c>
      <c r="I104" s="203" t="n">
        <f aca="false">+I60*Input!$D26</f>
        <v>0</v>
      </c>
      <c r="J104" s="203" t="n">
        <f aca="false">+J60*Input!$D26</f>
        <v>0</v>
      </c>
      <c r="K104" s="203" t="n">
        <f aca="false">+K60*Input!$D26</f>
        <v>0</v>
      </c>
      <c r="L104" s="203" t="n">
        <f aca="false">+L60*Input!$D26</f>
        <v>0</v>
      </c>
      <c r="M104" s="203" t="n">
        <f aca="false">+M60*Input!$D26</f>
        <v>0</v>
      </c>
      <c r="N104" s="203" t="n">
        <f aca="false">+N60*Input!$D26</f>
        <v>0</v>
      </c>
      <c r="O104" s="203" t="n">
        <f aca="false">SUM(C104:N104)</f>
        <v>0</v>
      </c>
    </row>
    <row r="105" customFormat="false" ht="12.75" hidden="false" customHeight="false" outlineLevel="0" collapsed="false">
      <c r="A105" s="57" t="s">
        <v>361</v>
      </c>
      <c r="C105" s="203" t="n">
        <f aca="false">+C61*Input!$D27</f>
        <v>0</v>
      </c>
      <c r="D105" s="203" t="n">
        <f aca="false">+D61*Input!$D27</f>
        <v>0</v>
      </c>
      <c r="E105" s="203" t="n">
        <f aca="false">+E61*Input!$D27</f>
        <v>0</v>
      </c>
      <c r="F105" s="203" t="n">
        <f aca="false">+F61*Input!$D27</f>
        <v>0</v>
      </c>
      <c r="G105" s="203" t="n">
        <f aca="false">+G61*Input!$D27</f>
        <v>0</v>
      </c>
      <c r="H105" s="203" t="n">
        <f aca="false">+H61*Input!$D27</f>
        <v>0</v>
      </c>
      <c r="I105" s="203" t="n">
        <f aca="false">+I61*Input!$D27</f>
        <v>0</v>
      </c>
      <c r="J105" s="203" t="n">
        <f aca="false">+J61*Input!$D27</f>
        <v>0</v>
      </c>
      <c r="K105" s="203" t="n">
        <f aca="false">+K61*Input!$D27</f>
        <v>0</v>
      </c>
      <c r="L105" s="203" t="n">
        <f aca="false">+L61*Input!$D27</f>
        <v>0</v>
      </c>
      <c r="M105" s="203" t="n">
        <f aca="false">+M61*Input!$D27</f>
        <v>0</v>
      </c>
      <c r="N105" s="203" t="n">
        <f aca="false">+N61*Input!$D27</f>
        <v>0</v>
      </c>
      <c r="O105" s="203" t="n">
        <f aca="false">SUM(C105:N105)</f>
        <v>0</v>
      </c>
    </row>
    <row r="106" customFormat="false" ht="12.75" hidden="false" customHeight="false" outlineLevel="0" collapsed="false">
      <c r="A106" s="57" t="s">
        <v>362</v>
      </c>
      <c r="C106" s="203" t="n">
        <f aca="false">+C62*Input!$D28</f>
        <v>0</v>
      </c>
      <c r="D106" s="203" t="n">
        <f aca="false">+D62*Input!$D28</f>
        <v>0</v>
      </c>
      <c r="E106" s="203" t="n">
        <f aca="false">+E62*Input!$D28</f>
        <v>0</v>
      </c>
      <c r="F106" s="203" t="n">
        <f aca="false">+F62*Input!$D28</f>
        <v>0</v>
      </c>
      <c r="G106" s="203" t="n">
        <f aca="false">+G62*Input!$D28</f>
        <v>0</v>
      </c>
      <c r="H106" s="203" t="n">
        <f aca="false">+H62*Input!$D28</f>
        <v>0</v>
      </c>
      <c r="I106" s="203" t="n">
        <f aca="false">+I62*Input!$D28</f>
        <v>0</v>
      </c>
      <c r="J106" s="203" t="n">
        <f aca="false">+J62*Input!$D28</f>
        <v>0</v>
      </c>
      <c r="K106" s="203" t="n">
        <f aca="false">+K62*Input!$D28</f>
        <v>0</v>
      </c>
      <c r="L106" s="203" t="n">
        <f aca="false">+L62*Input!$D28</f>
        <v>0</v>
      </c>
      <c r="M106" s="203" t="n">
        <f aca="false">+M62*Input!$D28</f>
        <v>0</v>
      </c>
      <c r="N106" s="203" t="n">
        <f aca="false">+N62*Input!$D28</f>
        <v>0</v>
      </c>
      <c r="O106" s="203" t="n">
        <f aca="false">SUM(C106:N106)</f>
        <v>0</v>
      </c>
    </row>
    <row r="107" customFormat="false" ht="12.75" hidden="false" customHeight="false" outlineLevel="0" collapsed="false">
      <c r="A107" s="57" t="s">
        <v>363</v>
      </c>
      <c r="C107" s="203" t="n">
        <f aca="false">+C63*Input!$D29</f>
        <v>0</v>
      </c>
      <c r="D107" s="203" t="n">
        <f aca="false">+D63*Input!$D29</f>
        <v>0</v>
      </c>
      <c r="E107" s="203" t="n">
        <f aca="false">+E63*Input!$D29</f>
        <v>0</v>
      </c>
      <c r="F107" s="203" t="n">
        <f aca="false">+F63*Input!$D29</f>
        <v>0</v>
      </c>
      <c r="G107" s="203" t="n">
        <f aca="false">+G63*Input!$D29</f>
        <v>0</v>
      </c>
      <c r="H107" s="203" t="n">
        <f aca="false">+H63*Input!$D29</f>
        <v>0</v>
      </c>
      <c r="I107" s="203" t="n">
        <f aca="false">+I63*Input!$D29</f>
        <v>0</v>
      </c>
      <c r="J107" s="203" t="n">
        <f aca="false">+J63*Input!$D29</f>
        <v>0</v>
      </c>
      <c r="K107" s="203" t="n">
        <f aca="false">+K63*Input!$D29</f>
        <v>0</v>
      </c>
      <c r="L107" s="203" t="n">
        <f aca="false">+L63*Input!$D29</f>
        <v>0</v>
      </c>
      <c r="M107" s="203" t="n">
        <f aca="false">+M63*Input!$D29</f>
        <v>0</v>
      </c>
      <c r="N107" s="203" t="n">
        <f aca="false">+N63*Input!$D29</f>
        <v>0</v>
      </c>
      <c r="O107" s="203" t="n">
        <f aca="false">SUM(C107:N107)</f>
        <v>0</v>
      </c>
    </row>
    <row r="108" customFormat="false" ht="12.75" hidden="false" customHeight="false" outlineLevel="0" collapsed="false">
      <c r="A108" s="57" t="s">
        <v>364</v>
      </c>
      <c r="C108" s="203" t="n">
        <f aca="false">+C64*Input!$D30</f>
        <v>0</v>
      </c>
      <c r="D108" s="203" t="n">
        <f aca="false">+D64*Input!$D30</f>
        <v>0</v>
      </c>
      <c r="E108" s="203" t="n">
        <f aca="false">+E64*Input!$D30</f>
        <v>0</v>
      </c>
      <c r="F108" s="203" t="n">
        <f aca="false">+F64*Input!$D30</f>
        <v>0</v>
      </c>
      <c r="G108" s="203" t="n">
        <f aca="false">+G64*Input!$D30</f>
        <v>0</v>
      </c>
      <c r="H108" s="203" t="n">
        <f aca="false">+H64*Input!$D30</f>
        <v>0</v>
      </c>
      <c r="I108" s="203" t="n">
        <f aca="false">+I64*Input!$D30</f>
        <v>0</v>
      </c>
      <c r="J108" s="203" t="n">
        <f aca="false">+J64*Input!$D30</f>
        <v>0</v>
      </c>
      <c r="K108" s="203" t="n">
        <f aca="false">+K64*Input!$D30</f>
        <v>0</v>
      </c>
      <c r="L108" s="203" t="n">
        <f aca="false">+L64*Input!$D30</f>
        <v>0</v>
      </c>
      <c r="M108" s="203" t="n">
        <f aca="false">+M64*Input!$D30</f>
        <v>0</v>
      </c>
      <c r="N108" s="203" t="n">
        <f aca="false">+N64*Input!$D30</f>
        <v>0</v>
      </c>
      <c r="O108" s="203" t="n">
        <f aca="false">SUM(C108:N108)</f>
        <v>0</v>
      </c>
    </row>
    <row r="109" customFormat="false" ht="12.75" hidden="false" customHeight="false" outlineLevel="0" collapsed="false">
      <c r="A109" s="57" t="s">
        <v>365</v>
      </c>
      <c r="C109" s="203" t="n">
        <f aca="false">+C65*Input!$D31</f>
        <v>0</v>
      </c>
      <c r="D109" s="203" t="n">
        <f aca="false">+D65*Input!$D31</f>
        <v>0</v>
      </c>
      <c r="E109" s="203" t="n">
        <f aca="false">+E65*Input!$D31</f>
        <v>0</v>
      </c>
      <c r="F109" s="203" t="n">
        <f aca="false">+F65*Input!$D31</f>
        <v>0</v>
      </c>
      <c r="G109" s="203" t="n">
        <f aca="false">+G65*Input!$D31</f>
        <v>0</v>
      </c>
      <c r="H109" s="203" t="n">
        <f aca="false">+H65*Input!$D31</f>
        <v>0</v>
      </c>
      <c r="I109" s="203" t="n">
        <f aca="false">+I65*Input!$D31</f>
        <v>0</v>
      </c>
      <c r="J109" s="203" t="n">
        <f aca="false">+J65*Input!$D31</f>
        <v>0</v>
      </c>
      <c r="K109" s="203" t="n">
        <f aca="false">+K65*Input!$D31</f>
        <v>0</v>
      </c>
      <c r="L109" s="203" t="n">
        <f aca="false">+L65*Input!$D31</f>
        <v>0</v>
      </c>
      <c r="M109" s="203" t="n">
        <f aca="false">+M65*Input!$D31</f>
        <v>0</v>
      </c>
      <c r="N109" s="203" t="n">
        <f aca="false">+N65*Input!$D31</f>
        <v>0</v>
      </c>
      <c r="O109" s="203" t="n">
        <f aca="false">SUM(C109:N109)</f>
        <v>0</v>
      </c>
    </row>
    <row r="110" customFormat="false" ht="12.75" hidden="false" customHeight="false" outlineLevel="0" collapsed="false">
      <c r="A110" s="57" t="s">
        <v>366</v>
      </c>
      <c r="C110" s="203" t="n">
        <f aca="false">+C66*Input!$D32</f>
        <v>0</v>
      </c>
      <c r="D110" s="203" t="n">
        <f aca="false">+D66*Input!$D32</f>
        <v>0</v>
      </c>
      <c r="E110" s="203" t="n">
        <f aca="false">+E66*Input!$D32</f>
        <v>0</v>
      </c>
      <c r="F110" s="203" t="n">
        <f aca="false">+F66*Input!$D32</f>
        <v>0</v>
      </c>
      <c r="G110" s="203" t="n">
        <f aca="false">+G66*Input!$D32</f>
        <v>0</v>
      </c>
      <c r="H110" s="203" t="n">
        <f aca="false">+H66*Input!$D32</f>
        <v>0</v>
      </c>
      <c r="I110" s="203" t="n">
        <f aca="false">+I66*Input!$D32</f>
        <v>0</v>
      </c>
      <c r="J110" s="203" t="n">
        <f aca="false">+J66*Input!$D32</f>
        <v>0</v>
      </c>
      <c r="K110" s="203" t="n">
        <f aca="false">+K66*Input!$D32</f>
        <v>0</v>
      </c>
      <c r="L110" s="203" t="n">
        <f aca="false">+L66*Input!$D32</f>
        <v>0</v>
      </c>
      <c r="M110" s="203" t="n">
        <f aca="false">+M66*Input!$D32</f>
        <v>0</v>
      </c>
      <c r="N110" s="203" t="n">
        <f aca="false">+N66*Input!$D32</f>
        <v>0</v>
      </c>
      <c r="O110" s="203" t="n">
        <f aca="false">SUM(C110:N110)</f>
        <v>0</v>
      </c>
    </row>
    <row r="111" customFormat="false" ht="12.75" hidden="false" customHeight="false" outlineLevel="0" collapsed="false">
      <c r="A111" s="57" t="s">
        <v>367</v>
      </c>
      <c r="C111" s="203" t="n">
        <f aca="false">+C67*Input!$D33</f>
        <v>0</v>
      </c>
      <c r="D111" s="203" t="n">
        <f aca="false">+D67*Input!$D33</f>
        <v>0</v>
      </c>
      <c r="E111" s="203" t="n">
        <f aca="false">+E67*Input!$D33</f>
        <v>0</v>
      </c>
      <c r="F111" s="203" t="n">
        <f aca="false">+F67*Input!$D33</f>
        <v>0</v>
      </c>
      <c r="G111" s="203" t="n">
        <f aca="false">+G67*Input!$D33</f>
        <v>0</v>
      </c>
      <c r="H111" s="203" t="n">
        <f aca="false">+H67*Input!$D33</f>
        <v>0</v>
      </c>
      <c r="I111" s="203" t="n">
        <f aca="false">+I67*Input!$D33</f>
        <v>0</v>
      </c>
      <c r="J111" s="203" t="n">
        <f aca="false">+J67*Input!$D33</f>
        <v>0</v>
      </c>
      <c r="K111" s="203" t="n">
        <f aca="false">+K67*Input!$D33</f>
        <v>0</v>
      </c>
      <c r="L111" s="203" t="n">
        <f aca="false">+L67*Input!$D33</f>
        <v>0</v>
      </c>
      <c r="M111" s="203" t="n">
        <f aca="false">+M67*Input!$D33</f>
        <v>0</v>
      </c>
      <c r="N111" s="203" t="n">
        <f aca="false">+N67*Input!$D33</f>
        <v>0</v>
      </c>
      <c r="O111" s="203" t="n">
        <f aca="false">SUM(C111:N111)</f>
        <v>0</v>
      </c>
    </row>
    <row r="112" customFormat="false" ht="12.75" hidden="false" customHeight="false" outlineLevel="0" collapsed="false">
      <c r="A112" s="57" t="s">
        <v>368</v>
      </c>
      <c r="C112" s="203" t="n">
        <f aca="false">+C68*Input!$D34</f>
        <v>0</v>
      </c>
      <c r="D112" s="203" t="n">
        <f aca="false">+D68*Input!$D34</f>
        <v>0</v>
      </c>
      <c r="E112" s="203" t="n">
        <f aca="false">+E68*Input!$D34</f>
        <v>0</v>
      </c>
      <c r="F112" s="203" t="n">
        <f aca="false">+F68*Input!$D34</f>
        <v>0</v>
      </c>
      <c r="G112" s="203" t="n">
        <f aca="false">+G68*Input!$D34</f>
        <v>0</v>
      </c>
      <c r="H112" s="203" t="n">
        <f aca="false">+H68*Input!$D34</f>
        <v>0</v>
      </c>
      <c r="I112" s="203" t="n">
        <f aca="false">+I68*Input!$D34</f>
        <v>0</v>
      </c>
      <c r="J112" s="203" t="n">
        <f aca="false">+J68*Input!$D34</f>
        <v>0</v>
      </c>
      <c r="K112" s="203" t="n">
        <f aca="false">+K68*Input!$D34</f>
        <v>0</v>
      </c>
      <c r="L112" s="203" t="n">
        <f aca="false">+L68*Input!$D34</f>
        <v>0</v>
      </c>
      <c r="M112" s="203" t="n">
        <f aca="false">+M68*Input!$D34</f>
        <v>0</v>
      </c>
      <c r="N112" s="203" t="n">
        <f aca="false">+N68*Input!$D34</f>
        <v>0</v>
      </c>
      <c r="O112" s="203" t="n">
        <f aca="false">SUM(C112:N112)</f>
        <v>0</v>
      </c>
    </row>
    <row r="113" customFormat="false" ht="12.75" hidden="false" customHeight="false" outlineLevel="0" collapsed="false">
      <c r="A113" s="57" t="s">
        <v>369</v>
      </c>
      <c r="C113" s="203" t="n">
        <f aca="false">+C69*Input!$D35</f>
        <v>0</v>
      </c>
      <c r="D113" s="203" t="n">
        <f aca="false">+D69*Input!$D35</f>
        <v>0</v>
      </c>
      <c r="E113" s="203" t="n">
        <f aca="false">+E69*Input!$D35</f>
        <v>0</v>
      </c>
      <c r="F113" s="203" t="n">
        <f aca="false">+F69*Input!$D35</f>
        <v>0</v>
      </c>
      <c r="G113" s="203" t="n">
        <f aca="false">+G69*Input!$D35</f>
        <v>0</v>
      </c>
      <c r="H113" s="203" t="n">
        <f aca="false">+H69*Input!$D35</f>
        <v>0</v>
      </c>
      <c r="I113" s="203" t="n">
        <f aca="false">+I69*Input!$D35</f>
        <v>0</v>
      </c>
      <c r="J113" s="203" t="n">
        <f aca="false">+J69*Input!$D35</f>
        <v>0</v>
      </c>
      <c r="K113" s="203" t="n">
        <f aca="false">+K69*Input!$D35</f>
        <v>0</v>
      </c>
      <c r="L113" s="203" t="n">
        <f aca="false">+L69*Input!$D35</f>
        <v>0</v>
      </c>
      <c r="M113" s="203" t="n">
        <f aca="false">+M69*Input!$D35</f>
        <v>0</v>
      </c>
      <c r="N113" s="203" t="n">
        <f aca="false">+N69*Input!$D35</f>
        <v>0</v>
      </c>
      <c r="O113" s="203" t="n">
        <f aca="false">SUM(C113:N113)</f>
        <v>0</v>
      </c>
    </row>
    <row r="114" customFormat="false" ht="12.75" hidden="false" customHeight="false" outlineLevel="0" collapsed="false">
      <c r="A114" s="57" t="s">
        <v>370</v>
      </c>
      <c r="C114" s="203" t="n">
        <f aca="false">+C70*Input!$D36</f>
        <v>0</v>
      </c>
      <c r="D114" s="203" t="n">
        <f aca="false">+D70*Input!$D36</f>
        <v>0</v>
      </c>
      <c r="E114" s="203" t="n">
        <f aca="false">+E70*Input!$D36</f>
        <v>0</v>
      </c>
      <c r="F114" s="203" t="n">
        <f aca="false">+F70*Input!$D36</f>
        <v>0</v>
      </c>
      <c r="G114" s="203" t="n">
        <f aca="false">+G70*Input!$D36</f>
        <v>0</v>
      </c>
      <c r="H114" s="203" t="n">
        <f aca="false">+H70*Input!$D36</f>
        <v>0</v>
      </c>
      <c r="I114" s="203" t="n">
        <f aca="false">+I70*Input!$D36</f>
        <v>0</v>
      </c>
      <c r="J114" s="203" t="n">
        <f aca="false">+J70*Input!$D36</f>
        <v>0</v>
      </c>
      <c r="K114" s="203" t="n">
        <f aca="false">+K70*Input!$D36</f>
        <v>0</v>
      </c>
      <c r="L114" s="203" t="n">
        <f aca="false">+L70*Input!$D36</f>
        <v>0</v>
      </c>
      <c r="M114" s="203" t="n">
        <f aca="false">+M70*Input!$D36</f>
        <v>0</v>
      </c>
      <c r="N114" s="203" t="n">
        <f aca="false">+N70*Input!$D36</f>
        <v>0</v>
      </c>
      <c r="O114" s="203" t="n">
        <f aca="false">SUM(C114:N114)</f>
        <v>0</v>
      </c>
    </row>
    <row r="115" customFormat="false" ht="12.75" hidden="false" customHeight="false" outlineLevel="0" collapsed="false">
      <c r="A115" s="57" t="s">
        <v>371</v>
      </c>
      <c r="C115" s="203" t="n">
        <f aca="false">+C71*Input!$D37</f>
        <v>0</v>
      </c>
      <c r="D115" s="203" t="n">
        <f aca="false">+D71*Input!$D37</f>
        <v>0</v>
      </c>
      <c r="E115" s="203" t="n">
        <f aca="false">+E71*Input!$D37</f>
        <v>0</v>
      </c>
      <c r="F115" s="203" t="n">
        <f aca="false">+F71*Input!$D37</f>
        <v>0</v>
      </c>
      <c r="G115" s="203" t="n">
        <f aca="false">+G71*Input!$D37</f>
        <v>0</v>
      </c>
      <c r="H115" s="203" t="n">
        <f aca="false">+H71*Input!$D37</f>
        <v>0</v>
      </c>
      <c r="I115" s="203" t="n">
        <f aca="false">+I71*Input!$D37</f>
        <v>0</v>
      </c>
      <c r="J115" s="203" t="n">
        <f aca="false">+J71*Input!$D37</f>
        <v>0</v>
      </c>
      <c r="K115" s="203" t="n">
        <f aca="false">+K71*Input!$D37</f>
        <v>0</v>
      </c>
      <c r="L115" s="203" t="n">
        <f aca="false">+L71*Input!$D37</f>
        <v>0</v>
      </c>
      <c r="M115" s="203" t="n">
        <f aca="false">+M71*Input!$D37</f>
        <v>0</v>
      </c>
      <c r="N115" s="203" t="n">
        <f aca="false">+N71*Input!$D37</f>
        <v>0</v>
      </c>
      <c r="O115" s="203" t="n">
        <f aca="false">SUM(C115:N115)</f>
        <v>0</v>
      </c>
    </row>
    <row r="116" customFormat="false" ht="12.75" hidden="false" customHeight="false" outlineLevel="0" collapsed="false">
      <c r="A116" s="57" t="s">
        <v>372</v>
      </c>
      <c r="C116" s="203" t="n">
        <f aca="false">+C72*Input!$D38</f>
        <v>0</v>
      </c>
      <c r="D116" s="203" t="n">
        <f aca="false">+D72*Input!$D38</f>
        <v>0</v>
      </c>
      <c r="E116" s="203" t="n">
        <f aca="false">+E72*Input!$D38</f>
        <v>0</v>
      </c>
      <c r="F116" s="203" t="n">
        <f aca="false">+F72*Input!$D38</f>
        <v>0</v>
      </c>
      <c r="G116" s="203" t="n">
        <f aca="false">+G72*Input!$D38</f>
        <v>0</v>
      </c>
      <c r="H116" s="203" t="n">
        <f aca="false">+H72*Input!$D38</f>
        <v>0</v>
      </c>
      <c r="I116" s="203" t="n">
        <f aca="false">+I72*Input!$D38</f>
        <v>0</v>
      </c>
      <c r="J116" s="203" t="n">
        <f aca="false">+J72*Input!$D38</f>
        <v>0</v>
      </c>
      <c r="K116" s="203" t="n">
        <f aca="false">+K72*Input!$D38</f>
        <v>0</v>
      </c>
      <c r="L116" s="203" t="n">
        <f aca="false">+L72*Input!$D38</f>
        <v>0</v>
      </c>
      <c r="M116" s="203" t="n">
        <f aca="false">+M72*Input!$D38</f>
        <v>0</v>
      </c>
      <c r="N116" s="203" t="n">
        <f aca="false">+N72*Input!$D38</f>
        <v>0</v>
      </c>
      <c r="O116" s="203" t="n">
        <f aca="false">SUM(C116:N116)</f>
        <v>0</v>
      </c>
    </row>
    <row r="117" customFormat="false" ht="12.75" hidden="false" customHeight="false" outlineLevel="0" collapsed="false">
      <c r="A117" s="57" t="s">
        <v>373</v>
      </c>
      <c r="C117" s="203" t="n">
        <f aca="false">+C73*Input!$D39</f>
        <v>0</v>
      </c>
      <c r="D117" s="203" t="n">
        <f aca="false">+D73*Input!$D39</f>
        <v>0</v>
      </c>
      <c r="E117" s="203" t="n">
        <f aca="false">+E73*Input!$D39</f>
        <v>0</v>
      </c>
      <c r="F117" s="203" t="n">
        <f aca="false">+F73*Input!$D39</f>
        <v>0</v>
      </c>
      <c r="G117" s="203" t="n">
        <f aca="false">+G73*Input!$D39</f>
        <v>0</v>
      </c>
      <c r="H117" s="203" t="n">
        <f aca="false">+H73*Input!$D39</f>
        <v>0</v>
      </c>
      <c r="I117" s="203" t="n">
        <f aca="false">+I73*Input!$D39</f>
        <v>0</v>
      </c>
      <c r="J117" s="203" t="n">
        <f aca="false">+J73*Input!$D39</f>
        <v>0</v>
      </c>
      <c r="K117" s="203" t="n">
        <f aca="false">+K73*Input!$D39</f>
        <v>0</v>
      </c>
      <c r="L117" s="203" t="n">
        <f aca="false">+L73*Input!$D39</f>
        <v>0</v>
      </c>
      <c r="M117" s="203" t="n">
        <f aca="false">+M73*Input!$D39</f>
        <v>0</v>
      </c>
      <c r="N117" s="203" t="n">
        <f aca="false">+N73*Input!$D39</f>
        <v>0</v>
      </c>
      <c r="O117" s="203" t="n">
        <f aca="false">SUM(C117:N117)</f>
        <v>0</v>
      </c>
    </row>
    <row r="118" customFormat="false" ht="12.75" hidden="false" customHeight="false" outlineLevel="0" collapsed="false">
      <c r="A118" s="57" t="s">
        <v>374</v>
      </c>
      <c r="C118" s="203" t="n">
        <f aca="false">+C74*Input!$D40</f>
        <v>0</v>
      </c>
      <c r="D118" s="203" t="n">
        <f aca="false">+D74*Input!$D40</f>
        <v>0</v>
      </c>
      <c r="E118" s="203" t="n">
        <f aca="false">+E74*Input!$D40</f>
        <v>0</v>
      </c>
      <c r="F118" s="203" t="n">
        <f aca="false">+F74*Input!$D40</f>
        <v>0</v>
      </c>
      <c r="G118" s="203" t="n">
        <f aca="false">+G74*Input!$D40</f>
        <v>0</v>
      </c>
      <c r="H118" s="203" t="n">
        <f aca="false">+H74*Input!$D40</f>
        <v>0</v>
      </c>
      <c r="I118" s="203" t="n">
        <f aca="false">+I74*Input!$D40</f>
        <v>0</v>
      </c>
      <c r="J118" s="203" t="n">
        <f aca="false">+J74*Input!$D40</f>
        <v>0</v>
      </c>
      <c r="K118" s="203" t="n">
        <f aca="false">+K74*Input!$D40</f>
        <v>0</v>
      </c>
      <c r="L118" s="203" t="n">
        <f aca="false">+L74*Input!$D40</f>
        <v>0</v>
      </c>
      <c r="M118" s="203" t="n">
        <f aca="false">+M74*Input!$D40</f>
        <v>0</v>
      </c>
      <c r="N118" s="203" t="n">
        <f aca="false">+N74*Input!$D40</f>
        <v>0</v>
      </c>
      <c r="O118" s="203" t="n">
        <f aca="false">SUM(C118:N118)</f>
        <v>0</v>
      </c>
    </row>
    <row r="119" customFormat="false" ht="12.75" hidden="false" customHeight="false" outlineLevel="0" collapsed="false">
      <c r="A119" s="57" t="s">
        <v>375</v>
      </c>
      <c r="C119" s="203" t="n">
        <f aca="false">+C75*Input!$D41</f>
        <v>0</v>
      </c>
      <c r="D119" s="203" t="n">
        <f aca="false">+D75*Input!$D41</f>
        <v>0</v>
      </c>
      <c r="E119" s="203" t="n">
        <f aca="false">+E75*Input!$D41</f>
        <v>0</v>
      </c>
      <c r="F119" s="203" t="n">
        <f aca="false">+F75*Input!$D41</f>
        <v>0</v>
      </c>
      <c r="G119" s="203" t="n">
        <f aca="false">+G75*Input!$D41</f>
        <v>0</v>
      </c>
      <c r="H119" s="203" t="n">
        <f aca="false">+H75*Input!$D41</f>
        <v>0</v>
      </c>
      <c r="I119" s="203" t="n">
        <f aca="false">+I75*Input!$D41</f>
        <v>0</v>
      </c>
      <c r="J119" s="203" t="n">
        <f aca="false">+J75*Input!$D41</f>
        <v>0</v>
      </c>
      <c r="K119" s="203" t="n">
        <f aca="false">+K75*Input!$D41</f>
        <v>0</v>
      </c>
      <c r="L119" s="203" t="n">
        <f aca="false">+L75*Input!$D41</f>
        <v>0</v>
      </c>
      <c r="M119" s="203" t="n">
        <f aca="false">+M75*Input!$D41</f>
        <v>0</v>
      </c>
      <c r="N119" s="203" t="n">
        <f aca="false">+N75*Input!$D41</f>
        <v>0</v>
      </c>
      <c r="O119" s="203" t="n">
        <f aca="false">SUM(C119:N119)</f>
        <v>0</v>
      </c>
    </row>
    <row r="120" customFormat="false" ht="12.75" hidden="false" customHeight="false" outlineLevel="0" collapsed="false">
      <c r="A120" s="57" t="s">
        <v>376</v>
      </c>
      <c r="C120" s="203" t="n">
        <f aca="false">+C76*Input!$D42</f>
        <v>0</v>
      </c>
      <c r="D120" s="203" t="n">
        <f aca="false">+D76*Input!$D42</f>
        <v>0</v>
      </c>
      <c r="E120" s="203" t="n">
        <f aca="false">+E76*Input!$D42</f>
        <v>0</v>
      </c>
      <c r="F120" s="203" t="n">
        <f aca="false">+F76*Input!$D42</f>
        <v>0</v>
      </c>
      <c r="G120" s="203" t="n">
        <f aca="false">+G76*Input!$D42</f>
        <v>0</v>
      </c>
      <c r="H120" s="203" t="n">
        <f aca="false">+H76*Input!$D42</f>
        <v>0</v>
      </c>
      <c r="I120" s="203" t="n">
        <f aca="false">+I76*Input!$D42</f>
        <v>0</v>
      </c>
      <c r="J120" s="203" t="n">
        <f aca="false">+J76*Input!$D42</f>
        <v>0</v>
      </c>
      <c r="K120" s="203" t="n">
        <f aca="false">+K76*Input!$D42</f>
        <v>0</v>
      </c>
      <c r="L120" s="203" t="n">
        <f aca="false">+L76*Input!$D42</f>
        <v>0</v>
      </c>
      <c r="M120" s="203" t="n">
        <f aca="false">+M76*Input!$D42</f>
        <v>0</v>
      </c>
      <c r="N120" s="203" t="n">
        <f aca="false">+N76*Input!$D42</f>
        <v>0</v>
      </c>
      <c r="O120" s="203" t="n">
        <f aca="false">SUM(C120:N120)</f>
        <v>0</v>
      </c>
    </row>
    <row r="121" customFormat="false" ht="12.75" hidden="false" customHeight="false" outlineLevel="0" collapsed="false">
      <c r="A121" s="57" t="s">
        <v>377</v>
      </c>
      <c r="C121" s="203" t="n">
        <f aca="false">+C77*Input!$D43</f>
        <v>0</v>
      </c>
      <c r="D121" s="203" t="n">
        <f aca="false">+D77*Input!$D43</f>
        <v>0</v>
      </c>
      <c r="E121" s="203" t="n">
        <f aca="false">+E77*Input!$D43</f>
        <v>0</v>
      </c>
      <c r="F121" s="203" t="n">
        <f aca="false">+F77*Input!$D43</f>
        <v>0</v>
      </c>
      <c r="G121" s="203" t="n">
        <f aca="false">+G77*Input!$D43</f>
        <v>0</v>
      </c>
      <c r="H121" s="203" t="n">
        <f aca="false">+H77*Input!$D43</f>
        <v>0</v>
      </c>
      <c r="I121" s="203" t="n">
        <f aca="false">+I77*Input!$D43</f>
        <v>0</v>
      </c>
      <c r="J121" s="203" t="n">
        <f aca="false">+J77*Input!$D43</f>
        <v>0</v>
      </c>
      <c r="K121" s="203" t="n">
        <f aca="false">+K77*Input!$D43</f>
        <v>0</v>
      </c>
      <c r="L121" s="203" t="n">
        <f aca="false">+L77*Input!$D43</f>
        <v>0</v>
      </c>
      <c r="M121" s="203" t="n">
        <f aca="false">+M77*Input!$D43</f>
        <v>0</v>
      </c>
      <c r="N121" s="203" t="n">
        <f aca="false">+N77*Input!$D43</f>
        <v>0</v>
      </c>
      <c r="O121" s="203" t="n">
        <f aca="false">SUM(C121:N121)</f>
        <v>0</v>
      </c>
    </row>
    <row r="122" customFormat="false" ht="12.75" hidden="false" customHeight="false" outlineLevel="0" collapsed="false">
      <c r="A122" s="57" t="s">
        <v>378</v>
      </c>
      <c r="C122" s="203" t="n">
        <f aca="false">+C78*Input!$D44</f>
        <v>0</v>
      </c>
      <c r="D122" s="203" t="n">
        <f aca="false">+D78*Input!$D44</f>
        <v>0</v>
      </c>
      <c r="E122" s="203" t="n">
        <f aca="false">+E78*Input!$D44</f>
        <v>0</v>
      </c>
      <c r="F122" s="203" t="n">
        <f aca="false">+F78*Input!$D44</f>
        <v>0</v>
      </c>
      <c r="G122" s="203" t="n">
        <f aca="false">+G78*Input!$D44</f>
        <v>0</v>
      </c>
      <c r="H122" s="203" t="n">
        <f aca="false">+H78*Input!$D44</f>
        <v>0</v>
      </c>
      <c r="I122" s="203" t="n">
        <f aca="false">+I78*Input!$D44</f>
        <v>0</v>
      </c>
      <c r="J122" s="203" t="n">
        <f aca="false">+J78*Input!$D44</f>
        <v>0</v>
      </c>
      <c r="K122" s="203" t="n">
        <f aca="false">+K78*Input!$D44</f>
        <v>0</v>
      </c>
      <c r="L122" s="203" t="n">
        <f aca="false">+L78*Input!$D44</f>
        <v>0</v>
      </c>
      <c r="M122" s="203" t="n">
        <f aca="false">+M78*Input!$D44</f>
        <v>0</v>
      </c>
      <c r="N122" s="203" t="n">
        <f aca="false">+N78*Input!$D44</f>
        <v>0</v>
      </c>
      <c r="O122" s="203" t="n">
        <f aca="false">SUM(C122:N122)</f>
        <v>0</v>
      </c>
    </row>
    <row r="123" customFormat="false" ht="12.75" hidden="false" customHeight="false" outlineLevel="0" collapsed="false">
      <c r="A123" s="57" t="s">
        <v>379</v>
      </c>
      <c r="C123" s="203" t="n">
        <f aca="false">+C79*Input!$D45</f>
        <v>0</v>
      </c>
      <c r="D123" s="203" t="n">
        <f aca="false">+D79*Input!$D45</f>
        <v>0</v>
      </c>
      <c r="E123" s="203" t="n">
        <f aca="false">+E79*Input!$D45</f>
        <v>0</v>
      </c>
      <c r="F123" s="203" t="n">
        <f aca="false">+F79*Input!$D45</f>
        <v>0</v>
      </c>
      <c r="G123" s="203" t="n">
        <f aca="false">+G79*Input!$D45</f>
        <v>0</v>
      </c>
      <c r="H123" s="203" t="n">
        <f aca="false">+H79*Input!$D45</f>
        <v>0</v>
      </c>
      <c r="I123" s="203" t="n">
        <f aca="false">+I79*Input!$D45</f>
        <v>0</v>
      </c>
      <c r="J123" s="203" t="n">
        <f aca="false">+J79*Input!$D45</f>
        <v>0</v>
      </c>
      <c r="K123" s="203" t="n">
        <f aca="false">+K79*Input!$D45</f>
        <v>0</v>
      </c>
      <c r="L123" s="203" t="n">
        <f aca="false">+L79*Input!$D45</f>
        <v>0</v>
      </c>
      <c r="M123" s="203" t="n">
        <f aca="false">+M79*Input!$D45</f>
        <v>0</v>
      </c>
      <c r="N123" s="203" t="n">
        <f aca="false">+N79*Input!$D45</f>
        <v>0</v>
      </c>
      <c r="O123" s="203" t="n">
        <f aca="false">SUM(C123:N123)</f>
        <v>0</v>
      </c>
    </row>
    <row r="124" customFormat="false" ht="12.75" hidden="false" customHeight="false" outlineLevel="0" collapsed="false">
      <c r="A124" s="57" t="s">
        <v>380</v>
      </c>
      <c r="C124" s="203" t="n">
        <f aca="false">+C80*Input!$D46</f>
        <v>0</v>
      </c>
      <c r="D124" s="203" t="n">
        <f aca="false">+D80*Input!$D46</f>
        <v>0</v>
      </c>
      <c r="E124" s="203" t="n">
        <f aca="false">+E80*Input!$D46</f>
        <v>0</v>
      </c>
      <c r="F124" s="203" t="n">
        <f aca="false">+F80*Input!$D46</f>
        <v>0</v>
      </c>
      <c r="G124" s="203" t="n">
        <f aca="false">+G80*Input!$D46</f>
        <v>0</v>
      </c>
      <c r="H124" s="203" t="n">
        <f aca="false">+H80*Input!$D46</f>
        <v>0</v>
      </c>
      <c r="I124" s="203" t="n">
        <f aca="false">+I80*Input!$D46</f>
        <v>0</v>
      </c>
      <c r="J124" s="203" t="n">
        <f aca="false">+J80*Input!$D46</f>
        <v>0</v>
      </c>
      <c r="K124" s="203" t="n">
        <f aca="false">+K80*Input!$D46</f>
        <v>0</v>
      </c>
      <c r="L124" s="203" t="n">
        <f aca="false">+L80*Input!$D46</f>
        <v>0</v>
      </c>
      <c r="M124" s="203" t="n">
        <f aca="false">+M80*Input!$D46</f>
        <v>0</v>
      </c>
      <c r="N124" s="203" t="n">
        <f aca="false">+N80*Input!$D46</f>
        <v>0</v>
      </c>
      <c r="O124" s="203" t="n">
        <f aca="false">SUM(C124:N124)</f>
        <v>0</v>
      </c>
    </row>
    <row r="125" customFormat="false" ht="12.75" hidden="false" customHeight="false" outlineLevel="0" collapsed="false">
      <c r="A125" s="57" t="s">
        <v>381</v>
      </c>
      <c r="C125" s="203" t="n">
        <f aca="false">+C81*Input!$D47</f>
        <v>0</v>
      </c>
      <c r="D125" s="203" t="n">
        <f aca="false">+D81*Input!$D47</f>
        <v>0</v>
      </c>
      <c r="E125" s="203" t="n">
        <f aca="false">+E81*Input!$D47</f>
        <v>0</v>
      </c>
      <c r="F125" s="203" t="n">
        <f aca="false">+F81*Input!$D47</f>
        <v>0</v>
      </c>
      <c r="G125" s="203" t="n">
        <f aca="false">+G81*Input!$D47</f>
        <v>0</v>
      </c>
      <c r="H125" s="203" t="n">
        <f aca="false">+H81*Input!$D47</f>
        <v>0</v>
      </c>
      <c r="I125" s="203" t="n">
        <f aca="false">+I81*Input!$D47</f>
        <v>0</v>
      </c>
      <c r="J125" s="203" t="n">
        <f aca="false">+J81*Input!$D47</f>
        <v>0</v>
      </c>
      <c r="K125" s="203" t="n">
        <f aca="false">+K81*Input!$D47</f>
        <v>0</v>
      </c>
      <c r="L125" s="203" t="n">
        <f aca="false">+L81*Input!$D47</f>
        <v>0</v>
      </c>
      <c r="M125" s="203" t="n">
        <f aca="false">+M81*Input!$D47</f>
        <v>0</v>
      </c>
      <c r="N125" s="203" t="n">
        <f aca="false">+N81*Input!$D47</f>
        <v>0</v>
      </c>
      <c r="O125" s="203" t="n">
        <f aca="false">SUM(C125:N125)</f>
        <v>0</v>
      </c>
    </row>
    <row r="126" customFormat="false" ht="12.75" hidden="false" customHeight="false" outlineLevel="0" collapsed="false">
      <c r="A126" s="195" t="s">
        <v>390</v>
      </c>
      <c r="C126" s="204" t="n">
        <f aca="false">SUM(C97:C125)</f>
        <v>0</v>
      </c>
      <c r="D126" s="204" t="n">
        <f aca="false">SUM(D97:D125)</f>
        <v>0</v>
      </c>
      <c r="E126" s="204" t="n">
        <f aca="false">SUM(E97:E125)</f>
        <v>0</v>
      </c>
      <c r="F126" s="204" t="n">
        <f aca="false">SUM(F97:F125)</f>
        <v>0</v>
      </c>
      <c r="G126" s="204" t="n">
        <f aca="false">SUM(G97:G125)</f>
        <v>0</v>
      </c>
      <c r="H126" s="204" t="n">
        <f aca="false">SUM(H97:H125)</f>
        <v>0</v>
      </c>
      <c r="I126" s="204" t="n">
        <f aca="false">SUM(I97:I125)</f>
        <v>0</v>
      </c>
      <c r="J126" s="204" t="n">
        <f aca="false">SUM(J97:J125)</f>
        <v>0</v>
      </c>
      <c r="K126" s="204" t="n">
        <f aca="false">SUM(K97:K125)</f>
        <v>0</v>
      </c>
      <c r="L126" s="204" t="n">
        <f aca="false">SUM(L97:L125)</f>
        <v>0</v>
      </c>
      <c r="M126" s="204" t="n">
        <f aca="false">SUM(M97:M125)</f>
        <v>0</v>
      </c>
      <c r="N126" s="204" t="n">
        <f aca="false">SUM(N97:N125)</f>
        <v>0</v>
      </c>
      <c r="O126" s="204" t="n">
        <f aca="false">SUM(O97:O125)</f>
        <v>0</v>
      </c>
    </row>
    <row r="127" customFormat="false" ht="12.75" hidden="false" customHeight="false" outlineLevel="0" collapsed="false">
      <c r="A127" s="195"/>
      <c r="C127" s="205"/>
      <c r="D127" s="205"/>
      <c r="E127" s="205"/>
      <c r="F127" s="205"/>
      <c r="G127" s="205"/>
      <c r="H127" s="205"/>
      <c r="I127" s="205"/>
      <c r="J127" s="205"/>
      <c r="K127" s="205"/>
      <c r="L127" s="205"/>
      <c r="M127" s="205"/>
      <c r="N127" s="205"/>
      <c r="O127" s="205"/>
    </row>
    <row r="128" customFormat="false" ht="13.5" hidden="false" customHeight="false" outlineLevel="0" collapsed="false">
      <c r="A128" s="195" t="s">
        <v>391</v>
      </c>
      <c r="C128" s="206" t="n">
        <f aca="false">+C126+C87+C92</f>
        <v>0</v>
      </c>
      <c r="D128" s="206" t="n">
        <f aca="false">+D126+D87+D92</f>
        <v>0</v>
      </c>
      <c r="E128" s="206" t="n">
        <f aca="false">+E126+E87+E92</f>
        <v>0</v>
      </c>
      <c r="F128" s="206" t="n">
        <f aca="false">+F126+F87+F92</f>
        <v>0</v>
      </c>
      <c r="G128" s="206" t="n">
        <f aca="false">+G126+G87+G92</f>
        <v>0</v>
      </c>
      <c r="H128" s="206" t="n">
        <f aca="false">+H126+H87+H92</f>
        <v>0</v>
      </c>
      <c r="I128" s="206" t="n">
        <f aca="false">+I126+I87+I92</f>
        <v>0</v>
      </c>
      <c r="J128" s="206" t="n">
        <f aca="false">+J126+J87+J92</f>
        <v>0</v>
      </c>
      <c r="K128" s="206" t="n">
        <f aca="false">+K126+K87+K92</f>
        <v>0</v>
      </c>
      <c r="L128" s="206" t="n">
        <f aca="false">+L126+L87+L92</f>
        <v>0</v>
      </c>
      <c r="M128" s="206" t="n">
        <f aca="false">+M126+M87+M92</f>
        <v>0</v>
      </c>
      <c r="N128" s="206" t="n">
        <f aca="false">+N126+N87+N92</f>
        <v>0</v>
      </c>
      <c r="O128" s="206" t="n">
        <f aca="false">+O126+O87+O92</f>
        <v>0</v>
      </c>
    </row>
    <row r="129" customFormat="false" ht="13.5" hidden="false" customHeight="false" outlineLevel="0" collapsed="false">
      <c r="A129" s="195"/>
    </row>
    <row r="130" customFormat="false" ht="12.75" hidden="false" customHeight="false" outlineLevel="0" collapsed="false">
      <c r="A130" s="193"/>
    </row>
    <row r="131" customFormat="false" ht="12.75" hidden="false" customHeight="false" outlineLevel="0" collapsed="false">
      <c r="A131" s="193"/>
    </row>
    <row r="132" customFormat="false" ht="12.75" hidden="false" customHeight="false" outlineLevel="0" collapsed="false">
      <c r="A132" s="193"/>
    </row>
    <row r="133" customFormat="false" ht="12.75" hidden="false" customHeight="false" outlineLevel="0" collapsed="false">
      <c r="A133" s="193"/>
    </row>
    <row r="134" customFormat="false" ht="12.75" hidden="false" customHeight="false" outlineLevel="0" collapsed="false">
      <c r="A134" s="193"/>
    </row>
    <row r="135" customFormat="false" ht="12.75" hidden="false" customHeight="false" outlineLevel="0" collapsed="false">
      <c r="A135" s="193"/>
    </row>
    <row r="136" customFormat="false" ht="12.75" hidden="false" customHeight="false" outlineLevel="0" collapsed="false">
      <c r="A136" s="193"/>
    </row>
    <row r="137" customFormat="false" ht="12.75" hidden="false" customHeight="false" outlineLevel="0" collapsed="false">
      <c r="A137" s="193"/>
    </row>
    <row r="138" customFormat="false" ht="12.75" hidden="false" customHeight="false" outlineLevel="0" collapsed="false">
      <c r="A138" s="193"/>
    </row>
    <row r="139" customFormat="false" ht="12.75" hidden="false" customHeight="false" outlineLevel="0" collapsed="false">
      <c r="A139" s="193"/>
    </row>
    <row r="140" customFormat="false" ht="12.75" hidden="false" customHeight="false" outlineLevel="0" collapsed="false">
      <c r="A140" s="193"/>
    </row>
    <row r="141" customFormat="false" ht="12.75" hidden="false" customHeight="false" outlineLevel="0" collapsed="false">
      <c r="A141" s="193"/>
    </row>
    <row r="142" customFormat="false" ht="12.75" hidden="false" customHeight="false" outlineLevel="0" collapsed="false">
      <c r="A142" s="193"/>
    </row>
    <row r="143" customFormat="false" ht="12.75" hidden="false" customHeight="false" outlineLevel="0" collapsed="false">
      <c r="A143" s="193"/>
    </row>
    <row r="144" customFormat="false" ht="12.75" hidden="false" customHeight="false" outlineLevel="0" collapsed="false">
      <c r="A144" s="193"/>
    </row>
    <row r="145" customFormat="false" ht="12.75" hidden="false" customHeight="false" outlineLevel="0" collapsed="false">
      <c r="A145" s="193"/>
    </row>
    <row r="146" customFormat="false" ht="12.75" hidden="false" customHeight="false" outlineLevel="0" collapsed="false">
      <c r="A146" s="193"/>
    </row>
    <row r="147" customFormat="false" ht="12.75" hidden="false" customHeight="false" outlineLevel="0" collapsed="false">
      <c r="A147" s="193"/>
    </row>
    <row r="148" customFormat="false" ht="12.75" hidden="false" customHeight="false" outlineLevel="0" collapsed="false">
      <c r="A148" s="193"/>
    </row>
    <row r="149" customFormat="false" ht="12.75" hidden="false" customHeight="false" outlineLevel="0" collapsed="false">
      <c r="A149" s="193"/>
    </row>
    <row r="150" customFormat="false" ht="12.75" hidden="false" customHeight="false" outlineLevel="0" collapsed="false">
      <c r="A150" s="193"/>
    </row>
    <row r="151" customFormat="false" ht="12.75" hidden="false" customHeight="false" outlineLevel="0" collapsed="false">
      <c r="A151" s="193"/>
    </row>
    <row r="152" customFormat="false" ht="12.75" hidden="false" customHeight="false" outlineLevel="0" collapsed="false">
      <c r="A152" s="193"/>
    </row>
    <row r="153" customFormat="false" ht="12.75" hidden="true" customHeight="false" outlineLevel="0" collapsed="false">
      <c r="C153" s="207"/>
      <c r="D153" s="208" t="s">
        <v>392</v>
      </c>
    </row>
    <row r="154" customFormat="false" ht="12.75" hidden="true" customHeight="false" outlineLevel="0" collapsed="false">
      <c r="D154" s="209" t="s">
        <v>393</v>
      </c>
    </row>
    <row r="155" customFormat="false" ht="12.75" hidden="true" customHeight="false" outlineLevel="0" collapsed="false">
      <c r="D155" s="209" t="s">
        <v>394</v>
      </c>
    </row>
    <row r="156" customFormat="false" ht="12.75" hidden="true" customHeight="false" outlineLevel="0" collapsed="false">
      <c r="D156" s="209" t="s">
        <v>395</v>
      </c>
    </row>
    <row r="157" customFormat="false" ht="15.75" hidden="true" customHeight="false" outlineLevel="0" collapsed="false">
      <c r="A157" s="182" t="s">
        <v>318</v>
      </c>
      <c r="B157" s="183" t="n">
        <f aca="false">250000/12</f>
        <v>20833.3333333333</v>
      </c>
      <c r="C157" s="183" t="n">
        <f aca="false">$B$157*C12</f>
        <v>0</v>
      </c>
      <c r="D157" s="183" t="n">
        <f aca="false">$B$157*D12*1.075</f>
        <v>0</v>
      </c>
      <c r="E157" s="183" t="n">
        <f aca="false">$B$157*E12*1.075</f>
        <v>0</v>
      </c>
      <c r="F157" s="183" t="n">
        <f aca="false">$B$157*F12*1.075</f>
        <v>0</v>
      </c>
      <c r="G157" s="183" t="n">
        <f aca="false">$B$157*G12*1.075</f>
        <v>0</v>
      </c>
      <c r="H157" s="183" t="n">
        <f aca="false">$B$157*H12*1.075</f>
        <v>0</v>
      </c>
      <c r="I157" s="183" t="n">
        <f aca="false">$B$157*I12*1.075</f>
        <v>0</v>
      </c>
      <c r="J157" s="183" t="n">
        <f aca="false">$B$157*J12*1.075</f>
        <v>0</v>
      </c>
      <c r="K157" s="183" t="n">
        <f aca="false">$B$157*K12*1.075</f>
        <v>0</v>
      </c>
      <c r="L157" s="183" t="n">
        <f aca="false">$B$157*L12*1.075</f>
        <v>0</v>
      </c>
      <c r="M157" s="183" t="n">
        <f aca="false">$B$157*M12*1.075</f>
        <v>0</v>
      </c>
      <c r="N157" s="183" t="n">
        <f aca="false">$B$157*N12*1.075</f>
        <v>0</v>
      </c>
      <c r="O157" s="184" t="n">
        <f aca="false">SUM(C157:N157)</f>
        <v>0</v>
      </c>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85"/>
      <c r="BL157" s="185"/>
      <c r="BM157" s="185"/>
      <c r="BN157" s="185"/>
      <c r="BO157" s="185"/>
      <c r="BP157" s="185"/>
      <c r="BQ157" s="185"/>
      <c r="BR157" s="185"/>
      <c r="BS157" s="185"/>
      <c r="BT157" s="185"/>
      <c r="BU157" s="185"/>
      <c r="BV157" s="185"/>
      <c r="BW157" s="185"/>
      <c r="BX157" s="185"/>
      <c r="BY157" s="185"/>
      <c r="BZ157" s="185"/>
      <c r="CA157" s="185"/>
      <c r="CB157" s="185"/>
      <c r="CC157" s="185"/>
      <c r="CD157" s="185"/>
      <c r="CE157" s="185"/>
      <c r="CF157" s="185"/>
      <c r="CG157" s="185"/>
      <c r="CH157" s="185"/>
      <c r="CI157" s="185"/>
      <c r="CJ157" s="185"/>
      <c r="CK157" s="185"/>
      <c r="CL157" s="185"/>
      <c r="CM157" s="185"/>
      <c r="CN157" s="185"/>
      <c r="CO157" s="185"/>
      <c r="CP157" s="185"/>
      <c r="CQ157" s="185"/>
      <c r="CR157" s="185"/>
      <c r="CS157" s="185"/>
      <c r="CT157" s="185"/>
      <c r="CU157" s="185"/>
      <c r="CV157" s="185"/>
      <c r="CW157" s="185"/>
      <c r="CX157" s="185"/>
      <c r="CY157" s="185"/>
      <c r="CZ157" s="185"/>
      <c r="DA157" s="185"/>
      <c r="DB157" s="185"/>
      <c r="DC157" s="185"/>
      <c r="DD157" s="185"/>
      <c r="DE157" s="185"/>
      <c r="DF157" s="185"/>
      <c r="DG157" s="185"/>
      <c r="DH157" s="185"/>
      <c r="DI157" s="185"/>
      <c r="DJ157" s="185"/>
      <c r="DK157" s="185"/>
      <c r="DL157" s="185"/>
      <c r="DM157" s="185"/>
      <c r="DN157" s="185"/>
      <c r="DO157" s="185"/>
      <c r="DP157" s="185"/>
      <c r="DQ157" s="185"/>
      <c r="DR157" s="185"/>
      <c r="DS157" s="185"/>
      <c r="DT157" s="185"/>
      <c r="DU157" s="185"/>
      <c r="DV157" s="185"/>
      <c r="DW157" s="185"/>
      <c r="DX157" s="185"/>
      <c r="DY157" s="185"/>
      <c r="DZ157" s="185"/>
      <c r="EA157" s="185"/>
      <c r="EB157" s="185"/>
      <c r="EC157" s="185"/>
      <c r="ED157" s="185"/>
      <c r="EE157" s="185"/>
      <c r="EF157" s="185"/>
      <c r="EG157" s="185"/>
      <c r="EH157" s="185"/>
      <c r="EI157" s="185"/>
      <c r="EJ157" s="185"/>
      <c r="EK157" s="185"/>
      <c r="EL157" s="185"/>
      <c r="EM157" s="185"/>
      <c r="EN157" s="185"/>
      <c r="EO157" s="185"/>
      <c r="EP157" s="185"/>
      <c r="EQ157" s="185"/>
      <c r="ER157" s="185"/>
      <c r="ES157" s="185"/>
      <c r="ET157" s="185"/>
      <c r="EU157" s="185"/>
      <c r="EV157" s="185"/>
      <c r="EW157" s="185"/>
      <c r="EX157" s="185"/>
      <c r="EY157" s="185"/>
      <c r="EZ157" s="185"/>
      <c r="FA157" s="185"/>
      <c r="FB157" s="185"/>
      <c r="FC157" s="185"/>
      <c r="FD157" s="185"/>
      <c r="FE157" s="185"/>
      <c r="FF157" s="185"/>
      <c r="FG157" s="185"/>
      <c r="FH157" s="185"/>
      <c r="FI157" s="185"/>
      <c r="FJ157" s="185"/>
      <c r="FK157" s="185"/>
      <c r="FL157" s="185"/>
      <c r="FM157" s="185"/>
      <c r="FN157" s="185"/>
      <c r="FO157" s="185"/>
      <c r="FP157" s="185"/>
      <c r="FQ157" s="185"/>
      <c r="FR157" s="185"/>
      <c r="FS157" s="185"/>
      <c r="FT157" s="185"/>
      <c r="FU157" s="185"/>
      <c r="FV157" s="185"/>
      <c r="FW157" s="185"/>
      <c r="FX157" s="185"/>
      <c r="FY157" s="185"/>
      <c r="FZ157" s="185"/>
      <c r="GA157" s="185"/>
      <c r="GB157" s="185"/>
      <c r="GC157" s="185"/>
      <c r="GD157" s="185"/>
      <c r="GE157" s="185"/>
      <c r="GF157" s="185"/>
      <c r="GG157" s="185"/>
      <c r="GH157" s="185"/>
      <c r="GI157" s="185"/>
      <c r="GJ157" s="185"/>
      <c r="GK157" s="185"/>
      <c r="GL157" s="185"/>
      <c r="GM157" s="185"/>
      <c r="GN157" s="185"/>
      <c r="GO157" s="185"/>
      <c r="GP157" s="185"/>
      <c r="GQ157" s="185"/>
      <c r="GR157" s="185"/>
      <c r="GS157" s="185"/>
      <c r="GT157" s="185"/>
      <c r="GU157" s="185"/>
      <c r="GV157" s="185"/>
      <c r="GW157" s="185"/>
      <c r="GX157" s="185"/>
      <c r="GY157" s="185"/>
      <c r="GZ157" s="185"/>
      <c r="HA157" s="185"/>
      <c r="HB157" s="185"/>
      <c r="HC157" s="185"/>
      <c r="HD157" s="185"/>
      <c r="HE157" s="185"/>
      <c r="HF157" s="185"/>
      <c r="HG157" s="185"/>
      <c r="HH157" s="185"/>
      <c r="HI157" s="185"/>
      <c r="HJ157" s="185"/>
      <c r="HK157" s="185"/>
      <c r="HL157" s="185"/>
      <c r="HM157" s="185"/>
      <c r="HN157" s="185"/>
      <c r="HO157" s="185"/>
      <c r="HP157" s="185"/>
      <c r="HQ157" s="185"/>
      <c r="HR157" s="185"/>
      <c r="HS157" s="185"/>
      <c r="HT157" s="185"/>
      <c r="HU157" s="185"/>
      <c r="HV157" s="185"/>
      <c r="HW157" s="185"/>
      <c r="HX157" s="185"/>
      <c r="HY157" s="185"/>
      <c r="HZ157" s="185"/>
      <c r="IA157" s="185"/>
      <c r="IB157" s="185"/>
      <c r="IC157" s="185"/>
      <c r="ID157" s="185"/>
      <c r="IE157" s="185"/>
      <c r="IF157" s="185"/>
      <c r="IG157" s="185"/>
      <c r="IH157" s="185"/>
      <c r="II157" s="185"/>
      <c r="IJ157" s="185"/>
      <c r="IK157" s="185"/>
      <c r="IL157" s="185"/>
      <c r="IM157" s="185"/>
      <c r="IN157" s="185"/>
      <c r="IO157" s="185"/>
      <c r="IP157" s="185"/>
      <c r="IQ157" s="185"/>
      <c r="IR157" s="185"/>
      <c r="IS157" s="185"/>
      <c r="IT157" s="185"/>
      <c r="IU157" s="185"/>
      <c r="IV157" s="185"/>
      <c r="IW157" s="185"/>
    </row>
    <row r="158" customFormat="false" ht="15.75" hidden="true" customHeight="false" outlineLevel="0" collapsed="false">
      <c r="A158" s="182" t="s">
        <v>319</v>
      </c>
      <c r="B158" s="183" t="n">
        <f aca="false">190000/12</f>
        <v>15833.3333333333</v>
      </c>
      <c r="C158" s="183" t="n">
        <f aca="false">$B$158*C13</f>
        <v>0</v>
      </c>
      <c r="D158" s="183" t="n">
        <f aca="false">$B$158*D13*1.0775</f>
        <v>0</v>
      </c>
      <c r="E158" s="183" t="n">
        <f aca="false">$B$158*E13*1.0775</f>
        <v>0</v>
      </c>
      <c r="F158" s="183" t="n">
        <f aca="false">$B$158*F13*1.0775</f>
        <v>0</v>
      </c>
      <c r="G158" s="183" t="n">
        <f aca="false">$B$158*G13*1.0775</f>
        <v>0</v>
      </c>
      <c r="H158" s="183" t="n">
        <f aca="false">$B$158*H13*1.0775</f>
        <v>0</v>
      </c>
      <c r="I158" s="183" t="n">
        <f aca="false">$B$158*I13*1.0775</f>
        <v>0</v>
      </c>
      <c r="J158" s="183" t="n">
        <f aca="false">$B$158*J13*1.0775</f>
        <v>0</v>
      </c>
      <c r="K158" s="183" t="n">
        <f aca="false">$B$158*K13*1.0775</f>
        <v>0</v>
      </c>
      <c r="L158" s="183" t="n">
        <f aca="false">$B$158*L13*1.0775</f>
        <v>0</v>
      </c>
      <c r="M158" s="183" t="n">
        <f aca="false">$B$158*M13*1.0775</f>
        <v>0</v>
      </c>
      <c r="N158" s="183" t="n">
        <f aca="false">$B$158*N13*1.0775</f>
        <v>0</v>
      </c>
      <c r="O158" s="184" t="n">
        <f aca="false">SUM(C158:N158)</f>
        <v>0</v>
      </c>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85"/>
      <c r="BL158" s="185"/>
      <c r="BM158" s="185"/>
      <c r="BN158" s="185"/>
      <c r="BO158" s="185"/>
      <c r="BP158" s="185"/>
      <c r="BQ158" s="185"/>
      <c r="BR158" s="185"/>
      <c r="BS158" s="185"/>
      <c r="BT158" s="185"/>
      <c r="BU158" s="185"/>
      <c r="BV158" s="185"/>
      <c r="BW158" s="185"/>
      <c r="BX158" s="185"/>
      <c r="BY158" s="185"/>
      <c r="BZ158" s="185"/>
      <c r="CA158" s="185"/>
      <c r="CB158" s="185"/>
      <c r="CC158" s="185"/>
      <c r="CD158" s="185"/>
      <c r="CE158" s="185"/>
      <c r="CF158" s="185"/>
      <c r="CG158" s="185"/>
      <c r="CH158" s="185"/>
      <c r="CI158" s="185"/>
      <c r="CJ158" s="185"/>
      <c r="CK158" s="185"/>
      <c r="CL158" s="185"/>
      <c r="CM158" s="185"/>
      <c r="CN158" s="185"/>
      <c r="CO158" s="185"/>
      <c r="CP158" s="185"/>
      <c r="CQ158" s="185"/>
      <c r="CR158" s="185"/>
      <c r="CS158" s="185"/>
      <c r="CT158" s="185"/>
      <c r="CU158" s="185"/>
      <c r="CV158" s="185"/>
      <c r="CW158" s="185"/>
      <c r="CX158" s="185"/>
      <c r="CY158" s="185"/>
      <c r="CZ158" s="185"/>
      <c r="DA158" s="185"/>
      <c r="DB158" s="185"/>
      <c r="DC158" s="185"/>
      <c r="DD158" s="185"/>
      <c r="DE158" s="185"/>
      <c r="DF158" s="185"/>
      <c r="DG158" s="185"/>
      <c r="DH158" s="185"/>
      <c r="DI158" s="185"/>
      <c r="DJ158" s="185"/>
      <c r="DK158" s="185"/>
      <c r="DL158" s="185"/>
      <c r="DM158" s="185"/>
      <c r="DN158" s="185"/>
      <c r="DO158" s="185"/>
      <c r="DP158" s="185"/>
      <c r="DQ158" s="185"/>
      <c r="DR158" s="185"/>
      <c r="DS158" s="185"/>
      <c r="DT158" s="185"/>
      <c r="DU158" s="185"/>
      <c r="DV158" s="185"/>
      <c r="DW158" s="185"/>
      <c r="DX158" s="185"/>
      <c r="DY158" s="185"/>
      <c r="DZ158" s="185"/>
      <c r="EA158" s="185"/>
      <c r="EB158" s="185"/>
      <c r="EC158" s="185"/>
      <c r="ED158" s="185"/>
      <c r="EE158" s="185"/>
      <c r="EF158" s="185"/>
      <c r="EG158" s="185"/>
      <c r="EH158" s="185"/>
      <c r="EI158" s="185"/>
      <c r="EJ158" s="185"/>
      <c r="EK158" s="185"/>
      <c r="EL158" s="185"/>
      <c r="EM158" s="185"/>
      <c r="EN158" s="185"/>
      <c r="EO158" s="185"/>
      <c r="EP158" s="185"/>
      <c r="EQ158" s="185"/>
      <c r="ER158" s="185"/>
      <c r="ES158" s="185"/>
      <c r="ET158" s="185"/>
      <c r="EU158" s="185"/>
      <c r="EV158" s="185"/>
      <c r="EW158" s="185"/>
      <c r="EX158" s="185"/>
      <c r="EY158" s="185"/>
      <c r="EZ158" s="185"/>
      <c r="FA158" s="185"/>
      <c r="FB158" s="185"/>
      <c r="FC158" s="185"/>
      <c r="FD158" s="185"/>
      <c r="FE158" s="185"/>
      <c r="FF158" s="185"/>
      <c r="FG158" s="185"/>
      <c r="FH158" s="185"/>
      <c r="FI158" s="185"/>
      <c r="FJ158" s="185"/>
      <c r="FK158" s="185"/>
      <c r="FL158" s="185"/>
      <c r="FM158" s="185"/>
      <c r="FN158" s="185"/>
      <c r="FO158" s="185"/>
      <c r="FP158" s="185"/>
      <c r="FQ158" s="185"/>
      <c r="FR158" s="185"/>
      <c r="FS158" s="185"/>
      <c r="FT158" s="185"/>
      <c r="FU158" s="185"/>
      <c r="FV158" s="185"/>
      <c r="FW158" s="185"/>
      <c r="FX158" s="185"/>
      <c r="FY158" s="185"/>
      <c r="FZ158" s="185"/>
      <c r="GA158" s="185"/>
      <c r="GB158" s="185"/>
      <c r="GC158" s="185"/>
      <c r="GD158" s="185"/>
      <c r="GE158" s="185"/>
      <c r="GF158" s="185"/>
      <c r="GG158" s="185"/>
      <c r="GH158" s="185"/>
      <c r="GI158" s="185"/>
      <c r="GJ158" s="185"/>
      <c r="GK158" s="185"/>
      <c r="GL158" s="185"/>
      <c r="GM158" s="185"/>
      <c r="GN158" s="185"/>
      <c r="GO158" s="185"/>
      <c r="GP158" s="185"/>
      <c r="GQ158" s="185"/>
      <c r="GR158" s="185"/>
      <c r="GS158" s="185"/>
      <c r="GT158" s="185"/>
      <c r="GU158" s="185"/>
      <c r="GV158" s="185"/>
      <c r="GW158" s="185"/>
      <c r="GX158" s="185"/>
      <c r="GY158" s="185"/>
      <c r="GZ158" s="185"/>
      <c r="HA158" s="185"/>
      <c r="HB158" s="185"/>
      <c r="HC158" s="185"/>
      <c r="HD158" s="185"/>
      <c r="HE158" s="185"/>
      <c r="HF158" s="185"/>
      <c r="HG158" s="185"/>
      <c r="HH158" s="185"/>
      <c r="HI158" s="185"/>
      <c r="HJ158" s="185"/>
      <c r="HK158" s="185"/>
      <c r="HL158" s="185"/>
      <c r="HM158" s="185"/>
      <c r="HN158" s="185"/>
      <c r="HO158" s="185"/>
      <c r="HP158" s="185"/>
      <c r="HQ158" s="185"/>
      <c r="HR158" s="185"/>
      <c r="HS158" s="185"/>
      <c r="HT158" s="185"/>
      <c r="HU158" s="185"/>
      <c r="HV158" s="185"/>
      <c r="HW158" s="185"/>
      <c r="HX158" s="185"/>
      <c r="HY158" s="185"/>
      <c r="HZ158" s="185"/>
      <c r="IA158" s="185"/>
      <c r="IB158" s="185"/>
      <c r="IC158" s="185"/>
      <c r="ID158" s="185"/>
      <c r="IE158" s="185"/>
      <c r="IF158" s="185"/>
      <c r="IG158" s="185"/>
      <c r="IH158" s="185"/>
      <c r="II158" s="185"/>
      <c r="IJ158" s="185"/>
      <c r="IK158" s="185"/>
      <c r="IL158" s="185"/>
      <c r="IM158" s="185"/>
      <c r="IN158" s="185"/>
      <c r="IO158" s="185"/>
      <c r="IP158" s="185"/>
      <c r="IQ158" s="185"/>
      <c r="IR158" s="185"/>
      <c r="IS158" s="185"/>
      <c r="IT158" s="185"/>
      <c r="IU158" s="185"/>
      <c r="IV158" s="185"/>
      <c r="IW158" s="185"/>
    </row>
    <row r="159" customFormat="false" ht="15.75" hidden="true" customHeight="false" outlineLevel="0" collapsed="false">
      <c r="A159" s="182" t="s">
        <v>320</v>
      </c>
      <c r="B159" s="183" t="n">
        <f aca="false">116000/12</f>
        <v>9666.66666666667</v>
      </c>
      <c r="C159" s="183" t="n">
        <f aca="false">$B$159*C14</f>
        <v>0</v>
      </c>
      <c r="D159" s="183" t="n">
        <f aca="false">$B$159*D14*1.0775</f>
        <v>0</v>
      </c>
      <c r="E159" s="183" t="n">
        <f aca="false">$B$159*E14*1.0775</f>
        <v>0</v>
      </c>
      <c r="F159" s="183" t="n">
        <f aca="false">$B$159*F14*1.0775</f>
        <v>0</v>
      </c>
      <c r="G159" s="183" t="n">
        <f aca="false">$B$159*G14*1.0775</f>
        <v>0</v>
      </c>
      <c r="H159" s="183" t="n">
        <f aca="false">$B$159*H14*1.0775</f>
        <v>0</v>
      </c>
      <c r="I159" s="183" t="n">
        <f aca="false">$B$159*I14*1.0775</f>
        <v>0</v>
      </c>
      <c r="J159" s="183" t="n">
        <f aca="false">$B$159*J14*1.0775</f>
        <v>0</v>
      </c>
      <c r="K159" s="183" t="n">
        <f aca="false">$B$159*K14*1.0775</f>
        <v>0</v>
      </c>
      <c r="L159" s="183" t="n">
        <f aca="false">$B$159*L14*1.0775</f>
        <v>0</v>
      </c>
      <c r="M159" s="183" t="n">
        <f aca="false">$B$159*M14*1.0775</f>
        <v>0</v>
      </c>
      <c r="N159" s="183" t="n">
        <f aca="false">$B$159*N14*1.0775</f>
        <v>0</v>
      </c>
      <c r="O159" s="184" t="n">
        <f aca="false">SUM(C159:N159)</f>
        <v>0</v>
      </c>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5"/>
      <c r="BL159" s="185"/>
      <c r="BM159" s="185"/>
      <c r="BN159" s="185"/>
      <c r="BO159" s="185"/>
      <c r="BP159" s="185"/>
      <c r="BQ159" s="185"/>
      <c r="BR159" s="185"/>
      <c r="BS159" s="185"/>
      <c r="BT159" s="185"/>
      <c r="BU159" s="185"/>
      <c r="BV159" s="185"/>
      <c r="BW159" s="185"/>
      <c r="BX159" s="185"/>
      <c r="BY159" s="185"/>
      <c r="BZ159" s="185"/>
      <c r="CA159" s="185"/>
      <c r="CB159" s="185"/>
      <c r="CC159" s="185"/>
      <c r="CD159" s="185"/>
      <c r="CE159" s="185"/>
      <c r="CF159" s="185"/>
      <c r="CG159" s="185"/>
      <c r="CH159" s="185"/>
      <c r="CI159" s="185"/>
      <c r="CJ159" s="185"/>
      <c r="CK159" s="185"/>
      <c r="CL159" s="185"/>
      <c r="CM159" s="185"/>
      <c r="CN159" s="185"/>
      <c r="CO159" s="185"/>
      <c r="CP159" s="185"/>
      <c r="CQ159" s="185"/>
      <c r="CR159" s="185"/>
      <c r="CS159" s="185"/>
      <c r="CT159" s="185"/>
      <c r="CU159" s="185"/>
      <c r="CV159" s="185"/>
      <c r="CW159" s="185"/>
      <c r="CX159" s="185"/>
      <c r="CY159" s="185"/>
      <c r="CZ159" s="185"/>
      <c r="DA159" s="185"/>
      <c r="DB159" s="185"/>
      <c r="DC159" s="185"/>
      <c r="DD159" s="185"/>
      <c r="DE159" s="185"/>
      <c r="DF159" s="185"/>
      <c r="DG159" s="185"/>
      <c r="DH159" s="185"/>
      <c r="DI159" s="185"/>
      <c r="DJ159" s="185"/>
      <c r="DK159" s="185"/>
      <c r="DL159" s="185"/>
      <c r="DM159" s="185"/>
      <c r="DN159" s="185"/>
      <c r="DO159" s="185"/>
      <c r="DP159" s="185"/>
      <c r="DQ159" s="185"/>
      <c r="DR159" s="185"/>
      <c r="DS159" s="185"/>
      <c r="DT159" s="185"/>
      <c r="DU159" s="185"/>
      <c r="DV159" s="185"/>
      <c r="DW159" s="185"/>
      <c r="DX159" s="185"/>
      <c r="DY159" s="185"/>
      <c r="DZ159" s="185"/>
      <c r="EA159" s="185"/>
      <c r="EB159" s="185"/>
      <c r="EC159" s="185"/>
      <c r="ED159" s="185"/>
      <c r="EE159" s="185"/>
      <c r="EF159" s="185"/>
      <c r="EG159" s="185"/>
      <c r="EH159" s="185"/>
      <c r="EI159" s="185"/>
      <c r="EJ159" s="185"/>
      <c r="EK159" s="185"/>
      <c r="EL159" s="185"/>
      <c r="EM159" s="185"/>
      <c r="EN159" s="185"/>
      <c r="EO159" s="185"/>
      <c r="EP159" s="185"/>
      <c r="EQ159" s="185"/>
      <c r="ER159" s="185"/>
      <c r="ES159" s="185"/>
      <c r="ET159" s="185"/>
      <c r="EU159" s="185"/>
      <c r="EV159" s="185"/>
      <c r="EW159" s="185"/>
      <c r="EX159" s="185"/>
      <c r="EY159" s="185"/>
      <c r="EZ159" s="185"/>
      <c r="FA159" s="185"/>
      <c r="FB159" s="185"/>
      <c r="FC159" s="185"/>
      <c r="FD159" s="185"/>
      <c r="FE159" s="185"/>
      <c r="FF159" s="185"/>
      <c r="FG159" s="185"/>
      <c r="FH159" s="185"/>
      <c r="FI159" s="185"/>
      <c r="FJ159" s="185"/>
      <c r="FK159" s="185"/>
      <c r="FL159" s="185"/>
      <c r="FM159" s="185"/>
      <c r="FN159" s="185"/>
      <c r="FO159" s="185"/>
      <c r="FP159" s="185"/>
      <c r="FQ159" s="185"/>
      <c r="FR159" s="185"/>
      <c r="FS159" s="185"/>
      <c r="FT159" s="185"/>
      <c r="FU159" s="185"/>
      <c r="FV159" s="185"/>
      <c r="FW159" s="185"/>
      <c r="FX159" s="185"/>
      <c r="FY159" s="185"/>
      <c r="FZ159" s="185"/>
      <c r="GA159" s="185"/>
      <c r="GB159" s="185"/>
      <c r="GC159" s="185"/>
      <c r="GD159" s="185"/>
      <c r="GE159" s="185"/>
      <c r="GF159" s="185"/>
      <c r="GG159" s="185"/>
      <c r="GH159" s="185"/>
      <c r="GI159" s="185"/>
      <c r="GJ159" s="185"/>
      <c r="GK159" s="185"/>
      <c r="GL159" s="185"/>
      <c r="GM159" s="185"/>
      <c r="GN159" s="185"/>
      <c r="GO159" s="185"/>
      <c r="GP159" s="185"/>
      <c r="GQ159" s="185"/>
      <c r="GR159" s="185"/>
      <c r="GS159" s="185"/>
      <c r="GT159" s="185"/>
      <c r="GU159" s="185"/>
      <c r="GV159" s="185"/>
      <c r="GW159" s="185"/>
      <c r="GX159" s="185"/>
      <c r="GY159" s="185"/>
      <c r="GZ159" s="185"/>
      <c r="HA159" s="185"/>
      <c r="HB159" s="185"/>
      <c r="HC159" s="185"/>
      <c r="HD159" s="185"/>
      <c r="HE159" s="185"/>
      <c r="HF159" s="185"/>
      <c r="HG159" s="185"/>
      <c r="HH159" s="185"/>
      <c r="HI159" s="185"/>
      <c r="HJ159" s="185"/>
      <c r="HK159" s="185"/>
      <c r="HL159" s="185"/>
      <c r="HM159" s="185"/>
      <c r="HN159" s="185"/>
      <c r="HO159" s="185"/>
      <c r="HP159" s="185"/>
      <c r="HQ159" s="185"/>
      <c r="HR159" s="185"/>
      <c r="HS159" s="185"/>
      <c r="HT159" s="185"/>
      <c r="HU159" s="185"/>
      <c r="HV159" s="185"/>
      <c r="HW159" s="185"/>
      <c r="HX159" s="185"/>
      <c r="HY159" s="185"/>
      <c r="HZ159" s="185"/>
      <c r="IA159" s="185"/>
      <c r="IB159" s="185"/>
      <c r="IC159" s="185"/>
      <c r="ID159" s="185"/>
      <c r="IE159" s="185"/>
      <c r="IF159" s="185"/>
      <c r="IG159" s="185"/>
      <c r="IH159" s="185"/>
      <c r="II159" s="185"/>
      <c r="IJ159" s="185"/>
      <c r="IK159" s="185"/>
      <c r="IL159" s="185"/>
      <c r="IM159" s="185"/>
      <c r="IN159" s="185"/>
      <c r="IO159" s="185"/>
      <c r="IP159" s="185"/>
      <c r="IQ159" s="185"/>
      <c r="IR159" s="185"/>
      <c r="IS159" s="185"/>
      <c r="IT159" s="185"/>
      <c r="IU159" s="185"/>
      <c r="IV159" s="185"/>
      <c r="IW159" s="185"/>
    </row>
    <row r="160" customFormat="false" ht="15.75" hidden="true" customHeight="false" outlineLevel="0" collapsed="false">
      <c r="A160" s="182" t="s">
        <v>321</v>
      </c>
      <c r="B160" s="183" t="n">
        <f aca="false">77000/12</f>
        <v>6416.66666666667</v>
      </c>
      <c r="C160" s="183" t="n">
        <f aca="false">$B$160*C15</f>
        <v>0</v>
      </c>
      <c r="D160" s="183" t="n">
        <f aca="false">$B$160*D15*1.0775</f>
        <v>0</v>
      </c>
      <c r="E160" s="183" t="n">
        <f aca="false">$B$160*E15*1.0775</f>
        <v>0</v>
      </c>
      <c r="F160" s="183" t="n">
        <f aca="false">$B$160*F15*1.0775</f>
        <v>0</v>
      </c>
      <c r="G160" s="183" t="n">
        <f aca="false">$B$160*G15*1.0775</f>
        <v>0</v>
      </c>
      <c r="H160" s="183" t="n">
        <f aca="false">$B$160*H15*1.0775</f>
        <v>0</v>
      </c>
      <c r="I160" s="183" t="n">
        <f aca="false">$B$160*I15*1.0775</f>
        <v>0</v>
      </c>
      <c r="J160" s="183" t="n">
        <f aca="false">$B$160*J15*1.0775</f>
        <v>0</v>
      </c>
      <c r="K160" s="183" t="n">
        <f aca="false">$B$160*K15*1.0775</f>
        <v>0</v>
      </c>
      <c r="L160" s="183" t="n">
        <f aca="false">$B$160*L15*1.0775</f>
        <v>0</v>
      </c>
      <c r="M160" s="183" t="n">
        <f aca="false">$B$160*M15*1.0775</f>
        <v>0</v>
      </c>
      <c r="N160" s="183" t="n">
        <f aca="false">$B$160*N15*1.0775</f>
        <v>0</v>
      </c>
      <c r="O160" s="184" t="n">
        <f aca="false">SUM(C160:N160)</f>
        <v>0</v>
      </c>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185"/>
      <c r="CI160" s="185"/>
      <c r="CJ160" s="185"/>
      <c r="CK160" s="185"/>
      <c r="CL160" s="185"/>
      <c r="CM160" s="185"/>
      <c r="CN160" s="185"/>
      <c r="CO160" s="185"/>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185"/>
      <c r="DY160" s="185"/>
      <c r="DZ160" s="185"/>
      <c r="EA160" s="185"/>
      <c r="EB160" s="185"/>
      <c r="EC160" s="185"/>
      <c r="ED160" s="185"/>
      <c r="EE160" s="185"/>
      <c r="EF160" s="185"/>
      <c r="EG160" s="185"/>
      <c r="EH160" s="185"/>
      <c r="EI160" s="185"/>
      <c r="EJ160" s="185"/>
      <c r="EK160" s="185"/>
      <c r="EL160" s="185"/>
      <c r="EM160" s="185"/>
      <c r="EN160" s="185"/>
      <c r="EO160" s="185"/>
      <c r="EP160" s="185"/>
      <c r="EQ160" s="185"/>
      <c r="ER160" s="185"/>
      <c r="ES160" s="185"/>
      <c r="ET160" s="185"/>
      <c r="EU160" s="185"/>
      <c r="EV160" s="185"/>
      <c r="EW160" s="185"/>
      <c r="EX160" s="185"/>
      <c r="EY160" s="185"/>
      <c r="EZ160" s="185"/>
      <c r="FA160" s="185"/>
      <c r="FB160" s="185"/>
      <c r="FC160" s="185"/>
      <c r="FD160" s="185"/>
      <c r="FE160" s="185"/>
      <c r="FF160" s="185"/>
      <c r="FG160" s="185"/>
      <c r="FH160" s="185"/>
      <c r="FI160" s="185"/>
      <c r="FJ160" s="185"/>
      <c r="FK160" s="185"/>
      <c r="FL160" s="185"/>
      <c r="FM160" s="185"/>
      <c r="FN160" s="185"/>
      <c r="FO160" s="185"/>
      <c r="FP160" s="185"/>
      <c r="FQ160" s="185"/>
      <c r="FR160" s="185"/>
      <c r="FS160" s="185"/>
      <c r="FT160" s="185"/>
      <c r="FU160" s="185"/>
      <c r="FV160" s="185"/>
      <c r="FW160" s="185"/>
      <c r="FX160" s="185"/>
      <c r="FY160" s="185"/>
      <c r="FZ160" s="185"/>
      <c r="GA160" s="185"/>
      <c r="GB160" s="185"/>
      <c r="GC160" s="185"/>
      <c r="GD160" s="185"/>
      <c r="GE160" s="185"/>
      <c r="GF160" s="185"/>
      <c r="GG160" s="185"/>
      <c r="GH160" s="185"/>
      <c r="GI160" s="185"/>
      <c r="GJ160" s="185"/>
      <c r="GK160" s="185"/>
      <c r="GL160" s="185"/>
      <c r="GM160" s="185"/>
      <c r="GN160" s="185"/>
      <c r="GO160" s="185"/>
      <c r="GP160" s="185"/>
      <c r="GQ160" s="185"/>
      <c r="GR160" s="185"/>
      <c r="GS160" s="185"/>
      <c r="GT160" s="185"/>
      <c r="GU160" s="185"/>
      <c r="GV160" s="185"/>
      <c r="GW160" s="185"/>
      <c r="GX160" s="185"/>
      <c r="GY160" s="185"/>
      <c r="GZ160" s="185"/>
      <c r="HA160" s="185"/>
      <c r="HB160" s="185"/>
      <c r="HC160" s="185"/>
      <c r="HD160" s="185"/>
      <c r="HE160" s="185"/>
      <c r="HF160" s="185"/>
      <c r="HG160" s="185"/>
      <c r="HH160" s="185"/>
      <c r="HI160" s="185"/>
      <c r="HJ160" s="185"/>
      <c r="HK160" s="185"/>
      <c r="HL160" s="185"/>
      <c r="HM160" s="185"/>
      <c r="HN160" s="185"/>
      <c r="HO160" s="185"/>
      <c r="HP160" s="185"/>
      <c r="HQ160" s="185"/>
      <c r="HR160" s="185"/>
      <c r="HS160" s="185"/>
      <c r="HT160" s="185"/>
      <c r="HU160" s="185"/>
      <c r="HV160" s="185"/>
      <c r="HW160" s="185"/>
      <c r="HX160" s="185"/>
      <c r="HY160" s="185"/>
      <c r="HZ160" s="185"/>
      <c r="IA160" s="185"/>
      <c r="IB160" s="185"/>
      <c r="IC160" s="185"/>
      <c r="ID160" s="185"/>
      <c r="IE160" s="185"/>
      <c r="IF160" s="185"/>
      <c r="IG160" s="185"/>
      <c r="IH160" s="185"/>
      <c r="II160" s="185"/>
      <c r="IJ160" s="185"/>
      <c r="IK160" s="185"/>
      <c r="IL160" s="185"/>
      <c r="IM160" s="185"/>
      <c r="IN160" s="185"/>
      <c r="IO160" s="185"/>
      <c r="IP160" s="185"/>
      <c r="IQ160" s="185"/>
      <c r="IR160" s="185"/>
      <c r="IS160" s="185"/>
      <c r="IT160" s="185"/>
      <c r="IU160" s="185"/>
      <c r="IV160" s="185"/>
      <c r="IW160" s="185"/>
    </row>
    <row r="161" customFormat="false" ht="15.75" hidden="true" customHeight="false" outlineLevel="0" collapsed="false">
      <c r="A161" s="182" t="s">
        <v>322</v>
      </c>
      <c r="B161" s="183" t="n">
        <f aca="false">66000/12</f>
        <v>5500</v>
      </c>
      <c r="C161" s="183" t="n">
        <f aca="false">$B$161*C16</f>
        <v>0</v>
      </c>
      <c r="D161" s="183" t="n">
        <f aca="false">$B$161*D16*1.0775</f>
        <v>0</v>
      </c>
      <c r="E161" s="183" t="n">
        <f aca="false">$B$161*E16*1.0775</f>
        <v>0</v>
      </c>
      <c r="F161" s="183" t="n">
        <f aca="false">$B$161*F16*1.0775</f>
        <v>0</v>
      </c>
      <c r="G161" s="183" t="n">
        <f aca="false">$B$161*G16*1.0775</f>
        <v>0</v>
      </c>
      <c r="H161" s="183" t="n">
        <f aca="false">$B$161*H16*1.0775</f>
        <v>0</v>
      </c>
      <c r="I161" s="183" t="n">
        <f aca="false">$B$161*I16*1.0775</f>
        <v>0</v>
      </c>
      <c r="J161" s="183" t="n">
        <f aca="false">$B$161*J16*1.0775</f>
        <v>0</v>
      </c>
      <c r="K161" s="183" t="n">
        <f aca="false">$B$161*K16*1.0775</f>
        <v>0</v>
      </c>
      <c r="L161" s="183" t="n">
        <f aca="false">$B$161*L16*1.0775</f>
        <v>0</v>
      </c>
      <c r="M161" s="183" t="n">
        <f aca="false">$B$161*M16*1.0775</f>
        <v>0</v>
      </c>
      <c r="N161" s="183" t="n">
        <f aca="false">$B$161*N16*1.0775</f>
        <v>0</v>
      </c>
      <c r="O161" s="184" t="n">
        <f aca="false">SUM(C161:N161)</f>
        <v>0</v>
      </c>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5"/>
      <c r="CB161" s="185"/>
      <c r="CC161" s="185"/>
      <c r="CD161" s="185"/>
      <c r="CE161" s="185"/>
      <c r="CF161" s="185"/>
      <c r="CG161" s="185"/>
      <c r="CH161" s="185"/>
      <c r="CI161" s="185"/>
      <c r="CJ161" s="185"/>
      <c r="CK161" s="185"/>
      <c r="CL161" s="185"/>
      <c r="CM161" s="185"/>
      <c r="CN161" s="185"/>
      <c r="CO161" s="185"/>
      <c r="CP161" s="185"/>
      <c r="CQ161" s="185"/>
      <c r="CR161" s="185"/>
      <c r="CS161" s="185"/>
      <c r="CT161" s="185"/>
      <c r="CU161" s="185"/>
      <c r="CV161" s="185"/>
      <c r="CW161" s="185"/>
      <c r="CX161" s="185"/>
      <c r="CY161" s="185"/>
      <c r="CZ161" s="185"/>
      <c r="DA161" s="185"/>
      <c r="DB161" s="185"/>
      <c r="DC161" s="185"/>
      <c r="DD161" s="185"/>
      <c r="DE161" s="185"/>
      <c r="DF161" s="185"/>
      <c r="DG161" s="185"/>
      <c r="DH161" s="185"/>
      <c r="DI161" s="185"/>
      <c r="DJ161" s="185"/>
      <c r="DK161" s="185"/>
      <c r="DL161" s="185"/>
      <c r="DM161" s="185"/>
      <c r="DN161" s="185"/>
      <c r="DO161" s="185"/>
      <c r="DP161" s="185"/>
      <c r="DQ161" s="185"/>
      <c r="DR161" s="185"/>
      <c r="DS161" s="185"/>
      <c r="DT161" s="185"/>
      <c r="DU161" s="185"/>
      <c r="DV161" s="185"/>
      <c r="DW161" s="185"/>
      <c r="DX161" s="185"/>
      <c r="DY161" s="185"/>
      <c r="DZ161" s="185"/>
      <c r="EA161" s="185"/>
      <c r="EB161" s="185"/>
      <c r="EC161" s="185"/>
      <c r="ED161" s="185"/>
      <c r="EE161" s="185"/>
      <c r="EF161" s="185"/>
      <c r="EG161" s="185"/>
      <c r="EH161" s="185"/>
      <c r="EI161" s="185"/>
      <c r="EJ161" s="185"/>
      <c r="EK161" s="185"/>
      <c r="EL161" s="185"/>
      <c r="EM161" s="185"/>
      <c r="EN161" s="185"/>
      <c r="EO161" s="185"/>
      <c r="EP161" s="185"/>
      <c r="EQ161" s="185"/>
      <c r="ER161" s="185"/>
      <c r="ES161" s="185"/>
      <c r="ET161" s="185"/>
      <c r="EU161" s="185"/>
      <c r="EV161" s="185"/>
      <c r="EW161" s="185"/>
      <c r="EX161" s="185"/>
      <c r="EY161" s="185"/>
      <c r="EZ161" s="185"/>
      <c r="FA161" s="185"/>
      <c r="FB161" s="185"/>
      <c r="FC161" s="185"/>
      <c r="FD161" s="185"/>
      <c r="FE161" s="185"/>
      <c r="FF161" s="185"/>
      <c r="FG161" s="185"/>
      <c r="FH161" s="185"/>
      <c r="FI161" s="185"/>
      <c r="FJ161" s="185"/>
      <c r="FK161" s="185"/>
      <c r="FL161" s="185"/>
      <c r="FM161" s="185"/>
      <c r="FN161" s="185"/>
      <c r="FO161" s="185"/>
      <c r="FP161" s="185"/>
      <c r="FQ161" s="185"/>
      <c r="FR161" s="185"/>
      <c r="FS161" s="185"/>
      <c r="FT161" s="185"/>
      <c r="FU161" s="185"/>
      <c r="FV161" s="185"/>
      <c r="FW161" s="185"/>
      <c r="FX161" s="185"/>
      <c r="FY161" s="185"/>
      <c r="FZ161" s="185"/>
      <c r="GA161" s="185"/>
      <c r="GB161" s="185"/>
      <c r="GC161" s="185"/>
      <c r="GD161" s="185"/>
      <c r="GE161" s="185"/>
      <c r="GF161" s="185"/>
      <c r="GG161" s="185"/>
      <c r="GH161" s="185"/>
      <c r="GI161" s="185"/>
      <c r="GJ161" s="185"/>
      <c r="GK161" s="185"/>
      <c r="GL161" s="185"/>
      <c r="GM161" s="185"/>
      <c r="GN161" s="185"/>
      <c r="GO161" s="185"/>
      <c r="GP161" s="185"/>
      <c r="GQ161" s="185"/>
      <c r="GR161" s="185"/>
      <c r="GS161" s="185"/>
      <c r="GT161" s="185"/>
      <c r="GU161" s="185"/>
      <c r="GV161" s="185"/>
      <c r="GW161" s="185"/>
      <c r="GX161" s="185"/>
      <c r="GY161" s="185"/>
      <c r="GZ161" s="185"/>
      <c r="HA161" s="185"/>
      <c r="HB161" s="185"/>
      <c r="HC161" s="185"/>
      <c r="HD161" s="185"/>
      <c r="HE161" s="185"/>
      <c r="HF161" s="185"/>
      <c r="HG161" s="185"/>
      <c r="HH161" s="185"/>
      <c r="HI161" s="185"/>
      <c r="HJ161" s="185"/>
      <c r="HK161" s="185"/>
      <c r="HL161" s="185"/>
      <c r="HM161" s="185"/>
      <c r="HN161" s="185"/>
      <c r="HO161" s="185"/>
      <c r="HP161" s="185"/>
      <c r="HQ161" s="185"/>
      <c r="HR161" s="185"/>
      <c r="HS161" s="185"/>
      <c r="HT161" s="185"/>
      <c r="HU161" s="185"/>
      <c r="HV161" s="185"/>
      <c r="HW161" s="185"/>
      <c r="HX161" s="185"/>
      <c r="HY161" s="185"/>
      <c r="HZ161" s="185"/>
      <c r="IA161" s="185"/>
      <c r="IB161" s="185"/>
      <c r="IC161" s="185"/>
      <c r="ID161" s="185"/>
      <c r="IE161" s="185"/>
      <c r="IF161" s="185"/>
      <c r="IG161" s="185"/>
      <c r="IH161" s="185"/>
      <c r="II161" s="185"/>
      <c r="IJ161" s="185"/>
      <c r="IK161" s="185"/>
      <c r="IL161" s="185"/>
      <c r="IM161" s="185"/>
      <c r="IN161" s="185"/>
      <c r="IO161" s="185"/>
      <c r="IP161" s="185"/>
      <c r="IQ161" s="185"/>
      <c r="IR161" s="185"/>
      <c r="IS161" s="185"/>
      <c r="IT161" s="185"/>
      <c r="IU161" s="185"/>
      <c r="IV161" s="185"/>
      <c r="IW161" s="185"/>
    </row>
    <row r="162" customFormat="false" ht="15.75" hidden="true" customHeight="false" outlineLevel="0" collapsed="false">
      <c r="A162" s="182" t="s">
        <v>323</v>
      </c>
      <c r="B162" s="183" t="n">
        <f aca="false">48000/12</f>
        <v>4000</v>
      </c>
      <c r="C162" s="183" t="n">
        <f aca="false">$B$162*C17</f>
        <v>0</v>
      </c>
      <c r="D162" s="183" t="n">
        <f aca="false">$B$162*D17*1.0775</f>
        <v>0</v>
      </c>
      <c r="E162" s="183" t="n">
        <f aca="false">$B$162*E17*1.0775</f>
        <v>0</v>
      </c>
      <c r="F162" s="183" t="n">
        <f aca="false">$B$162*F17*1.0775</f>
        <v>0</v>
      </c>
      <c r="G162" s="183" t="n">
        <f aca="false">$B$162*G17*1.0775</f>
        <v>0</v>
      </c>
      <c r="H162" s="183" t="n">
        <f aca="false">$B$162*H17*1.0775</f>
        <v>0</v>
      </c>
      <c r="I162" s="183" t="n">
        <f aca="false">$B$162*I17*1.0775</f>
        <v>0</v>
      </c>
      <c r="J162" s="183" t="n">
        <f aca="false">$B$162*J17*1.0775</f>
        <v>0</v>
      </c>
      <c r="K162" s="183" t="n">
        <f aca="false">$B$162*K17*1.0775</f>
        <v>0</v>
      </c>
      <c r="L162" s="183" t="n">
        <f aca="false">$B$162*L17*1.0775</f>
        <v>0</v>
      </c>
      <c r="M162" s="183" t="n">
        <f aca="false">$B$162*M17*1.0775</f>
        <v>0</v>
      </c>
      <c r="N162" s="183" t="n">
        <f aca="false">$B$162*N17*1.0775</f>
        <v>0</v>
      </c>
      <c r="O162" s="184" t="n">
        <f aca="false">SUM(C162:N162)</f>
        <v>0</v>
      </c>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85"/>
      <c r="BL162" s="185"/>
      <c r="BM162" s="185"/>
      <c r="BN162" s="185"/>
      <c r="BO162" s="185"/>
      <c r="BP162" s="185"/>
      <c r="BQ162" s="185"/>
      <c r="BR162" s="185"/>
      <c r="BS162" s="185"/>
      <c r="BT162" s="185"/>
      <c r="BU162" s="185"/>
      <c r="BV162" s="185"/>
      <c r="BW162" s="185"/>
      <c r="BX162" s="185"/>
      <c r="BY162" s="185"/>
      <c r="BZ162" s="185"/>
      <c r="CA162" s="185"/>
      <c r="CB162" s="185"/>
      <c r="CC162" s="185"/>
      <c r="CD162" s="185"/>
      <c r="CE162" s="185"/>
      <c r="CF162" s="185"/>
      <c r="CG162" s="185"/>
      <c r="CH162" s="185"/>
      <c r="CI162" s="185"/>
      <c r="CJ162" s="185"/>
      <c r="CK162" s="185"/>
      <c r="CL162" s="185"/>
      <c r="CM162" s="185"/>
      <c r="CN162" s="185"/>
      <c r="CO162" s="185"/>
      <c r="CP162" s="185"/>
      <c r="CQ162" s="185"/>
      <c r="CR162" s="185"/>
      <c r="CS162" s="185"/>
      <c r="CT162" s="185"/>
      <c r="CU162" s="185"/>
      <c r="CV162" s="185"/>
      <c r="CW162" s="185"/>
      <c r="CX162" s="185"/>
      <c r="CY162" s="185"/>
      <c r="CZ162" s="185"/>
      <c r="DA162" s="185"/>
      <c r="DB162" s="185"/>
      <c r="DC162" s="185"/>
      <c r="DD162" s="185"/>
      <c r="DE162" s="185"/>
      <c r="DF162" s="185"/>
      <c r="DG162" s="185"/>
      <c r="DH162" s="185"/>
      <c r="DI162" s="185"/>
      <c r="DJ162" s="185"/>
      <c r="DK162" s="185"/>
      <c r="DL162" s="185"/>
      <c r="DM162" s="185"/>
      <c r="DN162" s="185"/>
      <c r="DO162" s="185"/>
      <c r="DP162" s="185"/>
      <c r="DQ162" s="185"/>
      <c r="DR162" s="185"/>
      <c r="DS162" s="185"/>
      <c r="DT162" s="185"/>
      <c r="DU162" s="185"/>
      <c r="DV162" s="185"/>
      <c r="DW162" s="185"/>
      <c r="DX162" s="185"/>
      <c r="DY162" s="185"/>
      <c r="DZ162" s="185"/>
      <c r="EA162" s="185"/>
      <c r="EB162" s="185"/>
      <c r="EC162" s="185"/>
      <c r="ED162" s="185"/>
      <c r="EE162" s="185"/>
      <c r="EF162" s="185"/>
      <c r="EG162" s="185"/>
      <c r="EH162" s="185"/>
      <c r="EI162" s="185"/>
      <c r="EJ162" s="185"/>
      <c r="EK162" s="185"/>
      <c r="EL162" s="185"/>
      <c r="EM162" s="185"/>
      <c r="EN162" s="185"/>
      <c r="EO162" s="185"/>
      <c r="EP162" s="185"/>
      <c r="EQ162" s="185"/>
      <c r="ER162" s="185"/>
      <c r="ES162" s="185"/>
      <c r="ET162" s="185"/>
      <c r="EU162" s="185"/>
      <c r="EV162" s="185"/>
      <c r="EW162" s="185"/>
      <c r="EX162" s="185"/>
      <c r="EY162" s="185"/>
      <c r="EZ162" s="185"/>
      <c r="FA162" s="185"/>
      <c r="FB162" s="185"/>
      <c r="FC162" s="185"/>
      <c r="FD162" s="185"/>
      <c r="FE162" s="185"/>
      <c r="FF162" s="185"/>
      <c r="FG162" s="185"/>
      <c r="FH162" s="185"/>
      <c r="FI162" s="185"/>
      <c r="FJ162" s="185"/>
      <c r="FK162" s="185"/>
      <c r="FL162" s="185"/>
      <c r="FM162" s="185"/>
      <c r="FN162" s="185"/>
      <c r="FO162" s="185"/>
      <c r="FP162" s="185"/>
      <c r="FQ162" s="185"/>
      <c r="FR162" s="185"/>
      <c r="FS162" s="185"/>
      <c r="FT162" s="185"/>
      <c r="FU162" s="185"/>
      <c r="FV162" s="185"/>
      <c r="FW162" s="185"/>
      <c r="FX162" s="185"/>
      <c r="FY162" s="185"/>
      <c r="FZ162" s="185"/>
      <c r="GA162" s="185"/>
      <c r="GB162" s="185"/>
      <c r="GC162" s="185"/>
      <c r="GD162" s="185"/>
      <c r="GE162" s="185"/>
      <c r="GF162" s="185"/>
      <c r="GG162" s="185"/>
      <c r="GH162" s="185"/>
      <c r="GI162" s="185"/>
      <c r="GJ162" s="185"/>
      <c r="GK162" s="185"/>
      <c r="GL162" s="185"/>
      <c r="GM162" s="185"/>
      <c r="GN162" s="185"/>
      <c r="GO162" s="185"/>
      <c r="GP162" s="185"/>
      <c r="GQ162" s="185"/>
      <c r="GR162" s="185"/>
      <c r="GS162" s="185"/>
      <c r="GT162" s="185"/>
      <c r="GU162" s="185"/>
      <c r="GV162" s="185"/>
      <c r="GW162" s="185"/>
      <c r="GX162" s="185"/>
      <c r="GY162" s="185"/>
      <c r="GZ162" s="185"/>
      <c r="HA162" s="185"/>
      <c r="HB162" s="185"/>
      <c r="HC162" s="185"/>
      <c r="HD162" s="185"/>
      <c r="HE162" s="185"/>
      <c r="HF162" s="185"/>
      <c r="HG162" s="185"/>
      <c r="HH162" s="185"/>
      <c r="HI162" s="185"/>
      <c r="HJ162" s="185"/>
      <c r="HK162" s="185"/>
      <c r="HL162" s="185"/>
      <c r="HM162" s="185"/>
      <c r="HN162" s="185"/>
      <c r="HO162" s="185"/>
      <c r="HP162" s="185"/>
      <c r="HQ162" s="185"/>
      <c r="HR162" s="185"/>
      <c r="HS162" s="185"/>
      <c r="HT162" s="185"/>
      <c r="HU162" s="185"/>
      <c r="HV162" s="185"/>
      <c r="HW162" s="185"/>
      <c r="HX162" s="185"/>
      <c r="HY162" s="185"/>
      <c r="HZ162" s="185"/>
      <c r="IA162" s="185"/>
      <c r="IB162" s="185"/>
      <c r="IC162" s="185"/>
      <c r="ID162" s="185"/>
      <c r="IE162" s="185"/>
      <c r="IF162" s="185"/>
      <c r="IG162" s="185"/>
      <c r="IH162" s="185"/>
      <c r="II162" s="185"/>
      <c r="IJ162" s="185"/>
      <c r="IK162" s="185"/>
      <c r="IL162" s="185"/>
      <c r="IM162" s="185"/>
      <c r="IN162" s="185"/>
      <c r="IO162" s="185"/>
      <c r="IP162" s="185"/>
      <c r="IQ162" s="185"/>
      <c r="IR162" s="185"/>
      <c r="IS162" s="185"/>
      <c r="IT162" s="185"/>
      <c r="IU162" s="185"/>
      <c r="IV162" s="185"/>
      <c r="IW162" s="185"/>
    </row>
    <row r="163" customFormat="false" ht="15.75" hidden="true" customHeight="false" outlineLevel="0" collapsed="false">
      <c r="A163" s="182" t="s">
        <v>324</v>
      </c>
      <c r="B163" s="183" t="n">
        <f aca="false">45000/12</f>
        <v>3750</v>
      </c>
      <c r="C163" s="183" t="n">
        <f aca="false">$B$163*C18</f>
        <v>0</v>
      </c>
      <c r="D163" s="183" t="n">
        <f aca="false">$B$163*D18*1.0775</f>
        <v>0</v>
      </c>
      <c r="E163" s="183" t="n">
        <f aca="false">$B$163*E18*1.0775</f>
        <v>0</v>
      </c>
      <c r="F163" s="183" t="n">
        <f aca="false">$B$163*F18*1.0775</f>
        <v>0</v>
      </c>
      <c r="G163" s="183" t="n">
        <f aca="false">$B$163*G18*1.0775</f>
        <v>0</v>
      </c>
      <c r="H163" s="183" t="n">
        <f aca="false">$B$163*H18*1.0775</f>
        <v>0</v>
      </c>
      <c r="I163" s="183" t="n">
        <f aca="false">$B$163*I18*1.0775</f>
        <v>0</v>
      </c>
      <c r="J163" s="183" t="n">
        <f aca="false">$B$163*J18*1.0775</f>
        <v>0</v>
      </c>
      <c r="K163" s="183" t="n">
        <f aca="false">$B$163*K18*1.0775</f>
        <v>0</v>
      </c>
      <c r="L163" s="183" t="n">
        <f aca="false">$B$163*L18*1.0775</f>
        <v>0</v>
      </c>
      <c r="M163" s="183" t="n">
        <f aca="false">$B$163*M18*1.0775</f>
        <v>0</v>
      </c>
      <c r="N163" s="183" t="n">
        <f aca="false">$B$163*N18*1.0775</f>
        <v>0</v>
      </c>
      <c r="O163" s="184" t="n">
        <f aca="false">SUM(C163:N163)</f>
        <v>0</v>
      </c>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85"/>
      <c r="BL163" s="185"/>
      <c r="BM163" s="185"/>
      <c r="BN163" s="185"/>
      <c r="BO163" s="185"/>
      <c r="BP163" s="185"/>
      <c r="BQ163" s="185"/>
      <c r="BR163" s="185"/>
      <c r="BS163" s="185"/>
      <c r="BT163" s="185"/>
      <c r="BU163" s="185"/>
      <c r="BV163" s="185"/>
      <c r="BW163" s="185"/>
      <c r="BX163" s="185"/>
      <c r="BY163" s="185"/>
      <c r="BZ163" s="185"/>
      <c r="CA163" s="185"/>
      <c r="CB163" s="185"/>
      <c r="CC163" s="185"/>
      <c r="CD163" s="185"/>
      <c r="CE163" s="185"/>
      <c r="CF163" s="185"/>
      <c r="CG163" s="185"/>
      <c r="CH163" s="185"/>
      <c r="CI163" s="185"/>
      <c r="CJ163" s="185"/>
      <c r="CK163" s="185"/>
      <c r="CL163" s="185"/>
      <c r="CM163" s="185"/>
      <c r="CN163" s="185"/>
      <c r="CO163" s="185"/>
      <c r="CP163" s="185"/>
      <c r="CQ163" s="185"/>
      <c r="CR163" s="185"/>
      <c r="CS163" s="185"/>
      <c r="CT163" s="185"/>
      <c r="CU163" s="185"/>
      <c r="CV163" s="185"/>
      <c r="CW163" s="185"/>
      <c r="CX163" s="185"/>
      <c r="CY163" s="185"/>
      <c r="CZ163" s="185"/>
      <c r="DA163" s="185"/>
      <c r="DB163" s="185"/>
      <c r="DC163" s="185"/>
      <c r="DD163" s="185"/>
      <c r="DE163" s="185"/>
      <c r="DF163" s="185"/>
      <c r="DG163" s="185"/>
      <c r="DH163" s="185"/>
      <c r="DI163" s="185"/>
      <c r="DJ163" s="185"/>
      <c r="DK163" s="185"/>
      <c r="DL163" s="185"/>
      <c r="DM163" s="185"/>
      <c r="DN163" s="185"/>
      <c r="DO163" s="185"/>
      <c r="DP163" s="185"/>
      <c r="DQ163" s="185"/>
      <c r="DR163" s="185"/>
      <c r="DS163" s="185"/>
      <c r="DT163" s="185"/>
      <c r="DU163" s="185"/>
      <c r="DV163" s="185"/>
      <c r="DW163" s="185"/>
      <c r="DX163" s="185"/>
      <c r="DY163" s="185"/>
      <c r="DZ163" s="185"/>
      <c r="EA163" s="185"/>
      <c r="EB163" s="185"/>
      <c r="EC163" s="185"/>
      <c r="ED163" s="185"/>
      <c r="EE163" s="185"/>
      <c r="EF163" s="185"/>
      <c r="EG163" s="185"/>
      <c r="EH163" s="185"/>
      <c r="EI163" s="185"/>
      <c r="EJ163" s="185"/>
      <c r="EK163" s="185"/>
      <c r="EL163" s="185"/>
      <c r="EM163" s="185"/>
      <c r="EN163" s="185"/>
      <c r="EO163" s="185"/>
      <c r="EP163" s="185"/>
      <c r="EQ163" s="185"/>
      <c r="ER163" s="185"/>
      <c r="ES163" s="185"/>
      <c r="ET163" s="185"/>
      <c r="EU163" s="185"/>
      <c r="EV163" s="185"/>
      <c r="EW163" s="185"/>
      <c r="EX163" s="185"/>
      <c r="EY163" s="185"/>
      <c r="EZ163" s="185"/>
      <c r="FA163" s="185"/>
      <c r="FB163" s="185"/>
      <c r="FC163" s="185"/>
      <c r="FD163" s="185"/>
      <c r="FE163" s="185"/>
      <c r="FF163" s="185"/>
      <c r="FG163" s="185"/>
      <c r="FH163" s="185"/>
      <c r="FI163" s="185"/>
      <c r="FJ163" s="185"/>
      <c r="FK163" s="185"/>
      <c r="FL163" s="185"/>
      <c r="FM163" s="185"/>
      <c r="FN163" s="185"/>
      <c r="FO163" s="185"/>
      <c r="FP163" s="185"/>
      <c r="FQ163" s="185"/>
      <c r="FR163" s="185"/>
      <c r="FS163" s="185"/>
      <c r="FT163" s="185"/>
      <c r="FU163" s="185"/>
      <c r="FV163" s="185"/>
      <c r="FW163" s="185"/>
      <c r="FX163" s="185"/>
      <c r="FY163" s="185"/>
      <c r="FZ163" s="185"/>
      <c r="GA163" s="185"/>
      <c r="GB163" s="185"/>
      <c r="GC163" s="185"/>
      <c r="GD163" s="185"/>
      <c r="GE163" s="185"/>
      <c r="GF163" s="185"/>
      <c r="GG163" s="185"/>
      <c r="GH163" s="185"/>
      <c r="GI163" s="185"/>
      <c r="GJ163" s="185"/>
      <c r="GK163" s="185"/>
      <c r="GL163" s="185"/>
      <c r="GM163" s="185"/>
      <c r="GN163" s="185"/>
      <c r="GO163" s="185"/>
      <c r="GP163" s="185"/>
      <c r="GQ163" s="185"/>
      <c r="GR163" s="185"/>
      <c r="GS163" s="185"/>
      <c r="GT163" s="185"/>
      <c r="GU163" s="185"/>
      <c r="GV163" s="185"/>
      <c r="GW163" s="185"/>
      <c r="GX163" s="185"/>
      <c r="GY163" s="185"/>
      <c r="GZ163" s="185"/>
      <c r="HA163" s="185"/>
      <c r="HB163" s="185"/>
      <c r="HC163" s="185"/>
      <c r="HD163" s="185"/>
      <c r="HE163" s="185"/>
      <c r="HF163" s="185"/>
      <c r="HG163" s="185"/>
      <c r="HH163" s="185"/>
      <c r="HI163" s="185"/>
      <c r="HJ163" s="185"/>
      <c r="HK163" s="185"/>
      <c r="HL163" s="185"/>
      <c r="HM163" s="185"/>
      <c r="HN163" s="185"/>
      <c r="HO163" s="185"/>
      <c r="HP163" s="185"/>
      <c r="HQ163" s="185"/>
      <c r="HR163" s="185"/>
      <c r="HS163" s="185"/>
      <c r="HT163" s="185"/>
      <c r="HU163" s="185"/>
      <c r="HV163" s="185"/>
      <c r="HW163" s="185"/>
      <c r="HX163" s="185"/>
      <c r="HY163" s="185"/>
      <c r="HZ163" s="185"/>
      <c r="IA163" s="185"/>
      <c r="IB163" s="185"/>
      <c r="IC163" s="185"/>
      <c r="ID163" s="185"/>
      <c r="IE163" s="185"/>
      <c r="IF163" s="185"/>
      <c r="IG163" s="185"/>
      <c r="IH163" s="185"/>
      <c r="II163" s="185"/>
      <c r="IJ163" s="185"/>
      <c r="IK163" s="185"/>
      <c r="IL163" s="185"/>
      <c r="IM163" s="185"/>
      <c r="IN163" s="185"/>
      <c r="IO163" s="185"/>
      <c r="IP163" s="185"/>
      <c r="IQ163" s="185"/>
      <c r="IR163" s="185"/>
      <c r="IS163" s="185"/>
      <c r="IT163" s="185"/>
      <c r="IU163" s="185"/>
      <c r="IV163" s="185"/>
      <c r="IW163" s="185"/>
    </row>
    <row r="164" customFormat="false" ht="15.75" hidden="true" customHeight="false" outlineLevel="0" collapsed="false">
      <c r="A164" s="182" t="s">
        <v>325</v>
      </c>
      <c r="B164" s="183" t="n">
        <f aca="false">38000/12</f>
        <v>3166.66666666667</v>
      </c>
      <c r="C164" s="183" t="n">
        <f aca="false">$B$164*C19</f>
        <v>0</v>
      </c>
      <c r="D164" s="183" t="n">
        <f aca="false">$B$164*D19*1.0775</f>
        <v>0</v>
      </c>
      <c r="E164" s="183" t="n">
        <f aca="false">$B$164*E19*1.0775</f>
        <v>0</v>
      </c>
      <c r="F164" s="183" t="n">
        <f aca="false">$B$164*F19*1.0775</f>
        <v>0</v>
      </c>
      <c r="G164" s="183" t="n">
        <f aca="false">$B$164*G19*1.0775</f>
        <v>0</v>
      </c>
      <c r="H164" s="183" t="n">
        <f aca="false">$B$164*H19*1.0775</f>
        <v>0</v>
      </c>
      <c r="I164" s="183" t="n">
        <f aca="false">$B$164*I19*1.0775</f>
        <v>0</v>
      </c>
      <c r="J164" s="183" t="n">
        <f aca="false">$B$164*J19*1.0775</f>
        <v>0</v>
      </c>
      <c r="K164" s="183" t="n">
        <f aca="false">$B$164*K19*1.0775</f>
        <v>0</v>
      </c>
      <c r="L164" s="183" t="n">
        <f aca="false">$B$164*L19*1.0775</f>
        <v>0</v>
      </c>
      <c r="M164" s="183" t="n">
        <f aca="false">$B$164*M19*1.0775</f>
        <v>0</v>
      </c>
      <c r="N164" s="183" t="n">
        <f aca="false">$B$164*N19*1.0775</f>
        <v>0</v>
      </c>
      <c r="O164" s="184" t="n">
        <f aca="false">SUM(C164:N164)</f>
        <v>0</v>
      </c>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85"/>
      <c r="BL164" s="185"/>
      <c r="BM164" s="185"/>
      <c r="BN164" s="185"/>
      <c r="BO164" s="185"/>
      <c r="BP164" s="185"/>
      <c r="BQ164" s="185"/>
      <c r="BR164" s="185"/>
      <c r="BS164" s="185"/>
      <c r="BT164" s="185"/>
      <c r="BU164" s="185"/>
      <c r="BV164" s="185"/>
      <c r="BW164" s="185"/>
      <c r="BX164" s="185"/>
      <c r="BY164" s="185"/>
      <c r="BZ164" s="185"/>
      <c r="CA164" s="185"/>
      <c r="CB164" s="185"/>
      <c r="CC164" s="185"/>
      <c r="CD164" s="185"/>
      <c r="CE164" s="185"/>
      <c r="CF164" s="185"/>
      <c r="CG164" s="185"/>
      <c r="CH164" s="185"/>
      <c r="CI164" s="185"/>
      <c r="CJ164" s="185"/>
      <c r="CK164" s="185"/>
      <c r="CL164" s="185"/>
      <c r="CM164" s="185"/>
      <c r="CN164" s="185"/>
      <c r="CO164" s="185"/>
      <c r="CP164" s="185"/>
      <c r="CQ164" s="185"/>
      <c r="CR164" s="185"/>
      <c r="CS164" s="185"/>
      <c r="CT164" s="185"/>
      <c r="CU164" s="185"/>
      <c r="CV164" s="185"/>
      <c r="CW164" s="185"/>
      <c r="CX164" s="185"/>
      <c r="CY164" s="185"/>
      <c r="CZ164" s="185"/>
      <c r="DA164" s="185"/>
      <c r="DB164" s="185"/>
      <c r="DC164" s="185"/>
      <c r="DD164" s="185"/>
      <c r="DE164" s="185"/>
      <c r="DF164" s="185"/>
      <c r="DG164" s="185"/>
      <c r="DH164" s="185"/>
      <c r="DI164" s="185"/>
      <c r="DJ164" s="185"/>
      <c r="DK164" s="185"/>
      <c r="DL164" s="185"/>
      <c r="DM164" s="185"/>
      <c r="DN164" s="185"/>
      <c r="DO164" s="185"/>
      <c r="DP164" s="185"/>
      <c r="DQ164" s="185"/>
      <c r="DR164" s="185"/>
      <c r="DS164" s="185"/>
      <c r="DT164" s="185"/>
      <c r="DU164" s="185"/>
      <c r="DV164" s="185"/>
      <c r="DW164" s="185"/>
      <c r="DX164" s="185"/>
      <c r="DY164" s="185"/>
      <c r="DZ164" s="185"/>
      <c r="EA164" s="185"/>
      <c r="EB164" s="185"/>
      <c r="EC164" s="185"/>
      <c r="ED164" s="185"/>
      <c r="EE164" s="185"/>
      <c r="EF164" s="185"/>
      <c r="EG164" s="185"/>
      <c r="EH164" s="185"/>
      <c r="EI164" s="185"/>
      <c r="EJ164" s="185"/>
      <c r="EK164" s="185"/>
      <c r="EL164" s="185"/>
      <c r="EM164" s="185"/>
      <c r="EN164" s="185"/>
      <c r="EO164" s="185"/>
      <c r="EP164" s="185"/>
      <c r="EQ164" s="185"/>
      <c r="ER164" s="185"/>
      <c r="ES164" s="185"/>
      <c r="ET164" s="185"/>
      <c r="EU164" s="185"/>
      <c r="EV164" s="185"/>
      <c r="EW164" s="185"/>
      <c r="EX164" s="185"/>
      <c r="EY164" s="185"/>
      <c r="EZ164" s="185"/>
      <c r="FA164" s="185"/>
      <c r="FB164" s="185"/>
      <c r="FC164" s="185"/>
      <c r="FD164" s="185"/>
      <c r="FE164" s="185"/>
      <c r="FF164" s="185"/>
      <c r="FG164" s="185"/>
      <c r="FH164" s="185"/>
      <c r="FI164" s="185"/>
      <c r="FJ164" s="185"/>
      <c r="FK164" s="185"/>
      <c r="FL164" s="185"/>
      <c r="FM164" s="185"/>
      <c r="FN164" s="185"/>
      <c r="FO164" s="185"/>
      <c r="FP164" s="185"/>
      <c r="FQ164" s="185"/>
      <c r="FR164" s="185"/>
      <c r="FS164" s="185"/>
      <c r="FT164" s="185"/>
      <c r="FU164" s="185"/>
      <c r="FV164" s="185"/>
      <c r="FW164" s="185"/>
      <c r="FX164" s="185"/>
      <c r="FY164" s="185"/>
      <c r="FZ164" s="185"/>
      <c r="GA164" s="185"/>
      <c r="GB164" s="185"/>
      <c r="GC164" s="185"/>
      <c r="GD164" s="185"/>
      <c r="GE164" s="185"/>
      <c r="GF164" s="185"/>
      <c r="GG164" s="185"/>
      <c r="GH164" s="185"/>
      <c r="GI164" s="185"/>
      <c r="GJ164" s="185"/>
      <c r="GK164" s="185"/>
      <c r="GL164" s="185"/>
      <c r="GM164" s="185"/>
      <c r="GN164" s="185"/>
      <c r="GO164" s="185"/>
      <c r="GP164" s="185"/>
      <c r="GQ164" s="185"/>
      <c r="GR164" s="185"/>
      <c r="GS164" s="185"/>
      <c r="GT164" s="185"/>
      <c r="GU164" s="185"/>
      <c r="GV164" s="185"/>
      <c r="GW164" s="185"/>
      <c r="GX164" s="185"/>
      <c r="GY164" s="185"/>
      <c r="GZ164" s="185"/>
      <c r="HA164" s="185"/>
      <c r="HB164" s="185"/>
      <c r="HC164" s="185"/>
      <c r="HD164" s="185"/>
      <c r="HE164" s="185"/>
      <c r="HF164" s="185"/>
      <c r="HG164" s="185"/>
      <c r="HH164" s="185"/>
      <c r="HI164" s="185"/>
      <c r="HJ164" s="185"/>
      <c r="HK164" s="185"/>
      <c r="HL164" s="185"/>
      <c r="HM164" s="185"/>
      <c r="HN164" s="185"/>
      <c r="HO164" s="185"/>
      <c r="HP164" s="185"/>
      <c r="HQ164" s="185"/>
      <c r="HR164" s="185"/>
      <c r="HS164" s="185"/>
      <c r="HT164" s="185"/>
      <c r="HU164" s="185"/>
      <c r="HV164" s="185"/>
      <c r="HW164" s="185"/>
      <c r="HX164" s="185"/>
      <c r="HY164" s="185"/>
      <c r="HZ164" s="185"/>
      <c r="IA164" s="185"/>
      <c r="IB164" s="185"/>
      <c r="IC164" s="185"/>
      <c r="ID164" s="185"/>
      <c r="IE164" s="185"/>
      <c r="IF164" s="185"/>
      <c r="IG164" s="185"/>
      <c r="IH164" s="185"/>
      <c r="II164" s="185"/>
      <c r="IJ164" s="185"/>
      <c r="IK164" s="185"/>
      <c r="IL164" s="185"/>
      <c r="IM164" s="185"/>
      <c r="IN164" s="185"/>
      <c r="IO164" s="185"/>
      <c r="IP164" s="185"/>
      <c r="IQ164" s="185"/>
      <c r="IR164" s="185"/>
      <c r="IS164" s="185"/>
      <c r="IT164" s="185"/>
      <c r="IU164" s="185"/>
      <c r="IV164" s="185"/>
      <c r="IW164" s="185"/>
    </row>
    <row r="165" customFormat="false" ht="15.75" hidden="true" customHeight="false" outlineLevel="0" collapsed="false">
      <c r="O165" s="184" t="n">
        <f aca="false">SUM(C165:N165)</f>
        <v>0</v>
      </c>
    </row>
    <row r="166" customFormat="false" ht="15.75" hidden="true" customHeight="false" outlineLevel="0" collapsed="false">
      <c r="O166" s="184" t="n">
        <f aca="false">SUM(C166:N166)</f>
        <v>0</v>
      </c>
    </row>
    <row r="167" customFormat="false" ht="15.75" hidden="true" customHeight="false" outlineLevel="0" collapsed="false">
      <c r="A167" s="182" t="s">
        <v>328</v>
      </c>
      <c r="B167" s="183"/>
      <c r="C167" s="183" t="n">
        <f aca="false">$B$167*C24</f>
        <v>0</v>
      </c>
      <c r="D167" s="183" t="n">
        <f aca="false">$B$167*D24*1.0775</f>
        <v>0</v>
      </c>
      <c r="E167" s="183" t="n">
        <f aca="false">$B$167*E24*1.0775</f>
        <v>0</v>
      </c>
      <c r="F167" s="183" t="n">
        <f aca="false">$B$167*F24*1.0775</f>
        <v>0</v>
      </c>
      <c r="G167" s="183" t="n">
        <f aca="false">$B$167*G24*1.0775</f>
        <v>0</v>
      </c>
      <c r="H167" s="183" t="n">
        <f aca="false">$B$167*H24*1.0775</f>
        <v>0</v>
      </c>
      <c r="I167" s="183" t="n">
        <f aca="false">$B$167*I24*1.0775</f>
        <v>0</v>
      </c>
      <c r="J167" s="183" t="n">
        <f aca="false">$B$167*J24*1.0775</f>
        <v>0</v>
      </c>
      <c r="K167" s="183" t="n">
        <f aca="false">$B$167*K24*1.0775</f>
        <v>0</v>
      </c>
      <c r="L167" s="183" t="n">
        <f aca="false">$B$167*L24*1.0775</f>
        <v>0</v>
      </c>
      <c r="M167" s="183" t="n">
        <f aca="false">$B$167*M24*1.0775</f>
        <v>0</v>
      </c>
      <c r="N167" s="183" t="n">
        <f aca="false">$B$167*N24*1.0775</f>
        <v>0</v>
      </c>
      <c r="O167" s="184" t="n">
        <f aca="false">SUM(C167:N167)</f>
        <v>0</v>
      </c>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85"/>
      <c r="BL167" s="185"/>
      <c r="BM167" s="185"/>
      <c r="BN167" s="185"/>
      <c r="BO167" s="185"/>
      <c r="BP167" s="185"/>
      <c r="BQ167" s="185"/>
      <c r="BR167" s="185"/>
      <c r="BS167" s="185"/>
      <c r="BT167" s="185"/>
      <c r="BU167" s="185"/>
      <c r="BV167" s="185"/>
      <c r="BW167" s="185"/>
      <c r="BX167" s="185"/>
      <c r="BY167" s="185"/>
      <c r="BZ167" s="185"/>
      <c r="CA167" s="185"/>
      <c r="CB167" s="185"/>
      <c r="CC167" s="185"/>
      <c r="CD167" s="185"/>
      <c r="CE167" s="185"/>
      <c r="CF167" s="185"/>
      <c r="CG167" s="185"/>
      <c r="CH167" s="185"/>
      <c r="CI167" s="185"/>
      <c r="CJ167" s="185"/>
      <c r="CK167" s="185"/>
      <c r="CL167" s="185"/>
      <c r="CM167" s="185"/>
      <c r="CN167" s="185"/>
      <c r="CO167" s="185"/>
      <c r="CP167" s="185"/>
      <c r="CQ167" s="185"/>
      <c r="CR167" s="185"/>
      <c r="CS167" s="185"/>
      <c r="CT167" s="185"/>
      <c r="CU167" s="185"/>
      <c r="CV167" s="185"/>
      <c r="CW167" s="185"/>
      <c r="CX167" s="185"/>
      <c r="CY167" s="185"/>
      <c r="CZ167" s="185"/>
      <c r="DA167" s="185"/>
      <c r="DB167" s="185"/>
      <c r="DC167" s="185"/>
      <c r="DD167" s="185"/>
      <c r="DE167" s="185"/>
      <c r="DF167" s="185"/>
      <c r="DG167" s="185"/>
      <c r="DH167" s="185"/>
      <c r="DI167" s="185"/>
      <c r="DJ167" s="185"/>
      <c r="DK167" s="185"/>
      <c r="DL167" s="185"/>
      <c r="DM167" s="185"/>
      <c r="DN167" s="185"/>
      <c r="DO167" s="185"/>
      <c r="DP167" s="185"/>
      <c r="DQ167" s="185"/>
      <c r="DR167" s="185"/>
      <c r="DS167" s="185"/>
      <c r="DT167" s="185"/>
      <c r="DU167" s="185"/>
      <c r="DV167" s="185"/>
      <c r="DW167" s="185"/>
      <c r="DX167" s="185"/>
      <c r="DY167" s="185"/>
      <c r="DZ167" s="185"/>
      <c r="EA167" s="185"/>
      <c r="EB167" s="185"/>
      <c r="EC167" s="185"/>
      <c r="ED167" s="185"/>
      <c r="EE167" s="185"/>
      <c r="EF167" s="185"/>
      <c r="EG167" s="185"/>
      <c r="EH167" s="185"/>
      <c r="EI167" s="185"/>
      <c r="EJ167" s="185"/>
      <c r="EK167" s="185"/>
      <c r="EL167" s="185"/>
      <c r="EM167" s="185"/>
      <c r="EN167" s="185"/>
      <c r="EO167" s="185"/>
      <c r="EP167" s="185"/>
      <c r="EQ167" s="185"/>
      <c r="ER167" s="185"/>
      <c r="ES167" s="185"/>
      <c r="ET167" s="185"/>
      <c r="EU167" s="185"/>
      <c r="EV167" s="185"/>
      <c r="EW167" s="185"/>
      <c r="EX167" s="185"/>
      <c r="EY167" s="185"/>
      <c r="EZ167" s="185"/>
      <c r="FA167" s="185"/>
      <c r="FB167" s="185"/>
      <c r="FC167" s="185"/>
      <c r="FD167" s="185"/>
      <c r="FE167" s="185"/>
      <c r="FF167" s="185"/>
      <c r="FG167" s="185"/>
      <c r="FH167" s="185"/>
      <c r="FI167" s="185"/>
      <c r="FJ167" s="185"/>
      <c r="FK167" s="185"/>
      <c r="FL167" s="185"/>
      <c r="FM167" s="185"/>
      <c r="FN167" s="185"/>
      <c r="FO167" s="185"/>
      <c r="FP167" s="185"/>
      <c r="FQ167" s="185"/>
      <c r="FR167" s="185"/>
      <c r="FS167" s="185"/>
      <c r="FT167" s="185"/>
      <c r="FU167" s="185"/>
      <c r="FV167" s="185"/>
      <c r="FW167" s="185"/>
      <c r="FX167" s="185"/>
      <c r="FY167" s="185"/>
      <c r="FZ167" s="185"/>
      <c r="GA167" s="185"/>
      <c r="GB167" s="185"/>
      <c r="GC167" s="185"/>
      <c r="GD167" s="185"/>
      <c r="GE167" s="185"/>
      <c r="GF167" s="185"/>
      <c r="GG167" s="185"/>
      <c r="GH167" s="185"/>
      <c r="GI167" s="185"/>
      <c r="GJ167" s="185"/>
      <c r="GK167" s="185"/>
      <c r="GL167" s="185"/>
      <c r="GM167" s="185"/>
      <c r="GN167" s="185"/>
      <c r="GO167" s="185"/>
      <c r="GP167" s="185"/>
      <c r="GQ167" s="185"/>
      <c r="GR167" s="185"/>
      <c r="GS167" s="185"/>
      <c r="GT167" s="185"/>
      <c r="GU167" s="185"/>
      <c r="GV167" s="185"/>
      <c r="GW167" s="185"/>
      <c r="GX167" s="185"/>
      <c r="GY167" s="185"/>
      <c r="GZ167" s="185"/>
      <c r="HA167" s="185"/>
      <c r="HB167" s="185"/>
      <c r="HC167" s="185"/>
      <c r="HD167" s="185"/>
      <c r="HE167" s="185"/>
      <c r="HF167" s="185"/>
      <c r="HG167" s="185"/>
      <c r="HH167" s="185"/>
      <c r="HI167" s="185"/>
      <c r="HJ167" s="185"/>
      <c r="HK167" s="185"/>
      <c r="HL167" s="185"/>
      <c r="HM167" s="185"/>
      <c r="HN167" s="185"/>
      <c r="HO167" s="185"/>
      <c r="HP167" s="185"/>
      <c r="HQ167" s="185"/>
      <c r="HR167" s="185"/>
      <c r="HS167" s="185"/>
      <c r="HT167" s="185"/>
      <c r="HU167" s="185"/>
      <c r="HV167" s="185"/>
      <c r="HW167" s="185"/>
      <c r="HX167" s="185"/>
      <c r="HY167" s="185"/>
      <c r="HZ167" s="185"/>
      <c r="IA167" s="185"/>
      <c r="IB167" s="185"/>
      <c r="IC167" s="185"/>
      <c r="ID167" s="185"/>
      <c r="IE167" s="185"/>
      <c r="IF167" s="185"/>
      <c r="IG167" s="185"/>
      <c r="IH167" s="185"/>
      <c r="II167" s="185"/>
      <c r="IJ167" s="185"/>
      <c r="IK167" s="185"/>
      <c r="IL167" s="185"/>
      <c r="IM167" s="185"/>
      <c r="IN167" s="185"/>
      <c r="IO167" s="185"/>
      <c r="IP167" s="185"/>
      <c r="IQ167" s="185"/>
      <c r="IR167" s="185"/>
      <c r="IS167" s="185"/>
      <c r="IT167" s="185"/>
      <c r="IU167" s="185"/>
      <c r="IV167" s="185"/>
      <c r="IW167" s="185"/>
    </row>
    <row r="168" customFormat="false" ht="15.75" hidden="true" customHeight="false" outlineLevel="0" collapsed="false">
      <c r="A168" s="182" t="s">
        <v>329</v>
      </c>
      <c r="B168" s="183"/>
      <c r="C168" s="183" t="n">
        <f aca="false">$B$168*C25</f>
        <v>0</v>
      </c>
      <c r="D168" s="183" t="n">
        <f aca="false">$B$168*D25*1.0775</f>
        <v>0</v>
      </c>
      <c r="E168" s="183" t="n">
        <f aca="false">$B$168*E25*1.0775</f>
        <v>0</v>
      </c>
      <c r="F168" s="183" t="n">
        <f aca="false">$B$168*F25*1.0775</f>
        <v>0</v>
      </c>
      <c r="G168" s="183" t="n">
        <f aca="false">$B$168*G25*1.0775</f>
        <v>0</v>
      </c>
      <c r="H168" s="183" t="n">
        <f aca="false">$B$168*H25*1.0775</f>
        <v>0</v>
      </c>
      <c r="I168" s="183" t="n">
        <f aca="false">$B$168*I25*1.0775</f>
        <v>0</v>
      </c>
      <c r="J168" s="183" t="n">
        <f aca="false">$B$168*J25*1.0775</f>
        <v>0</v>
      </c>
      <c r="K168" s="183" t="n">
        <f aca="false">$B$168*K25*1.0775</f>
        <v>0</v>
      </c>
      <c r="L168" s="183" t="n">
        <f aca="false">$B$168*L25*1.0775</f>
        <v>0</v>
      </c>
      <c r="M168" s="183" t="n">
        <f aca="false">$B$168*M25*1.0775</f>
        <v>0</v>
      </c>
      <c r="N168" s="183" t="n">
        <f aca="false">$B$168*N25*1.0775</f>
        <v>0</v>
      </c>
      <c r="O168" s="184" t="n">
        <f aca="false">SUM(C168:N168)</f>
        <v>0</v>
      </c>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5"/>
      <c r="BS168" s="185"/>
      <c r="BT168" s="185"/>
      <c r="BU168" s="185"/>
      <c r="BV168" s="185"/>
      <c r="BW168" s="185"/>
      <c r="BX168" s="185"/>
      <c r="BY168" s="185"/>
      <c r="BZ168" s="185"/>
      <c r="CA168" s="185"/>
      <c r="CB168" s="185"/>
      <c r="CC168" s="185"/>
      <c r="CD168" s="185"/>
      <c r="CE168" s="185"/>
      <c r="CF168" s="185"/>
      <c r="CG168" s="185"/>
      <c r="CH168" s="185"/>
      <c r="CI168" s="185"/>
      <c r="CJ168" s="185"/>
      <c r="CK168" s="185"/>
      <c r="CL168" s="185"/>
      <c r="CM168" s="185"/>
      <c r="CN168" s="185"/>
      <c r="CO168" s="185"/>
      <c r="CP168" s="185"/>
      <c r="CQ168" s="185"/>
      <c r="CR168" s="185"/>
      <c r="CS168" s="185"/>
      <c r="CT168" s="185"/>
      <c r="CU168" s="185"/>
      <c r="CV168" s="185"/>
      <c r="CW168" s="185"/>
      <c r="CX168" s="185"/>
      <c r="CY168" s="185"/>
      <c r="CZ168" s="185"/>
      <c r="DA168" s="185"/>
      <c r="DB168" s="185"/>
      <c r="DC168" s="185"/>
      <c r="DD168" s="185"/>
      <c r="DE168" s="185"/>
      <c r="DF168" s="185"/>
      <c r="DG168" s="185"/>
      <c r="DH168" s="185"/>
      <c r="DI168" s="185"/>
      <c r="DJ168" s="185"/>
      <c r="DK168" s="185"/>
      <c r="DL168" s="185"/>
      <c r="DM168" s="185"/>
      <c r="DN168" s="185"/>
      <c r="DO168" s="185"/>
      <c r="DP168" s="185"/>
      <c r="DQ168" s="185"/>
      <c r="DR168" s="185"/>
      <c r="DS168" s="185"/>
      <c r="DT168" s="185"/>
      <c r="DU168" s="185"/>
      <c r="DV168" s="185"/>
      <c r="DW168" s="185"/>
      <c r="DX168" s="185"/>
      <c r="DY168" s="185"/>
      <c r="DZ168" s="185"/>
      <c r="EA168" s="185"/>
      <c r="EB168" s="185"/>
      <c r="EC168" s="185"/>
      <c r="ED168" s="185"/>
      <c r="EE168" s="185"/>
      <c r="EF168" s="185"/>
      <c r="EG168" s="185"/>
      <c r="EH168" s="185"/>
      <c r="EI168" s="185"/>
      <c r="EJ168" s="185"/>
      <c r="EK168" s="185"/>
      <c r="EL168" s="185"/>
      <c r="EM168" s="185"/>
      <c r="EN168" s="185"/>
      <c r="EO168" s="185"/>
      <c r="EP168" s="185"/>
      <c r="EQ168" s="185"/>
      <c r="ER168" s="185"/>
      <c r="ES168" s="185"/>
      <c r="ET168" s="185"/>
      <c r="EU168" s="185"/>
      <c r="EV168" s="185"/>
      <c r="EW168" s="185"/>
      <c r="EX168" s="185"/>
      <c r="EY168" s="185"/>
      <c r="EZ168" s="185"/>
      <c r="FA168" s="185"/>
      <c r="FB168" s="185"/>
      <c r="FC168" s="185"/>
      <c r="FD168" s="185"/>
      <c r="FE168" s="185"/>
      <c r="FF168" s="185"/>
      <c r="FG168" s="185"/>
      <c r="FH168" s="185"/>
      <c r="FI168" s="185"/>
      <c r="FJ168" s="185"/>
      <c r="FK168" s="185"/>
      <c r="FL168" s="185"/>
      <c r="FM168" s="185"/>
      <c r="FN168" s="185"/>
      <c r="FO168" s="185"/>
      <c r="FP168" s="185"/>
      <c r="FQ168" s="185"/>
      <c r="FR168" s="185"/>
      <c r="FS168" s="185"/>
      <c r="FT168" s="185"/>
      <c r="FU168" s="185"/>
      <c r="FV168" s="185"/>
      <c r="FW168" s="185"/>
      <c r="FX168" s="185"/>
      <c r="FY168" s="185"/>
      <c r="FZ168" s="185"/>
      <c r="GA168" s="185"/>
      <c r="GB168" s="185"/>
      <c r="GC168" s="185"/>
      <c r="GD168" s="185"/>
      <c r="GE168" s="185"/>
      <c r="GF168" s="185"/>
      <c r="GG168" s="185"/>
      <c r="GH168" s="185"/>
      <c r="GI168" s="185"/>
      <c r="GJ168" s="185"/>
      <c r="GK168" s="185"/>
      <c r="GL168" s="185"/>
      <c r="GM168" s="185"/>
      <c r="GN168" s="185"/>
      <c r="GO168" s="185"/>
      <c r="GP168" s="185"/>
      <c r="GQ168" s="185"/>
      <c r="GR168" s="185"/>
      <c r="GS168" s="185"/>
      <c r="GT168" s="185"/>
      <c r="GU168" s="185"/>
      <c r="GV168" s="185"/>
      <c r="GW168" s="185"/>
      <c r="GX168" s="185"/>
      <c r="GY168" s="185"/>
      <c r="GZ168" s="185"/>
      <c r="HA168" s="185"/>
      <c r="HB168" s="185"/>
      <c r="HC168" s="185"/>
      <c r="HD168" s="185"/>
      <c r="HE168" s="185"/>
      <c r="HF168" s="185"/>
      <c r="HG168" s="185"/>
      <c r="HH168" s="185"/>
      <c r="HI168" s="185"/>
      <c r="HJ168" s="185"/>
      <c r="HK168" s="185"/>
      <c r="HL168" s="185"/>
      <c r="HM168" s="185"/>
      <c r="HN168" s="185"/>
      <c r="HO168" s="185"/>
      <c r="HP168" s="185"/>
      <c r="HQ168" s="185"/>
      <c r="HR168" s="185"/>
      <c r="HS168" s="185"/>
      <c r="HT168" s="185"/>
      <c r="HU168" s="185"/>
      <c r="HV168" s="185"/>
      <c r="HW168" s="185"/>
      <c r="HX168" s="185"/>
      <c r="HY168" s="185"/>
      <c r="HZ168" s="185"/>
      <c r="IA168" s="185"/>
      <c r="IB168" s="185"/>
      <c r="IC168" s="185"/>
      <c r="ID168" s="185"/>
      <c r="IE168" s="185"/>
      <c r="IF168" s="185"/>
      <c r="IG168" s="185"/>
      <c r="IH168" s="185"/>
      <c r="II168" s="185"/>
      <c r="IJ168" s="185"/>
      <c r="IK168" s="185"/>
      <c r="IL168" s="185"/>
      <c r="IM168" s="185"/>
      <c r="IN168" s="185"/>
      <c r="IO168" s="185"/>
      <c r="IP168" s="185"/>
      <c r="IQ168" s="185"/>
      <c r="IR168" s="185"/>
      <c r="IS168" s="185"/>
      <c r="IT168" s="185"/>
      <c r="IU168" s="185"/>
      <c r="IV168" s="185"/>
      <c r="IW168" s="185"/>
    </row>
    <row r="169" customFormat="false" ht="15.75" hidden="true" customHeight="false" outlineLevel="0" collapsed="false">
      <c r="A169" s="182" t="s">
        <v>330</v>
      </c>
      <c r="B169" s="183"/>
      <c r="C169" s="183" t="n">
        <f aca="false">$B$169*C26</f>
        <v>0</v>
      </c>
      <c r="D169" s="183" t="n">
        <f aca="false">$B$169*D26*1.0775</f>
        <v>0</v>
      </c>
      <c r="E169" s="183" t="n">
        <f aca="false">$B$169*E26*1.0775</f>
        <v>0</v>
      </c>
      <c r="F169" s="183" t="n">
        <f aca="false">$B$169*F26*1.0775</f>
        <v>0</v>
      </c>
      <c r="G169" s="183" t="n">
        <f aca="false">$B$169*G26*1.0775</f>
        <v>0</v>
      </c>
      <c r="H169" s="183" t="n">
        <f aca="false">$B$169*H26*1.0775</f>
        <v>0</v>
      </c>
      <c r="I169" s="183" t="n">
        <f aca="false">$B$169*I26*1.0775</f>
        <v>0</v>
      </c>
      <c r="J169" s="183" t="n">
        <f aca="false">$B$169*J26*1.0775</f>
        <v>0</v>
      </c>
      <c r="K169" s="183" t="n">
        <f aca="false">$B$169*K26*1.0775</f>
        <v>0</v>
      </c>
      <c r="L169" s="183" t="n">
        <f aca="false">$B$169*L26*1.0775</f>
        <v>0</v>
      </c>
      <c r="M169" s="183" t="n">
        <f aca="false">$B$169*M26*1.0775</f>
        <v>0</v>
      </c>
      <c r="N169" s="183" t="n">
        <f aca="false">$B$169*N26*1.0775</f>
        <v>0</v>
      </c>
      <c r="O169" s="184" t="n">
        <f aca="false">SUM(C169:N169)</f>
        <v>0</v>
      </c>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c r="CH169" s="185"/>
      <c r="CI169" s="185"/>
      <c r="CJ169" s="185"/>
      <c r="CK169" s="185"/>
      <c r="CL169" s="185"/>
      <c r="CM169" s="185"/>
      <c r="CN169" s="185"/>
      <c r="CO169" s="185"/>
      <c r="CP169" s="185"/>
      <c r="CQ169" s="185"/>
      <c r="CR169" s="185"/>
      <c r="CS169" s="185"/>
      <c r="CT169" s="185"/>
      <c r="CU169" s="185"/>
      <c r="CV169" s="185"/>
      <c r="CW169" s="185"/>
      <c r="CX169" s="185"/>
      <c r="CY169" s="185"/>
      <c r="CZ169" s="185"/>
      <c r="DA169" s="185"/>
      <c r="DB169" s="185"/>
      <c r="DC169" s="185"/>
      <c r="DD169" s="185"/>
      <c r="DE169" s="185"/>
      <c r="DF169" s="185"/>
      <c r="DG169" s="185"/>
      <c r="DH169" s="185"/>
      <c r="DI169" s="185"/>
      <c r="DJ169" s="185"/>
      <c r="DK169" s="185"/>
      <c r="DL169" s="185"/>
      <c r="DM169" s="185"/>
      <c r="DN169" s="185"/>
      <c r="DO169" s="185"/>
      <c r="DP169" s="185"/>
      <c r="DQ169" s="185"/>
      <c r="DR169" s="185"/>
      <c r="DS169" s="185"/>
      <c r="DT169" s="185"/>
      <c r="DU169" s="185"/>
      <c r="DV169" s="185"/>
      <c r="DW169" s="185"/>
      <c r="DX169" s="185"/>
      <c r="DY169" s="185"/>
      <c r="DZ169" s="185"/>
      <c r="EA169" s="185"/>
      <c r="EB169" s="185"/>
      <c r="EC169" s="185"/>
      <c r="ED169" s="185"/>
      <c r="EE169" s="185"/>
      <c r="EF169" s="185"/>
      <c r="EG169" s="185"/>
      <c r="EH169" s="185"/>
      <c r="EI169" s="185"/>
      <c r="EJ169" s="185"/>
      <c r="EK169" s="185"/>
      <c r="EL169" s="185"/>
      <c r="EM169" s="185"/>
      <c r="EN169" s="185"/>
      <c r="EO169" s="185"/>
      <c r="EP169" s="185"/>
      <c r="EQ169" s="185"/>
      <c r="ER169" s="185"/>
      <c r="ES169" s="185"/>
      <c r="ET169" s="185"/>
      <c r="EU169" s="185"/>
      <c r="EV169" s="185"/>
      <c r="EW169" s="185"/>
      <c r="EX169" s="185"/>
      <c r="EY169" s="185"/>
      <c r="EZ169" s="185"/>
      <c r="FA169" s="185"/>
      <c r="FB169" s="185"/>
      <c r="FC169" s="185"/>
      <c r="FD169" s="185"/>
      <c r="FE169" s="185"/>
      <c r="FF169" s="185"/>
      <c r="FG169" s="185"/>
      <c r="FH169" s="185"/>
      <c r="FI169" s="185"/>
      <c r="FJ169" s="185"/>
      <c r="FK169" s="185"/>
      <c r="FL169" s="185"/>
      <c r="FM169" s="185"/>
      <c r="FN169" s="185"/>
      <c r="FO169" s="185"/>
      <c r="FP169" s="185"/>
      <c r="FQ169" s="185"/>
      <c r="FR169" s="185"/>
      <c r="FS169" s="185"/>
      <c r="FT169" s="185"/>
      <c r="FU169" s="185"/>
      <c r="FV169" s="185"/>
      <c r="FW169" s="185"/>
      <c r="FX169" s="185"/>
      <c r="FY169" s="185"/>
      <c r="FZ169" s="185"/>
      <c r="GA169" s="185"/>
      <c r="GB169" s="185"/>
      <c r="GC169" s="185"/>
      <c r="GD169" s="185"/>
      <c r="GE169" s="185"/>
      <c r="GF169" s="185"/>
      <c r="GG169" s="185"/>
      <c r="GH169" s="185"/>
      <c r="GI169" s="185"/>
      <c r="GJ169" s="185"/>
      <c r="GK169" s="185"/>
      <c r="GL169" s="185"/>
      <c r="GM169" s="185"/>
      <c r="GN169" s="185"/>
      <c r="GO169" s="185"/>
      <c r="GP169" s="185"/>
      <c r="GQ169" s="185"/>
      <c r="GR169" s="185"/>
      <c r="GS169" s="185"/>
      <c r="GT169" s="185"/>
      <c r="GU169" s="185"/>
      <c r="GV169" s="185"/>
      <c r="GW169" s="185"/>
      <c r="GX169" s="185"/>
      <c r="GY169" s="185"/>
      <c r="GZ169" s="185"/>
      <c r="HA169" s="185"/>
      <c r="HB169" s="185"/>
      <c r="HC169" s="185"/>
      <c r="HD169" s="185"/>
      <c r="HE169" s="185"/>
      <c r="HF169" s="185"/>
      <c r="HG169" s="185"/>
      <c r="HH169" s="185"/>
      <c r="HI169" s="185"/>
      <c r="HJ169" s="185"/>
      <c r="HK169" s="185"/>
      <c r="HL169" s="185"/>
      <c r="HM169" s="185"/>
      <c r="HN169" s="185"/>
      <c r="HO169" s="185"/>
      <c r="HP169" s="185"/>
      <c r="HQ169" s="185"/>
      <c r="HR169" s="185"/>
      <c r="HS169" s="185"/>
      <c r="HT169" s="185"/>
      <c r="HU169" s="185"/>
      <c r="HV169" s="185"/>
      <c r="HW169" s="185"/>
      <c r="HX169" s="185"/>
      <c r="HY169" s="185"/>
      <c r="HZ169" s="185"/>
      <c r="IA169" s="185"/>
      <c r="IB169" s="185"/>
      <c r="IC169" s="185"/>
      <c r="ID169" s="185"/>
      <c r="IE169" s="185"/>
      <c r="IF169" s="185"/>
      <c r="IG169" s="185"/>
      <c r="IH169" s="185"/>
      <c r="II169" s="185"/>
      <c r="IJ169" s="185"/>
      <c r="IK169" s="185"/>
      <c r="IL169" s="185"/>
      <c r="IM169" s="185"/>
      <c r="IN169" s="185"/>
      <c r="IO169" s="185"/>
      <c r="IP169" s="185"/>
      <c r="IQ169" s="185"/>
      <c r="IR169" s="185"/>
      <c r="IS169" s="185"/>
      <c r="IT169" s="185"/>
      <c r="IU169" s="185"/>
      <c r="IV169" s="185"/>
      <c r="IW169" s="185"/>
    </row>
    <row r="170" customFormat="false" ht="15.75" hidden="true" customHeight="false" outlineLevel="0" collapsed="false">
      <c r="O170" s="184" t="n">
        <f aca="false">SUM(C170:N170)</f>
        <v>0</v>
      </c>
    </row>
    <row r="171" customFormat="false" ht="15.75" hidden="true" customHeight="false" outlineLevel="0" collapsed="false">
      <c r="A171" s="182" t="s">
        <v>332</v>
      </c>
      <c r="B171" s="183" t="n">
        <f aca="false">35000/12</f>
        <v>2916.66666666667</v>
      </c>
      <c r="C171" s="183" t="n">
        <f aca="false">$B$171*C28</f>
        <v>0</v>
      </c>
      <c r="D171" s="183" t="n">
        <f aca="false">$B$171*D28*1.0775</f>
        <v>0</v>
      </c>
      <c r="E171" s="183" t="n">
        <f aca="false">$B$171*E28*1.0775</f>
        <v>0</v>
      </c>
      <c r="F171" s="183" t="n">
        <f aca="false">$B$171*F28*1.0775</f>
        <v>0</v>
      </c>
      <c r="G171" s="183" t="n">
        <f aca="false">$B$171*G28*1.0775</f>
        <v>0</v>
      </c>
      <c r="H171" s="183" t="n">
        <f aca="false">$B$171*H28*1.0775</f>
        <v>0</v>
      </c>
      <c r="I171" s="183" t="n">
        <f aca="false">$B$171*I28*1.0775</f>
        <v>0</v>
      </c>
      <c r="J171" s="183" t="n">
        <f aca="false">$B$171*J28*1.0775</f>
        <v>0</v>
      </c>
      <c r="K171" s="183" t="n">
        <f aca="false">$B$171*K28*1.0775</f>
        <v>0</v>
      </c>
      <c r="L171" s="183" t="n">
        <f aca="false">$B$171*L28*1.0775</f>
        <v>0</v>
      </c>
      <c r="M171" s="183" t="n">
        <f aca="false">$B$171*M28*1.0775</f>
        <v>0</v>
      </c>
      <c r="N171" s="183" t="n">
        <f aca="false">$B$171*N28*1.0775</f>
        <v>0</v>
      </c>
      <c r="O171" s="184" t="n">
        <f aca="false">SUM(C171:N171)</f>
        <v>0</v>
      </c>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85"/>
      <c r="BL171" s="185"/>
      <c r="BM171" s="185"/>
      <c r="BN171" s="185"/>
      <c r="BO171" s="185"/>
      <c r="BP171" s="185"/>
      <c r="BQ171" s="185"/>
      <c r="BR171" s="185"/>
      <c r="BS171" s="185"/>
      <c r="BT171" s="185"/>
      <c r="BU171" s="185"/>
      <c r="BV171" s="185"/>
      <c r="BW171" s="185"/>
      <c r="BX171" s="185"/>
      <c r="BY171" s="185"/>
      <c r="BZ171" s="185"/>
      <c r="CA171" s="185"/>
      <c r="CB171" s="185"/>
      <c r="CC171" s="185"/>
      <c r="CD171" s="185"/>
      <c r="CE171" s="185"/>
      <c r="CF171" s="185"/>
      <c r="CG171" s="185"/>
      <c r="CH171" s="185"/>
      <c r="CI171" s="185"/>
      <c r="CJ171" s="185"/>
      <c r="CK171" s="185"/>
      <c r="CL171" s="185"/>
      <c r="CM171" s="185"/>
      <c r="CN171" s="185"/>
      <c r="CO171" s="185"/>
      <c r="CP171" s="185"/>
      <c r="CQ171" s="185"/>
      <c r="CR171" s="185"/>
      <c r="CS171" s="185"/>
      <c r="CT171" s="185"/>
      <c r="CU171" s="185"/>
      <c r="CV171" s="185"/>
      <c r="CW171" s="185"/>
      <c r="CX171" s="185"/>
      <c r="CY171" s="185"/>
      <c r="CZ171" s="185"/>
      <c r="DA171" s="185"/>
      <c r="DB171" s="185"/>
      <c r="DC171" s="185"/>
      <c r="DD171" s="185"/>
      <c r="DE171" s="185"/>
      <c r="DF171" s="185"/>
      <c r="DG171" s="185"/>
      <c r="DH171" s="185"/>
      <c r="DI171" s="185"/>
      <c r="DJ171" s="185"/>
      <c r="DK171" s="185"/>
      <c r="DL171" s="185"/>
      <c r="DM171" s="185"/>
      <c r="DN171" s="185"/>
      <c r="DO171" s="185"/>
      <c r="DP171" s="185"/>
      <c r="DQ171" s="185"/>
      <c r="DR171" s="185"/>
      <c r="DS171" s="185"/>
      <c r="DT171" s="185"/>
      <c r="DU171" s="185"/>
      <c r="DV171" s="185"/>
      <c r="DW171" s="185"/>
      <c r="DX171" s="185"/>
      <c r="DY171" s="185"/>
      <c r="DZ171" s="185"/>
      <c r="EA171" s="185"/>
      <c r="EB171" s="185"/>
      <c r="EC171" s="185"/>
      <c r="ED171" s="185"/>
      <c r="EE171" s="185"/>
      <c r="EF171" s="185"/>
      <c r="EG171" s="185"/>
      <c r="EH171" s="185"/>
      <c r="EI171" s="185"/>
      <c r="EJ171" s="185"/>
      <c r="EK171" s="185"/>
      <c r="EL171" s="185"/>
      <c r="EM171" s="185"/>
      <c r="EN171" s="185"/>
      <c r="EO171" s="185"/>
      <c r="EP171" s="185"/>
      <c r="EQ171" s="185"/>
      <c r="ER171" s="185"/>
      <c r="ES171" s="185"/>
      <c r="ET171" s="185"/>
      <c r="EU171" s="185"/>
      <c r="EV171" s="185"/>
      <c r="EW171" s="185"/>
      <c r="EX171" s="185"/>
      <c r="EY171" s="185"/>
      <c r="EZ171" s="185"/>
      <c r="FA171" s="185"/>
      <c r="FB171" s="185"/>
      <c r="FC171" s="185"/>
      <c r="FD171" s="185"/>
      <c r="FE171" s="185"/>
      <c r="FF171" s="185"/>
      <c r="FG171" s="185"/>
      <c r="FH171" s="185"/>
      <c r="FI171" s="185"/>
      <c r="FJ171" s="185"/>
      <c r="FK171" s="185"/>
      <c r="FL171" s="185"/>
      <c r="FM171" s="185"/>
      <c r="FN171" s="185"/>
      <c r="FO171" s="185"/>
      <c r="FP171" s="185"/>
      <c r="FQ171" s="185"/>
      <c r="FR171" s="185"/>
      <c r="FS171" s="185"/>
      <c r="FT171" s="185"/>
      <c r="FU171" s="185"/>
      <c r="FV171" s="185"/>
      <c r="FW171" s="185"/>
      <c r="FX171" s="185"/>
      <c r="FY171" s="185"/>
      <c r="FZ171" s="185"/>
      <c r="GA171" s="185"/>
      <c r="GB171" s="185"/>
      <c r="GC171" s="185"/>
      <c r="GD171" s="185"/>
      <c r="GE171" s="185"/>
      <c r="GF171" s="185"/>
      <c r="GG171" s="185"/>
      <c r="GH171" s="185"/>
      <c r="GI171" s="185"/>
      <c r="GJ171" s="185"/>
      <c r="GK171" s="185"/>
      <c r="GL171" s="185"/>
      <c r="GM171" s="185"/>
      <c r="GN171" s="185"/>
      <c r="GO171" s="185"/>
      <c r="GP171" s="185"/>
      <c r="GQ171" s="185"/>
      <c r="GR171" s="185"/>
      <c r="GS171" s="185"/>
      <c r="GT171" s="185"/>
      <c r="GU171" s="185"/>
      <c r="GV171" s="185"/>
      <c r="GW171" s="185"/>
      <c r="GX171" s="185"/>
      <c r="GY171" s="185"/>
      <c r="GZ171" s="185"/>
      <c r="HA171" s="185"/>
      <c r="HB171" s="185"/>
      <c r="HC171" s="185"/>
      <c r="HD171" s="185"/>
      <c r="HE171" s="185"/>
      <c r="HF171" s="185"/>
      <c r="HG171" s="185"/>
      <c r="HH171" s="185"/>
      <c r="HI171" s="185"/>
      <c r="HJ171" s="185"/>
      <c r="HK171" s="185"/>
      <c r="HL171" s="185"/>
      <c r="HM171" s="185"/>
      <c r="HN171" s="185"/>
      <c r="HO171" s="185"/>
      <c r="HP171" s="185"/>
      <c r="HQ171" s="185"/>
      <c r="HR171" s="185"/>
      <c r="HS171" s="185"/>
      <c r="HT171" s="185"/>
      <c r="HU171" s="185"/>
      <c r="HV171" s="185"/>
      <c r="HW171" s="185"/>
      <c r="HX171" s="185"/>
      <c r="HY171" s="185"/>
      <c r="HZ171" s="185"/>
      <c r="IA171" s="185"/>
      <c r="IB171" s="185"/>
      <c r="IC171" s="185"/>
      <c r="ID171" s="185"/>
      <c r="IE171" s="185"/>
      <c r="IF171" s="185"/>
      <c r="IG171" s="185"/>
      <c r="IH171" s="185"/>
      <c r="II171" s="185"/>
      <c r="IJ171" s="185"/>
      <c r="IK171" s="185"/>
      <c r="IL171" s="185"/>
      <c r="IM171" s="185"/>
      <c r="IN171" s="185"/>
      <c r="IO171" s="185"/>
      <c r="IP171" s="185"/>
      <c r="IQ171" s="185"/>
      <c r="IR171" s="185"/>
      <c r="IS171" s="185"/>
      <c r="IT171" s="185"/>
      <c r="IU171" s="185"/>
      <c r="IV171" s="185"/>
      <c r="IW171" s="185"/>
    </row>
    <row r="172" customFormat="false" ht="15.75" hidden="true" customHeight="false" outlineLevel="0" collapsed="false">
      <c r="A172" s="182" t="s">
        <v>333</v>
      </c>
      <c r="B172" s="183" t="n">
        <f aca="false">50000/12</f>
        <v>4166.66666666667</v>
      </c>
      <c r="C172" s="183" t="n">
        <f aca="false">$B$172*C29</f>
        <v>0</v>
      </c>
      <c r="D172" s="183" t="n">
        <f aca="false">$B$172*D29*1.0775</f>
        <v>0</v>
      </c>
      <c r="E172" s="183" t="n">
        <f aca="false">$B$172*E29*1.0775</f>
        <v>0</v>
      </c>
      <c r="F172" s="183" t="n">
        <f aca="false">$B$172*F29*1.0775</f>
        <v>0</v>
      </c>
      <c r="G172" s="183" t="n">
        <f aca="false">$B$172*G29*1.0775</f>
        <v>0</v>
      </c>
      <c r="H172" s="183" t="n">
        <f aca="false">$B$172*H29*1.0775</f>
        <v>0</v>
      </c>
      <c r="I172" s="183" t="n">
        <f aca="false">$B$172*I29*1.0775</f>
        <v>0</v>
      </c>
      <c r="J172" s="183" t="n">
        <f aca="false">$B$172*J29*1.0775</f>
        <v>0</v>
      </c>
      <c r="K172" s="183" t="n">
        <f aca="false">$B$172*K29*1.0775</f>
        <v>0</v>
      </c>
      <c r="L172" s="183" t="n">
        <f aca="false">$B$172*L29*1.0775</f>
        <v>0</v>
      </c>
      <c r="M172" s="183" t="n">
        <f aca="false">$B$172*M29*1.0775</f>
        <v>0</v>
      </c>
      <c r="N172" s="183" t="n">
        <f aca="false">$B$172*N29*1.0775</f>
        <v>0</v>
      </c>
      <c r="O172" s="184" t="n">
        <f aca="false">SUM(C172:N172)</f>
        <v>0</v>
      </c>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5"/>
      <c r="BQ172" s="185"/>
      <c r="BR172" s="185"/>
      <c r="BS172" s="185"/>
      <c r="BT172" s="185"/>
      <c r="BU172" s="185"/>
      <c r="BV172" s="185"/>
      <c r="BW172" s="185"/>
      <c r="BX172" s="185"/>
      <c r="BY172" s="185"/>
      <c r="BZ172" s="185"/>
      <c r="CA172" s="185"/>
      <c r="CB172" s="185"/>
      <c r="CC172" s="185"/>
      <c r="CD172" s="185"/>
      <c r="CE172" s="185"/>
      <c r="CF172" s="185"/>
      <c r="CG172" s="185"/>
      <c r="CH172" s="185"/>
      <c r="CI172" s="185"/>
      <c r="CJ172" s="185"/>
      <c r="CK172" s="185"/>
      <c r="CL172" s="185"/>
      <c r="CM172" s="185"/>
      <c r="CN172" s="185"/>
      <c r="CO172" s="185"/>
      <c r="CP172" s="185"/>
      <c r="CQ172" s="185"/>
      <c r="CR172" s="185"/>
      <c r="CS172" s="185"/>
      <c r="CT172" s="185"/>
      <c r="CU172" s="185"/>
      <c r="CV172" s="185"/>
      <c r="CW172" s="185"/>
      <c r="CX172" s="185"/>
      <c r="CY172" s="185"/>
      <c r="CZ172" s="185"/>
      <c r="DA172" s="185"/>
      <c r="DB172" s="185"/>
      <c r="DC172" s="185"/>
      <c r="DD172" s="185"/>
      <c r="DE172" s="185"/>
      <c r="DF172" s="185"/>
      <c r="DG172" s="185"/>
      <c r="DH172" s="185"/>
      <c r="DI172" s="185"/>
      <c r="DJ172" s="185"/>
      <c r="DK172" s="185"/>
      <c r="DL172" s="185"/>
      <c r="DM172" s="185"/>
      <c r="DN172" s="185"/>
      <c r="DO172" s="185"/>
      <c r="DP172" s="185"/>
      <c r="DQ172" s="185"/>
      <c r="DR172" s="185"/>
      <c r="DS172" s="185"/>
      <c r="DT172" s="185"/>
      <c r="DU172" s="185"/>
      <c r="DV172" s="185"/>
      <c r="DW172" s="185"/>
      <c r="DX172" s="185"/>
      <c r="DY172" s="185"/>
      <c r="DZ172" s="185"/>
      <c r="EA172" s="185"/>
      <c r="EB172" s="185"/>
      <c r="EC172" s="185"/>
      <c r="ED172" s="185"/>
      <c r="EE172" s="185"/>
      <c r="EF172" s="185"/>
      <c r="EG172" s="185"/>
      <c r="EH172" s="185"/>
      <c r="EI172" s="185"/>
      <c r="EJ172" s="185"/>
      <c r="EK172" s="185"/>
      <c r="EL172" s="185"/>
      <c r="EM172" s="185"/>
      <c r="EN172" s="185"/>
      <c r="EO172" s="185"/>
      <c r="EP172" s="185"/>
      <c r="EQ172" s="185"/>
      <c r="ER172" s="185"/>
      <c r="ES172" s="185"/>
      <c r="ET172" s="185"/>
      <c r="EU172" s="185"/>
      <c r="EV172" s="185"/>
      <c r="EW172" s="185"/>
      <c r="EX172" s="185"/>
      <c r="EY172" s="185"/>
      <c r="EZ172" s="185"/>
      <c r="FA172" s="185"/>
      <c r="FB172" s="185"/>
      <c r="FC172" s="185"/>
      <c r="FD172" s="185"/>
      <c r="FE172" s="185"/>
      <c r="FF172" s="185"/>
      <c r="FG172" s="185"/>
      <c r="FH172" s="185"/>
      <c r="FI172" s="185"/>
      <c r="FJ172" s="185"/>
      <c r="FK172" s="185"/>
      <c r="FL172" s="185"/>
      <c r="FM172" s="185"/>
      <c r="FN172" s="185"/>
      <c r="FO172" s="185"/>
      <c r="FP172" s="185"/>
      <c r="FQ172" s="185"/>
      <c r="FR172" s="185"/>
      <c r="FS172" s="185"/>
      <c r="FT172" s="185"/>
      <c r="FU172" s="185"/>
      <c r="FV172" s="185"/>
      <c r="FW172" s="185"/>
      <c r="FX172" s="185"/>
      <c r="FY172" s="185"/>
      <c r="FZ172" s="185"/>
      <c r="GA172" s="185"/>
      <c r="GB172" s="185"/>
      <c r="GC172" s="185"/>
      <c r="GD172" s="185"/>
      <c r="GE172" s="185"/>
      <c r="GF172" s="185"/>
      <c r="GG172" s="185"/>
      <c r="GH172" s="185"/>
      <c r="GI172" s="185"/>
      <c r="GJ172" s="185"/>
      <c r="GK172" s="185"/>
      <c r="GL172" s="185"/>
      <c r="GM172" s="185"/>
      <c r="GN172" s="185"/>
      <c r="GO172" s="185"/>
      <c r="GP172" s="185"/>
      <c r="GQ172" s="185"/>
      <c r="GR172" s="185"/>
      <c r="GS172" s="185"/>
      <c r="GT172" s="185"/>
      <c r="GU172" s="185"/>
      <c r="GV172" s="185"/>
      <c r="GW172" s="185"/>
      <c r="GX172" s="185"/>
      <c r="GY172" s="185"/>
      <c r="GZ172" s="185"/>
      <c r="HA172" s="185"/>
      <c r="HB172" s="185"/>
      <c r="HC172" s="185"/>
      <c r="HD172" s="185"/>
      <c r="HE172" s="185"/>
      <c r="HF172" s="185"/>
      <c r="HG172" s="185"/>
      <c r="HH172" s="185"/>
      <c r="HI172" s="185"/>
      <c r="HJ172" s="185"/>
      <c r="HK172" s="185"/>
      <c r="HL172" s="185"/>
      <c r="HM172" s="185"/>
      <c r="HN172" s="185"/>
      <c r="HO172" s="185"/>
      <c r="HP172" s="185"/>
      <c r="HQ172" s="185"/>
      <c r="HR172" s="185"/>
      <c r="HS172" s="185"/>
      <c r="HT172" s="185"/>
      <c r="HU172" s="185"/>
      <c r="HV172" s="185"/>
      <c r="HW172" s="185"/>
      <c r="HX172" s="185"/>
      <c r="HY172" s="185"/>
      <c r="HZ172" s="185"/>
      <c r="IA172" s="185"/>
      <c r="IB172" s="185"/>
      <c r="IC172" s="185"/>
      <c r="ID172" s="185"/>
      <c r="IE172" s="185"/>
      <c r="IF172" s="185"/>
      <c r="IG172" s="185"/>
      <c r="IH172" s="185"/>
      <c r="II172" s="185"/>
      <c r="IJ172" s="185"/>
      <c r="IK172" s="185"/>
      <c r="IL172" s="185"/>
      <c r="IM172" s="185"/>
      <c r="IN172" s="185"/>
      <c r="IO172" s="185"/>
      <c r="IP172" s="185"/>
      <c r="IQ172" s="185"/>
      <c r="IR172" s="185"/>
      <c r="IS172" s="185"/>
      <c r="IT172" s="185"/>
      <c r="IU172" s="185"/>
      <c r="IV172" s="185"/>
      <c r="IW172" s="185"/>
    </row>
    <row r="173" customFormat="false" ht="15.75" hidden="true" customHeight="false" outlineLevel="0" collapsed="false">
      <c r="A173" s="186" t="s">
        <v>334</v>
      </c>
      <c r="B173" s="187"/>
      <c r="C173" s="188" t="n">
        <f aca="false">SUM(C157:C172)</f>
        <v>0</v>
      </c>
      <c r="D173" s="188" t="n">
        <f aca="false">SUM(D157:D172)</f>
        <v>0</v>
      </c>
      <c r="E173" s="188" t="n">
        <f aca="false">SUM(E157:E172)</f>
        <v>0</v>
      </c>
      <c r="F173" s="188" t="n">
        <f aca="false">SUM(F157:F172)</f>
        <v>0</v>
      </c>
      <c r="G173" s="188" t="n">
        <f aca="false">SUM(G157:G172)</f>
        <v>0</v>
      </c>
      <c r="H173" s="188" t="n">
        <f aca="false">SUM(H157:H172)</f>
        <v>0</v>
      </c>
      <c r="I173" s="188" t="n">
        <f aca="false">SUM(I157:I172)</f>
        <v>0</v>
      </c>
      <c r="J173" s="188" t="n">
        <f aca="false">SUM(J157:J172)</f>
        <v>0</v>
      </c>
      <c r="K173" s="188" t="n">
        <f aca="false">SUM(K157:K172)</f>
        <v>0</v>
      </c>
      <c r="L173" s="188" t="n">
        <f aca="false">SUM(L157:L172)</f>
        <v>0</v>
      </c>
      <c r="M173" s="188" t="n">
        <f aca="false">SUM(M157:M172)</f>
        <v>0</v>
      </c>
      <c r="N173" s="188" t="n">
        <f aca="false">SUM(N157:N172)</f>
        <v>0</v>
      </c>
      <c r="O173" s="189" t="n">
        <f aca="false">SUM(O157:O172)</f>
        <v>0</v>
      </c>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85"/>
      <c r="BL173" s="185"/>
      <c r="BM173" s="185"/>
      <c r="BN173" s="185"/>
      <c r="BO173" s="185"/>
      <c r="BP173" s="185"/>
      <c r="BQ173" s="185"/>
      <c r="BR173" s="185"/>
      <c r="BS173" s="185"/>
      <c r="BT173" s="185"/>
      <c r="BU173" s="185"/>
      <c r="BV173" s="185"/>
      <c r="BW173" s="185"/>
      <c r="BX173" s="185"/>
      <c r="BY173" s="185"/>
      <c r="BZ173" s="185"/>
      <c r="CA173" s="185"/>
      <c r="CB173" s="185"/>
      <c r="CC173" s="185"/>
      <c r="CD173" s="185"/>
      <c r="CE173" s="185"/>
      <c r="CF173" s="185"/>
      <c r="CG173" s="185"/>
      <c r="CH173" s="185"/>
      <c r="CI173" s="185"/>
      <c r="CJ173" s="185"/>
      <c r="CK173" s="185"/>
      <c r="CL173" s="185"/>
      <c r="CM173" s="185"/>
      <c r="CN173" s="185"/>
      <c r="CO173" s="185"/>
      <c r="CP173" s="185"/>
      <c r="CQ173" s="185"/>
      <c r="CR173" s="185"/>
      <c r="CS173" s="185"/>
      <c r="CT173" s="185"/>
      <c r="CU173" s="185"/>
      <c r="CV173" s="185"/>
      <c r="CW173" s="185"/>
      <c r="CX173" s="185"/>
      <c r="CY173" s="185"/>
      <c r="CZ173" s="185"/>
      <c r="DA173" s="185"/>
      <c r="DB173" s="185"/>
      <c r="DC173" s="185"/>
      <c r="DD173" s="185"/>
      <c r="DE173" s="185"/>
      <c r="DF173" s="185"/>
      <c r="DG173" s="185"/>
      <c r="DH173" s="185"/>
      <c r="DI173" s="185"/>
      <c r="DJ173" s="185"/>
      <c r="DK173" s="185"/>
      <c r="DL173" s="185"/>
      <c r="DM173" s="185"/>
      <c r="DN173" s="185"/>
      <c r="DO173" s="185"/>
      <c r="DP173" s="185"/>
      <c r="DQ173" s="185"/>
      <c r="DR173" s="185"/>
      <c r="DS173" s="185"/>
      <c r="DT173" s="185"/>
      <c r="DU173" s="185"/>
      <c r="DV173" s="185"/>
      <c r="DW173" s="185"/>
      <c r="DX173" s="185"/>
      <c r="DY173" s="185"/>
      <c r="DZ173" s="185"/>
      <c r="EA173" s="185"/>
      <c r="EB173" s="185"/>
      <c r="EC173" s="185"/>
      <c r="ED173" s="185"/>
      <c r="EE173" s="185"/>
      <c r="EF173" s="185"/>
      <c r="EG173" s="185"/>
      <c r="EH173" s="185"/>
      <c r="EI173" s="185"/>
      <c r="EJ173" s="185"/>
      <c r="EK173" s="185"/>
      <c r="EL173" s="185"/>
      <c r="EM173" s="185"/>
      <c r="EN173" s="185"/>
      <c r="EO173" s="185"/>
      <c r="EP173" s="185"/>
      <c r="EQ173" s="185"/>
      <c r="ER173" s="185"/>
      <c r="ES173" s="185"/>
      <c r="ET173" s="185"/>
      <c r="EU173" s="185"/>
      <c r="EV173" s="185"/>
      <c r="EW173" s="185"/>
      <c r="EX173" s="185"/>
      <c r="EY173" s="185"/>
      <c r="EZ173" s="185"/>
      <c r="FA173" s="185"/>
      <c r="FB173" s="185"/>
      <c r="FC173" s="185"/>
      <c r="FD173" s="185"/>
      <c r="FE173" s="185"/>
      <c r="FF173" s="185"/>
      <c r="FG173" s="185"/>
      <c r="FH173" s="185"/>
      <c r="FI173" s="185"/>
      <c r="FJ173" s="185"/>
      <c r="FK173" s="185"/>
      <c r="FL173" s="185"/>
      <c r="FM173" s="185"/>
      <c r="FN173" s="185"/>
      <c r="FO173" s="185"/>
      <c r="FP173" s="185"/>
      <c r="FQ173" s="185"/>
      <c r="FR173" s="185"/>
      <c r="FS173" s="185"/>
      <c r="FT173" s="185"/>
      <c r="FU173" s="185"/>
      <c r="FV173" s="185"/>
      <c r="FW173" s="185"/>
      <c r="FX173" s="185"/>
      <c r="FY173" s="185"/>
      <c r="FZ173" s="185"/>
      <c r="GA173" s="185"/>
      <c r="GB173" s="185"/>
      <c r="GC173" s="185"/>
      <c r="GD173" s="185"/>
      <c r="GE173" s="185"/>
      <c r="GF173" s="185"/>
      <c r="GG173" s="185"/>
      <c r="GH173" s="185"/>
      <c r="GI173" s="185"/>
      <c r="GJ173" s="185"/>
      <c r="GK173" s="185"/>
      <c r="GL173" s="185"/>
      <c r="GM173" s="185"/>
      <c r="GN173" s="185"/>
      <c r="GO173" s="185"/>
      <c r="GP173" s="185"/>
      <c r="GQ173" s="185"/>
      <c r="GR173" s="185"/>
      <c r="GS173" s="185"/>
      <c r="GT173" s="185"/>
      <c r="GU173" s="185"/>
      <c r="GV173" s="185"/>
      <c r="GW173" s="185"/>
      <c r="GX173" s="185"/>
      <c r="GY173" s="185"/>
      <c r="GZ173" s="185"/>
      <c r="HA173" s="185"/>
      <c r="HB173" s="185"/>
      <c r="HC173" s="185"/>
      <c r="HD173" s="185"/>
      <c r="HE173" s="185"/>
      <c r="HF173" s="185"/>
      <c r="HG173" s="185"/>
      <c r="HH173" s="185"/>
      <c r="HI173" s="185"/>
      <c r="HJ173" s="185"/>
      <c r="HK173" s="185"/>
      <c r="HL173" s="185"/>
      <c r="HM173" s="185"/>
      <c r="HN173" s="185"/>
      <c r="HO173" s="185"/>
      <c r="HP173" s="185"/>
      <c r="HQ173" s="185"/>
      <c r="HR173" s="185"/>
      <c r="HS173" s="185"/>
      <c r="HT173" s="185"/>
      <c r="HU173" s="185"/>
      <c r="HV173" s="185"/>
      <c r="HW173" s="185"/>
      <c r="HX173" s="185"/>
      <c r="HY173" s="185"/>
      <c r="HZ173" s="185"/>
      <c r="IA173" s="185"/>
      <c r="IB173" s="185"/>
      <c r="IC173" s="185"/>
      <c r="ID173" s="185"/>
      <c r="IE173" s="185"/>
      <c r="IF173" s="185"/>
      <c r="IG173" s="185"/>
      <c r="IH173" s="185"/>
      <c r="II173" s="185"/>
      <c r="IJ173" s="185"/>
      <c r="IK173" s="185"/>
      <c r="IL173" s="185"/>
      <c r="IM173" s="185"/>
      <c r="IN173" s="185"/>
      <c r="IO173" s="185"/>
      <c r="IP173" s="185"/>
      <c r="IQ173" s="185"/>
      <c r="IR173" s="185"/>
      <c r="IS173" s="185"/>
      <c r="IT173" s="185"/>
      <c r="IU173" s="185"/>
      <c r="IV173" s="185"/>
      <c r="IW173" s="185"/>
    </row>
    <row r="174" customFormat="false" ht="12.75" hidden="true" customHeight="false" outlineLevel="0" collapsed="false">
      <c r="O174" s="207"/>
    </row>
    <row r="175" customFormat="false" ht="12.75" hidden="true" customHeight="false" outlineLevel="0" collapsed="false"/>
    <row r="176" customFormat="false" ht="15.75" hidden="true" customHeight="false" outlineLevel="0" collapsed="false">
      <c r="A176" s="182" t="s">
        <v>127</v>
      </c>
      <c r="B176" s="183" t="n">
        <f aca="false">Assumptions!B21</f>
        <v>12000</v>
      </c>
      <c r="C176" s="183" t="n">
        <f aca="false">$B$176*C20</f>
        <v>0</v>
      </c>
      <c r="D176" s="183" t="n">
        <f aca="false">$B$176*D20*1.075</f>
        <v>0</v>
      </c>
      <c r="E176" s="183" t="n">
        <f aca="false">$B$176*E20*1.075</f>
        <v>0</v>
      </c>
      <c r="F176" s="183" t="n">
        <f aca="false">$B$176*F20*1.075</f>
        <v>0</v>
      </c>
      <c r="G176" s="183" t="n">
        <f aca="false">$B$176*G20*1.075</f>
        <v>0</v>
      </c>
      <c r="H176" s="183" t="n">
        <f aca="false">$B$176*H20*1.075</f>
        <v>0</v>
      </c>
      <c r="I176" s="183" t="n">
        <f aca="false">$B$176*I20*1.075</f>
        <v>0</v>
      </c>
      <c r="J176" s="183" t="n">
        <f aca="false">$B$176*J20*1.075</f>
        <v>0</v>
      </c>
      <c r="K176" s="183" t="n">
        <f aca="false">$B$176*K20*1.075</f>
        <v>0</v>
      </c>
      <c r="L176" s="183" t="n">
        <f aca="false">$B$176*L20*1.075</f>
        <v>0</v>
      </c>
      <c r="M176" s="183" t="n">
        <f aca="false">$B$176*M20*1.075</f>
        <v>0</v>
      </c>
      <c r="N176" s="183" t="n">
        <f aca="false">$B$176*N20*1.075</f>
        <v>0</v>
      </c>
      <c r="O176" s="184" t="n">
        <f aca="false">SUM(C176:N176)</f>
        <v>0</v>
      </c>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5"/>
      <c r="BL176" s="185"/>
      <c r="BM176" s="185"/>
      <c r="BN176" s="185"/>
      <c r="BO176" s="185"/>
      <c r="BP176" s="185"/>
      <c r="BQ176" s="185"/>
      <c r="BR176" s="185"/>
      <c r="BS176" s="185"/>
      <c r="BT176" s="185"/>
      <c r="BU176" s="185"/>
      <c r="BV176" s="185"/>
      <c r="BW176" s="185"/>
      <c r="BX176" s="185"/>
      <c r="BY176" s="185"/>
      <c r="BZ176" s="185"/>
      <c r="CA176" s="185"/>
      <c r="CB176" s="185"/>
      <c r="CC176" s="185"/>
      <c r="CD176" s="185"/>
      <c r="CE176" s="185"/>
      <c r="CF176" s="185"/>
      <c r="CG176" s="185"/>
      <c r="CH176" s="185"/>
      <c r="CI176" s="185"/>
      <c r="CJ176" s="185"/>
      <c r="CK176" s="185"/>
      <c r="CL176" s="185"/>
      <c r="CM176" s="185"/>
      <c r="CN176" s="185"/>
      <c r="CO176" s="185"/>
      <c r="CP176" s="185"/>
      <c r="CQ176" s="185"/>
      <c r="CR176" s="185"/>
      <c r="CS176" s="185"/>
      <c r="CT176" s="185"/>
      <c r="CU176" s="185"/>
      <c r="CV176" s="185"/>
      <c r="CW176" s="185"/>
      <c r="CX176" s="185"/>
      <c r="CY176" s="185"/>
      <c r="CZ176" s="185"/>
      <c r="DA176" s="185"/>
      <c r="DB176" s="185"/>
      <c r="DC176" s="185"/>
      <c r="DD176" s="185"/>
      <c r="DE176" s="185"/>
      <c r="DF176" s="185"/>
      <c r="DG176" s="185"/>
      <c r="DH176" s="185"/>
      <c r="DI176" s="185"/>
      <c r="DJ176" s="185"/>
      <c r="DK176" s="185"/>
      <c r="DL176" s="185"/>
      <c r="DM176" s="185"/>
      <c r="DN176" s="185"/>
      <c r="DO176" s="185"/>
      <c r="DP176" s="185"/>
      <c r="DQ176" s="185"/>
      <c r="DR176" s="185"/>
      <c r="DS176" s="185"/>
      <c r="DT176" s="185"/>
      <c r="DU176" s="185"/>
      <c r="DV176" s="185"/>
      <c r="DW176" s="185"/>
      <c r="DX176" s="185"/>
      <c r="DY176" s="185"/>
      <c r="DZ176" s="185"/>
      <c r="EA176" s="185"/>
      <c r="EB176" s="185"/>
      <c r="EC176" s="185"/>
      <c r="ED176" s="185"/>
      <c r="EE176" s="185"/>
      <c r="EF176" s="185"/>
      <c r="EG176" s="185"/>
      <c r="EH176" s="185"/>
      <c r="EI176" s="185"/>
      <c r="EJ176" s="185"/>
      <c r="EK176" s="185"/>
      <c r="EL176" s="185"/>
      <c r="EM176" s="185"/>
      <c r="EN176" s="185"/>
      <c r="EO176" s="185"/>
      <c r="EP176" s="185"/>
      <c r="EQ176" s="185"/>
      <c r="ER176" s="185"/>
      <c r="ES176" s="185"/>
      <c r="ET176" s="185"/>
      <c r="EU176" s="185"/>
      <c r="EV176" s="185"/>
      <c r="EW176" s="185"/>
      <c r="EX176" s="185"/>
      <c r="EY176" s="185"/>
      <c r="EZ176" s="185"/>
      <c r="FA176" s="185"/>
      <c r="FB176" s="185"/>
      <c r="FC176" s="185"/>
      <c r="FD176" s="185"/>
      <c r="FE176" s="185"/>
      <c r="FF176" s="185"/>
      <c r="FG176" s="185"/>
      <c r="FH176" s="185"/>
      <c r="FI176" s="185"/>
      <c r="FJ176" s="185"/>
      <c r="FK176" s="185"/>
      <c r="FL176" s="185"/>
      <c r="FM176" s="185"/>
      <c r="FN176" s="185"/>
      <c r="FO176" s="185"/>
      <c r="FP176" s="185"/>
      <c r="FQ176" s="185"/>
      <c r="FR176" s="185"/>
      <c r="FS176" s="185"/>
      <c r="FT176" s="185"/>
      <c r="FU176" s="185"/>
      <c r="FV176" s="185"/>
      <c r="FW176" s="185"/>
      <c r="FX176" s="185"/>
      <c r="FY176" s="185"/>
      <c r="FZ176" s="185"/>
      <c r="GA176" s="185"/>
      <c r="GB176" s="185"/>
      <c r="GC176" s="185"/>
      <c r="GD176" s="185"/>
      <c r="GE176" s="185"/>
      <c r="GF176" s="185"/>
      <c r="GG176" s="185"/>
      <c r="GH176" s="185"/>
      <c r="GI176" s="185"/>
      <c r="GJ176" s="185"/>
      <c r="GK176" s="185"/>
      <c r="GL176" s="185"/>
      <c r="GM176" s="185"/>
      <c r="GN176" s="185"/>
      <c r="GO176" s="185"/>
      <c r="GP176" s="185"/>
      <c r="GQ176" s="185"/>
      <c r="GR176" s="185"/>
      <c r="GS176" s="185"/>
      <c r="GT176" s="185"/>
      <c r="GU176" s="185"/>
      <c r="GV176" s="185"/>
      <c r="GW176" s="185"/>
      <c r="GX176" s="185"/>
      <c r="GY176" s="185"/>
      <c r="GZ176" s="185"/>
      <c r="HA176" s="185"/>
      <c r="HB176" s="185"/>
      <c r="HC176" s="185"/>
      <c r="HD176" s="185"/>
      <c r="HE176" s="185"/>
      <c r="HF176" s="185"/>
      <c r="HG176" s="185"/>
      <c r="HH176" s="185"/>
      <c r="HI176" s="185"/>
      <c r="HJ176" s="185"/>
      <c r="HK176" s="185"/>
      <c r="HL176" s="185"/>
      <c r="HM176" s="185"/>
      <c r="HN176" s="185"/>
      <c r="HO176" s="185"/>
      <c r="HP176" s="185"/>
      <c r="HQ176" s="185"/>
      <c r="HR176" s="185"/>
      <c r="HS176" s="185"/>
      <c r="HT176" s="185"/>
      <c r="HU176" s="185"/>
      <c r="HV176" s="185"/>
      <c r="HW176" s="185"/>
      <c r="HX176" s="185"/>
      <c r="HY176" s="185"/>
      <c r="HZ176" s="185"/>
      <c r="IA176" s="185"/>
      <c r="IB176" s="185"/>
      <c r="IC176" s="185"/>
      <c r="ID176" s="185"/>
      <c r="IE176" s="185"/>
      <c r="IF176" s="185"/>
      <c r="IG176" s="185"/>
      <c r="IH176" s="185"/>
      <c r="II176" s="185"/>
      <c r="IJ176" s="185"/>
      <c r="IK176" s="185"/>
      <c r="IL176" s="185"/>
      <c r="IM176" s="185"/>
      <c r="IN176" s="185"/>
      <c r="IO176" s="185"/>
      <c r="IP176" s="185"/>
      <c r="IQ176" s="185"/>
      <c r="IR176" s="185"/>
      <c r="IS176" s="185"/>
      <c r="IT176" s="185"/>
      <c r="IU176" s="185"/>
      <c r="IV176" s="185"/>
      <c r="IW176" s="185"/>
    </row>
    <row r="177" customFormat="false" ht="15.75" hidden="true" customHeight="false" outlineLevel="0" collapsed="false">
      <c r="A177" s="182" t="s">
        <v>129</v>
      </c>
      <c r="B177" s="183" t="n">
        <f aca="false">Assumptions!B25</f>
        <v>7800</v>
      </c>
      <c r="C177" s="183" t="n">
        <f aca="false">$B$177*C21</f>
        <v>0</v>
      </c>
      <c r="D177" s="183" t="n">
        <f aca="false">$B$177*D21*1.075</f>
        <v>0</v>
      </c>
      <c r="E177" s="183" t="n">
        <f aca="false">$B$177*E21*1.075</f>
        <v>0</v>
      </c>
      <c r="F177" s="183" t="n">
        <f aca="false">$B$177*F21*1.075</f>
        <v>0</v>
      </c>
      <c r="G177" s="183" t="n">
        <f aca="false">$B$177*G21*1.075</f>
        <v>0</v>
      </c>
      <c r="H177" s="183" t="n">
        <f aca="false">$B$177*H21*1.075</f>
        <v>0</v>
      </c>
      <c r="I177" s="183" t="n">
        <f aca="false">$B$177*I21*1.075</f>
        <v>0</v>
      </c>
      <c r="J177" s="183" t="n">
        <f aca="false">$B$177*J21*1.075</f>
        <v>0</v>
      </c>
      <c r="K177" s="183" t="n">
        <f aca="false">$B$177*K21*1.075</f>
        <v>0</v>
      </c>
      <c r="L177" s="183" t="n">
        <f aca="false">$B$177*L21*1.075</f>
        <v>0</v>
      </c>
      <c r="M177" s="183" t="n">
        <f aca="false">$B$177*M21*1.075</f>
        <v>0</v>
      </c>
      <c r="N177" s="183" t="n">
        <f aca="false">$B$177*N21*1.075</f>
        <v>0</v>
      </c>
      <c r="O177" s="184" t="n">
        <f aca="false">SUM(C177:N177)</f>
        <v>0</v>
      </c>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5"/>
      <c r="BR177" s="185"/>
      <c r="BS177" s="185"/>
      <c r="BT177" s="185"/>
      <c r="BU177" s="185"/>
      <c r="BV177" s="185"/>
      <c r="BW177" s="185"/>
      <c r="BX177" s="185"/>
      <c r="BY177" s="185"/>
      <c r="BZ177" s="185"/>
      <c r="CA177" s="185"/>
      <c r="CB177" s="185"/>
      <c r="CC177" s="185"/>
      <c r="CD177" s="185"/>
      <c r="CE177" s="185"/>
      <c r="CF177" s="185"/>
      <c r="CG177" s="185"/>
      <c r="CH177" s="185"/>
      <c r="CI177" s="185"/>
      <c r="CJ177" s="185"/>
      <c r="CK177" s="185"/>
      <c r="CL177" s="185"/>
      <c r="CM177" s="185"/>
      <c r="CN177" s="185"/>
      <c r="CO177" s="185"/>
      <c r="CP177" s="185"/>
      <c r="CQ177" s="185"/>
      <c r="CR177" s="185"/>
      <c r="CS177" s="185"/>
      <c r="CT177" s="185"/>
      <c r="CU177" s="185"/>
      <c r="CV177" s="185"/>
      <c r="CW177" s="185"/>
      <c r="CX177" s="185"/>
      <c r="CY177" s="185"/>
      <c r="CZ177" s="185"/>
      <c r="DA177" s="185"/>
      <c r="DB177" s="185"/>
      <c r="DC177" s="185"/>
      <c r="DD177" s="185"/>
      <c r="DE177" s="185"/>
      <c r="DF177" s="185"/>
      <c r="DG177" s="185"/>
      <c r="DH177" s="185"/>
      <c r="DI177" s="185"/>
      <c r="DJ177" s="185"/>
      <c r="DK177" s="185"/>
      <c r="DL177" s="185"/>
      <c r="DM177" s="185"/>
      <c r="DN177" s="185"/>
      <c r="DO177" s="185"/>
      <c r="DP177" s="185"/>
      <c r="DQ177" s="185"/>
      <c r="DR177" s="185"/>
      <c r="DS177" s="185"/>
      <c r="DT177" s="185"/>
      <c r="DU177" s="185"/>
      <c r="DV177" s="185"/>
      <c r="DW177" s="185"/>
      <c r="DX177" s="185"/>
      <c r="DY177" s="185"/>
      <c r="DZ177" s="185"/>
      <c r="EA177" s="185"/>
      <c r="EB177" s="185"/>
      <c r="EC177" s="185"/>
      <c r="ED177" s="185"/>
      <c r="EE177" s="185"/>
      <c r="EF177" s="185"/>
      <c r="EG177" s="185"/>
      <c r="EH177" s="185"/>
      <c r="EI177" s="185"/>
      <c r="EJ177" s="185"/>
      <c r="EK177" s="185"/>
      <c r="EL177" s="185"/>
      <c r="EM177" s="185"/>
      <c r="EN177" s="185"/>
      <c r="EO177" s="185"/>
      <c r="EP177" s="185"/>
      <c r="EQ177" s="185"/>
      <c r="ER177" s="185"/>
      <c r="ES177" s="185"/>
      <c r="ET177" s="185"/>
      <c r="EU177" s="185"/>
      <c r="EV177" s="185"/>
      <c r="EW177" s="185"/>
      <c r="EX177" s="185"/>
      <c r="EY177" s="185"/>
      <c r="EZ177" s="185"/>
      <c r="FA177" s="185"/>
      <c r="FB177" s="185"/>
      <c r="FC177" s="185"/>
      <c r="FD177" s="185"/>
      <c r="FE177" s="185"/>
      <c r="FF177" s="185"/>
      <c r="FG177" s="185"/>
      <c r="FH177" s="185"/>
      <c r="FI177" s="185"/>
      <c r="FJ177" s="185"/>
      <c r="FK177" s="185"/>
      <c r="FL177" s="185"/>
      <c r="FM177" s="185"/>
      <c r="FN177" s="185"/>
      <c r="FO177" s="185"/>
      <c r="FP177" s="185"/>
      <c r="FQ177" s="185"/>
      <c r="FR177" s="185"/>
      <c r="FS177" s="185"/>
      <c r="FT177" s="185"/>
      <c r="FU177" s="185"/>
      <c r="FV177" s="185"/>
      <c r="FW177" s="185"/>
      <c r="FX177" s="185"/>
      <c r="FY177" s="185"/>
      <c r="FZ177" s="185"/>
      <c r="GA177" s="185"/>
      <c r="GB177" s="185"/>
      <c r="GC177" s="185"/>
      <c r="GD177" s="185"/>
      <c r="GE177" s="185"/>
      <c r="GF177" s="185"/>
      <c r="GG177" s="185"/>
      <c r="GH177" s="185"/>
      <c r="GI177" s="185"/>
      <c r="GJ177" s="185"/>
      <c r="GK177" s="185"/>
      <c r="GL177" s="185"/>
      <c r="GM177" s="185"/>
      <c r="GN177" s="185"/>
      <c r="GO177" s="185"/>
      <c r="GP177" s="185"/>
      <c r="GQ177" s="185"/>
      <c r="GR177" s="185"/>
      <c r="GS177" s="185"/>
      <c r="GT177" s="185"/>
      <c r="GU177" s="185"/>
      <c r="GV177" s="185"/>
      <c r="GW177" s="185"/>
      <c r="GX177" s="185"/>
      <c r="GY177" s="185"/>
      <c r="GZ177" s="185"/>
      <c r="HA177" s="185"/>
      <c r="HB177" s="185"/>
      <c r="HC177" s="185"/>
      <c r="HD177" s="185"/>
      <c r="HE177" s="185"/>
      <c r="HF177" s="185"/>
      <c r="HG177" s="185"/>
      <c r="HH177" s="185"/>
      <c r="HI177" s="185"/>
      <c r="HJ177" s="185"/>
      <c r="HK177" s="185"/>
      <c r="HL177" s="185"/>
      <c r="HM177" s="185"/>
      <c r="HN177" s="185"/>
      <c r="HO177" s="185"/>
      <c r="HP177" s="185"/>
      <c r="HQ177" s="185"/>
      <c r="HR177" s="185"/>
      <c r="HS177" s="185"/>
      <c r="HT177" s="185"/>
      <c r="HU177" s="185"/>
      <c r="HV177" s="185"/>
      <c r="HW177" s="185"/>
      <c r="HX177" s="185"/>
      <c r="HY177" s="185"/>
      <c r="HZ177" s="185"/>
      <c r="IA177" s="185"/>
      <c r="IB177" s="185"/>
      <c r="IC177" s="185"/>
      <c r="ID177" s="185"/>
      <c r="IE177" s="185"/>
      <c r="IF177" s="185"/>
      <c r="IG177" s="185"/>
      <c r="IH177" s="185"/>
      <c r="II177" s="185"/>
      <c r="IJ177" s="185"/>
      <c r="IK177" s="185"/>
      <c r="IL177" s="185"/>
      <c r="IM177" s="185"/>
      <c r="IN177" s="185"/>
      <c r="IO177" s="185"/>
      <c r="IP177" s="185"/>
      <c r="IQ177" s="185"/>
      <c r="IR177" s="185"/>
      <c r="IS177" s="185"/>
      <c r="IT177" s="185"/>
      <c r="IU177" s="185"/>
      <c r="IV177" s="185"/>
      <c r="IW177" s="185"/>
    </row>
    <row r="178" customFormat="false" ht="15.75" hidden="true" customHeight="false" outlineLevel="0" collapsed="false">
      <c r="A178" s="210" t="s">
        <v>326</v>
      </c>
      <c r="B178" s="183" t="n">
        <f aca="false">Assumptions!B23</f>
        <v>8700</v>
      </c>
      <c r="C178" s="183" t="n">
        <f aca="false">$B$177*C22</f>
        <v>0</v>
      </c>
      <c r="D178" s="183" t="n">
        <f aca="false">$B$177*D22*1.075</f>
        <v>0</v>
      </c>
      <c r="E178" s="183" t="n">
        <f aca="false">$B$177*E22*1.075</f>
        <v>0</v>
      </c>
      <c r="F178" s="183" t="n">
        <f aca="false">$B$177*F22*1.075</f>
        <v>0</v>
      </c>
      <c r="G178" s="183" t="n">
        <f aca="false">$B$177*G22*1.075</f>
        <v>0</v>
      </c>
      <c r="H178" s="183" t="n">
        <f aca="false">$B$177*H22*1.075</f>
        <v>0</v>
      </c>
      <c r="I178" s="183" t="n">
        <f aca="false">$B$177*I22*1.075</f>
        <v>0</v>
      </c>
      <c r="J178" s="183" t="n">
        <f aca="false">$B$177*J22*1.075</f>
        <v>0</v>
      </c>
      <c r="K178" s="183" t="n">
        <f aca="false">$B$177*K22*1.075</f>
        <v>0</v>
      </c>
      <c r="L178" s="183" t="n">
        <f aca="false">$B$177*L22*1.075</f>
        <v>0</v>
      </c>
      <c r="M178" s="183" t="n">
        <f aca="false">$B$177*M22*1.075</f>
        <v>0</v>
      </c>
      <c r="N178" s="183" t="n">
        <f aca="false">$B$177*N22*1.075</f>
        <v>0</v>
      </c>
      <c r="O178" s="184" t="n">
        <f aca="false">SUM(C178:N178)</f>
        <v>0</v>
      </c>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85"/>
      <c r="BL178" s="185"/>
      <c r="BM178" s="185"/>
      <c r="BN178" s="185"/>
      <c r="BO178" s="185"/>
      <c r="BP178" s="185"/>
      <c r="BQ178" s="185"/>
      <c r="BR178" s="185"/>
      <c r="BS178" s="185"/>
      <c r="BT178" s="185"/>
      <c r="BU178" s="185"/>
      <c r="BV178" s="185"/>
      <c r="BW178" s="185"/>
      <c r="BX178" s="185"/>
      <c r="BY178" s="185"/>
      <c r="BZ178" s="185"/>
      <c r="CA178" s="185"/>
      <c r="CB178" s="185"/>
      <c r="CC178" s="185"/>
      <c r="CD178" s="185"/>
      <c r="CE178" s="185"/>
      <c r="CF178" s="185"/>
      <c r="CG178" s="185"/>
      <c r="CH178" s="185"/>
      <c r="CI178" s="185"/>
      <c r="CJ178" s="185"/>
      <c r="CK178" s="185"/>
      <c r="CL178" s="185"/>
      <c r="CM178" s="185"/>
      <c r="CN178" s="185"/>
      <c r="CO178" s="185"/>
      <c r="CP178" s="185"/>
      <c r="CQ178" s="185"/>
      <c r="CR178" s="185"/>
      <c r="CS178" s="185"/>
      <c r="CT178" s="185"/>
      <c r="CU178" s="185"/>
      <c r="CV178" s="185"/>
      <c r="CW178" s="185"/>
      <c r="CX178" s="185"/>
      <c r="CY178" s="185"/>
      <c r="CZ178" s="185"/>
      <c r="DA178" s="185"/>
      <c r="DB178" s="185"/>
      <c r="DC178" s="185"/>
      <c r="DD178" s="185"/>
      <c r="DE178" s="185"/>
      <c r="DF178" s="185"/>
      <c r="DG178" s="185"/>
      <c r="DH178" s="185"/>
      <c r="DI178" s="185"/>
      <c r="DJ178" s="185"/>
      <c r="DK178" s="185"/>
      <c r="DL178" s="185"/>
      <c r="DM178" s="185"/>
      <c r="DN178" s="185"/>
      <c r="DO178" s="185"/>
      <c r="DP178" s="185"/>
      <c r="DQ178" s="185"/>
      <c r="DR178" s="185"/>
      <c r="DS178" s="185"/>
      <c r="DT178" s="185"/>
      <c r="DU178" s="185"/>
      <c r="DV178" s="185"/>
      <c r="DW178" s="185"/>
      <c r="DX178" s="185"/>
      <c r="DY178" s="185"/>
      <c r="DZ178" s="185"/>
      <c r="EA178" s="185"/>
      <c r="EB178" s="185"/>
      <c r="EC178" s="185"/>
      <c r="ED178" s="185"/>
      <c r="EE178" s="185"/>
      <c r="EF178" s="185"/>
      <c r="EG178" s="185"/>
      <c r="EH178" s="185"/>
      <c r="EI178" s="185"/>
      <c r="EJ178" s="185"/>
      <c r="EK178" s="185"/>
      <c r="EL178" s="185"/>
      <c r="EM178" s="185"/>
      <c r="EN178" s="185"/>
      <c r="EO178" s="185"/>
      <c r="EP178" s="185"/>
      <c r="EQ178" s="185"/>
      <c r="ER178" s="185"/>
      <c r="ES178" s="185"/>
      <c r="ET178" s="185"/>
      <c r="EU178" s="185"/>
      <c r="EV178" s="185"/>
      <c r="EW178" s="185"/>
      <c r="EX178" s="185"/>
      <c r="EY178" s="185"/>
      <c r="EZ178" s="185"/>
      <c r="FA178" s="185"/>
      <c r="FB178" s="185"/>
      <c r="FC178" s="185"/>
      <c r="FD178" s="185"/>
      <c r="FE178" s="185"/>
      <c r="FF178" s="185"/>
      <c r="FG178" s="185"/>
      <c r="FH178" s="185"/>
      <c r="FI178" s="185"/>
      <c r="FJ178" s="185"/>
      <c r="FK178" s="185"/>
      <c r="FL178" s="185"/>
      <c r="FM178" s="185"/>
      <c r="FN178" s="185"/>
      <c r="FO178" s="185"/>
      <c r="FP178" s="185"/>
      <c r="FQ178" s="185"/>
      <c r="FR178" s="185"/>
      <c r="FS178" s="185"/>
      <c r="FT178" s="185"/>
      <c r="FU178" s="185"/>
      <c r="FV178" s="185"/>
      <c r="FW178" s="185"/>
      <c r="FX178" s="185"/>
      <c r="FY178" s="185"/>
      <c r="FZ178" s="185"/>
      <c r="GA178" s="185"/>
      <c r="GB178" s="185"/>
      <c r="GC178" s="185"/>
      <c r="GD178" s="185"/>
      <c r="GE178" s="185"/>
      <c r="GF178" s="185"/>
      <c r="GG178" s="185"/>
      <c r="GH178" s="185"/>
      <c r="GI178" s="185"/>
      <c r="GJ178" s="185"/>
      <c r="GK178" s="185"/>
      <c r="GL178" s="185"/>
      <c r="GM178" s="185"/>
      <c r="GN178" s="185"/>
      <c r="GO178" s="185"/>
      <c r="GP178" s="185"/>
      <c r="GQ178" s="185"/>
      <c r="GR178" s="185"/>
      <c r="GS178" s="185"/>
      <c r="GT178" s="185"/>
      <c r="GU178" s="185"/>
      <c r="GV178" s="185"/>
      <c r="GW178" s="185"/>
      <c r="GX178" s="185"/>
      <c r="GY178" s="185"/>
      <c r="GZ178" s="185"/>
      <c r="HA178" s="185"/>
      <c r="HB178" s="185"/>
      <c r="HC178" s="185"/>
      <c r="HD178" s="185"/>
      <c r="HE178" s="185"/>
      <c r="HF178" s="185"/>
      <c r="HG178" s="185"/>
      <c r="HH178" s="185"/>
      <c r="HI178" s="185"/>
      <c r="HJ178" s="185"/>
      <c r="HK178" s="185"/>
      <c r="HL178" s="185"/>
      <c r="HM178" s="185"/>
      <c r="HN178" s="185"/>
      <c r="HO178" s="185"/>
      <c r="HP178" s="185"/>
      <c r="HQ178" s="185"/>
      <c r="HR178" s="185"/>
      <c r="HS178" s="185"/>
      <c r="HT178" s="185"/>
      <c r="HU178" s="185"/>
      <c r="HV178" s="185"/>
      <c r="HW178" s="185"/>
      <c r="HX178" s="185"/>
      <c r="HY178" s="185"/>
      <c r="HZ178" s="185"/>
      <c r="IA178" s="185"/>
      <c r="IB178" s="185"/>
      <c r="IC178" s="185"/>
      <c r="ID178" s="185"/>
      <c r="IE178" s="185"/>
      <c r="IF178" s="185"/>
      <c r="IG178" s="185"/>
      <c r="IH178" s="185"/>
      <c r="II178" s="185"/>
      <c r="IJ178" s="185"/>
      <c r="IK178" s="185"/>
      <c r="IL178" s="185"/>
      <c r="IM178" s="185"/>
      <c r="IN178" s="185"/>
      <c r="IO178" s="185"/>
      <c r="IP178" s="185"/>
      <c r="IQ178" s="185"/>
      <c r="IR178" s="185"/>
      <c r="IS178" s="185"/>
      <c r="IT178" s="185"/>
      <c r="IU178" s="185"/>
      <c r="IV178" s="185"/>
      <c r="IW178" s="185"/>
    </row>
    <row r="179" customFormat="false" ht="15.75" hidden="true" customHeight="false" outlineLevel="0" collapsed="false">
      <c r="A179" s="210" t="s">
        <v>327</v>
      </c>
      <c r="B179" s="183" t="n">
        <f aca="false">Assumptions!B31</f>
        <v>6900</v>
      </c>
      <c r="C179" s="183" t="n">
        <f aca="false">$B$177*C23</f>
        <v>0</v>
      </c>
      <c r="D179" s="183" t="n">
        <f aca="false">$B$177*D23*1.075</f>
        <v>0</v>
      </c>
      <c r="E179" s="183" t="n">
        <f aca="false">$B$177*E23*1.075</f>
        <v>0</v>
      </c>
      <c r="F179" s="183" t="n">
        <f aca="false">$B$177*F23*1.075</f>
        <v>0</v>
      </c>
      <c r="G179" s="183" t="n">
        <f aca="false">$B$177*G23*1.075</f>
        <v>0</v>
      </c>
      <c r="H179" s="183" t="n">
        <f aca="false">$B$177*H23*1.075</f>
        <v>0</v>
      </c>
      <c r="I179" s="183" t="n">
        <f aca="false">$B$177*I23*1.075</f>
        <v>0</v>
      </c>
      <c r="J179" s="183" t="n">
        <f aca="false">$B$177*J23*1.075</f>
        <v>0</v>
      </c>
      <c r="K179" s="183" t="n">
        <f aca="false">$B$177*K23*1.075</f>
        <v>0</v>
      </c>
      <c r="L179" s="183" t="n">
        <f aca="false">$B$177*L23*1.075</f>
        <v>0</v>
      </c>
      <c r="M179" s="183" t="n">
        <f aca="false">$B$177*M23*1.075</f>
        <v>0</v>
      </c>
      <c r="N179" s="183" t="n">
        <f aca="false">$B$177*N23*1.075</f>
        <v>0</v>
      </c>
      <c r="O179" s="184" t="n">
        <f aca="false">SUM(C179:N179)</f>
        <v>0</v>
      </c>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85"/>
      <c r="BL179" s="185"/>
      <c r="BM179" s="185"/>
      <c r="BN179" s="185"/>
      <c r="BO179" s="185"/>
      <c r="BP179" s="185"/>
      <c r="BQ179" s="185"/>
      <c r="BR179" s="185"/>
      <c r="BS179" s="185"/>
      <c r="BT179" s="185"/>
      <c r="BU179" s="185"/>
      <c r="BV179" s="185"/>
      <c r="BW179" s="185"/>
      <c r="BX179" s="185"/>
      <c r="BY179" s="185"/>
      <c r="BZ179" s="185"/>
      <c r="CA179" s="185"/>
      <c r="CB179" s="185"/>
      <c r="CC179" s="185"/>
      <c r="CD179" s="185"/>
      <c r="CE179" s="185"/>
      <c r="CF179" s="185"/>
      <c r="CG179" s="185"/>
      <c r="CH179" s="185"/>
      <c r="CI179" s="185"/>
      <c r="CJ179" s="185"/>
      <c r="CK179" s="185"/>
      <c r="CL179" s="185"/>
      <c r="CM179" s="185"/>
      <c r="CN179" s="185"/>
      <c r="CO179" s="185"/>
      <c r="CP179" s="185"/>
      <c r="CQ179" s="185"/>
      <c r="CR179" s="185"/>
      <c r="CS179" s="185"/>
      <c r="CT179" s="185"/>
      <c r="CU179" s="185"/>
      <c r="CV179" s="185"/>
      <c r="CW179" s="185"/>
      <c r="CX179" s="185"/>
      <c r="CY179" s="185"/>
      <c r="CZ179" s="185"/>
      <c r="DA179" s="185"/>
      <c r="DB179" s="185"/>
      <c r="DC179" s="185"/>
      <c r="DD179" s="185"/>
      <c r="DE179" s="185"/>
      <c r="DF179" s="185"/>
      <c r="DG179" s="185"/>
      <c r="DH179" s="185"/>
      <c r="DI179" s="185"/>
      <c r="DJ179" s="185"/>
      <c r="DK179" s="185"/>
      <c r="DL179" s="185"/>
      <c r="DM179" s="185"/>
      <c r="DN179" s="185"/>
      <c r="DO179" s="185"/>
      <c r="DP179" s="185"/>
      <c r="DQ179" s="185"/>
      <c r="DR179" s="185"/>
      <c r="DS179" s="185"/>
      <c r="DT179" s="185"/>
      <c r="DU179" s="185"/>
      <c r="DV179" s="185"/>
      <c r="DW179" s="185"/>
      <c r="DX179" s="185"/>
      <c r="DY179" s="185"/>
      <c r="DZ179" s="185"/>
      <c r="EA179" s="185"/>
      <c r="EB179" s="185"/>
      <c r="EC179" s="185"/>
      <c r="ED179" s="185"/>
      <c r="EE179" s="185"/>
      <c r="EF179" s="185"/>
      <c r="EG179" s="185"/>
      <c r="EH179" s="185"/>
      <c r="EI179" s="185"/>
      <c r="EJ179" s="185"/>
      <c r="EK179" s="185"/>
      <c r="EL179" s="185"/>
      <c r="EM179" s="185"/>
      <c r="EN179" s="185"/>
      <c r="EO179" s="185"/>
      <c r="EP179" s="185"/>
      <c r="EQ179" s="185"/>
      <c r="ER179" s="185"/>
      <c r="ES179" s="185"/>
      <c r="ET179" s="185"/>
      <c r="EU179" s="185"/>
      <c r="EV179" s="185"/>
      <c r="EW179" s="185"/>
      <c r="EX179" s="185"/>
      <c r="EY179" s="185"/>
      <c r="EZ179" s="185"/>
      <c r="FA179" s="185"/>
      <c r="FB179" s="185"/>
      <c r="FC179" s="185"/>
      <c r="FD179" s="185"/>
      <c r="FE179" s="185"/>
      <c r="FF179" s="185"/>
      <c r="FG179" s="185"/>
      <c r="FH179" s="185"/>
      <c r="FI179" s="185"/>
      <c r="FJ179" s="185"/>
      <c r="FK179" s="185"/>
      <c r="FL179" s="185"/>
      <c r="FM179" s="185"/>
      <c r="FN179" s="185"/>
      <c r="FO179" s="185"/>
      <c r="FP179" s="185"/>
      <c r="FQ179" s="185"/>
      <c r="FR179" s="185"/>
      <c r="FS179" s="185"/>
      <c r="FT179" s="185"/>
      <c r="FU179" s="185"/>
      <c r="FV179" s="185"/>
      <c r="FW179" s="185"/>
      <c r="FX179" s="185"/>
      <c r="FY179" s="185"/>
      <c r="FZ179" s="185"/>
      <c r="GA179" s="185"/>
      <c r="GB179" s="185"/>
      <c r="GC179" s="185"/>
      <c r="GD179" s="185"/>
      <c r="GE179" s="185"/>
      <c r="GF179" s="185"/>
      <c r="GG179" s="185"/>
      <c r="GH179" s="185"/>
      <c r="GI179" s="185"/>
      <c r="GJ179" s="185"/>
      <c r="GK179" s="185"/>
      <c r="GL179" s="185"/>
      <c r="GM179" s="185"/>
      <c r="GN179" s="185"/>
      <c r="GO179" s="185"/>
      <c r="GP179" s="185"/>
      <c r="GQ179" s="185"/>
      <c r="GR179" s="185"/>
      <c r="GS179" s="185"/>
      <c r="GT179" s="185"/>
      <c r="GU179" s="185"/>
      <c r="GV179" s="185"/>
      <c r="GW179" s="185"/>
      <c r="GX179" s="185"/>
      <c r="GY179" s="185"/>
      <c r="GZ179" s="185"/>
      <c r="HA179" s="185"/>
      <c r="HB179" s="185"/>
      <c r="HC179" s="185"/>
      <c r="HD179" s="185"/>
      <c r="HE179" s="185"/>
      <c r="HF179" s="185"/>
      <c r="HG179" s="185"/>
      <c r="HH179" s="185"/>
      <c r="HI179" s="185"/>
      <c r="HJ179" s="185"/>
      <c r="HK179" s="185"/>
      <c r="HL179" s="185"/>
      <c r="HM179" s="185"/>
      <c r="HN179" s="185"/>
      <c r="HO179" s="185"/>
      <c r="HP179" s="185"/>
      <c r="HQ179" s="185"/>
      <c r="HR179" s="185"/>
      <c r="HS179" s="185"/>
      <c r="HT179" s="185"/>
      <c r="HU179" s="185"/>
      <c r="HV179" s="185"/>
      <c r="HW179" s="185"/>
      <c r="HX179" s="185"/>
      <c r="HY179" s="185"/>
      <c r="HZ179" s="185"/>
      <c r="IA179" s="185"/>
      <c r="IB179" s="185"/>
      <c r="IC179" s="185"/>
      <c r="ID179" s="185"/>
      <c r="IE179" s="185"/>
      <c r="IF179" s="185"/>
      <c r="IG179" s="185"/>
      <c r="IH179" s="185"/>
      <c r="II179" s="185"/>
      <c r="IJ179" s="185"/>
      <c r="IK179" s="185"/>
      <c r="IL179" s="185"/>
      <c r="IM179" s="185"/>
      <c r="IN179" s="185"/>
      <c r="IO179" s="185"/>
      <c r="IP179" s="185"/>
      <c r="IQ179" s="185"/>
      <c r="IR179" s="185"/>
      <c r="IS179" s="185"/>
      <c r="IT179" s="185"/>
      <c r="IU179" s="185"/>
      <c r="IV179" s="185"/>
      <c r="IW179" s="185"/>
    </row>
    <row r="180" customFormat="false" ht="16.5" hidden="true" customHeight="true" outlineLevel="0" collapsed="false">
      <c r="A180" s="211" t="s">
        <v>396</v>
      </c>
      <c r="B180" s="211"/>
      <c r="C180" s="212" t="n">
        <f aca="false">SUM(C176:C179)</f>
        <v>0</v>
      </c>
      <c r="D180" s="212" t="n">
        <f aca="false">SUM(D176:D179)</f>
        <v>0</v>
      </c>
      <c r="E180" s="212" t="n">
        <f aca="false">SUM(E176:E179)</f>
        <v>0</v>
      </c>
      <c r="F180" s="212" t="n">
        <f aca="false">SUM(F176:F179)</f>
        <v>0</v>
      </c>
      <c r="G180" s="212" t="n">
        <f aca="false">SUM(G176:G179)</f>
        <v>0</v>
      </c>
      <c r="H180" s="212" t="n">
        <f aca="false">SUM(H176:H179)</f>
        <v>0</v>
      </c>
      <c r="I180" s="212" t="n">
        <f aca="false">SUM(I176:I179)</f>
        <v>0</v>
      </c>
      <c r="J180" s="212" t="n">
        <f aca="false">SUM(J176:J179)</f>
        <v>0</v>
      </c>
      <c r="K180" s="212" t="n">
        <f aca="false">SUM(K176:K179)</f>
        <v>0</v>
      </c>
      <c r="L180" s="212" t="n">
        <f aca="false">SUM(L176:L179)</f>
        <v>0</v>
      </c>
      <c r="M180" s="212" t="n">
        <f aca="false">SUM(M176:M179)</f>
        <v>0</v>
      </c>
      <c r="N180" s="212" t="n">
        <f aca="false">SUM(N176:N179)</f>
        <v>0</v>
      </c>
      <c r="O180" s="212" t="n">
        <f aca="false">SUM(O176:O179)</f>
        <v>0</v>
      </c>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c r="CO180" s="211"/>
      <c r="CP180" s="211"/>
      <c r="CQ180" s="211"/>
      <c r="CR180" s="211"/>
      <c r="CS180" s="211"/>
      <c r="CT180" s="211"/>
      <c r="CU180" s="211"/>
      <c r="CV180" s="211"/>
      <c r="CW180" s="211"/>
      <c r="CX180" s="211"/>
      <c r="CY180" s="211"/>
      <c r="CZ180" s="211"/>
      <c r="DA180" s="211"/>
      <c r="DB180" s="211"/>
      <c r="DC180" s="211"/>
      <c r="DD180" s="211"/>
      <c r="DE180" s="211"/>
      <c r="DF180" s="211"/>
      <c r="DG180" s="211"/>
      <c r="DH180" s="211"/>
      <c r="DI180" s="211"/>
      <c r="DJ180" s="211"/>
      <c r="DK180" s="211"/>
      <c r="DL180" s="211"/>
      <c r="DM180" s="211"/>
      <c r="DN180" s="211"/>
      <c r="DO180" s="211"/>
      <c r="DP180" s="211"/>
      <c r="DQ180" s="211"/>
      <c r="DR180" s="211"/>
      <c r="DS180" s="211"/>
      <c r="DT180" s="211"/>
      <c r="DU180" s="211"/>
      <c r="DV180" s="211"/>
      <c r="DW180" s="211"/>
      <c r="DX180" s="211"/>
      <c r="DY180" s="211"/>
      <c r="DZ180" s="211"/>
      <c r="EA180" s="211"/>
      <c r="EB180" s="211"/>
      <c r="EC180" s="211"/>
      <c r="ED180" s="211"/>
      <c r="EE180" s="211"/>
      <c r="EF180" s="211"/>
      <c r="EG180" s="211"/>
      <c r="EH180" s="211"/>
      <c r="EI180" s="211"/>
      <c r="EJ180" s="211"/>
      <c r="EK180" s="211"/>
      <c r="EL180" s="211"/>
      <c r="EM180" s="211"/>
      <c r="EN180" s="211"/>
      <c r="EO180" s="211"/>
      <c r="EP180" s="211"/>
      <c r="EQ180" s="211"/>
      <c r="ER180" s="211"/>
      <c r="ES180" s="211"/>
      <c r="ET180" s="211"/>
      <c r="EU180" s="211"/>
      <c r="EV180" s="211"/>
      <c r="EW180" s="211"/>
      <c r="EX180" s="211"/>
      <c r="EY180" s="211"/>
      <c r="EZ180" s="211"/>
      <c r="FA180" s="211"/>
      <c r="FB180" s="211"/>
      <c r="FC180" s="211"/>
      <c r="FD180" s="211"/>
      <c r="FE180" s="211"/>
      <c r="FF180" s="211"/>
      <c r="FG180" s="211"/>
      <c r="FH180" s="211"/>
      <c r="FI180" s="211"/>
      <c r="FJ180" s="211"/>
      <c r="FK180" s="211"/>
      <c r="FL180" s="211"/>
      <c r="FM180" s="211"/>
      <c r="FN180" s="211"/>
      <c r="FO180" s="211"/>
      <c r="FP180" s="211"/>
      <c r="FQ180" s="211"/>
      <c r="FR180" s="211"/>
      <c r="FS180" s="211"/>
      <c r="FT180" s="211"/>
      <c r="FU180" s="211"/>
      <c r="FV180" s="211"/>
      <c r="FW180" s="211"/>
      <c r="FX180" s="211"/>
      <c r="FY180" s="211"/>
      <c r="FZ180" s="211"/>
      <c r="GA180" s="211"/>
      <c r="GB180" s="211"/>
      <c r="GC180" s="211"/>
      <c r="GD180" s="211"/>
      <c r="GE180" s="211"/>
      <c r="GF180" s="211"/>
      <c r="GG180" s="211"/>
      <c r="GH180" s="211"/>
      <c r="GI180" s="211"/>
      <c r="GJ180" s="211"/>
      <c r="GK180" s="211"/>
      <c r="GL180" s="211"/>
      <c r="GM180" s="211"/>
      <c r="GN180" s="211"/>
      <c r="GO180" s="211"/>
      <c r="GP180" s="211"/>
      <c r="GQ180" s="211"/>
      <c r="GR180" s="211"/>
      <c r="GS180" s="211"/>
      <c r="GT180" s="211"/>
      <c r="GU180" s="211"/>
      <c r="GV180" s="211"/>
      <c r="GW180" s="211"/>
      <c r="GX180" s="211"/>
      <c r="GY180" s="211"/>
      <c r="GZ180" s="211"/>
      <c r="HA180" s="211"/>
      <c r="HB180" s="211"/>
      <c r="HC180" s="211"/>
      <c r="HD180" s="211"/>
      <c r="HE180" s="211"/>
      <c r="HF180" s="211"/>
      <c r="HG180" s="211"/>
      <c r="HH180" s="211"/>
      <c r="HI180" s="211"/>
      <c r="HJ180" s="211"/>
      <c r="HK180" s="211"/>
      <c r="HL180" s="211"/>
      <c r="HM180" s="211"/>
      <c r="HN180" s="211"/>
      <c r="HO180" s="211"/>
      <c r="HP180" s="211"/>
      <c r="HQ180" s="211"/>
      <c r="HR180" s="211"/>
      <c r="HS180" s="211"/>
      <c r="HT180" s="211"/>
      <c r="HU180" s="211"/>
      <c r="HV180" s="211"/>
      <c r="HW180" s="211"/>
      <c r="HX180" s="211"/>
      <c r="HY180" s="211"/>
      <c r="HZ180" s="211"/>
      <c r="IA180" s="211"/>
      <c r="IB180" s="211"/>
      <c r="IC180" s="211"/>
      <c r="ID180" s="211"/>
      <c r="IE180" s="211"/>
      <c r="IF180" s="211"/>
      <c r="IG180" s="211"/>
      <c r="IH180" s="211"/>
      <c r="II180" s="211"/>
      <c r="IJ180" s="211"/>
      <c r="IK180" s="211"/>
      <c r="IL180" s="211"/>
      <c r="IM180" s="211"/>
      <c r="IN180" s="211"/>
      <c r="IO180" s="211"/>
      <c r="IP180" s="211"/>
      <c r="IQ180" s="211"/>
      <c r="IR180" s="211"/>
      <c r="IS180" s="211"/>
      <c r="IT180" s="211"/>
      <c r="IU180" s="211"/>
      <c r="IV180" s="211"/>
      <c r="IW180" s="211"/>
    </row>
    <row r="181" customFormat="false" ht="12.75" hidden="true" customHeight="false" outlineLevel="0" collapsed="false"/>
    <row r="182" customFormat="false" ht="12.75" hidden="true" customHeight="false" outlineLevel="0" collapsed="false">
      <c r="A182" s="213" t="s">
        <v>331</v>
      </c>
      <c r="B182" s="214" t="n">
        <v>8150</v>
      </c>
      <c r="C182" s="214" t="n">
        <f aca="false">$B$182*C27</f>
        <v>0</v>
      </c>
      <c r="D182" s="214" t="n">
        <f aca="false">$B$182*D27*1.075</f>
        <v>0</v>
      </c>
      <c r="E182" s="214" t="n">
        <f aca="false">$B$182*E27*1.075</f>
        <v>0</v>
      </c>
      <c r="F182" s="214" t="n">
        <f aca="false">$B$182*F27*1.075</f>
        <v>0</v>
      </c>
      <c r="G182" s="214" t="n">
        <f aca="false">$B$182*G27*1.075</f>
        <v>0</v>
      </c>
      <c r="H182" s="214" t="n">
        <f aca="false">$B$182*H27*1.075</f>
        <v>0</v>
      </c>
      <c r="I182" s="214" t="n">
        <f aca="false">$B$182*I27*1.075</f>
        <v>0</v>
      </c>
      <c r="J182" s="214" t="n">
        <f aca="false">$B$182*J27*1.075</f>
        <v>0</v>
      </c>
      <c r="K182" s="214" t="n">
        <f aca="false">$B$182*K27*1.075</f>
        <v>0</v>
      </c>
      <c r="L182" s="214" t="n">
        <f aca="false">$B$182*L27*1.075</f>
        <v>0</v>
      </c>
      <c r="M182" s="214" t="n">
        <f aca="false">$B$182*M27*1.075</f>
        <v>0</v>
      </c>
      <c r="N182" s="214" t="n">
        <f aca="false">$B$182*N27*1.075</f>
        <v>0</v>
      </c>
      <c r="O182" s="215" t="n">
        <f aca="false">SUM(C182:N182)</f>
        <v>0</v>
      </c>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211"/>
      <c r="BY182" s="211"/>
      <c r="BZ182" s="211"/>
      <c r="CA182" s="211"/>
      <c r="CB182" s="211"/>
      <c r="CC182" s="211"/>
      <c r="CD182" s="211"/>
      <c r="CE182" s="211"/>
      <c r="CF182" s="211"/>
      <c r="CG182" s="211"/>
      <c r="CH182" s="211"/>
      <c r="CI182" s="211"/>
      <c r="CJ182" s="211"/>
      <c r="CK182" s="211"/>
      <c r="CL182" s="211"/>
      <c r="CM182" s="211"/>
      <c r="CN182" s="211"/>
      <c r="CO182" s="211"/>
      <c r="CP182" s="211"/>
      <c r="CQ182" s="211"/>
      <c r="CR182" s="211"/>
      <c r="CS182" s="211"/>
      <c r="CT182" s="211"/>
      <c r="CU182" s="211"/>
      <c r="CV182" s="211"/>
      <c r="CW182" s="211"/>
      <c r="CX182" s="211"/>
      <c r="CY182" s="211"/>
      <c r="CZ182" s="211"/>
      <c r="DA182" s="211"/>
      <c r="DB182" s="211"/>
      <c r="DC182" s="211"/>
      <c r="DD182" s="211"/>
      <c r="DE182" s="211"/>
      <c r="DF182" s="211"/>
      <c r="DG182" s="211"/>
      <c r="DH182" s="211"/>
      <c r="DI182" s="211"/>
      <c r="DJ182" s="211"/>
      <c r="DK182" s="211"/>
      <c r="DL182" s="211"/>
      <c r="DM182" s="211"/>
      <c r="DN182" s="211"/>
      <c r="DO182" s="211"/>
      <c r="DP182" s="211"/>
      <c r="DQ182" s="211"/>
      <c r="DR182" s="211"/>
      <c r="DS182" s="211"/>
      <c r="DT182" s="211"/>
      <c r="DU182" s="211"/>
      <c r="DV182" s="211"/>
      <c r="DW182" s="211"/>
      <c r="DX182" s="211"/>
      <c r="DY182" s="211"/>
      <c r="DZ182" s="211"/>
      <c r="EA182" s="211"/>
      <c r="EB182" s="211"/>
      <c r="EC182" s="211"/>
      <c r="ED182" s="211"/>
      <c r="EE182" s="211"/>
      <c r="EF182" s="211"/>
      <c r="EG182" s="211"/>
      <c r="EH182" s="211"/>
      <c r="EI182" s="211"/>
      <c r="EJ182" s="211"/>
      <c r="EK182" s="211"/>
      <c r="EL182" s="211"/>
      <c r="EM182" s="211"/>
      <c r="EN182" s="211"/>
      <c r="EO182" s="211"/>
      <c r="EP182" s="211"/>
      <c r="EQ182" s="211"/>
      <c r="ER182" s="211"/>
      <c r="ES182" s="211"/>
      <c r="ET182" s="211"/>
      <c r="EU182" s="211"/>
      <c r="EV182" s="211"/>
      <c r="EW182" s="211"/>
      <c r="EX182" s="211"/>
      <c r="EY182" s="211"/>
      <c r="EZ182" s="211"/>
      <c r="FA182" s="211"/>
      <c r="FB182" s="211"/>
      <c r="FC182" s="211"/>
      <c r="FD182" s="211"/>
      <c r="FE182" s="211"/>
      <c r="FF182" s="211"/>
      <c r="FG182" s="211"/>
      <c r="FH182" s="211"/>
      <c r="FI182" s="211"/>
      <c r="FJ182" s="211"/>
      <c r="FK182" s="211"/>
      <c r="FL182" s="211"/>
      <c r="FM182" s="211"/>
      <c r="FN182" s="211"/>
      <c r="FO182" s="211"/>
      <c r="FP182" s="211"/>
      <c r="FQ182" s="211"/>
      <c r="FR182" s="211"/>
      <c r="FS182" s="211"/>
      <c r="FT182" s="211"/>
      <c r="FU182" s="211"/>
      <c r="FV182" s="211"/>
      <c r="FW182" s="211"/>
      <c r="FX182" s="211"/>
      <c r="FY182" s="211"/>
      <c r="FZ182" s="211"/>
      <c r="GA182" s="211"/>
      <c r="GB182" s="211"/>
      <c r="GC182" s="211"/>
      <c r="GD182" s="211"/>
      <c r="GE182" s="211"/>
      <c r="GF182" s="211"/>
      <c r="GG182" s="211"/>
      <c r="GH182" s="211"/>
      <c r="GI182" s="211"/>
      <c r="GJ182" s="211"/>
      <c r="GK182" s="211"/>
      <c r="GL182" s="211"/>
      <c r="GM182" s="211"/>
      <c r="GN182" s="211"/>
      <c r="GO182" s="211"/>
      <c r="GP182" s="211"/>
      <c r="GQ182" s="211"/>
      <c r="GR182" s="211"/>
      <c r="GS182" s="211"/>
      <c r="GT182" s="211"/>
      <c r="GU182" s="211"/>
      <c r="GV182" s="211"/>
      <c r="GW182" s="211"/>
      <c r="GX182" s="211"/>
      <c r="GY182" s="211"/>
      <c r="GZ182" s="211"/>
      <c r="HA182" s="211"/>
      <c r="HB182" s="211"/>
      <c r="HC182" s="211"/>
      <c r="HD182" s="211"/>
      <c r="HE182" s="211"/>
      <c r="HF182" s="211"/>
      <c r="HG182" s="211"/>
      <c r="HH182" s="211"/>
      <c r="HI182" s="211"/>
      <c r="HJ182" s="211"/>
      <c r="HK182" s="211"/>
      <c r="HL182" s="211"/>
      <c r="HM182" s="211"/>
      <c r="HN182" s="211"/>
      <c r="HO182" s="211"/>
      <c r="HP182" s="211"/>
      <c r="HQ182" s="211"/>
      <c r="HR182" s="211"/>
      <c r="HS182" s="211"/>
      <c r="HT182" s="211"/>
      <c r="HU182" s="211"/>
      <c r="HV182" s="211"/>
      <c r="HW182" s="211"/>
      <c r="HX182" s="211"/>
      <c r="HY182" s="211"/>
      <c r="HZ182" s="211"/>
      <c r="IA182" s="211"/>
      <c r="IB182" s="211"/>
      <c r="IC182" s="211"/>
      <c r="ID182" s="211"/>
      <c r="IE182" s="211"/>
      <c r="IF182" s="211"/>
      <c r="IG182" s="211"/>
      <c r="IH182" s="211"/>
      <c r="II182" s="211"/>
      <c r="IJ182" s="211"/>
      <c r="IK182" s="211"/>
      <c r="IL182" s="211"/>
      <c r="IM182" s="211"/>
      <c r="IN182" s="211"/>
      <c r="IO182" s="211"/>
      <c r="IP182" s="211"/>
      <c r="IQ182" s="211"/>
      <c r="IR182" s="211"/>
      <c r="IS182" s="211"/>
      <c r="IT182" s="211"/>
      <c r="IU182" s="211"/>
      <c r="IV182" s="211"/>
      <c r="IW182" s="211"/>
    </row>
    <row r="183" customFormat="false" ht="12.75" hidden="true" customHeight="false" outlineLevel="0" collapsed="false"/>
    <row r="184" customFormat="false" ht="12.75" hidden="true" customHeight="false" outlineLevel="0" collapsed="false">
      <c r="A184" s="211" t="s">
        <v>351</v>
      </c>
      <c r="B184" s="211"/>
      <c r="C184" s="216" t="n">
        <f aca="false">C173+C180+C182</f>
        <v>0</v>
      </c>
      <c r="D184" s="216" t="n">
        <f aca="false">D173+D180+D182</f>
        <v>0</v>
      </c>
      <c r="E184" s="216" t="n">
        <f aca="false">E173+E180+E182</f>
        <v>0</v>
      </c>
      <c r="F184" s="216" t="n">
        <f aca="false">F173+F180+F182</f>
        <v>0</v>
      </c>
      <c r="G184" s="216" t="n">
        <f aca="false">G173+G180+G182</f>
        <v>0</v>
      </c>
      <c r="H184" s="216" t="n">
        <f aca="false">H173+H180+H182</f>
        <v>0</v>
      </c>
      <c r="I184" s="216" t="n">
        <f aca="false">I173+I180+I182</f>
        <v>0</v>
      </c>
      <c r="J184" s="216" t="n">
        <f aca="false">J173+J180+J182</f>
        <v>0</v>
      </c>
      <c r="K184" s="216" t="n">
        <f aca="false">K173+K180+K182</f>
        <v>0</v>
      </c>
      <c r="L184" s="216" t="n">
        <f aca="false">L173+L180+L182</f>
        <v>0</v>
      </c>
      <c r="M184" s="216" t="n">
        <f aca="false">M173+M180+M182</f>
        <v>0</v>
      </c>
      <c r="N184" s="216" t="n">
        <f aca="false">N173+N180+N182</f>
        <v>0</v>
      </c>
      <c r="O184" s="216" t="n">
        <f aca="false">O173+O180+O182</f>
        <v>0</v>
      </c>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c r="CL184" s="211"/>
      <c r="CM184" s="211"/>
      <c r="CN184" s="211"/>
      <c r="CO184" s="211"/>
      <c r="CP184" s="211"/>
      <c r="CQ184" s="211"/>
      <c r="CR184" s="211"/>
      <c r="CS184" s="211"/>
      <c r="CT184" s="211"/>
      <c r="CU184" s="211"/>
      <c r="CV184" s="211"/>
      <c r="CW184" s="211"/>
      <c r="CX184" s="211"/>
      <c r="CY184" s="211"/>
      <c r="CZ184" s="211"/>
      <c r="DA184" s="211"/>
      <c r="DB184" s="211"/>
      <c r="DC184" s="211"/>
      <c r="DD184" s="211"/>
      <c r="DE184" s="211"/>
      <c r="DF184" s="211"/>
      <c r="DG184" s="211"/>
      <c r="DH184" s="211"/>
      <c r="DI184" s="211"/>
      <c r="DJ184" s="211"/>
      <c r="DK184" s="211"/>
      <c r="DL184" s="211"/>
      <c r="DM184" s="211"/>
      <c r="DN184" s="211"/>
      <c r="DO184" s="211"/>
      <c r="DP184" s="211"/>
      <c r="DQ184" s="211"/>
      <c r="DR184" s="211"/>
      <c r="DS184" s="211"/>
      <c r="DT184" s="211"/>
      <c r="DU184" s="211"/>
      <c r="DV184" s="211"/>
      <c r="DW184" s="211"/>
      <c r="DX184" s="211"/>
      <c r="DY184" s="211"/>
      <c r="DZ184" s="211"/>
      <c r="EA184" s="211"/>
      <c r="EB184" s="211"/>
      <c r="EC184" s="211"/>
      <c r="ED184" s="211"/>
      <c r="EE184" s="211"/>
      <c r="EF184" s="211"/>
      <c r="EG184" s="211"/>
      <c r="EH184" s="211"/>
      <c r="EI184" s="211"/>
      <c r="EJ184" s="211"/>
      <c r="EK184" s="211"/>
      <c r="EL184" s="211"/>
      <c r="EM184" s="211"/>
      <c r="EN184" s="211"/>
      <c r="EO184" s="211"/>
      <c r="EP184" s="211"/>
      <c r="EQ184" s="211"/>
      <c r="ER184" s="211"/>
      <c r="ES184" s="211"/>
      <c r="ET184" s="211"/>
      <c r="EU184" s="211"/>
      <c r="EV184" s="211"/>
      <c r="EW184" s="211"/>
      <c r="EX184" s="211"/>
      <c r="EY184" s="211"/>
      <c r="EZ184" s="211"/>
      <c r="FA184" s="211"/>
      <c r="FB184" s="211"/>
      <c r="FC184" s="211"/>
      <c r="FD184" s="211"/>
      <c r="FE184" s="211"/>
      <c r="FF184" s="211"/>
      <c r="FG184" s="211"/>
      <c r="FH184" s="211"/>
      <c r="FI184" s="211"/>
      <c r="FJ184" s="211"/>
      <c r="FK184" s="211"/>
      <c r="FL184" s="211"/>
      <c r="FM184" s="211"/>
      <c r="FN184" s="211"/>
      <c r="FO184" s="211"/>
      <c r="FP184" s="211"/>
      <c r="FQ184" s="211"/>
      <c r="FR184" s="211"/>
      <c r="FS184" s="211"/>
      <c r="FT184" s="211"/>
      <c r="FU184" s="211"/>
      <c r="FV184" s="211"/>
      <c r="FW184" s="211"/>
      <c r="FX184" s="211"/>
      <c r="FY184" s="211"/>
      <c r="FZ184" s="211"/>
      <c r="GA184" s="211"/>
      <c r="GB184" s="211"/>
      <c r="GC184" s="211"/>
      <c r="GD184" s="211"/>
      <c r="GE184" s="211"/>
      <c r="GF184" s="211"/>
      <c r="GG184" s="211"/>
      <c r="GH184" s="211"/>
      <c r="GI184" s="211"/>
      <c r="GJ184" s="211"/>
      <c r="GK184" s="211"/>
      <c r="GL184" s="211"/>
      <c r="GM184" s="211"/>
      <c r="GN184" s="211"/>
      <c r="GO184" s="211"/>
      <c r="GP184" s="211"/>
      <c r="GQ184" s="211"/>
      <c r="GR184" s="211"/>
      <c r="GS184" s="211"/>
      <c r="GT184" s="211"/>
      <c r="GU184" s="211"/>
      <c r="GV184" s="211"/>
      <c r="GW184" s="211"/>
      <c r="GX184" s="211"/>
      <c r="GY184" s="211"/>
      <c r="GZ184" s="211"/>
      <c r="HA184" s="211"/>
      <c r="HB184" s="211"/>
      <c r="HC184" s="211"/>
      <c r="HD184" s="211"/>
      <c r="HE184" s="211"/>
      <c r="HF184" s="211"/>
      <c r="HG184" s="211"/>
      <c r="HH184" s="211"/>
      <c r="HI184" s="211"/>
      <c r="HJ184" s="211"/>
      <c r="HK184" s="211"/>
      <c r="HL184" s="211"/>
      <c r="HM184" s="211"/>
      <c r="HN184" s="211"/>
      <c r="HO184" s="211"/>
      <c r="HP184" s="211"/>
      <c r="HQ184" s="211"/>
      <c r="HR184" s="211"/>
      <c r="HS184" s="211"/>
      <c r="HT184" s="211"/>
      <c r="HU184" s="211"/>
      <c r="HV184" s="211"/>
      <c r="HW184" s="211"/>
      <c r="HX184" s="211"/>
      <c r="HY184" s="211"/>
      <c r="HZ184" s="211"/>
      <c r="IA184" s="211"/>
      <c r="IB184" s="211"/>
      <c r="IC184" s="211"/>
      <c r="ID184" s="211"/>
      <c r="IE184" s="211"/>
      <c r="IF184" s="211"/>
      <c r="IG184" s="211"/>
      <c r="IH184" s="211"/>
      <c r="II184" s="211"/>
      <c r="IJ184" s="211"/>
      <c r="IK184" s="211"/>
      <c r="IL184" s="211"/>
      <c r="IM184" s="211"/>
      <c r="IN184" s="211"/>
      <c r="IO184" s="211"/>
      <c r="IP184" s="211"/>
      <c r="IQ184" s="211"/>
      <c r="IR184" s="211"/>
      <c r="IS184" s="211"/>
      <c r="IT184" s="211"/>
      <c r="IU184" s="211"/>
      <c r="IV184" s="211"/>
      <c r="IW184" s="211"/>
    </row>
    <row r="185" customFormat="false" ht="12.75" hidden="true" customHeight="false" outlineLevel="0" collapsed="false"/>
    <row r="186" customFormat="false" ht="12.75" hidden="true" customHeight="false" outlineLevel="0" collapsed="false"/>
    <row r="187" customFormat="false" ht="15.75" hidden="true" customHeight="false" outlineLevel="0" collapsed="false">
      <c r="A187" s="182" t="s">
        <v>335</v>
      </c>
      <c r="B187" s="183" t="n">
        <v>45</v>
      </c>
      <c r="C187" s="183" t="n">
        <f aca="false">C31*$B$31*200</f>
        <v>0</v>
      </c>
      <c r="D187" s="183" t="n">
        <f aca="false">D31*$B$31*200</f>
        <v>0</v>
      </c>
      <c r="E187" s="183" t="n">
        <f aca="false">E31*$B$31*200</f>
        <v>0</v>
      </c>
      <c r="F187" s="183" t="n">
        <f aca="false">F31*$B$31*200</f>
        <v>0</v>
      </c>
      <c r="G187" s="183" t="n">
        <f aca="false">G31*$B$31*200</f>
        <v>0</v>
      </c>
      <c r="H187" s="183" t="n">
        <f aca="false">H31*$B$31*200</f>
        <v>0</v>
      </c>
      <c r="I187" s="183" t="n">
        <f aca="false">I31*$B$31*200</f>
        <v>0</v>
      </c>
      <c r="J187" s="183" t="n">
        <f aca="false">J31*$B$31*200</f>
        <v>0</v>
      </c>
      <c r="K187" s="183" t="n">
        <f aca="false">K31*$B$31*200</f>
        <v>0</v>
      </c>
      <c r="L187" s="183" t="n">
        <f aca="false">L31*$B$31*200</f>
        <v>0</v>
      </c>
      <c r="M187" s="183" t="n">
        <f aca="false">M31*$B$31*200</f>
        <v>0</v>
      </c>
      <c r="N187" s="183" t="n">
        <f aca="false">N31*$B$31*200</f>
        <v>0</v>
      </c>
      <c r="O187" s="184" t="n">
        <f aca="false">N187</f>
        <v>0</v>
      </c>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c r="AV187" s="185"/>
      <c r="AW187" s="185"/>
      <c r="AX187" s="185"/>
      <c r="AY187" s="185"/>
      <c r="AZ187" s="185"/>
      <c r="BA187" s="185"/>
      <c r="BB187" s="185"/>
      <c r="BC187" s="185"/>
      <c r="BD187" s="185"/>
      <c r="BE187" s="185"/>
      <c r="BF187" s="185"/>
      <c r="BG187" s="185"/>
      <c r="BH187" s="185"/>
      <c r="BI187" s="185"/>
      <c r="BJ187" s="185"/>
      <c r="BK187" s="185"/>
      <c r="BL187" s="185"/>
      <c r="BM187" s="185"/>
      <c r="BN187" s="185"/>
      <c r="BO187" s="185"/>
      <c r="BP187" s="185"/>
      <c r="BQ187" s="185"/>
      <c r="BR187" s="185"/>
      <c r="BS187" s="185"/>
      <c r="BT187" s="185"/>
      <c r="BU187" s="185"/>
      <c r="BV187" s="185"/>
      <c r="BW187" s="185"/>
      <c r="BX187" s="185"/>
      <c r="BY187" s="185"/>
      <c r="BZ187" s="185"/>
      <c r="CA187" s="185"/>
      <c r="CB187" s="185"/>
      <c r="CC187" s="185"/>
      <c r="CD187" s="185"/>
      <c r="CE187" s="185"/>
      <c r="CF187" s="185"/>
      <c r="CG187" s="185"/>
      <c r="CH187" s="185"/>
      <c r="CI187" s="185"/>
      <c r="CJ187" s="185"/>
      <c r="CK187" s="185"/>
      <c r="CL187" s="185"/>
      <c r="CM187" s="185"/>
      <c r="CN187" s="185"/>
      <c r="CO187" s="185"/>
      <c r="CP187" s="185"/>
      <c r="CQ187" s="185"/>
      <c r="CR187" s="185"/>
      <c r="CS187" s="185"/>
      <c r="CT187" s="185"/>
      <c r="CU187" s="185"/>
      <c r="CV187" s="185"/>
      <c r="CW187" s="185"/>
      <c r="CX187" s="185"/>
      <c r="CY187" s="185"/>
      <c r="CZ187" s="185"/>
      <c r="DA187" s="185"/>
      <c r="DB187" s="185"/>
      <c r="DC187" s="185"/>
      <c r="DD187" s="185"/>
      <c r="DE187" s="185"/>
      <c r="DF187" s="185"/>
      <c r="DG187" s="185"/>
      <c r="DH187" s="185"/>
      <c r="DI187" s="185"/>
      <c r="DJ187" s="185"/>
      <c r="DK187" s="185"/>
      <c r="DL187" s="185"/>
      <c r="DM187" s="185"/>
      <c r="DN187" s="185"/>
      <c r="DO187" s="185"/>
      <c r="DP187" s="185"/>
      <c r="DQ187" s="185"/>
      <c r="DR187" s="185"/>
      <c r="DS187" s="185"/>
      <c r="DT187" s="185"/>
      <c r="DU187" s="185"/>
      <c r="DV187" s="185"/>
      <c r="DW187" s="185"/>
      <c r="DX187" s="185"/>
      <c r="DY187" s="185"/>
      <c r="DZ187" s="185"/>
      <c r="EA187" s="185"/>
      <c r="EB187" s="185"/>
      <c r="EC187" s="185"/>
      <c r="ED187" s="185"/>
      <c r="EE187" s="185"/>
      <c r="EF187" s="185"/>
      <c r="EG187" s="185"/>
      <c r="EH187" s="185"/>
      <c r="EI187" s="185"/>
      <c r="EJ187" s="185"/>
      <c r="EK187" s="185"/>
      <c r="EL187" s="185"/>
      <c r="EM187" s="185"/>
      <c r="EN187" s="185"/>
      <c r="EO187" s="185"/>
      <c r="EP187" s="185"/>
      <c r="EQ187" s="185"/>
      <c r="ER187" s="185"/>
      <c r="ES187" s="185"/>
      <c r="ET187" s="185"/>
      <c r="EU187" s="185"/>
      <c r="EV187" s="185"/>
      <c r="EW187" s="185"/>
      <c r="EX187" s="185"/>
      <c r="EY187" s="185"/>
      <c r="EZ187" s="185"/>
      <c r="FA187" s="185"/>
      <c r="FB187" s="185"/>
      <c r="FC187" s="185"/>
      <c r="FD187" s="185"/>
      <c r="FE187" s="185"/>
      <c r="FF187" s="185"/>
      <c r="FG187" s="185"/>
      <c r="FH187" s="185"/>
      <c r="FI187" s="185"/>
      <c r="FJ187" s="185"/>
      <c r="FK187" s="185"/>
      <c r="FL187" s="185"/>
      <c r="FM187" s="185"/>
      <c r="FN187" s="185"/>
      <c r="FO187" s="185"/>
      <c r="FP187" s="185"/>
      <c r="FQ187" s="185"/>
      <c r="FR187" s="185"/>
      <c r="FS187" s="185"/>
      <c r="FT187" s="185"/>
      <c r="FU187" s="185"/>
      <c r="FV187" s="185"/>
      <c r="FW187" s="185"/>
      <c r="FX187" s="185"/>
      <c r="FY187" s="185"/>
      <c r="FZ187" s="185"/>
      <c r="GA187" s="185"/>
      <c r="GB187" s="185"/>
      <c r="GC187" s="185"/>
      <c r="GD187" s="185"/>
      <c r="GE187" s="185"/>
      <c r="GF187" s="185"/>
      <c r="GG187" s="185"/>
      <c r="GH187" s="185"/>
      <c r="GI187" s="185"/>
      <c r="GJ187" s="185"/>
      <c r="GK187" s="185"/>
      <c r="GL187" s="185"/>
      <c r="GM187" s="185"/>
      <c r="GN187" s="185"/>
      <c r="GO187" s="185"/>
      <c r="GP187" s="185"/>
      <c r="GQ187" s="185"/>
      <c r="GR187" s="185"/>
      <c r="GS187" s="185"/>
      <c r="GT187" s="185"/>
      <c r="GU187" s="185"/>
      <c r="GV187" s="185"/>
      <c r="GW187" s="185"/>
      <c r="GX187" s="185"/>
      <c r="GY187" s="185"/>
      <c r="GZ187" s="185"/>
      <c r="HA187" s="185"/>
      <c r="HB187" s="185"/>
      <c r="HC187" s="185"/>
      <c r="HD187" s="185"/>
      <c r="HE187" s="185"/>
      <c r="HF187" s="185"/>
      <c r="HG187" s="185"/>
      <c r="HH187" s="185"/>
      <c r="HI187" s="185"/>
      <c r="HJ187" s="185"/>
      <c r="HK187" s="185"/>
      <c r="HL187" s="185"/>
      <c r="HM187" s="185"/>
      <c r="HN187" s="185"/>
      <c r="HO187" s="185"/>
      <c r="HP187" s="185"/>
      <c r="HQ187" s="185"/>
      <c r="HR187" s="185"/>
      <c r="HS187" s="185"/>
      <c r="HT187" s="185"/>
      <c r="HU187" s="185"/>
      <c r="HV187" s="185"/>
      <c r="HW187" s="185"/>
      <c r="HX187" s="185"/>
      <c r="HY187" s="185"/>
      <c r="HZ187" s="185"/>
      <c r="IA187" s="185"/>
      <c r="IB187" s="185"/>
      <c r="IC187" s="185"/>
      <c r="ID187" s="185"/>
      <c r="IE187" s="185"/>
      <c r="IF187" s="185"/>
      <c r="IG187" s="185"/>
      <c r="IH187" s="185"/>
      <c r="II187" s="185"/>
      <c r="IJ187" s="185"/>
      <c r="IK187" s="185"/>
      <c r="IL187" s="185"/>
      <c r="IM187" s="185"/>
      <c r="IN187" s="185"/>
      <c r="IO187" s="185"/>
      <c r="IP187" s="185"/>
      <c r="IQ187" s="185"/>
      <c r="IR187" s="185"/>
      <c r="IS187" s="185"/>
      <c r="IT187" s="185"/>
      <c r="IU187" s="185"/>
      <c r="IV187" s="185"/>
      <c r="IW187" s="185"/>
    </row>
    <row r="188" customFormat="false" ht="15.75" hidden="true" customHeight="false" outlineLevel="0" collapsed="false">
      <c r="A188" s="182" t="s">
        <v>336</v>
      </c>
      <c r="B188" s="183" t="n">
        <v>65</v>
      </c>
      <c r="C188" s="183" t="n">
        <f aca="false">C32*$B$31*200</f>
        <v>0</v>
      </c>
      <c r="D188" s="183" t="n">
        <f aca="false">D32*$B$31*200</f>
        <v>0</v>
      </c>
      <c r="E188" s="183" t="n">
        <f aca="false">E32*$B$31*200</f>
        <v>0</v>
      </c>
      <c r="F188" s="183" t="n">
        <f aca="false">F32*$B$31*200</f>
        <v>0</v>
      </c>
      <c r="G188" s="183" t="n">
        <f aca="false">G32*$B$31*200</f>
        <v>0</v>
      </c>
      <c r="H188" s="183" t="n">
        <f aca="false">H32*$B$31*200</f>
        <v>0</v>
      </c>
      <c r="I188" s="183" t="n">
        <f aca="false">I32*$B$31*200</f>
        <v>0</v>
      </c>
      <c r="J188" s="183" t="n">
        <f aca="false">J32*$B$31*200</f>
        <v>0</v>
      </c>
      <c r="K188" s="183" t="n">
        <f aca="false">K32*$B$31*200</f>
        <v>0</v>
      </c>
      <c r="L188" s="183" t="n">
        <f aca="false">L32*$B$31*200</f>
        <v>0</v>
      </c>
      <c r="M188" s="183" t="n">
        <f aca="false">M32*$B$31*200</f>
        <v>0</v>
      </c>
      <c r="N188" s="183" t="n">
        <f aca="false">N32*$B$31*200</f>
        <v>0</v>
      </c>
      <c r="O188" s="184" t="n">
        <f aca="false">N188</f>
        <v>0</v>
      </c>
      <c r="P188" s="185"/>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c r="BK188" s="185"/>
      <c r="BL188" s="185"/>
      <c r="BM188" s="185"/>
      <c r="BN188" s="185"/>
      <c r="BO188" s="185"/>
      <c r="BP188" s="185"/>
      <c r="BQ188" s="185"/>
      <c r="BR188" s="185"/>
      <c r="BS188" s="185"/>
      <c r="BT188" s="185"/>
      <c r="BU188" s="185"/>
      <c r="BV188" s="185"/>
      <c r="BW188" s="185"/>
      <c r="BX188" s="185"/>
      <c r="BY188" s="185"/>
      <c r="BZ188" s="185"/>
      <c r="CA188" s="185"/>
      <c r="CB188" s="185"/>
      <c r="CC188" s="185"/>
      <c r="CD188" s="185"/>
      <c r="CE188" s="185"/>
      <c r="CF188" s="185"/>
      <c r="CG188" s="185"/>
      <c r="CH188" s="185"/>
      <c r="CI188" s="185"/>
      <c r="CJ188" s="185"/>
      <c r="CK188" s="185"/>
      <c r="CL188" s="185"/>
      <c r="CM188" s="185"/>
      <c r="CN188" s="185"/>
      <c r="CO188" s="185"/>
      <c r="CP188" s="185"/>
      <c r="CQ188" s="185"/>
      <c r="CR188" s="185"/>
      <c r="CS188" s="185"/>
      <c r="CT188" s="185"/>
      <c r="CU188" s="185"/>
      <c r="CV188" s="185"/>
      <c r="CW188" s="185"/>
      <c r="CX188" s="185"/>
      <c r="CY188" s="185"/>
      <c r="CZ188" s="185"/>
      <c r="DA188" s="185"/>
      <c r="DB188" s="185"/>
      <c r="DC188" s="185"/>
      <c r="DD188" s="185"/>
      <c r="DE188" s="185"/>
      <c r="DF188" s="185"/>
      <c r="DG188" s="185"/>
      <c r="DH188" s="185"/>
      <c r="DI188" s="185"/>
      <c r="DJ188" s="185"/>
      <c r="DK188" s="185"/>
      <c r="DL188" s="185"/>
      <c r="DM188" s="185"/>
      <c r="DN188" s="185"/>
      <c r="DO188" s="185"/>
      <c r="DP188" s="185"/>
      <c r="DQ188" s="185"/>
      <c r="DR188" s="185"/>
      <c r="DS188" s="185"/>
      <c r="DT188" s="185"/>
      <c r="DU188" s="185"/>
      <c r="DV188" s="185"/>
      <c r="DW188" s="185"/>
      <c r="DX188" s="185"/>
      <c r="DY188" s="185"/>
      <c r="DZ188" s="185"/>
      <c r="EA188" s="185"/>
      <c r="EB188" s="185"/>
      <c r="EC188" s="185"/>
      <c r="ED188" s="185"/>
      <c r="EE188" s="185"/>
      <c r="EF188" s="185"/>
      <c r="EG188" s="185"/>
      <c r="EH188" s="185"/>
      <c r="EI188" s="185"/>
      <c r="EJ188" s="185"/>
      <c r="EK188" s="185"/>
      <c r="EL188" s="185"/>
      <c r="EM188" s="185"/>
      <c r="EN188" s="185"/>
      <c r="EO188" s="185"/>
      <c r="EP188" s="185"/>
      <c r="EQ188" s="185"/>
      <c r="ER188" s="185"/>
      <c r="ES188" s="185"/>
      <c r="ET188" s="185"/>
      <c r="EU188" s="185"/>
      <c r="EV188" s="185"/>
      <c r="EW188" s="185"/>
      <c r="EX188" s="185"/>
      <c r="EY188" s="185"/>
      <c r="EZ188" s="185"/>
      <c r="FA188" s="185"/>
      <c r="FB188" s="185"/>
      <c r="FC188" s="185"/>
      <c r="FD188" s="185"/>
      <c r="FE188" s="185"/>
      <c r="FF188" s="185"/>
      <c r="FG188" s="185"/>
      <c r="FH188" s="185"/>
      <c r="FI188" s="185"/>
      <c r="FJ188" s="185"/>
      <c r="FK188" s="185"/>
      <c r="FL188" s="185"/>
      <c r="FM188" s="185"/>
      <c r="FN188" s="185"/>
      <c r="FO188" s="185"/>
      <c r="FP188" s="185"/>
      <c r="FQ188" s="185"/>
      <c r="FR188" s="185"/>
      <c r="FS188" s="185"/>
      <c r="FT188" s="185"/>
      <c r="FU188" s="185"/>
      <c r="FV188" s="185"/>
      <c r="FW188" s="185"/>
      <c r="FX188" s="185"/>
      <c r="FY188" s="185"/>
      <c r="FZ188" s="185"/>
      <c r="GA188" s="185"/>
      <c r="GB188" s="185"/>
      <c r="GC188" s="185"/>
      <c r="GD188" s="185"/>
      <c r="GE188" s="185"/>
      <c r="GF188" s="185"/>
      <c r="GG188" s="185"/>
      <c r="GH188" s="185"/>
      <c r="GI188" s="185"/>
      <c r="GJ188" s="185"/>
      <c r="GK188" s="185"/>
      <c r="GL188" s="185"/>
      <c r="GM188" s="185"/>
      <c r="GN188" s="185"/>
      <c r="GO188" s="185"/>
      <c r="GP188" s="185"/>
      <c r="GQ188" s="185"/>
      <c r="GR188" s="185"/>
      <c r="GS188" s="185"/>
      <c r="GT188" s="185"/>
      <c r="GU188" s="185"/>
      <c r="GV188" s="185"/>
      <c r="GW188" s="185"/>
      <c r="GX188" s="185"/>
      <c r="GY188" s="185"/>
      <c r="GZ188" s="185"/>
      <c r="HA188" s="185"/>
      <c r="HB188" s="185"/>
      <c r="HC188" s="185"/>
      <c r="HD188" s="185"/>
      <c r="HE188" s="185"/>
      <c r="HF188" s="185"/>
      <c r="HG188" s="185"/>
      <c r="HH188" s="185"/>
      <c r="HI188" s="185"/>
      <c r="HJ188" s="185"/>
      <c r="HK188" s="185"/>
      <c r="HL188" s="185"/>
      <c r="HM188" s="185"/>
      <c r="HN188" s="185"/>
      <c r="HO188" s="185"/>
      <c r="HP188" s="185"/>
      <c r="HQ188" s="185"/>
      <c r="HR188" s="185"/>
      <c r="HS188" s="185"/>
      <c r="HT188" s="185"/>
      <c r="HU188" s="185"/>
      <c r="HV188" s="185"/>
      <c r="HW188" s="185"/>
      <c r="HX188" s="185"/>
      <c r="HY188" s="185"/>
      <c r="HZ188" s="185"/>
      <c r="IA188" s="185"/>
      <c r="IB188" s="185"/>
      <c r="IC188" s="185"/>
      <c r="ID188" s="185"/>
      <c r="IE188" s="185"/>
      <c r="IF188" s="185"/>
      <c r="IG188" s="185"/>
      <c r="IH188" s="185"/>
      <c r="II188" s="185"/>
      <c r="IJ188" s="185"/>
      <c r="IK188" s="185"/>
      <c r="IL188" s="185"/>
      <c r="IM188" s="185"/>
      <c r="IN188" s="185"/>
      <c r="IO188" s="185"/>
      <c r="IP188" s="185"/>
      <c r="IQ188" s="185"/>
      <c r="IR188" s="185"/>
      <c r="IS188" s="185"/>
      <c r="IT188" s="185"/>
      <c r="IU188" s="185"/>
      <c r="IV188" s="185"/>
      <c r="IW188" s="185"/>
    </row>
    <row r="189" customFormat="false" ht="15.75" hidden="true" customHeight="false" outlineLevel="0" collapsed="false">
      <c r="A189" s="182" t="s">
        <v>337</v>
      </c>
      <c r="B189" s="183" t="n">
        <v>85</v>
      </c>
      <c r="C189" s="183" t="n">
        <f aca="false">C33*$B$31*200</f>
        <v>0</v>
      </c>
      <c r="D189" s="183" t="n">
        <f aca="false">D33*$B$31*200</f>
        <v>0</v>
      </c>
      <c r="E189" s="183" t="n">
        <f aca="false">E33*$B$31*200</f>
        <v>0</v>
      </c>
      <c r="F189" s="183" t="n">
        <f aca="false">F33*$B$31*200</f>
        <v>0</v>
      </c>
      <c r="G189" s="183" t="n">
        <f aca="false">G33*$B$31*200</f>
        <v>0</v>
      </c>
      <c r="H189" s="183" t="n">
        <f aca="false">H33*$B$31*200</f>
        <v>0</v>
      </c>
      <c r="I189" s="183" t="n">
        <f aca="false">I33*$B$31*200</f>
        <v>0</v>
      </c>
      <c r="J189" s="183" t="n">
        <f aca="false">J33*$B$31*200</f>
        <v>0</v>
      </c>
      <c r="K189" s="183" t="n">
        <f aca="false">K33*$B$31*200</f>
        <v>0</v>
      </c>
      <c r="L189" s="183" t="n">
        <f aca="false">L33*$B$31*200</f>
        <v>0</v>
      </c>
      <c r="M189" s="183" t="n">
        <f aca="false">M33*$B$31*200</f>
        <v>0</v>
      </c>
      <c r="N189" s="183" t="n">
        <f aca="false">N33*$B$31*200</f>
        <v>0</v>
      </c>
      <c r="O189" s="184" t="n">
        <f aca="false">N189</f>
        <v>0</v>
      </c>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5"/>
      <c r="AU189" s="185"/>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c r="CJ189" s="185"/>
      <c r="CK189" s="185"/>
      <c r="CL189" s="185"/>
      <c r="CM189" s="185"/>
      <c r="CN189" s="185"/>
      <c r="CO189" s="185"/>
      <c r="CP189" s="185"/>
      <c r="CQ189" s="185"/>
      <c r="CR189" s="185"/>
      <c r="CS189" s="185"/>
      <c r="CT189" s="185"/>
      <c r="CU189" s="185"/>
      <c r="CV189" s="185"/>
      <c r="CW189" s="185"/>
      <c r="CX189" s="185"/>
      <c r="CY189" s="185"/>
      <c r="CZ189" s="185"/>
      <c r="DA189" s="185"/>
      <c r="DB189" s="185"/>
      <c r="DC189" s="185"/>
      <c r="DD189" s="185"/>
      <c r="DE189" s="185"/>
      <c r="DF189" s="185"/>
      <c r="DG189" s="185"/>
      <c r="DH189" s="185"/>
      <c r="DI189" s="185"/>
      <c r="DJ189" s="185"/>
      <c r="DK189" s="185"/>
      <c r="DL189" s="185"/>
      <c r="DM189" s="185"/>
      <c r="DN189" s="185"/>
      <c r="DO189" s="185"/>
      <c r="DP189" s="185"/>
      <c r="DQ189" s="185"/>
      <c r="DR189" s="185"/>
      <c r="DS189" s="185"/>
      <c r="DT189" s="185"/>
      <c r="DU189" s="185"/>
      <c r="DV189" s="185"/>
      <c r="DW189" s="185"/>
      <c r="DX189" s="185"/>
      <c r="DY189" s="185"/>
      <c r="DZ189" s="185"/>
      <c r="EA189" s="185"/>
      <c r="EB189" s="185"/>
      <c r="EC189" s="185"/>
      <c r="ED189" s="185"/>
      <c r="EE189" s="185"/>
      <c r="EF189" s="185"/>
      <c r="EG189" s="185"/>
      <c r="EH189" s="185"/>
      <c r="EI189" s="185"/>
      <c r="EJ189" s="185"/>
      <c r="EK189" s="185"/>
      <c r="EL189" s="185"/>
      <c r="EM189" s="185"/>
      <c r="EN189" s="185"/>
      <c r="EO189" s="185"/>
      <c r="EP189" s="185"/>
      <c r="EQ189" s="185"/>
      <c r="ER189" s="185"/>
      <c r="ES189" s="185"/>
      <c r="ET189" s="185"/>
      <c r="EU189" s="185"/>
      <c r="EV189" s="185"/>
      <c r="EW189" s="185"/>
      <c r="EX189" s="185"/>
      <c r="EY189" s="185"/>
      <c r="EZ189" s="185"/>
      <c r="FA189" s="185"/>
      <c r="FB189" s="185"/>
      <c r="FC189" s="185"/>
      <c r="FD189" s="185"/>
      <c r="FE189" s="185"/>
      <c r="FF189" s="185"/>
      <c r="FG189" s="185"/>
      <c r="FH189" s="185"/>
      <c r="FI189" s="185"/>
      <c r="FJ189" s="185"/>
      <c r="FK189" s="185"/>
      <c r="FL189" s="185"/>
      <c r="FM189" s="185"/>
      <c r="FN189" s="185"/>
      <c r="FO189" s="185"/>
      <c r="FP189" s="185"/>
      <c r="FQ189" s="185"/>
      <c r="FR189" s="185"/>
      <c r="FS189" s="185"/>
      <c r="FT189" s="185"/>
      <c r="FU189" s="185"/>
      <c r="FV189" s="185"/>
      <c r="FW189" s="185"/>
      <c r="FX189" s="185"/>
      <c r="FY189" s="185"/>
      <c r="FZ189" s="185"/>
      <c r="GA189" s="185"/>
      <c r="GB189" s="185"/>
      <c r="GC189" s="185"/>
      <c r="GD189" s="185"/>
      <c r="GE189" s="185"/>
      <c r="GF189" s="185"/>
      <c r="GG189" s="185"/>
      <c r="GH189" s="185"/>
      <c r="GI189" s="185"/>
      <c r="GJ189" s="185"/>
      <c r="GK189" s="185"/>
      <c r="GL189" s="185"/>
      <c r="GM189" s="185"/>
      <c r="GN189" s="185"/>
      <c r="GO189" s="185"/>
      <c r="GP189" s="185"/>
      <c r="GQ189" s="185"/>
      <c r="GR189" s="185"/>
      <c r="GS189" s="185"/>
      <c r="GT189" s="185"/>
      <c r="GU189" s="185"/>
      <c r="GV189" s="185"/>
      <c r="GW189" s="185"/>
      <c r="GX189" s="185"/>
      <c r="GY189" s="185"/>
      <c r="GZ189" s="185"/>
      <c r="HA189" s="185"/>
      <c r="HB189" s="185"/>
      <c r="HC189" s="185"/>
      <c r="HD189" s="185"/>
      <c r="HE189" s="185"/>
      <c r="HF189" s="185"/>
      <c r="HG189" s="185"/>
      <c r="HH189" s="185"/>
      <c r="HI189" s="185"/>
      <c r="HJ189" s="185"/>
      <c r="HK189" s="185"/>
      <c r="HL189" s="185"/>
      <c r="HM189" s="185"/>
      <c r="HN189" s="185"/>
      <c r="HO189" s="185"/>
      <c r="HP189" s="185"/>
      <c r="HQ189" s="185"/>
      <c r="HR189" s="185"/>
      <c r="HS189" s="185"/>
      <c r="HT189" s="185"/>
      <c r="HU189" s="185"/>
      <c r="HV189" s="185"/>
      <c r="HW189" s="185"/>
      <c r="HX189" s="185"/>
      <c r="HY189" s="185"/>
      <c r="HZ189" s="185"/>
      <c r="IA189" s="185"/>
      <c r="IB189" s="185"/>
      <c r="IC189" s="185"/>
      <c r="ID189" s="185"/>
      <c r="IE189" s="185"/>
      <c r="IF189" s="185"/>
      <c r="IG189" s="185"/>
      <c r="IH189" s="185"/>
      <c r="II189" s="185"/>
      <c r="IJ189" s="185"/>
      <c r="IK189" s="185"/>
      <c r="IL189" s="185"/>
      <c r="IM189" s="185"/>
      <c r="IN189" s="185"/>
      <c r="IO189" s="185"/>
      <c r="IP189" s="185"/>
      <c r="IQ189" s="185"/>
      <c r="IR189" s="185"/>
      <c r="IS189" s="185"/>
      <c r="IT189" s="185"/>
      <c r="IU189" s="185"/>
      <c r="IV189" s="185"/>
      <c r="IW189" s="185"/>
    </row>
    <row r="190" customFormat="false" ht="15.75" hidden="true" customHeight="false" outlineLevel="0" collapsed="false">
      <c r="A190" s="182" t="s">
        <v>338</v>
      </c>
      <c r="B190" s="183" t="n">
        <v>115</v>
      </c>
      <c r="C190" s="183" t="n">
        <f aca="false">C34*$B$31*200</f>
        <v>0</v>
      </c>
      <c r="D190" s="183" t="n">
        <f aca="false">D34*$B$31*200</f>
        <v>0</v>
      </c>
      <c r="E190" s="183" t="n">
        <f aca="false">E34*$B$31*200</f>
        <v>0</v>
      </c>
      <c r="F190" s="183" t="n">
        <f aca="false">F34*$B$31*200</f>
        <v>0</v>
      </c>
      <c r="G190" s="183" t="n">
        <f aca="false">G34*$B$31*200</f>
        <v>0</v>
      </c>
      <c r="H190" s="183" t="n">
        <f aca="false">H34*$B$31*200</f>
        <v>0</v>
      </c>
      <c r="I190" s="183" t="n">
        <f aca="false">I34*$B$31*200</f>
        <v>0</v>
      </c>
      <c r="J190" s="183" t="n">
        <f aca="false">J34*$B$31*200</f>
        <v>0</v>
      </c>
      <c r="K190" s="183" t="n">
        <f aca="false">K34*$B$31*200</f>
        <v>0</v>
      </c>
      <c r="L190" s="183" t="n">
        <f aca="false">L34*$B$31*200</f>
        <v>0</v>
      </c>
      <c r="M190" s="183" t="n">
        <f aca="false">M34*$B$31*200</f>
        <v>0</v>
      </c>
      <c r="N190" s="183" t="n">
        <f aca="false">N34*$B$31*200</f>
        <v>0</v>
      </c>
      <c r="O190" s="184" t="n">
        <f aca="false">N190</f>
        <v>0</v>
      </c>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5"/>
      <c r="AU190" s="185"/>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c r="CJ190" s="185"/>
      <c r="CK190" s="185"/>
      <c r="CL190" s="185"/>
      <c r="CM190" s="185"/>
      <c r="CN190" s="185"/>
      <c r="CO190" s="185"/>
      <c r="CP190" s="185"/>
      <c r="CQ190" s="185"/>
      <c r="CR190" s="185"/>
      <c r="CS190" s="185"/>
      <c r="CT190" s="185"/>
      <c r="CU190" s="185"/>
      <c r="CV190" s="185"/>
      <c r="CW190" s="185"/>
      <c r="CX190" s="185"/>
      <c r="CY190" s="185"/>
      <c r="CZ190" s="185"/>
      <c r="DA190" s="185"/>
      <c r="DB190" s="185"/>
      <c r="DC190" s="185"/>
      <c r="DD190" s="185"/>
      <c r="DE190" s="185"/>
      <c r="DF190" s="185"/>
      <c r="DG190" s="185"/>
      <c r="DH190" s="185"/>
      <c r="DI190" s="185"/>
      <c r="DJ190" s="185"/>
      <c r="DK190" s="185"/>
      <c r="DL190" s="185"/>
      <c r="DM190" s="185"/>
      <c r="DN190" s="185"/>
      <c r="DO190" s="185"/>
      <c r="DP190" s="185"/>
      <c r="DQ190" s="185"/>
      <c r="DR190" s="185"/>
      <c r="DS190" s="185"/>
      <c r="DT190" s="185"/>
      <c r="DU190" s="185"/>
      <c r="DV190" s="185"/>
      <c r="DW190" s="185"/>
      <c r="DX190" s="185"/>
      <c r="DY190" s="185"/>
      <c r="DZ190" s="185"/>
      <c r="EA190" s="185"/>
      <c r="EB190" s="185"/>
      <c r="EC190" s="185"/>
      <c r="ED190" s="185"/>
      <c r="EE190" s="185"/>
      <c r="EF190" s="185"/>
      <c r="EG190" s="185"/>
      <c r="EH190" s="185"/>
      <c r="EI190" s="185"/>
      <c r="EJ190" s="185"/>
      <c r="EK190" s="185"/>
      <c r="EL190" s="185"/>
      <c r="EM190" s="185"/>
      <c r="EN190" s="185"/>
      <c r="EO190" s="185"/>
      <c r="EP190" s="185"/>
      <c r="EQ190" s="185"/>
      <c r="ER190" s="185"/>
      <c r="ES190" s="185"/>
      <c r="ET190" s="185"/>
      <c r="EU190" s="185"/>
      <c r="EV190" s="185"/>
      <c r="EW190" s="185"/>
      <c r="EX190" s="185"/>
      <c r="EY190" s="185"/>
      <c r="EZ190" s="185"/>
      <c r="FA190" s="185"/>
      <c r="FB190" s="185"/>
      <c r="FC190" s="185"/>
      <c r="FD190" s="185"/>
      <c r="FE190" s="185"/>
      <c r="FF190" s="185"/>
      <c r="FG190" s="185"/>
      <c r="FH190" s="185"/>
      <c r="FI190" s="185"/>
      <c r="FJ190" s="185"/>
      <c r="FK190" s="185"/>
      <c r="FL190" s="185"/>
      <c r="FM190" s="185"/>
      <c r="FN190" s="185"/>
      <c r="FO190" s="185"/>
      <c r="FP190" s="185"/>
      <c r="FQ190" s="185"/>
      <c r="FR190" s="185"/>
      <c r="FS190" s="185"/>
      <c r="FT190" s="185"/>
      <c r="FU190" s="185"/>
      <c r="FV190" s="185"/>
      <c r="FW190" s="185"/>
      <c r="FX190" s="185"/>
      <c r="FY190" s="185"/>
      <c r="FZ190" s="185"/>
      <c r="GA190" s="185"/>
      <c r="GB190" s="185"/>
      <c r="GC190" s="185"/>
      <c r="GD190" s="185"/>
      <c r="GE190" s="185"/>
      <c r="GF190" s="185"/>
      <c r="GG190" s="185"/>
      <c r="GH190" s="185"/>
      <c r="GI190" s="185"/>
      <c r="GJ190" s="185"/>
      <c r="GK190" s="185"/>
      <c r="GL190" s="185"/>
      <c r="GM190" s="185"/>
      <c r="GN190" s="185"/>
      <c r="GO190" s="185"/>
      <c r="GP190" s="185"/>
      <c r="GQ190" s="185"/>
      <c r="GR190" s="185"/>
      <c r="GS190" s="185"/>
      <c r="GT190" s="185"/>
      <c r="GU190" s="185"/>
      <c r="GV190" s="185"/>
      <c r="GW190" s="185"/>
      <c r="GX190" s="185"/>
      <c r="GY190" s="185"/>
      <c r="GZ190" s="185"/>
      <c r="HA190" s="185"/>
      <c r="HB190" s="185"/>
      <c r="HC190" s="185"/>
      <c r="HD190" s="185"/>
      <c r="HE190" s="185"/>
      <c r="HF190" s="185"/>
      <c r="HG190" s="185"/>
      <c r="HH190" s="185"/>
      <c r="HI190" s="185"/>
      <c r="HJ190" s="185"/>
      <c r="HK190" s="185"/>
      <c r="HL190" s="185"/>
      <c r="HM190" s="185"/>
      <c r="HN190" s="185"/>
      <c r="HO190" s="185"/>
      <c r="HP190" s="185"/>
      <c r="HQ190" s="185"/>
      <c r="HR190" s="185"/>
      <c r="HS190" s="185"/>
      <c r="HT190" s="185"/>
      <c r="HU190" s="185"/>
      <c r="HV190" s="185"/>
      <c r="HW190" s="185"/>
      <c r="HX190" s="185"/>
      <c r="HY190" s="185"/>
      <c r="HZ190" s="185"/>
      <c r="IA190" s="185"/>
      <c r="IB190" s="185"/>
      <c r="IC190" s="185"/>
      <c r="ID190" s="185"/>
      <c r="IE190" s="185"/>
      <c r="IF190" s="185"/>
      <c r="IG190" s="185"/>
      <c r="IH190" s="185"/>
      <c r="II190" s="185"/>
      <c r="IJ190" s="185"/>
      <c r="IK190" s="185"/>
      <c r="IL190" s="185"/>
      <c r="IM190" s="185"/>
      <c r="IN190" s="185"/>
      <c r="IO190" s="185"/>
      <c r="IP190" s="185"/>
      <c r="IQ190" s="185"/>
      <c r="IR190" s="185"/>
      <c r="IS190" s="185"/>
      <c r="IT190" s="185"/>
      <c r="IU190" s="185"/>
      <c r="IV190" s="185"/>
      <c r="IW190" s="185"/>
    </row>
    <row r="191" customFormat="false" ht="15.75" hidden="true" customHeight="false" outlineLevel="0" collapsed="false">
      <c r="A191" s="182" t="s">
        <v>339</v>
      </c>
      <c r="B191" s="183" t="n">
        <v>135</v>
      </c>
      <c r="C191" s="183" t="n">
        <f aca="false">C35*$B$31*200</f>
        <v>0</v>
      </c>
      <c r="D191" s="183" t="n">
        <f aca="false">D35*$B$31*200</f>
        <v>0</v>
      </c>
      <c r="E191" s="183" t="n">
        <f aca="false">E35*$B$31*200</f>
        <v>0</v>
      </c>
      <c r="F191" s="183" t="n">
        <f aca="false">F35*$B$31*200</f>
        <v>0</v>
      </c>
      <c r="G191" s="183" t="n">
        <f aca="false">G35*$B$31*200</f>
        <v>0</v>
      </c>
      <c r="H191" s="183" t="n">
        <f aca="false">H35*$B$31*200</f>
        <v>0</v>
      </c>
      <c r="I191" s="183" t="n">
        <f aca="false">I35*$B$31*200</f>
        <v>0</v>
      </c>
      <c r="J191" s="183" t="n">
        <f aca="false">J35*$B$31*200</f>
        <v>0</v>
      </c>
      <c r="K191" s="183" t="n">
        <f aca="false">K35*$B$31*200</f>
        <v>0</v>
      </c>
      <c r="L191" s="183" t="n">
        <f aca="false">L35*$B$31*200</f>
        <v>0</v>
      </c>
      <c r="M191" s="183" t="n">
        <f aca="false">M35*$B$31*200</f>
        <v>0</v>
      </c>
      <c r="N191" s="183" t="n">
        <f aca="false">N35*$B$31*200</f>
        <v>0</v>
      </c>
      <c r="O191" s="184" t="n">
        <f aca="false">N191</f>
        <v>0</v>
      </c>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c r="CJ191" s="185"/>
      <c r="CK191" s="185"/>
      <c r="CL191" s="185"/>
      <c r="CM191" s="185"/>
      <c r="CN191" s="185"/>
      <c r="CO191" s="185"/>
      <c r="CP191" s="185"/>
      <c r="CQ191" s="185"/>
      <c r="CR191" s="185"/>
      <c r="CS191" s="185"/>
      <c r="CT191" s="185"/>
      <c r="CU191" s="185"/>
      <c r="CV191" s="185"/>
      <c r="CW191" s="185"/>
      <c r="CX191" s="185"/>
      <c r="CY191" s="185"/>
      <c r="CZ191" s="185"/>
      <c r="DA191" s="185"/>
      <c r="DB191" s="185"/>
      <c r="DC191" s="185"/>
      <c r="DD191" s="185"/>
      <c r="DE191" s="185"/>
      <c r="DF191" s="185"/>
      <c r="DG191" s="185"/>
      <c r="DH191" s="185"/>
      <c r="DI191" s="185"/>
      <c r="DJ191" s="185"/>
      <c r="DK191" s="185"/>
      <c r="DL191" s="185"/>
      <c r="DM191" s="185"/>
      <c r="DN191" s="185"/>
      <c r="DO191" s="185"/>
      <c r="DP191" s="185"/>
      <c r="DQ191" s="185"/>
      <c r="DR191" s="185"/>
      <c r="DS191" s="185"/>
      <c r="DT191" s="185"/>
      <c r="DU191" s="185"/>
      <c r="DV191" s="185"/>
      <c r="DW191" s="185"/>
      <c r="DX191" s="185"/>
      <c r="DY191" s="185"/>
      <c r="DZ191" s="185"/>
      <c r="EA191" s="185"/>
      <c r="EB191" s="185"/>
      <c r="EC191" s="185"/>
      <c r="ED191" s="185"/>
      <c r="EE191" s="185"/>
      <c r="EF191" s="185"/>
      <c r="EG191" s="185"/>
      <c r="EH191" s="185"/>
      <c r="EI191" s="185"/>
      <c r="EJ191" s="185"/>
      <c r="EK191" s="185"/>
      <c r="EL191" s="185"/>
      <c r="EM191" s="185"/>
      <c r="EN191" s="185"/>
      <c r="EO191" s="185"/>
      <c r="EP191" s="185"/>
      <c r="EQ191" s="185"/>
      <c r="ER191" s="185"/>
      <c r="ES191" s="185"/>
      <c r="ET191" s="185"/>
      <c r="EU191" s="185"/>
      <c r="EV191" s="185"/>
      <c r="EW191" s="185"/>
      <c r="EX191" s="185"/>
      <c r="EY191" s="185"/>
      <c r="EZ191" s="185"/>
      <c r="FA191" s="185"/>
      <c r="FB191" s="185"/>
      <c r="FC191" s="185"/>
      <c r="FD191" s="185"/>
      <c r="FE191" s="185"/>
      <c r="FF191" s="185"/>
      <c r="FG191" s="185"/>
      <c r="FH191" s="185"/>
      <c r="FI191" s="185"/>
      <c r="FJ191" s="185"/>
      <c r="FK191" s="185"/>
      <c r="FL191" s="185"/>
      <c r="FM191" s="185"/>
      <c r="FN191" s="185"/>
      <c r="FO191" s="185"/>
      <c r="FP191" s="185"/>
      <c r="FQ191" s="185"/>
      <c r="FR191" s="185"/>
      <c r="FS191" s="185"/>
      <c r="FT191" s="185"/>
      <c r="FU191" s="185"/>
      <c r="FV191" s="185"/>
      <c r="FW191" s="185"/>
      <c r="FX191" s="185"/>
      <c r="FY191" s="185"/>
      <c r="FZ191" s="185"/>
      <c r="GA191" s="185"/>
      <c r="GB191" s="185"/>
      <c r="GC191" s="185"/>
      <c r="GD191" s="185"/>
      <c r="GE191" s="185"/>
      <c r="GF191" s="185"/>
      <c r="GG191" s="185"/>
      <c r="GH191" s="185"/>
      <c r="GI191" s="185"/>
      <c r="GJ191" s="185"/>
      <c r="GK191" s="185"/>
      <c r="GL191" s="185"/>
      <c r="GM191" s="185"/>
      <c r="GN191" s="185"/>
      <c r="GO191" s="185"/>
      <c r="GP191" s="185"/>
      <c r="GQ191" s="185"/>
      <c r="GR191" s="185"/>
      <c r="GS191" s="185"/>
      <c r="GT191" s="185"/>
      <c r="GU191" s="185"/>
      <c r="GV191" s="185"/>
      <c r="GW191" s="185"/>
      <c r="GX191" s="185"/>
      <c r="GY191" s="185"/>
      <c r="GZ191" s="185"/>
      <c r="HA191" s="185"/>
      <c r="HB191" s="185"/>
      <c r="HC191" s="185"/>
      <c r="HD191" s="185"/>
      <c r="HE191" s="185"/>
      <c r="HF191" s="185"/>
      <c r="HG191" s="185"/>
      <c r="HH191" s="185"/>
      <c r="HI191" s="185"/>
      <c r="HJ191" s="185"/>
      <c r="HK191" s="185"/>
      <c r="HL191" s="185"/>
      <c r="HM191" s="185"/>
      <c r="HN191" s="185"/>
      <c r="HO191" s="185"/>
      <c r="HP191" s="185"/>
      <c r="HQ191" s="185"/>
      <c r="HR191" s="185"/>
      <c r="HS191" s="185"/>
      <c r="HT191" s="185"/>
      <c r="HU191" s="185"/>
      <c r="HV191" s="185"/>
      <c r="HW191" s="185"/>
      <c r="HX191" s="185"/>
      <c r="HY191" s="185"/>
      <c r="HZ191" s="185"/>
      <c r="IA191" s="185"/>
      <c r="IB191" s="185"/>
      <c r="IC191" s="185"/>
      <c r="ID191" s="185"/>
      <c r="IE191" s="185"/>
      <c r="IF191" s="185"/>
      <c r="IG191" s="185"/>
      <c r="IH191" s="185"/>
      <c r="II191" s="185"/>
      <c r="IJ191" s="185"/>
      <c r="IK191" s="185"/>
      <c r="IL191" s="185"/>
      <c r="IM191" s="185"/>
      <c r="IN191" s="185"/>
      <c r="IO191" s="185"/>
      <c r="IP191" s="185"/>
      <c r="IQ191" s="185"/>
      <c r="IR191" s="185"/>
      <c r="IS191" s="185"/>
      <c r="IT191" s="185"/>
      <c r="IU191" s="185"/>
      <c r="IV191" s="185"/>
      <c r="IW191" s="185"/>
    </row>
    <row r="192" customFormat="false" ht="15.75" hidden="true" customHeight="false" outlineLevel="0" collapsed="false">
      <c r="A192" s="182" t="s">
        <v>340</v>
      </c>
      <c r="B192" s="183" t="n">
        <v>165</v>
      </c>
      <c r="C192" s="183" t="n">
        <f aca="false">C36*$B$31*200</f>
        <v>0</v>
      </c>
      <c r="D192" s="183" t="n">
        <f aca="false">D36*$B$31*200</f>
        <v>0</v>
      </c>
      <c r="E192" s="183" t="n">
        <f aca="false">E36*$B$31*200</f>
        <v>0</v>
      </c>
      <c r="F192" s="183" t="n">
        <f aca="false">F36*$B$31*200</f>
        <v>0</v>
      </c>
      <c r="G192" s="183" t="n">
        <f aca="false">G36*$B$31*200</f>
        <v>0</v>
      </c>
      <c r="H192" s="183" t="n">
        <f aca="false">H36*$B$31*200</f>
        <v>0</v>
      </c>
      <c r="I192" s="183" t="n">
        <f aca="false">I36*$B$31*200</f>
        <v>0</v>
      </c>
      <c r="J192" s="183" t="n">
        <f aca="false">J36*$B$31*200</f>
        <v>0</v>
      </c>
      <c r="K192" s="183" t="n">
        <f aca="false">K36*$B$31*200</f>
        <v>0</v>
      </c>
      <c r="L192" s="183" t="n">
        <f aca="false">L36*$B$31*200</f>
        <v>0</v>
      </c>
      <c r="M192" s="183" t="n">
        <f aca="false">M36*$B$31*200</f>
        <v>0</v>
      </c>
      <c r="N192" s="183" t="n">
        <f aca="false">N36*$B$31*200</f>
        <v>0</v>
      </c>
      <c r="O192" s="184" t="n">
        <f aca="false">N192</f>
        <v>0</v>
      </c>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c r="CJ192" s="185"/>
      <c r="CK192" s="185"/>
      <c r="CL192" s="185"/>
      <c r="CM192" s="185"/>
      <c r="CN192" s="185"/>
      <c r="CO192" s="185"/>
      <c r="CP192" s="185"/>
      <c r="CQ192" s="185"/>
      <c r="CR192" s="185"/>
      <c r="CS192" s="185"/>
      <c r="CT192" s="185"/>
      <c r="CU192" s="185"/>
      <c r="CV192" s="185"/>
      <c r="CW192" s="185"/>
      <c r="CX192" s="185"/>
      <c r="CY192" s="185"/>
      <c r="CZ192" s="185"/>
      <c r="DA192" s="185"/>
      <c r="DB192" s="185"/>
      <c r="DC192" s="185"/>
      <c r="DD192" s="185"/>
      <c r="DE192" s="185"/>
      <c r="DF192" s="185"/>
      <c r="DG192" s="185"/>
      <c r="DH192" s="185"/>
      <c r="DI192" s="185"/>
      <c r="DJ192" s="185"/>
      <c r="DK192" s="185"/>
      <c r="DL192" s="185"/>
      <c r="DM192" s="185"/>
      <c r="DN192" s="185"/>
      <c r="DO192" s="185"/>
      <c r="DP192" s="185"/>
      <c r="DQ192" s="185"/>
      <c r="DR192" s="185"/>
      <c r="DS192" s="185"/>
      <c r="DT192" s="185"/>
      <c r="DU192" s="185"/>
      <c r="DV192" s="185"/>
      <c r="DW192" s="185"/>
      <c r="DX192" s="185"/>
      <c r="DY192" s="185"/>
      <c r="DZ192" s="185"/>
      <c r="EA192" s="185"/>
      <c r="EB192" s="185"/>
      <c r="EC192" s="185"/>
      <c r="ED192" s="185"/>
      <c r="EE192" s="185"/>
      <c r="EF192" s="185"/>
      <c r="EG192" s="185"/>
      <c r="EH192" s="185"/>
      <c r="EI192" s="185"/>
      <c r="EJ192" s="185"/>
      <c r="EK192" s="185"/>
      <c r="EL192" s="185"/>
      <c r="EM192" s="185"/>
      <c r="EN192" s="185"/>
      <c r="EO192" s="185"/>
      <c r="EP192" s="185"/>
      <c r="EQ192" s="185"/>
      <c r="ER192" s="185"/>
      <c r="ES192" s="185"/>
      <c r="ET192" s="185"/>
      <c r="EU192" s="185"/>
      <c r="EV192" s="185"/>
      <c r="EW192" s="185"/>
      <c r="EX192" s="185"/>
      <c r="EY192" s="185"/>
      <c r="EZ192" s="185"/>
      <c r="FA192" s="185"/>
      <c r="FB192" s="185"/>
      <c r="FC192" s="185"/>
      <c r="FD192" s="185"/>
      <c r="FE192" s="185"/>
      <c r="FF192" s="185"/>
      <c r="FG192" s="185"/>
      <c r="FH192" s="185"/>
      <c r="FI192" s="185"/>
      <c r="FJ192" s="185"/>
      <c r="FK192" s="185"/>
      <c r="FL192" s="185"/>
      <c r="FM192" s="185"/>
      <c r="FN192" s="185"/>
      <c r="FO192" s="185"/>
      <c r="FP192" s="185"/>
      <c r="FQ192" s="185"/>
      <c r="FR192" s="185"/>
      <c r="FS192" s="185"/>
      <c r="FT192" s="185"/>
      <c r="FU192" s="185"/>
      <c r="FV192" s="185"/>
      <c r="FW192" s="185"/>
      <c r="FX192" s="185"/>
      <c r="FY192" s="185"/>
      <c r="FZ192" s="185"/>
      <c r="GA192" s="185"/>
      <c r="GB192" s="185"/>
      <c r="GC192" s="185"/>
      <c r="GD192" s="185"/>
      <c r="GE192" s="185"/>
      <c r="GF192" s="185"/>
      <c r="GG192" s="185"/>
      <c r="GH192" s="185"/>
      <c r="GI192" s="185"/>
      <c r="GJ192" s="185"/>
      <c r="GK192" s="185"/>
      <c r="GL192" s="185"/>
      <c r="GM192" s="185"/>
      <c r="GN192" s="185"/>
      <c r="GO192" s="185"/>
      <c r="GP192" s="185"/>
      <c r="GQ192" s="185"/>
      <c r="GR192" s="185"/>
      <c r="GS192" s="185"/>
      <c r="GT192" s="185"/>
      <c r="GU192" s="185"/>
      <c r="GV192" s="185"/>
      <c r="GW192" s="185"/>
      <c r="GX192" s="185"/>
      <c r="GY192" s="185"/>
      <c r="GZ192" s="185"/>
      <c r="HA192" s="185"/>
      <c r="HB192" s="185"/>
      <c r="HC192" s="185"/>
      <c r="HD192" s="185"/>
      <c r="HE192" s="185"/>
      <c r="HF192" s="185"/>
      <c r="HG192" s="185"/>
      <c r="HH192" s="185"/>
      <c r="HI192" s="185"/>
      <c r="HJ192" s="185"/>
      <c r="HK192" s="185"/>
      <c r="HL192" s="185"/>
      <c r="HM192" s="185"/>
      <c r="HN192" s="185"/>
      <c r="HO192" s="185"/>
      <c r="HP192" s="185"/>
      <c r="HQ192" s="185"/>
      <c r="HR192" s="185"/>
      <c r="HS192" s="185"/>
      <c r="HT192" s="185"/>
      <c r="HU192" s="185"/>
      <c r="HV192" s="185"/>
      <c r="HW192" s="185"/>
      <c r="HX192" s="185"/>
      <c r="HY192" s="185"/>
      <c r="HZ192" s="185"/>
      <c r="IA192" s="185"/>
      <c r="IB192" s="185"/>
      <c r="IC192" s="185"/>
      <c r="ID192" s="185"/>
      <c r="IE192" s="185"/>
      <c r="IF192" s="185"/>
      <c r="IG192" s="185"/>
      <c r="IH192" s="185"/>
      <c r="II192" s="185"/>
      <c r="IJ192" s="185"/>
      <c r="IK192" s="185"/>
      <c r="IL192" s="185"/>
      <c r="IM192" s="185"/>
      <c r="IN192" s="185"/>
      <c r="IO192" s="185"/>
      <c r="IP192" s="185"/>
      <c r="IQ192" s="185"/>
      <c r="IR192" s="185"/>
      <c r="IS192" s="185"/>
      <c r="IT192" s="185"/>
      <c r="IU192" s="185"/>
      <c r="IV192" s="185"/>
      <c r="IW192" s="185"/>
    </row>
    <row r="193" customFormat="false" ht="15.75" hidden="true" customHeight="false" outlineLevel="0" collapsed="false">
      <c r="A193" s="182" t="s">
        <v>341</v>
      </c>
      <c r="B193" s="183" t="n">
        <v>185</v>
      </c>
      <c r="C193" s="183" t="n">
        <f aca="false">C37*$B$31*200</f>
        <v>0</v>
      </c>
      <c r="D193" s="183" t="n">
        <f aca="false">D37*$B$31*200</f>
        <v>0</v>
      </c>
      <c r="E193" s="183" t="n">
        <f aca="false">E37*$B$31*200</f>
        <v>0</v>
      </c>
      <c r="F193" s="183" t="n">
        <f aca="false">F37*$B$31*200</f>
        <v>0</v>
      </c>
      <c r="G193" s="183" t="n">
        <f aca="false">G37*$B$31*200</f>
        <v>0</v>
      </c>
      <c r="H193" s="183" t="n">
        <f aca="false">H37*$B$31*200</f>
        <v>0</v>
      </c>
      <c r="I193" s="183" t="n">
        <f aca="false">I37*$B$31*200</f>
        <v>0</v>
      </c>
      <c r="J193" s="183" t="n">
        <f aca="false">J37*$B$31*200</f>
        <v>0</v>
      </c>
      <c r="K193" s="183" t="n">
        <f aca="false">K37*$B$31*200</f>
        <v>0</v>
      </c>
      <c r="L193" s="183" t="n">
        <f aca="false">L37*$B$31*200</f>
        <v>0</v>
      </c>
      <c r="M193" s="183" t="n">
        <f aca="false">M37*$B$31*200</f>
        <v>0</v>
      </c>
      <c r="N193" s="183" t="n">
        <f aca="false">N37*$B$31*200</f>
        <v>0</v>
      </c>
      <c r="O193" s="184" t="n">
        <f aca="false">N193</f>
        <v>0</v>
      </c>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c r="CJ193" s="185"/>
      <c r="CK193" s="185"/>
      <c r="CL193" s="185"/>
      <c r="CM193" s="185"/>
      <c r="CN193" s="185"/>
      <c r="CO193" s="185"/>
      <c r="CP193" s="185"/>
      <c r="CQ193" s="185"/>
      <c r="CR193" s="185"/>
      <c r="CS193" s="185"/>
      <c r="CT193" s="185"/>
      <c r="CU193" s="185"/>
      <c r="CV193" s="185"/>
      <c r="CW193" s="185"/>
      <c r="CX193" s="185"/>
      <c r="CY193" s="185"/>
      <c r="CZ193" s="185"/>
      <c r="DA193" s="185"/>
      <c r="DB193" s="185"/>
      <c r="DC193" s="185"/>
      <c r="DD193" s="185"/>
      <c r="DE193" s="185"/>
      <c r="DF193" s="185"/>
      <c r="DG193" s="185"/>
      <c r="DH193" s="185"/>
      <c r="DI193" s="185"/>
      <c r="DJ193" s="185"/>
      <c r="DK193" s="185"/>
      <c r="DL193" s="185"/>
      <c r="DM193" s="185"/>
      <c r="DN193" s="185"/>
      <c r="DO193" s="185"/>
      <c r="DP193" s="185"/>
      <c r="DQ193" s="185"/>
      <c r="DR193" s="185"/>
      <c r="DS193" s="185"/>
      <c r="DT193" s="185"/>
      <c r="DU193" s="185"/>
      <c r="DV193" s="185"/>
      <c r="DW193" s="185"/>
      <c r="DX193" s="185"/>
      <c r="DY193" s="185"/>
      <c r="DZ193" s="185"/>
      <c r="EA193" s="185"/>
      <c r="EB193" s="185"/>
      <c r="EC193" s="185"/>
      <c r="ED193" s="185"/>
      <c r="EE193" s="185"/>
      <c r="EF193" s="185"/>
      <c r="EG193" s="185"/>
      <c r="EH193" s="185"/>
      <c r="EI193" s="185"/>
      <c r="EJ193" s="185"/>
      <c r="EK193" s="185"/>
      <c r="EL193" s="185"/>
      <c r="EM193" s="185"/>
      <c r="EN193" s="185"/>
      <c r="EO193" s="185"/>
      <c r="EP193" s="185"/>
      <c r="EQ193" s="185"/>
      <c r="ER193" s="185"/>
      <c r="ES193" s="185"/>
      <c r="ET193" s="185"/>
      <c r="EU193" s="185"/>
      <c r="EV193" s="185"/>
      <c r="EW193" s="185"/>
      <c r="EX193" s="185"/>
      <c r="EY193" s="185"/>
      <c r="EZ193" s="185"/>
      <c r="FA193" s="185"/>
      <c r="FB193" s="185"/>
      <c r="FC193" s="185"/>
      <c r="FD193" s="185"/>
      <c r="FE193" s="185"/>
      <c r="FF193" s="185"/>
      <c r="FG193" s="185"/>
      <c r="FH193" s="185"/>
      <c r="FI193" s="185"/>
      <c r="FJ193" s="185"/>
      <c r="FK193" s="185"/>
      <c r="FL193" s="185"/>
      <c r="FM193" s="185"/>
      <c r="FN193" s="185"/>
      <c r="FO193" s="185"/>
      <c r="FP193" s="185"/>
      <c r="FQ193" s="185"/>
      <c r="FR193" s="185"/>
      <c r="FS193" s="185"/>
      <c r="FT193" s="185"/>
      <c r="FU193" s="185"/>
      <c r="FV193" s="185"/>
      <c r="FW193" s="185"/>
      <c r="FX193" s="185"/>
      <c r="FY193" s="185"/>
      <c r="FZ193" s="185"/>
      <c r="GA193" s="185"/>
      <c r="GB193" s="185"/>
      <c r="GC193" s="185"/>
      <c r="GD193" s="185"/>
      <c r="GE193" s="185"/>
      <c r="GF193" s="185"/>
      <c r="GG193" s="185"/>
      <c r="GH193" s="185"/>
      <c r="GI193" s="185"/>
      <c r="GJ193" s="185"/>
      <c r="GK193" s="185"/>
      <c r="GL193" s="185"/>
      <c r="GM193" s="185"/>
      <c r="GN193" s="185"/>
      <c r="GO193" s="185"/>
      <c r="GP193" s="185"/>
      <c r="GQ193" s="185"/>
      <c r="GR193" s="185"/>
      <c r="GS193" s="185"/>
      <c r="GT193" s="185"/>
      <c r="GU193" s="185"/>
      <c r="GV193" s="185"/>
      <c r="GW193" s="185"/>
      <c r="GX193" s="185"/>
      <c r="GY193" s="185"/>
      <c r="GZ193" s="185"/>
      <c r="HA193" s="185"/>
      <c r="HB193" s="185"/>
      <c r="HC193" s="185"/>
      <c r="HD193" s="185"/>
      <c r="HE193" s="185"/>
      <c r="HF193" s="185"/>
      <c r="HG193" s="185"/>
      <c r="HH193" s="185"/>
      <c r="HI193" s="185"/>
      <c r="HJ193" s="185"/>
      <c r="HK193" s="185"/>
      <c r="HL193" s="185"/>
      <c r="HM193" s="185"/>
      <c r="HN193" s="185"/>
      <c r="HO193" s="185"/>
      <c r="HP193" s="185"/>
      <c r="HQ193" s="185"/>
      <c r="HR193" s="185"/>
      <c r="HS193" s="185"/>
      <c r="HT193" s="185"/>
      <c r="HU193" s="185"/>
      <c r="HV193" s="185"/>
      <c r="HW193" s="185"/>
      <c r="HX193" s="185"/>
      <c r="HY193" s="185"/>
      <c r="HZ193" s="185"/>
      <c r="IA193" s="185"/>
      <c r="IB193" s="185"/>
      <c r="IC193" s="185"/>
      <c r="ID193" s="185"/>
      <c r="IE193" s="185"/>
      <c r="IF193" s="185"/>
      <c r="IG193" s="185"/>
      <c r="IH193" s="185"/>
      <c r="II193" s="185"/>
      <c r="IJ193" s="185"/>
      <c r="IK193" s="185"/>
      <c r="IL193" s="185"/>
      <c r="IM193" s="185"/>
      <c r="IN193" s="185"/>
      <c r="IO193" s="185"/>
      <c r="IP193" s="185"/>
      <c r="IQ193" s="185"/>
      <c r="IR193" s="185"/>
      <c r="IS193" s="185"/>
      <c r="IT193" s="185"/>
      <c r="IU193" s="185"/>
      <c r="IV193" s="185"/>
      <c r="IW193" s="185"/>
    </row>
    <row r="194" customFormat="false" ht="15.75" hidden="true" customHeight="false" outlineLevel="0" collapsed="false">
      <c r="A194" s="182" t="s">
        <v>342</v>
      </c>
      <c r="B194" s="183" t="n">
        <v>215</v>
      </c>
      <c r="C194" s="183" t="n">
        <f aca="false">C38*$B$31*200</f>
        <v>0</v>
      </c>
      <c r="D194" s="183" t="n">
        <f aca="false">D38*$B$31*200</f>
        <v>0</v>
      </c>
      <c r="E194" s="183" t="n">
        <f aca="false">E38*$B$31*200</f>
        <v>0</v>
      </c>
      <c r="F194" s="183" t="n">
        <f aca="false">F38*$B$31*200</f>
        <v>0</v>
      </c>
      <c r="G194" s="183" t="n">
        <f aca="false">G38*$B$31*200</f>
        <v>0</v>
      </c>
      <c r="H194" s="183" t="n">
        <f aca="false">H38*$B$31*200</f>
        <v>0</v>
      </c>
      <c r="I194" s="183" t="n">
        <f aca="false">I38*$B$31*200</f>
        <v>0</v>
      </c>
      <c r="J194" s="183" t="n">
        <f aca="false">J38*$B$31*200</f>
        <v>0</v>
      </c>
      <c r="K194" s="183" t="n">
        <f aca="false">K38*$B$31*200</f>
        <v>0</v>
      </c>
      <c r="L194" s="183" t="n">
        <f aca="false">L38*$B$31*200</f>
        <v>0</v>
      </c>
      <c r="M194" s="183" t="n">
        <f aca="false">M38*$B$31*200</f>
        <v>0</v>
      </c>
      <c r="N194" s="183" t="n">
        <f aca="false">N38*$B$31*200</f>
        <v>0</v>
      </c>
      <c r="O194" s="184" t="n">
        <f aca="false">N194</f>
        <v>0</v>
      </c>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c r="CJ194" s="185"/>
      <c r="CK194" s="185"/>
      <c r="CL194" s="185"/>
      <c r="CM194" s="185"/>
      <c r="CN194" s="185"/>
      <c r="CO194" s="185"/>
      <c r="CP194" s="185"/>
      <c r="CQ194" s="185"/>
      <c r="CR194" s="185"/>
      <c r="CS194" s="185"/>
      <c r="CT194" s="185"/>
      <c r="CU194" s="185"/>
      <c r="CV194" s="185"/>
      <c r="CW194" s="185"/>
      <c r="CX194" s="185"/>
      <c r="CY194" s="185"/>
      <c r="CZ194" s="185"/>
      <c r="DA194" s="185"/>
      <c r="DB194" s="185"/>
      <c r="DC194" s="185"/>
      <c r="DD194" s="185"/>
      <c r="DE194" s="185"/>
      <c r="DF194" s="185"/>
      <c r="DG194" s="185"/>
      <c r="DH194" s="185"/>
      <c r="DI194" s="185"/>
      <c r="DJ194" s="185"/>
      <c r="DK194" s="185"/>
      <c r="DL194" s="185"/>
      <c r="DM194" s="185"/>
      <c r="DN194" s="185"/>
      <c r="DO194" s="185"/>
      <c r="DP194" s="185"/>
      <c r="DQ194" s="185"/>
      <c r="DR194" s="185"/>
      <c r="DS194" s="185"/>
      <c r="DT194" s="185"/>
      <c r="DU194" s="185"/>
      <c r="DV194" s="185"/>
      <c r="DW194" s="185"/>
      <c r="DX194" s="185"/>
      <c r="DY194" s="185"/>
      <c r="DZ194" s="185"/>
      <c r="EA194" s="185"/>
      <c r="EB194" s="185"/>
      <c r="EC194" s="185"/>
      <c r="ED194" s="185"/>
      <c r="EE194" s="185"/>
      <c r="EF194" s="185"/>
      <c r="EG194" s="185"/>
      <c r="EH194" s="185"/>
      <c r="EI194" s="185"/>
      <c r="EJ194" s="185"/>
      <c r="EK194" s="185"/>
      <c r="EL194" s="185"/>
      <c r="EM194" s="185"/>
      <c r="EN194" s="185"/>
      <c r="EO194" s="185"/>
      <c r="EP194" s="185"/>
      <c r="EQ194" s="185"/>
      <c r="ER194" s="185"/>
      <c r="ES194" s="185"/>
      <c r="ET194" s="185"/>
      <c r="EU194" s="185"/>
      <c r="EV194" s="185"/>
      <c r="EW194" s="185"/>
      <c r="EX194" s="185"/>
      <c r="EY194" s="185"/>
      <c r="EZ194" s="185"/>
      <c r="FA194" s="185"/>
      <c r="FB194" s="185"/>
      <c r="FC194" s="185"/>
      <c r="FD194" s="185"/>
      <c r="FE194" s="185"/>
      <c r="FF194" s="185"/>
      <c r="FG194" s="185"/>
      <c r="FH194" s="185"/>
      <c r="FI194" s="185"/>
      <c r="FJ194" s="185"/>
      <c r="FK194" s="185"/>
      <c r="FL194" s="185"/>
      <c r="FM194" s="185"/>
      <c r="FN194" s="185"/>
      <c r="FO194" s="185"/>
      <c r="FP194" s="185"/>
      <c r="FQ194" s="185"/>
      <c r="FR194" s="185"/>
      <c r="FS194" s="185"/>
      <c r="FT194" s="185"/>
      <c r="FU194" s="185"/>
      <c r="FV194" s="185"/>
      <c r="FW194" s="185"/>
      <c r="FX194" s="185"/>
      <c r="FY194" s="185"/>
      <c r="FZ194" s="185"/>
      <c r="GA194" s="185"/>
      <c r="GB194" s="185"/>
      <c r="GC194" s="185"/>
      <c r="GD194" s="185"/>
      <c r="GE194" s="185"/>
      <c r="GF194" s="185"/>
      <c r="GG194" s="185"/>
      <c r="GH194" s="185"/>
      <c r="GI194" s="185"/>
      <c r="GJ194" s="185"/>
      <c r="GK194" s="185"/>
      <c r="GL194" s="185"/>
      <c r="GM194" s="185"/>
      <c r="GN194" s="185"/>
      <c r="GO194" s="185"/>
      <c r="GP194" s="185"/>
      <c r="GQ194" s="185"/>
      <c r="GR194" s="185"/>
      <c r="GS194" s="185"/>
      <c r="GT194" s="185"/>
      <c r="GU194" s="185"/>
      <c r="GV194" s="185"/>
      <c r="GW194" s="185"/>
      <c r="GX194" s="185"/>
      <c r="GY194" s="185"/>
      <c r="GZ194" s="185"/>
      <c r="HA194" s="185"/>
      <c r="HB194" s="185"/>
      <c r="HC194" s="185"/>
      <c r="HD194" s="185"/>
      <c r="HE194" s="185"/>
      <c r="HF194" s="185"/>
      <c r="HG194" s="185"/>
      <c r="HH194" s="185"/>
      <c r="HI194" s="185"/>
      <c r="HJ194" s="185"/>
      <c r="HK194" s="185"/>
      <c r="HL194" s="185"/>
      <c r="HM194" s="185"/>
      <c r="HN194" s="185"/>
      <c r="HO194" s="185"/>
      <c r="HP194" s="185"/>
      <c r="HQ194" s="185"/>
      <c r="HR194" s="185"/>
      <c r="HS194" s="185"/>
      <c r="HT194" s="185"/>
      <c r="HU194" s="185"/>
      <c r="HV194" s="185"/>
      <c r="HW194" s="185"/>
      <c r="HX194" s="185"/>
      <c r="HY194" s="185"/>
      <c r="HZ194" s="185"/>
      <c r="IA194" s="185"/>
      <c r="IB194" s="185"/>
      <c r="IC194" s="185"/>
      <c r="ID194" s="185"/>
      <c r="IE194" s="185"/>
      <c r="IF194" s="185"/>
      <c r="IG194" s="185"/>
      <c r="IH194" s="185"/>
      <c r="II194" s="185"/>
      <c r="IJ194" s="185"/>
      <c r="IK194" s="185"/>
      <c r="IL194" s="185"/>
      <c r="IM194" s="185"/>
      <c r="IN194" s="185"/>
      <c r="IO194" s="185"/>
      <c r="IP194" s="185"/>
      <c r="IQ194" s="185"/>
      <c r="IR194" s="185"/>
      <c r="IS194" s="185"/>
      <c r="IT194" s="185"/>
      <c r="IU194" s="185"/>
      <c r="IV194" s="185"/>
      <c r="IW194" s="185"/>
    </row>
    <row r="195" customFormat="false" ht="15.75" hidden="true" customHeight="false" outlineLevel="0" collapsed="false">
      <c r="A195" s="182" t="s">
        <v>343</v>
      </c>
      <c r="B195" s="183" t="n">
        <v>235</v>
      </c>
      <c r="C195" s="183" t="n">
        <f aca="false">C39*$B$31*200</f>
        <v>0</v>
      </c>
      <c r="D195" s="183" t="n">
        <f aca="false">D39*$B$31*200</f>
        <v>0</v>
      </c>
      <c r="E195" s="183" t="n">
        <f aca="false">E39*$B$31*200</f>
        <v>0</v>
      </c>
      <c r="F195" s="183" t="n">
        <f aca="false">F39*$B$31*200</f>
        <v>0</v>
      </c>
      <c r="G195" s="183" t="n">
        <f aca="false">G39*$B$31*200</f>
        <v>0</v>
      </c>
      <c r="H195" s="183" t="n">
        <f aca="false">H39*$B$31*200</f>
        <v>0</v>
      </c>
      <c r="I195" s="183" t="n">
        <f aca="false">I39*$B$31*200</f>
        <v>0</v>
      </c>
      <c r="J195" s="183" t="n">
        <f aca="false">J39*$B$31*200</f>
        <v>0</v>
      </c>
      <c r="K195" s="183" t="n">
        <f aca="false">K39*$B$31*200</f>
        <v>0</v>
      </c>
      <c r="L195" s="183" t="n">
        <f aca="false">L39*$B$31*200</f>
        <v>0</v>
      </c>
      <c r="M195" s="183" t="n">
        <f aca="false">M39*$B$31*200</f>
        <v>0</v>
      </c>
      <c r="N195" s="183" t="n">
        <f aca="false">N39*$B$31*200</f>
        <v>0</v>
      </c>
      <c r="O195" s="184" t="n">
        <f aca="false">N195</f>
        <v>0</v>
      </c>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c r="CJ195" s="185"/>
      <c r="CK195" s="185"/>
      <c r="CL195" s="185"/>
      <c r="CM195" s="185"/>
      <c r="CN195" s="185"/>
      <c r="CO195" s="185"/>
      <c r="CP195" s="185"/>
      <c r="CQ195" s="185"/>
      <c r="CR195" s="185"/>
      <c r="CS195" s="185"/>
      <c r="CT195" s="185"/>
      <c r="CU195" s="185"/>
      <c r="CV195" s="185"/>
      <c r="CW195" s="185"/>
      <c r="CX195" s="185"/>
      <c r="CY195" s="185"/>
      <c r="CZ195" s="185"/>
      <c r="DA195" s="185"/>
      <c r="DB195" s="185"/>
      <c r="DC195" s="185"/>
      <c r="DD195" s="185"/>
      <c r="DE195" s="185"/>
      <c r="DF195" s="185"/>
      <c r="DG195" s="185"/>
      <c r="DH195" s="185"/>
      <c r="DI195" s="185"/>
      <c r="DJ195" s="185"/>
      <c r="DK195" s="185"/>
      <c r="DL195" s="185"/>
      <c r="DM195" s="185"/>
      <c r="DN195" s="185"/>
      <c r="DO195" s="185"/>
      <c r="DP195" s="185"/>
      <c r="DQ195" s="185"/>
      <c r="DR195" s="185"/>
      <c r="DS195" s="185"/>
      <c r="DT195" s="185"/>
      <c r="DU195" s="185"/>
      <c r="DV195" s="185"/>
      <c r="DW195" s="185"/>
      <c r="DX195" s="185"/>
      <c r="DY195" s="185"/>
      <c r="DZ195" s="185"/>
      <c r="EA195" s="185"/>
      <c r="EB195" s="185"/>
      <c r="EC195" s="185"/>
      <c r="ED195" s="185"/>
      <c r="EE195" s="185"/>
      <c r="EF195" s="185"/>
      <c r="EG195" s="185"/>
      <c r="EH195" s="185"/>
      <c r="EI195" s="185"/>
      <c r="EJ195" s="185"/>
      <c r="EK195" s="185"/>
      <c r="EL195" s="185"/>
      <c r="EM195" s="185"/>
      <c r="EN195" s="185"/>
      <c r="EO195" s="185"/>
      <c r="EP195" s="185"/>
      <c r="EQ195" s="185"/>
      <c r="ER195" s="185"/>
      <c r="ES195" s="185"/>
      <c r="ET195" s="185"/>
      <c r="EU195" s="185"/>
      <c r="EV195" s="185"/>
      <c r="EW195" s="185"/>
      <c r="EX195" s="185"/>
      <c r="EY195" s="185"/>
      <c r="EZ195" s="185"/>
      <c r="FA195" s="185"/>
      <c r="FB195" s="185"/>
      <c r="FC195" s="185"/>
      <c r="FD195" s="185"/>
      <c r="FE195" s="185"/>
      <c r="FF195" s="185"/>
      <c r="FG195" s="185"/>
      <c r="FH195" s="185"/>
      <c r="FI195" s="185"/>
      <c r="FJ195" s="185"/>
      <c r="FK195" s="185"/>
      <c r="FL195" s="185"/>
      <c r="FM195" s="185"/>
      <c r="FN195" s="185"/>
      <c r="FO195" s="185"/>
      <c r="FP195" s="185"/>
      <c r="FQ195" s="185"/>
      <c r="FR195" s="185"/>
      <c r="FS195" s="185"/>
      <c r="FT195" s="185"/>
      <c r="FU195" s="185"/>
      <c r="FV195" s="185"/>
      <c r="FW195" s="185"/>
      <c r="FX195" s="185"/>
      <c r="FY195" s="185"/>
      <c r="FZ195" s="185"/>
      <c r="GA195" s="185"/>
      <c r="GB195" s="185"/>
      <c r="GC195" s="185"/>
      <c r="GD195" s="185"/>
      <c r="GE195" s="185"/>
      <c r="GF195" s="185"/>
      <c r="GG195" s="185"/>
      <c r="GH195" s="185"/>
      <c r="GI195" s="185"/>
      <c r="GJ195" s="185"/>
      <c r="GK195" s="185"/>
      <c r="GL195" s="185"/>
      <c r="GM195" s="185"/>
      <c r="GN195" s="185"/>
      <c r="GO195" s="185"/>
      <c r="GP195" s="185"/>
      <c r="GQ195" s="185"/>
      <c r="GR195" s="185"/>
      <c r="GS195" s="185"/>
      <c r="GT195" s="185"/>
      <c r="GU195" s="185"/>
      <c r="GV195" s="185"/>
      <c r="GW195" s="185"/>
      <c r="GX195" s="185"/>
      <c r="GY195" s="185"/>
      <c r="GZ195" s="185"/>
      <c r="HA195" s="185"/>
      <c r="HB195" s="185"/>
      <c r="HC195" s="185"/>
      <c r="HD195" s="185"/>
      <c r="HE195" s="185"/>
      <c r="HF195" s="185"/>
      <c r="HG195" s="185"/>
      <c r="HH195" s="185"/>
      <c r="HI195" s="185"/>
      <c r="HJ195" s="185"/>
      <c r="HK195" s="185"/>
      <c r="HL195" s="185"/>
      <c r="HM195" s="185"/>
      <c r="HN195" s="185"/>
      <c r="HO195" s="185"/>
      <c r="HP195" s="185"/>
      <c r="HQ195" s="185"/>
      <c r="HR195" s="185"/>
      <c r="HS195" s="185"/>
      <c r="HT195" s="185"/>
      <c r="HU195" s="185"/>
      <c r="HV195" s="185"/>
      <c r="HW195" s="185"/>
      <c r="HX195" s="185"/>
      <c r="HY195" s="185"/>
      <c r="HZ195" s="185"/>
      <c r="IA195" s="185"/>
      <c r="IB195" s="185"/>
      <c r="IC195" s="185"/>
      <c r="ID195" s="185"/>
      <c r="IE195" s="185"/>
      <c r="IF195" s="185"/>
      <c r="IG195" s="185"/>
      <c r="IH195" s="185"/>
      <c r="II195" s="185"/>
      <c r="IJ195" s="185"/>
      <c r="IK195" s="185"/>
      <c r="IL195" s="185"/>
      <c r="IM195" s="185"/>
      <c r="IN195" s="185"/>
      <c r="IO195" s="185"/>
      <c r="IP195" s="185"/>
      <c r="IQ195" s="185"/>
      <c r="IR195" s="185"/>
      <c r="IS195" s="185"/>
      <c r="IT195" s="185"/>
      <c r="IU195" s="185"/>
      <c r="IV195" s="185"/>
      <c r="IW195" s="185"/>
    </row>
    <row r="196" customFormat="false" ht="15.75" hidden="true" customHeight="false" outlineLevel="0" collapsed="false">
      <c r="A196" s="182" t="s">
        <v>344</v>
      </c>
      <c r="B196" s="183" t="n">
        <v>265</v>
      </c>
      <c r="C196" s="183" t="n">
        <f aca="false">C40*$B$31*200</f>
        <v>0</v>
      </c>
      <c r="D196" s="183" t="n">
        <f aca="false">D40*$B$31*200</f>
        <v>0</v>
      </c>
      <c r="E196" s="183" t="n">
        <f aca="false">E40*$B$31*200</f>
        <v>0</v>
      </c>
      <c r="F196" s="183" t="n">
        <f aca="false">F40*$B$31*200</f>
        <v>0</v>
      </c>
      <c r="G196" s="183" t="n">
        <f aca="false">G40*$B$31*200</f>
        <v>0</v>
      </c>
      <c r="H196" s="183" t="n">
        <f aca="false">H40*$B$31*200</f>
        <v>0</v>
      </c>
      <c r="I196" s="183" t="n">
        <f aca="false">I40*$B$31*200</f>
        <v>0</v>
      </c>
      <c r="J196" s="183" t="n">
        <f aca="false">J40*$B$31*200</f>
        <v>0</v>
      </c>
      <c r="K196" s="183" t="n">
        <f aca="false">K40*$B$31*200</f>
        <v>0</v>
      </c>
      <c r="L196" s="183" t="n">
        <f aca="false">L40*$B$31*200</f>
        <v>0</v>
      </c>
      <c r="M196" s="183" t="n">
        <f aca="false">M40*$B$31*200</f>
        <v>0</v>
      </c>
      <c r="N196" s="183" t="n">
        <f aca="false">N40*$B$31*200</f>
        <v>0</v>
      </c>
      <c r="O196" s="184" t="n">
        <f aca="false">N196</f>
        <v>0</v>
      </c>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c r="CJ196" s="185"/>
      <c r="CK196" s="185"/>
      <c r="CL196" s="185"/>
      <c r="CM196" s="185"/>
      <c r="CN196" s="185"/>
      <c r="CO196" s="185"/>
      <c r="CP196" s="185"/>
      <c r="CQ196" s="185"/>
      <c r="CR196" s="185"/>
      <c r="CS196" s="185"/>
      <c r="CT196" s="185"/>
      <c r="CU196" s="185"/>
      <c r="CV196" s="185"/>
      <c r="CW196" s="185"/>
      <c r="CX196" s="185"/>
      <c r="CY196" s="185"/>
      <c r="CZ196" s="185"/>
      <c r="DA196" s="185"/>
      <c r="DB196" s="185"/>
      <c r="DC196" s="185"/>
      <c r="DD196" s="185"/>
      <c r="DE196" s="185"/>
      <c r="DF196" s="185"/>
      <c r="DG196" s="185"/>
      <c r="DH196" s="185"/>
      <c r="DI196" s="185"/>
      <c r="DJ196" s="185"/>
      <c r="DK196" s="185"/>
      <c r="DL196" s="185"/>
      <c r="DM196" s="185"/>
      <c r="DN196" s="185"/>
      <c r="DO196" s="185"/>
      <c r="DP196" s="185"/>
      <c r="DQ196" s="185"/>
      <c r="DR196" s="185"/>
      <c r="DS196" s="185"/>
      <c r="DT196" s="185"/>
      <c r="DU196" s="185"/>
      <c r="DV196" s="185"/>
      <c r="DW196" s="185"/>
      <c r="DX196" s="185"/>
      <c r="DY196" s="185"/>
      <c r="DZ196" s="185"/>
      <c r="EA196" s="185"/>
      <c r="EB196" s="185"/>
      <c r="EC196" s="185"/>
      <c r="ED196" s="185"/>
      <c r="EE196" s="185"/>
      <c r="EF196" s="185"/>
      <c r="EG196" s="185"/>
      <c r="EH196" s="185"/>
      <c r="EI196" s="185"/>
      <c r="EJ196" s="185"/>
      <c r="EK196" s="185"/>
      <c r="EL196" s="185"/>
      <c r="EM196" s="185"/>
      <c r="EN196" s="185"/>
      <c r="EO196" s="185"/>
      <c r="EP196" s="185"/>
      <c r="EQ196" s="185"/>
      <c r="ER196" s="185"/>
      <c r="ES196" s="185"/>
      <c r="ET196" s="185"/>
      <c r="EU196" s="185"/>
      <c r="EV196" s="185"/>
      <c r="EW196" s="185"/>
      <c r="EX196" s="185"/>
      <c r="EY196" s="185"/>
      <c r="EZ196" s="185"/>
      <c r="FA196" s="185"/>
      <c r="FB196" s="185"/>
      <c r="FC196" s="185"/>
      <c r="FD196" s="185"/>
      <c r="FE196" s="185"/>
      <c r="FF196" s="185"/>
      <c r="FG196" s="185"/>
      <c r="FH196" s="185"/>
      <c r="FI196" s="185"/>
      <c r="FJ196" s="185"/>
      <c r="FK196" s="185"/>
      <c r="FL196" s="185"/>
      <c r="FM196" s="185"/>
      <c r="FN196" s="185"/>
      <c r="FO196" s="185"/>
      <c r="FP196" s="185"/>
      <c r="FQ196" s="185"/>
      <c r="FR196" s="185"/>
      <c r="FS196" s="185"/>
      <c r="FT196" s="185"/>
      <c r="FU196" s="185"/>
      <c r="FV196" s="185"/>
      <c r="FW196" s="185"/>
      <c r="FX196" s="185"/>
      <c r="FY196" s="185"/>
      <c r="FZ196" s="185"/>
      <c r="GA196" s="185"/>
      <c r="GB196" s="185"/>
      <c r="GC196" s="185"/>
      <c r="GD196" s="185"/>
      <c r="GE196" s="185"/>
      <c r="GF196" s="185"/>
      <c r="GG196" s="185"/>
      <c r="GH196" s="185"/>
      <c r="GI196" s="185"/>
      <c r="GJ196" s="185"/>
      <c r="GK196" s="185"/>
      <c r="GL196" s="185"/>
      <c r="GM196" s="185"/>
      <c r="GN196" s="185"/>
      <c r="GO196" s="185"/>
      <c r="GP196" s="185"/>
      <c r="GQ196" s="185"/>
      <c r="GR196" s="185"/>
      <c r="GS196" s="185"/>
      <c r="GT196" s="185"/>
      <c r="GU196" s="185"/>
      <c r="GV196" s="185"/>
      <c r="GW196" s="185"/>
      <c r="GX196" s="185"/>
      <c r="GY196" s="185"/>
      <c r="GZ196" s="185"/>
      <c r="HA196" s="185"/>
      <c r="HB196" s="185"/>
      <c r="HC196" s="185"/>
      <c r="HD196" s="185"/>
      <c r="HE196" s="185"/>
      <c r="HF196" s="185"/>
      <c r="HG196" s="185"/>
      <c r="HH196" s="185"/>
      <c r="HI196" s="185"/>
      <c r="HJ196" s="185"/>
      <c r="HK196" s="185"/>
      <c r="HL196" s="185"/>
      <c r="HM196" s="185"/>
      <c r="HN196" s="185"/>
      <c r="HO196" s="185"/>
      <c r="HP196" s="185"/>
      <c r="HQ196" s="185"/>
      <c r="HR196" s="185"/>
      <c r="HS196" s="185"/>
      <c r="HT196" s="185"/>
      <c r="HU196" s="185"/>
      <c r="HV196" s="185"/>
      <c r="HW196" s="185"/>
      <c r="HX196" s="185"/>
      <c r="HY196" s="185"/>
      <c r="HZ196" s="185"/>
      <c r="IA196" s="185"/>
      <c r="IB196" s="185"/>
      <c r="IC196" s="185"/>
      <c r="ID196" s="185"/>
      <c r="IE196" s="185"/>
      <c r="IF196" s="185"/>
      <c r="IG196" s="185"/>
      <c r="IH196" s="185"/>
      <c r="II196" s="185"/>
      <c r="IJ196" s="185"/>
      <c r="IK196" s="185"/>
      <c r="IL196" s="185"/>
      <c r="IM196" s="185"/>
      <c r="IN196" s="185"/>
      <c r="IO196" s="185"/>
      <c r="IP196" s="185"/>
      <c r="IQ196" s="185"/>
      <c r="IR196" s="185"/>
      <c r="IS196" s="185"/>
      <c r="IT196" s="185"/>
      <c r="IU196" s="185"/>
      <c r="IV196" s="185"/>
      <c r="IW196" s="185"/>
    </row>
    <row r="197" customFormat="false" ht="15.75" hidden="true" customHeight="false" outlineLevel="0" collapsed="false">
      <c r="A197" s="182" t="s">
        <v>345</v>
      </c>
      <c r="B197" s="183" t="n">
        <v>285</v>
      </c>
      <c r="C197" s="183" t="n">
        <f aca="false">C41*$B$31*200</f>
        <v>0</v>
      </c>
      <c r="D197" s="183" t="n">
        <f aca="false">D41*$B$31*200</f>
        <v>0</v>
      </c>
      <c r="E197" s="183" t="n">
        <f aca="false">E41*$B$31*200</f>
        <v>0</v>
      </c>
      <c r="F197" s="183" t="n">
        <f aca="false">F41*$B$31*200</f>
        <v>0</v>
      </c>
      <c r="G197" s="183" t="n">
        <f aca="false">G41*$B$31*200</f>
        <v>0</v>
      </c>
      <c r="H197" s="183" t="n">
        <f aca="false">H41*$B$31*200</f>
        <v>0</v>
      </c>
      <c r="I197" s="183" t="n">
        <f aca="false">I41*$B$31*200</f>
        <v>0</v>
      </c>
      <c r="J197" s="183" t="n">
        <f aca="false">J41*$B$31*200</f>
        <v>0</v>
      </c>
      <c r="K197" s="183" t="n">
        <f aca="false">K41*$B$31*200</f>
        <v>0</v>
      </c>
      <c r="L197" s="183" t="n">
        <f aca="false">L41*$B$31*200</f>
        <v>0</v>
      </c>
      <c r="M197" s="183" t="n">
        <f aca="false">M41*$B$31*200</f>
        <v>0</v>
      </c>
      <c r="N197" s="183" t="n">
        <f aca="false">N41*$B$31*200</f>
        <v>0</v>
      </c>
      <c r="O197" s="184" t="n">
        <f aca="false">N197</f>
        <v>0</v>
      </c>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c r="CJ197" s="185"/>
      <c r="CK197" s="185"/>
      <c r="CL197" s="185"/>
      <c r="CM197" s="185"/>
      <c r="CN197" s="185"/>
      <c r="CO197" s="185"/>
      <c r="CP197" s="185"/>
      <c r="CQ197" s="185"/>
      <c r="CR197" s="185"/>
      <c r="CS197" s="185"/>
      <c r="CT197" s="185"/>
      <c r="CU197" s="185"/>
      <c r="CV197" s="185"/>
      <c r="CW197" s="185"/>
      <c r="CX197" s="185"/>
      <c r="CY197" s="185"/>
      <c r="CZ197" s="185"/>
      <c r="DA197" s="185"/>
      <c r="DB197" s="185"/>
      <c r="DC197" s="185"/>
      <c r="DD197" s="185"/>
      <c r="DE197" s="185"/>
      <c r="DF197" s="185"/>
      <c r="DG197" s="185"/>
      <c r="DH197" s="185"/>
      <c r="DI197" s="185"/>
      <c r="DJ197" s="185"/>
      <c r="DK197" s="185"/>
      <c r="DL197" s="185"/>
      <c r="DM197" s="185"/>
      <c r="DN197" s="185"/>
      <c r="DO197" s="185"/>
      <c r="DP197" s="185"/>
      <c r="DQ197" s="185"/>
      <c r="DR197" s="185"/>
      <c r="DS197" s="185"/>
      <c r="DT197" s="185"/>
      <c r="DU197" s="185"/>
      <c r="DV197" s="185"/>
      <c r="DW197" s="185"/>
      <c r="DX197" s="185"/>
      <c r="DY197" s="185"/>
      <c r="DZ197" s="185"/>
      <c r="EA197" s="185"/>
      <c r="EB197" s="185"/>
      <c r="EC197" s="185"/>
      <c r="ED197" s="185"/>
      <c r="EE197" s="185"/>
      <c r="EF197" s="185"/>
      <c r="EG197" s="185"/>
      <c r="EH197" s="185"/>
      <c r="EI197" s="185"/>
      <c r="EJ197" s="185"/>
      <c r="EK197" s="185"/>
      <c r="EL197" s="185"/>
      <c r="EM197" s="185"/>
      <c r="EN197" s="185"/>
      <c r="EO197" s="185"/>
      <c r="EP197" s="185"/>
      <c r="EQ197" s="185"/>
      <c r="ER197" s="185"/>
      <c r="ES197" s="185"/>
      <c r="ET197" s="185"/>
      <c r="EU197" s="185"/>
      <c r="EV197" s="185"/>
      <c r="EW197" s="185"/>
      <c r="EX197" s="185"/>
      <c r="EY197" s="185"/>
      <c r="EZ197" s="185"/>
      <c r="FA197" s="185"/>
      <c r="FB197" s="185"/>
      <c r="FC197" s="185"/>
      <c r="FD197" s="185"/>
      <c r="FE197" s="185"/>
      <c r="FF197" s="185"/>
      <c r="FG197" s="185"/>
      <c r="FH197" s="185"/>
      <c r="FI197" s="185"/>
      <c r="FJ197" s="185"/>
      <c r="FK197" s="185"/>
      <c r="FL197" s="185"/>
      <c r="FM197" s="185"/>
      <c r="FN197" s="185"/>
      <c r="FO197" s="185"/>
      <c r="FP197" s="185"/>
      <c r="FQ197" s="185"/>
      <c r="FR197" s="185"/>
      <c r="FS197" s="185"/>
      <c r="FT197" s="185"/>
      <c r="FU197" s="185"/>
      <c r="FV197" s="185"/>
      <c r="FW197" s="185"/>
      <c r="FX197" s="185"/>
      <c r="FY197" s="185"/>
      <c r="FZ197" s="185"/>
      <c r="GA197" s="185"/>
      <c r="GB197" s="185"/>
      <c r="GC197" s="185"/>
      <c r="GD197" s="185"/>
      <c r="GE197" s="185"/>
      <c r="GF197" s="185"/>
      <c r="GG197" s="185"/>
      <c r="GH197" s="185"/>
      <c r="GI197" s="185"/>
      <c r="GJ197" s="185"/>
      <c r="GK197" s="185"/>
      <c r="GL197" s="185"/>
      <c r="GM197" s="185"/>
      <c r="GN197" s="185"/>
      <c r="GO197" s="185"/>
      <c r="GP197" s="185"/>
      <c r="GQ197" s="185"/>
      <c r="GR197" s="185"/>
      <c r="GS197" s="185"/>
      <c r="GT197" s="185"/>
      <c r="GU197" s="185"/>
      <c r="GV197" s="185"/>
      <c r="GW197" s="185"/>
      <c r="GX197" s="185"/>
      <c r="GY197" s="185"/>
      <c r="GZ197" s="185"/>
      <c r="HA197" s="185"/>
      <c r="HB197" s="185"/>
      <c r="HC197" s="185"/>
      <c r="HD197" s="185"/>
      <c r="HE197" s="185"/>
      <c r="HF197" s="185"/>
      <c r="HG197" s="185"/>
      <c r="HH197" s="185"/>
      <c r="HI197" s="185"/>
      <c r="HJ197" s="185"/>
      <c r="HK197" s="185"/>
      <c r="HL197" s="185"/>
      <c r="HM197" s="185"/>
      <c r="HN197" s="185"/>
      <c r="HO197" s="185"/>
      <c r="HP197" s="185"/>
      <c r="HQ197" s="185"/>
      <c r="HR197" s="185"/>
      <c r="HS197" s="185"/>
      <c r="HT197" s="185"/>
      <c r="HU197" s="185"/>
      <c r="HV197" s="185"/>
      <c r="HW197" s="185"/>
      <c r="HX197" s="185"/>
      <c r="HY197" s="185"/>
      <c r="HZ197" s="185"/>
      <c r="IA197" s="185"/>
      <c r="IB197" s="185"/>
      <c r="IC197" s="185"/>
      <c r="ID197" s="185"/>
      <c r="IE197" s="185"/>
      <c r="IF197" s="185"/>
      <c r="IG197" s="185"/>
      <c r="IH197" s="185"/>
      <c r="II197" s="185"/>
      <c r="IJ197" s="185"/>
      <c r="IK197" s="185"/>
      <c r="IL197" s="185"/>
      <c r="IM197" s="185"/>
      <c r="IN197" s="185"/>
      <c r="IO197" s="185"/>
      <c r="IP197" s="185"/>
      <c r="IQ197" s="185"/>
      <c r="IR197" s="185"/>
      <c r="IS197" s="185"/>
      <c r="IT197" s="185"/>
      <c r="IU197" s="185"/>
      <c r="IV197" s="185"/>
      <c r="IW197" s="185"/>
    </row>
    <row r="198" customFormat="false" ht="15.75" hidden="true" customHeight="false" outlineLevel="0" collapsed="false">
      <c r="A198" s="182" t="s">
        <v>346</v>
      </c>
      <c r="B198" s="183" t="n">
        <v>315</v>
      </c>
      <c r="C198" s="183" t="n">
        <f aca="false">C42*$B$31*200</f>
        <v>0</v>
      </c>
      <c r="D198" s="183" t="n">
        <f aca="false">D42*$B$31*200</f>
        <v>0</v>
      </c>
      <c r="E198" s="183" t="n">
        <f aca="false">E42*$B$31*200</f>
        <v>0</v>
      </c>
      <c r="F198" s="183" t="n">
        <f aca="false">F42*$B$31*200</f>
        <v>0</v>
      </c>
      <c r="G198" s="183" t="n">
        <f aca="false">G42*$B$31*200</f>
        <v>0</v>
      </c>
      <c r="H198" s="183" t="n">
        <f aca="false">H42*$B$31*200</f>
        <v>0</v>
      </c>
      <c r="I198" s="183" t="n">
        <f aca="false">I42*$B$31*200</f>
        <v>0</v>
      </c>
      <c r="J198" s="183" t="n">
        <f aca="false">J42*$B$31*200</f>
        <v>0</v>
      </c>
      <c r="K198" s="183" t="n">
        <f aca="false">K42*$B$31*200</f>
        <v>0</v>
      </c>
      <c r="L198" s="183" t="n">
        <f aca="false">L42*$B$31*200</f>
        <v>0</v>
      </c>
      <c r="M198" s="183" t="n">
        <f aca="false">M42*$B$31*200</f>
        <v>0</v>
      </c>
      <c r="N198" s="183" t="n">
        <f aca="false">N42*$B$31*200</f>
        <v>0</v>
      </c>
      <c r="O198" s="184" t="n">
        <f aca="false">N198</f>
        <v>0</v>
      </c>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c r="CJ198" s="185"/>
      <c r="CK198" s="185"/>
      <c r="CL198" s="185"/>
      <c r="CM198" s="185"/>
      <c r="CN198" s="185"/>
      <c r="CO198" s="185"/>
      <c r="CP198" s="185"/>
      <c r="CQ198" s="185"/>
      <c r="CR198" s="185"/>
      <c r="CS198" s="185"/>
      <c r="CT198" s="185"/>
      <c r="CU198" s="185"/>
      <c r="CV198" s="185"/>
      <c r="CW198" s="185"/>
      <c r="CX198" s="185"/>
      <c r="CY198" s="185"/>
      <c r="CZ198" s="185"/>
      <c r="DA198" s="185"/>
      <c r="DB198" s="185"/>
      <c r="DC198" s="185"/>
      <c r="DD198" s="185"/>
      <c r="DE198" s="185"/>
      <c r="DF198" s="185"/>
      <c r="DG198" s="185"/>
      <c r="DH198" s="185"/>
      <c r="DI198" s="185"/>
      <c r="DJ198" s="185"/>
      <c r="DK198" s="185"/>
      <c r="DL198" s="185"/>
      <c r="DM198" s="185"/>
      <c r="DN198" s="185"/>
      <c r="DO198" s="185"/>
      <c r="DP198" s="185"/>
      <c r="DQ198" s="185"/>
      <c r="DR198" s="185"/>
      <c r="DS198" s="185"/>
      <c r="DT198" s="185"/>
      <c r="DU198" s="185"/>
      <c r="DV198" s="185"/>
      <c r="DW198" s="185"/>
      <c r="DX198" s="185"/>
      <c r="DY198" s="185"/>
      <c r="DZ198" s="185"/>
      <c r="EA198" s="185"/>
      <c r="EB198" s="185"/>
      <c r="EC198" s="185"/>
      <c r="ED198" s="185"/>
      <c r="EE198" s="185"/>
      <c r="EF198" s="185"/>
      <c r="EG198" s="185"/>
      <c r="EH198" s="185"/>
      <c r="EI198" s="185"/>
      <c r="EJ198" s="185"/>
      <c r="EK198" s="185"/>
      <c r="EL198" s="185"/>
      <c r="EM198" s="185"/>
      <c r="EN198" s="185"/>
      <c r="EO198" s="185"/>
      <c r="EP198" s="185"/>
      <c r="EQ198" s="185"/>
      <c r="ER198" s="185"/>
      <c r="ES198" s="185"/>
      <c r="ET198" s="185"/>
      <c r="EU198" s="185"/>
      <c r="EV198" s="185"/>
      <c r="EW198" s="185"/>
      <c r="EX198" s="185"/>
      <c r="EY198" s="185"/>
      <c r="EZ198" s="185"/>
      <c r="FA198" s="185"/>
      <c r="FB198" s="185"/>
      <c r="FC198" s="185"/>
      <c r="FD198" s="185"/>
      <c r="FE198" s="185"/>
      <c r="FF198" s="185"/>
      <c r="FG198" s="185"/>
      <c r="FH198" s="185"/>
      <c r="FI198" s="185"/>
      <c r="FJ198" s="185"/>
      <c r="FK198" s="185"/>
      <c r="FL198" s="185"/>
      <c r="FM198" s="185"/>
      <c r="FN198" s="185"/>
      <c r="FO198" s="185"/>
      <c r="FP198" s="185"/>
      <c r="FQ198" s="185"/>
      <c r="FR198" s="185"/>
      <c r="FS198" s="185"/>
      <c r="FT198" s="185"/>
      <c r="FU198" s="185"/>
      <c r="FV198" s="185"/>
      <c r="FW198" s="185"/>
      <c r="FX198" s="185"/>
      <c r="FY198" s="185"/>
      <c r="FZ198" s="185"/>
      <c r="GA198" s="185"/>
      <c r="GB198" s="185"/>
      <c r="GC198" s="185"/>
      <c r="GD198" s="185"/>
      <c r="GE198" s="185"/>
      <c r="GF198" s="185"/>
      <c r="GG198" s="185"/>
      <c r="GH198" s="185"/>
      <c r="GI198" s="185"/>
      <c r="GJ198" s="185"/>
      <c r="GK198" s="185"/>
      <c r="GL198" s="185"/>
      <c r="GM198" s="185"/>
      <c r="GN198" s="185"/>
      <c r="GO198" s="185"/>
      <c r="GP198" s="185"/>
      <c r="GQ198" s="185"/>
      <c r="GR198" s="185"/>
      <c r="GS198" s="185"/>
      <c r="GT198" s="185"/>
      <c r="GU198" s="185"/>
      <c r="GV198" s="185"/>
      <c r="GW198" s="185"/>
      <c r="GX198" s="185"/>
      <c r="GY198" s="185"/>
      <c r="GZ198" s="185"/>
      <c r="HA198" s="185"/>
      <c r="HB198" s="185"/>
      <c r="HC198" s="185"/>
      <c r="HD198" s="185"/>
      <c r="HE198" s="185"/>
      <c r="HF198" s="185"/>
      <c r="HG198" s="185"/>
      <c r="HH198" s="185"/>
      <c r="HI198" s="185"/>
      <c r="HJ198" s="185"/>
      <c r="HK198" s="185"/>
      <c r="HL198" s="185"/>
      <c r="HM198" s="185"/>
      <c r="HN198" s="185"/>
      <c r="HO198" s="185"/>
      <c r="HP198" s="185"/>
      <c r="HQ198" s="185"/>
      <c r="HR198" s="185"/>
      <c r="HS198" s="185"/>
      <c r="HT198" s="185"/>
      <c r="HU198" s="185"/>
      <c r="HV198" s="185"/>
      <c r="HW198" s="185"/>
      <c r="HX198" s="185"/>
      <c r="HY198" s="185"/>
      <c r="HZ198" s="185"/>
      <c r="IA198" s="185"/>
      <c r="IB198" s="185"/>
      <c r="IC198" s="185"/>
      <c r="ID198" s="185"/>
      <c r="IE198" s="185"/>
      <c r="IF198" s="185"/>
      <c r="IG198" s="185"/>
      <c r="IH198" s="185"/>
      <c r="II198" s="185"/>
      <c r="IJ198" s="185"/>
      <c r="IK198" s="185"/>
      <c r="IL198" s="185"/>
      <c r="IM198" s="185"/>
      <c r="IN198" s="185"/>
      <c r="IO198" s="185"/>
      <c r="IP198" s="185"/>
      <c r="IQ198" s="185"/>
      <c r="IR198" s="185"/>
      <c r="IS198" s="185"/>
      <c r="IT198" s="185"/>
      <c r="IU198" s="185"/>
      <c r="IV198" s="185"/>
      <c r="IW198" s="185"/>
    </row>
    <row r="199" customFormat="false" ht="15.75" hidden="true" customHeight="false" outlineLevel="0" collapsed="false">
      <c r="A199" s="182" t="s">
        <v>347</v>
      </c>
      <c r="B199" s="183" t="n">
        <v>335</v>
      </c>
      <c r="C199" s="183" t="n">
        <f aca="false">C43*$B$31*200</f>
        <v>0</v>
      </c>
      <c r="D199" s="183" t="n">
        <f aca="false">D43*$B$31*200</f>
        <v>0</v>
      </c>
      <c r="E199" s="183" t="n">
        <f aca="false">E43*$B$31*200</f>
        <v>0</v>
      </c>
      <c r="F199" s="183" t="n">
        <f aca="false">F43*$B$31*200</f>
        <v>0</v>
      </c>
      <c r="G199" s="183" t="n">
        <f aca="false">G43*$B$31*200</f>
        <v>0</v>
      </c>
      <c r="H199" s="183" t="n">
        <f aca="false">H43*$B$31*200</f>
        <v>0</v>
      </c>
      <c r="I199" s="183" t="n">
        <f aca="false">I43*$B$31*200</f>
        <v>0</v>
      </c>
      <c r="J199" s="183" t="n">
        <f aca="false">J43*$B$31*200</f>
        <v>0</v>
      </c>
      <c r="K199" s="183" t="n">
        <f aca="false">K43*$B$31*200</f>
        <v>0</v>
      </c>
      <c r="L199" s="183" t="n">
        <f aca="false">L43*$B$31*200</f>
        <v>0</v>
      </c>
      <c r="M199" s="183" t="n">
        <f aca="false">M43*$B$31*200</f>
        <v>0</v>
      </c>
      <c r="N199" s="183" t="n">
        <f aca="false">N43*$B$31*200</f>
        <v>0</v>
      </c>
      <c r="O199" s="184" t="n">
        <f aca="false">N199</f>
        <v>0</v>
      </c>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c r="CJ199" s="185"/>
      <c r="CK199" s="185"/>
      <c r="CL199" s="185"/>
      <c r="CM199" s="185"/>
      <c r="CN199" s="185"/>
      <c r="CO199" s="185"/>
      <c r="CP199" s="185"/>
      <c r="CQ199" s="185"/>
      <c r="CR199" s="185"/>
      <c r="CS199" s="185"/>
      <c r="CT199" s="185"/>
      <c r="CU199" s="185"/>
      <c r="CV199" s="185"/>
      <c r="CW199" s="185"/>
      <c r="CX199" s="185"/>
      <c r="CY199" s="185"/>
      <c r="CZ199" s="185"/>
      <c r="DA199" s="185"/>
      <c r="DB199" s="185"/>
      <c r="DC199" s="185"/>
      <c r="DD199" s="185"/>
      <c r="DE199" s="185"/>
      <c r="DF199" s="185"/>
      <c r="DG199" s="185"/>
      <c r="DH199" s="185"/>
      <c r="DI199" s="185"/>
      <c r="DJ199" s="185"/>
      <c r="DK199" s="185"/>
      <c r="DL199" s="185"/>
      <c r="DM199" s="185"/>
      <c r="DN199" s="185"/>
      <c r="DO199" s="185"/>
      <c r="DP199" s="185"/>
      <c r="DQ199" s="185"/>
      <c r="DR199" s="185"/>
      <c r="DS199" s="185"/>
      <c r="DT199" s="185"/>
      <c r="DU199" s="185"/>
      <c r="DV199" s="185"/>
      <c r="DW199" s="185"/>
      <c r="DX199" s="185"/>
      <c r="DY199" s="185"/>
      <c r="DZ199" s="185"/>
      <c r="EA199" s="185"/>
      <c r="EB199" s="185"/>
      <c r="EC199" s="185"/>
      <c r="ED199" s="185"/>
      <c r="EE199" s="185"/>
      <c r="EF199" s="185"/>
      <c r="EG199" s="185"/>
      <c r="EH199" s="185"/>
      <c r="EI199" s="185"/>
      <c r="EJ199" s="185"/>
      <c r="EK199" s="185"/>
      <c r="EL199" s="185"/>
      <c r="EM199" s="185"/>
      <c r="EN199" s="185"/>
      <c r="EO199" s="185"/>
      <c r="EP199" s="185"/>
      <c r="EQ199" s="185"/>
      <c r="ER199" s="185"/>
      <c r="ES199" s="185"/>
      <c r="ET199" s="185"/>
      <c r="EU199" s="185"/>
      <c r="EV199" s="185"/>
      <c r="EW199" s="185"/>
      <c r="EX199" s="185"/>
      <c r="EY199" s="185"/>
      <c r="EZ199" s="185"/>
      <c r="FA199" s="185"/>
      <c r="FB199" s="185"/>
      <c r="FC199" s="185"/>
      <c r="FD199" s="185"/>
      <c r="FE199" s="185"/>
      <c r="FF199" s="185"/>
      <c r="FG199" s="185"/>
      <c r="FH199" s="185"/>
      <c r="FI199" s="185"/>
      <c r="FJ199" s="185"/>
      <c r="FK199" s="185"/>
      <c r="FL199" s="185"/>
      <c r="FM199" s="185"/>
      <c r="FN199" s="185"/>
      <c r="FO199" s="185"/>
      <c r="FP199" s="185"/>
      <c r="FQ199" s="185"/>
      <c r="FR199" s="185"/>
      <c r="FS199" s="185"/>
      <c r="FT199" s="185"/>
      <c r="FU199" s="185"/>
      <c r="FV199" s="185"/>
      <c r="FW199" s="185"/>
      <c r="FX199" s="185"/>
      <c r="FY199" s="185"/>
      <c r="FZ199" s="185"/>
      <c r="GA199" s="185"/>
      <c r="GB199" s="185"/>
      <c r="GC199" s="185"/>
      <c r="GD199" s="185"/>
      <c r="GE199" s="185"/>
      <c r="GF199" s="185"/>
      <c r="GG199" s="185"/>
      <c r="GH199" s="185"/>
      <c r="GI199" s="185"/>
      <c r="GJ199" s="185"/>
      <c r="GK199" s="185"/>
      <c r="GL199" s="185"/>
      <c r="GM199" s="185"/>
      <c r="GN199" s="185"/>
      <c r="GO199" s="185"/>
      <c r="GP199" s="185"/>
      <c r="GQ199" s="185"/>
      <c r="GR199" s="185"/>
      <c r="GS199" s="185"/>
      <c r="GT199" s="185"/>
      <c r="GU199" s="185"/>
      <c r="GV199" s="185"/>
      <c r="GW199" s="185"/>
      <c r="GX199" s="185"/>
      <c r="GY199" s="185"/>
      <c r="GZ199" s="185"/>
      <c r="HA199" s="185"/>
      <c r="HB199" s="185"/>
      <c r="HC199" s="185"/>
      <c r="HD199" s="185"/>
      <c r="HE199" s="185"/>
      <c r="HF199" s="185"/>
      <c r="HG199" s="185"/>
      <c r="HH199" s="185"/>
      <c r="HI199" s="185"/>
      <c r="HJ199" s="185"/>
      <c r="HK199" s="185"/>
      <c r="HL199" s="185"/>
      <c r="HM199" s="185"/>
      <c r="HN199" s="185"/>
      <c r="HO199" s="185"/>
      <c r="HP199" s="185"/>
      <c r="HQ199" s="185"/>
      <c r="HR199" s="185"/>
      <c r="HS199" s="185"/>
      <c r="HT199" s="185"/>
      <c r="HU199" s="185"/>
      <c r="HV199" s="185"/>
      <c r="HW199" s="185"/>
      <c r="HX199" s="185"/>
      <c r="HY199" s="185"/>
      <c r="HZ199" s="185"/>
      <c r="IA199" s="185"/>
      <c r="IB199" s="185"/>
      <c r="IC199" s="185"/>
      <c r="ID199" s="185"/>
      <c r="IE199" s="185"/>
      <c r="IF199" s="185"/>
      <c r="IG199" s="185"/>
      <c r="IH199" s="185"/>
      <c r="II199" s="185"/>
      <c r="IJ199" s="185"/>
      <c r="IK199" s="185"/>
      <c r="IL199" s="185"/>
      <c r="IM199" s="185"/>
      <c r="IN199" s="185"/>
      <c r="IO199" s="185"/>
      <c r="IP199" s="185"/>
      <c r="IQ199" s="185"/>
      <c r="IR199" s="185"/>
      <c r="IS199" s="185"/>
      <c r="IT199" s="185"/>
      <c r="IU199" s="185"/>
      <c r="IV199" s="185"/>
      <c r="IW199" s="185"/>
    </row>
    <row r="200" customFormat="false" ht="15.75" hidden="true" customHeight="false" outlineLevel="0" collapsed="false">
      <c r="A200" s="182" t="s">
        <v>348</v>
      </c>
      <c r="B200" s="183" t="n">
        <v>365</v>
      </c>
      <c r="C200" s="183" t="n">
        <f aca="false">C44*$B$31*200</f>
        <v>0</v>
      </c>
      <c r="D200" s="183" t="n">
        <f aca="false">D44*$B$31*200</f>
        <v>0</v>
      </c>
      <c r="E200" s="183" t="n">
        <f aca="false">E44*$B$31*200</f>
        <v>0</v>
      </c>
      <c r="F200" s="183" t="n">
        <f aca="false">F44*$B$31*200</f>
        <v>0</v>
      </c>
      <c r="G200" s="183" t="n">
        <f aca="false">G44*$B$31*200</f>
        <v>0</v>
      </c>
      <c r="H200" s="183" t="n">
        <f aca="false">H44*$B$31*200</f>
        <v>0</v>
      </c>
      <c r="I200" s="183" t="n">
        <f aca="false">I44*$B$31*200</f>
        <v>0</v>
      </c>
      <c r="J200" s="183" t="n">
        <f aca="false">J44*$B$31*200</f>
        <v>0</v>
      </c>
      <c r="K200" s="183" t="n">
        <f aca="false">K44*$B$31*200</f>
        <v>0</v>
      </c>
      <c r="L200" s="183" t="n">
        <f aca="false">L44*$B$31*200</f>
        <v>0</v>
      </c>
      <c r="M200" s="183" t="n">
        <f aca="false">M44*$B$31*200</f>
        <v>0</v>
      </c>
      <c r="N200" s="183" t="n">
        <f aca="false">N44*$B$31*200</f>
        <v>0</v>
      </c>
      <c r="O200" s="184" t="n">
        <f aca="false">N200</f>
        <v>0</v>
      </c>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c r="CJ200" s="185"/>
      <c r="CK200" s="185"/>
      <c r="CL200" s="185"/>
      <c r="CM200" s="185"/>
      <c r="CN200" s="185"/>
      <c r="CO200" s="185"/>
      <c r="CP200" s="185"/>
      <c r="CQ200" s="185"/>
      <c r="CR200" s="185"/>
      <c r="CS200" s="185"/>
      <c r="CT200" s="185"/>
      <c r="CU200" s="185"/>
      <c r="CV200" s="185"/>
      <c r="CW200" s="185"/>
      <c r="CX200" s="185"/>
      <c r="CY200" s="185"/>
      <c r="CZ200" s="185"/>
      <c r="DA200" s="185"/>
      <c r="DB200" s="185"/>
      <c r="DC200" s="185"/>
      <c r="DD200" s="185"/>
      <c r="DE200" s="185"/>
      <c r="DF200" s="185"/>
      <c r="DG200" s="185"/>
      <c r="DH200" s="185"/>
      <c r="DI200" s="185"/>
      <c r="DJ200" s="185"/>
      <c r="DK200" s="185"/>
      <c r="DL200" s="185"/>
      <c r="DM200" s="185"/>
      <c r="DN200" s="185"/>
      <c r="DO200" s="185"/>
      <c r="DP200" s="185"/>
      <c r="DQ200" s="185"/>
      <c r="DR200" s="185"/>
      <c r="DS200" s="185"/>
      <c r="DT200" s="185"/>
      <c r="DU200" s="185"/>
      <c r="DV200" s="185"/>
      <c r="DW200" s="185"/>
      <c r="DX200" s="185"/>
      <c r="DY200" s="185"/>
      <c r="DZ200" s="185"/>
      <c r="EA200" s="185"/>
      <c r="EB200" s="185"/>
      <c r="EC200" s="185"/>
      <c r="ED200" s="185"/>
      <c r="EE200" s="185"/>
      <c r="EF200" s="185"/>
      <c r="EG200" s="185"/>
      <c r="EH200" s="185"/>
      <c r="EI200" s="185"/>
      <c r="EJ200" s="185"/>
      <c r="EK200" s="185"/>
      <c r="EL200" s="185"/>
      <c r="EM200" s="185"/>
      <c r="EN200" s="185"/>
      <c r="EO200" s="185"/>
      <c r="EP200" s="185"/>
      <c r="EQ200" s="185"/>
      <c r="ER200" s="185"/>
      <c r="ES200" s="185"/>
      <c r="ET200" s="185"/>
      <c r="EU200" s="185"/>
      <c r="EV200" s="185"/>
      <c r="EW200" s="185"/>
      <c r="EX200" s="185"/>
      <c r="EY200" s="185"/>
      <c r="EZ200" s="185"/>
      <c r="FA200" s="185"/>
      <c r="FB200" s="185"/>
      <c r="FC200" s="185"/>
      <c r="FD200" s="185"/>
      <c r="FE200" s="185"/>
      <c r="FF200" s="185"/>
      <c r="FG200" s="185"/>
      <c r="FH200" s="185"/>
      <c r="FI200" s="185"/>
      <c r="FJ200" s="185"/>
      <c r="FK200" s="185"/>
      <c r="FL200" s="185"/>
      <c r="FM200" s="185"/>
      <c r="FN200" s="185"/>
      <c r="FO200" s="185"/>
      <c r="FP200" s="185"/>
      <c r="FQ200" s="185"/>
      <c r="FR200" s="185"/>
      <c r="FS200" s="185"/>
      <c r="FT200" s="185"/>
      <c r="FU200" s="185"/>
      <c r="FV200" s="185"/>
      <c r="FW200" s="185"/>
      <c r="FX200" s="185"/>
      <c r="FY200" s="185"/>
      <c r="FZ200" s="185"/>
      <c r="GA200" s="185"/>
      <c r="GB200" s="185"/>
      <c r="GC200" s="185"/>
      <c r="GD200" s="185"/>
      <c r="GE200" s="185"/>
      <c r="GF200" s="185"/>
      <c r="GG200" s="185"/>
      <c r="GH200" s="185"/>
      <c r="GI200" s="185"/>
      <c r="GJ200" s="185"/>
      <c r="GK200" s="185"/>
      <c r="GL200" s="185"/>
      <c r="GM200" s="185"/>
      <c r="GN200" s="185"/>
      <c r="GO200" s="185"/>
      <c r="GP200" s="185"/>
      <c r="GQ200" s="185"/>
      <c r="GR200" s="185"/>
      <c r="GS200" s="185"/>
      <c r="GT200" s="185"/>
      <c r="GU200" s="185"/>
      <c r="GV200" s="185"/>
      <c r="GW200" s="185"/>
      <c r="GX200" s="185"/>
      <c r="GY200" s="185"/>
      <c r="GZ200" s="185"/>
      <c r="HA200" s="185"/>
      <c r="HB200" s="185"/>
      <c r="HC200" s="185"/>
      <c r="HD200" s="185"/>
      <c r="HE200" s="185"/>
      <c r="HF200" s="185"/>
      <c r="HG200" s="185"/>
      <c r="HH200" s="185"/>
      <c r="HI200" s="185"/>
      <c r="HJ200" s="185"/>
      <c r="HK200" s="185"/>
      <c r="HL200" s="185"/>
      <c r="HM200" s="185"/>
      <c r="HN200" s="185"/>
      <c r="HO200" s="185"/>
      <c r="HP200" s="185"/>
      <c r="HQ200" s="185"/>
      <c r="HR200" s="185"/>
      <c r="HS200" s="185"/>
      <c r="HT200" s="185"/>
      <c r="HU200" s="185"/>
      <c r="HV200" s="185"/>
      <c r="HW200" s="185"/>
      <c r="HX200" s="185"/>
      <c r="HY200" s="185"/>
      <c r="HZ200" s="185"/>
      <c r="IA200" s="185"/>
      <c r="IB200" s="185"/>
      <c r="IC200" s="185"/>
      <c r="ID200" s="185"/>
      <c r="IE200" s="185"/>
      <c r="IF200" s="185"/>
      <c r="IG200" s="185"/>
      <c r="IH200" s="185"/>
      <c r="II200" s="185"/>
      <c r="IJ200" s="185"/>
      <c r="IK200" s="185"/>
      <c r="IL200" s="185"/>
      <c r="IM200" s="185"/>
      <c r="IN200" s="185"/>
      <c r="IO200" s="185"/>
      <c r="IP200" s="185"/>
      <c r="IQ200" s="185"/>
      <c r="IR200" s="185"/>
      <c r="IS200" s="185"/>
      <c r="IT200" s="185"/>
      <c r="IU200" s="185"/>
      <c r="IV200" s="185"/>
      <c r="IW200" s="185"/>
    </row>
    <row r="201" customFormat="false" ht="15.75" hidden="true" customHeight="false" outlineLevel="0" collapsed="false">
      <c r="A201" s="182" t="s">
        <v>349</v>
      </c>
      <c r="B201" s="183" t="n">
        <v>385</v>
      </c>
      <c r="C201" s="183" t="n">
        <f aca="false">C45*$B$31*200</f>
        <v>0</v>
      </c>
      <c r="D201" s="183" t="n">
        <f aca="false">D45*$B$31*200</f>
        <v>0</v>
      </c>
      <c r="E201" s="183" t="n">
        <f aca="false">E45*$B$31*200</f>
        <v>0</v>
      </c>
      <c r="F201" s="183" t="n">
        <f aca="false">F45*$B$31*200</f>
        <v>0</v>
      </c>
      <c r="G201" s="183" t="n">
        <f aca="false">G45*$B$31*200</f>
        <v>0</v>
      </c>
      <c r="H201" s="183" t="n">
        <f aca="false">H45*$B$31*200</f>
        <v>0</v>
      </c>
      <c r="I201" s="183" t="n">
        <f aca="false">I45*$B$31*200</f>
        <v>0</v>
      </c>
      <c r="J201" s="183" t="n">
        <f aca="false">J45*$B$31*200</f>
        <v>0</v>
      </c>
      <c r="K201" s="183" t="n">
        <f aca="false">K45*$B$31*200</f>
        <v>0</v>
      </c>
      <c r="L201" s="183" t="n">
        <f aca="false">L45*$B$31*200</f>
        <v>0</v>
      </c>
      <c r="M201" s="183" t="n">
        <f aca="false">M45*$B$31*200</f>
        <v>0</v>
      </c>
      <c r="N201" s="183" t="n">
        <f aca="false">N45*$B$31*200</f>
        <v>0</v>
      </c>
      <c r="O201" s="184" t="n">
        <f aca="false">N201</f>
        <v>0</v>
      </c>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c r="CJ201" s="185"/>
      <c r="CK201" s="185"/>
      <c r="CL201" s="185"/>
      <c r="CM201" s="185"/>
      <c r="CN201" s="185"/>
      <c r="CO201" s="185"/>
      <c r="CP201" s="185"/>
      <c r="CQ201" s="185"/>
      <c r="CR201" s="185"/>
      <c r="CS201" s="185"/>
      <c r="CT201" s="185"/>
      <c r="CU201" s="185"/>
      <c r="CV201" s="185"/>
      <c r="CW201" s="185"/>
      <c r="CX201" s="185"/>
      <c r="CY201" s="185"/>
      <c r="CZ201" s="185"/>
      <c r="DA201" s="185"/>
      <c r="DB201" s="185"/>
      <c r="DC201" s="185"/>
      <c r="DD201" s="185"/>
      <c r="DE201" s="185"/>
      <c r="DF201" s="185"/>
      <c r="DG201" s="185"/>
      <c r="DH201" s="185"/>
      <c r="DI201" s="185"/>
      <c r="DJ201" s="185"/>
      <c r="DK201" s="185"/>
      <c r="DL201" s="185"/>
      <c r="DM201" s="185"/>
      <c r="DN201" s="185"/>
      <c r="DO201" s="185"/>
      <c r="DP201" s="185"/>
      <c r="DQ201" s="185"/>
      <c r="DR201" s="185"/>
      <c r="DS201" s="185"/>
      <c r="DT201" s="185"/>
      <c r="DU201" s="185"/>
      <c r="DV201" s="185"/>
      <c r="DW201" s="185"/>
      <c r="DX201" s="185"/>
      <c r="DY201" s="185"/>
      <c r="DZ201" s="185"/>
      <c r="EA201" s="185"/>
      <c r="EB201" s="185"/>
      <c r="EC201" s="185"/>
      <c r="ED201" s="185"/>
      <c r="EE201" s="185"/>
      <c r="EF201" s="185"/>
      <c r="EG201" s="185"/>
      <c r="EH201" s="185"/>
      <c r="EI201" s="185"/>
      <c r="EJ201" s="185"/>
      <c r="EK201" s="185"/>
      <c r="EL201" s="185"/>
      <c r="EM201" s="185"/>
      <c r="EN201" s="185"/>
      <c r="EO201" s="185"/>
      <c r="EP201" s="185"/>
      <c r="EQ201" s="185"/>
      <c r="ER201" s="185"/>
      <c r="ES201" s="185"/>
      <c r="ET201" s="185"/>
      <c r="EU201" s="185"/>
      <c r="EV201" s="185"/>
      <c r="EW201" s="185"/>
      <c r="EX201" s="185"/>
      <c r="EY201" s="185"/>
      <c r="EZ201" s="185"/>
      <c r="FA201" s="185"/>
      <c r="FB201" s="185"/>
      <c r="FC201" s="185"/>
      <c r="FD201" s="185"/>
      <c r="FE201" s="185"/>
      <c r="FF201" s="185"/>
      <c r="FG201" s="185"/>
      <c r="FH201" s="185"/>
      <c r="FI201" s="185"/>
      <c r="FJ201" s="185"/>
      <c r="FK201" s="185"/>
      <c r="FL201" s="185"/>
      <c r="FM201" s="185"/>
      <c r="FN201" s="185"/>
      <c r="FO201" s="185"/>
      <c r="FP201" s="185"/>
      <c r="FQ201" s="185"/>
      <c r="FR201" s="185"/>
      <c r="FS201" s="185"/>
      <c r="FT201" s="185"/>
      <c r="FU201" s="185"/>
      <c r="FV201" s="185"/>
      <c r="FW201" s="185"/>
      <c r="FX201" s="185"/>
      <c r="FY201" s="185"/>
      <c r="FZ201" s="185"/>
      <c r="GA201" s="185"/>
      <c r="GB201" s="185"/>
      <c r="GC201" s="185"/>
      <c r="GD201" s="185"/>
      <c r="GE201" s="185"/>
      <c r="GF201" s="185"/>
      <c r="GG201" s="185"/>
      <c r="GH201" s="185"/>
      <c r="GI201" s="185"/>
      <c r="GJ201" s="185"/>
      <c r="GK201" s="185"/>
      <c r="GL201" s="185"/>
      <c r="GM201" s="185"/>
      <c r="GN201" s="185"/>
      <c r="GO201" s="185"/>
      <c r="GP201" s="185"/>
      <c r="GQ201" s="185"/>
      <c r="GR201" s="185"/>
      <c r="GS201" s="185"/>
      <c r="GT201" s="185"/>
      <c r="GU201" s="185"/>
      <c r="GV201" s="185"/>
      <c r="GW201" s="185"/>
      <c r="GX201" s="185"/>
      <c r="GY201" s="185"/>
      <c r="GZ201" s="185"/>
      <c r="HA201" s="185"/>
      <c r="HB201" s="185"/>
      <c r="HC201" s="185"/>
      <c r="HD201" s="185"/>
      <c r="HE201" s="185"/>
      <c r="HF201" s="185"/>
      <c r="HG201" s="185"/>
      <c r="HH201" s="185"/>
      <c r="HI201" s="185"/>
      <c r="HJ201" s="185"/>
      <c r="HK201" s="185"/>
      <c r="HL201" s="185"/>
      <c r="HM201" s="185"/>
      <c r="HN201" s="185"/>
      <c r="HO201" s="185"/>
      <c r="HP201" s="185"/>
      <c r="HQ201" s="185"/>
      <c r="HR201" s="185"/>
      <c r="HS201" s="185"/>
      <c r="HT201" s="185"/>
      <c r="HU201" s="185"/>
      <c r="HV201" s="185"/>
      <c r="HW201" s="185"/>
      <c r="HX201" s="185"/>
      <c r="HY201" s="185"/>
      <c r="HZ201" s="185"/>
      <c r="IA201" s="185"/>
      <c r="IB201" s="185"/>
      <c r="IC201" s="185"/>
      <c r="ID201" s="185"/>
      <c r="IE201" s="185"/>
      <c r="IF201" s="185"/>
      <c r="IG201" s="185"/>
      <c r="IH201" s="185"/>
      <c r="II201" s="185"/>
      <c r="IJ201" s="185"/>
      <c r="IK201" s="185"/>
      <c r="IL201" s="185"/>
      <c r="IM201" s="185"/>
      <c r="IN201" s="185"/>
      <c r="IO201" s="185"/>
      <c r="IP201" s="185"/>
      <c r="IQ201" s="185"/>
      <c r="IR201" s="185"/>
      <c r="IS201" s="185"/>
      <c r="IT201" s="185"/>
      <c r="IU201" s="185"/>
      <c r="IV201" s="185"/>
      <c r="IW201" s="185"/>
    </row>
    <row r="202" customFormat="false" ht="15.75" hidden="true" customHeight="false" outlineLevel="0" collapsed="false">
      <c r="A202" s="186" t="s">
        <v>350</v>
      </c>
      <c r="B202" s="183"/>
      <c r="C202" s="188" t="n">
        <f aca="false">SUM(C187:C200)</f>
        <v>0</v>
      </c>
      <c r="D202" s="188" t="n">
        <f aca="false">SUM(D187:D201)</f>
        <v>0</v>
      </c>
      <c r="E202" s="188" t="n">
        <f aca="false">SUM(E187:E201)</f>
        <v>0</v>
      </c>
      <c r="F202" s="188" t="n">
        <f aca="false">SUM(F187:F201)</f>
        <v>0</v>
      </c>
      <c r="G202" s="188" t="n">
        <f aca="false">SUM(G187:G201)</f>
        <v>0</v>
      </c>
      <c r="H202" s="188" t="n">
        <f aca="false">SUM(H187:H201)</f>
        <v>0</v>
      </c>
      <c r="I202" s="188" t="n">
        <f aca="false">SUM(I187:I201)</f>
        <v>0</v>
      </c>
      <c r="J202" s="188" t="n">
        <f aca="false">SUM(J187:J201)</f>
        <v>0</v>
      </c>
      <c r="K202" s="188" t="n">
        <f aca="false">SUM(K187:K201)</f>
        <v>0</v>
      </c>
      <c r="L202" s="188" t="n">
        <f aca="false">SUM(L187:L201)</f>
        <v>0</v>
      </c>
      <c r="M202" s="188" t="n">
        <f aca="false">SUM(M187:M201)</f>
        <v>0</v>
      </c>
      <c r="N202" s="188" t="n">
        <f aca="false">SUM(N187:N201)</f>
        <v>0</v>
      </c>
      <c r="O202" s="189" t="n">
        <f aca="false">N202</f>
        <v>0</v>
      </c>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c r="CJ202" s="185"/>
      <c r="CK202" s="185"/>
      <c r="CL202" s="185"/>
      <c r="CM202" s="185"/>
      <c r="CN202" s="185"/>
      <c r="CO202" s="185"/>
      <c r="CP202" s="185"/>
      <c r="CQ202" s="185"/>
      <c r="CR202" s="185"/>
      <c r="CS202" s="185"/>
      <c r="CT202" s="185"/>
      <c r="CU202" s="185"/>
      <c r="CV202" s="185"/>
      <c r="CW202" s="185"/>
      <c r="CX202" s="185"/>
      <c r="CY202" s="185"/>
      <c r="CZ202" s="185"/>
      <c r="DA202" s="185"/>
      <c r="DB202" s="185"/>
      <c r="DC202" s="185"/>
      <c r="DD202" s="185"/>
      <c r="DE202" s="185"/>
      <c r="DF202" s="185"/>
      <c r="DG202" s="185"/>
      <c r="DH202" s="185"/>
      <c r="DI202" s="185"/>
      <c r="DJ202" s="185"/>
      <c r="DK202" s="185"/>
      <c r="DL202" s="185"/>
      <c r="DM202" s="185"/>
      <c r="DN202" s="185"/>
      <c r="DO202" s="185"/>
      <c r="DP202" s="185"/>
      <c r="DQ202" s="185"/>
      <c r="DR202" s="185"/>
      <c r="DS202" s="185"/>
      <c r="DT202" s="185"/>
      <c r="DU202" s="185"/>
      <c r="DV202" s="185"/>
      <c r="DW202" s="185"/>
      <c r="DX202" s="185"/>
      <c r="DY202" s="185"/>
      <c r="DZ202" s="185"/>
      <c r="EA202" s="185"/>
      <c r="EB202" s="185"/>
      <c r="EC202" s="185"/>
      <c r="ED202" s="185"/>
      <c r="EE202" s="185"/>
      <c r="EF202" s="185"/>
      <c r="EG202" s="185"/>
      <c r="EH202" s="185"/>
      <c r="EI202" s="185"/>
      <c r="EJ202" s="185"/>
      <c r="EK202" s="185"/>
      <c r="EL202" s="185"/>
      <c r="EM202" s="185"/>
      <c r="EN202" s="185"/>
      <c r="EO202" s="185"/>
      <c r="EP202" s="185"/>
      <c r="EQ202" s="185"/>
      <c r="ER202" s="185"/>
      <c r="ES202" s="185"/>
      <c r="ET202" s="185"/>
      <c r="EU202" s="185"/>
      <c r="EV202" s="185"/>
      <c r="EW202" s="185"/>
      <c r="EX202" s="185"/>
      <c r="EY202" s="185"/>
      <c r="EZ202" s="185"/>
      <c r="FA202" s="185"/>
      <c r="FB202" s="185"/>
      <c r="FC202" s="185"/>
      <c r="FD202" s="185"/>
      <c r="FE202" s="185"/>
      <c r="FF202" s="185"/>
      <c r="FG202" s="185"/>
      <c r="FH202" s="185"/>
      <c r="FI202" s="185"/>
      <c r="FJ202" s="185"/>
      <c r="FK202" s="185"/>
      <c r="FL202" s="185"/>
      <c r="FM202" s="185"/>
      <c r="FN202" s="185"/>
      <c r="FO202" s="185"/>
      <c r="FP202" s="185"/>
      <c r="FQ202" s="185"/>
      <c r="FR202" s="185"/>
      <c r="FS202" s="185"/>
      <c r="FT202" s="185"/>
      <c r="FU202" s="185"/>
      <c r="FV202" s="185"/>
      <c r="FW202" s="185"/>
      <c r="FX202" s="185"/>
      <c r="FY202" s="185"/>
      <c r="FZ202" s="185"/>
      <c r="GA202" s="185"/>
      <c r="GB202" s="185"/>
      <c r="GC202" s="185"/>
      <c r="GD202" s="185"/>
      <c r="GE202" s="185"/>
      <c r="GF202" s="185"/>
      <c r="GG202" s="185"/>
      <c r="GH202" s="185"/>
      <c r="GI202" s="185"/>
      <c r="GJ202" s="185"/>
      <c r="GK202" s="185"/>
      <c r="GL202" s="185"/>
      <c r="GM202" s="185"/>
      <c r="GN202" s="185"/>
      <c r="GO202" s="185"/>
      <c r="GP202" s="185"/>
      <c r="GQ202" s="185"/>
      <c r="GR202" s="185"/>
      <c r="GS202" s="185"/>
      <c r="GT202" s="185"/>
      <c r="GU202" s="185"/>
      <c r="GV202" s="185"/>
      <c r="GW202" s="185"/>
      <c r="GX202" s="185"/>
      <c r="GY202" s="185"/>
      <c r="GZ202" s="185"/>
      <c r="HA202" s="185"/>
      <c r="HB202" s="185"/>
      <c r="HC202" s="185"/>
      <c r="HD202" s="185"/>
      <c r="HE202" s="185"/>
      <c r="HF202" s="185"/>
      <c r="HG202" s="185"/>
      <c r="HH202" s="185"/>
      <c r="HI202" s="185"/>
      <c r="HJ202" s="185"/>
      <c r="HK202" s="185"/>
      <c r="HL202" s="185"/>
      <c r="HM202" s="185"/>
      <c r="HN202" s="185"/>
      <c r="HO202" s="185"/>
      <c r="HP202" s="185"/>
      <c r="HQ202" s="185"/>
      <c r="HR202" s="185"/>
      <c r="HS202" s="185"/>
      <c r="HT202" s="185"/>
      <c r="HU202" s="185"/>
      <c r="HV202" s="185"/>
      <c r="HW202" s="185"/>
      <c r="HX202" s="185"/>
      <c r="HY202" s="185"/>
      <c r="HZ202" s="185"/>
      <c r="IA202" s="185"/>
      <c r="IB202" s="185"/>
      <c r="IC202" s="185"/>
      <c r="ID202" s="185"/>
      <c r="IE202" s="185"/>
      <c r="IF202" s="185"/>
      <c r="IG202" s="185"/>
      <c r="IH202" s="185"/>
      <c r="II202" s="185"/>
      <c r="IJ202" s="185"/>
      <c r="IK202" s="185"/>
      <c r="IL202" s="185"/>
      <c r="IM202" s="185"/>
      <c r="IN202" s="185"/>
      <c r="IO202" s="185"/>
      <c r="IP202" s="185"/>
      <c r="IQ202" s="185"/>
      <c r="IR202" s="185"/>
      <c r="IS202" s="185"/>
      <c r="IT202" s="185"/>
      <c r="IU202" s="185"/>
      <c r="IV202" s="185"/>
      <c r="IW202" s="185"/>
    </row>
  </sheetData>
  <sheetProtection sheet="true" password="cc4b" objects="true" scenarios="true"/>
  <printOptions headings="false" gridLines="false" gridLinesSet="true" horizontalCentered="true" verticalCentered="false"/>
  <pageMargins left="0.1" right="0.1" top="0.45" bottom="0.5" header="0.511811023622047" footer="0"/>
  <pageSetup paperSize="1" scale="61" fitToWidth="1" fitToHeight="1" pageOrder="downThenOver" orientation="landscape" blackAndWhite="false" draft="false" cellComments="none" horizontalDpi="300" verticalDpi="300" copies="1"/>
  <headerFooter differentFirst="false" differentOddEven="false">
    <oddHeader/>
    <oddFooter>&amp;L&amp;"Arial Narrow,Regular"&amp;8&amp;D
&amp;T</oddFooter>
  </headerFooter>
  <rowBreaks count="2" manualBreakCount="2">
    <brk id="49" man="true" max="16383" min="0"/>
    <brk id="94" man="true" max="16383" min="0"/>
  </rowBreaks>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111"/>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pane xSplit="3" ySplit="11" topLeftCell="M28" activePane="bottomRight" state="frozen"/>
      <selection pane="topLeft" activeCell="A1" activeCellId="0" sqref="A1"/>
      <selection pane="topRight" activeCell="M1" activeCellId="0" sqref="M1"/>
      <selection pane="bottomLeft" activeCell="A28" activeCellId="0" sqref="A28"/>
      <selection pane="bottomRight" activeCell="D39" activeCellId="0" sqref="D39:O42"/>
    </sheetView>
  </sheetViews>
  <sheetFormatPr defaultColWidth="9.32421875" defaultRowHeight="12.75" customHeight="true" zeroHeight="false" outlineLevelRow="0" outlineLevelCol="0"/>
  <cols>
    <col collapsed="false" customWidth="true" hidden="false" outlineLevel="0" max="1" min="1" style="217" width="14.99"/>
    <col collapsed="false" customWidth="true" hidden="false" outlineLevel="0" max="2" min="2" style="217" width="42.32"/>
    <col collapsed="false" customWidth="true" hidden="false" outlineLevel="0" max="3" min="3" style="217" width="1.49"/>
    <col collapsed="false" customWidth="true" hidden="false" outlineLevel="0" max="16" min="4" style="217" width="14.82"/>
    <col collapsed="false" customWidth="true" hidden="false" outlineLevel="0" max="17" min="17" style="217" width="10.65"/>
    <col collapsed="false" customWidth="false" hidden="false" outlineLevel="0" max="257" min="18" style="217" width="9.32"/>
  </cols>
  <sheetData>
    <row r="1" customFormat="false" ht="9.75" hidden="false" customHeight="true" outlineLevel="0" collapsed="false">
      <c r="A1" s="156"/>
      <c r="B1" s="157"/>
      <c r="C1" s="157"/>
      <c r="D1" s="157"/>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6"/>
      <c r="BQ1" s="156"/>
      <c r="BR1" s="156"/>
      <c r="BS1" s="156"/>
      <c r="BT1" s="156"/>
      <c r="BU1" s="156"/>
      <c r="BV1" s="156"/>
      <c r="BW1" s="156"/>
      <c r="BX1" s="156"/>
      <c r="BY1" s="156"/>
      <c r="BZ1" s="156"/>
      <c r="CA1" s="156"/>
      <c r="CB1" s="156"/>
      <c r="CC1" s="156"/>
      <c r="CD1" s="156"/>
      <c r="CE1" s="156"/>
      <c r="CF1" s="156"/>
      <c r="CG1" s="156"/>
      <c r="CH1" s="156"/>
      <c r="CI1" s="156"/>
      <c r="CJ1" s="156"/>
      <c r="CK1" s="156"/>
      <c r="CL1" s="156"/>
      <c r="CM1" s="156"/>
      <c r="CN1" s="156"/>
      <c r="CO1" s="156"/>
      <c r="CP1" s="156"/>
      <c r="CQ1" s="156"/>
      <c r="CR1" s="156"/>
      <c r="CS1" s="156"/>
      <c r="CT1" s="156"/>
      <c r="CU1" s="156"/>
      <c r="CV1" s="156"/>
      <c r="CW1" s="156"/>
      <c r="CX1" s="156"/>
      <c r="CY1" s="156"/>
      <c r="CZ1" s="156"/>
      <c r="DA1" s="156"/>
      <c r="DB1" s="156"/>
      <c r="DC1" s="156"/>
      <c r="DD1" s="156"/>
      <c r="DE1" s="156"/>
      <c r="DF1" s="156"/>
      <c r="DG1" s="156"/>
      <c r="DH1" s="156"/>
      <c r="DI1" s="156"/>
      <c r="DJ1" s="156"/>
      <c r="DK1" s="156"/>
      <c r="DL1" s="156"/>
      <c r="DM1" s="156"/>
      <c r="DN1" s="156"/>
      <c r="DO1" s="156"/>
      <c r="DP1" s="156"/>
      <c r="DQ1" s="156"/>
      <c r="DR1" s="156"/>
      <c r="DS1" s="156"/>
      <c r="DT1" s="156"/>
      <c r="DU1" s="156"/>
      <c r="DV1" s="156"/>
      <c r="DW1" s="156"/>
      <c r="DX1" s="156"/>
      <c r="DY1" s="156"/>
      <c r="DZ1" s="156"/>
      <c r="EA1" s="156"/>
      <c r="EB1" s="156"/>
      <c r="EC1" s="156"/>
      <c r="ED1" s="156"/>
      <c r="EE1" s="156"/>
      <c r="EF1" s="156"/>
      <c r="EG1" s="156"/>
      <c r="EH1" s="156"/>
      <c r="EI1" s="156"/>
      <c r="EJ1" s="156"/>
      <c r="EK1" s="156"/>
      <c r="EL1" s="156"/>
      <c r="EM1" s="156"/>
      <c r="EN1" s="156"/>
      <c r="EO1" s="156"/>
      <c r="EP1" s="156"/>
      <c r="EQ1" s="156"/>
      <c r="ER1" s="156"/>
      <c r="ES1" s="156"/>
      <c r="ET1" s="156"/>
      <c r="EU1" s="156"/>
      <c r="EV1" s="156"/>
      <c r="EW1" s="156"/>
      <c r="EX1" s="156"/>
      <c r="EY1" s="156"/>
      <c r="EZ1" s="156"/>
      <c r="FA1" s="156"/>
      <c r="FB1" s="156"/>
      <c r="FC1" s="156"/>
      <c r="FD1" s="156"/>
      <c r="FE1" s="156"/>
      <c r="FF1" s="156"/>
      <c r="FG1" s="156"/>
      <c r="FH1" s="156"/>
      <c r="FI1" s="156"/>
      <c r="FJ1" s="156"/>
      <c r="FK1" s="156"/>
      <c r="FL1" s="156"/>
      <c r="FM1" s="156"/>
      <c r="FN1" s="156"/>
      <c r="FO1" s="156"/>
      <c r="FP1" s="156"/>
      <c r="FQ1" s="156"/>
      <c r="FR1" s="156"/>
      <c r="FS1" s="156"/>
      <c r="FT1" s="156"/>
      <c r="FU1" s="156"/>
      <c r="FV1" s="156"/>
      <c r="FW1" s="156"/>
      <c r="FX1" s="156"/>
      <c r="FY1" s="156"/>
      <c r="FZ1" s="156"/>
      <c r="GA1" s="156"/>
      <c r="GB1" s="156"/>
      <c r="GC1" s="156"/>
      <c r="GD1" s="156"/>
      <c r="GE1" s="156"/>
      <c r="GF1" s="156"/>
      <c r="GG1" s="156"/>
      <c r="GH1" s="156"/>
      <c r="GI1" s="156"/>
      <c r="GJ1" s="156"/>
      <c r="GK1" s="156"/>
      <c r="GL1" s="156"/>
      <c r="GM1" s="156"/>
      <c r="GN1" s="156"/>
      <c r="GO1" s="156"/>
      <c r="GP1" s="156"/>
      <c r="GQ1" s="156"/>
      <c r="GR1" s="156"/>
      <c r="GS1" s="156"/>
      <c r="GT1" s="156"/>
      <c r="GU1" s="156"/>
      <c r="GV1" s="156"/>
      <c r="GW1" s="156"/>
      <c r="GX1" s="156"/>
      <c r="GY1" s="156"/>
      <c r="GZ1" s="156"/>
      <c r="HA1" s="156"/>
      <c r="HB1" s="156"/>
      <c r="HC1" s="156"/>
      <c r="HD1" s="156"/>
      <c r="HE1" s="156"/>
      <c r="HF1" s="156"/>
      <c r="HG1" s="156"/>
      <c r="HH1" s="156"/>
      <c r="HI1" s="156"/>
      <c r="HJ1" s="156"/>
      <c r="HK1" s="156"/>
      <c r="HL1" s="156"/>
      <c r="HM1" s="156"/>
      <c r="HN1" s="156"/>
      <c r="HO1" s="156"/>
      <c r="HP1" s="156"/>
      <c r="HQ1" s="156"/>
      <c r="HR1" s="156"/>
      <c r="HS1" s="156"/>
      <c r="HT1" s="156"/>
      <c r="HU1" s="156"/>
      <c r="HV1" s="156"/>
      <c r="HW1" s="156"/>
      <c r="HX1" s="156"/>
      <c r="HY1" s="156"/>
      <c r="HZ1" s="156"/>
      <c r="IA1" s="156"/>
      <c r="IB1" s="156"/>
      <c r="IC1" s="156"/>
      <c r="ID1" s="156"/>
      <c r="IE1" s="156"/>
      <c r="IF1" s="156"/>
      <c r="IG1" s="156"/>
      <c r="IH1" s="156"/>
      <c r="II1" s="156"/>
      <c r="IJ1" s="156"/>
      <c r="IK1" s="156"/>
      <c r="IL1" s="156"/>
      <c r="IM1" s="156"/>
      <c r="IN1" s="156"/>
      <c r="IO1" s="156"/>
      <c r="IP1" s="156"/>
      <c r="IQ1" s="156"/>
      <c r="IR1" s="156"/>
      <c r="IS1" s="156"/>
      <c r="IT1" s="156"/>
      <c r="IU1" s="156"/>
      <c r="IV1" s="156"/>
      <c r="IW1" s="156"/>
    </row>
    <row r="2" customFormat="false" ht="27" hidden="false" customHeight="true" outlineLevel="0" collapsed="false">
      <c r="A2" s="159" t="s">
        <v>0</v>
      </c>
      <c r="B2" s="159"/>
      <c r="C2" s="159"/>
      <c r="D2" s="159"/>
      <c r="E2" s="160"/>
      <c r="F2" s="160"/>
      <c r="G2" s="160"/>
      <c r="H2" s="161"/>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row>
    <row r="3" customFormat="false" ht="27" hidden="false" customHeight="true" outlineLevel="0" collapsed="false">
      <c r="A3" s="218" t="s">
        <v>397</v>
      </c>
      <c r="B3" s="159"/>
      <c r="C3" s="159"/>
      <c r="D3" s="159"/>
      <c r="E3" s="160"/>
      <c r="F3" s="160"/>
      <c r="G3" s="160"/>
      <c r="H3" s="161"/>
      <c r="I3" s="162"/>
      <c r="J3" s="162"/>
      <c r="K3" s="162"/>
      <c r="L3" s="162"/>
      <c r="M3" s="162"/>
      <c r="N3" s="162"/>
      <c r="O3" s="162"/>
      <c r="P3" s="163" t="s">
        <v>398</v>
      </c>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row>
    <row r="4" customFormat="false" ht="13.5" hidden="false" customHeight="true" outlineLevel="0" collapsed="false">
      <c r="A4" s="168"/>
      <c r="B4" s="168"/>
      <c r="C4" s="167"/>
      <c r="D4" s="219"/>
      <c r="E4" s="168"/>
      <c r="F4" s="168"/>
      <c r="G4" s="220"/>
      <c r="H4" s="220"/>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c r="DU4" s="168"/>
      <c r="DV4" s="168"/>
      <c r="DW4" s="168"/>
      <c r="DX4" s="168"/>
      <c r="DY4" s="168"/>
      <c r="DZ4" s="168"/>
      <c r="EA4" s="168"/>
      <c r="EB4" s="168"/>
      <c r="EC4" s="168"/>
      <c r="ED4" s="168"/>
      <c r="EE4" s="168"/>
      <c r="EF4" s="168"/>
      <c r="EG4" s="168"/>
      <c r="EH4" s="168"/>
      <c r="EI4" s="168"/>
      <c r="EJ4" s="168"/>
      <c r="EK4" s="168"/>
      <c r="EL4" s="168"/>
      <c r="EM4" s="168"/>
      <c r="EN4" s="168"/>
      <c r="EO4" s="168"/>
      <c r="EP4" s="168"/>
      <c r="EQ4" s="168"/>
      <c r="ER4" s="168"/>
      <c r="ES4" s="168"/>
      <c r="ET4" s="168"/>
      <c r="EU4" s="168"/>
      <c r="EV4" s="168"/>
      <c r="EW4" s="168"/>
      <c r="EX4" s="168"/>
      <c r="EY4" s="168"/>
      <c r="EZ4" s="168"/>
      <c r="FA4" s="168"/>
      <c r="FB4" s="168"/>
      <c r="FC4" s="168"/>
      <c r="FD4" s="168"/>
      <c r="FE4" s="168"/>
      <c r="FF4" s="168"/>
      <c r="FG4" s="168"/>
      <c r="FH4" s="168"/>
      <c r="FI4" s="168"/>
      <c r="FJ4" s="168"/>
      <c r="FK4" s="168"/>
      <c r="FL4" s="168"/>
      <c r="FM4" s="168"/>
      <c r="FN4" s="168"/>
      <c r="FO4" s="168"/>
      <c r="FP4" s="168"/>
      <c r="FQ4" s="168"/>
      <c r="FR4" s="168"/>
      <c r="FS4" s="168"/>
      <c r="FT4" s="168"/>
      <c r="FU4" s="168"/>
      <c r="FV4" s="168"/>
      <c r="FW4" s="168"/>
      <c r="FX4" s="168"/>
      <c r="FY4" s="168"/>
      <c r="FZ4" s="168"/>
      <c r="GA4" s="168"/>
      <c r="GB4" s="168"/>
      <c r="GC4" s="168"/>
      <c r="GD4" s="168"/>
      <c r="GE4" s="168"/>
      <c r="GF4" s="168"/>
      <c r="GG4" s="168"/>
      <c r="GH4" s="168"/>
      <c r="GI4" s="168"/>
      <c r="GJ4" s="168"/>
      <c r="GK4" s="168"/>
      <c r="GL4" s="168"/>
      <c r="GM4" s="168"/>
      <c r="GN4" s="168"/>
      <c r="GO4" s="168"/>
      <c r="GP4" s="168"/>
      <c r="GQ4" s="168"/>
      <c r="GR4" s="168"/>
      <c r="GS4" s="168"/>
      <c r="GT4" s="168"/>
      <c r="GU4" s="168"/>
      <c r="GV4" s="168"/>
      <c r="GW4" s="168"/>
      <c r="GX4" s="168"/>
      <c r="GY4" s="168"/>
      <c r="GZ4" s="168"/>
      <c r="HA4" s="168"/>
      <c r="HB4" s="168"/>
      <c r="HC4" s="168"/>
      <c r="HD4" s="168"/>
      <c r="HE4" s="168"/>
      <c r="HF4" s="168"/>
      <c r="HG4" s="168"/>
      <c r="HH4" s="168"/>
      <c r="HI4" s="168"/>
      <c r="HJ4" s="168"/>
      <c r="HK4" s="168"/>
      <c r="HL4" s="168"/>
      <c r="HM4" s="168"/>
      <c r="HN4" s="168"/>
      <c r="HO4" s="168"/>
      <c r="HP4" s="168"/>
      <c r="HQ4" s="168"/>
      <c r="HR4" s="168"/>
      <c r="HS4" s="168"/>
      <c r="HT4" s="168"/>
      <c r="HU4" s="168"/>
      <c r="HV4" s="168"/>
      <c r="HW4" s="168"/>
      <c r="HX4" s="168"/>
      <c r="HY4" s="168"/>
      <c r="HZ4" s="168"/>
      <c r="IA4" s="168"/>
      <c r="IB4" s="168"/>
      <c r="IC4" s="168"/>
      <c r="ID4" s="168"/>
      <c r="IE4" s="168"/>
      <c r="IF4" s="168"/>
      <c r="IG4" s="168"/>
      <c r="IH4" s="168"/>
      <c r="II4" s="168"/>
      <c r="IJ4" s="168"/>
      <c r="IK4" s="168"/>
      <c r="IL4" s="168"/>
      <c r="IM4" s="168"/>
      <c r="IN4" s="168"/>
      <c r="IO4" s="168"/>
      <c r="IP4" s="168"/>
      <c r="IQ4" s="168"/>
      <c r="IR4" s="168"/>
      <c r="IS4" s="168"/>
      <c r="IT4" s="168"/>
      <c r="IU4" s="168"/>
      <c r="IV4" s="168"/>
      <c r="IW4" s="168"/>
    </row>
    <row r="5" customFormat="false" ht="14.25" hidden="false" customHeight="true" outlineLevel="0" collapsed="false">
      <c r="A5" s="168"/>
      <c r="B5" s="167" t="s">
        <v>133</v>
      </c>
      <c r="C5" s="168"/>
      <c r="D5" s="169" t="str">
        <f aca="false">+'CC 103845 - Headcount'!C5</f>
        <v>11105</v>
      </c>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c r="DU5" s="168"/>
      <c r="DV5" s="168"/>
      <c r="DW5" s="168"/>
      <c r="DX5" s="168"/>
      <c r="DY5" s="168"/>
      <c r="DZ5" s="168"/>
      <c r="EA5" s="168"/>
      <c r="EB5" s="168"/>
      <c r="EC5" s="168"/>
      <c r="ED5" s="168"/>
      <c r="EE5" s="168"/>
      <c r="EF5" s="168"/>
      <c r="EG5" s="168"/>
      <c r="EH5" s="168"/>
      <c r="EI5" s="168"/>
      <c r="EJ5" s="168"/>
      <c r="EK5" s="168"/>
      <c r="EL5" s="168"/>
      <c r="EM5" s="168"/>
      <c r="EN5" s="168"/>
      <c r="EO5" s="168"/>
      <c r="EP5" s="168"/>
      <c r="EQ5" s="168"/>
      <c r="ER5" s="168"/>
      <c r="ES5" s="168"/>
      <c r="ET5" s="168"/>
      <c r="EU5" s="168"/>
      <c r="EV5" s="168"/>
      <c r="EW5" s="168"/>
      <c r="EX5" s="168"/>
      <c r="EY5" s="168"/>
      <c r="EZ5" s="168"/>
      <c r="FA5" s="168"/>
      <c r="FB5" s="168"/>
      <c r="FC5" s="168"/>
      <c r="FD5" s="168"/>
      <c r="FE5" s="168"/>
      <c r="FF5" s="168"/>
      <c r="FG5" s="168"/>
      <c r="FH5" s="168"/>
      <c r="FI5" s="168"/>
      <c r="FJ5" s="168"/>
      <c r="FK5" s="168"/>
      <c r="FL5" s="168"/>
      <c r="FM5" s="168"/>
      <c r="FN5" s="168"/>
      <c r="FO5" s="168"/>
      <c r="FP5" s="168"/>
      <c r="FQ5" s="168"/>
      <c r="FR5" s="168"/>
      <c r="FS5" s="168"/>
      <c r="FT5" s="168"/>
      <c r="FU5" s="168"/>
      <c r="FV5" s="168"/>
      <c r="FW5" s="168"/>
      <c r="FX5" s="168"/>
      <c r="FY5" s="168"/>
      <c r="FZ5" s="168"/>
      <c r="GA5" s="168"/>
      <c r="GB5" s="168"/>
      <c r="GC5" s="168"/>
      <c r="GD5" s="168"/>
      <c r="GE5" s="168"/>
      <c r="GF5" s="168"/>
      <c r="GG5" s="168"/>
      <c r="GH5" s="168"/>
      <c r="GI5" s="168"/>
      <c r="GJ5" s="168"/>
      <c r="GK5" s="168"/>
      <c r="GL5" s="168"/>
      <c r="GM5" s="168"/>
      <c r="GN5" s="168"/>
      <c r="GO5" s="168"/>
      <c r="GP5" s="168"/>
      <c r="GQ5" s="168"/>
      <c r="GR5" s="168"/>
      <c r="GS5" s="168"/>
      <c r="GT5" s="168"/>
      <c r="GU5" s="168"/>
      <c r="GV5" s="168"/>
      <c r="GW5" s="168"/>
      <c r="GX5" s="168"/>
      <c r="GY5" s="168"/>
      <c r="GZ5" s="168"/>
      <c r="HA5" s="168"/>
      <c r="HB5" s="168"/>
      <c r="HC5" s="168"/>
      <c r="HD5" s="168"/>
      <c r="HE5" s="168"/>
      <c r="HF5" s="168"/>
      <c r="HG5" s="168"/>
      <c r="HH5" s="168"/>
      <c r="HI5" s="168"/>
      <c r="HJ5" s="168"/>
      <c r="HK5" s="168"/>
      <c r="HL5" s="168"/>
      <c r="HM5" s="168"/>
      <c r="HN5" s="168"/>
      <c r="HO5" s="168"/>
      <c r="HP5" s="168"/>
      <c r="HQ5" s="168"/>
      <c r="HR5" s="168"/>
      <c r="HS5" s="168"/>
      <c r="HT5" s="168"/>
      <c r="HU5" s="168"/>
      <c r="HV5" s="168"/>
      <c r="HW5" s="168"/>
      <c r="HX5" s="168"/>
      <c r="HY5" s="168"/>
      <c r="HZ5" s="168"/>
      <c r="IA5" s="168"/>
      <c r="IB5" s="168"/>
      <c r="IC5" s="168"/>
      <c r="ID5" s="168"/>
      <c r="IE5" s="168"/>
      <c r="IF5" s="168"/>
      <c r="IG5" s="168"/>
      <c r="IH5" s="168"/>
      <c r="II5" s="168"/>
      <c r="IJ5" s="168"/>
      <c r="IK5" s="168"/>
      <c r="IL5" s="168"/>
      <c r="IM5" s="168"/>
      <c r="IN5" s="168"/>
      <c r="IO5" s="168"/>
      <c r="IP5" s="168"/>
      <c r="IQ5" s="168"/>
      <c r="IR5" s="168"/>
      <c r="IS5" s="168"/>
      <c r="IT5" s="168"/>
      <c r="IU5" s="168"/>
      <c r="IV5" s="168"/>
      <c r="IW5" s="168"/>
    </row>
    <row r="6" customFormat="false" ht="14.25" hidden="false" customHeight="true" outlineLevel="0" collapsed="false">
      <c r="A6" s="168"/>
      <c r="B6" s="167" t="s">
        <v>135</v>
      </c>
      <c r="C6" s="168"/>
      <c r="D6" s="169" t="str">
        <f aca="false">+'CC 103845 - Headcount'!C6</f>
        <v>Gossett</v>
      </c>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c r="FO6" s="168"/>
      <c r="FP6" s="168"/>
      <c r="FQ6" s="168"/>
      <c r="FR6" s="168"/>
      <c r="FS6" s="168"/>
      <c r="FT6" s="168"/>
      <c r="FU6" s="168"/>
      <c r="FV6" s="168"/>
      <c r="FW6" s="168"/>
      <c r="FX6" s="168"/>
      <c r="FY6" s="168"/>
      <c r="FZ6" s="168"/>
      <c r="GA6" s="168"/>
      <c r="GB6" s="168"/>
      <c r="GC6" s="168"/>
      <c r="GD6" s="168"/>
      <c r="GE6" s="168"/>
      <c r="GF6" s="168"/>
      <c r="GG6" s="168"/>
      <c r="GH6" s="168"/>
      <c r="GI6" s="168"/>
      <c r="GJ6" s="168"/>
      <c r="GK6" s="168"/>
      <c r="GL6" s="168"/>
      <c r="GM6" s="168"/>
      <c r="GN6" s="168"/>
      <c r="GO6" s="168"/>
      <c r="GP6" s="168"/>
      <c r="GQ6" s="168"/>
      <c r="GR6" s="168"/>
      <c r="GS6" s="168"/>
      <c r="GT6" s="168"/>
      <c r="GU6" s="168"/>
      <c r="GV6" s="168"/>
      <c r="GW6" s="168"/>
      <c r="GX6" s="168"/>
      <c r="GY6" s="168"/>
      <c r="GZ6" s="168"/>
      <c r="HA6" s="168"/>
      <c r="HB6" s="168"/>
      <c r="HC6" s="168"/>
      <c r="HD6" s="168"/>
      <c r="HE6" s="168"/>
      <c r="HF6" s="168"/>
      <c r="HG6" s="168"/>
      <c r="HH6" s="168"/>
      <c r="HI6" s="168"/>
      <c r="HJ6" s="168"/>
      <c r="HK6" s="168"/>
      <c r="HL6" s="168"/>
      <c r="HM6" s="168"/>
      <c r="HN6" s="168"/>
      <c r="HO6" s="168"/>
      <c r="HP6" s="168"/>
      <c r="HQ6" s="168"/>
      <c r="HR6" s="168"/>
      <c r="HS6" s="168"/>
      <c r="HT6" s="168"/>
      <c r="HU6" s="168"/>
      <c r="HV6" s="168"/>
      <c r="HW6" s="168"/>
      <c r="HX6" s="168"/>
      <c r="HY6" s="168"/>
      <c r="HZ6" s="168"/>
      <c r="IA6" s="168"/>
      <c r="IB6" s="168"/>
      <c r="IC6" s="168"/>
      <c r="ID6" s="168"/>
      <c r="IE6" s="168"/>
      <c r="IF6" s="168"/>
      <c r="IG6" s="168"/>
      <c r="IH6" s="168"/>
      <c r="II6" s="168"/>
      <c r="IJ6" s="168"/>
      <c r="IK6" s="168"/>
      <c r="IL6" s="168"/>
      <c r="IM6" s="168"/>
      <c r="IN6" s="168"/>
      <c r="IO6" s="168"/>
      <c r="IP6" s="168"/>
      <c r="IQ6" s="168"/>
      <c r="IR6" s="168"/>
      <c r="IS6" s="168"/>
      <c r="IT6" s="168"/>
      <c r="IU6" s="168"/>
      <c r="IV6" s="168"/>
      <c r="IW6" s="168"/>
    </row>
    <row r="7" customFormat="false" ht="14.25" hidden="false" customHeight="true" outlineLevel="0" collapsed="false">
      <c r="A7" s="168"/>
      <c r="B7" s="167" t="s">
        <v>137</v>
      </c>
      <c r="C7" s="168"/>
      <c r="D7" s="169" t="str">
        <f aca="false">+'CC 103845 - Headcount'!C7</f>
        <v>103845</v>
      </c>
      <c r="E7" s="168"/>
      <c r="F7" s="168"/>
      <c r="G7" s="168"/>
      <c r="H7" s="220"/>
      <c r="I7" s="168"/>
      <c r="J7" s="168"/>
      <c r="K7" s="168"/>
      <c r="L7" s="168"/>
      <c r="M7" s="168"/>
      <c r="N7" s="221" t="s">
        <v>399</v>
      </c>
      <c r="O7" s="222"/>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168"/>
      <c r="CX7" s="168"/>
      <c r="CY7" s="168"/>
      <c r="CZ7" s="168"/>
      <c r="DA7" s="168"/>
      <c r="DB7" s="168"/>
      <c r="DC7" s="168"/>
      <c r="DD7" s="168"/>
      <c r="DE7" s="168"/>
      <c r="DF7" s="168"/>
      <c r="DG7" s="168"/>
      <c r="DH7" s="168"/>
      <c r="DI7" s="168"/>
      <c r="DJ7" s="168"/>
      <c r="DK7" s="168"/>
      <c r="DL7" s="168"/>
      <c r="DM7" s="168"/>
      <c r="DN7" s="168"/>
      <c r="DO7" s="168"/>
      <c r="DP7" s="168"/>
      <c r="DQ7" s="168"/>
      <c r="DR7" s="168"/>
      <c r="DS7" s="168"/>
      <c r="DT7" s="168"/>
      <c r="DU7" s="168"/>
      <c r="DV7" s="168"/>
      <c r="DW7" s="168"/>
      <c r="DX7" s="168"/>
      <c r="DY7" s="168"/>
      <c r="DZ7" s="168"/>
      <c r="EA7" s="168"/>
      <c r="EB7" s="168"/>
      <c r="EC7" s="168"/>
      <c r="ED7" s="168"/>
      <c r="EE7" s="16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168"/>
      <c r="FG7" s="168"/>
      <c r="FH7" s="168"/>
      <c r="FI7" s="168"/>
      <c r="FJ7" s="168"/>
      <c r="FK7" s="168"/>
      <c r="FL7" s="168"/>
      <c r="FM7" s="168"/>
      <c r="FN7" s="168"/>
      <c r="FO7" s="168"/>
      <c r="FP7" s="168"/>
      <c r="FQ7" s="168"/>
      <c r="FR7" s="168"/>
      <c r="FS7" s="168"/>
      <c r="FT7" s="168"/>
      <c r="FU7" s="168"/>
      <c r="FV7" s="168"/>
      <c r="FW7" s="168"/>
      <c r="FX7" s="168"/>
      <c r="FY7" s="168"/>
      <c r="FZ7" s="168"/>
      <c r="GA7" s="168"/>
      <c r="GB7" s="168"/>
      <c r="GC7" s="168"/>
      <c r="GD7" s="168"/>
      <c r="GE7" s="168"/>
      <c r="GF7" s="168"/>
      <c r="GG7" s="168"/>
      <c r="GH7" s="168"/>
      <c r="GI7" s="168"/>
      <c r="GJ7" s="168"/>
      <c r="GK7" s="168"/>
      <c r="GL7" s="168"/>
      <c r="GM7" s="168"/>
      <c r="GN7" s="168"/>
      <c r="GO7" s="168"/>
      <c r="GP7" s="168"/>
      <c r="GQ7" s="168"/>
      <c r="GR7" s="168"/>
      <c r="GS7" s="168"/>
      <c r="GT7" s="168"/>
      <c r="GU7" s="168"/>
      <c r="GV7" s="168"/>
      <c r="GW7" s="168"/>
      <c r="GX7" s="168"/>
      <c r="GY7" s="168"/>
      <c r="GZ7" s="168"/>
      <c r="HA7" s="168"/>
      <c r="HB7" s="168"/>
      <c r="HC7" s="168"/>
      <c r="HD7" s="168"/>
      <c r="HE7" s="168"/>
      <c r="HF7" s="168"/>
      <c r="HG7" s="168"/>
      <c r="HH7" s="168"/>
      <c r="HI7" s="168"/>
      <c r="HJ7" s="168"/>
      <c r="HK7" s="168"/>
      <c r="HL7" s="168"/>
      <c r="HM7" s="168"/>
      <c r="HN7" s="168"/>
      <c r="HO7" s="168"/>
      <c r="HP7" s="168"/>
      <c r="HQ7" s="168"/>
      <c r="HR7" s="168"/>
      <c r="HS7" s="168"/>
      <c r="HT7" s="168"/>
      <c r="HU7" s="168"/>
      <c r="HV7" s="168"/>
      <c r="HW7" s="168"/>
      <c r="HX7" s="168"/>
      <c r="HY7" s="168"/>
      <c r="HZ7" s="168"/>
      <c r="IA7" s="168"/>
      <c r="IB7" s="168"/>
      <c r="IC7" s="168"/>
      <c r="ID7" s="168"/>
      <c r="IE7" s="168"/>
      <c r="IF7" s="168"/>
      <c r="IG7" s="168"/>
      <c r="IH7" s="168"/>
      <c r="II7" s="168"/>
      <c r="IJ7" s="168"/>
      <c r="IK7" s="168"/>
      <c r="IL7" s="168"/>
      <c r="IM7" s="168"/>
      <c r="IN7" s="168"/>
      <c r="IO7" s="168"/>
      <c r="IP7" s="168"/>
      <c r="IQ7" s="168"/>
      <c r="IR7" s="168"/>
      <c r="IS7" s="168"/>
      <c r="IT7" s="168"/>
      <c r="IU7" s="168"/>
      <c r="IV7" s="168"/>
      <c r="IW7" s="168"/>
    </row>
    <row r="8" customFormat="false" ht="12.75" hidden="false" customHeight="false" outlineLevel="0" collapsed="false">
      <c r="A8" s="168"/>
      <c r="B8" s="168"/>
      <c r="C8" s="167"/>
      <c r="D8" s="219"/>
      <c r="E8" s="168"/>
      <c r="F8" s="168"/>
      <c r="G8" s="168"/>
      <c r="H8" s="220"/>
      <c r="I8" s="168"/>
      <c r="J8" s="168"/>
      <c r="K8" s="168"/>
      <c r="L8" s="168"/>
      <c r="M8" s="168"/>
      <c r="N8" s="223" t="s">
        <v>400</v>
      </c>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68"/>
      <c r="IH8" s="168"/>
      <c r="II8" s="168"/>
      <c r="IJ8" s="168"/>
      <c r="IK8" s="168"/>
      <c r="IL8" s="168"/>
      <c r="IM8" s="168"/>
      <c r="IN8" s="168"/>
      <c r="IO8" s="168"/>
      <c r="IP8" s="168"/>
      <c r="IQ8" s="168"/>
      <c r="IR8" s="168"/>
      <c r="IS8" s="168"/>
      <c r="IT8" s="168"/>
      <c r="IU8" s="168"/>
      <c r="IV8" s="168"/>
      <c r="IW8" s="168"/>
    </row>
    <row r="9" customFormat="false" ht="12.75" hidden="false" customHeight="false" outlineLevel="0" collapsed="false">
      <c r="A9" s="168"/>
      <c r="B9" s="168"/>
      <c r="C9" s="167"/>
      <c r="D9" s="219"/>
      <c r="E9" s="168"/>
      <c r="F9" s="168"/>
      <c r="G9" s="168"/>
      <c r="H9" s="220"/>
      <c r="I9" s="168"/>
      <c r="J9" s="168"/>
      <c r="K9" s="168"/>
      <c r="L9" s="168"/>
      <c r="M9" s="168"/>
      <c r="N9" s="223"/>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68"/>
      <c r="IH9" s="168"/>
      <c r="II9" s="168"/>
      <c r="IJ9" s="168"/>
      <c r="IK9" s="168"/>
      <c r="IL9" s="168"/>
      <c r="IM9" s="168"/>
      <c r="IN9" s="168"/>
      <c r="IO9" s="168"/>
      <c r="IP9" s="168"/>
      <c r="IQ9" s="168"/>
      <c r="IR9" s="168"/>
      <c r="IS9" s="168"/>
      <c r="IT9" s="168"/>
      <c r="IU9" s="168"/>
      <c r="IV9" s="168"/>
      <c r="IW9" s="168"/>
    </row>
    <row r="10" customFormat="false" ht="15.75" hidden="false" customHeight="false" outlineLevel="0" collapsed="false">
      <c r="A10" s="224"/>
      <c r="B10" s="225"/>
      <c r="C10" s="225"/>
      <c r="D10" s="226" t="n">
        <v>37258</v>
      </c>
      <c r="E10" s="226" t="n">
        <v>37289</v>
      </c>
      <c r="F10" s="226" t="n">
        <v>37317</v>
      </c>
      <c r="G10" s="226" t="n">
        <v>37348</v>
      </c>
      <c r="H10" s="226" t="n">
        <v>37378</v>
      </c>
      <c r="I10" s="226" t="n">
        <v>37409</v>
      </c>
      <c r="J10" s="226" t="n">
        <v>37439</v>
      </c>
      <c r="K10" s="226" t="n">
        <v>37470</v>
      </c>
      <c r="L10" s="226" t="n">
        <v>37501</v>
      </c>
      <c r="M10" s="226" t="n">
        <v>37531</v>
      </c>
      <c r="N10" s="226" t="n">
        <v>37562</v>
      </c>
      <c r="O10" s="226" t="n">
        <v>37592</v>
      </c>
      <c r="P10" s="227" t="s">
        <v>141</v>
      </c>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c r="CC10" s="228"/>
      <c r="CD10" s="228"/>
      <c r="CE10" s="228"/>
      <c r="CF10" s="228"/>
      <c r="CG10" s="228"/>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c r="DZ10" s="228"/>
      <c r="EA10" s="228"/>
      <c r="EB10" s="228"/>
      <c r="EC10" s="228"/>
      <c r="ED10" s="228"/>
      <c r="EE10" s="228"/>
      <c r="EF10" s="228"/>
      <c r="EG10" s="228"/>
      <c r="EH10" s="228"/>
      <c r="EI10" s="228"/>
      <c r="EJ10" s="228"/>
      <c r="EK10" s="228"/>
      <c r="EL10" s="228"/>
      <c r="EM10" s="228"/>
      <c r="EN10" s="228"/>
      <c r="EO10" s="228"/>
      <c r="EP10" s="228"/>
      <c r="EQ10" s="228"/>
      <c r="ER10" s="228"/>
      <c r="ES10" s="228"/>
      <c r="ET10" s="228"/>
      <c r="EU10" s="228"/>
      <c r="EV10" s="228"/>
      <c r="EW10" s="228"/>
      <c r="EX10" s="228"/>
      <c r="EY10" s="228"/>
      <c r="EZ10" s="228"/>
      <c r="FA10" s="228"/>
      <c r="FB10" s="228"/>
      <c r="FC10" s="228"/>
      <c r="FD10" s="228"/>
      <c r="FE10" s="228"/>
      <c r="FF10" s="228"/>
      <c r="FG10" s="228"/>
      <c r="FH10" s="228"/>
      <c r="FI10" s="228"/>
      <c r="FJ10" s="228"/>
      <c r="FK10" s="228"/>
      <c r="FL10" s="228"/>
      <c r="FM10" s="228"/>
      <c r="FN10" s="228"/>
      <c r="FO10" s="228"/>
      <c r="FP10" s="228"/>
      <c r="FQ10" s="228"/>
      <c r="FR10" s="228"/>
      <c r="FS10" s="228"/>
      <c r="FT10" s="228"/>
      <c r="FU10" s="228"/>
      <c r="FV10" s="228"/>
      <c r="FW10" s="228"/>
      <c r="FX10" s="228"/>
      <c r="FY10" s="228"/>
      <c r="FZ10" s="228"/>
      <c r="GA10" s="228"/>
      <c r="GB10" s="228"/>
      <c r="GC10" s="228"/>
      <c r="GD10" s="228"/>
      <c r="GE10" s="228"/>
      <c r="GF10" s="228"/>
      <c r="GG10" s="228"/>
      <c r="GH10" s="228"/>
      <c r="GI10" s="228"/>
      <c r="GJ10" s="228"/>
      <c r="GK10" s="228"/>
      <c r="GL10" s="228"/>
      <c r="GM10" s="228"/>
      <c r="GN10" s="228"/>
      <c r="GO10" s="228"/>
      <c r="GP10" s="228"/>
      <c r="GQ10" s="228"/>
      <c r="GR10" s="228"/>
      <c r="GS10" s="228"/>
      <c r="GT10" s="228"/>
      <c r="GU10" s="228"/>
      <c r="GV10" s="228"/>
      <c r="GW10" s="228"/>
      <c r="GX10" s="228"/>
      <c r="GY10" s="228"/>
      <c r="GZ10" s="228"/>
      <c r="HA10" s="228"/>
      <c r="HB10" s="228"/>
      <c r="HC10" s="228"/>
      <c r="HD10" s="228"/>
      <c r="HE10" s="228"/>
      <c r="HF10" s="228"/>
      <c r="HG10" s="228"/>
      <c r="HH10" s="228"/>
      <c r="HI10" s="228"/>
      <c r="HJ10" s="228"/>
      <c r="HK10" s="228"/>
      <c r="HL10" s="228"/>
      <c r="HM10" s="228"/>
      <c r="HN10" s="228"/>
      <c r="HO10" s="228"/>
      <c r="HP10" s="228"/>
      <c r="HQ10" s="228"/>
      <c r="HR10" s="228"/>
      <c r="HS10" s="228"/>
      <c r="HT10" s="228"/>
      <c r="HU10" s="228"/>
      <c r="HV10" s="228"/>
      <c r="HW10" s="228"/>
      <c r="HX10" s="228"/>
      <c r="HY10" s="228"/>
      <c r="HZ10" s="228"/>
      <c r="IA10" s="228"/>
      <c r="IB10" s="228"/>
      <c r="IC10" s="228"/>
      <c r="ID10" s="228"/>
      <c r="IE10" s="228"/>
      <c r="IF10" s="228"/>
      <c r="IG10" s="228"/>
      <c r="IH10" s="228"/>
      <c r="II10" s="228"/>
      <c r="IJ10" s="228"/>
      <c r="IK10" s="228"/>
      <c r="IL10" s="228"/>
      <c r="IM10" s="228"/>
      <c r="IN10" s="228"/>
      <c r="IO10" s="228"/>
      <c r="IP10" s="228"/>
      <c r="IQ10" s="228"/>
      <c r="IR10" s="228"/>
      <c r="IS10" s="228"/>
      <c r="IT10" s="228"/>
      <c r="IU10" s="228"/>
      <c r="IV10" s="228"/>
      <c r="IW10" s="228"/>
    </row>
    <row r="11" customFormat="false" ht="15.75" hidden="true" customHeight="false" outlineLevel="0" collapsed="false">
      <c r="A11" s="229" t="s">
        <v>317</v>
      </c>
      <c r="B11" s="230"/>
      <c r="C11" s="231" t="n">
        <v>36892</v>
      </c>
      <c r="D11" s="231" t="n">
        <v>36892</v>
      </c>
      <c r="E11" s="231" t="n">
        <v>36923</v>
      </c>
      <c r="F11" s="231" t="n">
        <v>36951</v>
      </c>
      <c r="G11" s="231" t="n">
        <v>36982</v>
      </c>
      <c r="H11" s="231" t="n">
        <v>37012</v>
      </c>
      <c r="I11" s="231" t="n">
        <v>37043</v>
      </c>
      <c r="J11" s="231" t="n">
        <v>37073</v>
      </c>
      <c r="K11" s="231" t="n">
        <v>37104</v>
      </c>
      <c r="L11" s="231" t="n">
        <v>37135</v>
      </c>
      <c r="M11" s="231" t="n">
        <v>37165</v>
      </c>
      <c r="N11" s="231" t="n">
        <v>37196</v>
      </c>
      <c r="O11" s="231" t="n">
        <v>37226</v>
      </c>
      <c r="P11" s="232" t="s">
        <v>401</v>
      </c>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33"/>
      <c r="DW11" s="233"/>
      <c r="DX11" s="233"/>
      <c r="DY11" s="233"/>
      <c r="DZ11" s="233"/>
      <c r="EA11" s="233"/>
      <c r="EB11" s="233"/>
      <c r="EC11" s="233"/>
      <c r="ED11" s="233"/>
      <c r="EE11" s="233"/>
      <c r="EF11" s="233"/>
      <c r="EG11" s="233"/>
      <c r="EH11" s="233"/>
      <c r="EI11" s="233"/>
      <c r="EJ11" s="233"/>
      <c r="EK11" s="233"/>
      <c r="EL11" s="233"/>
      <c r="EM11" s="233"/>
      <c r="EN11" s="233"/>
      <c r="EO11" s="233"/>
      <c r="EP11" s="233"/>
      <c r="EQ11" s="233"/>
      <c r="ER11" s="233"/>
      <c r="ES11" s="233"/>
      <c r="ET11" s="233"/>
      <c r="EU11" s="233"/>
      <c r="EV11" s="233"/>
      <c r="EW11" s="233"/>
      <c r="EX11" s="233"/>
      <c r="EY11" s="233"/>
      <c r="EZ11" s="233"/>
      <c r="FA11" s="233"/>
      <c r="FB11" s="233"/>
      <c r="FC11" s="233"/>
      <c r="FD11" s="233"/>
      <c r="FE11" s="233"/>
      <c r="FF11" s="233"/>
      <c r="FG11" s="233"/>
      <c r="FH11" s="233"/>
      <c r="FI11" s="233"/>
      <c r="FJ11" s="233"/>
      <c r="FK11" s="233"/>
      <c r="FL11" s="233"/>
      <c r="FM11" s="233"/>
      <c r="FN11" s="233"/>
      <c r="FO11" s="233"/>
      <c r="FP11" s="233"/>
      <c r="FQ11" s="233"/>
      <c r="FR11" s="233"/>
      <c r="FS11" s="233"/>
      <c r="FT11" s="233"/>
      <c r="FU11" s="233"/>
      <c r="FV11" s="233"/>
      <c r="FW11" s="233"/>
      <c r="FX11" s="233"/>
      <c r="FY11" s="233"/>
      <c r="FZ11" s="233"/>
      <c r="GA11" s="233"/>
      <c r="GB11" s="233"/>
      <c r="GC11" s="233"/>
      <c r="GD11" s="233"/>
      <c r="GE11" s="233"/>
      <c r="GF11" s="233"/>
      <c r="GG11" s="233"/>
      <c r="GH11" s="233"/>
      <c r="GI11" s="233"/>
      <c r="GJ11" s="233"/>
      <c r="GK11" s="233"/>
      <c r="GL11" s="233"/>
      <c r="GM11" s="233"/>
      <c r="GN11" s="233"/>
      <c r="GO11" s="233"/>
      <c r="GP11" s="233"/>
      <c r="GQ11" s="233"/>
      <c r="GR11" s="233"/>
      <c r="GS11" s="233"/>
      <c r="GT11" s="233"/>
      <c r="GU11" s="233"/>
      <c r="GV11" s="233"/>
      <c r="GW11" s="233"/>
      <c r="GX11" s="233"/>
      <c r="GY11" s="233"/>
      <c r="GZ11" s="233"/>
      <c r="HA11" s="233"/>
      <c r="HB11" s="233"/>
      <c r="HC11" s="233"/>
      <c r="HD11" s="233"/>
      <c r="HE11" s="233"/>
      <c r="HF11" s="233"/>
      <c r="HG11" s="233"/>
      <c r="HH11" s="233"/>
      <c r="HI11" s="233"/>
      <c r="HJ11" s="233"/>
      <c r="HK11" s="233"/>
      <c r="HL11" s="233"/>
      <c r="HM11" s="233"/>
      <c r="HN11" s="233"/>
      <c r="HO11" s="233"/>
      <c r="HP11" s="233"/>
      <c r="HQ11" s="233"/>
      <c r="HR11" s="233"/>
      <c r="HS11" s="233"/>
      <c r="HT11" s="233"/>
      <c r="HU11" s="233"/>
      <c r="HV11" s="233"/>
      <c r="HW11" s="233"/>
      <c r="HX11" s="233"/>
      <c r="HY11" s="233"/>
      <c r="HZ11" s="233"/>
      <c r="IA11" s="233"/>
      <c r="IB11" s="233"/>
      <c r="IC11" s="233"/>
      <c r="ID11" s="233"/>
      <c r="IE11" s="233"/>
      <c r="IF11" s="233"/>
      <c r="IG11" s="233"/>
      <c r="IH11" s="233"/>
      <c r="II11" s="233"/>
      <c r="IJ11" s="233"/>
      <c r="IK11" s="233"/>
      <c r="IL11" s="233"/>
      <c r="IM11" s="233"/>
      <c r="IN11" s="233"/>
      <c r="IO11" s="233"/>
      <c r="IP11" s="233"/>
      <c r="IQ11" s="233"/>
      <c r="IR11" s="233"/>
      <c r="IS11" s="233"/>
      <c r="IT11" s="233"/>
      <c r="IU11" s="233"/>
      <c r="IV11" s="233"/>
      <c r="IW11" s="233"/>
    </row>
    <row r="12" customFormat="false" ht="15.75" hidden="true" customHeight="false" outlineLevel="0" collapsed="false">
      <c r="A12" s="234" t="s">
        <v>318</v>
      </c>
      <c r="B12" s="235"/>
      <c r="C12" s="236" t="n">
        <v>1</v>
      </c>
      <c r="D12" s="237"/>
      <c r="E12" s="237"/>
      <c r="F12" s="237"/>
      <c r="G12" s="237"/>
      <c r="H12" s="237"/>
      <c r="I12" s="237"/>
      <c r="J12" s="237"/>
      <c r="K12" s="237"/>
      <c r="L12" s="237"/>
      <c r="M12" s="237"/>
      <c r="N12" s="237"/>
      <c r="O12" s="237"/>
      <c r="P12" s="237"/>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8"/>
      <c r="CS12" s="238"/>
      <c r="CT12" s="238"/>
      <c r="CU12" s="238"/>
      <c r="CV12" s="238"/>
      <c r="CW12" s="238"/>
      <c r="CX12" s="238"/>
      <c r="CY12" s="238"/>
      <c r="CZ12" s="238"/>
      <c r="DA12" s="238"/>
      <c r="DB12" s="238"/>
      <c r="DC12" s="238"/>
      <c r="DD12" s="238"/>
      <c r="DE12" s="238"/>
      <c r="DF12" s="238"/>
      <c r="DG12" s="238"/>
      <c r="DH12" s="238"/>
      <c r="DI12" s="238"/>
      <c r="DJ12" s="238"/>
      <c r="DK12" s="238"/>
      <c r="DL12" s="238"/>
      <c r="DM12" s="238"/>
      <c r="DN12" s="238"/>
      <c r="DO12" s="238"/>
      <c r="DP12" s="238"/>
      <c r="DQ12" s="238"/>
      <c r="DR12" s="238"/>
      <c r="DS12" s="238"/>
      <c r="DT12" s="238"/>
      <c r="DU12" s="238"/>
      <c r="DV12" s="238"/>
      <c r="DW12" s="238"/>
      <c r="DX12" s="238"/>
      <c r="DY12" s="238"/>
      <c r="DZ12" s="238"/>
      <c r="EA12" s="238"/>
      <c r="EB12" s="238"/>
      <c r="EC12" s="238"/>
      <c r="ED12" s="238"/>
      <c r="EE12" s="238"/>
      <c r="EF12" s="238"/>
      <c r="EG12" s="238"/>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c r="FD12" s="238"/>
      <c r="FE12" s="238"/>
      <c r="FF12" s="238"/>
      <c r="FG12" s="238"/>
      <c r="FH12" s="238"/>
      <c r="FI12" s="238"/>
      <c r="FJ12" s="238"/>
      <c r="FK12" s="238"/>
      <c r="FL12" s="238"/>
      <c r="FM12" s="238"/>
      <c r="FN12" s="238"/>
      <c r="FO12" s="238"/>
      <c r="FP12" s="238"/>
      <c r="FQ12" s="238"/>
      <c r="FR12" s="238"/>
      <c r="FS12" s="238"/>
      <c r="FT12" s="238"/>
      <c r="FU12" s="238"/>
      <c r="FV12" s="238"/>
      <c r="FW12" s="238"/>
      <c r="FX12" s="238"/>
      <c r="FY12" s="238"/>
      <c r="FZ12" s="238"/>
      <c r="GA12" s="238"/>
      <c r="GB12" s="238"/>
      <c r="GC12" s="238"/>
      <c r="GD12" s="238"/>
      <c r="GE12" s="238"/>
      <c r="GF12" s="238"/>
      <c r="GG12" s="238"/>
      <c r="GH12" s="238"/>
      <c r="GI12" s="238"/>
      <c r="GJ12" s="238"/>
      <c r="GK12" s="238"/>
      <c r="GL12" s="238"/>
      <c r="GM12" s="238"/>
      <c r="GN12" s="238"/>
      <c r="GO12" s="238"/>
      <c r="GP12" s="238"/>
      <c r="GQ12" s="238"/>
      <c r="GR12" s="238"/>
      <c r="GS12" s="238"/>
      <c r="GT12" s="238"/>
      <c r="GU12" s="238"/>
      <c r="GV12" s="238"/>
      <c r="GW12" s="238"/>
      <c r="GX12" s="238"/>
      <c r="GY12" s="238"/>
      <c r="GZ12" s="238"/>
      <c r="HA12" s="238"/>
      <c r="HB12" s="238"/>
      <c r="HC12" s="238"/>
      <c r="HD12" s="238"/>
      <c r="HE12" s="238"/>
      <c r="HF12" s="238"/>
      <c r="HG12" s="238"/>
      <c r="HH12" s="238"/>
      <c r="HI12" s="238"/>
      <c r="HJ12" s="238"/>
      <c r="HK12" s="238"/>
      <c r="HL12" s="238"/>
      <c r="HM12" s="238"/>
      <c r="HN12" s="238"/>
      <c r="HO12" s="238"/>
      <c r="HP12" s="238"/>
      <c r="HQ12" s="238"/>
      <c r="HR12" s="238"/>
      <c r="HS12" s="238"/>
      <c r="HT12" s="238"/>
      <c r="HU12" s="238"/>
      <c r="HV12" s="238"/>
      <c r="HW12" s="238"/>
      <c r="HX12" s="238"/>
      <c r="HY12" s="238"/>
      <c r="HZ12" s="238"/>
      <c r="IA12" s="238"/>
      <c r="IB12" s="238"/>
      <c r="IC12" s="238"/>
      <c r="ID12" s="238"/>
      <c r="IE12" s="238"/>
      <c r="IF12" s="238"/>
      <c r="IG12" s="238"/>
      <c r="IH12" s="238"/>
      <c r="II12" s="238"/>
      <c r="IJ12" s="238"/>
      <c r="IK12" s="238"/>
      <c r="IL12" s="238"/>
      <c r="IM12" s="238"/>
      <c r="IN12" s="238"/>
      <c r="IO12" s="238"/>
      <c r="IP12" s="238"/>
      <c r="IQ12" s="238"/>
      <c r="IR12" s="238"/>
      <c r="IS12" s="238"/>
      <c r="IT12" s="238"/>
      <c r="IU12" s="238"/>
      <c r="IV12" s="238"/>
      <c r="IW12" s="238"/>
    </row>
    <row r="13" customFormat="false" ht="15.75" hidden="true" customHeight="false" outlineLevel="0" collapsed="false">
      <c r="A13" s="182" t="s">
        <v>320</v>
      </c>
      <c r="B13" s="210"/>
      <c r="C13" s="183" t="n">
        <v>1</v>
      </c>
      <c r="D13" s="237"/>
      <c r="E13" s="237"/>
      <c r="F13" s="237"/>
      <c r="G13" s="237"/>
      <c r="H13" s="237"/>
      <c r="I13" s="237"/>
      <c r="J13" s="237"/>
      <c r="K13" s="237"/>
      <c r="L13" s="237"/>
      <c r="M13" s="237"/>
      <c r="N13" s="237"/>
      <c r="O13" s="237"/>
      <c r="P13" s="237"/>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8"/>
      <c r="EZ13" s="238"/>
      <c r="FA13" s="238"/>
      <c r="FB13" s="238"/>
      <c r="FC13" s="238"/>
      <c r="FD13" s="238"/>
      <c r="FE13" s="238"/>
      <c r="FF13" s="238"/>
      <c r="FG13" s="238"/>
      <c r="FH13" s="238"/>
      <c r="FI13" s="238"/>
      <c r="FJ13" s="238"/>
      <c r="FK13" s="238"/>
      <c r="FL13" s="238"/>
      <c r="FM13" s="238"/>
      <c r="FN13" s="238"/>
      <c r="FO13" s="238"/>
      <c r="FP13" s="238"/>
      <c r="FQ13" s="238"/>
      <c r="FR13" s="238"/>
      <c r="FS13" s="238"/>
      <c r="FT13" s="238"/>
      <c r="FU13" s="238"/>
      <c r="FV13" s="238"/>
      <c r="FW13" s="238"/>
      <c r="FX13" s="238"/>
      <c r="FY13" s="238"/>
      <c r="FZ13" s="238"/>
      <c r="GA13" s="238"/>
      <c r="GB13" s="238"/>
      <c r="GC13" s="238"/>
      <c r="GD13" s="238"/>
      <c r="GE13" s="238"/>
      <c r="GF13" s="238"/>
      <c r="GG13" s="238"/>
      <c r="GH13" s="238"/>
      <c r="GI13" s="238"/>
      <c r="GJ13" s="238"/>
      <c r="GK13" s="238"/>
      <c r="GL13" s="238"/>
      <c r="GM13" s="238"/>
      <c r="GN13" s="238"/>
      <c r="GO13" s="238"/>
      <c r="GP13" s="238"/>
      <c r="GQ13" s="238"/>
      <c r="GR13" s="238"/>
      <c r="GS13" s="238"/>
      <c r="GT13" s="238"/>
      <c r="GU13" s="238"/>
      <c r="GV13" s="238"/>
      <c r="GW13" s="238"/>
      <c r="GX13" s="238"/>
      <c r="GY13" s="238"/>
      <c r="GZ13" s="238"/>
      <c r="HA13" s="238"/>
      <c r="HB13" s="238"/>
      <c r="HC13" s="238"/>
      <c r="HD13" s="238"/>
      <c r="HE13" s="238"/>
      <c r="HF13" s="238"/>
      <c r="HG13" s="238"/>
      <c r="HH13" s="238"/>
      <c r="HI13" s="238"/>
      <c r="HJ13" s="238"/>
      <c r="HK13" s="238"/>
      <c r="HL13" s="238"/>
      <c r="HM13" s="238"/>
      <c r="HN13" s="238"/>
      <c r="HO13" s="238"/>
      <c r="HP13" s="238"/>
      <c r="HQ13" s="238"/>
      <c r="HR13" s="238"/>
      <c r="HS13" s="238"/>
      <c r="HT13" s="238"/>
      <c r="HU13" s="238"/>
      <c r="HV13" s="238"/>
      <c r="HW13" s="238"/>
      <c r="HX13" s="238"/>
      <c r="HY13" s="238"/>
      <c r="HZ13" s="238"/>
      <c r="IA13" s="238"/>
      <c r="IB13" s="238"/>
      <c r="IC13" s="238"/>
      <c r="ID13" s="238"/>
      <c r="IE13" s="238"/>
      <c r="IF13" s="238"/>
      <c r="IG13" s="238"/>
      <c r="IH13" s="238"/>
      <c r="II13" s="238"/>
      <c r="IJ13" s="238"/>
      <c r="IK13" s="238"/>
      <c r="IL13" s="238"/>
      <c r="IM13" s="238"/>
      <c r="IN13" s="238"/>
      <c r="IO13" s="238"/>
      <c r="IP13" s="238"/>
      <c r="IQ13" s="238"/>
      <c r="IR13" s="238"/>
      <c r="IS13" s="238"/>
      <c r="IT13" s="238"/>
      <c r="IU13" s="238"/>
      <c r="IV13" s="238"/>
      <c r="IW13" s="238"/>
    </row>
    <row r="14" customFormat="false" ht="15.75" hidden="true" customHeight="false" outlineLevel="0" collapsed="false">
      <c r="A14" s="182" t="s">
        <v>321</v>
      </c>
      <c r="B14" s="210"/>
      <c r="C14" s="183" t="n">
        <v>1</v>
      </c>
      <c r="D14" s="237"/>
      <c r="E14" s="237"/>
      <c r="F14" s="237"/>
      <c r="G14" s="237"/>
      <c r="H14" s="237"/>
      <c r="I14" s="237"/>
      <c r="J14" s="237"/>
      <c r="K14" s="237"/>
      <c r="L14" s="237"/>
      <c r="M14" s="237"/>
      <c r="N14" s="237"/>
      <c r="O14" s="237"/>
      <c r="P14" s="237"/>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c r="FN14" s="238"/>
      <c r="FO14" s="238"/>
      <c r="FP14" s="238"/>
      <c r="FQ14" s="238"/>
      <c r="FR14" s="238"/>
      <c r="FS14" s="238"/>
      <c r="FT14" s="238"/>
      <c r="FU14" s="238"/>
      <c r="FV14" s="238"/>
      <c r="FW14" s="238"/>
      <c r="FX14" s="238"/>
      <c r="FY14" s="238"/>
      <c r="FZ14" s="238"/>
      <c r="GA14" s="238"/>
      <c r="GB14" s="238"/>
      <c r="GC14" s="238"/>
      <c r="GD14" s="238"/>
      <c r="GE14" s="238"/>
      <c r="GF14" s="238"/>
      <c r="GG14" s="238"/>
      <c r="GH14" s="238"/>
      <c r="GI14" s="238"/>
      <c r="GJ14" s="238"/>
      <c r="GK14" s="238"/>
      <c r="GL14" s="238"/>
      <c r="GM14" s="238"/>
      <c r="GN14" s="238"/>
      <c r="GO14" s="238"/>
      <c r="GP14" s="238"/>
      <c r="GQ14" s="238"/>
      <c r="GR14" s="238"/>
      <c r="GS14" s="238"/>
      <c r="GT14" s="238"/>
      <c r="GU14" s="238"/>
      <c r="GV14" s="238"/>
      <c r="GW14" s="238"/>
      <c r="GX14" s="238"/>
      <c r="GY14" s="238"/>
      <c r="GZ14" s="238"/>
      <c r="HA14" s="238"/>
      <c r="HB14" s="238"/>
      <c r="HC14" s="238"/>
      <c r="HD14" s="238"/>
      <c r="HE14" s="238"/>
      <c r="HF14" s="238"/>
      <c r="HG14" s="238"/>
      <c r="HH14" s="238"/>
      <c r="HI14" s="238"/>
      <c r="HJ14" s="238"/>
      <c r="HK14" s="238"/>
      <c r="HL14" s="238"/>
      <c r="HM14" s="238"/>
      <c r="HN14" s="238"/>
      <c r="HO14" s="238"/>
      <c r="HP14" s="238"/>
      <c r="HQ14" s="238"/>
      <c r="HR14" s="238"/>
      <c r="HS14" s="238"/>
      <c r="HT14" s="238"/>
      <c r="HU14" s="238"/>
      <c r="HV14" s="238"/>
      <c r="HW14" s="238"/>
      <c r="HX14" s="238"/>
      <c r="HY14" s="238"/>
      <c r="HZ14" s="238"/>
      <c r="IA14" s="238"/>
      <c r="IB14" s="238"/>
      <c r="IC14" s="238"/>
      <c r="ID14" s="238"/>
      <c r="IE14" s="238"/>
      <c r="IF14" s="238"/>
      <c r="IG14" s="238"/>
      <c r="IH14" s="238"/>
      <c r="II14" s="238"/>
      <c r="IJ14" s="238"/>
      <c r="IK14" s="238"/>
      <c r="IL14" s="238"/>
      <c r="IM14" s="238"/>
      <c r="IN14" s="238"/>
      <c r="IO14" s="238"/>
      <c r="IP14" s="238"/>
      <c r="IQ14" s="238"/>
      <c r="IR14" s="238"/>
      <c r="IS14" s="238"/>
      <c r="IT14" s="238"/>
      <c r="IU14" s="238"/>
      <c r="IV14" s="238"/>
      <c r="IW14" s="238"/>
    </row>
    <row r="15" customFormat="false" ht="15.75" hidden="true" customHeight="false" outlineLevel="0" collapsed="false">
      <c r="A15" s="182" t="s">
        <v>402</v>
      </c>
      <c r="B15" s="210"/>
      <c r="C15" s="239" t="n">
        <f aca="false">SUM(C13:C14)</f>
        <v>2</v>
      </c>
      <c r="D15" s="237"/>
      <c r="E15" s="237"/>
      <c r="F15" s="237"/>
      <c r="G15" s="237"/>
      <c r="H15" s="237"/>
      <c r="I15" s="237"/>
      <c r="J15" s="237"/>
      <c r="K15" s="237"/>
      <c r="L15" s="237"/>
      <c r="M15" s="237"/>
      <c r="N15" s="237"/>
      <c r="O15" s="237"/>
      <c r="P15" s="237"/>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c r="DI15" s="238"/>
      <c r="DJ15" s="238"/>
      <c r="DK15" s="238"/>
      <c r="DL15" s="238"/>
      <c r="DM15" s="238"/>
      <c r="DN15" s="238"/>
      <c r="DO15" s="238"/>
      <c r="DP15" s="238"/>
      <c r="DQ15" s="238"/>
      <c r="DR15" s="238"/>
      <c r="DS15" s="238"/>
      <c r="DT15" s="238"/>
      <c r="DU15" s="238"/>
      <c r="DV15" s="238"/>
      <c r="DW15" s="238"/>
      <c r="DX15" s="238"/>
      <c r="DY15" s="238"/>
      <c r="DZ15" s="238"/>
      <c r="EA15" s="238"/>
      <c r="EB15" s="238"/>
      <c r="EC15" s="238"/>
      <c r="ED15" s="238"/>
      <c r="EE15" s="238"/>
      <c r="EF15" s="238"/>
      <c r="EG15" s="238"/>
      <c r="EH15" s="238"/>
      <c r="EI15" s="238"/>
      <c r="EJ15" s="238"/>
      <c r="EK15" s="238"/>
      <c r="EL15" s="238"/>
      <c r="EM15" s="238"/>
      <c r="EN15" s="238"/>
      <c r="EO15" s="238"/>
      <c r="EP15" s="238"/>
      <c r="EQ15" s="238"/>
      <c r="ER15" s="238"/>
      <c r="ES15" s="238"/>
      <c r="ET15" s="238"/>
      <c r="EU15" s="238"/>
      <c r="EV15" s="238"/>
      <c r="EW15" s="238"/>
      <c r="EX15" s="238"/>
      <c r="EY15" s="238"/>
      <c r="EZ15" s="238"/>
      <c r="FA15" s="238"/>
      <c r="FB15" s="238"/>
      <c r="FC15" s="238"/>
      <c r="FD15" s="238"/>
      <c r="FE15" s="238"/>
      <c r="FF15" s="238"/>
      <c r="FG15" s="238"/>
      <c r="FH15" s="238"/>
      <c r="FI15" s="238"/>
      <c r="FJ15" s="238"/>
      <c r="FK15" s="238"/>
      <c r="FL15" s="238"/>
      <c r="FM15" s="238"/>
      <c r="FN15" s="238"/>
      <c r="FO15" s="238"/>
      <c r="FP15" s="238"/>
      <c r="FQ15" s="238"/>
      <c r="FR15" s="238"/>
      <c r="FS15" s="238"/>
      <c r="FT15" s="238"/>
      <c r="FU15" s="238"/>
      <c r="FV15" s="238"/>
      <c r="FW15" s="238"/>
      <c r="FX15" s="238"/>
      <c r="FY15" s="238"/>
      <c r="FZ15" s="238"/>
      <c r="GA15" s="238"/>
      <c r="GB15" s="238"/>
      <c r="GC15" s="238"/>
      <c r="GD15" s="238"/>
      <c r="GE15" s="238"/>
      <c r="GF15" s="238"/>
      <c r="GG15" s="238"/>
      <c r="GH15" s="238"/>
      <c r="GI15" s="238"/>
      <c r="GJ15" s="238"/>
      <c r="GK15" s="238"/>
      <c r="GL15" s="238"/>
      <c r="GM15" s="238"/>
      <c r="GN15" s="238"/>
      <c r="GO15" s="238"/>
      <c r="GP15" s="238"/>
      <c r="GQ15" s="238"/>
      <c r="GR15" s="238"/>
      <c r="GS15" s="238"/>
      <c r="GT15" s="238"/>
      <c r="GU15" s="238"/>
      <c r="GV15" s="238"/>
      <c r="GW15" s="238"/>
      <c r="GX15" s="238"/>
      <c r="GY15" s="238"/>
      <c r="GZ15" s="238"/>
      <c r="HA15" s="238"/>
      <c r="HB15" s="238"/>
      <c r="HC15" s="238"/>
      <c r="HD15" s="238"/>
      <c r="HE15" s="238"/>
      <c r="HF15" s="238"/>
      <c r="HG15" s="238"/>
      <c r="HH15" s="238"/>
      <c r="HI15" s="238"/>
      <c r="HJ15" s="238"/>
      <c r="HK15" s="238"/>
      <c r="HL15" s="238"/>
      <c r="HM15" s="238"/>
      <c r="HN15" s="238"/>
      <c r="HO15" s="238"/>
      <c r="HP15" s="238"/>
      <c r="HQ15" s="238"/>
      <c r="HR15" s="238"/>
      <c r="HS15" s="238"/>
      <c r="HT15" s="238"/>
      <c r="HU15" s="238"/>
      <c r="HV15" s="238"/>
      <c r="HW15" s="238"/>
      <c r="HX15" s="238"/>
      <c r="HY15" s="238"/>
      <c r="HZ15" s="238"/>
      <c r="IA15" s="238"/>
      <c r="IB15" s="238"/>
      <c r="IC15" s="238"/>
      <c r="ID15" s="238"/>
      <c r="IE15" s="238"/>
      <c r="IF15" s="238"/>
      <c r="IG15" s="238"/>
      <c r="IH15" s="238"/>
      <c r="II15" s="238"/>
      <c r="IJ15" s="238"/>
      <c r="IK15" s="238"/>
      <c r="IL15" s="238"/>
      <c r="IM15" s="238"/>
      <c r="IN15" s="238"/>
      <c r="IO15" s="238"/>
      <c r="IP15" s="238"/>
      <c r="IQ15" s="238"/>
      <c r="IR15" s="238"/>
      <c r="IS15" s="238"/>
      <c r="IT15" s="238"/>
      <c r="IU15" s="238"/>
      <c r="IV15" s="238"/>
      <c r="IW15" s="238"/>
    </row>
    <row r="16" customFormat="false" ht="15.75" hidden="true" customHeight="false" outlineLevel="0" collapsed="false">
      <c r="A16" s="182" t="s">
        <v>403</v>
      </c>
      <c r="B16" s="210"/>
      <c r="C16" s="183" t="n">
        <v>1</v>
      </c>
      <c r="D16" s="237"/>
      <c r="E16" s="237"/>
      <c r="F16" s="237"/>
      <c r="G16" s="237"/>
      <c r="H16" s="237"/>
      <c r="I16" s="237"/>
      <c r="J16" s="237"/>
      <c r="K16" s="237"/>
      <c r="L16" s="237"/>
      <c r="M16" s="237"/>
      <c r="N16" s="237"/>
      <c r="O16" s="237"/>
      <c r="P16" s="237"/>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c r="DI16" s="238"/>
      <c r="DJ16" s="238"/>
      <c r="DK16" s="238"/>
      <c r="DL16" s="238"/>
      <c r="DM16" s="238"/>
      <c r="DN16" s="238"/>
      <c r="DO16" s="238"/>
      <c r="DP16" s="238"/>
      <c r="DQ16" s="238"/>
      <c r="DR16" s="238"/>
      <c r="DS16" s="238"/>
      <c r="DT16" s="238"/>
      <c r="DU16" s="238"/>
      <c r="DV16" s="238"/>
      <c r="DW16" s="238"/>
      <c r="DX16" s="238"/>
      <c r="DY16" s="238"/>
      <c r="DZ16" s="238"/>
      <c r="EA16" s="238"/>
      <c r="EB16" s="238"/>
      <c r="EC16" s="238"/>
      <c r="ED16" s="238"/>
      <c r="EE16" s="238"/>
      <c r="EF16" s="238"/>
      <c r="EG16" s="238"/>
      <c r="EH16" s="238"/>
      <c r="EI16" s="238"/>
      <c r="EJ16" s="238"/>
      <c r="EK16" s="238"/>
      <c r="EL16" s="238"/>
      <c r="EM16" s="238"/>
      <c r="EN16" s="238"/>
      <c r="EO16" s="238"/>
      <c r="EP16" s="238"/>
      <c r="EQ16" s="238"/>
      <c r="ER16" s="238"/>
      <c r="ES16" s="238"/>
      <c r="ET16" s="238"/>
      <c r="EU16" s="238"/>
      <c r="EV16" s="238"/>
      <c r="EW16" s="238"/>
      <c r="EX16" s="238"/>
      <c r="EY16" s="238"/>
      <c r="EZ16" s="238"/>
      <c r="FA16" s="238"/>
      <c r="FB16" s="238"/>
      <c r="FC16" s="238"/>
      <c r="FD16" s="238"/>
      <c r="FE16" s="238"/>
      <c r="FF16" s="238"/>
      <c r="FG16" s="238"/>
      <c r="FH16" s="238"/>
      <c r="FI16" s="238"/>
      <c r="FJ16" s="238"/>
      <c r="FK16" s="238"/>
      <c r="FL16" s="238"/>
      <c r="FM16" s="238"/>
      <c r="FN16" s="238"/>
      <c r="FO16" s="238"/>
      <c r="FP16" s="238"/>
      <c r="FQ16" s="238"/>
      <c r="FR16" s="238"/>
      <c r="FS16" s="238"/>
      <c r="FT16" s="238"/>
      <c r="FU16" s="238"/>
      <c r="FV16" s="238"/>
      <c r="FW16" s="238"/>
      <c r="FX16" s="238"/>
      <c r="FY16" s="238"/>
      <c r="FZ16" s="238"/>
      <c r="GA16" s="238"/>
      <c r="GB16" s="238"/>
      <c r="GC16" s="238"/>
      <c r="GD16" s="238"/>
      <c r="GE16" s="238"/>
      <c r="GF16" s="238"/>
      <c r="GG16" s="238"/>
      <c r="GH16" s="238"/>
      <c r="GI16" s="238"/>
      <c r="GJ16" s="238"/>
      <c r="GK16" s="238"/>
      <c r="GL16" s="238"/>
      <c r="GM16" s="238"/>
      <c r="GN16" s="238"/>
      <c r="GO16" s="238"/>
      <c r="GP16" s="238"/>
      <c r="GQ16" s="238"/>
      <c r="GR16" s="238"/>
      <c r="GS16" s="238"/>
      <c r="GT16" s="238"/>
      <c r="GU16" s="238"/>
      <c r="GV16" s="238"/>
      <c r="GW16" s="238"/>
      <c r="GX16" s="238"/>
      <c r="GY16" s="238"/>
      <c r="GZ16" s="238"/>
      <c r="HA16" s="238"/>
      <c r="HB16" s="238"/>
      <c r="HC16" s="238"/>
      <c r="HD16" s="238"/>
      <c r="HE16" s="238"/>
      <c r="HF16" s="238"/>
      <c r="HG16" s="238"/>
      <c r="HH16" s="238"/>
      <c r="HI16" s="238"/>
      <c r="HJ16" s="238"/>
      <c r="HK16" s="238"/>
      <c r="HL16" s="238"/>
      <c r="HM16" s="238"/>
      <c r="HN16" s="238"/>
      <c r="HO16" s="238"/>
      <c r="HP16" s="238"/>
      <c r="HQ16" s="238"/>
      <c r="HR16" s="238"/>
      <c r="HS16" s="238"/>
      <c r="HT16" s="238"/>
      <c r="HU16" s="238"/>
      <c r="HV16" s="238"/>
      <c r="HW16" s="238"/>
      <c r="HX16" s="238"/>
      <c r="HY16" s="238"/>
      <c r="HZ16" s="238"/>
      <c r="IA16" s="238"/>
      <c r="IB16" s="238"/>
      <c r="IC16" s="238"/>
      <c r="ID16" s="238"/>
      <c r="IE16" s="238"/>
      <c r="IF16" s="238"/>
      <c r="IG16" s="238"/>
      <c r="IH16" s="238"/>
      <c r="II16" s="238"/>
      <c r="IJ16" s="238"/>
      <c r="IK16" s="238"/>
      <c r="IL16" s="238"/>
      <c r="IM16" s="238"/>
      <c r="IN16" s="238"/>
      <c r="IO16" s="238"/>
      <c r="IP16" s="238"/>
      <c r="IQ16" s="238"/>
      <c r="IR16" s="238"/>
      <c r="IS16" s="238"/>
      <c r="IT16" s="238"/>
      <c r="IU16" s="238"/>
      <c r="IV16" s="238"/>
      <c r="IW16" s="238"/>
    </row>
    <row r="17" customFormat="false" ht="15.75" hidden="true" customHeight="false" outlineLevel="0" collapsed="false">
      <c r="A17" s="182" t="s">
        <v>404</v>
      </c>
      <c r="B17" s="210"/>
      <c r="C17" s="183" t="n">
        <v>1</v>
      </c>
      <c r="D17" s="237"/>
      <c r="E17" s="237"/>
      <c r="F17" s="237"/>
      <c r="G17" s="237"/>
      <c r="H17" s="237"/>
      <c r="I17" s="237"/>
      <c r="J17" s="237"/>
      <c r="K17" s="237"/>
      <c r="L17" s="237"/>
      <c r="M17" s="237"/>
      <c r="N17" s="237"/>
      <c r="O17" s="237"/>
      <c r="P17" s="237"/>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8"/>
      <c r="EZ17" s="238"/>
      <c r="FA17" s="238"/>
      <c r="FB17" s="238"/>
      <c r="FC17" s="238"/>
      <c r="FD17" s="238"/>
      <c r="FE17" s="238"/>
      <c r="FF17" s="238"/>
      <c r="FG17" s="238"/>
      <c r="FH17" s="238"/>
      <c r="FI17" s="238"/>
      <c r="FJ17" s="238"/>
      <c r="FK17" s="238"/>
      <c r="FL17" s="238"/>
      <c r="FM17" s="238"/>
      <c r="FN17" s="238"/>
      <c r="FO17" s="238"/>
      <c r="FP17" s="238"/>
      <c r="FQ17" s="238"/>
      <c r="FR17" s="238"/>
      <c r="FS17" s="238"/>
      <c r="FT17" s="238"/>
      <c r="FU17" s="238"/>
      <c r="FV17" s="238"/>
      <c r="FW17" s="238"/>
      <c r="FX17" s="238"/>
      <c r="FY17" s="238"/>
      <c r="FZ17" s="238"/>
      <c r="GA17" s="238"/>
      <c r="GB17" s="238"/>
      <c r="GC17" s="238"/>
      <c r="GD17" s="238"/>
      <c r="GE17" s="238"/>
      <c r="GF17" s="238"/>
      <c r="GG17" s="238"/>
      <c r="GH17" s="238"/>
      <c r="GI17" s="238"/>
      <c r="GJ17" s="238"/>
      <c r="GK17" s="238"/>
      <c r="GL17" s="238"/>
      <c r="GM17" s="238"/>
      <c r="GN17" s="238"/>
      <c r="GO17" s="238"/>
      <c r="GP17" s="238"/>
      <c r="GQ17" s="238"/>
      <c r="GR17" s="238"/>
      <c r="GS17" s="238"/>
      <c r="GT17" s="238"/>
      <c r="GU17" s="238"/>
      <c r="GV17" s="238"/>
      <c r="GW17" s="238"/>
      <c r="GX17" s="238"/>
      <c r="GY17" s="238"/>
      <c r="GZ17" s="238"/>
      <c r="HA17" s="238"/>
      <c r="HB17" s="238"/>
      <c r="HC17" s="238"/>
      <c r="HD17" s="238"/>
      <c r="HE17" s="238"/>
      <c r="HF17" s="238"/>
      <c r="HG17" s="238"/>
      <c r="HH17" s="238"/>
      <c r="HI17" s="238"/>
      <c r="HJ17" s="238"/>
      <c r="HK17" s="238"/>
      <c r="HL17" s="238"/>
      <c r="HM17" s="238"/>
      <c r="HN17" s="238"/>
      <c r="HO17" s="238"/>
      <c r="HP17" s="238"/>
      <c r="HQ17" s="238"/>
      <c r="HR17" s="238"/>
      <c r="HS17" s="238"/>
      <c r="HT17" s="238"/>
      <c r="HU17" s="238"/>
      <c r="HV17" s="238"/>
      <c r="HW17" s="238"/>
      <c r="HX17" s="238"/>
      <c r="HY17" s="238"/>
      <c r="HZ17" s="238"/>
      <c r="IA17" s="238"/>
      <c r="IB17" s="238"/>
      <c r="IC17" s="238"/>
      <c r="ID17" s="238"/>
      <c r="IE17" s="238"/>
      <c r="IF17" s="238"/>
      <c r="IG17" s="238"/>
      <c r="IH17" s="238"/>
      <c r="II17" s="238"/>
      <c r="IJ17" s="238"/>
      <c r="IK17" s="238"/>
      <c r="IL17" s="238"/>
      <c r="IM17" s="238"/>
      <c r="IN17" s="238"/>
      <c r="IO17" s="238"/>
      <c r="IP17" s="238"/>
      <c r="IQ17" s="238"/>
      <c r="IR17" s="238"/>
      <c r="IS17" s="238"/>
      <c r="IT17" s="238"/>
      <c r="IU17" s="238"/>
      <c r="IV17" s="238"/>
      <c r="IW17" s="238"/>
    </row>
    <row r="18" customFormat="false" ht="15.75" hidden="true" customHeight="false" outlineLevel="0" collapsed="false">
      <c r="A18" s="182" t="s">
        <v>405</v>
      </c>
      <c r="B18" s="210"/>
      <c r="C18" s="183" t="n">
        <v>1</v>
      </c>
      <c r="D18" s="237"/>
      <c r="E18" s="237"/>
      <c r="F18" s="237"/>
      <c r="G18" s="237"/>
      <c r="H18" s="237"/>
      <c r="I18" s="237"/>
      <c r="J18" s="237"/>
      <c r="K18" s="237"/>
      <c r="L18" s="237"/>
      <c r="M18" s="237"/>
      <c r="N18" s="237"/>
      <c r="O18" s="237"/>
      <c r="P18" s="237"/>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c r="DJ18" s="238"/>
      <c r="DK18" s="238"/>
      <c r="DL18" s="238"/>
      <c r="DM18" s="238"/>
      <c r="DN18" s="238"/>
      <c r="DO18" s="238"/>
      <c r="DP18" s="238"/>
      <c r="DQ18" s="238"/>
      <c r="DR18" s="238"/>
      <c r="DS18" s="238"/>
      <c r="DT18" s="238"/>
      <c r="DU18" s="238"/>
      <c r="DV18" s="238"/>
      <c r="DW18" s="238"/>
      <c r="DX18" s="238"/>
      <c r="DY18" s="238"/>
      <c r="DZ18" s="238"/>
      <c r="EA18" s="238"/>
      <c r="EB18" s="238"/>
      <c r="EC18" s="238"/>
      <c r="ED18" s="238"/>
      <c r="EE18" s="238"/>
      <c r="EF18" s="238"/>
      <c r="EG18" s="238"/>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c r="FN18" s="238"/>
      <c r="FO18" s="238"/>
      <c r="FP18" s="238"/>
      <c r="FQ18" s="238"/>
      <c r="FR18" s="238"/>
      <c r="FS18" s="238"/>
      <c r="FT18" s="238"/>
      <c r="FU18" s="238"/>
      <c r="FV18" s="238"/>
      <c r="FW18" s="238"/>
      <c r="FX18" s="238"/>
      <c r="FY18" s="238"/>
      <c r="FZ18" s="238"/>
      <c r="GA18" s="238"/>
      <c r="GB18" s="238"/>
      <c r="GC18" s="238"/>
      <c r="GD18" s="238"/>
      <c r="GE18" s="238"/>
      <c r="GF18" s="238"/>
      <c r="GG18" s="238"/>
      <c r="GH18" s="238"/>
      <c r="GI18" s="238"/>
      <c r="GJ18" s="238"/>
      <c r="GK18" s="238"/>
      <c r="GL18" s="238"/>
      <c r="GM18" s="238"/>
      <c r="GN18" s="238"/>
      <c r="GO18" s="238"/>
      <c r="GP18" s="238"/>
      <c r="GQ18" s="238"/>
      <c r="GR18" s="238"/>
      <c r="GS18" s="238"/>
      <c r="GT18" s="238"/>
      <c r="GU18" s="238"/>
      <c r="GV18" s="238"/>
      <c r="GW18" s="238"/>
      <c r="GX18" s="238"/>
      <c r="GY18" s="238"/>
      <c r="GZ18" s="238"/>
      <c r="HA18" s="238"/>
      <c r="HB18" s="238"/>
      <c r="HC18" s="238"/>
      <c r="HD18" s="238"/>
      <c r="HE18" s="238"/>
      <c r="HF18" s="238"/>
      <c r="HG18" s="238"/>
      <c r="HH18" s="238"/>
      <c r="HI18" s="238"/>
      <c r="HJ18" s="238"/>
      <c r="HK18" s="238"/>
      <c r="HL18" s="238"/>
      <c r="HM18" s="238"/>
      <c r="HN18" s="238"/>
      <c r="HO18" s="238"/>
      <c r="HP18" s="238"/>
      <c r="HQ18" s="238"/>
      <c r="HR18" s="238"/>
      <c r="HS18" s="238"/>
      <c r="HT18" s="238"/>
      <c r="HU18" s="238"/>
      <c r="HV18" s="238"/>
      <c r="HW18" s="238"/>
      <c r="HX18" s="238"/>
      <c r="HY18" s="238"/>
      <c r="HZ18" s="238"/>
      <c r="IA18" s="238"/>
      <c r="IB18" s="238"/>
      <c r="IC18" s="238"/>
      <c r="ID18" s="238"/>
      <c r="IE18" s="238"/>
      <c r="IF18" s="238"/>
      <c r="IG18" s="238"/>
      <c r="IH18" s="238"/>
      <c r="II18" s="238"/>
      <c r="IJ18" s="238"/>
      <c r="IK18" s="238"/>
      <c r="IL18" s="238"/>
      <c r="IM18" s="238"/>
      <c r="IN18" s="238"/>
      <c r="IO18" s="238"/>
      <c r="IP18" s="238"/>
      <c r="IQ18" s="238"/>
      <c r="IR18" s="238"/>
      <c r="IS18" s="238"/>
      <c r="IT18" s="238"/>
      <c r="IU18" s="238"/>
      <c r="IV18" s="238"/>
      <c r="IW18" s="238"/>
    </row>
    <row r="19" customFormat="false" ht="15.75" hidden="true" customHeight="false" outlineLevel="0" collapsed="false">
      <c r="A19" s="182" t="s">
        <v>406</v>
      </c>
      <c r="B19" s="210"/>
      <c r="C19" s="183" t="n">
        <v>1</v>
      </c>
      <c r="D19" s="237"/>
      <c r="E19" s="237"/>
      <c r="F19" s="237"/>
      <c r="G19" s="237"/>
      <c r="H19" s="237"/>
      <c r="I19" s="237"/>
      <c r="J19" s="237"/>
      <c r="K19" s="237"/>
      <c r="L19" s="237"/>
      <c r="M19" s="237"/>
      <c r="N19" s="237"/>
      <c r="O19" s="237"/>
      <c r="P19" s="237"/>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c r="DI19" s="238"/>
      <c r="DJ19" s="238"/>
      <c r="DK19" s="238"/>
      <c r="DL19" s="238"/>
      <c r="DM19" s="238"/>
      <c r="DN19" s="238"/>
      <c r="DO19" s="238"/>
      <c r="DP19" s="238"/>
      <c r="DQ19" s="238"/>
      <c r="DR19" s="238"/>
      <c r="DS19" s="238"/>
      <c r="DT19" s="238"/>
      <c r="DU19" s="238"/>
      <c r="DV19" s="238"/>
      <c r="DW19" s="238"/>
      <c r="DX19" s="238"/>
      <c r="DY19" s="238"/>
      <c r="DZ19" s="238"/>
      <c r="EA19" s="238"/>
      <c r="EB19" s="238"/>
      <c r="EC19" s="238"/>
      <c r="ED19" s="238"/>
      <c r="EE19" s="238"/>
      <c r="EF19" s="238"/>
      <c r="EG19" s="238"/>
      <c r="EH19" s="238"/>
      <c r="EI19" s="238"/>
      <c r="EJ19" s="238"/>
      <c r="EK19" s="238"/>
      <c r="EL19" s="238"/>
      <c r="EM19" s="238"/>
      <c r="EN19" s="238"/>
      <c r="EO19" s="238"/>
      <c r="EP19" s="238"/>
      <c r="EQ19" s="238"/>
      <c r="ER19" s="238"/>
      <c r="ES19" s="238"/>
      <c r="ET19" s="238"/>
      <c r="EU19" s="238"/>
      <c r="EV19" s="238"/>
      <c r="EW19" s="238"/>
      <c r="EX19" s="238"/>
      <c r="EY19" s="238"/>
      <c r="EZ19" s="238"/>
      <c r="FA19" s="238"/>
      <c r="FB19" s="238"/>
      <c r="FC19" s="238"/>
      <c r="FD19" s="238"/>
      <c r="FE19" s="238"/>
      <c r="FF19" s="238"/>
      <c r="FG19" s="238"/>
      <c r="FH19" s="238"/>
      <c r="FI19" s="238"/>
      <c r="FJ19" s="238"/>
      <c r="FK19" s="238"/>
      <c r="FL19" s="238"/>
      <c r="FM19" s="238"/>
      <c r="FN19" s="238"/>
      <c r="FO19" s="238"/>
      <c r="FP19" s="238"/>
      <c r="FQ19" s="238"/>
      <c r="FR19" s="238"/>
      <c r="FS19" s="238"/>
      <c r="FT19" s="238"/>
      <c r="FU19" s="238"/>
      <c r="FV19" s="238"/>
      <c r="FW19" s="238"/>
      <c r="FX19" s="238"/>
      <c r="FY19" s="238"/>
      <c r="FZ19" s="238"/>
      <c r="GA19" s="238"/>
      <c r="GB19" s="238"/>
      <c r="GC19" s="238"/>
      <c r="GD19" s="238"/>
      <c r="GE19" s="238"/>
      <c r="GF19" s="238"/>
      <c r="GG19" s="238"/>
      <c r="GH19" s="238"/>
      <c r="GI19" s="238"/>
      <c r="GJ19" s="238"/>
      <c r="GK19" s="238"/>
      <c r="GL19" s="238"/>
      <c r="GM19" s="238"/>
      <c r="GN19" s="238"/>
      <c r="GO19" s="238"/>
      <c r="GP19" s="238"/>
      <c r="GQ19" s="238"/>
      <c r="GR19" s="238"/>
      <c r="GS19" s="238"/>
      <c r="GT19" s="238"/>
      <c r="GU19" s="238"/>
      <c r="GV19" s="238"/>
      <c r="GW19" s="238"/>
      <c r="GX19" s="238"/>
      <c r="GY19" s="238"/>
      <c r="GZ19" s="238"/>
      <c r="HA19" s="238"/>
      <c r="HB19" s="238"/>
      <c r="HC19" s="238"/>
      <c r="HD19" s="238"/>
      <c r="HE19" s="238"/>
      <c r="HF19" s="238"/>
      <c r="HG19" s="238"/>
      <c r="HH19" s="238"/>
      <c r="HI19" s="238"/>
      <c r="HJ19" s="238"/>
      <c r="HK19" s="238"/>
      <c r="HL19" s="238"/>
      <c r="HM19" s="238"/>
      <c r="HN19" s="238"/>
      <c r="HO19" s="238"/>
      <c r="HP19" s="238"/>
      <c r="HQ19" s="238"/>
      <c r="HR19" s="238"/>
      <c r="HS19" s="238"/>
      <c r="HT19" s="238"/>
      <c r="HU19" s="238"/>
      <c r="HV19" s="238"/>
      <c r="HW19" s="238"/>
      <c r="HX19" s="238"/>
      <c r="HY19" s="238"/>
      <c r="HZ19" s="238"/>
      <c r="IA19" s="238"/>
      <c r="IB19" s="238"/>
      <c r="IC19" s="238"/>
      <c r="ID19" s="238"/>
      <c r="IE19" s="238"/>
      <c r="IF19" s="238"/>
      <c r="IG19" s="238"/>
      <c r="IH19" s="238"/>
      <c r="II19" s="238"/>
      <c r="IJ19" s="238"/>
      <c r="IK19" s="238"/>
      <c r="IL19" s="238"/>
      <c r="IM19" s="238"/>
      <c r="IN19" s="238"/>
      <c r="IO19" s="238"/>
      <c r="IP19" s="238"/>
      <c r="IQ19" s="238"/>
      <c r="IR19" s="238"/>
      <c r="IS19" s="238"/>
      <c r="IT19" s="238"/>
      <c r="IU19" s="238"/>
      <c r="IV19" s="238"/>
      <c r="IW19" s="238"/>
    </row>
    <row r="20" customFormat="false" ht="15.75" hidden="true" customHeight="false" outlineLevel="0" collapsed="false">
      <c r="A20" s="182" t="s">
        <v>407</v>
      </c>
      <c r="B20" s="210"/>
      <c r="C20" s="183" t="n">
        <v>1</v>
      </c>
      <c r="D20" s="237"/>
      <c r="E20" s="237"/>
      <c r="F20" s="237"/>
      <c r="G20" s="237"/>
      <c r="H20" s="237"/>
      <c r="I20" s="237"/>
      <c r="J20" s="237"/>
      <c r="K20" s="237"/>
      <c r="L20" s="237"/>
      <c r="M20" s="237"/>
      <c r="N20" s="237"/>
      <c r="O20" s="237"/>
      <c r="P20" s="237"/>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c r="DK20" s="238"/>
      <c r="DL20" s="238"/>
      <c r="DM20" s="238"/>
      <c r="DN20" s="238"/>
      <c r="DO20" s="238"/>
      <c r="DP20" s="238"/>
      <c r="DQ20" s="238"/>
      <c r="DR20" s="238"/>
      <c r="DS20" s="238"/>
      <c r="DT20" s="238"/>
      <c r="DU20" s="238"/>
      <c r="DV20" s="238"/>
      <c r="DW20" s="238"/>
      <c r="DX20" s="238"/>
      <c r="DY20" s="238"/>
      <c r="DZ20" s="238"/>
      <c r="EA20" s="238"/>
      <c r="EB20" s="238"/>
      <c r="EC20" s="238"/>
      <c r="ED20" s="238"/>
      <c r="EE20" s="238"/>
      <c r="EF20" s="238"/>
      <c r="EG20" s="238"/>
      <c r="EH20" s="238"/>
      <c r="EI20" s="238"/>
      <c r="EJ20" s="238"/>
      <c r="EK20" s="238"/>
      <c r="EL20" s="238"/>
      <c r="EM20" s="238"/>
      <c r="EN20" s="238"/>
      <c r="EO20" s="238"/>
      <c r="EP20" s="238"/>
      <c r="EQ20" s="238"/>
      <c r="ER20" s="238"/>
      <c r="ES20" s="238"/>
      <c r="ET20" s="238"/>
      <c r="EU20" s="238"/>
      <c r="EV20" s="238"/>
      <c r="EW20" s="238"/>
      <c r="EX20" s="238"/>
      <c r="EY20" s="238"/>
      <c r="EZ20" s="238"/>
      <c r="FA20" s="238"/>
      <c r="FB20" s="238"/>
      <c r="FC20" s="238"/>
      <c r="FD20" s="238"/>
      <c r="FE20" s="238"/>
      <c r="FF20" s="238"/>
      <c r="FG20" s="238"/>
      <c r="FH20" s="238"/>
      <c r="FI20" s="238"/>
      <c r="FJ20" s="238"/>
      <c r="FK20" s="238"/>
      <c r="FL20" s="238"/>
      <c r="FM20" s="238"/>
      <c r="FN20" s="238"/>
      <c r="FO20" s="238"/>
      <c r="FP20" s="238"/>
      <c r="FQ20" s="238"/>
      <c r="FR20" s="238"/>
      <c r="FS20" s="238"/>
      <c r="FT20" s="238"/>
      <c r="FU20" s="238"/>
      <c r="FV20" s="238"/>
      <c r="FW20" s="238"/>
      <c r="FX20" s="238"/>
      <c r="FY20" s="238"/>
      <c r="FZ20" s="238"/>
      <c r="GA20" s="238"/>
      <c r="GB20" s="238"/>
      <c r="GC20" s="238"/>
      <c r="GD20" s="238"/>
      <c r="GE20" s="238"/>
      <c r="GF20" s="238"/>
      <c r="GG20" s="238"/>
      <c r="GH20" s="238"/>
      <c r="GI20" s="238"/>
      <c r="GJ20" s="238"/>
      <c r="GK20" s="238"/>
      <c r="GL20" s="238"/>
      <c r="GM20" s="238"/>
      <c r="GN20" s="238"/>
      <c r="GO20" s="238"/>
      <c r="GP20" s="238"/>
      <c r="GQ20" s="238"/>
      <c r="GR20" s="238"/>
      <c r="GS20" s="238"/>
      <c r="GT20" s="238"/>
      <c r="GU20" s="238"/>
      <c r="GV20" s="238"/>
      <c r="GW20" s="238"/>
      <c r="GX20" s="238"/>
      <c r="GY20" s="238"/>
      <c r="GZ20" s="238"/>
      <c r="HA20" s="238"/>
      <c r="HB20" s="238"/>
      <c r="HC20" s="238"/>
      <c r="HD20" s="238"/>
      <c r="HE20" s="238"/>
      <c r="HF20" s="238"/>
      <c r="HG20" s="238"/>
      <c r="HH20" s="238"/>
      <c r="HI20" s="238"/>
      <c r="HJ20" s="238"/>
      <c r="HK20" s="238"/>
      <c r="HL20" s="238"/>
      <c r="HM20" s="238"/>
      <c r="HN20" s="238"/>
      <c r="HO20" s="238"/>
      <c r="HP20" s="238"/>
      <c r="HQ20" s="238"/>
      <c r="HR20" s="238"/>
      <c r="HS20" s="238"/>
      <c r="HT20" s="238"/>
      <c r="HU20" s="238"/>
      <c r="HV20" s="238"/>
      <c r="HW20" s="238"/>
      <c r="HX20" s="238"/>
      <c r="HY20" s="238"/>
      <c r="HZ20" s="238"/>
      <c r="IA20" s="238"/>
      <c r="IB20" s="238"/>
      <c r="IC20" s="238"/>
      <c r="ID20" s="238"/>
      <c r="IE20" s="238"/>
      <c r="IF20" s="238"/>
      <c r="IG20" s="238"/>
      <c r="IH20" s="238"/>
      <c r="II20" s="238"/>
      <c r="IJ20" s="238"/>
      <c r="IK20" s="238"/>
      <c r="IL20" s="238"/>
      <c r="IM20" s="238"/>
      <c r="IN20" s="238"/>
      <c r="IO20" s="238"/>
      <c r="IP20" s="238"/>
      <c r="IQ20" s="238"/>
      <c r="IR20" s="238"/>
      <c r="IS20" s="238"/>
      <c r="IT20" s="238"/>
      <c r="IU20" s="238"/>
      <c r="IV20" s="238"/>
      <c r="IW20" s="238"/>
    </row>
    <row r="21" customFormat="false" ht="15.75" hidden="true" customHeight="false" outlineLevel="0" collapsed="false">
      <c r="A21" s="182" t="s">
        <v>408</v>
      </c>
      <c r="B21" s="210"/>
      <c r="C21" s="183" t="n">
        <v>1</v>
      </c>
      <c r="D21" s="237"/>
      <c r="E21" s="237"/>
      <c r="F21" s="237"/>
      <c r="G21" s="237"/>
      <c r="H21" s="237"/>
      <c r="I21" s="237"/>
      <c r="J21" s="237"/>
      <c r="K21" s="237"/>
      <c r="L21" s="237"/>
      <c r="M21" s="237"/>
      <c r="N21" s="237"/>
      <c r="O21" s="237"/>
      <c r="P21" s="237"/>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238"/>
      <c r="EN21" s="238"/>
      <c r="EO21" s="238"/>
      <c r="EP21" s="238"/>
      <c r="EQ21" s="238"/>
      <c r="ER21" s="238"/>
      <c r="ES21" s="238"/>
      <c r="ET21" s="238"/>
      <c r="EU21" s="238"/>
      <c r="EV21" s="238"/>
      <c r="EW21" s="238"/>
      <c r="EX21" s="238"/>
      <c r="EY21" s="238"/>
      <c r="EZ21" s="238"/>
      <c r="FA21" s="238"/>
      <c r="FB21" s="238"/>
      <c r="FC21" s="238"/>
      <c r="FD21" s="238"/>
      <c r="FE21" s="238"/>
      <c r="FF21" s="238"/>
      <c r="FG21" s="238"/>
      <c r="FH21" s="238"/>
      <c r="FI21" s="238"/>
      <c r="FJ21" s="238"/>
      <c r="FK21" s="238"/>
      <c r="FL21" s="238"/>
      <c r="FM21" s="238"/>
      <c r="FN21" s="238"/>
      <c r="FO21" s="238"/>
      <c r="FP21" s="238"/>
      <c r="FQ21" s="238"/>
      <c r="FR21" s="238"/>
      <c r="FS21" s="238"/>
      <c r="FT21" s="238"/>
      <c r="FU21" s="238"/>
      <c r="FV21" s="238"/>
      <c r="FW21" s="238"/>
      <c r="FX21" s="238"/>
      <c r="FY21" s="238"/>
      <c r="FZ21" s="238"/>
      <c r="GA21" s="238"/>
      <c r="GB21" s="238"/>
      <c r="GC21" s="238"/>
      <c r="GD21" s="238"/>
      <c r="GE21" s="238"/>
      <c r="GF21" s="238"/>
      <c r="GG21" s="238"/>
      <c r="GH21" s="238"/>
      <c r="GI21" s="238"/>
      <c r="GJ21" s="238"/>
      <c r="GK21" s="238"/>
      <c r="GL21" s="238"/>
      <c r="GM21" s="238"/>
      <c r="GN21" s="238"/>
      <c r="GO21" s="238"/>
      <c r="GP21" s="238"/>
      <c r="GQ21" s="238"/>
      <c r="GR21" s="238"/>
      <c r="GS21" s="238"/>
      <c r="GT21" s="238"/>
      <c r="GU21" s="238"/>
      <c r="GV21" s="238"/>
      <c r="GW21" s="238"/>
      <c r="GX21" s="238"/>
      <c r="GY21" s="238"/>
      <c r="GZ21" s="238"/>
      <c r="HA21" s="238"/>
      <c r="HB21" s="238"/>
      <c r="HC21" s="238"/>
      <c r="HD21" s="238"/>
      <c r="HE21" s="238"/>
      <c r="HF21" s="238"/>
      <c r="HG21" s="238"/>
      <c r="HH21" s="238"/>
      <c r="HI21" s="238"/>
      <c r="HJ21" s="238"/>
      <c r="HK21" s="238"/>
      <c r="HL21" s="238"/>
      <c r="HM21" s="238"/>
      <c r="HN21" s="238"/>
      <c r="HO21" s="238"/>
      <c r="HP21" s="238"/>
      <c r="HQ21" s="238"/>
      <c r="HR21" s="238"/>
      <c r="HS21" s="238"/>
      <c r="HT21" s="238"/>
      <c r="HU21" s="238"/>
      <c r="HV21" s="238"/>
      <c r="HW21" s="238"/>
      <c r="HX21" s="238"/>
      <c r="HY21" s="238"/>
      <c r="HZ21" s="238"/>
      <c r="IA21" s="238"/>
      <c r="IB21" s="238"/>
      <c r="IC21" s="238"/>
      <c r="ID21" s="238"/>
      <c r="IE21" s="238"/>
      <c r="IF21" s="238"/>
      <c r="IG21" s="238"/>
      <c r="IH21" s="238"/>
      <c r="II21" s="238"/>
      <c r="IJ21" s="238"/>
      <c r="IK21" s="238"/>
      <c r="IL21" s="238"/>
      <c r="IM21" s="238"/>
      <c r="IN21" s="238"/>
      <c r="IO21" s="238"/>
      <c r="IP21" s="238"/>
      <c r="IQ21" s="238"/>
      <c r="IR21" s="238"/>
      <c r="IS21" s="238"/>
      <c r="IT21" s="238"/>
      <c r="IU21" s="238"/>
      <c r="IV21" s="238"/>
      <c r="IW21" s="238"/>
    </row>
    <row r="22" customFormat="false" ht="15.75" hidden="true" customHeight="false" outlineLevel="0" collapsed="false">
      <c r="A22" s="182" t="s">
        <v>409</v>
      </c>
      <c r="B22" s="210"/>
      <c r="C22" s="183" t="n">
        <v>1</v>
      </c>
      <c r="D22" s="237"/>
      <c r="E22" s="237"/>
      <c r="F22" s="237"/>
      <c r="G22" s="237"/>
      <c r="H22" s="237"/>
      <c r="I22" s="237"/>
      <c r="J22" s="237"/>
      <c r="K22" s="237"/>
      <c r="L22" s="237"/>
      <c r="M22" s="237"/>
      <c r="N22" s="237"/>
      <c r="O22" s="237"/>
      <c r="P22" s="237"/>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c r="DK22" s="238"/>
      <c r="DL22" s="238"/>
      <c r="DM22" s="238"/>
      <c r="DN22" s="238"/>
      <c r="DO22" s="238"/>
      <c r="DP22" s="238"/>
      <c r="DQ22" s="238"/>
      <c r="DR22" s="238"/>
      <c r="DS22" s="238"/>
      <c r="DT22" s="238"/>
      <c r="DU22" s="238"/>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38"/>
      <c r="EU22" s="238"/>
      <c r="EV22" s="238"/>
      <c r="EW22" s="238"/>
      <c r="EX22" s="238"/>
      <c r="EY22" s="238"/>
      <c r="EZ22" s="238"/>
      <c r="FA22" s="238"/>
      <c r="FB22" s="238"/>
      <c r="FC22" s="238"/>
      <c r="FD22" s="238"/>
      <c r="FE22" s="238"/>
      <c r="FF22" s="238"/>
      <c r="FG22" s="238"/>
      <c r="FH22" s="238"/>
      <c r="FI22" s="238"/>
      <c r="FJ22" s="238"/>
      <c r="FK22" s="238"/>
      <c r="FL22" s="238"/>
      <c r="FM22" s="238"/>
      <c r="FN22" s="238"/>
      <c r="FO22" s="238"/>
      <c r="FP22" s="238"/>
      <c r="FQ22" s="238"/>
      <c r="FR22" s="238"/>
      <c r="FS22" s="238"/>
      <c r="FT22" s="238"/>
      <c r="FU22" s="238"/>
      <c r="FV22" s="238"/>
      <c r="FW22" s="238"/>
      <c r="FX22" s="238"/>
      <c r="FY22" s="238"/>
      <c r="FZ22" s="238"/>
      <c r="GA22" s="238"/>
      <c r="GB22" s="238"/>
      <c r="GC22" s="238"/>
      <c r="GD22" s="238"/>
      <c r="GE22" s="238"/>
      <c r="GF22" s="238"/>
      <c r="GG22" s="238"/>
      <c r="GH22" s="238"/>
      <c r="GI22" s="238"/>
      <c r="GJ22" s="238"/>
      <c r="GK22" s="238"/>
      <c r="GL22" s="238"/>
      <c r="GM22" s="238"/>
      <c r="GN22" s="238"/>
      <c r="GO22" s="238"/>
      <c r="GP22" s="238"/>
      <c r="GQ22" s="238"/>
      <c r="GR22" s="238"/>
      <c r="GS22" s="238"/>
      <c r="GT22" s="238"/>
      <c r="GU22" s="238"/>
      <c r="GV22" s="238"/>
      <c r="GW22" s="238"/>
      <c r="GX22" s="238"/>
      <c r="GY22" s="238"/>
      <c r="GZ22" s="238"/>
      <c r="HA22" s="238"/>
      <c r="HB22" s="238"/>
      <c r="HC22" s="238"/>
      <c r="HD22" s="238"/>
      <c r="HE22" s="238"/>
      <c r="HF22" s="238"/>
      <c r="HG22" s="238"/>
      <c r="HH22" s="238"/>
      <c r="HI22" s="238"/>
      <c r="HJ22" s="238"/>
      <c r="HK22" s="238"/>
      <c r="HL22" s="238"/>
      <c r="HM22" s="238"/>
      <c r="HN22" s="238"/>
      <c r="HO22" s="238"/>
      <c r="HP22" s="238"/>
      <c r="HQ22" s="238"/>
      <c r="HR22" s="238"/>
      <c r="HS22" s="238"/>
      <c r="HT22" s="238"/>
      <c r="HU22" s="238"/>
      <c r="HV22" s="238"/>
      <c r="HW22" s="238"/>
      <c r="HX22" s="238"/>
      <c r="HY22" s="238"/>
      <c r="HZ22" s="238"/>
      <c r="IA22" s="238"/>
      <c r="IB22" s="238"/>
      <c r="IC22" s="238"/>
      <c r="ID22" s="238"/>
      <c r="IE22" s="238"/>
      <c r="IF22" s="238"/>
      <c r="IG22" s="238"/>
      <c r="IH22" s="238"/>
      <c r="II22" s="238"/>
      <c r="IJ22" s="238"/>
      <c r="IK22" s="238"/>
      <c r="IL22" s="238"/>
      <c r="IM22" s="238"/>
      <c r="IN22" s="238"/>
      <c r="IO22" s="238"/>
      <c r="IP22" s="238"/>
      <c r="IQ22" s="238"/>
      <c r="IR22" s="238"/>
      <c r="IS22" s="238"/>
      <c r="IT22" s="238"/>
      <c r="IU22" s="238"/>
      <c r="IV22" s="238"/>
      <c r="IW22" s="238"/>
    </row>
    <row r="23" customFormat="false" ht="15.75" hidden="true" customHeight="false" outlineLevel="0" collapsed="false">
      <c r="A23" s="182" t="s">
        <v>410</v>
      </c>
      <c r="B23" s="210"/>
      <c r="C23" s="239" t="e">
        <f aca="false">#REF!+#REF!+#REF!+#REF!+#REF!+#REF!+#REF!+C12+C15+SUM(C16:C22)</f>
        <v>#REF!</v>
      </c>
      <c r="D23" s="237"/>
      <c r="E23" s="237"/>
      <c r="F23" s="237"/>
      <c r="G23" s="237"/>
      <c r="H23" s="237"/>
      <c r="I23" s="237"/>
      <c r="J23" s="237"/>
      <c r="K23" s="237"/>
      <c r="L23" s="237"/>
      <c r="M23" s="237"/>
      <c r="N23" s="237"/>
      <c r="O23" s="237"/>
      <c r="P23" s="237"/>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38"/>
      <c r="EU23" s="238"/>
      <c r="EV23" s="238"/>
      <c r="EW23" s="238"/>
      <c r="EX23" s="238"/>
      <c r="EY23" s="238"/>
      <c r="EZ23" s="238"/>
      <c r="FA23" s="238"/>
      <c r="FB23" s="238"/>
      <c r="FC23" s="238"/>
      <c r="FD23" s="238"/>
      <c r="FE23" s="238"/>
      <c r="FF23" s="238"/>
      <c r="FG23" s="238"/>
      <c r="FH23" s="238"/>
      <c r="FI23" s="238"/>
      <c r="FJ23" s="238"/>
      <c r="FK23" s="238"/>
      <c r="FL23" s="238"/>
      <c r="FM23" s="238"/>
      <c r="FN23" s="238"/>
      <c r="FO23" s="238"/>
      <c r="FP23" s="238"/>
      <c r="FQ23" s="238"/>
      <c r="FR23" s="238"/>
      <c r="FS23" s="238"/>
      <c r="FT23" s="238"/>
      <c r="FU23" s="238"/>
      <c r="FV23" s="238"/>
      <c r="FW23" s="238"/>
      <c r="FX23" s="238"/>
      <c r="FY23" s="238"/>
      <c r="FZ23" s="238"/>
      <c r="GA23" s="238"/>
      <c r="GB23" s="238"/>
      <c r="GC23" s="238"/>
      <c r="GD23" s="238"/>
      <c r="GE23" s="238"/>
      <c r="GF23" s="238"/>
      <c r="GG23" s="238"/>
      <c r="GH23" s="238"/>
      <c r="GI23" s="238"/>
      <c r="GJ23" s="238"/>
      <c r="GK23" s="238"/>
      <c r="GL23" s="238"/>
      <c r="GM23" s="238"/>
      <c r="GN23" s="238"/>
      <c r="GO23" s="238"/>
      <c r="GP23" s="238"/>
      <c r="GQ23" s="238"/>
      <c r="GR23" s="238"/>
      <c r="GS23" s="238"/>
      <c r="GT23" s="238"/>
      <c r="GU23" s="238"/>
      <c r="GV23" s="238"/>
      <c r="GW23" s="238"/>
      <c r="GX23" s="238"/>
      <c r="GY23" s="238"/>
      <c r="GZ23" s="238"/>
      <c r="HA23" s="238"/>
      <c r="HB23" s="238"/>
      <c r="HC23" s="238"/>
      <c r="HD23" s="238"/>
      <c r="HE23" s="238"/>
      <c r="HF23" s="238"/>
      <c r="HG23" s="238"/>
      <c r="HH23" s="238"/>
      <c r="HI23" s="238"/>
      <c r="HJ23" s="238"/>
      <c r="HK23" s="238"/>
      <c r="HL23" s="238"/>
      <c r="HM23" s="238"/>
      <c r="HN23" s="238"/>
      <c r="HO23" s="238"/>
      <c r="HP23" s="238"/>
      <c r="HQ23" s="238"/>
      <c r="HR23" s="238"/>
      <c r="HS23" s="238"/>
      <c r="HT23" s="238"/>
      <c r="HU23" s="238"/>
      <c r="HV23" s="238"/>
      <c r="HW23" s="238"/>
      <c r="HX23" s="238"/>
      <c r="HY23" s="238"/>
      <c r="HZ23" s="238"/>
      <c r="IA23" s="238"/>
      <c r="IB23" s="238"/>
      <c r="IC23" s="238"/>
      <c r="ID23" s="238"/>
      <c r="IE23" s="238"/>
      <c r="IF23" s="238"/>
      <c r="IG23" s="238"/>
      <c r="IH23" s="238"/>
      <c r="II23" s="238"/>
      <c r="IJ23" s="238"/>
      <c r="IK23" s="238"/>
      <c r="IL23" s="238"/>
      <c r="IM23" s="238"/>
      <c r="IN23" s="238"/>
      <c r="IO23" s="238"/>
      <c r="IP23" s="238"/>
      <c r="IQ23" s="238"/>
      <c r="IR23" s="238"/>
      <c r="IS23" s="238"/>
      <c r="IT23" s="238"/>
      <c r="IU23" s="238"/>
      <c r="IV23" s="238"/>
      <c r="IW23" s="238"/>
    </row>
    <row r="24" customFormat="false" ht="15.75" hidden="true" customHeight="false" outlineLevel="0" collapsed="false">
      <c r="A24" s="240" t="s">
        <v>334</v>
      </c>
      <c r="B24" s="241"/>
      <c r="C24" s="239" t="e">
        <f aca="false">SUM(#REF!)</f>
        <v>#REF!</v>
      </c>
      <c r="D24" s="237"/>
      <c r="E24" s="237"/>
      <c r="F24" s="237"/>
      <c r="G24" s="237"/>
      <c r="H24" s="237"/>
      <c r="I24" s="237"/>
      <c r="J24" s="237"/>
      <c r="K24" s="237"/>
      <c r="L24" s="237"/>
      <c r="M24" s="237"/>
      <c r="N24" s="237"/>
      <c r="O24" s="237"/>
      <c r="P24" s="237"/>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38"/>
      <c r="EU24" s="238"/>
      <c r="EV24" s="238"/>
      <c r="EW24" s="238"/>
      <c r="EX24" s="238"/>
      <c r="EY24" s="238"/>
      <c r="EZ24" s="238"/>
      <c r="FA24" s="238"/>
      <c r="FB24" s="238"/>
      <c r="FC24" s="238"/>
      <c r="FD24" s="238"/>
      <c r="FE24" s="238"/>
      <c r="FF24" s="238"/>
      <c r="FG24" s="238"/>
      <c r="FH24" s="238"/>
      <c r="FI24" s="238"/>
      <c r="FJ24" s="238"/>
      <c r="FK24" s="238"/>
      <c r="FL24" s="238"/>
      <c r="FM24" s="238"/>
      <c r="FN24" s="238"/>
      <c r="FO24" s="238"/>
      <c r="FP24" s="238"/>
      <c r="FQ24" s="238"/>
      <c r="FR24" s="238"/>
      <c r="FS24" s="238"/>
      <c r="FT24" s="238"/>
      <c r="FU24" s="238"/>
      <c r="FV24" s="238"/>
      <c r="FW24" s="238"/>
      <c r="FX24" s="238"/>
      <c r="FY24" s="238"/>
      <c r="FZ24" s="238"/>
      <c r="GA24" s="238"/>
      <c r="GB24" s="238"/>
      <c r="GC24" s="238"/>
      <c r="GD24" s="238"/>
      <c r="GE24" s="238"/>
      <c r="GF24" s="238"/>
      <c r="GG24" s="238"/>
      <c r="GH24" s="238"/>
      <c r="GI24" s="238"/>
      <c r="GJ24" s="238"/>
      <c r="GK24" s="238"/>
      <c r="GL24" s="238"/>
      <c r="GM24" s="238"/>
      <c r="GN24" s="238"/>
      <c r="GO24" s="238"/>
      <c r="GP24" s="238"/>
      <c r="GQ24" s="238"/>
      <c r="GR24" s="238"/>
      <c r="GS24" s="238"/>
      <c r="GT24" s="238"/>
      <c r="GU24" s="238"/>
      <c r="GV24" s="238"/>
      <c r="GW24" s="238"/>
      <c r="GX24" s="238"/>
      <c r="GY24" s="238"/>
      <c r="GZ24" s="238"/>
      <c r="HA24" s="238"/>
      <c r="HB24" s="238"/>
      <c r="HC24" s="238"/>
      <c r="HD24" s="238"/>
      <c r="HE24" s="238"/>
      <c r="HF24" s="238"/>
      <c r="HG24" s="238"/>
      <c r="HH24" s="238"/>
      <c r="HI24" s="238"/>
      <c r="HJ24" s="238"/>
      <c r="HK24" s="238"/>
      <c r="HL24" s="238"/>
      <c r="HM24" s="238"/>
      <c r="HN24" s="238"/>
      <c r="HO24" s="238"/>
      <c r="HP24" s="238"/>
      <c r="HQ24" s="238"/>
      <c r="HR24" s="238"/>
      <c r="HS24" s="238"/>
      <c r="HT24" s="238"/>
      <c r="HU24" s="238"/>
      <c r="HV24" s="238"/>
      <c r="HW24" s="238"/>
      <c r="HX24" s="238"/>
      <c r="HY24" s="238"/>
      <c r="HZ24" s="238"/>
      <c r="IA24" s="238"/>
      <c r="IB24" s="238"/>
      <c r="IC24" s="238"/>
      <c r="ID24" s="238"/>
      <c r="IE24" s="238"/>
      <c r="IF24" s="238"/>
      <c r="IG24" s="238"/>
      <c r="IH24" s="238"/>
      <c r="II24" s="238"/>
      <c r="IJ24" s="238"/>
      <c r="IK24" s="238"/>
      <c r="IL24" s="238"/>
      <c r="IM24" s="238"/>
      <c r="IN24" s="238"/>
      <c r="IO24" s="238"/>
      <c r="IP24" s="238"/>
      <c r="IQ24" s="238"/>
      <c r="IR24" s="238"/>
      <c r="IS24" s="238"/>
      <c r="IT24" s="238"/>
      <c r="IU24" s="238"/>
      <c r="IV24" s="238"/>
      <c r="IW24" s="238"/>
    </row>
    <row r="25" customFormat="false" ht="15.75" hidden="true" customHeight="false" outlineLevel="0" collapsed="false">
      <c r="A25" s="182" t="s">
        <v>411</v>
      </c>
      <c r="B25" s="210"/>
      <c r="C25" s="183" t="n">
        <v>1</v>
      </c>
      <c r="D25" s="237"/>
      <c r="E25" s="237"/>
      <c r="F25" s="237"/>
      <c r="G25" s="237"/>
      <c r="H25" s="237"/>
      <c r="I25" s="237"/>
      <c r="J25" s="237"/>
      <c r="K25" s="237"/>
      <c r="L25" s="237"/>
      <c r="M25" s="237"/>
      <c r="N25" s="237"/>
      <c r="O25" s="237"/>
      <c r="P25" s="237"/>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c r="DI25" s="238"/>
      <c r="DJ25" s="238"/>
      <c r="DK25" s="238"/>
      <c r="DL25" s="238"/>
      <c r="DM25" s="238"/>
      <c r="DN25" s="238"/>
      <c r="DO25" s="238"/>
      <c r="DP25" s="238"/>
      <c r="DQ25" s="238"/>
      <c r="DR25" s="238"/>
      <c r="DS25" s="238"/>
      <c r="DT25" s="238"/>
      <c r="DU25" s="238"/>
      <c r="DV25" s="238"/>
      <c r="DW25" s="238"/>
      <c r="DX25" s="238"/>
      <c r="DY25" s="238"/>
      <c r="DZ25" s="238"/>
      <c r="EA25" s="238"/>
      <c r="EB25" s="238"/>
      <c r="EC25" s="238"/>
      <c r="ED25" s="238"/>
      <c r="EE25" s="238"/>
      <c r="EF25" s="238"/>
      <c r="EG25" s="238"/>
      <c r="EH25" s="238"/>
      <c r="EI25" s="238"/>
      <c r="EJ25" s="238"/>
      <c r="EK25" s="238"/>
      <c r="EL25" s="238"/>
      <c r="EM25" s="238"/>
      <c r="EN25" s="238"/>
      <c r="EO25" s="238"/>
      <c r="EP25" s="238"/>
      <c r="EQ25" s="238"/>
      <c r="ER25" s="238"/>
      <c r="ES25" s="238"/>
      <c r="ET25" s="238"/>
      <c r="EU25" s="238"/>
      <c r="EV25" s="238"/>
      <c r="EW25" s="238"/>
      <c r="EX25" s="238"/>
      <c r="EY25" s="238"/>
      <c r="EZ25" s="238"/>
      <c r="FA25" s="238"/>
      <c r="FB25" s="238"/>
      <c r="FC25" s="238"/>
      <c r="FD25" s="238"/>
      <c r="FE25" s="238"/>
      <c r="FF25" s="238"/>
      <c r="FG25" s="238"/>
      <c r="FH25" s="238"/>
      <c r="FI25" s="238"/>
      <c r="FJ25" s="238"/>
      <c r="FK25" s="238"/>
      <c r="FL25" s="238"/>
      <c r="FM25" s="238"/>
      <c r="FN25" s="238"/>
      <c r="FO25" s="238"/>
      <c r="FP25" s="238"/>
      <c r="FQ25" s="238"/>
      <c r="FR25" s="238"/>
      <c r="FS25" s="238"/>
      <c r="FT25" s="238"/>
      <c r="FU25" s="238"/>
      <c r="FV25" s="238"/>
      <c r="FW25" s="238"/>
      <c r="FX25" s="238"/>
      <c r="FY25" s="238"/>
      <c r="FZ25" s="238"/>
      <c r="GA25" s="238"/>
      <c r="GB25" s="238"/>
      <c r="GC25" s="238"/>
      <c r="GD25" s="238"/>
      <c r="GE25" s="238"/>
      <c r="GF25" s="238"/>
      <c r="GG25" s="238"/>
      <c r="GH25" s="238"/>
      <c r="GI25" s="238"/>
      <c r="GJ25" s="238"/>
      <c r="GK25" s="238"/>
      <c r="GL25" s="238"/>
      <c r="GM25" s="238"/>
      <c r="GN25" s="238"/>
      <c r="GO25" s="238"/>
      <c r="GP25" s="238"/>
      <c r="GQ25" s="238"/>
      <c r="GR25" s="238"/>
      <c r="GS25" s="238"/>
      <c r="GT25" s="238"/>
      <c r="GU25" s="238"/>
      <c r="GV25" s="238"/>
      <c r="GW25" s="238"/>
      <c r="GX25" s="238"/>
      <c r="GY25" s="238"/>
      <c r="GZ25" s="238"/>
      <c r="HA25" s="238"/>
      <c r="HB25" s="238"/>
      <c r="HC25" s="238"/>
      <c r="HD25" s="238"/>
      <c r="HE25" s="238"/>
      <c r="HF25" s="238"/>
      <c r="HG25" s="238"/>
      <c r="HH25" s="238"/>
      <c r="HI25" s="238"/>
      <c r="HJ25" s="238"/>
      <c r="HK25" s="238"/>
      <c r="HL25" s="238"/>
      <c r="HM25" s="238"/>
      <c r="HN25" s="238"/>
      <c r="HO25" s="238"/>
      <c r="HP25" s="238"/>
      <c r="HQ25" s="238"/>
      <c r="HR25" s="238"/>
      <c r="HS25" s="238"/>
      <c r="HT25" s="238"/>
      <c r="HU25" s="238"/>
      <c r="HV25" s="238"/>
      <c r="HW25" s="238"/>
      <c r="HX25" s="238"/>
      <c r="HY25" s="238"/>
      <c r="HZ25" s="238"/>
      <c r="IA25" s="238"/>
      <c r="IB25" s="238"/>
      <c r="IC25" s="238"/>
      <c r="ID25" s="238"/>
      <c r="IE25" s="238"/>
      <c r="IF25" s="238"/>
      <c r="IG25" s="238"/>
      <c r="IH25" s="238"/>
      <c r="II25" s="238"/>
      <c r="IJ25" s="238"/>
      <c r="IK25" s="238"/>
      <c r="IL25" s="238"/>
      <c r="IM25" s="238"/>
      <c r="IN25" s="238"/>
      <c r="IO25" s="238"/>
      <c r="IP25" s="238"/>
      <c r="IQ25" s="238"/>
      <c r="IR25" s="238"/>
      <c r="IS25" s="238"/>
      <c r="IT25" s="238"/>
      <c r="IU25" s="238"/>
      <c r="IV25" s="238"/>
      <c r="IW25" s="238"/>
    </row>
    <row r="26" customFormat="false" ht="15.75" hidden="true" customHeight="false" outlineLevel="0" collapsed="false">
      <c r="A26" s="242" t="s">
        <v>351</v>
      </c>
      <c r="B26" s="243"/>
      <c r="C26" s="244" t="e">
        <f aca="false">C24+C23+C25</f>
        <v>#REF!</v>
      </c>
      <c r="D26" s="237"/>
      <c r="E26" s="237"/>
      <c r="F26" s="237"/>
      <c r="G26" s="237"/>
      <c r="H26" s="237"/>
      <c r="I26" s="237"/>
      <c r="J26" s="237"/>
      <c r="K26" s="237"/>
      <c r="L26" s="237"/>
      <c r="M26" s="237"/>
      <c r="N26" s="237"/>
      <c r="O26" s="237"/>
      <c r="P26" s="237"/>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c r="DI26" s="238"/>
      <c r="DJ26" s="238"/>
      <c r="DK26" s="238"/>
      <c r="DL26" s="238"/>
      <c r="DM26" s="238"/>
      <c r="DN26" s="238"/>
      <c r="DO26" s="238"/>
      <c r="DP26" s="238"/>
      <c r="DQ26" s="238"/>
      <c r="DR26" s="238"/>
      <c r="DS26" s="238"/>
      <c r="DT26" s="238"/>
      <c r="DU26" s="238"/>
      <c r="DV26" s="238"/>
      <c r="DW26" s="238"/>
      <c r="DX26" s="238"/>
      <c r="DY26" s="238"/>
      <c r="DZ26" s="238"/>
      <c r="EA26" s="238"/>
      <c r="EB26" s="238"/>
      <c r="EC26" s="238"/>
      <c r="ED26" s="238"/>
      <c r="EE26" s="238"/>
      <c r="EF26" s="238"/>
      <c r="EG26" s="238"/>
      <c r="EH26" s="238"/>
      <c r="EI26" s="238"/>
      <c r="EJ26" s="238"/>
      <c r="EK26" s="238"/>
      <c r="EL26" s="238"/>
      <c r="EM26" s="238"/>
      <c r="EN26" s="238"/>
      <c r="EO26" s="238"/>
      <c r="EP26" s="238"/>
      <c r="EQ26" s="238"/>
      <c r="ER26" s="238"/>
      <c r="ES26" s="238"/>
      <c r="ET26" s="238"/>
      <c r="EU26" s="238"/>
      <c r="EV26" s="238"/>
      <c r="EW26" s="238"/>
      <c r="EX26" s="238"/>
      <c r="EY26" s="238"/>
      <c r="EZ26" s="238"/>
      <c r="FA26" s="238"/>
      <c r="FB26" s="238"/>
      <c r="FC26" s="238"/>
      <c r="FD26" s="238"/>
      <c r="FE26" s="238"/>
      <c r="FF26" s="238"/>
      <c r="FG26" s="238"/>
      <c r="FH26" s="238"/>
      <c r="FI26" s="238"/>
      <c r="FJ26" s="238"/>
      <c r="FK26" s="238"/>
      <c r="FL26" s="238"/>
      <c r="FM26" s="238"/>
      <c r="FN26" s="238"/>
      <c r="FO26" s="238"/>
      <c r="FP26" s="238"/>
      <c r="FQ26" s="238"/>
      <c r="FR26" s="238"/>
      <c r="FS26" s="238"/>
      <c r="FT26" s="238"/>
      <c r="FU26" s="238"/>
      <c r="FV26" s="238"/>
      <c r="FW26" s="238"/>
      <c r="FX26" s="238"/>
      <c r="FY26" s="238"/>
      <c r="FZ26" s="238"/>
      <c r="GA26" s="238"/>
      <c r="GB26" s="238"/>
      <c r="GC26" s="238"/>
      <c r="GD26" s="238"/>
      <c r="GE26" s="238"/>
      <c r="GF26" s="238"/>
      <c r="GG26" s="238"/>
      <c r="GH26" s="238"/>
      <c r="GI26" s="238"/>
      <c r="GJ26" s="238"/>
      <c r="GK26" s="238"/>
      <c r="GL26" s="238"/>
      <c r="GM26" s="238"/>
      <c r="GN26" s="238"/>
      <c r="GO26" s="238"/>
      <c r="GP26" s="238"/>
      <c r="GQ26" s="238"/>
      <c r="GR26" s="238"/>
      <c r="GS26" s="238"/>
      <c r="GT26" s="238"/>
      <c r="GU26" s="238"/>
      <c r="GV26" s="238"/>
      <c r="GW26" s="238"/>
      <c r="GX26" s="238"/>
      <c r="GY26" s="238"/>
      <c r="GZ26" s="238"/>
      <c r="HA26" s="238"/>
      <c r="HB26" s="238"/>
      <c r="HC26" s="238"/>
      <c r="HD26" s="238"/>
      <c r="HE26" s="238"/>
      <c r="HF26" s="238"/>
      <c r="HG26" s="238"/>
      <c r="HH26" s="238"/>
      <c r="HI26" s="238"/>
      <c r="HJ26" s="238"/>
      <c r="HK26" s="238"/>
      <c r="HL26" s="238"/>
      <c r="HM26" s="238"/>
      <c r="HN26" s="238"/>
      <c r="HO26" s="238"/>
      <c r="HP26" s="238"/>
      <c r="HQ26" s="238"/>
      <c r="HR26" s="238"/>
      <c r="HS26" s="238"/>
      <c r="HT26" s="238"/>
      <c r="HU26" s="238"/>
      <c r="HV26" s="238"/>
      <c r="HW26" s="238"/>
      <c r="HX26" s="238"/>
      <c r="HY26" s="238"/>
      <c r="HZ26" s="238"/>
      <c r="IA26" s="238"/>
      <c r="IB26" s="238"/>
      <c r="IC26" s="238"/>
      <c r="ID26" s="238"/>
      <c r="IE26" s="238"/>
      <c r="IF26" s="238"/>
      <c r="IG26" s="238"/>
      <c r="IH26" s="238"/>
      <c r="II26" s="238"/>
      <c r="IJ26" s="238"/>
      <c r="IK26" s="238"/>
      <c r="IL26" s="238"/>
      <c r="IM26" s="238"/>
      <c r="IN26" s="238"/>
      <c r="IO26" s="238"/>
      <c r="IP26" s="238"/>
      <c r="IQ26" s="238"/>
      <c r="IR26" s="238"/>
      <c r="IS26" s="238"/>
      <c r="IT26" s="238"/>
      <c r="IU26" s="238"/>
      <c r="IV26" s="238"/>
      <c r="IW26" s="238"/>
    </row>
    <row r="27" customFormat="false" ht="15.75" hidden="true" customHeight="false" outlineLevel="0" collapsed="false">
      <c r="A27" s="241"/>
      <c r="B27" s="241"/>
      <c r="C27" s="239"/>
      <c r="D27" s="237"/>
      <c r="E27" s="237"/>
      <c r="F27" s="237"/>
      <c r="G27" s="237"/>
      <c r="H27" s="237"/>
      <c r="I27" s="237"/>
      <c r="J27" s="237"/>
      <c r="K27" s="237"/>
      <c r="L27" s="237"/>
      <c r="M27" s="237"/>
      <c r="N27" s="237"/>
      <c r="O27" s="237"/>
      <c r="P27" s="237"/>
      <c r="Q27" s="210"/>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c r="HV27" s="210"/>
      <c r="HW27" s="210"/>
      <c r="HX27" s="210"/>
      <c r="HY27" s="210"/>
      <c r="HZ27" s="210"/>
      <c r="IA27" s="210"/>
      <c r="IB27" s="210"/>
      <c r="IC27" s="210"/>
      <c r="ID27" s="210"/>
      <c r="IE27" s="210"/>
      <c r="IF27" s="210"/>
      <c r="IG27" s="210"/>
      <c r="IH27" s="210"/>
      <c r="II27" s="210"/>
      <c r="IJ27" s="210"/>
      <c r="IK27" s="210"/>
      <c r="IL27" s="210"/>
      <c r="IM27" s="210"/>
      <c r="IN27" s="210"/>
      <c r="IO27" s="210"/>
      <c r="IP27" s="210"/>
      <c r="IQ27" s="210"/>
      <c r="IR27" s="210"/>
      <c r="IS27" s="210"/>
      <c r="IT27" s="210"/>
      <c r="IU27" s="210"/>
      <c r="IV27" s="210"/>
      <c r="IW27" s="210"/>
    </row>
    <row r="28" customFormat="false" ht="15.75" hidden="false" customHeight="false" outlineLevel="0" collapsed="false">
      <c r="A28" s="245" t="s">
        <v>412</v>
      </c>
      <c r="B28" s="246"/>
      <c r="C28" s="247"/>
      <c r="D28" s="237"/>
      <c r="E28" s="237"/>
      <c r="F28" s="237"/>
      <c r="G28" s="237"/>
      <c r="H28" s="237"/>
      <c r="I28" s="237"/>
      <c r="J28" s="237"/>
      <c r="K28" s="237"/>
      <c r="L28" s="237"/>
      <c r="M28" s="237"/>
      <c r="N28" s="237"/>
      <c r="O28" s="237"/>
      <c r="P28" s="237"/>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c r="IW28" s="248"/>
    </row>
    <row r="29" customFormat="false" ht="15.75" hidden="false" customHeight="false" outlineLevel="0" collapsed="false">
      <c r="A29" s="229" t="s">
        <v>413</v>
      </c>
      <c r="B29" s="230" t="s">
        <v>140</v>
      </c>
      <c r="C29" s="231"/>
      <c r="D29" s="237"/>
      <c r="E29" s="237"/>
      <c r="F29" s="237"/>
      <c r="G29" s="237"/>
      <c r="H29" s="237"/>
      <c r="I29" s="237"/>
      <c r="J29" s="237"/>
      <c r="K29" s="237"/>
      <c r="L29" s="237"/>
      <c r="M29" s="237"/>
      <c r="N29" s="237"/>
      <c r="O29" s="237"/>
      <c r="P29" s="237"/>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c r="EQ29" s="248"/>
      <c r="ER29" s="248"/>
      <c r="ES29" s="248"/>
      <c r="ET29" s="248"/>
      <c r="EU29" s="248"/>
      <c r="EV29" s="248"/>
      <c r="EW29" s="248"/>
      <c r="EX29" s="248"/>
      <c r="EY29" s="248"/>
      <c r="EZ29" s="248"/>
      <c r="FA29" s="248"/>
      <c r="FB29" s="248"/>
      <c r="FC29" s="248"/>
      <c r="FD29" s="248"/>
      <c r="FE29" s="248"/>
      <c r="FF29" s="248"/>
      <c r="FG29" s="248"/>
      <c r="FH29" s="248"/>
      <c r="FI29" s="248"/>
      <c r="FJ29" s="248"/>
      <c r="FK29" s="248"/>
      <c r="FL29" s="248"/>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c r="GI29" s="248"/>
      <c r="GJ29" s="248"/>
      <c r="GK29" s="248"/>
      <c r="GL29" s="248"/>
      <c r="GM29" s="248"/>
      <c r="GN29" s="248"/>
      <c r="GO29" s="248"/>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c r="IW29" s="248"/>
    </row>
    <row r="30" customFormat="false" ht="12.75" hidden="false" customHeight="false" outlineLevel="0" collapsed="false">
      <c r="A30" s="249" t="s">
        <v>414</v>
      </c>
      <c r="B30" s="250" t="s">
        <v>415</v>
      </c>
      <c r="C30" s="250"/>
      <c r="D30" s="251" t="n">
        <f aca="false">'CC 103845 - Headcount'!C173</f>
        <v>0</v>
      </c>
      <c r="E30" s="251" t="n">
        <f aca="false">'CC 103845 - Headcount'!D173</f>
        <v>0</v>
      </c>
      <c r="F30" s="251" t="n">
        <f aca="false">'CC 103845 - Headcount'!E173</f>
        <v>0</v>
      </c>
      <c r="G30" s="251" t="n">
        <f aca="false">'CC 103845 - Headcount'!F173</f>
        <v>0</v>
      </c>
      <c r="H30" s="251" t="n">
        <f aca="false">'CC 103845 - Headcount'!G173</f>
        <v>0</v>
      </c>
      <c r="I30" s="251" t="n">
        <f aca="false">'CC 103845 - Headcount'!H173</f>
        <v>0</v>
      </c>
      <c r="J30" s="251" t="n">
        <f aca="false">'CC 103845 - Headcount'!I173</f>
        <v>0</v>
      </c>
      <c r="K30" s="251" t="n">
        <f aca="false">'CC 103845 - Headcount'!J173</f>
        <v>0</v>
      </c>
      <c r="L30" s="251" t="n">
        <f aca="false">'CC 103845 - Headcount'!K173</f>
        <v>0</v>
      </c>
      <c r="M30" s="251" t="n">
        <f aca="false">'CC 103845 - Headcount'!L173</f>
        <v>0</v>
      </c>
      <c r="N30" s="251" t="n">
        <f aca="false">'CC 103845 - Headcount'!M173</f>
        <v>0</v>
      </c>
      <c r="O30" s="251" t="n">
        <f aca="false">'CC 103845 - Headcount'!N173</f>
        <v>0</v>
      </c>
      <c r="P30" s="251" t="n">
        <f aca="false">SUM(D30:O30)</f>
        <v>0</v>
      </c>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c r="DM30" s="252"/>
      <c r="DN30" s="252"/>
      <c r="DO30" s="252"/>
      <c r="DP30" s="252"/>
      <c r="DQ30" s="252"/>
      <c r="DR30" s="252"/>
      <c r="DS30" s="252"/>
      <c r="DT30" s="252"/>
      <c r="DU30" s="252"/>
      <c r="DV30" s="252"/>
      <c r="DW30" s="252"/>
      <c r="DX30" s="252"/>
      <c r="DY30" s="252"/>
      <c r="DZ30" s="252"/>
      <c r="EA30" s="252"/>
      <c r="EB30" s="252"/>
      <c r="EC30" s="252"/>
      <c r="ED30" s="252"/>
      <c r="EE30" s="252"/>
      <c r="EF30" s="252"/>
      <c r="EG30" s="252"/>
      <c r="EH30" s="252"/>
      <c r="EI30" s="252"/>
      <c r="EJ30" s="252"/>
      <c r="EK30" s="252"/>
      <c r="EL30" s="252"/>
      <c r="EM30" s="252"/>
      <c r="EN30" s="252"/>
      <c r="EO30" s="252"/>
      <c r="EP30" s="252"/>
      <c r="EQ30" s="252"/>
      <c r="ER30" s="252"/>
      <c r="ES30" s="252"/>
      <c r="ET30" s="252"/>
      <c r="EU30" s="252"/>
      <c r="EV30" s="252"/>
      <c r="EW30" s="252"/>
      <c r="EX30" s="252"/>
      <c r="EY30" s="252"/>
      <c r="EZ30" s="252"/>
      <c r="FA30" s="252"/>
      <c r="FB30" s="252"/>
      <c r="FC30" s="252"/>
      <c r="FD30" s="252"/>
      <c r="FE30" s="252"/>
      <c r="FF30" s="252"/>
      <c r="FG30" s="252"/>
      <c r="FH30" s="252"/>
      <c r="FI30" s="252"/>
      <c r="FJ30" s="252"/>
      <c r="FK30" s="252"/>
      <c r="FL30" s="252"/>
      <c r="FM30" s="252"/>
      <c r="FN30" s="252"/>
      <c r="FO30" s="252"/>
      <c r="FP30" s="252"/>
      <c r="FQ30" s="252"/>
      <c r="FR30" s="252"/>
      <c r="FS30" s="252"/>
      <c r="FT30" s="252"/>
      <c r="FU30" s="252"/>
      <c r="FV30" s="252"/>
      <c r="FW30" s="252"/>
      <c r="FX30" s="252"/>
      <c r="FY30" s="252"/>
      <c r="FZ30" s="252"/>
      <c r="GA30" s="252"/>
      <c r="GB30" s="252"/>
      <c r="GC30" s="252"/>
      <c r="GD30" s="252"/>
      <c r="GE30" s="252"/>
      <c r="GF30" s="252"/>
      <c r="GG30" s="252"/>
      <c r="GH30" s="252"/>
      <c r="GI30" s="252"/>
      <c r="GJ30" s="252"/>
      <c r="GK30" s="252"/>
      <c r="GL30" s="252"/>
      <c r="GM30" s="252"/>
      <c r="GN30" s="252"/>
      <c r="GO30" s="252"/>
      <c r="GP30" s="252"/>
      <c r="GQ30" s="252"/>
      <c r="GR30" s="252"/>
      <c r="GS30" s="252"/>
      <c r="GT30" s="252"/>
      <c r="GU30" s="252"/>
      <c r="GV30" s="252"/>
      <c r="GW30" s="252"/>
      <c r="GX30" s="252"/>
      <c r="GY30" s="252"/>
      <c r="GZ30" s="252"/>
      <c r="HA30" s="252"/>
      <c r="HB30" s="252"/>
      <c r="HC30" s="252"/>
      <c r="HD30" s="252"/>
      <c r="HE30" s="252"/>
      <c r="HF30" s="252"/>
      <c r="HG30" s="252"/>
      <c r="HH30" s="252"/>
      <c r="HI30" s="252"/>
      <c r="HJ30" s="252"/>
      <c r="HK30" s="252"/>
      <c r="HL30" s="252"/>
      <c r="HM30" s="252"/>
      <c r="HN30" s="252"/>
      <c r="HO30" s="252"/>
      <c r="HP30" s="252"/>
      <c r="HQ30" s="252"/>
      <c r="HR30" s="252"/>
      <c r="HS30" s="252"/>
      <c r="HT30" s="252"/>
      <c r="HU30" s="252"/>
      <c r="HV30" s="252"/>
      <c r="HW30" s="252"/>
      <c r="HX30" s="252"/>
      <c r="HY30" s="252"/>
      <c r="HZ30" s="252"/>
      <c r="IA30" s="252"/>
      <c r="IB30" s="252"/>
      <c r="IC30" s="252"/>
      <c r="ID30" s="252"/>
      <c r="IE30" s="252"/>
      <c r="IF30" s="252"/>
      <c r="IG30" s="252"/>
      <c r="IH30" s="252"/>
      <c r="II30" s="252"/>
      <c r="IJ30" s="252"/>
      <c r="IK30" s="252"/>
      <c r="IL30" s="252"/>
      <c r="IM30" s="252"/>
      <c r="IN30" s="252"/>
      <c r="IO30" s="252"/>
      <c r="IP30" s="252"/>
      <c r="IQ30" s="252"/>
      <c r="IR30" s="252"/>
      <c r="IS30" s="252"/>
      <c r="IT30" s="252"/>
      <c r="IU30" s="252"/>
      <c r="IV30" s="252"/>
      <c r="IW30" s="252"/>
    </row>
    <row r="31" customFormat="false" ht="12.75" hidden="false" customHeight="false" outlineLevel="0" collapsed="false">
      <c r="A31" s="253" t="s">
        <v>414</v>
      </c>
      <c r="B31" s="254" t="s">
        <v>416</v>
      </c>
      <c r="C31" s="254"/>
      <c r="D31" s="255"/>
      <c r="E31" s="255"/>
      <c r="F31" s="255"/>
      <c r="G31" s="255"/>
      <c r="H31" s="255"/>
      <c r="I31" s="255"/>
      <c r="J31" s="255"/>
      <c r="K31" s="255"/>
      <c r="L31" s="255"/>
      <c r="M31" s="255"/>
      <c r="N31" s="255"/>
      <c r="O31" s="255"/>
      <c r="P31" s="255" t="n">
        <f aca="false">SUM(D31:O31)</f>
        <v>0</v>
      </c>
    </row>
    <row r="32" customFormat="false" ht="12.75" hidden="false" customHeight="false" outlineLevel="0" collapsed="false">
      <c r="A32" s="256"/>
      <c r="B32" s="257" t="s">
        <v>417</v>
      </c>
      <c r="C32" s="258"/>
      <c r="D32" s="259" t="n">
        <f aca="false">SUM(D30:D31)</f>
        <v>0</v>
      </c>
      <c r="E32" s="259" t="n">
        <f aca="false">SUM(E30:E31)</f>
        <v>0</v>
      </c>
      <c r="F32" s="259" t="n">
        <f aca="false">SUM(F30:F31)</f>
        <v>0</v>
      </c>
      <c r="G32" s="259" t="n">
        <f aca="false">SUM(G30:G31)</f>
        <v>0</v>
      </c>
      <c r="H32" s="259" t="n">
        <f aca="false">SUM(H30:H31)</f>
        <v>0</v>
      </c>
      <c r="I32" s="259" t="n">
        <f aca="false">SUM(I30:I31)</f>
        <v>0</v>
      </c>
      <c r="J32" s="259" t="n">
        <f aca="false">SUM(J30:J31)</f>
        <v>0</v>
      </c>
      <c r="K32" s="259" t="n">
        <f aca="false">SUM(K30:K31)</f>
        <v>0</v>
      </c>
      <c r="L32" s="259" t="n">
        <f aca="false">SUM(L30:L31)</f>
        <v>0</v>
      </c>
      <c r="M32" s="259" t="n">
        <f aca="false">SUM(M30:M31)</f>
        <v>0</v>
      </c>
      <c r="N32" s="259" t="n">
        <f aca="false">SUM(N30:N31)</f>
        <v>0</v>
      </c>
      <c r="O32" s="259" t="n">
        <f aca="false">SUM(O30:O31)</f>
        <v>0</v>
      </c>
      <c r="P32" s="259" t="n">
        <f aca="false">SUM(P30:P31)</f>
        <v>0</v>
      </c>
      <c r="Q32" s="260"/>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row>
    <row r="33" customFormat="false" ht="12.75" hidden="false" customHeight="false" outlineLevel="0" collapsed="false">
      <c r="A33" s="253" t="s">
        <v>418</v>
      </c>
      <c r="B33" s="261" t="s">
        <v>419</v>
      </c>
      <c r="C33" s="254"/>
      <c r="D33" s="262" t="n">
        <f aca="false">('CC 103845 - Headcount'!C30)*(Assumptions!$B$2/12)+('CC 103845 - Detail Expenses'!D32)*Assumptions!$B$8</f>
        <v>0</v>
      </c>
      <c r="E33" s="262" t="n">
        <f aca="false">('CC 103845 - Headcount'!D47)*(Assumptions!$B$2/12)+('CC 103845 - Detail Expenses'!E32)*Assumptions!$B$8</f>
        <v>0</v>
      </c>
      <c r="F33" s="262" t="n">
        <f aca="false">('CC 103845 - Headcount'!E47)*(Assumptions!$B$2/12)+('CC 103845 - Detail Expenses'!F32)*Assumptions!$B$8</f>
        <v>0</v>
      </c>
      <c r="G33" s="262" t="n">
        <f aca="false">('CC 103845 - Headcount'!F47)*(Assumptions!$B$2/12)+('CC 103845 - Detail Expenses'!G32)*Assumptions!$B$8</f>
        <v>0</v>
      </c>
      <c r="H33" s="262" t="n">
        <f aca="false">('CC 103845 - Headcount'!G47)*(Assumptions!$B$2/12)+('CC 103845 - Detail Expenses'!H32)*Assumptions!$B$8</f>
        <v>0</v>
      </c>
      <c r="I33" s="262" t="n">
        <f aca="false">('CC 103845 - Headcount'!H47)*(Assumptions!$B$2/12)+('CC 103845 - Detail Expenses'!I32)*Assumptions!$B$8</f>
        <v>0</v>
      </c>
      <c r="J33" s="262" t="n">
        <f aca="false">('CC 103845 - Headcount'!I47)*(Assumptions!$B$2/12)+('CC 103845 - Detail Expenses'!J32)*Assumptions!$B$8</f>
        <v>0</v>
      </c>
      <c r="K33" s="262" t="n">
        <f aca="false">('CC 103845 - Headcount'!J47)*(Assumptions!$B$2/12)+('CC 103845 - Detail Expenses'!K32)*Assumptions!$B$8</f>
        <v>0</v>
      </c>
      <c r="L33" s="262" t="n">
        <f aca="false">('CC 103845 - Headcount'!K47)*(Assumptions!$B$2/12)+('CC 103845 - Detail Expenses'!L32)*Assumptions!$B$8</f>
        <v>0</v>
      </c>
      <c r="M33" s="262" t="n">
        <f aca="false">('CC 103845 - Headcount'!L47)*(Assumptions!$B$2/12)+('CC 103845 - Detail Expenses'!M32)*Assumptions!$B$8</f>
        <v>0</v>
      </c>
      <c r="N33" s="262" t="n">
        <f aca="false">('CC 103845 - Headcount'!M47)*(Assumptions!$B$2/12)+('CC 103845 - Detail Expenses'!N32)*Assumptions!$B$8</f>
        <v>0</v>
      </c>
      <c r="O33" s="262" t="n">
        <f aca="false">('CC 103845 - Headcount'!N47)*(Assumptions!$B$2/12)+('CC 103845 - Detail Expenses'!O32)*Assumptions!$B$8</f>
        <v>0</v>
      </c>
      <c r="P33" s="263" t="n">
        <f aca="false">SUM(D33:O33)</f>
        <v>0</v>
      </c>
    </row>
    <row r="34" customFormat="false" ht="12.75" hidden="false" customHeight="false" outlineLevel="0" collapsed="false">
      <c r="A34" s="253" t="s">
        <v>420</v>
      </c>
      <c r="B34" s="254" t="s">
        <v>421</v>
      </c>
      <c r="C34" s="254"/>
      <c r="D34" s="264" t="n">
        <f aca="false">IF('CC 103845 - Headcount'!C30=0,0,IF(D32/'CC 103845 - Headcount'!C30&lt;=Assumptions!$B$12/12,D32*Assumptions!$B$14,(D32/'CC 103845 - Headcount'!C30-Assumptions!$B$12/12)*Assumptions!$B$16*'CC 103845 - Headcount'!C30+Assumptions!$B$12/12*Assumptions!$B$14*'CC 103845 - Headcount'!C30))</f>
        <v>0</v>
      </c>
      <c r="E34" s="264" t="n">
        <f aca="false">IF('CC 103845 - Headcount'!D30=0,0,IF(E32/'CC 103845 - Headcount'!D30&lt;=Assumptions!$B$12/12,E32*Assumptions!$B$14,(E32/'CC 103845 - Headcount'!D30-Assumptions!$B$12/12)*Assumptions!$B$16*'CC 103845 - Headcount'!D30+Assumptions!$B$12/12*Assumptions!$B$14*'CC 103845 - Headcount'!D30))</f>
        <v>0</v>
      </c>
      <c r="F34" s="264" t="n">
        <f aca="false">IF('CC 103845 - Headcount'!E30=0,0,IF(F32/'CC 103845 - Headcount'!E30&lt;=Assumptions!$B$12/12,F32*Assumptions!$B$14,(F32/'CC 103845 - Headcount'!E30-Assumptions!$B$12/12)*Assumptions!$B$16*'CC 103845 - Headcount'!E30+Assumptions!$B$12/12*Assumptions!$B$14*'CC 103845 - Headcount'!E30))</f>
        <v>0</v>
      </c>
      <c r="G34" s="264" t="n">
        <f aca="false">IF('CC 103845 - Headcount'!F30=0,0,IF(G32/'CC 103845 - Headcount'!F30&lt;=Assumptions!$B$12/12,G32*Assumptions!$B$14,(G32/'CC 103845 - Headcount'!F30-Assumptions!$B$12/12)*Assumptions!$B$16*'CC 103845 - Headcount'!F30+Assumptions!$B$12/12*Assumptions!$B$14*'CC 103845 - Headcount'!F30))</f>
        <v>0</v>
      </c>
      <c r="H34" s="264" t="n">
        <f aca="false">IF('CC 103845 - Headcount'!G30=0,0,IF(H32/'CC 103845 - Headcount'!G30&lt;=Assumptions!$B$12/12,H32*Assumptions!$B$14,(H32/'CC 103845 - Headcount'!G30-Assumptions!$B$12/12)*Assumptions!$B$16*'CC 103845 - Headcount'!G30+Assumptions!$B$12/12*Assumptions!$B$14*'CC 103845 - Headcount'!G30))</f>
        <v>0</v>
      </c>
      <c r="I34" s="264" t="n">
        <f aca="false">IF('CC 103845 - Headcount'!H30=0,0,IF(I32/'CC 103845 - Headcount'!H30&lt;=Assumptions!$B$12/12,I32*Assumptions!$B$14,(I32/'CC 103845 - Headcount'!H30-Assumptions!$B$12/12)*Assumptions!$B$16*'CC 103845 - Headcount'!H30+Assumptions!$B$12/12*Assumptions!$B$14*'CC 103845 - Headcount'!H30))</f>
        <v>0</v>
      </c>
      <c r="J34" s="264" t="n">
        <f aca="false">IF('CC 103845 - Headcount'!I30=0,0,IF(J32/'CC 103845 - Headcount'!I30&lt;=Assumptions!$B$12/12,J32*Assumptions!$B$14,(J32/'CC 103845 - Headcount'!I30-Assumptions!$B$12/12)*Assumptions!$B$16*'CC 103845 - Headcount'!I30+Assumptions!$B$12/12*Assumptions!$B$14*'CC 103845 - Headcount'!I30))</f>
        <v>0</v>
      </c>
      <c r="K34" s="264" t="n">
        <f aca="false">IF('CC 103845 - Headcount'!J30=0,0,IF(K32/'CC 103845 - Headcount'!J30&lt;=Assumptions!$B$12/12,K32*Assumptions!$B$14,(K32/'CC 103845 - Headcount'!J30-Assumptions!$B$12/12)*Assumptions!$B$16*'CC 103845 - Headcount'!J30+Assumptions!$B$12/12*Assumptions!$B$14*'CC 103845 - Headcount'!J30))</f>
        <v>0</v>
      </c>
      <c r="L34" s="264" t="n">
        <f aca="false">IF('CC 103845 - Headcount'!K30=0,0,IF(L32/'CC 103845 - Headcount'!K30&lt;=Assumptions!$B$12/12,L32*Assumptions!$B$14,(L32/'CC 103845 - Headcount'!K30-Assumptions!$B$12/12)*Assumptions!$B$16*'CC 103845 - Headcount'!K30+Assumptions!$B$12/12*Assumptions!$B$14*'CC 103845 - Headcount'!K30))</f>
        <v>0</v>
      </c>
      <c r="M34" s="264" t="n">
        <f aca="false">IF('CC 103845 - Headcount'!L30=0,0,IF(M32/'CC 103845 - Headcount'!L30&lt;=Assumptions!$B$12/12,M32*Assumptions!$B$14,(M32/'CC 103845 - Headcount'!L30-Assumptions!$B$12/12)*Assumptions!$B$16*'CC 103845 - Headcount'!L30+Assumptions!$B$12/12*Assumptions!$B$14*'CC 103845 - Headcount'!L30))</f>
        <v>0</v>
      </c>
      <c r="N34" s="264" t="n">
        <f aca="false">IF('CC 103845 - Headcount'!M30=0,0,IF(N32/'CC 103845 - Headcount'!M30&lt;=Assumptions!$B$12/12,N32*Assumptions!$B$14,(N32/'CC 103845 - Headcount'!M30-Assumptions!$B$12/12)*Assumptions!$B$16*'CC 103845 - Headcount'!M30+Assumptions!$B$12/12*Assumptions!$B$14*'CC 103845 - Headcount'!M30))</f>
        <v>0</v>
      </c>
      <c r="O34" s="264" t="n">
        <f aca="false">IF('CC 103845 - Headcount'!N30=0,0,IF(O32/'CC 103845 - Headcount'!N30&lt;=Assumptions!$B$12/12,O32*Assumptions!$B$14,(O32/'CC 103845 - Headcount'!N30-Assumptions!$B$12/12)*Assumptions!$B$16*'CC 103845 - Headcount'!N30+Assumptions!$B$12/12*Assumptions!$B$14*'CC 103845 - Headcount'!N30))</f>
        <v>0</v>
      </c>
      <c r="P34" s="265" t="n">
        <f aca="false">SUM(D34:O34)</f>
        <v>0</v>
      </c>
    </row>
    <row r="35" customFormat="false" ht="12.75" hidden="false" customHeight="false" outlineLevel="0" collapsed="false">
      <c r="A35" s="256"/>
      <c r="B35" s="266" t="s">
        <v>422</v>
      </c>
      <c r="C35" s="258"/>
      <c r="D35" s="267" t="n">
        <f aca="false">SUM(D33:D34)</f>
        <v>0</v>
      </c>
      <c r="E35" s="267" t="n">
        <f aca="false">SUM(E33:E34)</f>
        <v>0</v>
      </c>
      <c r="F35" s="267" t="n">
        <f aca="false">SUM(F33:F34)</f>
        <v>0</v>
      </c>
      <c r="G35" s="267" t="n">
        <f aca="false">SUM(G33:G34)</f>
        <v>0</v>
      </c>
      <c r="H35" s="267" t="n">
        <f aca="false">SUM(H33:H34)</f>
        <v>0</v>
      </c>
      <c r="I35" s="267" t="n">
        <f aca="false">SUM(I33:I34)</f>
        <v>0</v>
      </c>
      <c r="J35" s="267" t="n">
        <f aca="false">SUM(J33:J34)</f>
        <v>0</v>
      </c>
      <c r="K35" s="267" t="n">
        <f aca="false">SUM(K33:K34)</f>
        <v>0</v>
      </c>
      <c r="L35" s="267" t="n">
        <f aca="false">SUM(L33:L34)</f>
        <v>0</v>
      </c>
      <c r="M35" s="267" t="n">
        <f aca="false">SUM(M33:M34)</f>
        <v>0</v>
      </c>
      <c r="N35" s="267" t="n">
        <f aca="false">SUM(N33:N34)</f>
        <v>0</v>
      </c>
      <c r="O35" s="267" t="n">
        <f aca="false">SUM(O33:O34)</f>
        <v>0</v>
      </c>
      <c r="P35" s="267" t="n">
        <f aca="false">SUM(P33:P34)</f>
        <v>0</v>
      </c>
      <c r="Q35" s="260"/>
      <c r="R35" s="268"/>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row>
    <row r="36" customFormat="false" ht="12.75" hidden="false" customHeight="false" outlineLevel="0" collapsed="false">
      <c r="A36" s="253" t="s">
        <v>213</v>
      </c>
      <c r="B36" s="269" t="s">
        <v>214</v>
      </c>
      <c r="C36" s="254"/>
      <c r="D36" s="270" t="n">
        <v>0</v>
      </c>
      <c r="E36" s="270" t="n">
        <v>0</v>
      </c>
      <c r="F36" s="270" t="n">
        <v>0</v>
      </c>
      <c r="G36" s="270" t="n">
        <v>0</v>
      </c>
      <c r="H36" s="270" t="n">
        <v>0</v>
      </c>
      <c r="I36" s="270" t="n">
        <v>0</v>
      </c>
      <c r="J36" s="270" t="n">
        <v>0</v>
      </c>
      <c r="K36" s="270" t="n">
        <v>0</v>
      </c>
      <c r="L36" s="270" t="n">
        <v>0</v>
      </c>
      <c r="M36" s="270" t="n">
        <v>0</v>
      </c>
      <c r="N36" s="270" t="n">
        <v>0</v>
      </c>
      <c r="O36" s="270" t="n">
        <v>0</v>
      </c>
      <c r="P36" s="270" t="n">
        <f aca="false">SUM(D36:O36)</f>
        <v>0</v>
      </c>
      <c r="R36" s="271"/>
    </row>
    <row r="37" customFormat="false" ht="12.75" hidden="false" customHeight="false" outlineLevel="0" collapsed="false">
      <c r="A37" s="272" t="s">
        <v>215</v>
      </c>
      <c r="B37" s="254" t="s">
        <v>216</v>
      </c>
      <c r="C37" s="254"/>
      <c r="D37" s="263" t="n">
        <f aca="false">+'CC 103845 - Headcount'!C128</f>
        <v>0</v>
      </c>
      <c r="E37" s="263" t="n">
        <f aca="false">+'CC 103845 - Headcount'!D128</f>
        <v>0</v>
      </c>
      <c r="F37" s="263" t="n">
        <f aca="false">+'CC 103845 - Headcount'!E128</f>
        <v>0</v>
      </c>
      <c r="G37" s="263" t="n">
        <f aca="false">+'CC 103845 - Headcount'!F128</f>
        <v>0</v>
      </c>
      <c r="H37" s="263" t="n">
        <f aca="false">+'CC 103845 - Headcount'!G128</f>
        <v>0</v>
      </c>
      <c r="I37" s="263" t="n">
        <f aca="false">+'CC 103845 - Headcount'!H128</f>
        <v>0</v>
      </c>
      <c r="J37" s="263" t="n">
        <f aca="false">+'CC 103845 - Headcount'!I128</f>
        <v>0</v>
      </c>
      <c r="K37" s="263" t="n">
        <f aca="false">+'CC 103845 - Headcount'!J128</f>
        <v>0</v>
      </c>
      <c r="L37" s="263" t="n">
        <f aca="false">+'CC 103845 - Headcount'!K128</f>
        <v>0</v>
      </c>
      <c r="M37" s="263" t="n">
        <f aca="false">+'CC 103845 - Headcount'!L128</f>
        <v>0</v>
      </c>
      <c r="N37" s="263" t="n">
        <f aca="false">+'CC 103845 - Headcount'!M128</f>
        <v>0</v>
      </c>
      <c r="O37" s="263" t="n">
        <f aca="false">+'CC 103845 - Headcount'!N128</f>
        <v>0</v>
      </c>
      <c r="P37" s="263" t="n">
        <f aca="false">SUM(D37:O37)</f>
        <v>0</v>
      </c>
    </row>
    <row r="38" customFormat="false" ht="12.75" hidden="false" customHeight="false" outlineLevel="0" collapsed="false">
      <c r="A38" s="253" t="s">
        <v>217</v>
      </c>
      <c r="B38" s="273" t="s">
        <v>218</v>
      </c>
      <c r="C38" s="254"/>
      <c r="D38" s="270" t="n">
        <v>0</v>
      </c>
      <c r="E38" s="270" t="n">
        <v>0</v>
      </c>
      <c r="F38" s="270" t="n">
        <v>0</v>
      </c>
      <c r="G38" s="270" t="n">
        <v>0</v>
      </c>
      <c r="H38" s="270" t="n">
        <v>0</v>
      </c>
      <c r="I38" s="270" t="n">
        <v>0</v>
      </c>
      <c r="J38" s="270" t="n">
        <v>0</v>
      </c>
      <c r="K38" s="270" t="n">
        <v>0</v>
      </c>
      <c r="L38" s="270" t="n">
        <v>0</v>
      </c>
      <c r="M38" s="270" t="n">
        <v>0</v>
      </c>
      <c r="N38" s="270" t="n">
        <v>0</v>
      </c>
      <c r="O38" s="270" t="n">
        <v>0</v>
      </c>
      <c r="P38" s="270" t="n">
        <f aca="false">SUM(D38:O38)</f>
        <v>0</v>
      </c>
    </row>
    <row r="39" customFormat="false" ht="12.75" hidden="false" customHeight="false" outlineLevel="0" collapsed="false">
      <c r="A39" s="253" t="s">
        <v>219</v>
      </c>
      <c r="B39" s="273" t="s">
        <v>220</v>
      </c>
      <c r="C39" s="254"/>
      <c r="D39" s="270" t="n">
        <v>0</v>
      </c>
      <c r="E39" s="270" t="n">
        <v>0</v>
      </c>
      <c r="F39" s="270" t="n">
        <v>0</v>
      </c>
      <c r="G39" s="270" t="n">
        <v>0</v>
      </c>
      <c r="H39" s="270" t="n">
        <v>0</v>
      </c>
      <c r="I39" s="270" t="n">
        <v>0</v>
      </c>
      <c r="J39" s="270" t="n">
        <v>0</v>
      </c>
      <c r="K39" s="270" t="n">
        <v>0</v>
      </c>
      <c r="L39" s="270" t="n">
        <v>0</v>
      </c>
      <c r="M39" s="270" t="n">
        <v>0</v>
      </c>
      <c r="N39" s="270" t="n">
        <v>0</v>
      </c>
      <c r="O39" s="270" t="n">
        <v>0</v>
      </c>
      <c r="P39" s="270" t="n">
        <f aca="false">SUM(D39:O39)</f>
        <v>0</v>
      </c>
    </row>
    <row r="40" customFormat="false" ht="12.75" hidden="false" customHeight="false" outlineLevel="0" collapsed="false">
      <c r="A40" s="272" t="s">
        <v>221</v>
      </c>
      <c r="B40" s="273" t="s">
        <v>222</v>
      </c>
      <c r="C40" s="254"/>
      <c r="D40" s="270" t="n">
        <v>0</v>
      </c>
      <c r="E40" s="270" t="n">
        <v>0</v>
      </c>
      <c r="F40" s="270" t="n">
        <v>0</v>
      </c>
      <c r="G40" s="270" t="n">
        <v>0</v>
      </c>
      <c r="H40" s="270" t="n">
        <v>0</v>
      </c>
      <c r="I40" s="270" t="n">
        <v>0</v>
      </c>
      <c r="J40" s="270" t="n">
        <v>0</v>
      </c>
      <c r="K40" s="270" t="n">
        <v>0</v>
      </c>
      <c r="L40" s="270" t="n">
        <v>0</v>
      </c>
      <c r="M40" s="270" t="n">
        <v>0</v>
      </c>
      <c r="N40" s="270" t="n">
        <v>0</v>
      </c>
      <c r="O40" s="270" t="n">
        <v>0</v>
      </c>
      <c r="P40" s="270" t="n">
        <f aca="false">SUM(D40:O40)</f>
        <v>0</v>
      </c>
    </row>
    <row r="41" customFormat="false" ht="12.75" hidden="false" customHeight="false" outlineLevel="0" collapsed="false">
      <c r="A41" s="253" t="s">
        <v>223</v>
      </c>
      <c r="B41" s="273" t="s">
        <v>224</v>
      </c>
      <c r="C41" s="254"/>
      <c r="D41" s="270" t="n">
        <v>0</v>
      </c>
      <c r="E41" s="270" t="n">
        <v>0</v>
      </c>
      <c r="F41" s="270" t="n">
        <v>0</v>
      </c>
      <c r="G41" s="270" t="n">
        <v>0</v>
      </c>
      <c r="H41" s="270" t="n">
        <v>0</v>
      </c>
      <c r="I41" s="270" t="n">
        <v>0</v>
      </c>
      <c r="J41" s="270" t="n">
        <v>0</v>
      </c>
      <c r="K41" s="270" t="n">
        <v>0</v>
      </c>
      <c r="L41" s="270" t="n">
        <v>0</v>
      </c>
      <c r="M41" s="270" t="n">
        <v>0</v>
      </c>
      <c r="N41" s="270" t="n">
        <v>0</v>
      </c>
      <c r="O41" s="270" t="n">
        <v>0</v>
      </c>
      <c r="P41" s="270" t="n">
        <f aca="false">SUM(D41:O41)</f>
        <v>0</v>
      </c>
    </row>
    <row r="42" customFormat="false" ht="12.75" hidden="false" customHeight="false" outlineLevel="0" collapsed="false">
      <c r="A42" s="272" t="s">
        <v>225</v>
      </c>
      <c r="B42" s="273" t="s">
        <v>226</v>
      </c>
      <c r="C42" s="254"/>
      <c r="D42" s="274" t="n">
        <v>0</v>
      </c>
      <c r="E42" s="274" t="n">
        <v>0</v>
      </c>
      <c r="F42" s="274" t="n">
        <v>0</v>
      </c>
      <c r="G42" s="274" t="n">
        <v>0</v>
      </c>
      <c r="H42" s="274" t="n">
        <v>0</v>
      </c>
      <c r="I42" s="274" t="n">
        <v>0</v>
      </c>
      <c r="J42" s="274" t="n">
        <v>0</v>
      </c>
      <c r="K42" s="274" t="n">
        <v>0</v>
      </c>
      <c r="L42" s="274" t="n">
        <v>0</v>
      </c>
      <c r="M42" s="274" t="n">
        <v>0</v>
      </c>
      <c r="N42" s="274" t="n">
        <v>0</v>
      </c>
      <c r="O42" s="274" t="n">
        <v>0</v>
      </c>
      <c r="P42" s="274" t="n">
        <f aca="false">SUM(D42:O42)</f>
        <v>0</v>
      </c>
      <c r="Q42" s="270"/>
    </row>
    <row r="43" customFormat="false" ht="12.75" hidden="false" customHeight="false" outlineLevel="0" collapsed="false">
      <c r="A43" s="256"/>
      <c r="B43" s="266" t="s">
        <v>227</v>
      </c>
      <c r="C43" s="258"/>
      <c r="D43" s="275" t="n">
        <f aca="false">SUM(D36:D42)</f>
        <v>0</v>
      </c>
      <c r="E43" s="275" t="n">
        <f aca="false">SUM(E36:E42)</f>
        <v>0</v>
      </c>
      <c r="F43" s="275" t="n">
        <f aca="false">SUM(F36:F42)</f>
        <v>0</v>
      </c>
      <c r="G43" s="275" t="n">
        <f aca="false">SUM(G36:G42)</f>
        <v>0</v>
      </c>
      <c r="H43" s="275" t="n">
        <f aca="false">SUM(H36:H42)</f>
        <v>0</v>
      </c>
      <c r="I43" s="275" t="n">
        <f aca="false">SUM(I36:I42)</f>
        <v>0</v>
      </c>
      <c r="J43" s="275" t="n">
        <f aca="false">SUM(J36:J42)</f>
        <v>0</v>
      </c>
      <c r="K43" s="275" t="n">
        <f aca="false">SUM(K36:K42)</f>
        <v>0</v>
      </c>
      <c r="L43" s="275" t="n">
        <f aca="false">SUM(L36:L42)</f>
        <v>0</v>
      </c>
      <c r="M43" s="275" t="n">
        <f aca="false">SUM(M36:M42)</f>
        <v>0</v>
      </c>
      <c r="N43" s="275" t="n">
        <f aca="false">SUM(N36:N42)</f>
        <v>0</v>
      </c>
      <c r="O43" s="275" t="n">
        <f aca="false">SUM(O36:O42)</f>
        <v>0</v>
      </c>
      <c r="P43" s="275" t="n">
        <f aca="false">SUM(P36:P42)</f>
        <v>0</v>
      </c>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C43" s="260"/>
      <c r="DD43" s="260"/>
      <c r="DE43" s="260"/>
      <c r="DF43" s="260"/>
      <c r="DG43" s="260"/>
      <c r="DH43" s="260"/>
      <c r="DI43" s="260"/>
      <c r="DJ43" s="260"/>
      <c r="DK43" s="260"/>
      <c r="DL43" s="260"/>
      <c r="DM43" s="260"/>
      <c r="DN43" s="260"/>
      <c r="DO43" s="260"/>
      <c r="DP43" s="260"/>
      <c r="DQ43" s="260"/>
      <c r="DR43" s="260"/>
      <c r="DS43" s="260"/>
      <c r="DT43" s="260"/>
      <c r="DU43" s="260"/>
      <c r="DV43" s="260"/>
      <c r="DW43" s="260"/>
      <c r="DX43" s="260"/>
      <c r="DY43" s="260"/>
      <c r="DZ43" s="260"/>
      <c r="EA43" s="260"/>
      <c r="EB43" s="260"/>
      <c r="EC43" s="260"/>
      <c r="ED43" s="260"/>
      <c r="EE43" s="260"/>
      <c r="EF43" s="260"/>
      <c r="EG43" s="260"/>
      <c r="EH43" s="260"/>
      <c r="EI43" s="260"/>
      <c r="EJ43" s="260"/>
      <c r="EK43" s="260"/>
      <c r="EL43" s="260"/>
      <c r="EM43" s="260"/>
      <c r="EN43" s="260"/>
      <c r="EO43" s="260"/>
      <c r="EP43" s="260"/>
      <c r="EQ43" s="260"/>
      <c r="ER43" s="260"/>
      <c r="ES43" s="260"/>
      <c r="ET43" s="260"/>
      <c r="EU43" s="260"/>
      <c r="EV43" s="260"/>
      <c r="EW43" s="260"/>
      <c r="EX43" s="260"/>
      <c r="EY43" s="260"/>
      <c r="EZ43" s="260"/>
      <c r="FA43" s="260"/>
      <c r="FB43" s="260"/>
      <c r="FC43" s="260"/>
      <c r="FD43" s="260"/>
      <c r="FE43" s="260"/>
      <c r="FF43" s="260"/>
      <c r="FG43" s="260"/>
      <c r="FH43" s="260"/>
      <c r="FI43" s="260"/>
      <c r="FJ43" s="260"/>
      <c r="FK43" s="260"/>
      <c r="FL43" s="260"/>
      <c r="FM43" s="260"/>
      <c r="FN43" s="260"/>
      <c r="FO43" s="260"/>
      <c r="FP43" s="260"/>
      <c r="FQ43" s="260"/>
      <c r="FR43" s="260"/>
      <c r="FS43" s="260"/>
      <c r="FT43" s="260"/>
      <c r="FU43" s="260"/>
      <c r="FV43" s="260"/>
      <c r="FW43" s="260"/>
      <c r="FX43" s="260"/>
      <c r="FY43" s="260"/>
      <c r="FZ43" s="260"/>
      <c r="GA43" s="260"/>
      <c r="GB43" s="260"/>
      <c r="GC43" s="260"/>
      <c r="GD43" s="260"/>
      <c r="GE43" s="260"/>
      <c r="GF43" s="260"/>
      <c r="GG43" s="260"/>
      <c r="GH43" s="260"/>
      <c r="GI43" s="260"/>
      <c r="GJ43" s="260"/>
      <c r="GK43" s="260"/>
      <c r="GL43" s="260"/>
      <c r="GM43" s="260"/>
      <c r="GN43" s="260"/>
      <c r="GO43" s="260"/>
      <c r="GP43" s="260"/>
      <c r="GQ43" s="260"/>
      <c r="GR43" s="260"/>
      <c r="GS43" s="260"/>
      <c r="GT43" s="260"/>
      <c r="GU43" s="260"/>
      <c r="GV43" s="260"/>
      <c r="GW43" s="260"/>
      <c r="GX43" s="260"/>
      <c r="GY43" s="260"/>
      <c r="GZ43" s="260"/>
      <c r="HA43" s="260"/>
      <c r="HB43" s="260"/>
      <c r="HC43" s="260"/>
      <c r="HD43" s="260"/>
      <c r="HE43" s="260"/>
      <c r="HF43" s="260"/>
      <c r="HG43" s="260"/>
      <c r="HH43" s="260"/>
      <c r="HI43" s="260"/>
      <c r="HJ43" s="260"/>
      <c r="HK43" s="260"/>
      <c r="HL43" s="260"/>
      <c r="HM43" s="260"/>
      <c r="HN43" s="260"/>
      <c r="HO43" s="260"/>
      <c r="HP43" s="260"/>
      <c r="HQ43" s="260"/>
      <c r="HR43" s="260"/>
      <c r="HS43" s="260"/>
      <c r="HT43" s="260"/>
      <c r="HU43" s="260"/>
      <c r="HV43" s="260"/>
      <c r="HW43" s="260"/>
      <c r="HX43" s="260"/>
      <c r="HY43" s="260"/>
      <c r="HZ43" s="260"/>
      <c r="IA43" s="260"/>
      <c r="IB43" s="260"/>
      <c r="IC43" s="260"/>
      <c r="ID43" s="260"/>
      <c r="IE43" s="260"/>
      <c r="IF43" s="260"/>
      <c r="IG43" s="260"/>
      <c r="IH43" s="260"/>
      <c r="II43" s="260"/>
      <c r="IJ43" s="260"/>
      <c r="IK43" s="260"/>
      <c r="IL43" s="260"/>
      <c r="IM43" s="260"/>
      <c r="IN43" s="260"/>
      <c r="IO43" s="260"/>
      <c r="IP43" s="260"/>
      <c r="IQ43" s="260"/>
      <c r="IR43" s="260"/>
      <c r="IS43" s="260"/>
      <c r="IT43" s="260"/>
      <c r="IU43" s="260"/>
      <c r="IV43" s="260"/>
      <c r="IW43" s="260"/>
    </row>
    <row r="44" customFormat="false" ht="12.75" hidden="false" customHeight="false" outlineLevel="0" collapsed="false">
      <c r="A44" s="253" t="s">
        <v>228</v>
      </c>
      <c r="B44" s="273" t="s">
        <v>229</v>
      </c>
      <c r="C44" s="254"/>
      <c r="D44" s="274" t="n">
        <v>0</v>
      </c>
      <c r="E44" s="274" t="n">
        <v>0</v>
      </c>
      <c r="F44" s="274" t="n">
        <v>0</v>
      </c>
      <c r="G44" s="274" t="n">
        <v>0</v>
      </c>
      <c r="H44" s="274" t="n">
        <v>0</v>
      </c>
      <c r="I44" s="274" t="n">
        <v>0</v>
      </c>
      <c r="J44" s="274" t="n">
        <v>0</v>
      </c>
      <c r="K44" s="274" t="n">
        <v>0</v>
      </c>
      <c r="L44" s="274" t="n">
        <v>0</v>
      </c>
      <c r="M44" s="274" t="n">
        <v>0</v>
      </c>
      <c r="N44" s="274" t="n">
        <v>0</v>
      </c>
      <c r="O44" s="274" t="n">
        <v>0</v>
      </c>
      <c r="P44" s="274" t="n">
        <f aca="false">SUM(D44:O44)</f>
        <v>0</v>
      </c>
    </row>
    <row r="45" customFormat="false" ht="12.75" hidden="false" customHeight="false" outlineLevel="0" collapsed="false">
      <c r="A45" s="256"/>
      <c r="B45" s="266" t="s">
        <v>230</v>
      </c>
      <c r="C45" s="258"/>
      <c r="D45" s="275" t="n">
        <f aca="false">SUM(D44)</f>
        <v>0</v>
      </c>
      <c r="E45" s="275" t="n">
        <f aca="false">SUM(E44)</f>
        <v>0</v>
      </c>
      <c r="F45" s="275" t="n">
        <f aca="false">SUM(F44)</f>
        <v>0</v>
      </c>
      <c r="G45" s="275" t="n">
        <f aca="false">SUM(G44)</f>
        <v>0</v>
      </c>
      <c r="H45" s="275" t="n">
        <f aca="false">SUM(H44)</f>
        <v>0</v>
      </c>
      <c r="I45" s="275" t="n">
        <f aca="false">SUM(I44)</f>
        <v>0</v>
      </c>
      <c r="J45" s="275" t="n">
        <f aca="false">SUM(J44)</f>
        <v>0</v>
      </c>
      <c r="K45" s="275" t="n">
        <f aca="false">SUM(K44)</f>
        <v>0</v>
      </c>
      <c r="L45" s="275" t="n">
        <f aca="false">SUM(L44)</f>
        <v>0</v>
      </c>
      <c r="M45" s="275" t="n">
        <f aca="false">SUM(M44)</f>
        <v>0</v>
      </c>
      <c r="N45" s="275" t="n">
        <f aca="false">SUM(N44)</f>
        <v>0</v>
      </c>
      <c r="O45" s="275" t="n">
        <f aca="false">SUM(O44)</f>
        <v>0</v>
      </c>
      <c r="P45" s="275" t="n">
        <f aca="false">SUM(P44)</f>
        <v>0</v>
      </c>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0"/>
      <c r="BB45" s="260"/>
      <c r="BC45" s="260"/>
      <c r="BD45" s="260"/>
      <c r="BE45" s="260"/>
      <c r="BF45" s="260"/>
      <c r="BG45" s="260"/>
      <c r="BH45" s="260"/>
      <c r="BI45" s="260"/>
      <c r="BJ45" s="260"/>
      <c r="BK45" s="260"/>
      <c r="BL45" s="260"/>
      <c r="BM45" s="260"/>
      <c r="BN45" s="260"/>
      <c r="BO45" s="260"/>
      <c r="BP45" s="260"/>
      <c r="BQ45" s="260"/>
      <c r="BR45" s="260"/>
      <c r="BS45" s="260"/>
      <c r="BT45" s="260"/>
      <c r="BU45" s="260"/>
      <c r="BV45" s="260"/>
      <c r="BW45" s="260"/>
      <c r="BX45" s="260"/>
      <c r="BY45" s="260"/>
      <c r="BZ45" s="260"/>
      <c r="CA45" s="260"/>
      <c r="CB45" s="260"/>
      <c r="CC45" s="260"/>
      <c r="CD45" s="260"/>
      <c r="CE45" s="260"/>
      <c r="CF45" s="260"/>
      <c r="CG45" s="260"/>
      <c r="CH45" s="260"/>
      <c r="CI45" s="260"/>
      <c r="CJ45" s="260"/>
      <c r="CK45" s="260"/>
      <c r="CL45" s="260"/>
      <c r="CM45" s="260"/>
      <c r="CN45" s="260"/>
      <c r="CO45" s="260"/>
      <c r="CP45" s="260"/>
      <c r="CQ45" s="260"/>
      <c r="CR45" s="260"/>
      <c r="CS45" s="260"/>
      <c r="CT45" s="260"/>
      <c r="CU45" s="260"/>
      <c r="CV45" s="260"/>
      <c r="CW45" s="260"/>
      <c r="CX45" s="260"/>
      <c r="CY45" s="260"/>
      <c r="CZ45" s="260"/>
      <c r="DA45" s="260"/>
      <c r="DB45" s="260"/>
      <c r="DC45" s="260"/>
      <c r="DD45" s="260"/>
      <c r="DE45" s="260"/>
      <c r="DF45" s="260"/>
      <c r="DG45" s="260"/>
      <c r="DH45" s="260"/>
      <c r="DI45" s="260"/>
      <c r="DJ45" s="260"/>
      <c r="DK45" s="260"/>
      <c r="DL45" s="260"/>
      <c r="DM45" s="260"/>
      <c r="DN45" s="260"/>
      <c r="DO45" s="260"/>
      <c r="DP45" s="260"/>
      <c r="DQ45" s="260"/>
      <c r="DR45" s="260"/>
      <c r="DS45" s="260"/>
      <c r="DT45" s="260"/>
      <c r="DU45" s="260"/>
      <c r="DV45" s="260"/>
      <c r="DW45" s="260"/>
      <c r="DX45" s="260"/>
      <c r="DY45" s="260"/>
      <c r="DZ45" s="260"/>
      <c r="EA45" s="260"/>
      <c r="EB45" s="260"/>
      <c r="EC45" s="260"/>
      <c r="ED45" s="260"/>
      <c r="EE45" s="260"/>
      <c r="EF45" s="260"/>
      <c r="EG45" s="260"/>
      <c r="EH45" s="260"/>
      <c r="EI45" s="260"/>
      <c r="EJ45" s="260"/>
      <c r="EK45" s="260"/>
      <c r="EL45" s="260"/>
      <c r="EM45" s="260"/>
      <c r="EN45" s="260"/>
      <c r="EO45" s="260"/>
      <c r="EP45" s="260"/>
      <c r="EQ45" s="260"/>
      <c r="ER45" s="260"/>
      <c r="ES45" s="260"/>
      <c r="ET45" s="260"/>
      <c r="EU45" s="260"/>
      <c r="EV45" s="260"/>
      <c r="EW45" s="260"/>
      <c r="EX45" s="260"/>
      <c r="EY45" s="260"/>
      <c r="EZ45" s="260"/>
      <c r="FA45" s="260"/>
      <c r="FB45" s="260"/>
      <c r="FC45" s="260"/>
      <c r="FD45" s="260"/>
      <c r="FE45" s="260"/>
      <c r="FF45" s="260"/>
      <c r="FG45" s="260"/>
      <c r="FH45" s="260"/>
      <c r="FI45" s="260"/>
      <c r="FJ45" s="260"/>
      <c r="FK45" s="260"/>
      <c r="FL45" s="260"/>
      <c r="FM45" s="260"/>
      <c r="FN45" s="260"/>
      <c r="FO45" s="260"/>
      <c r="FP45" s="260"/>
      <c r="FQ45" s="260"/>
      <c r="FR45" s="260"/>
      <c r="FS45" s="260"/>
      <c r="FT45" s="260"/>
      <c r="FU45" s="260"/>
      <c r="FV45" s="260"/>
      <c r="FW45" s="260"/>
      <c r="FX45" s="260"/>
      <c r="FY45" s="260"/>
      <c r="FZ45" s="260"/>
      <c r="GA45" s="260"/>
      <c r="GB45" s="260"/>
      <c r="GC45" s="260"/>
      <c r="GD45" s="260"/>
      <c r="GE45" s="260"/>
      <c r="GF45" s="260"/>
      <c r="GG45" s="260"/>
      <c r="GH45" s="260"/>
      <c r="GI45" s="260"/>
      <c r="GJ45" s="260"/>
      <c r="GK45" s="260"/>
      <c r="GL45" s="260"/>
      <c r="GM45" s="260"/>
      <c r="GN45" s="260"/>
      <c r="GO45" s="260"/>
      <c r="GP45" s="260"/>
      <c r="GQ45" s="260"/>
      <c r="GR45" s="260"/>
      <c r="GS45" s="260"/>
      <c r="GT45" s="260"/>
      <c r="GU45" s="260"/>
      <c r="GV45" s="260"/>
      <c r="GW45" s="260"/>
      <c r="GX45" s="260"/>
      <c r="GY45" s="260"/>
      <c r="GZ45" s="260"/>
      <c r="HA45" s="260"/>
      <c r="HB45" s="260"/>
      <c r="HC45" s="260"/>
      <c r="HD45" s="260"/>
      <c r="HE45" s="260"/>
      <c r="HF45" s="260"/>
      <c r="HG45" s="260"/>
      <c r="HH45" s="260"/>
      <c r="HI45" s="260"/>
      <c r="HJ45" s="260"/>
      <c r="HK45" s="260"/>
      <c r="HL45" s="260"/>
      <c r="HM45" s="260"/>
      <c r="HN45" s="260"/>
      <c r="HO45" s="260"/>
      <c r="HP45" s="260"/>
      <c r="HQ45" s="260"/>
      <c r="HR45" s="260"/>
      <c r="HS45" s="260"/>
      <c r="HT45" s="260"/>
      <c r="HU45" s="260"/>
      <c r="HV45" s="260"/>
      <c r="HW45" s="260"/>
      <c r="HX45" s="260"/>
      <c r="HY45" s="260"/>
      <c r="HZ45" s="260"/>
      <c r="IA45" s="260"/>
      <c r="IB45" s="260"/>
      <c r="IC45" s="260"/>
      <c r="ID45" s="260"/>
      <c r="IE45" s="260"/>
      <c r="IF45" s="260"/>
      <c r="IG45" s="260"/>
      <c r="IH45" s="260"/>
      <c r="II45" s="260"/>
      <c r="IJ45" s="260"/>
      <c r="IK45" s="260"/>
      <c r="IL45" s="260"/>
      <c r="IM45" s="260"/>
      <c r="IN45" s="260"/>
      <c r="IO45" s="260"/>
      <c r="IP45" s="260"/>
      <c r="IQ45" s="260"/>
      <c r="IR45" s="260"/>
      <c r="IS45" s="260"/>
      <c r="IT45" s="260"/>
      <c r="IU45" s="260"/>
      <c r="IV45" s="260"/>
      <c r="IW45" s="260"/>
    </row>
    <row r="46" customFormat="false" ht="12.75" hidden="false" customHeight="false" outlineLevel="0" collapsed="false">
      <c r="A46" s="253" t="s">
        <v>231</v>
      </c>
      <c r="B46" s="261" t="s">
        <v>232</v>
      </c>
      <c r="C46" s="254"/>
      <c r="D46" s="274" t="n">
        <f aca="false">+Input!$H$16*'CC 103845 - Headcount'!C47</f>
        <v>0</v>
      </c>
      <c r="E46" s="274" t="n">
        <f aca="false">+Input!$H$16*'CC 103845 - Headcount'!D47</f>
        <v>0</v>
      </c>
      <c r="F46" s="274" t="n">
        <f aca="false">+Input!$H$16*'CC 103845 - Headcount'!E47</f>
        <v>0</v>
      </c>
      <c r="G46" s="274" t="n">
        <f aca="false">+Input!$H$16*'CC 103845 - Headcount'!F47</f>
        <v>0</v>
      </c>
      <c r="H46" s="274" t="n">
        <f aca="false">+Input!$H$16*'CC 103845 - Headcount'!G47</f>
        <v>0</v>
      </c>
      <c r="I46" s="274" t="n">
        <f aca="false">+Input!$H$16*'CC 103845 - Headcount'!H47</f>
        <v>0</v>
      </c>
      <c r="J46" s="274" t="n">
        <f aca="false">+Input!$H$16*'CC 103845 - Headcount'!I47</f>
        <v>0</v>
      </c>
      <c r="K46" s="274" t="n">
        <f aca="false">+Input!$H$16*'CC 103845 - Headcount'!J47</f>
        <v>0</v>
      </c>
      <c r="L46" s="274" t="n">
        <f aca="false">+Input!$H$16*'CC 103845 - Headcount'!K47</f>
        <v>0</v>
      </c>
      <c r="M46" s="274" t="n">
        <f aca="false">+Input!$H$16*'CC 103845 - Headcount'!L47</f>
        <v>0</v>
      </c>
      <c r="N46" s="274" t="n">
        <f aca="false">+Input!$H$16*'CC 103845 - Headcount'!M47</f>
        <v>0</v>
      </c>
      <c r="O46" s="274" t="n">
        <f aca="false">+Input!$H$16*'CC 103845 - Headcount'!N47</f>
        <v>0</v>
      </c>
      <c r="P46" s="265" t="n">
        <f aca="false">SUM(D46:O46)</f>
        <v>0</v>
      </c>
    </row>
    <row r="47" customFormat="false" ht="12.75" hidden="false" customHeight="false" outlineLevel="0" collapsed="false">
      <c r="A47" s="256"/>
      <c r="B47" s="258" t="s">
        <v>145</v>
      </c>
      <c r="C47" s="258"/>
      <c r="D47" s="275" t="n">
        <f aca="false">SUM(D46)</f>
        <v>0</v>
      </c>
      <c r="E47" s="275" t="n">
        <f aca="false">SUM(E46)</f>
        <v>0</v>
      </c>
      <c r="F47" s="275" t="n">
        <f aca="false">SUM(F46)</f>
        <v>0</v>
      </c>
      <c r="G47" s="275" t="n">
        <f aca="false">SUM(G46)</f>
        <v>0</v>
      </c>
      <c r="H47" s="275" t="n">
        <f aca="false">SUM(H46)</f>
        <v>0</v>
      </c>
      <c r="I47" s="275" t="n">
        <f aca="false">SUM(I46)</f>
        <v>0</v>
      </c>
      <c r="J47" s="275" t="n">
        <f aca="false">SUM(J46)</f>
        <v>0</v>
      </c>
      <c r="K47" s="275" t="n">
        <f aca="false">SUM(K46)</f>
        <v>0</v>
      </c>
      <c r="L47" s="275" t="n">
        <f aca="false">SUM(L46)</f>
        <v>0</v>
      </c>
      <c r="M47" s="275" t="n">
        <f aca="false">SUM(M46)</f>
        <v>0</v>
      </c>
      <c r="N47" s="275" t="n">
        <f aca="false">SUM(N46)</f>
        <v>0</v>
      </c>
      <c r="O47" s="275" t="n">
        <f aca="false">SUM(O46)</f>
        <v>0</v>
      </c>
      <c r="P47" s="275" t="n">
        <f aca="false">SUM(P46)</f>
        <v>0</v>
      </c>
      <c r="Q47" s="260"/>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60"/>
      <c r="BB47" s="260"/>
      <c r="BC47" s="260"/>
      <c r="BD47" s="260"/>
      <c r="BE47" s="260"/>
      <c r="BF47" s="260"/>
      <c r="BG47" s="260"/>
      <c r="BH47" s="260"/>
      <c r="BI47" s="260"/>
      <c r="BJ47" s="260"/>
      <c r="BK47" s="260"/>
      <c r="BL47" s="260"/>
      <c r="BM47" s="260"/>
      <c r="BN47" s="260"/>
      <c r="BO47" s="260"/>
      <c r="BP47" s="260"/>
      <c r="BQ47" s="260"/>
      <c r="BR47" s="260"/>
      <c r="BS47" s="260"/>
      <c r="BT47" s="260"/>
      <c r="BU47" s="260"/>
      <c r="BV47" s="260"/>
      <c r="BW47" s="260"/>
      <c r="BX47" s="260"/>
      <c r="BY47" s="260"/>
      <c r="BZ47" s="260"/>
      <c r="CA47" s="260"/>
      <c r="CB47" s="260"/>
      <c r="CC47" s="260"/>
      <c r="CD47" s="260"/>
      <c r="CE47" s="260"/>
      <c r="CF47" s="260"/>
      <c r="CG47" s="260"/>
      <c r="CH47" s="260"/>
      <c r="CI47" s="260"/>
      <c r="CJ47" s="260"/>
      <c r="CK47" s="260"/>
      <c r="CL47" s="260"/>
      <c r="CM47" s="260"/>
      <c r="CN47" s="260"/>
      <c r="CO47" s="260"/>
      <c r="CP47" s="260"/>
      <c r="CQ47" s="260"/>
      <c r="CR47" s="260"/>
      <c r="CS47" s="260"/>
      <c r="CT47" s="260"/>
      <c r="CU47" s="260"/>
      <c r="CV47" s="260"/>
      <c r="CW47" s="260"/>
      <c r="CX47" s="260"/>
      <c r="CY47" s="260"/>
      <c r="CZ47" s="260"/>
      <c r="DA47" s="260"/>
      <c r="DB47" s="260"/>
      <c r="DC47" s="260"/>
      <c r="DD47" s="260"/>
      <c r="DE47" s="260"/>
      <c r="DF47" s="260"/>
      <c r="DG47" s="260"/>
      <c r="DH47" s="260"/>
      <c r="DI47" s="260"/>
      <c r="DJ47" s="260"/>
      <c r="DK47" s="260"/>
      <c r="DL47" s="260"/>
      <c r="DM47" s="260"/>
      <c r="DN47" s="260"/>
      <c r="DO47" s="260"/>
      <c r="DP47" s="260"/>
      <c r="DQ47" s="260"/>
      <c r="DR47" s="260"/>
      <c r="DS47" s="260"/>
      <c r="DT47" s="260"/>
      <c r="DU47" s="260"/>
      <c r="DV47" s="260"/>
      <c r="DW47" s="260"/>
      <c r="DX47" s="260"/>
      <c r="DY47" s="260"/>
      <c r="DZ47" s="260"/>
      <c r="EA47" s="260"/>
      <c r="EB47" s="260"/>
      <c r="EC47" s="260"/>
      <c r="ED47" s="260"/>
      <c r="EE47" s="260"/>
      <c r="EF47" s="260"/>
      <c r="EG47" s="260"/>
      <c r="EH47" s="260"/>
      <c r="EI47" s="260"/>
      <c r="EJ47" s="260"/>
      <c r="EK47" s="260"/>
      <c r="EL47" s="260"/>
      <c r="EM47" s="260"/>
      <c r="EN47" s="260"/>
      <c r="EO47" s="260"/>
      <c r="EP47" s="260"/>
      <c r="EQ47" s="260"/>
      <c r="ER47" s="260"/>
      <c r="ES47" s="260"/>
      <c r="ET47" s="260"/>
      <c r="EU47" s="260"/>
      <c r="EV47" s="260"/>
      <c r="EW47" s="260"/>
      <c r="EX47" s="260"/>
      <c r="EY47" s="260"/>
      <c r="EZ47" s="260"/>
      <c r="FA47" s="260"/>
      <c r="FB47" s="260"/>
      <c r="FC47" s="260"/>
      <c r="FD47" s="260"/>
      <c r="FE47" s="260"/>
      <c r="FF47" s="260"/>
      <c r="FG47" s="260"/>
      <c r="FH47" s="260"/>
      <c r="FI47" s="260"/>
      <c r="FJ47" s="260"/>
      <c r="FK47" s="260"/>
      <c r="FL47" s="260"/>
      <c r="FM47" s="260"/>
      <c r="FN47" s="260"/>
      <c r="FO47" s="260"/>
      <c r="FP47" s="260"/>
      <c r="FQ47" s="260"/>
      <c r="FR47" s="260"/>
      <c r="FS47" s="260"/>
      <c r="FT47" s="260"/>
      <c r="FU47" s="260"/>
      <c r="FV47" s="260"/>
      <c r="FW47" s="260"/>
      <c r="FX47" s="260"/>
      <c r="FY47" s="260"/>
      <c r="FZ47" s="260"/>
      <c r="GA47" s="260"/>
      <c r="GB47" s="260"/>
      <c r="GC47" s="260"/>
      <c r="GD47" s="260"/>
      <c r="GE47" s="260"/>
      <c r="GF47" s="260"/>
      <c r="GG47" s="260"/>
      <c r="GH47" s="260"/>
      <c r="GI47" s="260"/>
      <c r="GJ47" s="260"/>
      <c r="GK47" s="260"/>
      <c r="GL47" s="260"/>
      <c r="GM47" s="260"/>
      <c r="GN47" s="260"/>
      <c r="GO47" s="260"/>
      <c r="GP47" s="260"/>
      <c r="GQ47" s="260"/>
      <c r="GR47" s="260"/>
      <c r="GS47" s="260"/>
      <c r="GT47" s="260"/>
      <c r="GU47" s="260"/>
      <c r="GV47" s="260"/>
      <c r="GW47" s="260"/>
      <c r="GX47" s="260"/>
      <c r="GY47" s="260"/>
      <c r="GZ47" s="260"/>
      <c r="HA47" s="260"/>
      <c r="HB47" s="260"/>
      <c r="HC47" s="260"/>
      <c r="HD47" s="260"/>
      <c r="HE47" s="260"/>
      <c r="HF47" s="260"/>
      <c r="HG47" s="260"/>
      <c r="HH47" s="260"/>
      <c r="HI47" s="260"/>
      <c r="HJ47" s="260"/>
      <c r="HK47" s="260"/>
      <c r="HL47" s="260"/>
      <c r="HM47" s="260"/>
      <c r="HN47" s="260"/>
      <c r="HO47" s="260"/>
      <c r="HP47" s="260"/>
      <c r="HQ47" s="260"/>
      <c r="HR47" s="260"/>
      <c r="HS47" s="260"/>
      <c r="HT47" s="260"/>
      <c r="HU47" s="260"/>
      <c r="HV47" s="260"/>
      <c r="HW47" s="260"/>
      <c r="HX47" s="260"/>
      <c r="HY47" s="260"/>
      <c r="HZ47" s="260"/>
      <c r="IA47" s="260"/>
      <c r="IB47" s="260"/>
      <c r="IC47" s="260"/>
      <c r="ID47" s="260"/>
      <c r="IE47" s="260"/>
      <c r="IF47" s="260"/>
      <c r="IG47" s="260"/>
      <c r="IH47" s="260"/>
      <c r="II47" s="260"/>
      <c r="IJ47" s="260"/>
      <c r="IK47" s="260"/>
      <c r="IL47" s="260"/>
      <c r="IM47" s="260"/>
      <c r="IN47" s="260"/>
      <c r="IO47" s="260"/>
      <c r="IP47" s="260"/>
      <c r="IQ47" s="260"/>
      <c r="IR47" s="260"/>
      <c r="IS47" s="260"/>
      <c r="IT47" s="260"/>
      <c r="IU47" s="260"/>
      <c r="IV47" s="260"/>
      <c r="IW47" s="260"/>
    </row>
    <row r="48" customFormat="false" ht="12.75" hidden="false" customHeight="false" outlineLevel="0" collapsed="false">
      <c r="A48" s="253" t="s">
        <v>233</v>
      </c>
      <c r="B48" s="273" t="s">
        <v>234</v>
      </c>
      <c r="C48" s="254"/>
      <c r="D48" s="274" t="n">
        <v>0</v>
      </c>
      <c r="E48" s="274" t="n">
        <v>0</v>
      </c>
      <c r="F48" s="274" t="n">
        <v>0</v>
      </c>
      <c r="G48" s="274" t="n">
        <v>0</v>
      </c>
      <c r="H48" s="274" t="n">
        <v>0</v>
      </c>
      <c r="I48" s="274" t="n">
        <v>0</v>
      </c>
      <c r="J48" s="274" t="n">
        <v>0</v>
      </c>
      <c r="K48" s="274" t="n">
        <v>0</v>
      </c>
      <c r="L48" s="274" t="n">
        <v>0</v>
      </c>
      <c r="M48" s="274" t="n">
        <v>0</v>
      </c>
      <c r="N48" s="274" t="n">
        <v>0</v>
      </c>
      <c r="O48" s="274" t="n">
        <v>0</v>
      </c>
      <c r="P48" s="274" t="n">
        <f aca="false">SUM(D48:O48)</f>
        <v>0</v>
      </c>
    </row>
    <row r="49" customFormat="false" ht="12.75" hidden="false" customHeight="false" outlineLevel="0" collapsed="false">
      <c r="A49" s="256"/>
      <c r="B49" s="266" t="s">
        <v>235</v>
      </c>
      <c r="C49" s="258"/>
      <c r="D49" s="275" t="n">
        <f aca="false">SUM(D48)</f>
        <v>0</v>
      </c>
      <c r="E49" s="275" t="n">
        <f aca="false">SUM(E48)</f>
        <v>0</v>
      </c>
      <c r="F49" s="275" t="n">
        <f aca="false">SUM(F48)</f>
        <v>0</v>
      </c>
      <c r="G49" s="275" t="n">
        <f aca="false">SUM(G48)</f>
        <v>0</v>
      </c>
      <c r="H49" s="275" t="n">
        <f aca="false">SUM(H48)</f>
        <v>0</v>
      </c>
      <c r="I49" s="275" t="n">
        <f aca="false">SUM(I48)</f>
        <v>0</v>
      </c>
      <c r="J49" s="275" t="n">
        <f aca="false">SUM(J48)</f>
        <v>0</v>
      </c>
      <c r="K49" s="275" t="n">
        <f aca="false">SUM(K48)</f>
        <v>0</v>
      </c>
      <c r="L49" s="275" t="n">
        <f aca="false">SUM(L48)</f>
        <v>0</v>
      </c>
      <c r="M49" s="275" t="n">
        <f aca="false">SUM(M48)</f>
        <v>0</v>
      </c>
      <c r="N49" s="275" t="n">
        <f aca="false">SUM(N48)</f>
        <v>0</v>
      </c>
      <c r="O49" s="275" t="n">
        <f aca="false">SUM(O48)</f>
        <v>0</v>
      </c>
      <c r="P49" s="275" t="n">
        <f aca="false">SUM(P48)</f>
        <v>0</v>
      </c>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260"/>
      <c r="BN49" s="260"/>
      <c r="BO49" s="260"/>
      <c r="BP49" s="260"/>
      <c r="BQ49" s="260"/>
      <c r="BR49" s="260"/>
      <c r="BS49" s="260"/>
      <c r="BT49" s="260"/>
      <c r="BU49" s="260"/>
      <c r="BV49" s="260"/>
      <c r="BW49" s="260"/>
      <c r="BX49" s="260"/>
      <c r="BY49" s="260"/>
      <c r="BZ49" s="260"/>
      <c r="CA49" s="260"/>
      <c r="CB49" s="260"/>
      <c r="CC49" s="260"/>
      <c r="CD49" s="260"/>
      <c r="CE49" s="260"/>
      <c r="CF49" s="260"/>
      <c r="CG49" s="260"/>
      <c r="CH49" s="260"/>
      <c r="CI49" s="260"/>
      <c r="CJ49" s="260"/>
      <c r="CK49" s="260"/>
      <c r="CL49" s="260"/>
      <c r="CM49" s="260"/>
      <c r="CN49" s="260"/>
      <c r="CO49" s="260"/>
      <c r="CP49" s="260"/>
      <c r="CQ49" s="260"/>
      <c r="CR49" s="260"/>
      <c r="CS49" s="260"/>
      <c r="CT49" s="260"/>
      <c r="CU49" s="260"/>
      <c r="CV49" s="260"/>
      <c r="CW49" s="260"/>
      <c r="CX49" s="260"/>
      <c r="CY49" s="260"/>
      <c r="CZ49" s="260"/>
      <c r="DA49" s="260"/>
      <c r="DB49" s="260"/>
      <c r="DC49" s="260"/>
      <c r="DD49" s="260"/>
      <c r="DE49" s="260"/>
      <c r="DF49" s="260"/>
      <c r="DG49" s="260"/>
      <c r="DH49" s="260"/>
      <c r="DI49" s="260"/>
      <c r="DJ49" s="260"/>
      <c r="DK49" s="260"/>
      <c r="DL49" s="260"/>
      <c r="DM49" s="260"/>
      <c r="DN49" s="260"/>
      <c r="DO49" s="260"/>
      <c r="DP49" s="260"/>
      <c r="DQ49" s="260"/>
      <c r="DR49" s="260"/>
      <c r="DS49" s="260"/>
      <c r="DT49" s="260"/>
      <c r="DU49" s="260"/>
      <c r="DV49" s="260"/>
      <c r="DW49" s="260"/>
      <c r="DX49" s="260"/>
      <c r="DY49" s="260"/>
      <c r="DZ49" s="260"/>
      <c r="EA49" s="260"/>
      <c r="EB49" s="260"/>
      <c r="EC49" s="260"/>
      <c r="ED49" s="260"/>
      <c r="EE49" s="260"/>
      <c r="EF49" s="260"/>
      <c r="EG49" s="260"/>
      <c r="EH49" s="260"/>
      <c r="EI49" s="260"/>
      <c r="EJ49" s="260"/>
      <c r="EK49" s="260"/>
      <c r="EL49" s="260"/>
      <c r="EM49" s="260"/>
      <c r="EN49" s="260"/>
      <c r="EO49" s="260"/>
      <c r="EP49" s="260"/>
      <c r="EQ49" s="260"/>
      <c r="ER49" s="260"/>
      <c r="ES49" s="260"/>
      <c r="ET49" s="260"/>
      <c r="EU49" s="260"/>
      <c r="EV49" s="260"/>
      <c r="EW49" s="260"/>
      <c r="EX49" s="260"/>
      <c r="EY49" s="260"/>
      <c r="EZ49" s="260"/>
      <c r="FA49" s="260"/>
      <c r="FB49" s="260"/>
      <c r="FC49" s="260"/>
      <c r="FD49" s="260"/>
      <c r="FE49" s="260"/>
      <c r="FF49" s="260"/>
      <c r="FG49" s="260"/>
      <c r="FH49" s="260"/>
      <c r="FI49" s="260"/>
      <c r="FJ49" s="260"/>
      <c r="FK49" s="260"/>
      <c r="FL49" s="260"/>
      <c r="FM49" s="260"/>
      <c r="FN49" s="260"/>
      <c r="FO49" s="260"/>
      <c r="FP49" s="260"/>
      <c r="FQ49" s="260"/>
      <c r="FR49" s="260"/>
      <c r="FS49" s="260"/>
      <c r="FT49" s="260"/>
      <c r="FU49" s="260"/>
      <c r="FV49" s="260"/>
      <c r="FW49" s="260"/>
      <c r="FX49" s="260"/>
      <c r="FY49" s="260"/>
      <c r="FZ49" s="260"/>
      <c r="GA49" s="260"/>
      <c r="GB49" s="260"/>
      <c r="GC49" s="260"/>
      <c r="GD49" s="260"/>
      <c r="GE49" s="260"/>
      <c r="GF49" s="260"/>
      <c r="GG49" s="260"/>
      <c r="GH49" s="260"/>
      <c r="GI49" s="260"/>
      <c r="GJ49" s="260"/>
      <c r="GK49" s="260"/>
      <c r="GL49" s="260"/>
      <c r="GM49" s="260"/>
      <c r="GN49" s="260"/>
      <c r="GO49" s="260"/>
      <c r="GP49" s="260"/>
      <c r="GQ49" s="260"/>
      <c r="GR49" s="260"/>
      <c r="GS49" s="260"/>
      <c r="GT49" s="260"/>
      <c r="GU49" s="260"/>
      <c r="GV49" s="260"/>
      <c r="GW49" s="260"/>
      <c r="GX49" s="260"/>
      <c r="GY49" s="260"/>
      <c r="GZ49" s="260"/>
      <c r="HA49" s="260"/>
      <c r="HB49" s="260"/>
      <c r="HC49" s="260"/>
      <c r="HD49" s="260"/>
      <c r="HE49" s="260"/>
      <c r="HF49" s="260"/>
      <c r="HG49" s="260"/>
      <c r="HH49" s="260"/>
      <c r="HI49" s="260"/>
      <c r="HJ49" s="260"/>
      <c r="HK49" s="260"/>
      <c r="HL49" s="260"/>
      <c r="HM49" s="260"/>
      <c r="HN49" s="260"/>
      <c r="HO49" s="260"/>
      <c r="HP49" s="260"/>
      <c r="HQ49" s="260"/>
      <c r="HR49" s="260"/>
      <c r="HS49" s="260"/>
      <c r="HT49" s="260"/>
      <c r="HU49" s="260"/>
      <c r="HV49" s="260"/>
      <c r="HW49" s="260"/>
      <c r="HX49" s="260"/>
      <c r="HY49" s="260"/>
      <c r="HZ49" s="260"/>
      <c r="IA49" s="260"/>
      <c r="IB49" s="260"/>
      <c r="IC49" s="260"/>
      <c r="ID49" s="260"/>
      <c r="IE49" s="260"/>
      <c r="IF49" s="260"/>
      <c r="IG49" s="260"/>
      <c r="IH49" s="260"/>
      <c r="II49" s="260"/>
      <c r="IJ49" s="260"/>
      <c r="IK49" s="260"/>
      <c r="IL49" s="260"/>
      <c r="IM49" s="260"/>
      <c r="IN49" s="260"/>
      <c r="IO49" s="260"/>
      <c r="IP49" s="260"/>
      <c r="IQ49" s="260"/>
      <c r="IR49" s="260"/>
      <c r="IS49" s="260"/>
      <c r="IT49" s="260"/>
      <c r="IU49" s="260"/>
      <c r="IV49" s="260"/>
      <c r="IW49" s="260"/>
    </row>
    <row r="50" customFormat="false" ht="12.75" hidden="false" customHeight="false" outlineLevel="0" collapsed="false">
      <c r="A50" s="253" t="s">
        <v>236</v>
      </c>
      <c r="B50" s="273" t="s">
        <v>237</v>
      </c>
      <c r="C50" s="254"/>
      <c r="D50" s="270" t="n">
        <v>0</v>
      </c>
      <c r="E50" s="270" t="n">
        <v>0</v>
      </c>
      <c r="F50" s="270" t="n">
        <v>0</v>
      </c>
      <c r="G50" s="270" t="n">
        <v>0</v>
      </c>
      <c r="H50" s="270" t="n">
        <v>0</v>
      </c>
      <c r="I50" s="270" t="n">
        <v>0</v>
      </c>
      <c r="J50" s="270" t="n">
        <v>0</v>
      </c>
      <c r="K50" s="270" t="n">
        <v>0</v>
      </c>
      <c r="L50" s="270" t="n">
        <v>0</v>
      </c>
      <c r="M50" s="270" t="n">
        <v>0</v>
      </c>
      <c r="N50" s="270" t="n">
        <v>0</v>
      </c>
      <c r="O50" s="270" t="n">
        <v>0</v>
      </c>
      <c r="P50" s="270" t="n">
        <f aca="false">SUM(D50:O50)</f>
        <v>0</v>
      </c>
    </row>
    <row r="51" customFormat="false" ht="12.75" hidden="false" customHeight="false" outlineLevel="0" collapsed="false">
      <c r="A51" s="253" t="s">
        <v>238</v>
      </c>
      <c r="B51" s="273" t="s">
        <v>239</v>
      </c>
      <c r="C51" s="254"/>
      <c r="D51" s="270" t="n">
        <v>0</v>
      </c>
      <c r="E51" s="270" t="n">
        <v>0</v>
      </c>
      <c r="F51" s="270" t="n">
        <v>0</v>
      </c>
      <c r="G51" s="270" t="n">
        <v>0</v>
      </c>
      <c r="H51" s="270" t="n">
        <v>0</v>
      </c>
      <c r="I51" s="270" t="n">
        <v>0</v>
      </c>
      <c r="J51" s="270" t="n">
        <v>0</v>
      </c>
      <c r="K51" s="270" t="n">
        <v>0</v>
      </c>
      <c r="L51" s="270" t="n">
        <v>0</v>
      </c>
      <c r="M51" s="270" t="n">
        <v>0</v>
      </c>
      <c r="N51" s="270" t="n">
        <v>0</v>
      </c>
      <c r="O51" s="270" t="n">
        <v>0</v>
      </c>
      <c r="P51" s="270" t="n">
        <f aca="false">SUM(D51:O51)</f>
        <v>0</v>
      </c>
    </row>
    <row r="52" customFormat="false" ht="12.75" hidden="false" customHeight="false" outlineLevel="0" collapsed="false">
      <c r="A52" s="253" t="s">
        <v>240</v>
      </c>
      <c r="B52" s="273" t="s">
        <v>241</v>
      </c>
      <c r="C52" s="254"/>
      <c r="D52" s="270" t="n">
        <v>0</v>
      </c>
      <c r="E52" s="270" t="n">
        <v>0</v>
      </c>
      <c r="F52" s="270" t="n">
        <v>0</v>
      </c>
      <c r="G52" s="270" t="n">
        <v>0</v>
      </c>
      <c r="H52" s="270" t="n">
        <v>0</v>
      </c>
      <c r="I52" s="270" t="n">
        <v>0</v>
      </c>
      <c r="J52" s="270" t="n">
        <v>0</v>
      </c>
      <c r="K52" s="270" t="n">
        <v>0</v>
      </c>
      <c r="L52" s="270" t="n">
        <v>0</v>
      </c>
      <c r="M52" s="270" t="n">
        <v>0</v>
      </c>
      <c r="N52" s="270" t="n">
        <v>0</v>
      </c>
      <c r="O52" s="270" t="n">
        <v>0</v>
      </c>
      <c r="P52" s="270" t="n">
        <f aca="false">SUM(D52:O52)</f>
        <v>0</v>
      </c>
    </row>
    <row r="53" customFormat="false" ht="12.75" hidden="false" customHeight="false" outlineLevel="0" collapsed="false">
      <c r="A53" s="253" t="s">
        <v>242</v>
      </c>
      <c r="B53" s="273" t="s">
        <v>243</v>
      </c>
      <c r="C53" s="254"/>
      <c r="D53" s="270" t="n">
        <v>0</v>
      </c>
      <c r="E53" s="270" t="n">
        <v>0</v>
      </c>
      <c r="F53" s="270" t="n">
        <v>0</v>
      </c>
      <c r="G53" s="270" t="n">
        <v>0</v>
      </c>
      <c r="H53" s="270" t="n">
        <v>0</v>
      </c>
      <c r="I53" s="270" t="n">
        <v>0</v>
      </c>
      <c r="J53" s="270" t="n">
        <v>0</v>
      </c>
      <c r="K53" s="270" t="n">
        <v>0</v>
      </c>
      <c r="L53" s="270" t="n">
        <v>0</v>
      </c>
      <c r="M53" s="270" t="n">
        <v>0</v>
      </c>
      <c r="N53" s="270" t="n">
        <v>0</v>
      </c>
      <c r="O53" s="270" t="n">
        <v>0</v>
      </c>
      <c r="P53" s="270" t="n">
        <f aca="false">SUM(D53:O53)</f>
        <v>0</v>
      </c>
    </row>
    <row r="54" customFormat="false" ht="12.75" hidden="false" customHeight="false" outlineLevel="0" collapsed="false">
      <c r="A54" s="253" t="s">
        <v>244</v>
      </c>
      <c r="B54" s="273" t="s">
        <v>245</v>
      </c>
      <c r="C54" s="254"/>
      <c r="D54" s="270" t="n">
        <v>0</v>
      </c>
      <c r="E54" s="270" t="n">
        <v>0</v>
      </c>
      <c r="F54" s="270" t="n">
        <v>0</v>
      </c>
      <c r="G54" s="270" t="n">
        <v>0</v>
      </c>
      <c r="H54" s="270" t="n">
        <v>0</v>
      </c>
      <c r="I54" s="270" t="n">
        <v>0</v>
      </c>
      <c r="J54" s="270" t="n">
        <v>0</v>
      </c>
      <c r="K54" s="270" t="n">
        <v>0</v>
      </c>
      <c r="L54" s="270" t="n">
        <v>0</v>
      </c>
      <c r="M54" s="270" t="n">
        <v>0</v>
      </c>
      <c r="N54" s="270" t="n">
        <v>0</v>
      </c>
      <c r="O54" s="270" t="n">
        <v>0</v>
      </c>
      <c r="P54" s="270" t="n">
        <f aca="false">SUM(D54:O54)</f>
        <v>0</v>
      </c>
    </row>
    <row r="55" customFormat="false" ht="12.75" hidden="false" customHeight="false" outlineLevel="0" collapsed="false">
      <c r="A55" s="253" t="s">
        <v>246</v>
      </c>
      <c r="B55" s="273" t="s">
        <v>247</v>
      </c>
      <c r="C55" s="254"/>
      <c r="D55" s="270" t="n">
        <v>0</v>
      </c>
      <c r="E55" s="270" t="n">
        <v>0</v>
      </c>
      <c r="F55" s="270" t="n">
        <v>0</v>
      </c>
      <c r="G55" s="270" t="n">
        <v>0</v>
      </c>
      <c r="H55" s="270" t="n">
        <v>0</v>
      </c>
      <c r="I55" s="270" t="n">
        <v>0</v>
      </c>
      <c r="J55" s="270" t="n">
        <v>0</v>
      </c>
      <c r="K55" s="270" t="n">
        <v>0</v>
      </c>
      <c r="L55" s="270" t="n">
        <v>0</v>
      </c>
      <c r="M55" s="270" t="n">
        <v>0</v>
      </c>
      <c r="N55" s="270" t="n">
        <v>0</v>
      </c>
      <c r="O55" s="270" t="n">
        <v>0</v>
      </c>
      <c r="P55" s="270" t="n">
        <f aca="false">SUM(D55:O55)</f>
        <v>0</v>
      </c>
    </row>
    <row r="56" customFormat="false" ht="12.75" hidden="false" customHeight="false" outlineLevel="0" collapsed="false">
      <c r="A56" s="253" t="s">
        <v>248</v>
      </c>
      <c r="B56" s="273" t="s">
        <v>249</v>
      </c>
      <c r="C56" s="254"/>
      <c r="D56" s="270" t="n">
        <v>0</v>
      </c>
      <c r="E56" s="270" t="n">
        <v>0</v>
      </c>
      <c r="F56" s="270" t="n">
        <v>0</v>
      </c>
      <c r="G56" s="270" t="n">
        <v>0</v>
      </c>
      <c r="H56" s="270" t="n">
        <v>0</v>
      </c>
      <c r="I56" s="270" t="n">
        <v>0</v>
      </c>
      <c r="J56" s="270" t="n">
        <v>0</v>
      </c>
      <c r="K56" s="270" t="n">
        <v>0</v>
      </c>
      <c r="L56" s="270" t="n">
        <v>0</v>
      </c>
      <c r="M56" s="270" t="n">
        <v>0</v>
      </c>
      <c r="N56" s="270" t="n">
        <v>0</v>
      </c>
      <c r="O56" s="270" t="n">
        <v>0</v>
      </c>
      <c r="P56" s="270" t="n">
        <f aca="false">SUM(D56:O56)</f>
        <v>0</v>
      </c>
    </row>
    <row r="57" customFormat="false" ht="12.75" hidden="false" customHeight="false" outlineLevel="0" collapsed="false">
      <c r="A57" s="253" t="s">
        <v>250</v>
      </c>
      <c r="B57" s="254" t="s">
        <v>251</v>
      </c>
      <c r="C57" s="254"/>
      <c r="D57" s="265" t="n">
        <f aca="false">+'CC 103845 - Headcount'!C202</f>
        <v>0</v>
      </c>
      <c r="E57" s="265" t="n">
        <f aca="false">+'CC 103845 - Headcount'!D202</f>
        <v>0</v>
      </c>
      <c r="F57" s="265" t="n">
        <f aca="false">+'CC 103845 - Headcount'!E202</f>
        <v>0</v>
      </c>
      <c r="G57" s="265" t="n">
        <f aca="false">+'CC 103845 - Headcount'!F202</f>
        <v>0</v>
      </c>
      <c r="H57" s="265" t="n">
        <f aca="false">+'CC 103845 - Headcount'!G202</f>
        <v>0</v>
      </c>
      <c r="I57" s="265" t="n">
        <f aca="false">+'CC 103845 - Headcount'!H202</f>
        <v>0</v>
      </c>
      <c r="J57" s="265" t="n">
        <f aca="false">+'CC 103845 - Headcount'!I202</f>
        <v>0</v>
      </c>
      <c r="K57" s="265" t="n">
        <f aca="false">+'CC 103845 - Headcount'!J202</f>
        <v>0</v>
      </c>
      <c r="L57" s="265" t="n">
        <f aca="false">+'CC 103845 - Headcount'!K202</f>
        <v>0</v>
      </c>
      <c r="M57" s="265" t="n">
        <f aca="false">+'CC 103845 - Headcount'!L202</f>
        <v>0</v>
      </c>
      <c r="N57" s="265" t="n">
        <f aca="false">+'CC 103845 - Headcount'!M202</f>
        <v>0</v>
      </c>
      <c r="O57" s="265" t="n">
        <f aca="false">+'CC 103845 - Headcount'!N202</f>
        <v>0</v>
      </c>
      <c r="P57" s="265" t="n">
        <f aca="false">SUM(D57:O57)</f>
        <v>0</v>
      </c>
    </row>
    <row r="58" customFormat="false" ht="12.75" hidden="false" customHeight="false" outlineLevel="0" collapsed="false">
      <c r="A58" s="256"/>
      <c r="B58" s="266" t="s">
        <v>252</v>
      </c>
      <c r="C58" s="258"/>
      <c r="D58" s="275" t="n">
        <f aca="false">SUM(D50:D57)</f>
        <v>0</v>
      </c>
      <c r="E58" s="275" t="n">
        <f aca="false">SUM(E50:E57)</f>
        <v>0</v>
      </c>
      <c r="F58" s="275" t="n">
        <f aca="false">SUM(F50:F57)</f>
        <v>0</v>
      </c>
      <c r="G58" s="275" t="n">
        <f aca="false">SUM(G50:G57)</f>
        <v>0</v>
      </c>
      <c r="H58" s="275" t="n">
        <f aca="false">SUM(H50:H57)</f>
        <v>0</v>
      </c>
      <c r="I58" s="275" t="n">
        <f aca="false">SUM(I50:I57)</f>
        <v>0</v>
      </c>
      <c r="J58" s="275" t="n">
        <f aca="false">SUM(J50:J57)</f>
        <v>0</v>
      </c>
      <c r="K58" s="275" t="n">
        <f aca="false">SUM(K50:K57)</f>
        <v>0</v>
      </c>
      <c r="L58" s="275" t="n">
        <f aca="false">SUM(L50:L57)</f>
        <v>0</v>
      </c>
      <c r="M58" s="275" t="n">
        <f aca="false">SUM(M50:M57)</f>
        <v>0</v>
      </c>
      <c r="N58" s="275" t="n">
        <f aca="false">SUM(N50:N57)</f>
        <v>0</v>
      </c>
      <c r="O58" s="275" t="n">
        <f aca="false">SUM(O50:O57)</f>
        <v>0</v>
      </c>
      <c r="P58" s="275" t="n">
        <f aca="false">SUM(P50:P57)</f>
        <v>0</v>
      </c>
      <c r="Q58" s="260"/>
      <c r="R58" s="260"/>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260"/>
      <c r="AP58" s="260"/>
      <c r="AQ58" s="260"/>
      <c r="AR58" s="260"/>
      <c r="AS58" s="260"/>
      <c r="AT58" s="260"/>
      <c r="AU58" s="260"/>
      <c r="AV58" s="260"/>
      <c r="AW58" s="260"/>
      <c r="AX58" s="260"/>
      <c r="AY58" s="260"/>
      <c r="AZ58" s="260"/>
      <c r="BA58" s="260"/>
      <c r="BB58" s="260"/>
      <c r="BC58" s="260"/>
      <c r="BD58" s="260"/>
      <c r="BE58" s="260"/>
      <c r="BF58" s="260"/>
      <c r="BG58" s="260"/>
      <c r="BH58" s="260"/>
      <c r="BI58" s="260"/>
      <c r="BJ58" s="260"/>
      <c r="BK58" s="260"/>
      <c r="BL58" s="260"/>
      <c r="BM58" s="260"/>
      <c r="BN58" s="260"/>
      <c r="BO58" s="260"/>
      <c r="BP58" s="260"/>
      <c r="BQ58" s="260"/>
      <c r="BR58" s="260"/>
      <c r="BS58" s="260"/>
      <c r="BT58" s="260"/>
      <c r="BU58" s="260"/>
      <c r="BV58" s="260"/>
      <c r="BW58" s="260"/>
      <c r="BX58" s="260"/>
      <c r="BY58" s="260"/>
      <c r="BZ58" s="260"/>
      <c r="CA58" s="260"/>
      <c r="CB58" s="260"/>
      <c r="CC58" s="260"/>
      <c r="CD58" s="260"/>
      <c r="CE58" s="260"/>
      <c r="CF58" s="260"/>
      <c r="CG58" s="260"/>
      <c r="CH58" s="260"/>
      <c r="CI58" s="260"/>
      <c r="CJ58" s="260"/>
      <c r="CK58" s="260"/>
      <c r="CL58" s="260"/>
      <c r="CM58" s="260"/>
      <c r="CN58" s="260"/>
      <c r="CO58" s="260"/>
      <c r="CP58" s="260"/>
      <c r="CQ58" s="260"/>
      <c r="CR58" s="260"/>
      <c r="CS58" s="260"/>
      <c r="CT58" s="260"/>
      <c r="CU58" s="260"/>
      <c r="CV58" s="260"/>
      <c r="CW58" s="260"/>
      <c r="CX58" s="260"/>
      <c r="CY58" s="260"/>
      <c r="CZ58" s="260"/>
      <c r="DA58" s="260"/>
      <c r="DB58" s="260"/>
      <c r="DC58" s="260"/>
      <c r="DD58" s="260"/>
      <c r="DE58" s="260"/>
      <c r="DF58" s="260"/>
      <c r="DG58" s="260"/>
      <c r="DH58" s="260"/>
      <c r="DI58" s="260"/>
      <c r="DJ58" s="260"/>
      <c r="DK58" s="260"/>
      <c r="DL58" s="260"/>
      <c r="DM58" s="260"/>
      <c r="DN58" s="260"/>
      <c r="DO58" s="260"/>
      <c r="DP58" s="260"/>
      <c r="DQ58" s="260"/>
      <c r="DR58" s="260"/>
      <c r="DS58" s="260"/>
      <c r="DT58" s="260"/>
      <c r="DU58" s="260"/>
      <c r="DV58" s="260"/>
      <c r="DW58" s="260"/>
      <c r="DX58" s="260"/>
      <c r="DY58" s="260"/>
      <c r="DZ58" s="260"/>
      <c r="EA58" s="260"/>
      <c r="EB58" s="260"/>
      <c r="EC58" s="260"/>
      <c r="ED58" s="260"/>
      <c r="EE58" s="260"/>
      <c r="EF58" s="260"/>
      <c r="EG58" s="260"/>
      <c r="EH58" s="260"/>
      <c r="EI58" s="260"/>
      <c r="EJ58" s="260"/>
      <c r="EK58" s="260"/>
      <c r="EL58" s="260"/>
      <c r="EM58" s="260"/>
      <c r="EN58" s="260"/>
      <c r="EO58" s="260"/>
      <c r="EP58" s="260"/>
      <c r="EQ58" s="260"/>
      <c r="ER58" s="260"/>
      <c r="ES58" s="260"/>
      <c r="ET58" s="260"/>
      <c r="EU58" s="260"/>
      <c r="EV58" s="260"/>
      <c r="EW58" s="260"/>
      <c r="EX58" s="260"/>
      <c r="EY58" s="260"/>
      <c r="EZ58" s="260"/>
      <c r="FA58" s="260"/>
      <c r="FB58" s="260"/>
      <c r="FC58" s="260"/>
      <c r="FD58" s="260"/>
      <c r="FE58" s="260"/>
      <c r="FF58" s="260"/>
      <c r="FG58" s="260"/>
      <c r="FH58" s="260"/>
      <c r="FI58" s="260"/>
      <c r="FJ58" s="260"/>
      <c r="FK58" s="260"/>
      <c r="FL58" s="260"/>
      <c r="FM58" s="260"/>
      <c r="FN58" s="260"/>
      <c r="FO58" s="260"/>
      <c r="FP58" s="260"/>
      <c r="FQ58" s="260"/>
      <c r="FR58" s="260"/>
      <c r="FS58" s="260"/>
      <c r="FT58" s="260"/>
      <c r="FU58" s="260"/>
      <c r="FV58" s="260"/>
      <c r="FW58" s="260"/>
      <c r="FX58" s="260"/>
      <c r="FY58" s="260"/>
      <c r="FZ58" s="260"/>
      <c r="GA58" s="260"/>
      <c r="GB58" s="260"/>
      <c r="GC58" s="260"/>
      <c r="GD58" s="260"/>
      <c r="GE58" s="260"/>
      <c r="GF58" s="260"/>
      <c r="GG58" s="260"/>
      <c r="GH58" s="260"/>
      <c r="GI58" s="260"/>
      <c r="GJ58" s="260"/>
      <c r="GK58" s="260"/>
      <c r="GL58" s="260"/>
      <c r="GM58" s="260"/>
      <c r="GN58" s="260"/>
      <c r="GO58" s="260"/>
      <c r="GP58" s="260"/>
      <c r="GQ58" s="260"/>
      <c r="GR58" s="260"/>
      <c r="GS58" s="260"/>
      <c r="GT58" s="260"/>
      <c r="GU58" s="260"/>
      <c r="GV58" s="260"/>
      <c r="GW58" s="260"/>
      <c r="GX58" s="260"/>
      <c r="GY58" s="260"/>
      <c r="GZ58" s="260"/>
      <c r="HA58" s="260"/>
      <c r="HB58" s="260"/>
      <c r="HC58" s="260"/>
      <c r="HD58" s="260"/>
      <c r="HE58" s="260"/>
      <c r="HF58" s="260"/>
      <c r="HG58" s="260"/>
      <c r="HH58" s="260"/>
      <c r="HI58" s="260"/>
      <c r="HJ58" s="260"/>
      <c r="HK58" s="260"/>
      <c r="HL58" s="260"/>
      <c r="HM58" s="260"/>
      <c r="HN58" s="260"/>
      <c r="HO58" s="260"/>
      <c r="HP58" s="260"/>
      <c r="HQ58" s="260"/>
      <c r="HR58" s="260"/>
      <c r="HS58" s="260"/>
      <c r="HT58" s="260"/>
      <c r="HU58" s="260"/>
      <c r="HV58" s="260"/>
      <c r="HW58" s="260"/>
      <c r="HX58" s="260"/>
      <c r="HY58" s="260"/>
      <c r="HZ58" s="260"/>
      <c r="IA58" s="260"/>
      <c r="IB58" s="260"/>
      <c r="IC58" s="260"/>
      <c r="ID58" s="260"/>
      <c r="IE58" s="260"/>
      <c r="IF58" s="260"/>
      <c r="IG58" s="260"/>
      <c r="IH58" s="260"/>
      <c r="II58" s="260"/>
      <c r="IJ58" s="260"/>
      <c r="IK58" s="260"/>
      <c r="IL58" s="260"/>
      <c r="IM58" s="260"/>
      <c r="IN58" s="260"/>
      <c r="IO58" s="260"/>
      <c r="IP58" s="260"/>
      <c r="IQ58" s="260"/>
      <c r="IR58" s="260"/>
      <c r="IS58" s="260"/>
      <c r="IT58" s="260"/>
      <c r="IU58" s="260"/>
      <c r="IV58" s="260"/>
      <c r="IW58" s="260"/>
    </row>
    <row r="59" customFormat="false" ht="12.75" hidden="false" customHeight="false" outlineLevel="0" collapsed="false">
      <c r="A59" s="253" t="s">
        <v>253</v>
      </c>
      <c r="B59" s="273" t="s">
        <v>254</v>
      </c>
      <c r="C59" s="254"/>
      <c r="D59" s="270" t="n">
        <v>0</v>
      </c>
      <c r="E59" s="270" t="n">
        <v>0</v>
      </c>
      <c r="F59" s="270" t="n">
        <v>0</v>
      </c>
      <c r="G59" s="270" t="n">
        <v>0</v>
      </c>
      <c r="H59" s="270" t="n">
        <v>0</v>
      </c>
      <c r="I59" s="270" t="n">
        <v>0</v>
      </c>
      <c r="J59" s="270" t="n">
        <v>0</v>
      </c>
      <c r="K59" s="270" t="n">
        <v>0</v>
      </c>
      <c r="L59" s="270" t="n">
        <v>0</v>
      </c>
      <c r="M59" s="270" t="n">
        <v>0</v>
      </c>
      <c r="N59" s="270" t="n">
        <v>0</v>
      </c>
      <c r="O59" s="270" t="n">
        <v>0</v>
      </c>
      <c r="P59" s="270" t="n">
        <f aca="false">SUM(D59:O59)</f>
        <v>0</v>
      </c>
    </row>
    <row r="60" customFormat="false" ht="12.75" hidden="false" customHeight="false" outlineLevel="0" collapsed="false">
      <c r="A60" s="253" t="s">
        <v>255</v>
      </c>
      <c r="B60" s="254" t="s">
        <v>256</v>
      </c>
      <c r="C60" s="254"/>
      <c r="D60" s="263" t="n">
        <f aca="false">+Input!$H$9*'CC 103845 - Headcount'!C47</f>
        <v>0</v>
      </c>
      <c r="E60" s="263" t="n">
        <f aca="false">+Input!$H$9*'CC 103845 - Headcount'!D47</f>
        <v>0</v>
      </c>
      <c r="F60" s="263" t="n">
        <f aca="false">+Input!$H$9*'CC 103845 - Headcount'!E47</f>
        <v>0</v>
      </c>
      <c r="G60" s="263" t="n">
        <f aca="false">+Input!$H$9*'CC 103845 - Headcount'!F47</f>
        <v>0</v>
      </c>
      <c r="H60" s="263" t="n">
        <f aca="false">+Input!$H$9*'CC 103845 - Headcount'!G47</f>
        <v>0</v>
      </c>
      <c r="I60" s="263" t="n">
        <f aca="false">+Input!$H$9*'CC 103845 - Headcount'!H47</f>
        <v>0</v>
      </c>
      <c r="J60" s="263" t="n">
        <f aca="false">+Input!$H$9*'CC 103845 - Headcount'!I47</f>
        <v>0</v>
      </c>
      <c r="K60" s="263" t="n">
        <f aca="false">+Input!$H$9*'CC 103845 - Headcount'!J47</f>
        <v>0</v>
      </c>
      <c r="L60" s="263" t="n">
        <f aca="false">+Input!$H$9*'CC 103845 - Headcount'!K47</f>
        <v>0</v>
      </c>
      <c r="M60" s="263" t="n">
        <f aca="false">+Input!$H$9*'CC 103845 - Headcount'!L47</f>
        <v>0</v>
      </c>
      <c r="N60" s="263" t="n">
        <f aca="false">+Input!$H$9*'CC 103845 - Headcount'!M47</f>
        <v>0</v>
      </c>
      <c r="O60" s="263" t="n">
        <f aca="false">+Input!$H$9*'CC 103845 - Headcount'!N47</f>
        <v>0</v>
      </c>
      <c r="P60" s="263" t="n">
        <f aca="false">SUM(D60:O60)</f>
        <v>0</v>
      </c>
    </row>
    <row r="61" customFormat="false" ht="12.75" hidden="false" customHeight="false" outlineLevel="0" collapsed="false">
      <c r="A61" s="253" t="s">
        <v>257</v>
      </c>
      <c r="B61" s="269" t="s">
        <v>258</v>
      </c>
      <c r="C61" s="254"/>
      <c r="D61" s="270" t="n">
        <v>0</v>
      </c>
      <c r="E61" s="270" t="n">
        <v>0</v>
      </c>
      <c r="F61" s="270" t="n">
        <v>0</v>
      </c>
      <c r="G61" s="270" t="n">
        <v>0</v>
      </c>
      <c r="H61" s="270" t="n">
        <v>0</v>
      </c>
      <c r="I61" s="270" t="n">
        <v>0</v>
      </c>
      <c r="J61" s="270" t="n">
        <v>0</v>
      </c>
      <c r="K61" s="270" t="n">
        <v>0</v>
      </c>
      <c r="L61" s="270" t="n">
        <v>0</v>
      </c>
      <c r="M61" s="270" t="n">
        <v>0</v>
      </c>
      <c r="N61" s="270" t="n">
        <v>0</v>
      </c>
      <c r="O61" s="270" t="n">
        <v>0</v>
      </c>
      <c r="P61" s="270" t="n">
        <f aca="false">SUM(D61:O61)</f>
        <v>0</v>
      </c>
    </row>
    <row r="62" customFormat="false" ht="12.75" hidden="false" customHeight="false" outlineLevel="0" collapsed="false">
      <c r="A62" s="253" t="s">
        <v>259</v>
      </c>
      <c r="B62" s="269" t="s">
        <v>260</v>
      </c>
      <c r="C62" s="254"/>
      <c r="D62" s="270" t="n">
        <v>0</v>
      </c>
      <c r="E62" s="270" t="n">
        <v>0</v>
      </c>
      <c r="F62" s="270" t="n">
        <v>0</v>
      </c>
      <c r="G62" s="270" t="n">
        <v>0</v>
      </c>
      <c r="H62" s="270" t="n">
        <v>0</v>
      </c>
      <c r="I62" s="270" t="n">
        <v>0</v>
      </c>
      <c r="J62" s="270" t="n">
        <v>0</v>
      </c>
      <c r="K62" s="270" t="n">
        <v>0</v>
      </c>
      <c r="L62" s="270" t="n">
        <v>0</v>
      </c>
      <c r="M62" s="270" t="n">
        <v>0</v>
      </c>
      <c r="N62" s="270" t="n">
        <v>0</v>
      </c>
      <c r="O62" s="270" t="n">
        <v>0</v>
      </c>
      <c r="P62" s="270" t="n">
        <f aca="false">SUM(D62:O62)</f>
        <v>0</v>
      </c>
    </row>
    <row r="63" customFormat="false" ht="12.75" hidden="false" customHeight="false" outlineLevel="0" collapsed="false">
      <c r="A63" s="253" t="s">
        <v>261</v>
      </c>
      <c r="B63" s="254" t="s">
        <v>262</v>
      </c>
      <c r="C63" s="254"/>
      <c r="D63" s="265" t="n">
        <f aca="false">+Input!$H$10*'CC 103845 - Headcount'!C47</f>
        <v>0</v>
      </c>
      <c r="E63" s="265" t="n">
        <f aca="false">+Input!$H$10*'CC 103845 - Headcount'!D47</f>
        <v>0</v>
      </c>
      <c r="F63" s="265" t="n">
        <f aca="false">+Input!$H$10*'CC 103845 - Headcount'!E47</f>
        <v>0</v>
      </c>
      <c r="G63" s="265" t="n">
        <f aca="false">+Input!$H$10*'CC 103845 - Headcount'!F47</f>
        <v>0</v>
      </c>
      <c r="H63" s="265" t="n">
        <f aca="false">+Input!$H$10*'CC 103845 - Headcount'!G47</f>
        <v>0</v>
      </c>
      <c r="I63" s="265" t="n">
        <f aca="false">+Input!$H$10*'CC 103845 - Headcount'!H47</f>
        <v>0</v>
      </c>
      <c r="J63" s="265" t="n">
        <f aca="false">+Input!$H$10*'CC 103845 - Headcount'!I47</f>
        <v>0</v>
      </c>
      <c r="K63" s="265" t="n">
        <f aca="false">+Input!$H$10*'CC 103845 - Headcount'!J47</f>
        <v>0</v>
      </c>
      <c r="L63" s="265" t="n">
        <f aca="false">+Input!$H$10*'CC 103845 - Headcount'!K47</f>
        <v>0</v>
      </c>
      <c r="M63" s="265" t="n">
        <f aca="false">+Input!$H$10*'CC 103845 - Headcount'!L47</f>
        <v>0</v>
      </c>
      <c r="N63" s="265" t="n">
        <f aca="false">+Input!$H$10*'CC 103845 - Headcount'!M47</f>
        <v>0</v>
      </c>
      <c r="O63" s="265" t="n">
        <f aca="false">+Input!$H$10*'CC 103845 - Headcount'!N47</f>
        <v>0</v>
      </c>
      <c r="P63" s="265" t="n">
        <f aca="false">SUM(D63:O63)</f>
        <v>0</v>
      </c>
    </row>
    <row r="64" customFormat="false" ht="12.75" hidden="false" customHeight="false" outlineLevel="0" collapsed="false">
      <c r="A64" s="256"/>
      <c r="B64" s="266" t="s">
        <v>263</v>
      </c>
      <c r="C64" s="258"/>
      <c r="D64" s="275" t="n">
        <f aca="false">SUM(D59:D63)</f>
        <v>0</v>
      </c>
      <c r="E64" s="275" t="n">
        <f aca="false">SUM(E59:E63)</f>
        <v>0</v>
      </c>
      <c r="F64" s="275" t="n">
        <f aca="false">SUM(F59:F63)</f>
        <v>0</v>
      </c>
      <c r="G64" s="275" t="n">
        <f aca="false">SUM(G59:G63)</f>
        <v>0</v>
      </c>
      <c r="H64" s="275" t="n">
        <f aca="false">SUM(H59:H63)</f>
        <v>0</v>
      </c>
      <c r="I64" s="275" t="n">
        <f aca="false">SUM(I59:I63)</f>
        <v>0</v>
      </c>
      <c r="J64" s="275" t="n">
        <f aca="false">SUM(J59:J63)</f>
        <v>0</v>
      </c>
      <c r="K64" s="275" t="n">
        <f aca="false">SUM(K59:K63)</f>
        <v>0</v>
      </c>
      <c r="L64" s="275" t="n">
        <f aca="false">SUM(L59:L63)</f>
        <v>0</v>
      </c>
      <c r="M64" s="275" t="n">
        <f aca="false">SUM(M59:M63)</f>
        <v>0</v>
      </c>
      <c r="N64" s="275" t="n">
        <f aca="false">SUM(N59:N63)</f>
        <v>0</v>
      </c>
      <c r="O64" s="275" t="n">
        <f aca="false">SUM(O59:O63)</f>
        <v>0</v>
      </c>
      <c r="P64" s="275" t="n">
        <f aca="false">SUM(P59:P63)</f>
        <v>0</v>
      </c>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260"/>
      <c r="AV64" s="260"/>
      <c r="AW64" s="260"/>
      <c r="AX64" s="260"/>
      <c r="AY64" s="260"/>
      <c r="AZ64" s="260"/>
      <c r="BA64" s="260"/>
      <c r="BB64" s="260"/>
      <c r="BC64" s="260"/>
      <c r="BD64" s="260"/>
      <c r="BE64" s="260"/>
      <c r="BF64" s="260"/>
      <c r="BG64" s="260"/>
      <c r="BH64" s="260"/>
      <c r="BI64" s="260"/>
      <c r="BJ64" s="260"/>
      <c r="BK64" s="260"/>
      <c r="BL64" s="260"/>
      <c r="BM64" s="260"/>
      <c r="BN64" s="260"/>
      <c r="BO64" s="260"/>
      <c r="BP64" s="260"/>
      <c r="BQ64" s="260"/>
      <c r="BR64" s="260"/>
      <c r="BS64" s="260"/>
      <c r="BT64" s="260"/>
      <c r="BU64" s="260"/>
      <c r="BV64" s="260"/>
      <c r="BW64" s="260"/>
      <c r="BX64" s="260"/>
      <c r="BY64" s="260"/>
      <c r="BZ64" s="260"/>
      <c r="CA64" s="260"/>
      <c r="CB64" s="260"/>
      <c r="CC64" s="260"/>
      <c r="CD64" s="260"/>
      <c r="CE64" s="260"/>
      <c r="CF64" s="260"/>
      <c r="CG64" s="260"/>
      <c r="CH64" s="260"/>
      <c r="CI64" s="260"/>
      <c r="CJ64" s="260"/>
      <c r="CK64" s="260"/>
      <c r="CL64" s="260"/>
      <c r="CM64" s="260"/>
      <c r="CN64" s="260"/>
      <c r="CO64" s="260"/>
      <c r="CP64" s="260"/>
      <c r="CQ64" s="260"/>
      <c r="CR64" s="260"/>
      <c r="CS64" s="260"/>
      <c r="CT64" s="260"/>
      <c r="CU64" s="260"/>
      <c r="CV64" s="260"/>
      <c r="CW64" s="260"/>
      <c r="CX64" s="260"/>
      <c r="CY64" s="260"/>
      <c r="CZ64" s="260"/>
      <c r="DA64" s="260"/>
      <c r="DB64" s="260"/>
      <c r="DC64" s="260"/>
      <c r="DD64" s="260"/>
      <c r="DE64" s="260"/>
      <c r="DF64" s="260"/>
      <c r="DG64" s="260"/>
      <c r="DH64" s="260"/>
      <c r="DI64" s="260"/>
      <c r="DJ64" s="260"/>
      <c r="DK64" s="260"/>
      <c r="DL64" s="260"/>
      <c r="DM64" s="260"/>
      <c r="DN64" s="260"/>
      <c r="DO64" s="260"/>
      <c r="DP64" s="260"/>
      <c r="DQ64" s="260"/>
      <c r="DR64" s="260"/>
      <c r="DS64" s="260"/>
      <c r="DT64" s="260"/>
      <c r="DU64" s="260"/>
      <c r="DV64" s="260"/>
      <c r="DW64" s="260"/>
      <c r="DX64" s="260"/>
      <c r="DY64" s="260"/>
      <c r="DZ64" s="260"/>
      <c r="EA64" s="260"/>
      <c r="EB64" s="260"/>
      <c r="EC64" s="260"/>
      <c r="ED64" s="260"/>
      <c r="EE64" s="260"/>
      <c r="EF64" s="260"/>
      <c r="EG64" s="260"/>
      <c r="EH64" s="260"/>
      <c r="EI64" s="260"/>
      <c r="EJ64" s="260"/>
      <c r="EK64" s="260"/>
      <c r="EL64" s="260"/>
      <c r="EM64" s="260"/>
      <c r="EN64" s="260"/>
      <c r="EO64" s="260"/>
      <c r="EP64" s="260"/>
      <c r="EQ64" s="260"/>
      <c r="ER64" s="260"/>
      <c r="ES64" s="260"/>
      <c r="ET64" s="260"/>
      <c r="EU64" s="260"/>
      <c r="EV64" s="260"/>
      <c r="EW64" s="260"/>
      <c r="EX64" s="260"/>
      <c r="EY64" s="260"/>
      <c r="EZ64" s="260"/>
      <c r="FA64" s="260"/>
      <c r="FB64" s="260"/>
      <c r="FC64" s="260"/>
      <c r="FD64" s="260"/>
      <c r="FE64" s="260"/>
      <c r="FF64" s="260"/>
      <c r="FG64" s="260"/>
      <c r="FH64" s="260"/>
      <c r="FI64" s="260"/>
      <c r="FJ64" s="260"/>
      <c r="FK64" s="260"/>
      <c r="FL64" s="260"/>
      <c r="FM64" s="260"/>
      <c r="FN64" s="260"/>
      <c r="FO64" s="260"/>
      <c r="FP64" s="260"/>
      <c r="FQ64" s="260"/>
      <c r="FR64" s="260"/>
      <c r="FS64" s="260"/>
      <c r="FT64" s="260"/>
      <c r="FU64" s="260"/>
      <c r="FV64" s="260"/>
      <c r="FW64" s="260"/>
      <c r="FX64" s="260"/>
      <c r="FY64" s="260"/>
      <c r="FZ64" s="260"/>
      <c r="GA64" s="260"/>
      <c r="GB64" s="260"/>
      <c r="GC64" s="260"/>
      <c r="GD64" s="260"/>
      <c r="GE64" s="260"/>
      <c r="GF64" s="260"/>
      <c r="GG64" s="260"/>
      <c r="GH64" s="260"/>
      <c r="GI64" s="260"/>
      <c r="GJ64" s="260"/>
      <c r="GK64" s="260"/>
      <c r="GL64" s="260"/>
      <c r="GM64" s="260"/>
      <c r="GN64" s="260"/>
      <c r="GO64" s="260"/>
      <c r="GP64" s="260"/>
      <c r="GQ64" s="260"/>
      <c r="GR64" s="260"/>
      <c r="GS64" s="260"/>
      <c r="GT64" s="260"/>
      <c r="GU64" s="260"/>
      <c r="GV64" s="260"/>
      <c r="GW64" s="260"/>
      <c r="GX64" s="260"/>
      <c r="GY64" s="260"/>
      <c r="GZ64" s="260"/>
      <c r="HA64" s="260"/>
      <c r="HB64" s="260"/>
      <c r="HC64" s="260"/>
      <c r="HD64" s="260"/>
      <c r="HE64" s="260"/>
      <c r="HF64" s="260"/>
      <c r="HG64" s="260"/>
      <c r="HH64" s="260"/>
      <c r="HI64" s="260"/>
      <c r="HJ64" s="260"/>
      <c r="HK64" s="260"/>
      <c r="HL64" s="260"/>
      <c r="HM64" s="260"/>
      <c r="HN64" s="260"/>
      <c r="HO64" s="260"/>
      <c r="HP64" s="260"/>
      <c r="HQ64" s="260"/>
      <c r="HR64" s="260"/>
      <c r="HS64" s="260"/>
      <c r="HT64" s="260"/>
      <c r="HU64" s="260"/>
      <c r="HV64" s="260"/>
      <c r="HW64" s="260"/>
      <c r="HX64" s="260"/>
      <c r="HY64" s="260"/>
      <c r="HZ64" s="260"/>
      <c r="IA64" s="260"/>
      <c r="IB64" s="260"/>
      <c r="IC64" s="260"/>
      <c r="ID64" s="260"/>
      <c r="IE64" s="260"/>
      <c r="IF64" s="260"/>
      <c r="IG64" s="260"/>
      <c r="IH64" s="260"/>
      <c r="II64" s="260"/>
      <c r="IJ64" s="260"/>
      <c r="IK64" s="260"/>
      <c r="IL64" s="260"/>
      <c r="IM64" s="260"/>
      <c r="IN64" s="260"/>
      <c r="IO64" s="260"/>
      <c r="IP64" s="260"/>
      <c r="IQ64" s="260"/>
      <c r="IR64" s="260"/>
      <c r="IS64" s="260"/>
      <c r="IT64" s="260"/>
      <c r="IU64" s="260"/>
      <c r="IV64" s="260"/>
      <c r="IW64" s="260"/>
    </row>
    <row r="65" customFormat="false" ht="12.75" hidden="false" customHeight="false" outlineLevel="0" collapsed="false">
      <c r="A65" s="256" t="s">
        <v>264</v>
      </c>
      <c r="B65" s="276" t="s">
        <v>265</v>
      </c>
      <c r="C65" s="258"/>
      <c r="D65" s="275" t="n">
        <v>0</v>
      </c>
      <c r="E65" s="275" t="n">
        <v>0</v>
      </c>
      <c r="F65" s="275" t="n">
        <v>0</v>
      </c>
      <c r="G65" s="275" t="n">
        <v>0</v>
      </c>
      <c r="H65" s="275" t="n">
        <v>0</v>
      </c>
      <c r="I65" s="275" t="n">
        <v>0</v>
      </c>
      <c r="J65" s="275" t="n">
        <v>0</v>
      </c>
      <c r="K65" s="275" t="n">
        <v>0</v>
      </c>
      <c r="L65" s="275" t="n">
        <v>0</v>
      </c>
      <c r="M65" s="275" t="n">
        <v>0</v>
      </c>
      <c r="N65" s="275" t="n">
        <v>0</v>
      </c>
      <c r="O65" s="275" t="n">
        <v>0</v>
      </c>
      <c r="P65" s="275" t="n">
        <f aca="false">SUM(D65:O65)</f>
        <v>0</v>
      </c>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c r="AS65" s="260"/>
      <c r="AT65" s="260"/>
      <c r="AU65" s="260"/>
      <c r="AV65" s="260"/>
      <c r="AW65" s="260"/>
      <c r="AX65" s="260"/>
      <c r="AY65" s="260"/>
      <c r="AZ65" s="260"/>
      <c r="BA65" s="260"/>
      <c r="BB65" s="260"/>
      <c r="BC65" s="260"/>
      <c r="BD65" s="260"/>
      <c r="BE65" s="260"/>
      <c r="BF65" s="260"/>
      <c r="BG65" s="260"/>
      <c r="BH65" s="260"/>
      <c r="BI65" s="260"/>
      <c r="BJ65" s="260"/>
      <c r="BK65" s="260"/>
      <c r="BL65" s="260"/>
      <c r="BM65" s="260"/>
      <c r="BN65" s="260"/>
      <c r="BO65" s="260"/>
      <c r="BP65" s="260"/>
      <c r="BQ65" s="260"/>
      <c r="BR65" s="260"/>
      <c r="BS65" s="260"/>
      <c r="BT65" s="260"/>
      <c r="BU65" s="260"/>
      <c r="BV65" s="260"/>
      <c r="BW65" s="260"/>
      <c r="BX65" s="260"/>
      <c r="BY65" s="260"/>
      <c r="BZ65" s="260"/>
      <c r="CA65" s="260"/>
      <c r="CB65" s="260"/>
      <c r="CC65" s="260"/>
      <c r="CD65" s="260"/>
      <c r="CE65" s="260"/>
      <c r="CF65" s="260"/>
      <c r="CG65" s="260"/>
      <c r="CH65" s="260"/>
      <c r="CI65" s="260"/>
      <c r="CJ65" s="260"/>
      <c r="CK65" s="260"/>
      <c r="CL65" s="260"/>
      <c r="CM65" s="260"/>
      <c r="CN65" s="260"/>
      <c r="CO65" s="260"/>
      <c r="CP65" s="260"/>
      <c r="CQ65" s="260"/>
      <c r="CR65" s="260"/>
      <c r="CS65" s="260"/>
      <c r="CT65" s="260"/>
      <c r="CU65" s="260"/>
      <c r="CV65" s="260"/>
      <c r="CW65" s="260"/>
      <c r="CX65" s="260"/>
      <c r="CY65" s="260"/>
      <c r="CZ65" s="260"/>
      <c r="DA65" s="260"/>
      <c r="DB65" s="260"/>
      <c r="DC65" s="260"/>
      <c r="DD65" s="260"/>
      <c r="DE65" s="260"/>
      <c r="DF65" s="260"/>
      <c r="DG65" s="260"/>
      <c r="DH65" s="260"/>
      <c r="DI65" s="260"/>
      <c r="DJ65" s="260"/>
      <c r="DK65" s="260"/>
      <c r="DL65" s="260"/>
      <c r="DM65" s="260"/>
      <c r="DN65" s="260"/>
      <c r="DO65" s="260"/>
      <c r="DP65" s="260"/>
      <c r="DQ65" s="260"/>
      <c r="DR65" s="260"/>
      <c r="DS65" s="260"/>
      <c r="DT65" s="260"/>
      <c r="DU65" s="260"/>
      <c r="DV65" s="260"/>
      <c r="DW65" s="260"/>
      <c r="DX65" s="260"/>
      <c r="DY65" s="260"/>
      <c r="DZ65" s="260"/>
      <c r="EA65" s="260"/>
      <c r="EB65" s="260"/>
      <c r="EC65" s="260"/>
      <c r="ED65" s="260"/>
      <c r="EE65" s="260"/>
      <c r="EF65" s="260"/>
      <c r="EG65" s="260"/>
      <c r="EH65" s="260"/>
      <c r="EI65" s="260"/>
      <c r="EJ65" s="260"/>
      <c r="EK65" s="260"/>
      <c r="EL65" s="260"/>
      <c r="EM65" s="260"/>
      <c r="EN65" s="260"/>
      <c r="EO65" s="260"/>
      <c r="EP65" s="260"/>
      <c r="EQ65" s="260"/>
      <c r="ER65" s="260"/>
      <c r="ES65" s="260"/>
      <c r="ET65" s="260"/>
      <c r="EU65" s="260"/>
      <c r="EV65" s="260"/>
      <c r="EW65" s="260"/>
      <c r="EX65" s="260"/>
      <c r="EY65" s="260"/>
      <c r="EZ65" s="260"/>
      <c r="FA65" s="260"/>
      <c r="FB65" s="260"/>
      <c r="FC65" s="260"/>
      <c r="FD65" s="260"/>
      <c r="FE65" s="260"/>
      <c r="FF65" s="260"/>
      <c r="FG65" s="260"/>
      <c r="FH65" s="260"/>
      <c r="FI65" s="260"/>
      <c r="FJ65" s="260"/>
      <c r="FK65" s="260"/>
      <c r="FL65" s="260"/>
      <c r="FM65" s="260"/>
      <c r="FN65" s="260"/>
      <c r="FO65" s="260"/>
      <c r="FP65" s="260"/>
      <c r="FQ65" s="260"/>
      <c r="FR65" s="260"/>
      <c r="FS65" s="260"/>
      <c r="FT65" s="260"/>
      <c r="FU65" s="260"/>
      <c r="FV65" s="260"/>
      <c r="FW65" s="260"/>
      <c r="FX65" s="260"/>
      <c r="FY65" s="260"/>
      <c r="FZ65" s="260"/>
      <c r="GA65" s="260"/>
      <c r="GB65" s="260"/>
      <c r="GC65" s="260"/>
      <c r="GD65" s="260"/>
      <c r="GE65" s="260"/>
      <c r="GF65" s="260"/>
      <c r="GG65" s="260"/>
      <c r="GH65" s="260"/>
      <c r="GI65" s="260"/>
      <c r="GJ65" s="260"/>
      <c r="GK65" s="260"/>
      <c r="GL65" s="260"/>
      <c r="GM65" s="260"/>
      <c r="GN65" s="260"/>
      <c r="GO65" s="260"/>
      <c r="GP65" s="260"/>
      <c r="GQ65" s="260"/>
      <c r="GR65" s="260"/>
      <c r="GS65" s="260"/>
      <c r="GT65" s="260"/>
      <c r="GU65" s="260"/>
      <c r="GV65" s="260"/>
      <c r="GW65" s="260"/>
      <c r="GX65" s="260"/>
      <c r="GY65" s="260"/>
      <c r="GZ65" s="260"/>
      <c r="HA65" s="260"/>
      <c r="HB65" s="260"/>
      <c r="HC65" s="260"/>
      <c r="HD65" s="260"/>
      <c r="HE65" s="260"/>
      <c r="HF65" s="260"/>
      <c r="HG65" s="260"/>
      <c r="HH65" s="260"/>
      <c r="HI65" s="260"/>
      <c r="HJ65" s="260"/>
      <c r="HK65" s="260"/>
      <c r="HL65" s="260"/>
      <c r="HM65" s="260"/>
      <c r="HN65" s="260"/>
      <c r="HO65" s="260"/>
      <c r="HP65" s="260"/>
      <c r="HQ65" s="260"/>
      <c r="HR65" s="260"/>
      <c r="HS65" s="260"/>
      <c r="HT65" s="260"/>
      <c r="HU65" s="260"/>
      <c r="HV65" s="260"/>
      <c r="HW65" s="260"/>
      <c r="HX65" s="260"/>
      <c r="HY65" s="260"/>
      <c r="HZ65" s="260"/>
      <c r="IA65" s="260"/>
      <c r="IB65" s="260"/>
      <c r="IC65" s="260"/>
      <c r="ID65" s="260"/>
      <c r="IE65" s="260"/>
      <c r="IF65" s="260"/>
      <c r="IG65" s="260"/>
      <c r="IH65" s="260"/>
      <c r="II65" s="260"/>
      <c r="IJ65" s="260"/>
      <c r="IK65" s="260"/>
      <c r="IL65" s="260"/>
      <c r="IM65" s="260"/>
      <c r="IN65" s="260"/>
      <c r="IO65" s="260"/>
      <c r="IP65" s="260"/>
      <c r="IQ65" s="260"/>
      <c r="IR65" s="260"/>
      <c r="IS65" s="260"/>
      <c r="IT65" s="260"/>
      <c r="IU65" s="260"/>
      <c r="IV65" s="260"/>
      <c r="IW65" s="260"/>
    </row>
    <row r="66" customFormat="false" ht="12.75" hidden="false" customHeight="false" outlineLevel="0" collapsed="false">
      <c r="A66" s="256" t="s">
        <v>266</v>
      </c>
      <c r="B66" s="277" t="s">
        <v>32</v>
      </c>
      <c r="C66" s="258"/>
      <c r="D66" s="275" t="n">
        <v>0</v>
      </c>
      <c r="E66" s="275" t="n">
        <v>0</v>
      </c>
      <c r="F66" s="275" t="n">
        <v>0</v>
      </c>
      <c r="G66" s="275" t="n">
        <v>0</v>
      </c>
      <c r="H66" s="275" t="n">
        <v>0</v>
      </c>
      <c r="I66" s="275" t="n">
        <v>0</v>
      </c>
      <c r="J66" s="275" t="n">
        <v>0</v>
      </c>
      <c r="K66" s="275" t="n">
        <v>0</v>
      </c>
      <c r="L66" s="275" t="n">
        <v>0</v>
      </c>
      <c r="M66" s="275" t="n">
        <v>0</v>
      </c>
      <c r="N66" s="275" t="n">
        <v>0</v>
      </c>
      <c r="O66" s="275" t="n">
        <v>0</v>
      </c>
      <c r="P66" s="275" t="n">
        <f aca="false">SUM(D66:O66)</f>
        <v>0</v>
      </c>
      <c r="Q66" s="260"/>
      <c r="R66" s="260"/>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260"/>
      <c r="AP66" s="260"/>
      <c r="AQ66" s="260"/>
      <c r="AR66" s="260"/>
      <c r="AS66" s="260"/>
      <c r="AT66" s="260"/>
      <c r="AU66" s="260"/>
      <c r="AV66" s="260"/>
      <c r="AW66" s="260"/>
      <c r="AX66" s="260"/>
      <c r="AY66" s="260"/>
      <c r="AZ66" s="260"/>
      <c r="BA66" s="260"/>
      <c r="BB66" s="260"/>
      <c r="BC66" s="260"/>
      <c r="BD66" s="260"/>
      <c r="BE66" s="260"/>
      <c r="BF66" s="260"/>
      <c r="BG66" s="260"/>
      <c r="BH66" s="260"/>
      <c r="BI66" s="260"/>
      <c r="BJ66" s="260"/>
      <c r="BK66" s="260"/>
      <c r="BL66" s="260"/>
      <c r="BM66" s="260"/>
      <c r="BN66" s="260"/>
      <c r="BO66" s="260"/>
      <c r="BP66" s="260"/>
      <c r="BQ66" s="260"/>
      <c r="BR66" s="260"/>
      <c r="BS66" s="260"/>
      <c r="BT66" s="260"/>
      <c r="BU66" s="260"/>
      <c r="BV66" s="260"/>
      <c r="BW66" s="260"/>
      <c r="BX66" s="260"/>
      <c r="BY66" s="260"/>
      <c r="BZ66" s="260"/>
      <c r="CA66" s="260"/>
      <c r="CB66" s="260"/>
      <c r="CC66" s="260"/>
      <c r="CD66" s="260"/>
      <c r="CE66" s="260"/>
      <c r="CF66" s="260"/>
      <c r="CG66" s="260"/>
      <c r="CH66" s="260"/>
      <c r="CI66" s="260"/>
      <c r="CJ66" s="260"/>
      <c r="CK66" s="260"/>
      <c r="CL66" s="260"/>
      <c r="CM66" s="260"/>
      <c r="CN66" s="260"/>
      <c r="CO66" s="260"/>
      <c r="CP66" s="260"/>
      <c r="CQ66" s="260"/>
      <c r="CR66" s="260"/>
      <c r="CS66" s="260"/>
      <c r="CT66" s="260"/>
      <c r="CU66" s="260"/>
      <c r="CV66" s="260"/>
      <c r="CW66" s="260"/>
      <c r="CX66" s="260"/>
      <c r="CY66" s="260"/>
      <c r="CZ66" s="260"/>
      <c r="DA66" s="260"/>
      <c r="DB66" s="260"/>
      <c r="DC66" s="260"/>
      <c r="DD66" s="260"/>
      <c r="DE66" s="260"/>
      <c r="DF66" s="260"/>
      <c r="DG66" s="260"/>
      <c r="DH66" s="260"/>
      <c r="DI66" s="260"/>
      <c r="DJ66" s="260"/>
      <c r="DK66" s="260"/>
      <c r="DL66" s="260"/>
      <c r="DM66" s="260"/>
      <c r="DN66" s="260"/>
      <c r="DO66" s="260"/>
      <c r="DP66" s="260"/>
      <c r="DQ66" s="260"/>
      <c r="DR66" s="260"/>
      <c r="DS66" s="260"/>
      <c r="DT66" s="260"/>
      <c r="DU66" s="260"/>
      <c r="DV66" s="260"/>
      <c r="DW66" s="260"/>
      <c r="DX66" s="260"/>
      <c r="DY66" s="260"/>
      <c r="DZ66" s="260"/>
      <c r="EA66" s="260"/>
      <c r="EB66" s="260"/>
      <c r="EC66" s="260"/>
      <c r="ED66" s="260"/>
      <c r="EE66" s="260"/>
      <c r="EF66" s="260"/>
      <c r="EG66" s="260"/>
      <c r="EH66" s="260"/>
      <c r="EI66" s="260"/>
      <c r="EJ66" s="260"/>
      <c r="EK66" s="260"/>
      <c r="EL66" s="260"/>
      <c r="EM66" s="260"/>
      <c r="EN66" s="260"/>
      <c r="EO66" s="260"/>
      <c r="EP66" s="260"/>
      <c r="EQ66" s="260"/>
      <c r="ER66" s="260"/>
      <c r="ES66" s="260"/>
      <c r="ET66" s="260"/>
      <c r="EU66" s="260"/>
      <c r="EV66" s="260"/>
      <c r="EW66" s="260"/>
      <c r="EX66" s="260"/>
      <c r="EY66" s="260"/>
      <c r="EZ66" s="260"/>
      <c r="FA66" s="260"/>
      <c r="FB66" s="260"/>
      <c r="FC66" s="260"/>
      <c r="FD66" s="260"/>
      <c r="FE66" s="260"/>
      <c r="FF66" s="260"/>
      <c r="FG66" s="260"/>
      <c r="FH66" s="260"/>
      <c r="FI66" s="260"/>
      <c r="FJ66" s="260"/>
      <c r="FK66" s="260"/>
      <c r="FL66" s="260"/>
      <c r="FM66" s="260"/>
      <c r="FN66" s="260"/>
      <c r="FO66" s="260"/>
      <c r="FP66" s="260"/>
      <c r="FQ66" s="260"/>
      <c r="FR66" s="260"/>
      <c r="FS66" s="260"/>
      <c r="FT66" s="260"/>
      <c r="FU66" s="260"/>
      <c r="FV66" s="260"/>
      <c r="FW66" s="260"/>
      <c r="FX66" s="260"/>
      <c r="FY66" s="260"/>
      <c r="FZ66" s="260"/>
      <c r="GA66" s="260"/>
      <c r="GB66" s="260"/>
      <c r="GC66" s="260"/>
      <c r="GD66" s="260"/>
      <c r="GE66" s="260"/>
      <c r="GF66" s="260"/>
      <c r="GG66" s="260"/>
      <c r="GH66" s="260"/>
      <c r="GI66" s="260"/>
      <c r="GJ66" s="260"/>
      <c r="GK66" s="260"/>
      <c r="GL66" s="260"/>
      <c r="GM66" s="260"/>
      <c r="GN66" s="260"/>
      <c r="GO66" s="260"/>
      <c r="GP66" s="260"/>
      <c r="GQ66" s="260"/>
      <c r="GR66" s="260"/>
      <c r="GS66" s="260"/>
      <c r="GT66" s="260"/>
      <c r="GU66" s="260"/>
      <c r="GV66" s="260"/>
      <c r="GW66" s="260"/>
      <c r="GX66" s="260"/>
      <c r="GY66" s="260"/>
      <c r="GZ66" s="260"/>
      <c r="HA66" s="260"/>
      <c r="HB66" s="260"/>
      <c r="HC66" s="260"/>
      <c r="HD66" s="260"/>
      <c r="HE66" s="260"/>
      <c r="HF66" s="260"/>
      <c r="HG66" s="260"/>
      <c r="HH66" s="260"/>
      <c r="HI66" s="260"/>
      <c r="HJ66" s="260"/>
      <c r="HK66" s="260"/>
      <c r="HL66" s="260"/>
      <c r="HM66" s="260"/>
      <c r="HN66" s="260"/>
      <c r="HO66" s="260"/>
      <c r="HP66" s="260"/>
      <c r="HQ66" s="260"/>
      <c r="HR66" s="260"/>
      <c r="HS66" s="260"/>
      <c r="HT66" s="260"/>
      <c r="HU66" s="260"/>
      <c r="HV66" s="260"/>
      <c r="HW66" s="260"/>
      <c r="HX66" s="260"/>
      <c r="HY66" s="260"/>
      <c r="HZ66" s="260"/>
      <c r="IA66" s="260"/>
      <c r="IB66" s="260"/>
      <c r="IC66" s="260"/>
      <c r="ID66" s="260"/>
      <c r="IE66" s="260"/>
      <c r="IF66" s="260"/>
      <c r="IG66" s="260"/>
      <c r="IH66" s="260"/>
      <c r="II66" s="260"/>
      <c r="IJ66" s="260"/>
      <c r="IK66" s="260"/>
      <c r="IL66" s="260"/>
      <c r="IM66" s="260"/>
      <c r="IN66" s="260"/>
      <c r="IO66" s="260"/>
      <c r="IP66" s="260"/>
      <c r="IQ66" s="260"/>
      <c r="IR66" s="260"/>
      <c r="IS66" s="260"/>
      <c r="IT66" s="260"/>
      <c r="IU66" s="260"/>
      <c r="IV66" s="260"/>
      <c r="IW66" s="260"/>
    </row>
    <row r="67" customFormat="false" ht="12.75" hidden="false" customHeight="false" outlineLevel="0" collapsed="false">
      <c r="A67" s="253" t="s">
        <v>267</v>
      </c>
      <c r="B67" s="273" t="s">
        <v>268</v>
      </c>
      <c r="C67" s="254"/>
      <c r="D67" s="270" t="n">
        <v>0</v>
      </c>
      <c r="E67" s="270" t="n">
        <v>0</v>
      </c>
      <c r="F67" s="270" t="n">
        <v>0</v>
      </c>
      <c r="G67" s="270" t="n">
        <v>0</v>
      </c>
      <c r="H67" s="270" t="n">
        <v>0</v>
      </c>
      <c r="I67" s="270" t="n">
        <v>0</v>
      </c>
      <c r="J67" s="270" t="n">
        <v>0</v>
      </c>
      <c r="K67" s="270" t="n">
        <v>0</v>
      </c>
      <c r="L67" s="270" t="n">
        <v>0</v>
      </c>
      <c r="M67" s="270" t="n">
        <v>0</v>
      </c>
      <c r="N67" s="270" t="n">
        <v>0</v>
      </c>
      <c r="O67" s="270" t="n">
        <v>0</v>
      </c>
      <c r="P67" s="270" t="n">
        <f aca="false">SUM(D67:O67)</f>
        <v>0</v>
      </c>
    </row>
    <row r="68" customFormat="false" ht="12.75" hidden="false" customHeight="false" outlineLevel="0" collapsed="false">
      <c r="A68" s="253" t="s">
        <v>269</v>
      </c>
      <c r="B68" s="273" t="s">
        <v>270</v>
      </c>
      <c r="C68" s="254"/>
      <c r="D68" s="274" t="n">
        <v>0</v>
      </c>
      <c r="E68" s="274" t="n">
        <v>0</v>
      </c>
      <c r="F68" s="274" t="n">
        <v>0</v>
      </c>
      <c r="G68" s="274" t="n">
        <v>0</v>
      </c>
      <c r="H68" s="274" t="n">
        <v>0</v>
      </c>
      <c r="I68" s="274" t="n">
        <v>0</v>
      </c>
      <c r="J68" s="274" t="n">
        <v>0</v>
      </c>
      <c r="K68" s="274" t="n">
        <v>0</v>
      </c>
      <c r="L68" s="274" t="n">
        <v>0</v>
      </c>
      <c r="M68" s="274" t="n">
        <v>0</v>
      </c>
      <c r="N68" s="274" t="n">
        <v>0</v>
      </c>
      <c r="O68" s="274" t="n">
        <v>0</v>
      </c>
      <c r="P68" s="274" t="n">
        <f aca="false">SUM(D68:O68)</f>
        <v>0</v>
      </c>
    </row>
    <row r="69" customFormat="false" ht="12.75" hidden="false" customHeight="false" outlineLevel="0" collapsed="false">
      <c r="A69" s="256"/>
      <c r="B69" s="266" t="s">
        <v>271</v>
      </c>
      <c r="C69" s="258"/>
      <c r="D69" s="275" t="n">
        <f aca="false">SUM(D67:D68)</f>
        <v>0</v>
      </c>
      <c r="E69" s="275" t="n">
        <f aca="false">SUM(E67:E68)</f>
        <v>0</v>
      </c>
      <c r="F69" s="275" t="n">
        <f aca="false">SUM(F67:F68)</f>
        <v>0</v>
      </c>
      <c r="G69" s="275" t="n">
        <f aca="false">SUM(G67:G68)</f>
        <v>0</v>
      </c>
      <c r="H69" s="275" t="n">
        <f aca="false">SUM(H67:H68)</f>
        <v>0</v>
      </c>
      <c r="I69" s="275" t="n">
        <f aca="false">SUM(I67:I68)</f>
        <v>0</v>
      </c>
      <c r="J69" s="275" t="n">
        <f aca="false">SUM(J67:J68)</f>
        <v>0</v>
      </c>
      <c r="K69" s="275" t="n">
        <f aca="false">SUM(K67:K68)</f>
        <v>0</v>
      </c>
      <c r="L69" s="275" t="n">
        <f aca="false">SUM(L67:L68)</f>
        <v>0</v>
      </c>
      <c r="M69" s="275" t="n">
        <f aca="false">SUM(M67:M68)</f>
        <v>0</v>
      </c>
      <c r="N69" s="275" t="n">
        <f aca="false">SUM(N67:N68)</f>
        <v>0</v>
      </c>
      <c r="O69" s="275" t="n">
        <f aca="false">SUM(O67:O68)</f>
        <v>0</v>
      </c>
      <c r="P69" s="275" t="n">
        <f aca="false">SUM(P67:P68)</f>
        <v>0</v>
      </c>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260"/>
      <c r="BQ69" s="260"/>
      <c r="BR69" s="260"/>
      <c r="BS69" s="260"/>
      <c r="BT69" s="260"/>
      <c r="BU69" s="260"/>
      <c r="BV69" s="260"/>
      <c r="BW69" s="260"/>
      <c r="BX69" s="260"/>
      <c r="BY69" s="260"/>
      <c r="BZ69" s="260"/>
      <c r="CA69" s="260"/>
      <c r="CB69" s="260"/>
      <c r="CC69" s="260"/>
      <c r="CD69" s="260"/>
      <c r="CE69" s="260"/>
      <c r="CF69" s="260"/>
      <c r="CG69" s="260"/>
      <c r="CH69" s="260"/>
      <c r="CI69" s="260"/>
      <c r="CJ69" s="260"/>
      <c r="CK69" s="260"/>
      <c r="CL69" s="260"/>
      <c r="CM69" s="260"/>
      <c r="CN69" s="260"/>
      <c r="CO69" s="260"/>
      <c r="CP69" s="260"/>
      <c r="CQ69" s="260"/>
      <c r="CR69" s="260"/>
      <c r="CS69" s="260"/>
      <c r="CT69" s="260"/>
      <c r="CU69" s="260"/>
      <c r="CV69" s="260"/>
      <c r="CW69" s="260"/>
      <c r="CX69" s="260"/>
      <c r="CY69" s="260"/>
      <c r="CZ69" s="260"/>
      <c r="DA69" s="260"/>
      <c r="DB69" s="260"/>
      <c r="DC69" s="260"/>
      <c r="DD69" s="260"/>
      <c r="DE69" s="260"/>
      <c r="DF69" s="260"/>
      <c r="DG69" s="260"/>
      <c r="DH69" s="260"/>
      <c r="DI69" s="260"/>
      <c r="DJ69" s="260"/>
      <c r="DK69" s="260"/>
      <c r="DL69" s="260"/>
      <c r="DM69" s="260"/>
      <c r="DN69" s="260"/>
      <c r="DO69" s="260"/>
      <c r="DP69" s="260"/>
      <c r="DQ69" s="260"/>
      <c r="DR69" s="260"/>
      <c r="DS69" s="260"/>
      <c r="DT69" s="260"/>
      <c r="DU69" s="260"/>
      <c r="DV69" s="260"/>
      <c r="DW69" s="260"/>
      <c r="DX69" s="260"/>
      <c r="DY69" s="260"/>
      <c r="DZ69" s="260"/>
      <c r="EA69" s="260"/>
      <c r="EB69" s="260"/>
      <c r="EC69" s="260"/>
      <c r="ED69" s="260"/>
      <c r="EE69" s="260"/>
      <c r="EF69" s="260"/>
      <c r="EG69" s="260"/>
      <c r="EH69" s="260"/>
      <c r="EI69" s="260"/>
      <c r="EJ69" s="260"/>
      <c r="EK69" s="260"/>
      <c r="EL69" s="260"/>
      <c r="EM69" s="260"/>
      <c r="EN69" s="260"/>
      <c r="EO69" s="260"/>
      <c r="EP69" s="260"/>
      <c r="EQ69" s="260"/>
      <c r="ER69" s="260"/>
      <c r="ES69" s="260"/>
      <c r="ET69" s="260"/>
      <c r="EU69" s="260"/>
      <c r="EV69" s="260"/>
      <c r="EW69" s="260"/>
      <c r="EX69" s="260"/>
      <c r="EY69" s="260"/>
      <c r="EZ69" s="260"/>
      <c r="FA69" s="260"/>
      <c r="FB69" s="260"/>
      <c r="FC69" s="260"/>
      <c r="FD69" s="260"/>
      <c r="FE69" s="260"/>
      <c r="FF69" s="260"/>
      <c r="FG69" s="260"/>
      <c r="FH69" s="260"/>
      <c r="FI69" s="260"/>
      <c r="FJ69" s="260"/>
      <c r="FK69" s="260"/>
      <c r="FL69" s="260"/>
      <c r="FM69" s="260"/>
      <c r="FN69" s="260"/>
      <c r="FO69" s="260"/>
      <c r="FP69" s="260"/>
      <c r="FQ69" s="260"/>
      <c r="FR69" s="260"/>
      <c r="FS69" s="260"/>
      <c r="FT69" s="260"/>
      <c r="FU69" s="260"/>
      <c r="FV69" s="260"/>
      <c r="FW69" s="260"/>
      <c r="FX69" s="260"/>
      <c r="FY69" s="260"/>
      <c r="FZ69" s="260"/>
      <c r="GA69" s="260"/>
      <c r="GB69" s="260"/>
      <c r="GC69" s="260"/>
      <c r="GD69" s="260"/>
      <c r="GE69" s="260"/>
      <c r="GF69" s="260"/>
      <c r="GG69" s="260"/>
      <c r="GH69" s="260"/>
      <c r="GI69" s="260"/>
      <c r="GJ69" s="260"/>
      <c r="GK69" s="260"/>
      <c r="GL69" s="260"/>
      <c r="GM69" s="260"/>
      <c r="GN69" s="260"/>
      <c r="GO69" s="260"/>
      <c r="GP69" s="260"/>
      <c r="GQ69" s="260"/>
      <c r="GR69" s="260"/>
      <c r="GS69" s="260"/>
      <c r="GT69" s="260"/>
      <c r="GU69" s="260"/>
      <c r="GV69" s="260"/>
      <c r="GW69" s="260"/>
      <c r="GX69" s="260"/>
      <c r="GY69" s="260"/>
      <c r="GZ69" s="260"/>
      <c r="HA69" s="260"/>
      <c r="HB69" s="260"/>
      <c r="HC69" s="260"/>
      <c r="HD69" s="260"/>
      <c r="HE69" s="260"/>
      <c r="HF69" s="260"/>
      <c r="HG69" s="260"/>
      <c r="HH69" s="260"/>
      <c r="HI69" s="260"/>
      <c r="HJ69" s="260"/>
      <c r="HK69" s="260"/>
      <c r="HL69" s="260"/>
      <c r="HM69" s="260"/>
      <c r="HN69" s="260"/>
      <c r="HO69" s="260"/>
      <c r="HP69" s="260"/>
      <c r="HQ69" s="260"/>
      <c r="HR69" s="260"/>
      <c r="HS69" s="260"/>
      <c r="HT69" s="260"/>
      <c r="HU69" s="260"/>
      <c r="HV69" s="260"/>
      <c r="HW69" s="260"/>
      <c r="HX69" s="260"/>
      <c r="HY69" s="260"/>
      <c r="HZ69" s="260"/>
      <c r="IA69" s="260"/>
      <c r="IB69" s="260"/>
      <c r="IC69" s="260"/>
      <c r="ID69" s="260"/>
      <c r="IE69" s="260"/>
      <c r="IF69" s="260"/>
      <c r="IG69" s="260"/>
      <c r="IH69" s="260"/>
      <c r="II69" s="260"/>
      <c r="IJ69" s="260"/>
      <c r="IK69" s="260"/>
      <c r="IL69" s="260"/>
      <c r="IM69" s="260"/>
      <c r="IN69" s="260"/>
      <c r="IO69" s="260"/>
      <c r="IP69" s="260"/>
      <c r="IQ69" s="260"/>
      <c r="IR69" s="260"/>
      <c r="IS69" s="260"/>
      <c r="IT69" s="260"/>
      <c r="IU69" s="260"/>
      <c r="IV69" s="260"/>
      <c r="IW69" s="260"/>
    </row>
    <row r="70" customFormat="false" ht="12.75" hidden="false" customHeight="false" outlineLevel="0" collapsed="false">
      <c r="A70" s="256" t="s">
        <v>272</v>
      </c>
      <c r="B70" s="278" t="s">
        <v>273</v>
      </c>
      <c r="C70" s="258"/>
      <c r="D70" s="275" t="n">
        <v>0</v>
      </c>
      <c r="E70" s="275" t="n">
        <v>0</v>
      </c>
      <c r="F70" s="275" t="n">
        <v>0</v>
      </c>
      <c r="G70" s="275" t="n">
        <v>0</v>
      </c>
      <c r="H70" s="275" t="n">
        <v>0</v>
      </c>
      <c r="I70" s="275" t="n">
        <v>0</v>
      </c>
      <c r="J70" s="275" t="n">
        <v>0</v>
      </c>
      <c r="K70" s="275" t="n">
        <v>0</v>
      </c>
      <c r="L70" s="275" t="n">
        <v>0</v>
      </c>
      <c r="M70" s="275" t="n">
        <v>0</v>
      </c>
      <c r="N70" s="275" t="n">
        <v>0</v>
      </c>
      <c r="O70" s="275" t="n">
        <v>0</v>
      </c>
      <c r="P70" s="275" t="n">
        <f aca="false">SUM(D70:O70)</f>
        <v>0</v>
      </c>
      <c r="Q70" s="260"/>
      <c r="R70" s="260"/>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0"/>
      <c r="BX70" s="260"/>
      <c r="BY70" s="260"/>
      <c r="BZ70" s="260"/>
      <c r="CA70" s="260"/>
      <c r="CB70" s="260"/>
      <c r="CC70" s="260"/>
      <c r="CD70" s="260"/>
      <c r="CE70" s="260"/>
      <c r="CF70" s="260"/>
      <c r="CG70" s="260"/>
      <c r="CH70" s="260"/>
      <c r="CI70" s="260"/>
      <c r="CJ70" s="260"/>
      <c r="CK70" s="260"/>
      <c r="CL70" s="260"/>
      <c r="CM70" s="260"/>
      <c r="CN70" s="260"/>
      <c r="CO70" s="260"/>
      <c r="CP70" s="260"/>
      <c r="CQ70" s="260"/>
      <c r="CR70" s="260"/>
      <c r="CS70" s="260"/>
      <c r="CT70" s="260"/>
      <c r="CU70" s="260"/>
      <c r="CV70" s="260"/>
      <c r="CW70" s="260"/>
      <c r="CX70" s="260"/>
      <c r="CY70" s="260"/>
      <c r="CZ70" s="260"/>
      <c r="DA70" s="260"/>
      <c r="DB70" s="260"/>
      <c r="DC70" s="260"/>
      <c r="DD70" s="260"/>
      <c r="DE70" s="260"/>
      <c r="DF70" s="260"/>
      <c r="DG70" s="260"/>
      <c r="DH70" s="260"/>
      <c r="DI70" s="260"/>
      <c r="DJ70" s="260"/>
      <c r="DK70" s="260"/>
      <c r="DL70" s="260"/>
      <c r="DM70" s="260"/>
      <c r="DN70" s="260"/>
      <c r="DO70" s="260"/>
      <c r="DP70" s="260"/>
      <c r="DQ70" s="260"/>
      <c r="DR70" s="260"/>
      <c r="DS70" s="260"/>
      <c r="DT70" s="260"/>
      <c r="DU70" s="260"/>
      <c r="DV70" s="260"/>
      <c r="DW70" s="260"/>
      <c r="DX70" s="260"/>
      <c r="DY70" s="260"/>
      <c r="DZ70" s="260"/>
      <c r="EA70" s="260"/>
      <c r="EB70" s="260"/>
      <c r="EC70" s="260"/>
      <c r="ED70" s="260"/>
      <c r="EE70" s="260"/>
      <c r="EF70" s="260"/>
      <c r="EG70" s="260"/>
      <c r="EH70" s="260"/>
      <c r="EI70" s="260"/>
      <c r="EJ70" s="260"/>
      <c r="EK70" s="260"/>
      <c r="EL70" s="260"/>
      <c r="EM70" s="260"/>
      <c r="EN70" s="260"/>
      <c r="EO70" s="260"/>
      <c r="EP70" s="260"/>
      <c r="EQ70" s="260"/>
      <c r="ER70" s="260"/>
      <c r="ES70" s="260"/>
      <c r="ET70" s="260"/>
      <c r="EU70" s="260"/>
      <c r="EV70" s="260"/>
      <c r="EW70" s="260"/>
      <c r="EX70" s="260"/>
      <c r="EY70" s="260"/>
      <c r="EZ70" s="260"/>
      <c r="FA70" s="260"/>
      <c r="FB70" s="260"/>
      <c r="FC70" s="260"/>
      <c r="FD70" s="260"/>
      <c r="FE70" s="260"/>
      <c r="FF70" s="260"/>
      <c r="FG70" s="260"/>
      <c r="FH70" s="260"/>
      <c r="FI70" s="260"/>
      <c r="FJ70" s="260"/>
      <c r="FK70" s="260"/>
      <c r="FL70" s="260"/>
      <c r="FM70" s="260"/>
      <c r="FN70" s="260"/>
      <c r="FO70" s="260"/>
      <c r="FP70" s="260"/>
      <c r="FQ70" s="260"/>
      <c r="FR70" s="260"/>
      <c r="FS70" s="260"/>
      <c r="FT70" s="260"/>
      <c r="FU70" s="260"/>
      <c r="FV70" s="260"/>
      <c r="FW70" s="260"/>
      <c r="FX70" s="260"/>
      <c r="FY70" s="260"/>
      <c r="FZ70" s="260"/>
      <c r="GA70" s="260"/>
      <c r="GB70" s="260"/>
      <c r="GC70" s="260"/>
      <c r="GD70" s="260"/>
      <c r="GE70" s="260"/>
      <c r="GF70" s="260"/>
      <c r="GG70" s="260"/>
      <c r="GH70" s="260"/>
      <c r="GI70" s="260"/>
      <c r="GJ70" s="260"/>
      <c r="GK70" s="260"/>
      <c r="GL70" s="260"/>
      <c r="GM70" s="260"/>
      <c r="GN70" s="260"/>
      <c r="GO70" s="260"/>
      <c r="GP70" s="260"/>
      <c r="GQ70" s="260"/>
      <c r="GR70" s="260"/>
      <c r="GS70" s="260"/>
      <c r="GT70" s="260"/>
      <c r="GU70" s="260"/>
      <c r="GV70" s="260"/>
      <c r="GW70" s="260"/>
      <c r="GX70" s="260"/>
      <c r="GY70" s="260"/>
      <c r="GZ70" s="260"/>
      <c r="HA70" s="260"/>
      <c r="HB70" s="260"/>
      <c r="HC70" s="260"/>
      <c r="HD70" s="260"/>
      <c r="HE70" s="260"/>
      <c r="HF70" s="260"/>
      <c r="HG70" s="260"/>
      <c r="HH70" s="260"/>
      <c r="HI70" s="260"/>
      <c r="HJ70" s="260"/>
      <c r="HK70" s="260"/>
      <c r="HL70" s="260"/>
      <c r="HM70" s="260"/>
      <c r="HN70" s="260"/>
      <c r="HO70" s="260"/>
      <c r="HP70" s="260"/>
      <c r="HQ70" s="260"/>
      <c r="HR70" s="260"/>
      <c r="HS70" s="260"/>
      <c r="HT70" s="260"/>
      <c r="HU70" s="260"/>
      <c r="HV70" s="260"/>
      <c r="HW70" s="260"/>
      <c r="HX70" s="260"/>
      <c r="HY70" s="260"/>
      <c r="HZ70" s="260"/>
      <c r="IA70" s="260"/>
      <c r="IB70" s="260"/>
      <c r="IC70" s="260"/>
      <c r="ID70" s="260"/>
      <c r="IE70" s="260"/>
      <c r="IF70" s="260"/>
      <c r="IG70" s="260"/>
      <c r="IH70" s="260"/>
      <c r="II70" s="260"/>
      <c r="IJ70" s="260"/>
      <c r="IK70" s="260"/>
      <c r="IL70" s="260"/>
      <c r="IM70" s="260"/>
      <c r="IN70" s="260"/>
      <c r="IO70" s="260"/>
      <c r="IP70" s="260"/>
      <c r="IQ70" s="260"/>
      <c r="IR70" s="260"/>
      <c r="IS70" s="260"/>
      <c r="IT70" s="260"/>
      <c r="IU70" s="260"/>
      <c r="IV70" s="260"/>
      <c r="IW70" s="260"/>
    </row>
    <row r="71" customFormat="false" ht="12.75" hidden="false" customHeight="false" outlineLevel="0" collapsed="false">
      <c r="A71" s="256" t="s">
        <v>274</v>
      </c>
      <c r="B71" s="278" t="s">
        <v>150</v>
      </c>
      <c r="C71" s="258"/>
      <c r="D71" s="275" t="n">
        <v>0</v>
      </c>
      <c r="E71" s="275" t="n">
        <v>0</v>
      </c>
      <c r="F71" s="275" t="n">
        <v>0</v>
      </c>
      <c r="G71" s="275" t="n">
        <v>0</v>
      </c>
      <c r="H71" s="275" t="n">
        <v>0</v>
      </c>
      <c r="I71" s="275" t="n">
        <v>0</v>
      </c>
      <c r="J71" s="275" t="n">
        <v>0</v>
      </c>
      <c r="K71" s="275" t="n">
        <v>0</v>
      </c>
      <c r="L71" s="275" t="n">
        <v>0</v>
      </c>
      <c r="M71" s="275" t="n">
        <v>0</v>
      </c>
      <c r="N71" s="275" t="n">
        <v>0</v>
      </c>
      <c r="O71" s="275" t="n">
        <v>0</v>
      </c>
      <c r="P71" s="275" t="n">
        <f aca="false">SUM(D71:O71)</f>
        <v>0</v>
      </c>
      <c r="Q71" s="260"/>
      <c r="R71" s="260"/>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260"/>
      <c r="BE71" s="260"/>
      <c r="BF71" s="260"/>
      <c r="BG71" s="260"/>
      <c r="BH71" s="260"/>
      <c r="BI71" s="260"/>
      <c r="BJ71" s="260"/>
      <c r="BK71" s="260"/>
      <c r="BL71" s="260"/>
      <c r="BM71" s="260"/>
      <c r="BN71" s="260"/>
      <c r="BO71" s="260"/>
      <c r="BP71" s="260"/>
      <c r="BQ71" s="260"/>
      <c r="BR71" s="260"/>
      <c r="BS71" s="260"/>
      <c r="BT71" s="260"/>
      <c r="BU71" s="260"/>
      <c r="BV71" s="260"/>
      <c r="BW71" s="260"/>
      <c r="BX71" s="260"/>
      <c r="BY71" s="260"/>
      <c r="BZ71" s="260"/>
      <c r="CA71" s="260"/>
      <c r="CB71" s="260"/>
      <c r="CC71" s="260"/>
      <c r="CD71" s="260"/>
      <c r="CE71" s="260"/>
      <c r="CF71" s="260"/>
      <c r="CG71" s="260"/>
      <c r="CH71" s="260"/>
      <c r="CI71" s="260"/>
      <c r="CJ71" s="260"/>
      <c r="CK71" s="260"/>
      <c r="CL71" s="260"/>
      <c r="CM71" s="260"/>
      <c r="CN71" s="260"/>
      <c r="CO71" s="260"/>
      <c r="CP71" s="260"/>
      <c r="CQ71" s="260"/>
      <c r="CR71" s="260"/>
      <c r="CS71" s="260"/>
      <c r="CT71" s="260"/>
      <c r="CU71" s="260"/>
      <c r="CV71" s="260"/>
      <c r="CW71" s="260"/>
      <c r="CX71" s="260"/>
      <c r="CY71" s="260"/>
      <c r="CZ71" s="260"/>
      <c r="DA71" s="260"/>
      <c r="DB71" s="260"/>
      <c r="DC71" s="260"/>
      <c r="DD71" s="260"/>
      <c r="DE71" s="260"/>
      <c r="DF71" s="260"/>
      <c r="DG71" s="260"/>
      <c r="DH71" s="260"/>
      <c r="DI71" s="260"/>
      <c r="DJ71" s="260"/>
      <c r="DK71" s="260"/>
      <c r="DL71" s="260"/>
      <c r="DM71" s="260"/>
      <c r="DN71" s="260"/>
      <c r="DO71" s="260"/>
      <c r="DP71" s="260"/>
      <c r="DQ71" s="260"/>
      <c r="DR71" s="260"/>
      <c r="DS71" s="260"/>
      <c r="DT71" s="260"/>
      <c r="DU71" s="260"/>
      <c r="DV71" s="260"/>
      <c r="DW71" s="260"/>
      <c r="DX71" s="260"/>
      <c r="DY71" s="260"/>
      <c r="DZ71" s="260"/>
      <c r="EA71" s="260"/>
      <c r="EB71" s="260"/>
      <c r="EC71" s="260"/>
      <c r="ED71" s="260"/>
      <c r="EE71" s="260"/>
      <c r="EF71" s="260"/>
      <c r="EG71" s="260"/>
      <c r="EH71" s="260"/>
      <c r="EI71" s="260"/>
      <c r="EJ71" s="260"/>
      <c r="EK71" s="260"/>
      <c r="EL71" s="260"/>
      <c r="EM71" s="260"/>
      <c r="EN71" s="260"/>
      <c r="EO71" s="260"/>
      <c r="EP71" s="260"/>
      <c r="EQ71" s="260"/>
      <c r="ER71" s="260"/>
      <c r="ES71" s="260"/>
      <c r="ET71" s="260"/>
      <c r="EU71" s="260"/>
      <c r="EV71" s="260"/>
      <c r="EW71" s="260"/>
      <c r="EX71" s="260"/>
      <c r="EY71" s="260"/>
      <c r="EZ71" s="260"/>
      <c r="FA71" s="260"/>
      <c r="FB71" s="260"/>
      <c r="FC71" s="260"/>
      <c r="FD71" s="260"/>
      <c r="FE71" s="260"/>
      <c r="FF71" s="260"/>
      <c r="FG71" s="260"/>
      <c r="FH71" s="260"/>
      <c r="FI71" s="260"/>
      <c r="FJ71" s="260"/>
      <c r="FK71" s="260"/>
      <c r="FL71" s="260"/>
      <c r="FM71" s="260"/>
      <c r="FN71" s="260"/>
      <c r="FO71" s="260"/>
      <c r="FP71" s="260"/>
      <c r="FQ71" s="260"/>
      <c r="FR71" s="260"/>
      <c r="FS71" s="260"/>
      <c r="FT71" s="260"/>
      <c r="FU71" s="260"/>
      <c r="FV71" s="260"/>
      <c r="FW71" s="260"/>
      <c r="FX71" s="260"/>
      <c r="FY71" s="260"/>
      <c r="FZ71" s="260"/>
      <c r="GA71" s="260"/>
      <c r="GB71" s="260"/>
      <c r="GC71" s="260"/>
      <c r="GD71" s="260"/>
      <c r="GE71" s="260"/>
      <c r="GF71" s="260"/>
      <c r="GG71" s="260"/>
      <c r="GH71" s="260"/>
      <c r="GI71" s="260"/>
      <c r="GJ71" s="260"/>
      <c r="GK71" s="260"/>
      <c r="GL71" s="260"/>
      <c r="GM71" s="260"/>
      <c r="GN71" s="260"/>
      <c r="GO71" s="260"/>
      <c r="GP71" s="260"/>
      <c r="GQ71" s="260"/>
      <c r="GR71" s="260"/>
      <c r="GS71" s="260"/>
      <c r="GT71" s="260"/>
      <c r="GU71" s="260"/>
      <c r="GV71" s="260"/>
      <c r="GW71" s="260"/>
      <c r="GX71" s="260"/>
      <c r="GY71" s="260"/>
      <c r="GZ71" s="260"/>
      <c r="HA71" s="260"/>
      <c r="HB71" s="260"/>
      <c r="HC71" s="260"/>
      <c r="HD71" s="260"/>
      <c r="HE71" s="260"/>
      <c r="HF71" s="260"/>
      <c r="HG71" s="260"/>
      <c r="HH71" s="260"/>
      <c r="HI71" s="260"/>
      <c r="HJ71" s="260"/>
      <c r="HK71" s="260"/>
      <c r="HL71" s="260"/>
      <c r="HM71" s="260"/>
      <c r="HN71" s="260"/>
      <c r="HO71" s="260"/>
      <c r="HP71" s="260"/>
      <c r="HQ71" s="260"/>
      <c r="HR71" s="260"/>
      <c r="HS71" s="260"/>
      <c r="HT71" s="260"/>
      <c r="HU71" s="260"/>
      <c r="HV71" s="260"/>
      <c r="HW71" s="260"/>
      <c r="HX71" s="260"/>
      <c r="HY71" s="260"/>
      <c r="HZ71" s="260"/>
      <c r="IA71" s="260"/>
      <c r="IB71" s="260"/>
      <c r="IC71" s="260"/>
      <c r="ID71" s="260"/>
      <c r="IE71" s="260"/>
      <c r="IF71" s="260"/>
      <c r="IG71" s="260"/>
      <c r="IH71" s="260"/>
      <c r="II71" s="260"/>
      <c r="IJ71" s="260"/>
      <c r="IK71" s="260"/>
      <c r="IL71" s="260"/>
      <c r="IM71" s="260"/>
      <c r="IN71" s="260"/>
      <c r="IO71" s="260"/>
      <c r="IP71" s="260"/>
      <c r="IQ71" s="260"/>
      <c r="IR71" s="260"/>
      <c r="IS71" s="260"/>
      <c r="IT71" s="260"/>
      <c r="IU71" s="260"/>
      <c r="IV71" s="260"/>
      <c r="IW71" s="260"/>
    </row>
    <row r="72" customFormat="false" ht="12.75" hidden="false" customHeight="false" outlineLevel="0" collapsed="false">
      <c r="A72" s="256" t="s">
        <v>275</v>
      </c>
      <c r="B72" s="258" t="s">
        <v>151</v>
      </c>
      <c r="C72" s="258"/>
      <c r="D72" s="267" t="n">
        <f aca="false">+Input!$H$13*'CC 103845 - Headcount'!C47</f>
        <v>0</v>
      </c>
      <c r="E72" s="267" t="n">
        <f aca="false">+Input!$H$13*'CC 103845 - Headcount'!D47</f>
        <v>0</v>
      </c>
      <c r="F72" s="267" t="n">
        <f aca="false">+Input!$H$13*'CC 103845 - Headcount'!E47</f>
        <v>0</v>
      </c>
      <c r="G72" s="267" t="n">
        <f aca="false">+Input!$H$13*'CC 103845 - Headcount'!F47</f>
        <v>0</v>
      </c>
      <c r="H72" s="267" t="n">
        <f aca="false">+Input!$H$13*'CC 103845 - Headcount'!G47</f>
        <v>0</v>
      </c>
      <c r="I72" s="267" t="n">
        <f aca="false">+Input!$H$13*'CC 103845 - Headcount'!H47</f>
        <v>0</v>
      </c>
      <c r="J72" s="267" t="n">
        <f aca="false">+Input!$H$13*'CC 103845 - Headcount'!I47</f>
        <v>0</v>
      </c>
      <c r="K72" s="267" t="n">
        <f aca="false">+Input!$H$13*'CC 103845 - Headcount'!J47</f>
        <v>0</v>
      </c>
      <c r="L72" s="267" t="n">
        <f aca="false">+Input!$H$13*'CC 103845 - Headcount'!K47</f>
        <v>0</v>
      </c>
      <c r="M72" s="267" t="n">
        <f aca="false">+Input!$H$13*'CC 103845 - Headcount'!L47</f>
        <v>0</v>
      </c>
      <c r="N72" s="267" t="n">
        <f aca="false">+Input!$H$13*'CC 103845 - Headcount'!M47</f>
        <v>0</v>
      </c>
      <c r="O72" s="267" t="n">
        <f aca="false">+Input!$H$13*'CC 103845 - Headcount'!N47</f>
        <v>0</v>
      </c>
      <c r="P72" s="267" t="n">
        <f aca="false">SUM(D72:O72)</f>
        <v>0</v>
      </c>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260"/>
      <c r="BE72" s="260"/>
      <c r="BF72" s="260"/>
      <c r="BG72" s="260"/>
      <c r="BH72" s="260"/>
      <c r="BI72" s="260"/>
      <c r="BJ72" s="260"/>
      <c r="BK72" s="260"/>
      <c r="BL72" s="260"/>
      <c r="BM72" s="260"/>
      <c r="BN72" s="260"/>
      <c r="BO72" s="260"/>
      <c r="BP72" s="260"/>
      <c r="BQ72" s="260"/>
      <c r="BR72" s="260"/>
      <c r="BS72" s="260"/>
      <c r="BT72" s="260"/>
      <c r="BU72" s="260"/>
      <c r="BV72" s="260"/>
      <c r="BW72" s="260"/>
      <c r="BX72" s="260"/>
      <c r="BY72" s="260"/>
      <c r="BZ72" s="260"/>
      <c r="CA72" s="260"/>
      <c r="CB72" s="260"/>
      <c r="CC72" s="260"/>
      <c r="CD72" s="260"/>
      <c r="CE72" s="260"/>
      <c r="CF72" s="260"/>
      <c r="CG72" s="260"/>
      <c r="CH72" s="260"/>
      <c r="CI72" s="260"/>
      <c r="CJ72" s="260"/>
      <c r="CK72" s="260"/>
      <c r="CL72" s="260"/>
      <c r="CM72" s="260"/>
      <c r="CN72" s="260"/>
      <c r="CO72" s="260"/>
      <c r="CP72" s="260"/>
      <c r="CQ72" s="260"/>
      <c r="CR72" s="260"/>
      <c r="CS72" s="260"/>
      <c r="CT72" s="260"/>
      <c r="CU72" s="260"/>
      <c r="CV72" s="260"/>
      <c r="CW72" s="260"/>
      <c r="CX72" s="260"/>
      <c r="CY72" s="260"/>
      <c r="CZ72" s="260"/>
      <c r="DA72" s="260"/>
      <c r="DB72" s="260"/>
      <c r="DC72" s="260"/>
      <c r="DD72" s="260"/>
      <c r="DE72" s="260"/>
      <c r="DF72" s="260"/>
      <c r="DG72" s="260"/>
      <c r="DH72" s="260"/>
      <c r="DI72" s="260"/>
      <c r="DJ72" s="260"/>
      <c r="DK72" s="260"/>
      <c r="DL72" s="260"/>
      <c r="DM72" s="260"/>
      <c r="DN72" s="260"/>
      <c r="DO72" s="260"/>
      <c r="DP72" s="260"/>
      <c r="DQ72" s="260"/>
      <c r="DR72" s="260"/>
      <c r="DS72" s="260"/>
      <c r="DT72" s="260"/>
      <c r="DU72" s="260"/>
      <c r="DV72" s="260"/>
      <c r="DW72" s="260"/>
      <c r="DX72" s="260"/>
      <c r="DY72" s="260"/>
      <c r="DZ72" s="260"/>
      <c r="EA72" s="260"/>
      <c r="EB72" s="260"/>
      <c r="EC72" s="260"/>
      <c r="ED72" s="260"/>
      <c r="EE72" s="260"/>
      <c r="EF72" s="260"/>
      <c r="EG72" s="260"/>
      <c r="EH72" s="260"/>
      <c r="EI72" s="260"/>
      <c r="EJ72" s="260"/>
      <c r="EK72" s="260"/>
      <c r="EL72" s="260"/>
      <c r="EM72" s="260"/>
      <c r="EN72" s="260"/>
      <c r="EO72" s="260"/>
      <c r="EP72" s="260"/>
      <c r="EQ72" s="260"/>
      <c r="ER72" s="260"/>
      <c r="ES72" s="260"/>
      <c r="ET72" s="260"/>
      <c r="EU72" s="260"/>
      <c r="EV72" s="260"/>
      <c r="EW72" s="260"/>
      <c r="EX72" s="260"/>
      <c r="EY72" s="260"/>
      <c r="EZ72" s="260"/>
      <c r="FA72" s="260"/>
      <c r="FB72" s="260"/>
      <c r="FC72" s="260"/>
      <c r="FD72" s="260"/>
      <c r="FE72" s="260"/>
      <c r="FF72" s="260"/>
      <c r="FG72" s="260"/>
      <c r="FH72" s="260"/>
      <c r="FI72" s="260"/>
      <c r="FJ72" s="260"/>
      <c r="FK72" s="260"/>
      <c r="FL72" s="260"/>
      <c r="FM72" s="260"/>
      <c r="FN72" s="260"/>
      <c r="FO72" s="260"/>
      <c r="FP72" s="260"/>
      <c r="FQ72" s="260"/>
      <c r="FR72" s="260"/>
      <c r="FS72" s="260"/>
      <c r="FT72" s="260"/>
      <c r="FU72" s="260"/>
      <c r="FV72" s="260"/>
      <c r="FW72" s="260"/>
      <c r="FX72" s="260"/>
      <c r="FY72" s="260"/>
      <c r="FZ72" s="260"/>
      <c r="GA72" s="260"/>
      <c r="GB72" s="260"/>
      <c r="GC72" s="260"/>
      <c r="GD72" s="260"/>
      <c r="GE72" s="260"/>
      <c r="GF72" s="260"/>
      <c r="GG72" s="260"/>
      <c r="GH72" s="260"/>
      <c r="GI72" s="260"/>
      <c r="GJ72" s="260"/>
      <c r="GK72" s="260"/>
      <c r="GL72" s="260"/>
      <c r="GM72" s="260"/>
      <c r="GN72" s="260"/>
      <c r="GO72" s="260"/>
      <c r="GP72" s="260"/>
      <c r="GQ72" s="260"/>
      <c r="GR72" s="260"/>
      <c r="GS72" s="260"/>
      <c r="GT72" s="260"/>
      <c r="GU72" s="260"/>
      <c r="GV72" s="260"/>
      <c r="GW72" s="260"/>
      <c r="GX72" s="260"/>
      <c r="GY72" s="260"/>
      <c r="GZ72" s="260"/>
      <c r="HA72" s="260"/>
      <c r="HB72" s="260"/>
      <c r="HC72" s="260"/>
      <c r="HD72" s="260"/>
      <c r="HE72" s="260"/>
      <c r="HF72" s="260"/>
      <c r="HG72" s="260"/>
      <c r="HH72" s="260"/>
      <c r="HI72" s="260"/>
      <c r="HJ72" s="260"/>
      <c r="HK72" s="260"/>
      <c r="HL72" s="260"/>
      <c r="HM72" s="260"/>
      <c r="HN72" s="260"/>
      <c r="HO72" s="260"/>
      <c r="HP72" s="260"/>
      <c r="HQ72" s="260"/>
      <c r="HR72" s="260"/>
      <c r="HS72" s="260"/>
      <c r="HT72" s="260"/>
      <c r="HU72" s="260"/>
      <c r="HV72" s="260"/>
      <c r="HW72" s="260"/>
      <c r="HX72" s="260"/>
      <c r="HY72" s="260"/>
      <c r="HZ72" s="260"/>
      <c r="IA72" s="260"/>
      <c r="IB72" s="260"/>
      <c r="IC72" s="260"/>
      <c r="ID72" s="260"/>
      <c r="IE72" s="260"/>
      <c r="IF72" s="260"/>
      <c r="IG72" s="260"/>
      <c r="IH72" s="260"/>
      <c r="II72" s="260"/>
      <c r="IJ72" s="260"/>
      <c r="IK72" s="260"/>
      <c r="IL72" s="260"/>
      <c r="IM72" s="260"/>
      <c r="IN72" s="260"/>
      <c r="IO72" s="260"/>
      <c r="IP72" s="260"/>
      <c r="IQ72" s="260"/>
      <c r="IR72" s="260"/>
      <c r="IS72" s="260"/>
      <c r="IT72" s="260"/>
      <c r="IU72" s="260"/>
      <c r="IV72" s="260"/>
      <c r="IW72" s="260"/>
    </row>
    <row r="73" customFormat="false" ht="12.75" hidden="false" customHeight="false" outlineLevel="0" collapsed="false">
      <c r="A73" s="279"/>
      <c r="B73" s="280" t="s">
        <v>277</v>
      </c>
      <c r="C73" s="280"/>
      <c r="D73" s="281" t="n">
        <f aca="false">'CC 103845 - Headcount'!C180+'CC 103845 - Headcount'!C182</f>
        <v>0</v>
      </c>
      <c r="E73" s="281" t="n">
        <f aca="false">'CC 103845 - Headcount'!D180+'CC 103845 - Headcount'!D182</f>
        <v>0</v>
      </c>
      <c r="F73" s="281" t="n">
        <f aca="false">'CC 103845 - Headcount'!E180+'CC 103845 - Headcount'!E182</f>
        <v>0</v>
      </c>
      <c r="G73" s="281" t="n">
        <f aca="false">'CC 103845 - Headcount'!F180+'CC 103845 - Headcount'!F182</f>
        <v>0</v>
      </c>
      <c r="H73" s="281" t="n">
        <f aca="false">'CC 103845 - Headcount'!G180+'CC 103845 - Headcount'!G182</f>
        <v>0</v>
      </c>
      <c r="I73" s="281" t="n">
        <f aca="false">'CC 103845 - Headcount'!H180+'CC 103845 - Headcount'!H182</f>
        <v>0</v>
      </c>
      <c r="J73" s="281" t="n">
        <f aca="false">'CC 103845 - Headcount'!I180+'CC 103845 - Headcount'!I182</f>
        <v>0</v>
      </c>
      <c r="K73" s="281" t="n">
        <f aca="false">'CC 103845 - Headcount'!J180+'CC 103845 - Headcount'!J182</f>
        <v>0</v>
      </c>
      <c r="L73" s="281" t="n">
        <f aca="false">'CC 103845 - Headcount'!K180+'CC 103845 - Headcount'!K182</f>
        <v>0</v>
      </c>
      <c r="M73" s="281" t="n">
        <f aca="false">'CC 103845 - Headcount'!L180+'CC 103845 - Headcount'!L182</f>
        <v>0</v>
      </c>
      <c r="N73" s="281" t="n">
        <f aca="false">'CC 103845 - Headcount'!M180+'CC 103845 - Headcount'!M182</f>
        <v>0</v>
      </c>
      <c r="O73" s="281" t="n">
        <f aca="false">'CC 103845 - Headcount'!N180+'CC 103845 - Headcount'!N182</f>
        <v>0</v>
      </c>
      <c r="P73" s="281" t="n">
        <f aca="false">SUM(D73:O73)</f>
        <v>0</v>
      </c>
      <c r="Q73" s="282"/>
      <c r="R73" s="282"/>
      <c r="S73" s="282"/>
      <c r="T73" s="282"/>
      <c r="U73" s="282"/>
      <c r="V73" s="282"/>
      <c r="W73" s="282"/>
      <c r="X73" s="282"/>
      <c r="Y73" s="282"/>
      <c r="Z73" s="282"/>
      <c r="AA73" s="282"/>
      <c r="AB73" s="282"/>
      <c r="AC73" s="282"/>
      <c r="AD73" s="282"/>
      <c r="AE73" s="282"/>
      <c r="AF73" s="282"/>
      <c r="AG73" s="282"/>
      <c r="AH73" s="282"/>
      <c r="AI73" s="282"/>
      <c r="AJ73" s="282"/>
      <c r="AK73" s="282"/>
      <c r="AL73" s="282"/>
      <c r="AM73" s="282"/>
      <c r="AN73" s="282"/>
      <c r="AO73" s="282"/>
      <c r="AP73" s="282"/>
      <c r="AQ73" s="282"/>
      <c r="AR73" s="282"/>
      <c r="AS73" s="282"/>
      <c r="AT73" s="282"/>
      <c r="AU73" s="282"/>
      <c r="AV73" s="282"/>
      <c r="AW73" s="282"/>
      <c r="AX73" s="282"/>
      <c r="AY73" s="282"/>
      <c r="AZ73" s="282"/>
      <c r="BA73" s="282"/>
      <c r="BB73" s="282"/>
      <c r="BC73" s="282"/>
      <c r="BD73" s="282"/>
      <c r="BE73" s="282"/>
      <c r="BF73" s="282"/>
      <c r="BG73" s="282"/>
      <c r="BH73" s="282"/>
      <c r="BI73" s="282"/>
      <c r="BJ73" s="282"/>
      <c r="BK73" s="282"/>
      <c r="BL73" s="282"/>
      <c r="BM73" s="282"/>
      <c r="BN73" s="282"/>
      <c r="BO73" s="282"/>
      <c r="BP73" s="282"/>
      <c r="BQ73" s="282"/>
      <c r="BR73" s="282"/>
      <c r="BS73" s="282"/>
      <c r="BT73" s="282"/>
      <c r="BU73" s="282"/>
      <c r="BV73" s="282"/>
      <c r="BW73" s="282"/>
      <c r="BX73" s="282"/>
      <c r="BY73" s="282"/>
      <c r="BZ73" s="282"/>
      <c r="CA73" s="282"/>
      <c r="CB73" s="282"/>
      <c r="CC73" s="282"/>
      <c r="CD73" s="282"/>
      <c r="CE73" s="282"/>
      <c r="CF73" s="282"/>
      <c r="CG73" s="282"/>
      <c r="CH73" s="282"/>
      <c r="CI73" s="282"/>
      <c r="CJ73" s="282"/>
      <c r="CK73" s="282"/>
      <c r="CL73" s="282"/>
      <c r="CM73" s="282"/>
      <c r="CN73" s="282"/>
      <c r="CO73" s="282"/>
      <c r="CP73" s="282"/>
      <c r="CQ73" s="282"/>
      <c r="CR73" s="282"/>
      <c r="CS73" s="282"/>
      <c r="CT73" s="282"/>
      <c r="CU73" s="282"/>
      <c r="CV73" s="282"/>
      <c r="CW73" s="282"/>
      <c r="CX73" s="282"/>
      <c r="CY73" s="282"/>
      <c r="CZ73" s="282"/>
      <c r="DA73" s="282"/>
      <c r="DB73" s="282"/>
      <c r="DC73" s="282"/>
      <c r="DD73" s="282"/>
      <c r="DE73" s="282"/>
      <c r="DF73" s="282"/>
      <c r="DG73" s="282"/>
      <c r="DH73" s="282"/>
      <c r="DI73" s="282"/>
      <c r="DJ73" s="282"/>
      <c r="DK73" s="282"/>
      <c r="DL73" s="282"/>
      <c r="DM73" s="282"/>
      <c r="DN73" s="282"/>
      <c r="DO73" s="282"/>
      <c r="DP73" s="282"/>
      <c r="DQ73" s="282"/>
      <c r="DR73" s="282"/>
      <c r="DS73" s="282"/>
      <c r="DT73" s="282"/>
      <c r="DU73" s="282"/>
      <c r="DV73" s="282"/>
      <c r="DW73" s="282"/>
      <c r="DX73" s="282"/>
      <c r="DY73" s="282"/>
      <c r="DZ73" s="282"/>
      <c r="EA73" s="282"/>
      <c r="EB73" s="282"/>
      <c r="EC73" s="282"/>
      <c r="ED73" s="282"/>
      <c r="EE73" s="282"/>
      <c r="EF73" s="282"/>
      <c r="EG73" s="282"/>
      <c r="EH73" s="282"/>
      <c r="EI73" s="282"/>
      <c r="EJ73" s="282"/>
      <c r="EK73" s="282"/>
      <c r="EL73" s="282"/>
      <c r="EM73" s="282"/>
      <c r="EN73" s="282"/>
      <c r="EO73" s="282"/>
      <c r="EP73" s="282"/>
      <c r="EQ73" s="282"/>
      <c r="ER73" s="282"/>
      <c r="ES73" s="282"/>
      <c r="ET73" s="282"/>
      <c r="EU73" s="282"/>
      <c r="EV73" s="282"/>
      <c r="EW73" s="282"/>
      <c r="EX73" s="282"/>
      <c r="EY73" s="282"/>
      <c r="EZ73" s="282"/>
      <c r="FA73" s="282"/>
      <c r="FB73" s="282"/>
      <c r="FC73" s="282"/>
      <c r="FD73" s="282"/>
      <c r="FE73" s="282"/>
      <c r="FF73" s="282"/>
      <c r="FG73" s="282"/>
      <c r="FH73" s="282"/>
      <c r="FI73" s="282"/>
      <c r="FJ73" s="282"/>
      <c r="FK73" s="282"/>
      <c r="FL73" s="282"/>
      <c r="FM73" s="282"/>
      <c r="FN73" s="282"/>
      <c r="FO73" s="282"/>
      <c r="FP73" s="282"/>
      <c r="FQ73" s="282"/>
      <c r="FR73" s="282"/>
      <c r="FS73" s="282"/>
      <c r="FT73" s="282"/>
      <c r="FU73" s="282"/>
      <c r="FV73" s="282"/>
      <c r="FW73" s="282"/>
      <c r="FX73" s="282"/>
      <c r="FY73" s="282"/>
      <c r="FZ73" s="282"/>
      <c r="GA73" s="282"/>
      <c r="GB73" s="282"/>
      <c r="GC73" s="282"/>
      <c r="GD73" s="282"/>
      <c r="GE73" s="282"/>
      <c r="GF73" s="282"/>
      <c r="GG73" s="282"/>
      <c r="GH73" s="282"/>
      <c r="GI73" s="282"/>
      <c r="GJ73" s="282"/>
      <c r="GK73" s="282"/>
      <c r="GL73" s="282"/>
      <c r="GM73" s="282"/>
      <c r="GN73" s="282"/>
      <c r="GO73" s="282"/>
      <c r="GP73" s="282"/>
      <c r="GQ73" s="282"/>
      <c r="GR73" s="282"/>
      <c r="GS73" s="282"/>
      <c r="GT73" s="282"/>
      <c r="GU73" s="282"/>
      <c r="GV73" s="282"/>
      <c r="GW73" s="282"/>
      <c r="GX73" s="282"/>
      <c r="GY73" s="282"/>
      <c r="GZ73" s="282"/>
      <c r="HA73" s="282"/>
      <c r="HB73" s="282"/>
      <c r="HC73" s="282"/>
      <c r="HD73" s="282"/>
      <c r="HE73" s="282"/>
      <c r="HF73" s="282"/>
      <c r="HG73" s="282"/>
      <c r="HH73" s="282"/>
      <c r="HI73" s="282"/>
      <c r="HJ73" s="282"/>
      <c r="HK73" s="282"/>
      <c r="HL73" s="282"/>
      <c r="HM73" s="282"/>
      <c r="HN73" s="282"/>
      <c r="HO73" s="282"/>
      <c r="HP73" s="282"/>
      <c r="HQ73" s="282"/>
      <c r="HR73" s="282"/>
      <c r="HS73" s="282"/>
      <c r="HT73" s="282"/>
      <c r="HU73" s="282"/>
      <c r="HV73" s="282"/>
      <c r="HW73" s="282"/>
      <c r="HX73" s="282"/>
      <c r="HY73" s="282"/>
      <c r="HZ73" s="282"/>
      <c r="IA73" s="282"/>
      <c r="IB73" s="282"/>
      <c r="IC73" s="282"/>
      <c r="ID73" s="282"/>
      <c r="IE73" s="282"/>
      <c r="IF73" s="282"/>
      <c r="IG73" s="282"/>
      <c r="IH73" s="282"/>
      <c r="II73" s="282"/>
      <c r="IJ73" s="282"/>
      <c r="IK73" s="282"/>
      <c r="IL73" s="282"/>
      <c r="IM73" s="282"/>
      <c r="IN73" s="282"/>
      <c r="IO73" s="282"/>
      <c r="IP73" s="282"/>
      <c r="IQ73" s="282"/>
      <c r="IR73" s="282"/>
      <c r="IS73" s="282"/>
      <c r="IT73" s="282"/>
      <c r="IU73" s="282"/>
      <c r="IV73" s="282"/>
      <c r="IW73" s="282"/>
    </row>
    <row r="74" customFormat="false" ht="12.75" hidden="false" customHeight="false" outlineLevel="0" collapsed="false">
      <c r="A74" s="253" t="s">
        <v>278</v>
      </c>
      <c r="B74" s="273" t="s">
        <v>279</v>
      </c>
      <c r="C74" s="254"/>
      <c r="D74" s="270" t="n">
        <v>0</v>
      </c>
      <c r="E74" s="270" t="n">
        <v>0</v>
      </c>
      <c r="F74" s="270" t="n">
        <v>0</v>
      </c>
      <c r="G74" s="270" t="n">
        <v>0</v>
      </c>
      <c r="H74" s="270" t="n">
        <v>0</v>
      </c>
      <c r="I74" s="270" t="n">
        <v>0</v>
      </c>
      <c r="J74" s="270" t="n">
        <v>0</v>
      </c>
      <c r="K74" s="270" t="n">
        <v>0</v>
      </c>
      <c r="L74" s="270" t="n">
        <v>0</v>
      </c>
      <c r="M74" s="270" t="n">
        <v>0</v>
      </c>
      <c r="N74" s="270" t="n">
        <v>0</v>
      </c>
      <c r="O74" s="270" t="n">
        <v>0</v>
      </c>
      <c r="P74" s="270" t="n">
        <f aca="false">SUM(D74:O74)</f>
        <v>0</v>
      </c>
    </row>
    <row r="75" customFormat="false" ht="12.75" hidden="false" customHeight="false" outlineLevel="0" collapsed="false">
      <c r="A75" s="253" t="s">
        <v>280</v>
      </c>
      <c r="B75" s="273" t="s">
        <v>281</v>
      </c>
      <c r="C75" s="254"/>
      <c r="D75" s="270" t="n">
        <v>0</v>
      </c>
      <c r="E75" s="270" t="n">
        <v>0</v>
      </c>
      <c r="F75" s="270" t="n">
        <v>0</v>
      </c>
      <c r="G75" s="270" t="n">
        <v>0</v>
      </c>
      <c r="H75" s="270" t="n">
        <v>0</v>
      </c>
      <c r="I75" s="270" t="n">
        <v>0</v>
      </c>
      <c r="J75" s="270" t="n">
        <v>0</v>
      </c>
      <c r="K75" s="270" t="n">
        <v>0</v>
      </c>
      <c r="L75" s="270" t="n">
        <v>0</v>
      </c>
      <c r="M75" s="270" t="n">
        <v>0</v>
      </c>
      <c r="N75" s="270" t="n">
        <v>0</v>
      </c>
      <c r="O75" s="270" t="n">
        <v>0</v>
      </c>
      <c r="P75" s="270" t="n">
        <f aca="false">SUM(D75:O75)</f>
        <v>0</v>
      </c>
    </row>
    <row r="76" customFormat="false" ht="12.75" hidden="false" customHeight="false" outlineLevel="0" collapsed="false">
      <c r="A76" s="253" t="s">
        <v>282</v>
      </c>
      <c r="B76" s="273" t="s">
        <v>283</v>
      </c>
      <c r="C76" s="254"/>
      <c r="D76" s="270" t="n">
        <v>0</v>
      </c>
      <c r="E76" s="270" t="n">
        <v>0</v>
      </c>
      <c r="F76" s="270" t="n">
        <v>0</v>
      </c>
      <c r="G76" s="270" t="n">
        <v>0</v>
      </c>
      <c r="H76" s="270" t="n">
        <v>0</v>
      </c>
      <c r="I76" s="270" t="n">
        <v>0</v>
      </c>
      <c r="J76" s="270" t="n">
        <v>0</v>
      </c>
      <c r="K76" s="270" t="n">
        <v>0</v>
      </c>
      <c r="L76" s="270" t="n">
        <v>0</v>
      </c>
      <c r="M76" s="270" t="n">
        <v>0</v>
      </c>
      <c r="N76" s="270" t="n">
        <v>0</v>
      </c>
      <c r="O76" s="270" t="n">
        <v>0</v>
      </c>
      <c r="P76" s="270" t="n">
        <f aca="false">SUM(D76:O76)</f>
        <v>0</v>
      </c>
    </row>
    <row r="77" customFormat="false" ht="12.75" hidden="false" customHeight="false" outlineLevel="0" collapsed="false">
      <c r="A77" s="253" t="s">
        <v>284</v>
      </c>
      <c r="B77" s="273" t="s">
        <v>285</v>
      </c>
      <c r="C77" s="254"/>
      <c r="D77" s="270" t="n">
        <v>0</v>
      </c>
      <c r="E77" s="270" t="n">
        <v>0</v>
      </c>
      <c r="F77" s="270" t="n">
        <v>0</v>
      </c>
      <c r="G77" s="270" t="n">
        <v>0</v>
      </c>
      <c r="H77" s="270" t="n">
        <v>0</v>
      </c>
      <c r="I77" s="270" t="n">
        <v>0</v>
      </c>
      <c r="J77" s="270" t="n">
        <v>0</v>
      </c>
      <c r="K77" s="270" t="n">
        <v>0</v>
      </c>
      <c r="L77" s="270" t="n">
        <v>0</v>
      </c>
      <c r="M77" s="270" t="n">
        <v>0</v>
      </c>
      <c r="N77" s="270" t="n">
        <v>0</v>
      </c>
      <c r="O77" s="270" t="n">
        <v>0</v>
      </c>
      <c r="P77" s="270" t="n">
        <f aca="false">SUM(D77:O77)</f>
        <v>0</v>
      </c>
    </row>
    <row r="78" customFormat="false" ht="12.75" hidden="false" customHeight="false" outlineLevel="0" collapsed="false">
      <c r="A78" s="253" t="s">
        <v>286</v>
      </c>
      <c r="B78" s="273" t="s">
        <v>287</v>
      </c>
      <c r="C78" s="254"/>
      <c r="D78" s="270" t="n">
        <v>0</v>
      </c>
      <c r="E78" s="270" t="n">
        <v>0</v>
      </c>
      <c r="F78" s="270" t="n">
        <v>0</v>
      </c>
      <c r="G78" s="270" t="n">
        <v>0</v>
      </c>
      <c r="H78" s="270" t="n">
        <v>0</v>
      </c>
      <c r="I78" s="270" t="n">
        <v>0</v>
      </c>
      <c r="J78" s="270" t="n">
        <v>0</v>
      </c>
      <c r="K78" s="270" t="n">
        <v>0</v>
      </c>
      <c r="L78" s="270" t="n">
        <v>0</v>
      </c>
      <c r="M78" s="270" t="n">
        <v>0</v>
      </c>
      <c r="N78" s="270" t="n">
        <v>0</v>
      </c>
      <c r="O78" s="270" t="n">
        <v>0</v>
      </c>
      <c r="P78" s="270" t="n">
        <f aca="false">SUM(D78:O78)</f>
        <v>0</v>
      </c>
    </row>
    <row r="79" customFormat="false" ht="12.75" hidden="false" customHeight="false" outlineLevel="0" collapsed="false">
      <c r="A79" s="253" t="s">
        <v>288</v>
      </c>
      <c r="B79" s="273" t="s">
        <v>289</v>
      </c>
      <c r="C79" s="254"/>
      <c r="D79" s="270" t="n">
        <v>0</v>
      </c>
      <c r="E79" s="270" t="n">
        <v>0</v>
      </c>
      <c r="F79" s="270" t="n">
        <v>0</v>
      </c>
      <c r="G79" s="270" t="n">
        <v>0</v>
      </c>
      <c r="H79" s="270" t="n">
        <v>0</v>
      </c>
      <c r="I79" s="270" t="n">
        <v>0</v>
      </c>
      <c r="J79" s="270" t="n">
        <v>0</v>
      </c>
      <c r="K79" s="270" t="n">
        <v>0</v>
      </c>
      <c r="L79" s="270" t="n">
        <v>0</v>
      </c>
      <c r="M79" s="270" t="n">
        <v>0</v>
      </c>
      <c r="N79" s="270" t="n">
        <v>0</v>
      </c>
      <c r="O79" s="270" t="n">
        <v>0</v>
      </c>
      <c r="P79" s="270" t="n">
        <f aca="false">SUM(D79:O79)</f>
        <v>0</v>
      </c>
    </row>
    <row r="80" customFormat="false" ht="12.75" hidden="false" customHeight="false" outlineLevel="0" collapsed="false">
      <c r="A80" s="253" t="s">
        <v>290</v>
      </c>
      <c r="B80" s="273" t="s">
        <v>291</v>
      </c>
      <c r="C80" s="254"/>
      <c r="D80" s="274" t="n">
        <v>0</v>
      </c>
      <c r="E80" s="274" t="n">
        <v>0</v>
      </c>
      <c r="F80" s="274" t="n">
        <v>0</v>
      </c>
      <c r="G80" s="274" t="n">
        <v>0</v>
      </c>
      <c r="H80" s="274" t="n">
        <v>0</v>
      </c>
      <c r="I80" s="274" t="n">
        <v>0</v>
      </c>
      <c r="J80" s="274" t="n">
        <v>0</v>
      </c>
      <c r="K80" s="274" t="n">
        <v>0</v>
      </c>
      <c r="L80" s="274" t="n">
        <v>0</v>
      </c>
      <c r="M80" s="274" t="n">
        <v>0</v>
      </c>
      <c r="N80" s="274" t="n">
        <v>0</v>
      </c>
      <c r="O80" s="274" t="n">
        <v>0</v>
      </c>
      <c r="P80" s="274" t="n">
        <f aca="false">SUM(D80:O80)</f>
        <v>0</v>
      </c>
    </row>
    <row r="81" customFormat="false" ht="12.75" hidden="false" customHeight="false" outlineLevel="0" collapsed="false">
      <c r="A81" s="256"/>
      <c r="B81" s="266" t="s">
        <v>292</v>
      </c>
      <c r="C81" s="258"/>
      <c r="D81" s="267" t="n">
        <f aca="false">SUM(D74:D80)</f>
        <v>0</v>
      </c>
      <c r="E81" s="267" t="n">
        <f aca="false">SUM(E74:E80)</f>
        <v>0</v>
      </c>
      <c r="F81" s="267" t="n">
        <f aca="false">SUM(F74:F80)</f>
        <v>0</v>
      </c>
      <c r="G81" s="267" t="n">
        <f aca="false">SUM(G74:G80)</f>
        <v>0</v>
      </c>
      <c r="H81" s="267" t="n">
        <f aca="false">SUM(H74:H80)</f>
        <v>0</v>
      </c>
      <c r="I81" s="267" t="n">
        <f aca="false">SUM(I74:I80)</f>
        <v>0</v>
      </c>
      <c r="J81" s="267" t="n">
        <f aca="false">SUM(J74:J80)</f>
        <v>0</v>
      </c>
      <c r="K81" s="267" t="n">
        <f aca="false">SUM(K74:K80)</f>
        <v>0</v>
      </c>
      <c r="L81" s="267" t="n">
        <f aca="false">SUM(L74:L80)</f>
        <v>0</v>
      </c>
      <c r="M81" s="267" t="n">
        <f aca="false">SUM(M74:M80)</f>
        <v>0</v>
      </c>
      <c r="N81" s="267" t="n">
        <f aca="false">SUM(N74:N80)</f>
        <v>0</v>
      </c>
      <c r="O81" s="267" t="n">
        <f aca="false">SUM(O74:O80)</f>
        <v>0</v>
      </c>
      <c r="P81" s="267" t="n">
        <f aca="false">SUM(P74:P80)</f>
        <v>0</v>
      </c>
      <c r="Q81" s="260"/>
      <c r="R81" s="260"/>
      <c r="S81" s="260"/>
      <c r="T81" s="260"/>
      <c r="U81" s="260"/>
      <c r="V81" s="260"/>
      <c r="W81" s="260"/>
      <c r="X81" s="260"/>
      <c r="Y81" s="260"/>
      <c r="Z81" s="260"/>
      <c r="AA81" s="260"/>
      <c r="AB81" s="260"/>
      <c r="AC81" s="260"/>
      <c r="AD81" s="260"/>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0"/>
      <c r="BB81" s="260"/>
      <c r="BC81" s="260"/>
      <c r="BD81" s="260"/>
      <c r="BE81" s="260"/>
      <c r="BF81" s="260"/>
      <c r="BG81" s="260"/>
      <c r="BH81" s="260"/>
      <c r="BI81" s="260"/>
      <c r="BJ81" s="260"/>
      <c r="BK81" s="260"/>
      <c r="BL81" s="260"/>
      <c r="BM81" s="260"/>
      <c r="BN81" s="260"/>
      <c r="BO81" s="260"/>
      <c r="BP81" s="260"/>
      <c r="BQ81" s="260"/>
      <c r="BR81" s="260"/>
      <c r="BS81" s="260"/>
      <c r="BT81" s="260"/>
      <c r="BU81" s="260"/>
      <c r="BV81" s="260"/>
      <c r="BW81" s="260"/>
      <c r="BX81" s="260"/>
      <c r="BY81" s="260"/>
      <c r="BZ81" s="260"/>
      <c r="CA81" s="260"/>
      <c r="CB81" s="260"/>
      <c r="CC81" s="260"/>
      <c r="CD81" s="260"/>
      <c r="CE81" s="260"/>
      <c r="CF81" s="260"/>
      <c r="CG81" s="260"/>
      <c r="CH81" s="260"/>
      <c r="CI81" s="260"/>
      <c r="CJ81" s="260"/>
      <c r="CK81" s="260"/>
      <c r="CL81" s="260"/>
      <c r="CM81" s="260"/>
      <c r="CN81" s="260"/>
      <c r="CO81" s="260"/>
      <c r="CP81" s="260"/>
      <c r="CQ81" s="260"/>
      <c r="CR81" s="260"/>
      <c r="CS81" s="260"/>
      <c r="CT81" s="260"/>
      <c r="CU81" s="260"/>
      <c r="CV81" s="260"/>
      <c r="CW81" s="260"/>
      <c r="CX81" s="260"/>
      <c r="CY81" s="260"/>
      <c r="CZ81" s="260"/>
      <c r="DA81" s="260"/>
      <c r="DB81" s="260"/>
      <c r="DC81" s="260"/>
      <c r="DD81" s="260"/>
      <c r="DE81" s="260"/>
      <c r="DF81" s="260"/>
      <c r="DG81" s="260"/>
      <c r="DH81" s="260"/>
      <c r="DI81" s="260"/>
      <c r="DJ81" s="260"/>
      <c r="DK81" s="260"/>
      <c r="DL81" s="260"/>
      <c r="DM81" s="260"/>
      <c r="DN81" s="260"/>
      <c r="DO81" s="260"/>
      <c r="DP81" s="260"/>
      <c r="DQ81" s="260"/>
      <c r="DR81" s="260"/>
      <c r="DS81" s="260"/>
      <c r="DT81" s="260"/>
      <c r="DU81" s="260"/>
      <c r="DV81" s="260"/>
      <c r="DW81" s="260"/>
      <c r="DX81" s="260"/>
      <c r="DY81" s="260"/>
      <c r="DZ81" s="260"/>
      <c r="EA81" s="260"/>
      <c r="EB81" s="260"/>
      <c r="EC81" s="260"/>
      <c r="ED81" s="260"/>
      <c r="EE81" s="260"/>
      <c r="EF81" s="260"/>
      <c r="EG81" s="260"/>
      <c r="EH81" s="260"/>
      <c r="EI81" s="260"/>
      <c r="EJ81" s="260"/>
      <c r="EK81" s="260"/>
      <c r="EL81" s="260"/>
      <c r="EM81" s="260"/>
      <c r="EN81" s="260"/>
      <c r="EO81" s="260"/>
      <c r="EP81" s="260"/>
      <c r="EQ81" s="260"/>
      <c r="ER81" s="260"/>
      <c r="ES81" s="260"/>
      <c r="ET81" s="260"/>
      <c r="EU81" s="260"/>
      <c r="EV81" s="260"/>
      <c r="EW81" s="260"/>
      <c r="EX81" s="260"/>
      <c r="EY81" s="260"/>
      <c r="EZ81" s="260"/>
      <c r="FA81" s="260"/>
      <c r="FB81" s="260"/>
      <c r="FC81" s="260"/>
      <c r="FD81" s="260"/>
      <c r="FE81" s="260"/>
      <c r="FF81" s="260"/>
      <c r="FG81" s="260"/>
      <c r="FH81" s="260"/>
      <c r="FI81" s="260"/>
      <c r="FJ81" s="260"/>
      <c r="FK81" s="260"/>
      <c r="FL81" s="260"/>
      <c r="FM81" s="260"/>
      <c r="FN81" s="260"/>
      <c r="FO81" s="260"/>
      <c r="FP81" s="260"/>
      <c r="FQ81" s="260"/>
      <c r="FR81" s="260"/>
      <c r="FS81" s="260"/>
      <c r="FT81" s="260"/>
      <c r="FU81" s="260"/>
      <c r="FV81" s="260"/>
      <c r="FW81" s="260"/>
      <c r="FX81" s="260"/>
      <c r="FY81" s="260"/>
      <c r="FZ81" s="260"/>
      <c r="GA81" s="260"/>
      <c r="GB81" s="260"/>
      <c r="GC81" s="260"/>
      <c r="GD81" s="260"/>
      <c r="GE81" s="260"/>
      <c r="GF81" s="260"/>
      <c r="GG81" s="260"/>
      <c r="GH81" s="260"/>
      <c r="GI81" s="260"/>
      <c r="GJ81" s="260"/>
      <c r="GK81" s="260"/>
      <c r="GL81" s="260"/>
      <c r="GM81" s="260"/>
      <c r="GN81" s="260"/>
      <c r="GO81" s="260"/>
      <c r="GP81" s="260"/>
      <c r="GQ81" s="260"/>
      <c r="GR81" s="260"/>
      <c r="GS81" s="260"/>
      <c r="GT81" s="260"/>
      <c r="GU81" s="260"/>
      <c r="GV81" s="260"/>
      <c r="GW81" s="260"/>
      <c r="GX81" s="260"/>
      <c r="GY81" s="260"/>
      <c r="GZ81" s="260"/>
      <c r="HA81" s="260"/>
      <c r="HB81" s="260"/>
      <c r="HC81" s="260"/>
      <c r="HD81" s="260"/>
      <c r="HE81" s="260"/>
      <c r="HF81" s="260"/>
      <c r="HG81" s="260"/>
      <c r="HH81" s="260"/>
      <c r="HI81" s="260"/>
      <c r="HJ81" s="260"/>
      <c r="HK81" s="260"/>
      <c r="HL81" s="260"/>
      <c r="HM81" s="260"/>
      <c r="HN81" s="260"/>
      <c r="HO81" s="260"/>
      <c r="HP81" s="260"/>
      <c r="HQ81" s="260"/>
      <c r="HR81" s="260"/>
      <c r="HS81" s="260"/>
      <c r="HT81" s="260"/>
      <c r="HU81" s="260"/>
      <c r="HV81" s="260"/>
      <c r="HW81" s="260"/>
      <c r="HX81" s="260"/>
      <c r="HY81" s="260"/>
      <c r="HZ81" s="260"/>
      <c r="IA81" s="260"/>
      <c r="IB81" s="260"/>
      <c r="IC81" s="260"/>
      <c r="ID81" s="260"/>
      <c r="IE81" s="260"/>
      <c r="IF81" s="260"/>
      <c r="IG81" s="260"/>
      <c r="IH81" s="260"/>
      <c r="II81" s="260"/>
      <c r="IJ81" s="260"/>
      <c r="IK81" s="260"/>
      <c r="IL81" s="260"/>
      <c r="IM81" s="260"/>
      <c r="IN81" s="260"/>
      <c r="IO81" s="260"/>
      <c r="IP81" s="260"/>
      <c r="IQ81" s="260"/>
      <c r="IR81" s="260"/>
      <c r="IS81" s="260"/>
      <c r="IT81" s="260"/>
      <c r="IU81" s="260"/>
      <c r="IV81" s="260"/>
      <c r="IW81" s="260"/>
    </row>
    <row r="82" customFormat="false" ht="12.75" hidden="false" customHeight="false" outlineLevel="0" collapsed="false">
      <c r="A82" s="253" t="s">
        <v>293</v>
      </c>
      <c r="B82" s="254" t="s">
        <v>294</v>
      </c>
      <c r="C82" s="254"/>
      <c r="D82" s="263" t="n">
        <v>0</v>
      </c>
      <c r="E82" s="263" t="n">
        <v>0</v>
      </c>
      <c r="F82" s="263" t="n">
        <v>0</v>
      </c>
      <c r="G82" s="263" t="n">
        <v>0</v>
      </c>
      <c r="H82" s="263" t="n">
        <v>0</v>
      </c>
      <c r="I82" s="263" t="n">
        <v>0</v>
      </c>
      <c r="J82" s="263" t="n">
        <v>0</v>
      </c>
      <c r="K82" s="263" t="n">
        <v>0</v>
      </c>
      <c r="L82" s="263" t="n">
        <v>0</v>
      </c>
      <c r="M82" s="263" t="n">
        <v>0</v>
      </c>
      <c r="N82" s="263" t="n">
        <v>0</v>
      </c>
      <c r="O82" s="263" t="n">
        <v>0</v>
      </c>
      <c r="P82" s="263" t="n">
        <f aca="false">SUM(D82:O82)</f>
        <v>0</v>
      </c>
    </row>
    <row r="83" customFormat="false" ht="12.75" hidden="false" customHeight="false" outlineLevel="0" collapsed="false">
      <c r="A83" s="253" t="s">
        <v>295</v>
      </c>
      <c r="B83" s="254" t="s">
        <v>296</v>
      </c>
      <c r="C83" s="254"/>
      <c r="D83" s="265" t="n">
        <v>0</v>
      </c>
      <c r="E83" s="265" t="n">
        <v>0</v>
      </c>
      <c r="F83" s="265" t="n">
        <v>0</v>
      </c>
      <c r="G83" s="265" t="n">
        <v>0</v>
      </c>
      <c r="H83" s="265" t="n">
        <v>0</v>
      </c>
      <c r="I83" s="265" t="n">
        <v>0</v>
      </c>
      <c r="J83" s="265" t="n">
        <v>0</v>
      </c>
      <c r="K83" s="265" t="n">
        <v>0</v>
      </c>
      <c r="L83" s="265" t="n">
        <v>0</v>
      </c>
      <c r="M83" s="265" t="n">
        <v>0</v>
      </c>
      <c r="N83" s="265" t="n">
        <v>0</v>
      </c>
      <c r="O83" s="265" t="n">
        <v>0</v>
      </c>
      <c r="P83" s="265" t="n">
        <f aca="false">SUM(D83:O83)</f>
        <v>0</v>
      </c>
    </row>
    <row r="84" customFormat="false" ht="12.75" hidden="false" customHeight="false" outlineLevel="0" collapsed="false">
      <c r="A84" s="283"/>
      <c r="B84" s="266" t="s">
        <v>297</v>
      </c>
      <c r="C84" s="258"/>
      <c r="D84" s="284" t="n">
        <f aca="false">SUM(D82:D83)</f>
        <v>0</v>
      </c>
      <c r="E84" s="284" t="n">
        <f aca="false">SUM(E82:E83)</f>
        <v>0</v>
      </c>
      <c r="F84" s="284" t="n">
        <f aca="false">SUM(F82:F83)</f>
        <v>0</v>
      </c>
      <c r="G84" s="284" t="n">
        <f aca="false">SUM(G82:G83)</f>
        <v>0</v>
      </c>
      <c r="H84" s="284" t="n">
        <f aca="false">SUM(H82:H83)</f>
        <v>0</v>
      </c>
      <c r="I84" s="284" t="n">
        <f aca="false">SUM(I82:I83)</f>
        <v>0</v>
      </c>
      <c r="J84" s="284" t="n">
        <f aca="false">SUM(J82:J83)</f>
        <v>0</v>
      </c>
      <c r="K84" s="284" t="n">
        <f aca="false">SUM(K82:K83)</f>
        <v>0</v>
      </c>
      <c r="L84" s="284" t="n">
        <f aca="false">SUM(L82:L83)</f>
        <v>0</v>
      </c>
      <c r="M84" s="284" t="n">
        <f aca="false">SUM(M82:M83)</f>
        <v>0</v>
      </c>
      <c r="N84" s="284" t="n">
        <f aca="false">SUM(N82:N83)</f>
        <v>0</v>
      </c>
      <c r="O84" s="284" t="n">
        <f aca="false">SUM(O82:O83)</f>
        <v>0</v>
      </c>
      <c r="P84" s="284" t="n">
        <f aca="false">SUM(P82:P83)</f>
        <v>0</v>
      </c>
      <c r="Q84" s="258"/>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c r="BC84" s="260"/>
      <c r="BD84" s="260"/>
      <c r="BE84" s="260"/>
      <c r="BF84" s="260"/>
      <c r="BG84" s="260"/>
      <c r="BH84" s="260"/>
      <c r="BI84" s="260"/>
      <c r="BJ84" s="260"/>
      <c r="BK84" s="260"/>
      <c r="BL84" s="260"/>
      <c r="BM84" s="260"/>
      <c r="BN84" s="260"/>
      <c r="BO84" s="260"/>
      <c r="BP84" s="260"/>
      <c r="BQ84" s="260"/>
      <c r="BR84" s="260"/>
      <c r="BS84" s="260"/>
      <c r="BT84" s="260"/>
      <c r="BU84" s="260"/>
      <c r="BV84" s="260"/>
      <c r="BW84" s="260"/>
      <c r="BX84" s="260"/>
      <c r="BY84" s="260"/>
      <c r="BZ84" s="260"/>
      <c r="CA84" s="260"/>
      <c r="CB84" s="260"/>
      <c r="CC84" s="260"/>
      <c r="CD84" s="260"/>
      <c r="CE84" s="260"/>
      <c r="CF84" s="260"/>
      <c r="CG84" s="260"/>
      <c r="CH84" s="260"/>
      <c r="CI84" s="260"/>
      <c r="CJ84" s="260"/>
      <c r="CK84" s="260"/>
      <c r="CL84" s="260"/>
      <c r="CM84" s="260"/>
      <c r="CN84" s="260"/>
      <c r="CO84" s="260"/>
      <c r="CP84" s="260"/>
      <c r="CQ84" s="260"/>
      <c r="CR84" s="260"/>
      <c r="CS84" s="260"/>
      <c r="CT84" s="260"/>
      <c r="CU84" s="260"/>
      <c r="CV84" s="260"/>
      <c r="CW84" s="260"/>
      <c r="CX84" s="260"/>
      <c r="CY84" s="260"/>
      <c r="CZ84" s="260"/>
      <c r="DA84" s="260"/>
      <c r="DB84" s="260"/>
      <c r="DC84" s="260"/>
      <c r="DD84" s="260"/>
      <c r="DE84" s="260"/>
      <c r="DF84" s="260"/>
      <c r="DG84" s="260"/>
      <c r="DH84" s="260"/>
      <c r="DI84" s="260"/>
      <c r="DJ84" s="260"/>
      <c r="DK84" s="260"/>
      <c r="DL84" s="260"/>
      <c r="DM84" s="260"/>
      <c r="DN84" s="260"/>
      <c r="DO84" s="260"/>
      <c r="DP84" s="260"/>
      <c r="DQ84" s="260"/>
      <c r="DR84" s="260"/>
      <c r="DS84" s="260"/>
      <c r="DT84" s="260"/>
      <c r="DU84" s="260"/>
      <c r="DV84" s="260"/>
      <c r="DW84" s="260"/>
      <c r="DX84" s="260"/>
      <c r="DY84" s="260"/>
      <c r="DZ84" s="260"/>
      <c r="EA84" s="260"/>
      <c r="EB84" s="260"/>
      <c r="EC84" s="260"/>
      <c r="ED84" s="260"/>
      <c r="EE84" s="260"/>
      <c r="EF84" s="260"/>
      <c r="EG84" s="260"/>
      <c r="EH84" s="260"/>
      <c r="EI84" s="260"/>
      <c r="EJ84" s="260"/>
      <c r="EK84" s="260"/>
      <c r="EL84" s="260"/>
      <c r="EM84" s="260"/>
      <c r="EN84" s="260"/>
      <c r="EO84" s="260"/>
      <c r="EP84" s="260"/>
      <c r="EQ84" s="260"/>
      <c r="ER84" s="260"/>
      <c r="ES84" s="260"/>
      <c r="ET84" s="260"/>
      <c r="EU84" s="260"/>
      <c r="EV84" s="260"/>
      <c r="EW84" s="260"/>
      <c r="EX84" s="260"/>
      <c r="EY84" s="260"/>
      <c r="EZ84" s="260"/>
      <c r="FA84" s="260"/>
      <c r="FB84" s="260"/>
      <c r="FC84" s="260"/>
      <c r="FD84" s="260"/>
      <c r="FE84" s="260"/>
      <c r="FF84" s="260"/>
      <c r="FG84" s="260"/>
      <c r="FH84" s="260"/>
      <c r="FI84" s="260"/>
      <c r="FJ84" s="260"/>
      <c r="FK84" s="260"/>
      <c r="FL84" s="260"/>
      <c r="FM84" s="260"/>
      <c r="FN84" s="260"/>
      <c r="FO84" s="260"/>
      <c r="FP84" s="260"/>
      <c r="FQ84" s="260"/>
      <c r="FR84" s="260"/>
      <c r="FS84" s="260"/>
      <c r="FT84" s="260"/>
      <c r="FU84" s="260"/>
      <c r="FV84" s="260"/>
      <c r="FW84" s="260"/>
      <c r="FX84" s="260"/>
      <c r="FY84" s="260"/>
      <c r="FZ84" s="260"/>
      <c r="GA84" s="260"/>
      <c r="GB84" s="260"/>
      <c r="GC84" s="260"/>
      <c r="GD84" s="260"/>
      <c r="GE84" s="260"/>
      <c r="GF84" s="260"/>
      <c r="GG84" s="260"/>
      <c r="GH84" s="260"/>
      <c r="GI84" s="260"/>
      <c r="GJ84" s="260"/>
      <c r="GK84" s="260"/>
      <c r="GL84" s="260"/>
      <c r="GM84" s="260"/>
      <c r="GN84" s="260"/>
      <c r="GO84" s="260"/>
      <c r="GP84" s="260"/>
      <c r="GQ84" s="260"/>
      <c r="GR84" s="260"/>
      <c r="GS84" s="260"/>
      <c r="GT84" s="260"/>
      <c r="GU84" s="260"/>
      <c r="GV84" s="260"/>
      <c r="GW84" s="260"/>
      <c r="GX84" s="260"/>
      <c r="GY84" s="260"/>
      <c r="GZ84" s="260"/>
      <c r="HA84" s="260"/>
      <c r="HB84" s="260"/>
      <c r="HC84" s="260"/>
      <c r="HD84" s="260"/>
      <c r="HE84" s="260"/>
      <c r="HF84" s="260"/>
      <c r="HG84" s="260"/>
      <c r="HH84" s="260"/>
      <c r="HI84" s="260"/>
      <c r="HJ84" s="260"/>
      <c r="HK84" s="260"/>
      <c r="HL84" s="260"/>
      <c r="HM84" s="260"/>
      <c r="HN84" s="260"/>
      <c r="HO84" s="260"/>
      <c r="HP84" s="260"/>
      <c r="HQ84" s="260"/>
      <c r="HR84" s="260"/>
      <c r="HS84" s="260"/>
      <c r="HT84" s="260"/>
      <c r="HU84" s="260"/>
      <c r="HV84" s="260"/>
      <c r="HW84" s="260"/>
      <c r="HX84" s="260"/>
      <c r="HY84" s="260"/>
      <c r="HZ84" s="260"/>
      <c r="IA84" s="260"/>
      <c r="IB84" s="260"/>
      <c r="IC84" s="260"/>
      <c r="ID84" s="260"/>
      <c r="IE84" s="260"/>
      <c r="IF84" s="260"/>
      <c r="IG84" s="260"/>
      <c r="IH84" s="260"/>
      <c r="II84" s="260"/>
      <c r="IJ84" s="260"/>
      <c r="IK84" s="260"/>
      <c r="IL84" s="260"/>
      <c r="IM84" s="260"/>
      <c r="IN84" s="260"/>
      <c r="IO84" s="260"/>
      <c r="IP84" s="260"/>
      <c r="IQ84" s="260"/>
      <c r="IR84" s="260"/>
      <c r="IS84" s="260"/>
      <c r="IT84" s="260"/>
      <c r="IU84" s="260"/>
      <c r="IV84" s="260"/>
      <c r="IW84" s="260"/>
    </row>
    <row r="85" customFormat="false" ht="12.75" hidden="false" customHeight="false" outlineLevel="0" collapsed="false">
      <c r="A85" s="285" t="s">
        <v>298</v>
      </c>
      <c r="B85" s="286" t="s">
        <v>155</v>
      </c>
      <c r="C85" s="287"/>
      <c r="D85" s="284" t="n">
        <v>0</v>
      </c>
      <c r="E85" s="284" t="n">
        <v>0</v>
      </c>
      <c r="F85" s="284" t="n">
        <v>0</v>
      </c>
      <c r="G85" s="284" t="n">
        <v>0</v>
      </c>
      <c r="H85" s="284" t="n">
        <v>0</v>
      </c>
      <c r="I85" s="284" t="n">
        <v>0</v>
      </c>
      <c r="J85" s="284" t="n">
        <v>0</v>
      </c>
      <c r="K85" s="284" t="n">
        <v>0</v>
      </c>
      <c r="L85" s="284" t="n">
        <v>0</v>
      </c>
      <c r="M85" s="284" t="n">
        <v>0</v>
      </c>
      <c r="N85" s="284" t="n">
        <v>0</v>
      </c>
      <c r="O85" s="284" t="n">
        <v>0</v>
      </c>
      <c r="P85" s="284" t="n">
        <f aca="false">SUM(D85:O85)</f>
        <v>0</v>
      </c>
      <c r="Q85" s="258"/>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260"/>
      <c r="BD85" s="260"/>
      <c r="BE85" s="260"/>
      <c r="BF85" s="260"/>
      <c r="BG85" s="260"/>
      <c r="BH85" s="260"/>
      <c r="BI85" s="260"/>
      <c r="BJ85" s="260"/>
      <c r="BK85" s="260"/>
      <c r="BL85" s="260"/>
      <c r="BM85" s="260"/>
      <c r="BN85" s="260"/>
      <c r="BO85" s="260"/>
      <c r="BP85" s="260"/>
      <c r="BQ85" s="260"/>
      <c r="BR85" s="260"/>
      <c r="BS85" s="260"/>
      <c r="BT85" s="260"/>
      <c r="BU85" s="260"/>
      <c r="BV85" s="260"/>
      <c r="BW85" s="260"/>
      <c r="BX85" s="260"/>
      <c r="BY85" s="260"/>
      <c r="BZ85" s="260"/>
      <c r="CA85" s="260"/>
      <c r="CB85" s="260"/>
      <c r="CC85" s="260"/>
      <c r="CD85" s="260"/>
      <c r="CE85" s="260"/>
      <c r="CF85" s="260"/>
      <c r="CG85" s="260"/>
      <c r="CH85" s="260"/>
      <c r="CI85" s="260"/>
      <c r="CJ85" s="260"/>
      <c r="CK85" s="260"/>
      <c r="CL85" s="260"/>
      <c r="CM85" s="260"/>
      <c r="CN85" s="260"/>
      <c r="CO85" s="260"/>
      <c r="CP85" s="260"/>
      <c r="CQ85" s="260"/>
      <c r="CR85" s="260"/>
      <c r="CS85" s="260"/>
      <c r="CT85" s="260"/>
      <c r="CU85" s="260"/>
      <c r="CV85" s="260"/>
      <c r="CW85" s="260"/>
      <c r="CX85" s="260"/>
      <c r="CY85" s="260"/>
      <c r="CZ85" s="260"/>
      <c r="DA85" s="260"/>
      <c r="DB85" s="260"/>
      <c r="DC85" s="260"/>
      <c r="DD85" s="260"/>
      <c r="DE85" s="260"/>
      <c r="DF85" s="260"/>
      <c r="DG85" s="260"/>
      <c r="DH85" s="260"/>
      <c r="DI85" s="260"/>
      <c r="DJ85" s="260"/>
      <c r="DK85" s="260"/>
      <c r="DL85" s="260"/>
      <c r="DM85" s="260"/>
      <c r="DN85" s="260"/>
      <c r="DO85" s="260"/>
      <c r="DP85" s="260"/>
      <c r="DQ85" s="260"/>
      <c r="DR85" s="260"/>
      <c r="DS85" s="260"/>
      <c r="DT85" s="260"/>
      <c r="DU85" s="260"/>
      <c r="DV85" s="260"/>
      <c r="DW85" s="260"/>
      <c r="DX85" s="260"/>
      <c r="DY85" s="260"/>
      <c r="DZ85" s="260"/>
      <c r="EA85" s="260"/>
      <c r="EB85" s="260"/>
      <c r="EC85" s="260"/>
      <c r="ED85" s="260"/>
      <c r="EE85" s="260"/>
      <c r="EF85" s="260"/>
      <c r="EG85" s="260"/>
      <c r="EH85" s="260"/>
      <c r="EI85" s="260"/>
      <c r="EJ85" s="260"/>
      <c r="EK85" s="260"/>
      <c r="EL85" s="260"/>
      <c r="EM85" s="260"/>
      <c r="EN85" s="260"/>
      <c r="EO85" s="260"/>
      <c r="EP85" s="260"/>
      <c r="EQ85" s="260"/>
      <c r="ER85" s="260"/>
      <c r="ES85" s="260"/>
      <c r="ET85" s="260"/>
      <c r="EU85" s="260"/>
      <c r="EV85" s="260"/>
      <c r="EW85" s="260"/>
      <c r="EX85" s="260"/>
      <c r="EY85" s="260"/>
      <c r="EZ85" s="260"/>
      <c r="FA85" s="260"/>
      <c r="FB85" s="260"/>
      <c r="FC85" s="260"/>
      <c r="FD85" s="260"/>
      <c r="FE85" s="260"/>
      <c r="FF85" s="260"/>
      <c r="FG85" s="260"/>
      <c r="FH85" s="260"/>
      <c r="FI85" s="260"/>
      <c r="FJ85" s="260"/>
      <c r="FK85" s="260"/>
      <c r="FL85" s="260"/>
      <c r="FM85" s="260"/>
      <c r="FN85" s="260"/>
      <c r="FO85" s="260"/>
      <c r="FP85" s="260"/>
      <c r="FQ85" s="260"/>
      <c r="FR85" s="260"/>
      <c r="FS85" s="260"/>
      <c r="FT85" s="260"/>
      <c r="FU85" s="260"/>
      <c r="FV85" s="260"/>
      <c r="FW85" s="260"/>
      <c r="FX85" s="260"/>
      <c r="FY85" s="260"/>
      <c r="FZ85" s="260"/>
      <c r="GA85" s="260"/>
      <c r="GB85" s="260"/>
      <c r="GC85" s="260"/>
      <c r="GD85" s="260"/>
      <c r="GE85" s="260"/>
      <c r="GF85" s="260"/>
      <c r="GG85" s="260"/>
      <c r="GH85" s="260"/>
      <c r="GI85" s="260"/>
      <c r="GJ85" s="260"/>
      <c r="GK85" s="260"/>
      <c r="GL85" s="260"/>
      <c r="GM85" s="260"/>
      <c r="GN85" s="260"/>
      <c r="GO85" s="260"/>
      <c r="GP85" s="260"/>
      <c r="GQ85" s="260"/>
      <c r="GR85" s="260"/>
      <c r="GS85" s="260"/>
      <c r="GT85" s="260"/>
      <c r="GU85" s="260"/>
      <c r="GV85" s="260"/>
      <c r="GW85" s="260"/>
      <c r="GX85" s="260"/>
      <c r="GY85" s="260"/>
      <c r="GZ85" s="260"/>
      <c r="HA85" s="260"/>
      <c r="HB85" s="260"/>
      <c r="HC85" s="260"/>
      <c r="HD85" s="260"/>
      <c r="HE85" s="260"/>
      <c r="HF85" s="260"/>
      <c r="HG85" s="260"/>
      <c r="HH85" s="260"/>
      <c r="HI85" s="260"/>
      <c r="HJ85" s="260"/>
      <c r="HK85" s="260"/>
      <c r="HL85" s="260"/>
      <c r="HM85" s="260"/>
      <c r="HN85" s="260"/>
      <c r="HO85" s="260"/>
      <c r="HP85" s="260"/>
      <c r="HQ85" s="260"/>
      <c r="HR85" s="260"/>
      <c r="HS85" s="260"/>
      <c r="HT85" s="260"/>
      <c r="HU85" s="260"/>
      <c r="HV85" s="260"/>
      <c r="HW85" s="260"/>
      <c r="HX85" s="260"/>
      <c r="HY85" s="260"/>
      <c r="HZ85" s="260"/>
      <c r="IA85" s="260"/>
      <c r="IB85" s="260"/>
      <c r="IC85" s="260"/>
      <c r="ID85" s="260"/>
      <c r="IE85" s="260"/>
      <c r="IF85" s="260"/>
      <c r="IG85" s="260"/>
      <c r="IH85" s="260"/>
      <c r="II85" s="260"/>
      <c r="IJ85" s="260"/>
      <c r="IK85" s="260"/>
      <c r="IL85" s="260"/>
      <c r="IM85" s="260"/>
      <c r="IN85" s="260"/>
      <c r="IO85" s="260"/>
      <c r="IP85" s="260"/>
      <c r="IQ85" s="260"/>
      <c r="IR85" s="260"/>
      <c r="IS85" s="260"/>
      <c r="IT85" s="260"/>
      <c r="IU85" s="260"/>
      <c r="IV85" s="260"/>
      <c r="IW85" s="260"/>
    </row>
    <row r="86" customFormat="false" ht="12.75" hidden="false" customHeight="false" outlineLevel="0" collapsed="false">
      <c r="A86" s="288"/>
      <c r="B86" s="289" t="s">
        <v>156</v>
      </c>
      <c r="C86" s="290"/>
      <c r="D86" s="291" t="n">
        <f aca="false">D32+D35+D43+D45+D47+D49+D58+D64+D69+D81+D84+D65+D66+D70+D71+D72+D73+D85</f>
        <v>0</v>
      </c>
      <c r="E86" s="291" t="n">
        <f aca="false">E32+E35+E43+E45+E47+E49+E58+E64+E69+E81+E84+E65+E66+E70+E71+E72+E73+E85</f>
        <v>0</v>
      </c>
      <c r="F86" s="291" t="n">
        <f aca="false">F32+F35+F43+F45+F47+F49+F58+F64+F69+F81+F84+F65+F66+F70+F71+F72+F73+F85</f>
        <v>0</v>
      </c>
      <c r="G86" s="291" t="n">
        <f aca="false">G32+G35+G43+G45+G47+G49+G58+G64+G69+G81+G84+G65+G66+G70+G71+G72+G73+G85</f>
        <v>0</v>
      </c>
      <c r="H86" s="291" t="n">
        <f aca="false">H32+H35+H43+H45+H47+H49+H58+H64+H69+H81+H84+H65+H66+H70+H71+H72+H73+H85</f>
        <v>0</v>
      </c>
      <c r="I86" s="291" t="n">
        <f aca="false">I32+I35+I43+I45+I47+I49+I58+I64+I69+I81+I84+I65+I66+I70+I71+I72+I73+I85</f>
        <v>0</v>
      </c>
      <c r="J86" s="291" t="n">
        <f aca="false">J32+J35+J43+J45+J47+J49+J58+J64+J69+J81+J84+J65+J66+J70+J71+J72+J73+J85</f>
        <v>0</v>
      </c>
      <c r="K86" s="291" t="n">
        <f aca="false">K32+K35+K43+K45+K47+K49+K58+K64+K69+K81+K84+K65+K66+K70+K71+K72+K73+K85</f>
        <v>0</v>
      </c>
      <c r="L86" s="291" t="n">
        <f aca="false">L32+L35+L43+L45+L47+L49+L58+L64+L69+L81+L84+L65+L66+L70+L71+L72+L73+L85</f>
        <v>0</v>
      </c>
      <c r="M86" s="291" t="n">
        <f aca="false">M32+M35+M43+M45+M47+M49+M58+M64+M69+M81+M84+M65+M66+M70+M71+M72+M73+M85</f>
        <v>0</v>
      </c>
      <c r="N86" s="291" t="n">
        <f aca="false">N32+N35+N43+N45+N47+N49+N58+N64+N69+N81+N84+N65+N66+N70+N71+N72+N73+N85</f>
        <v>0</v>
      </c>
      <c r="O86" s="291" t="n">
        <f aca="false">O32+O35+O43+O45+O47+O49+O58+O64+O69+O81+O84+O65+O66+O70+O71+O72+O73+O85</f>
        <v>0</v>
      </c>
      <c r="P86" s="291" t="n">
        <f aca="false">P32+P35+P43+P45+P47+P49+P58+P64+P69+P81+P84+P65+P66+P70+P71+P72+P73+P85</f>
        <v>0</v>
      </c>
      <c r="Q86" s="271"/>
    </row>
    <row r="87" customFormat="false" ht="12.75" hidden="false" customHeight="false" outlineLevel="0" collapsed="false">
      <c r="D87" s="270"/>
      <c r="E87" s="270"/>
      <c r="F87" s="270"/>
      <c r="G87" s="270"/>
      <c r="H87" s="270"/>
      <c r="I87" s="270"/>
      <c r="J87" s="270"/>
      <c r="K87" s="270"/>
      <c r="L87" s="270"/>
      <c r="M87" s="270"/>
      <c r="N87" s="270"/>
      <c r="O87" s="270"/>
      <c r="P87" s="270"/>
    </row>
    <row r="88" customFormat="false" ht="12.75" hidden="false" customHeight="false" outlineLevel="0" collapsed="false">
      <c r="A88" s="292"/>
      <c r="B88" s="293"/>
      <c r="C88" s="293"/>
      <c r="D88" s="294" t="n">
        <v>37258</v>
      </c>
      <c r="E88" s="294" t="n">
        <v>37289</v>
      </c>
      <c r="F88" s="294" t="n">
        <v>37317</v>
      </c>
      <c r="G88" s="294" t="n">
        <v>37348</v>
      </c>
      <c r="H88" s="294" t="n">
        <v>37378</v>
      </c>
      <c r="I88" s="294" t="n">
        <v>37409</v>
      </c>
      <c r="J88" s="294" t="n">
        <v>37439</v>
      </c>
      <c r="K88" s="294" t="n">
        <v>37470</v>
      </c>
      <c r="L88" s="294" t="n">
        <v>37501</v>
      </c>
      <c r="M88" s="294" t="n">
        <v>37531</v>
      </c>
      <c r="N88" s="294" t="n">
        <v>37562</v>
      </c>
      <c r="O88" s="294" t="n">
        <v>37592</v>
      </c>
      <c r="P88" s="295" t="s">
        <v>141</v>
      </c>
      <c r="Q88" s="296"/>
      <c r="R88" s="296"/>
      <c r="S88" s="296"/>
      <c r="T88" s="296"/>
      <c r="U88" s="296"/>
      <c r="V88" s="296"/>
      <c r="W88" s="296"/>
      <c r="X88" s="296"/>
      <c r="Y88" s="296"/>
      <c r="Z88" s="296"/>
      <c r="AA88" s="296"/>
      <c r="AB88" s="296"/>
      <c r="AC88" s="296"/>
      <c r="AD88" s="296"/>
      <c r="AE88" s="296"/>
      <c r="AF88" s="296"/>
      <c r="AG88" s="296"/>
      <c r="AH88" s="296"/>
      <c r="AI88" s="296"/>
      <c r="AJ88" s="296"/>
      <c r="AK88" s="296"/>
      <c r="AL88" s="296"/>
      <c r="AM88" s="296"/>
      <c r="AN88" s="296"/>
      <c r="AO88" s="296"/>
      <c r="AP88" s="296"/>
      <c r="AQ88" s="296"/>
      <c r="AR88" s="296"/>
      <c r="AS88" s="296"/>
      <c r="AT88" s="296"/>
      <c r="AU88" s="296"/>
      <c r="AV88" s="296"/>
      <c r="AW88" s="296"/>
      <c r="AX88" s="296"/>
      <c r="AY88" s="296"/>
      <c r="AZ88" s="296"/>
      <c r="BA88" s="296"/>
      <c r="BB88" s="296"/>
      <c r="BC88" s="296"/>
      <c r="BD88" s="296"/>
      <c r="BE88" s="296"/>
      <c r="BF88" s="296"/>
      <c r="BG88" s="296"/>
      <c r="BH88" s="296"/>
      <c r="BI88" s="296"/>
      <c r="BJ88" s="296"/>
      <c r="BK88" s="296"/>
      <c r="BL88" s="296"/>
      <c r="BM88" s="296"/>
      <c r="BN88" s="296"/>
      <c r="BO88" s="296"/>
      <c r="BP88" s="296"/>
      <c r="BQ88" s="296"/>
      <c r="BR88" s="296"/>
      <c r="BS88" s="296"/>
      <c r="BT88" s="296"/>
      <c r="BU88" s="296"/>
      <c r="BV88" s="296"/>
      <c r="BW88" s="296"/>
      <c r="BX88" s="296"/>
      <c r="BY88" s="296"/>
      <c r="BZ88" s="296"/>
      <c r="CA88" s="296"/>
      <c r="CB88" s="296"/>
      <c r="CC88" s="296"/>
      <c r="CD88" s="296"/>
      <c r="CE88" s="296"/>
      <c r="CF88" s="296"/>
      <c r="CG88" s="296"/>
      <c r="CH88" s="296"/>
      <c r="CI88" s="296"/>
      <c r="CJ88" s="296"/>
      <c r="CK88" s="296"/>
      <c r="CL88" s="296"/>
      <c r="CM88" s="296"/>
      <c r="CN88" s="296"/>
      <c r="CO88" s="296"/>
      <c r="CP88" s="296"/>
      <c r="CQ88" s="296"/>
      <c r="CR88" s="296"/>
      <c r="CS88" s="296"/>
      <c r="CT88" s="296"/>
      <c r="CU88" s="296"/>
      <c r="CV88" s="296"/>
      <c r="CW88" s="296"/>
      <c r="CX88" s="296"/>
      <c r="CY88" s="296"/>
      <c r="CZ88" s="296"/>
      <c r="DA88" s="296"/>
      <c r="DB88" s="296"/>
      <c r="DC88" s="296"/>
      <c r="DD88" s="296"/>
      <c r="DE88" s="296"/>
      <c r="DF88" s="296"/>
      <c r="DG88" s="296"/>
      <c r="DH88" s="296"/>
      <c r="DI88" s="296"/>
      <c r="DJ88" s="296"/>
      <c r="DK88" s="296"/>
      <c r="DL88" s="296"/>
      <c r="DM88" s="296"/>
      <c r="DN88" s="296"/>
      <c r="DO88" s="296"/>
      <c r="DP88" s="296"/>
      <c r="DQ88" s="296"/>
      <c r="DR88" s="296"/>
      <c r="DS88" s="296"/>
      <c r="DT88" s="296"/>
      <c r="DU88" s="296"/>
      <c r="DV88" s="296"/>
      <c r="DW88" s="296"/>
      <c r="DX88" s="296"/>
      <c r="DY88" s="296"/>
      <c r="DZ88" s="296"/>
      <c r="EA88" s="296"/>
      <c r="EB88" s="296"/>
      <c r="EC88" s="296"/>
      <c r="ED88" s="296"/>
      <c r="EE88" s="296"/>
      <c r="EF88" s="296"/>
      <c r="EG88" s="296"/>
      <c r="EH88" s="296"/>
      <c r="EI88" s="296"/>
      <c r="EJ88" s="296"/>
      <c r="EK88" s="296"/>
      <c r="EL88" s="296"/>
      <c r="EM88" s="296"/>
      <c r="EN88" s="296"/>
      <c r="EO88" s="296"/>
      <c r="EP88" s="296"/>
      <c r="EQ88" s="296"/>
      <c r="ER88" s="296"/>
      <c r="ES88" s="296"/>
      <c r="ET88" s="296"/>
      <c r="EU88" s="296"/>
      <c r="EV88" s="296"/>
      <c r="EW88" s="296"/>
      <c r="EX88" s="296"/>
      <c r="EY88" s="296"/>
      <c r="EZ88" s="296"/>
      <c r="FA88" s="296"/>
      <c r="FB88" s="296"/>
      <c r="FC88" s="296"/>
      <c r="FD88" s="296"/>
      <c r="FE88" s="296"/>
      <c r="FF88" s="296"/>
      <c r="FG88" s="296"/>
      <c r="FH88" s="296"/>
      <c r="FI88" s="296"/>
      <c r="FJ88" s="296"/>
      <c r="FK88" s="296"/>
      <c r="FL88" s="296"/>
      <c r="FM88" s="296"/>
      <c r="FN88" s="296"/>
      <c r="FO88" s="296"/>
      <c r="FP88" s="296"/>
      <c r="FQ88" s="296"/>
      <c r="FR88" s="296"/>
      <c r="FS88" s="296"/>
      <c r="FT88" s="296"/>
      <c r="FU88" s="296"/>
      <c r="FV88" s="296"/>
      <c r="FW88" s="296"/>
      <c r="FX88" s="296"/>
      <c r="FY88" s="296"/>
      <c r="FZ88" s="296"/>
      <c r="GA88" s="296"/>
      <c r="GB88" s="296"/>
      <c r="GC88" s="296"/>
      <c r="GD88" s="296"/>
      <c r="GE88" s="296"/>
      <c r="GF88" s="296"/>
      <c r="GG88" s="296"/>
      <c r="GH88" s="296"/>
      <c r="GI88" s="296"/>
      <c r="GJ88" s="296"/>
      <c r="GK88" s="296"/>
      <c r="GL88" s="296"/>
      <c r="GM88" s="296"/>
      <c r="GN88" s="296"/>
      <c r="GO88" s="296"/>
      <c r="GP88" s="296"/>
      <c r="GQ88" s="296"/>
      <c r="GR88" s="296"/>
      <c r="GS88" s="296"/>
      <c r="GT88" s="296"/>
      <c r="GU88" s="296"/>
      <c r="GV88" s="296"/>
      <c r="GW88" s="296"/>
      <c r="GX88" s="296"/>
      <c r="GY88" s="296"/>
      <c r="GZ88" s="296"/>
      <c r="HA88" s="296"/>
      <c r="HB88" s="296"/>
      <c r="HC88" s="296"/>
      <c r="HD88" s="296"/>
      <c r="HE88" s="296"/>
      <c r="HF88" s="296"/>
      <c r="HG88" s="296"/>
      <c r="HH88" s="296"/>
      <c r="HI88" s="296"/>
      <c r="HJ88" s="296"/>
      <c r="HK88" s="296"/>
      <c r="HL88" s="296"/>
      <c r="HM88" s="296"/>
      <c r="HN88" s="296"/>
      <c r="HO88" s="296"/>
      <c r="HP88" s="296"/>
      <c r="HQ88" s="296"/>
      <c r="HR88" s="296"/>
      <c r="HS88" s="296"/>
      <c r="HT88" s="296"/>
      <c r="HU88" s="296"/>
      <c r="HV88" s="296"/>
      <c r="HW88" s="296"/>
      <c r="HX88" s="296"/>
      <c r="HY88" s="296"/>
      <c r="HZ88" s="296"/>
      <c r="IA88" s="296"/>
      <c r="IB88" s="296"/>
      <c r="IC88" s="296"/>
      <c r="ID88" s="296"/>
      <c r="IE88" s="296"/>
      <c r="IF88" s="296"/>
      <c r="IG88" s="296"/>
      <c r="IH88" s="296"/>
      <c r="II88" s="296"/>
      <c r="IJ88" s="296"/>
      <c r="IK88" s="296"/>
      <c r="IL88" s="296"/>
      <c r="IM88" s="296"/>
      <c r="IN88" s="296"/>
      <c r="IO88" s="296"/>
      <c r="IP88" s="296"/>
      <c r="IQ88" s="296"/>
      <c r="IR88" s="296"/>
      <c r="IS88" s="296"/>
      <c r="IT88" s="296"/>
      <c r="IU88" s="296"/>
      <c r="IV88" s="296"/>
      <c r="IW88" s="296"/>
    </row>
    <row r="89" customFormat="false" ht="12.75" hidden="false" customHeight="false" outlineLevel="0" collapsed="false">
      <c r="A89" s="258" t="s">
        <v>299</v>
      </c>
      <c r="B89" s="197"/>
      <c r="C89" s="197"/>
      <c r="D89" s="297"/>
      <c r="E89" s="297"/>
      <c r="F89" s="297"/>
      <c r="G89" s="297"/>
      <c r="H89" s="297"/>
      <c r="I89" s="297"/>
      <c r="J89" s="297"/>
      <c r="K89" s="297"/>
      <c r="L89" s="297"/>
      <c r="M89" s="297"/>
      <c r="N89" s="297"/>
      <c r="O89" s="297"/>
      <c r="P89" s="297"/>
      <c r="Q89" s="298"/>
      <c r="R89" s="298"/>
      <c r="S89" s="298"/>
      <c r="T89" s="298"/>
      <c r="U89" s="298"/>
      <c r="V89" s="298"/>
      <c r="W89" s="298"/>
      <c r="X89" s="298"/>
      <c r="Y89" s="298"/>
      <c r="Z89" s="298"/>
      <c r="AA89" s="298"/>
      <c r="AB89" s="298"/>
      <c r="AC89" s="298"/>
      <c r="AD89" s="298"/>
      <c r="AE89" s="298"/>
      <c r="AF89" s="298"/>
      <c r="AG89" s="298"/>
      <c r="AH89" s="298"/>
      <c r="AI89" s="298"/>
      <c r="AJ89" s="298"/>
      <c r="AK89" s="298"/>
      <c r="AL89" s="298"/>
      <c r="AM89" s="298"/>
      <c r="AN89" s="298"/>
      <c r="AO89" s="298"/>
      <c r="AP89" s="298"/>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c r="HV89" s="298"/>
      <c r="HW89" s="298"/>
      <c r="HX89" s="298"/>
      <c r="HY89" s="298"/>
      <c r="HZ89" s="298"/>
      <c r="IA89" s="298"/>
      <c r="IB89" s="298"/>
      <c r="IC89" s="298"/>
      <c r="ID89" s="298"/>
      <c r="IE89" s="298"/>
      <c r="IF89" s="298"/>
      <c r="IG89" s="298"/>
      <c r="IH89" s="298"/>
      <c r="II89" s="298"/>
      <c r="IJ89" s="298"/>
      <c r="IK89" s="298"/>
      <c r="IL89" s="298"/>
      <c r="IM89" s="298"/>
      <c r="IN89" s="298"/>
      <c r="IO89" s="298"/>
      <c r="IP89" s="298"/>
      <c r="IQ89" s="298"/>
      <c r="IR89" s="298"/>
      <c r="IS89" s="298"/>
      <c r="IT89" s="298"/>
      <c r="IU89" s="298"/>
      <c r="IV89" s="298"/>
      <c r="IW89" s="298"/>
    </row>
    <row r="90" customFormat="false" ht="12.75" hidden="false" customHeight="false" outlineLevel="0" collapsed="false">
      <c r="A90" s="298"/>
      <c r="B90" s="299" t="s">
        <v>300</v>
      </c>
      <c r="C90" s="197"/>
      <c r="D90" s="297"/>
      <c r="E90" s="297"/>
      <c r="F90" s="297"/>
      <c r="G90" s="297"/>
      <c r="H90" s="297"/>
      <c r="I90" s="297"/>
      <c r="J90" s="297"/>
      <c r="K90" s="297"/>
      <c r="L90" s="297"/>
      <c r="M90" s="297"/>
      <c r="N90" s="297"/>
      <c r="O90" s="297"/>
      <c r="P90" s="297" t="n">
        <f aca="false">SUM(D90:O90)</f>
        <v>0</v>
      </c>
      <c r="Q90" s="298"/>
      <c r="R90" s="298"/>
      <c r="S90" s="298"/>
      <c r="T90" s="298"/>
      <c r="U90" s="298"/>
      <c r="V90" s="298"/>
      <c r="W90" s="298"/>
      <c r="X90" s="298"/>
      <c r="Y90" s="298"/>
      <c r="Z90" s="298"/>
      <c r="AA90" s="298"/>
      <c r="AB90" s="298"/>
      <c r="AC90" s="298"/>
      <c r="AD90" s="298"/>
      <c r="AE90" s="298"/>
      <c r="AF90" s="298"/>
      <c r="AG90" s="298"/>
      <c r="AH90" s="298"/>
      <c r="AI90" s="298"/>
      <c r="AJ90" s="298"/>
      <c r="AK90" s="298"/>
      <c r="AL90" s="298"/>
      <c r="AM90" s="298"/>
      <c r="AN90" s="298"/>
      <c r="AO90" s="298"/>
      <c r="AP90" s="298"/>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c r="HV90" s="298"/>
      <c r="HW90" s="298"/>
      <c r="HX90" s="298"/>
      <c r="HY90" s="298"/>
      <c r="HZ90" s="298"/>
      <c r="IA90" s="298"/>
      <c r="IB90" s="298"/>
      <c r="IC90" s="298"/>
      <c r="ID90" s="298"/>
      <c r="IE90" s="298"/>
      <c r="IF90" s="298"/>
      <c r="IG90" s="298"/>
      <c r="IH90" s="298"/>
      <c r="II90" s="298"/>
      <c r="IJ90" s="298"/>
      <c r="IK90" s="298"/>
      <c r="IL90" s="298"/>
      <c r="IM90" s="298"/>
      <c r="IN90" s="298"/>
      <c r="IO90" s="298"/>
      <c r="IP90" s="298"/>
      <c r="IQ90" s="298"/>
      <c r="IR90" s="298"/>
      <c r="IS90" s="298"/>
      <c r="IT90" s="298"/>
      <c r="IU90" s="298"/>
      <c r="IV90" s="298"/>
      <c r="IW90" s="298"/>
    </row>
    <row r="91" customFormat="false" ht="12.75" hidden="false" customHeight="false" outlineLevel="0" collapsed="false">
      <c r="A91" s="298"/>
      <c r="B91" s="299" t="s">
        <v>301</v>
      </c>
      <c r="C91" s="197"/>
      <c r="D91" s="297"/>
      <c r="E91" s="297"/>
      <c r="F91" s="297"/>
      <c r="G91" s="297"/>
      <c r="H91" s="297"/>
      <c r="I91" s="297"/>
      <c r="J91" s="297"/>
      <c r="K91" s="297"/>
      <c r="L91" s="297"/>
      <c r="M91" s="297"/>
      <c r="N91" s="297"/>
      <c r="O91" s="297"/>
      <c r="P91" s="297" t="n">
        <f aca="false">SUM(D91:O91)</f>
        <v>0</v>
      </c>
      <c r="Q91" s="298"/>
      <c r="R91" s="298"/>
      <c r="S91" s="298"/>
      <c r="T91" s="298"/>
      <c r="U91" s="298"/>
      <c r="V91" s="298"/>
      <c r="W91" s="298"/>
      <c r="X91" s="298"/>
      <c r="Y91" s="298"/>
      <c r="Z91" s="298"/>
      <c r="AA91" s="298"/>
      <c r="AB91" s="298"/>
      <c r="AC91" s="298"/>
      <c r="AD91" s="298"/>
      <c r="AE91" s="298"/>
      <c r="AF91" s="298"/>
      <c r="AG91" s="298"/>
      <c r="AH91" s="298"/>
      <c r="AI91" s="298"/>
      <c r="AJ91" s="298"/>
      <c r="AK91" s="298"/>
      <c r="AL91" s="298"/>
      <c r="AM91" s="298"/>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c r="HV91" s="298"/>
      <c r="HW91" s="298"/>
      <c r="HX91" s="298"/>
      <c r="HY91" s="298"/>
      <c r="HZ91" s="298"/>
      <c r="IA91" s="298"/>
      <c r="IB91" s="298"/>
      <c r="IC91" s="298"/>
      <c r="ID91" s="298"/>
      <c r="IE91" s="298"/>
      <c r="IF91" s="298"/>
      <c r="IG91" s="298"/>
      <c r="IH91" s="298"/>
      <c r="II91" s="298"/>
      <c r="IJ91" s="298"/>
      <c r="IK91" s="298"/>
      <c r="IL91" s="298"/>
      <c r="IM91" s="298"/>
      <c r="IN91" s="298"/>
      <c r="IO91" s="298"/>
      <c r="IP91" s="298"/>
      <c r="IQ91" s="298"/>
      <c r="IR91" s="298"/>
      <c r="IS91" s="298"/>
      <c r="IT91" s="298"/>
      <c r="IU91" s="298"/>
      <c r="IV91" s="298"/>
      <c r="IW91" s="298"/>
    </row>
    <row r="92" customFormat="false" ht="12.75" hidden="false" customHeight="false" outlineLevel="0" collapsed="false">
      <c r="A92" s="298"/>
      <c r="B92" s="299" t="s">
        <v>302</v>
      </c>
      <c r="C92" s="197"/>
      <c r="D92" s="297"/>
      <c r="E92" s="297"/>
      <c r="F92" s="297"/>
      <c r="G92" s="297"/>
      <c r="H92" s="297"/>
      <c r="I92" s="297"/>
      <c r="J92" s="297"/>
      <c r="K92" s="297"/>
      <c r="L92" s="297"/>
      <c r="M92" s="297"/>
      <c r="N92" s="297"/>
      <c r="O92" s="297"/>
      <c r="P92" s="297" t="n">
        <f aca="false">SUM(D92:O92)</f>
        <v>0</v>
      </c>
      <c r="Q92" s="298"/>
      <c r="R92" s="298"/>
      <c r="S92" s="298"/>
      <c r="T92" s="298"/>
      <c r="U92" s="298"/>
      <c r="V92" s="298"/>
      <c r="W92" s="298"/>
      <c r="X92" s="298"/>
      <c r="Y92" s="298"/>
      <c r="Z92" s="298"/>
      <c r="AA92" s="298"/>
      <c r="AB92" s="298"/>
      <c r="AC92" s="298"/>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c r="HV92" s="298"/>
      <c r="HW92" s="298"/>
      <c r="HX92" s="298"/>
      <c r="HY92" s="298"/>
      <c r="HZ92" s="298"/>
      <c r="IA92" s="298"/>
      <c r="IB92" s="298"/>
      <c r="IC92" s="298"/>
      <c r="ID92" s="298"/>
      <c r="IE92" s="298"/>
      <c r="IF92" s="298"/>
      <c r="IG92" s="298"/>
      <c r="IH92" s="298"/>
      <c r="II92" s="298"/>
      <c r="IJ92" s="298"/>
      <c r="IK92" s="298"/>
      <c r="IL92" s="298"/>
      <c r="IM92" s="298"/>
      <c r="IN92" s="298"/>
      <c r="IO92" s="298"/>
      <c r="IP92" s="298"/>
      <c r="IQ92" s="298"/>
      <c r="IR92" s="298"/>
      <c r="IS92" s="298"/>
      <c r="IT92" s="298"/>
      <c r="IU92" s="298"/>
      <c r="IV92" s="298"/>
      <c r="IW92" s="298"/>
    </row>
    <row r="93" customFormat="false" ht="12.75" hidden="false" customHeight="false" outlineLevel="0" collapsed="false">
      <c r="A93" s="298"/>
      <c r="B93" s="299" t="s">
        <v>303</v>
      </c>
      <c r="C93" s="197"/>
      <c r="D93" s="297"/>
      <c r="E93" s="297"/>
      <c r="F93" s="297"/>
      <c r="G93" s="297"/>
      <c r="H93" s="297"/>
      <c r="I93" s="297"/>
      <c r="J93" s="297"/>
      <c r="K93" s="297"/>
      <c r="L93" s="297"/>
      <c r="M93" s="297"/>
      <c r="N93" s="297"/>
      <c r="O93" s="297"/>
      <c r="P93" s="297" t="n">
        <f aca="false">SUM(D93:O93)</f>
        <v>0</v>
      </c>
      <c r="Q93" s="298"/>
      <c r="R93" s="298"/>
      <c r="S93" s="298"/>
      <c r="T93" s="298"/>
      <c r="U93" s="298"/>
      <c r="V93" s="298"/>
      <c r="W93" s="298"/>
      <c r="X93" s="298"/>
      <c r="Y93" s="298"/>
      <c r="Z93" s="298"/>
      <c r="AA93" s="298"/>
      <c r="AB93" s="298"/>
      <c r="AC93" s="298"/>
      <c r="AD93" s="298"/>
      <c r="AE93" s="298"/>
      <c r="AF93" s="298"/>
      <c r="AG93" s="298"/>
      <c r="AH93" s="298"/>
      <c r="AI93" s="298"/>
      <c r="AJ93" s="298"/>
      <c r="AK93" s="298"/>
      <c r="AL93" s="298"/>
      <c r="AM93" s="298"/>
      <c r="AN93" s="298"/>
      <c r="AO93" s="298"/>
      <c r="AP93" s="298"/>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c r="HV93" s="298"/>
      <c r="HW93" s="298"/>
      <c r="HX93" s="298"/>
      <c r="HY93" s="298"/>
      <c r="HZ93" s="298"/>
      <c r="IA93" s="298"/>
      <c r="IB93" s="298"/>
      <c r="IC93" s="298"/>
      <c r="ID93" s="298"/>
      <c r="IE93" s="298"/>
      <c r="IF93" s="298"/>
      <c r="IG93" s="298"/>
      <c r="IH93" s="298"/>
      <c r="II93" s="298"/>
      <c r="IJ93" s="298"/>
      <c r="IK93" s="298"/>
      <c r="IL93" s="298"/>
      <c r="IM93" s="298"/>
      <c r="IN93" s="298"/>
      <c r="IO93" s="298"/>
      <c r="IP93" s="298"/>
      <c r="IQ93" s="298"/>
      <c r="IR93" s="298"/>
      <c r="IS93" s="298"/>
      <c r="IT93" s="298"/>
      <c r="IU93" s="298"/>
      <c r="IV93" s="298"/>
      <c r="IW93" s="298"/>
    </row>
    <row r="94" customFormat="false" ht="12.75" hidden="false" customHeight="false" outlineLevel="0" collapsed="false">
      <c r="A94" s="298"/>
      <c r="B94" s="299" t="s">
        <v>304</v>
      </c>
      <c r="C94" s="197"/>
      <c r="D94" s="297"/>
      <c r="E94" s="297"/>
      <c r="F94" s="297"/>
      <c r="G94" s="297"/>
      <c r="H94" s="297"/>
      <c r="I94" s="297"/>
      <c r="J94" s="297"/>
      <c r="K94" s="297"/>
      <c r="L94" s="297"/>
      <c r="M94" s="297"/>
      <c r="N94" s="297"/>
      <c r="O94" s="297"/>
      <c r="P94" s="297" t="n">
        <f aca="false">SUM(D94:O94)</f>
        <v>0</v>
      </c>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c r="HV94" s="298"/>
      <c r="HW94" s="298"/>
      <c r="HX94" s="298"/>
      <c r="HY94" s="298"/>
      <c r="HZ94" s="298"/>
      <c r="IA94" s="298"/>
      <c r="IB94" s="298"/>
      <c r="IC94" s="298"/>
      <c r="ID94" s="298"/>
      <c r="IE94" s="298"/>
      <c r="IF94" s="298"/>
      <c r="IG94" s="298"/>
      <c r="IH94" s="298"/>
      <c r="II94" s="298"/>
      <c r="IJ94" s="298"/>
      <c r="IK94" s="298"/>
      <c r="IL94" s="298"/>
      <c r="IM94" s="298"/>
      <c r="IN94" s="298"/>
      <c r="IO94" s="298"/>
      <c r="IP94" s="298"/>
      <c r="IQ94" s="298"/>
      <c r="IR94" s="298"/>
      <c r="IS94" s="298"/>
      <c r="IT94" s="298"/>
      <c r="IU94" s="298"/>
      <c r="IV94" s="298"/>
      <c r="IW94" s="298"/>
    </row>
    <row r="95" customFormat="false" ht="12.75" hidden="false" customHeight="false" outlineLevel="0" collapsed="false">
      <c r="A95" s="298"/>
      <c r="B95" s="299" t="s">
        <v>305</v>
      </c>
      <c r="C95" s="197"/>
      <c r="D95" s="297"/>
      <c r="E95" s="297"/>
      <c r="F95" s="297"/>
      <c r="G95" s="297"/>
      <c r="H95" s="297"/>
      <c r="I95" s="297"/>
      <c r="J95" s="297"/>
      <c r="K95" s="297"/>
      <c r="L95" s="297"/>
      <c r="M95" s="297"/>
      <c r="N95" s="297"/>
      <c r="O95" s="297"/>
      <c r="P95" s="297" t="n">
        <f aca="false">SUM(D95:O95)</f>
        <v>0</v>
      </c>
      <c r="Q95" s="298"/>
      <c r="R95" s="298"/>
      <c r="S95" s="298"/>
      <c r="T95" s="298"/>
      <c r="U95" s="298"/>
      <c r="V95" s="298"/>
      <c r="W95" s="298"/>
      <c r="X95" s="298"/>
      <c r="Y95" s="298"/>
      <c r="Z95" s="298"/>
      <c r="AA95" s="298"/>
      <c r="AB95" s="298"/>
      <c r="AC95" s="298"/>
      <c r="AD95" s="298"/>
      <c r="AE95" s="298"/>
      <c r="AF95" s="298"/>
      <c r="AG95" s="298"/>
      <c r="AH95" s="298"/>
      <c r="AI95" s="298"/>
      <c r="AJ95" s="298"/>
      <c r="AK95" s="298"/>
      <c r="AL95" s="298"/>
      <c r="AM95" s="298"/>
      <c r="AN95" s="298"/>
      <c r="AO95" s="298"/>
      <c r="AP95" s="298"/>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c r="HV95" s="298"/>
      <c r="HW95" s="298"/>
      <c r="HX95" s="298"/>
      <c r="HY95" s="298"/>
      <c r="HZ95" s="298"/>
      <c r="IA95" s="298"/>
      <c r="IB95" s="298"/>
      <c r="IC95" s="298"/>
      <c r="ID95" s="298"/>
      <c r="IE95" s="298"/>
      <c r="IF95" s="298"/>
      <c r="IG95" s="298"/>
      <c r="IH95" s="298"/>
      <c r="II95" s="298"/>
      <c r="IJ95" s="298"/>
      <c r="IK95" s="298"/>
      <c r="IL95" s="298"/>
      <c r="IM95" s="298"/>
      <c r="IN95" s="298"/>
      <c r="IO95" s="298"/>
      <c r="IP95" s="298"/>
      <c r="IQ95" s="298"/>
      <c r="IR95" s="298"/>
      <c r="IS95" s="298"/>
      <c r="IT95" s="298"/>
      <c r="IU95" s="298"/>
      <c r="IV95" s="298"/>
      <c r="IW95" s="298"/>
    </row>
    <row r="96" customFormat="false" ht="12.75" hidden="false" customHeight="false" outlineLevel="0" collapsed="false">
      <c r="A96" s="298"/>
      <c r="B96" s="299" t="s">
        <v>306</v>
      </c>
      <c r="C96" s="197"/>
      <c r="D96" s="297"/>
      <c r="E96" s="297"/>
      <c r="F96" s="297"/>
      <c r="G96" s="297"/>
      <c r="H96" s="297"/>
      <c r="I96" s="297"/>
      <c r="J96" s="297"/>
      <c r="K96" s="297"/>
      <c r="L96" s="297"/>
      <c r="M96" s="297"/>
      <c r="N96" s="297"/>
      <c r="O96" s="297"/>
      <c r="P96" s="297" t="n">
        <f aca="false">SUM(D96:O96)</f>
        <v>0</v>
      </c>
      <c r="Q96" s="298"/>
      <c r="R96" s="298"/>
      <c r="S96" s="298"/>
      <c r="T96" s="298"/>
      <c r="U96" s="298"/>
      <c r="V96" s="298"/>
      <c r="W96" s="298"/>
      <c r="X96" s="298"/>
      <c r="Y96" s="298"/>
      <c r="Z96" s="298"/>
      <c r="AA96" s="298"/>
      <c r="AB96" s="298"/>
      <c r="AC96" s="298"/>
      <c r="AD96" s="298"/>
      <c r="AE96" s="298"/>
      <c r="AF96" s="298"/>
      <c r="AG96" s="298"/>
      <c r="AH96" s="298"/>
      <c r="AI96" s="298"/>
      <c r="AJ96" s="298"/>
      <c r="AK96" s="298"/>
      <c r="AL96" s="298"/>
      <c r="AM96" s="298"/>
      <c r="AN96" s="298"/>
      <c r="AO96" s="298"/>
      <c r="AP96" s="298"/>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c r="HV96" s="298"/>
      <c r="HW96" s="298"/>
      <c r="HX96" s="298"/>
      <c r="HY96" s="298"/>
      <c r="HZ96" s="298"/>
      <c r="IA96" s="298"/>
      <c r="IB96" s="298"/>
      <c r="IC96" s="298"/>
      <c r="ID96" s="298"/>
      <c r="IE96" s="298"/>
      <c r="IF96" s="298"/>
      <c r="IG96" s="298"/>
      <c r="IH96" s="298"/>
      <c r="II96" s="298"/>
      <c r="IJ96" s="298"/>
      <c r="IK96" s="298"/>
      <c r="IL96" s="298"/>
      <c r="IM96" s="298"/>
      <c r="IN96" s="298"/>
      <c r="IO96" s="298"/>
      <c r="IP96" s="298"/>
      <c r="IQ96" s="298"/>
      <c r="IR96" s="298"/>
      <c r="IS96" s="298"/>
      <c r="IT96" s="298"/>
      <c r="IU96" s="298"/>
      <c r="IV96" s="298"/>
      <c r="IW96" s="298"/>
    </row>
    <row r="97" customFormat="false" ht="12.75" hidden="false" customHeight="false" outlineLevel="0" collapsed="false">
      <c r="A97" s="298"/>
      <c r="B97" s="299" t="s">
        <v>307</v>
      </c>
      <c r="C97" s="197"/>
      <c r="D97" s="297"/>
      <c r="E97" s="297"/>
      <c r="F97" s="297"/>
      <c r="G97" s="297"/>
      <c r="H97" s="297"/>
      <c r="I97" s="297"/>
      <c r="J97" s="297"/>
      <c r="K97" s="297"/>
      <c r="L97" s="297"/>
      <c r="M97" s="297"/>
      <c r="N97" s="297"/>
      <c r="O97" s="297"/>
      <c r="P97" s="297" t="n">
        <f aca="false">SUM(D97:O97)</f>
        <v>0</v>
      </c>
      <c r="Q97" s="298"/>
      <c r="R97" s="298"/>
      <c r="S97" s="298"/>
      <c r="T97" s="298"/>
      <c r="U97" s="298"/>
      <c r="V97" s="298"/>
      <c r="W97" s="298"/>
      <c r="X97" s="298"/>
      <c r="Y97" s="298"/>
      <c r="Z97" s="298"/>
      <c r="AA97" s="298"/>
      <c r="AB97" s="298"/>
      <c r="AC97" s="298"/>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c r="HV97" s="298"/>
      <c r="HW97" s="298"/>
      <c r="HX97" s="298"/>
      <c r="HY97" s="298"/>
      <c r="HZ97" s="298"/>
      <c r="IA97" s="298"/>
      <c r="IB97" s="298"/>
      <c r="IC97" s="298"/>
      <c r="ID97" s="298"/>
      <c r="IE97" s="298"/>
      <c r="IF97" s="298"/>
      <c r="IG97" s="298"/>
      <c r="IH97" s="298"/>
      <c r="II97" s="298"/>
      <c r="IJ97" s="298"/>
      <c r="IK97" s="298"/>
      <c r="IL97" s="298"/>
      <c r="IM97" s="298"/>
      <c r="IN97" s="298"/>
      <c r="IO97" s="298"/>
      <c r="IP97" s="298"/>
      <c r="IQ97" s="298"/>
      <c r="IR97" s="298"/>
      <c r="IS97" s="298"/>
      <c r="IT97" s="298"/>
      <c r="IU97" s="298"/>
      <c r="IV97" s="298"/>
      <c r="IW97" s="298"/>
    </row>
    <row r="98" customFormat="false" ht="12.75" hidden="false" customHeight="false" outlineLevel="0" collapsed="false">
      <c r="A98" s="298"/>
      <c r="B98" s="299" t="s">
        <v>308</v>
      </c>
      <c r="C98" s="197"/>
      <c r="D98" s="297"/>
      <c r="E98" s="297"/>
      <c r="F98" s="297"/>
      <c r="G98" s="297"/>
      <c r="H98" s="297"/>
      <c r="I98" s="297"/>
      <c r="J98" s="297"/>
      <c r="K98" s="297"/>
      <c r="L98" s="297"/>
      <c r="M98" s="297"/>
      <c r="N98" s="297"/>
      <c r="O98" s="297"/>
      <c r="P98" s="297" t="n">
        <f aca="false">SUM(D98:O98)</f>
        <v>0</v>
      </c>
      <c r="Q98" s="298"/>
      <c r="R98" s="298"/>
      <c r="S98" s="298"/>
      <c r="T98" s="298"/>
      <c r="U98" s="298"/>
      <c r="V98" s="298"/>
      <c r="W98" s="298"/>
      <c r="X98" s="298"/>
      <c r="Y98" s="298"/>
      <c r="Z98" s="298"/>
      <c r="AA98" s="298"/>
      <c r="AB98" s="298"/>
      <c r="AC98" s="298"/>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c r="HV98" s="298"/>
      <c r="HW98" s="298"/>
      <c r="HX98" s="298"/>
      <c r="HY98" s="298"/>
      <c r="HZ98" s="298"/>
      <c r="IA98" s="298"/>
      <c r="IB98" s="298"/>
      <c r="IC98" s="298"/>
      <c r="ID98" s="298"/>
      <c r="IE98" s="298"/>
      <c r="IF98" s="298"/>
      <c r="IG98" s="298"/>
      <c r="IH98" s="298"/>
      <c r="II98" s="298"/>
      <c r="IJ98" s="298"/>
      <c r="IK98" s="298"/>
      <c r="IL98" s="298"/>
      <c r="IM98" s="298"/>
      <c r="IN98" s="298"/>
      <c r="IO98" s="298"/>
      <c r="IP98" s="298"/>
      <c r="IQ98" s="298"/>
      <c r="IR98" s="298"/>
      <c r="IS98" s="298"/>
      <c r="IT98" s="298"/>
      <c r="IU98" s="298"/>
      <c r="IV98" s="298"/>
      <c r="IW98" s="298"/>
    </row>
    <row r="99" customFormat="false" ht="12.75" hidden="false" customHeight="false" outlineLevel="0" collapsed="false">
      <c r="A99" s="298"/>
      <c r="B99" s="299" t="s">
        <v>309</v>
      </c>
      <c r="C99" s="197"/>
      <c r="D99" s="297"/>
      <c r="E99" s="297"/>
      <c r="F99" s="297"/>
      <c r="G99" s="297"/>
      <c r="H99" s="297"/>
      <c r="I99" s="297"/>
      <c r="J99" s="297"/>
      <c r="K99" s="297"/>
      <c r="L99" s="297"/>
      <c r="M99" s="297"/>
      <c r="N99" s="297"/>
      <c r="O99" s="297"/>
      <c r="P99" s="297" t="n">
        <f aca="false">SUM(D99:O99)</f>
        <v>0</v>
      </c>
      <c r="Q99" s="298"/>
      <c r="R99" s="298"/>
      <c r="S99" s="298"/>
      <c r="T99" s="298"/>
      <c r="U99" s="298"/>
      <c r="V99" s="298"/>
      <c r="W99" s="298"/>
      <c r="X99" s="298"/>
      <c r="Y99" s="298"/>
      <c r="Z99" s="298"/>
      <c r="AA99" s="298"/>
      <c r="AB99" s="298"/>
      <c r="AC99" s="298"/>
      <c r="AD99" s="298"/>
      <c r="AE99" s="298"/>
      <c r="AF99" s="298"/>
      <c r="AG99" s="298"/>
      <c r="AH99" s="298"/>
      <c r="AI99" s="298"/>
      <c r="AJ99" s="298"/>
      <c r="AK99" s="298"/>
      <c r="AL99" s="298"/>
      <c r="AM99" s="298"/>
      <c r="AN99" s="298"/>
      <c r="AO99" s="298"/>
      <c r="AP99" s="298"/>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c r="HV99" s="298"/>
      <c r="HW99" s="298"/>
      <c r="HX99" s="298"/>
      <c r="HY99" s="298"/>
      <c r="HZ99" s="298"/>
      <c r="IA99" s="298"/>
      <c r="IB99" s="298"/>
      <c r="IC99" s="298"/>
      <c r="ID99" s="298"/>
      <c r="IE99" s="298"/>
      <c r="IF99" s="298"/>
      <c r="IG99" s="298"/>
      <c r="IH99" s="298"/>
      <c r="II99" s="298"/>
      <c r="IJ99" s="298"/>
      <c r="IK99" s="298"/>
      <c r="IL99" s="298"/>
      <c r="IM99" s="298"/>
      <c r="IN99" s="298"/>
      <c r="IO99" s="298"/>
      <c r="IP99" s="298"/>
      <c r="IQ99" s="298"/>
      <c r="IR99" s="298"/>
      <c r="IS99" s="298"/>
      <c r="IT99" s="298"/>
      <c r="IU99" s="298"/>
      <c r="IV99" s="298"/>
      <c r="IW99" s="298"/>
    </row>
    <row r="100" customFormat="false" ht="12.75" hidden="false" customHeight="false" outlineLevel="0" collapsed="false">
      <c r="A100" s="298"/>
      <c r="B100" s="299" t="s">
        <v>310</v>
      </c>
      <c r="C100" s="197"/>
      <c r="D100" s="297"/>
      <c r="E100" s="297"/>
      <c r="F100" s="297"/>
      <c r="G100" s="297"/>
      <c r="H100" s="297"/>
      <c r="I100" s="297"/>
      <c r="J100" s="297"/>
      <c r="K100" s="297"/>
      <c r="L100" s="297"/>
      <c r="M100" s="297"/>
      <c r="N100" s="297"/>
      <c r="O100" s="297"/>
      <c r="P100" s="297" t="n">
        <f aca="false">SUM(D100:O100)</f>
        <v>0</v>
      </c>
      <c r="Q100" s="298"/>
      <c r="R100" s="298"/>
      <c r="S100" s="298"/>
      <c r="T100" s="298"/>
      <c r="U100" s="298"/>
      <c r="V100" s="298"/>
      <c r="W100" s="298"/>
      <c r="X100" s="298"/>
      <c r="Y100" s="298"/>
      <c r="Z100" s="298"/>
      <c r="AA100" s="298"/>
      <c r="AB100" s="298"/>
      <c r="AC100" s="298"/>
      <c r="AD100" s="298"/>
      <c r="AE100" s="298"/>
      <c r="AF100" s="298"/>
      <c r="AG100" s="298"/>
      <c r="AH100" s="298"/>
      <c r="AI100" s="298"/>
      <c r="AJ100" s="298"/>
      <c r="AK100" s="298"/>
      <c r="AL100" s="298"/>
      <c r="AM100" s="298"/>
      <c r="AN100" s="298"/>
      <c r="AO100" s="298"/>
      <c r="AP100" s="298"/>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c r="HV100" s="298"/>
      <c r="HW100" s="298"/>
      <c r="HX100" s="298"/>
      <c r="HY100" s="298"/>
      <c r="HZ100" s="298"/>
      <c r="IA100" s="298"/>
      <c r="IB100" s="298"/>
      <c r="IC100" s="298"/>
      <c r="ID100" s="298"/>
      <c r="IE100" s="298"/>
      <c r="IF100" s="298"/>
      <c r="IG100" s="298"/>
      <c r="IH100" s="298"/>
      <c r="II100" s="298"/>
      <c r="IJ100" s="298"/>
      <c r="IK100" s="298"/>
      <c r="IL100" s="298"/>
      <c r="IM100" s="298"/>
      <c r="IN100" s="298"/>
      <c r="IO100" s="298"/>
      <c r="IP100" s="298"/>
      <c r="IQ100" s="298"/>
      <c r="IR100" s="298"/>
      <c r="IS100" s="298"/>
      <c r="IT100" s="298"/>
      <c r="IU100" s="298"/>
      <c r="IV100" s="298"/>
      <c r="IW100" s="298"/>
    </row>
    <row r="101" customFormat="false" ht="12.75" hidden="false" customHeight="false" outlineLevel="0" collapsed="false">
      <c r="A101" s="298"/>
      <c r="B101" s="299" t="s">
        <v>311</v>
      </c>
      <c r="C101" s="197"/>
      <c r="D101" s="297"/>
      <c r="E101" s="297"/>
      <c r="F101" s="297"/>
      <c r="G101" s="297"/>
      <c r="H101" s="297"/>
      <c r="I101" s="297"/>
      <c r="J101" s="297"/>
      <c r="K101" s="297"/>
      <c r="L101" s="297"/>
      <c r="M101" s="297"/>
      <c r="N101" s="297"/>
      <c r="O101" s="297"/>
      <c r="P101" s="297" t="n">
        <f aca="false">SUM(D101:O101)</f>
        <v>0</v>
      </c>
      <c r="Q101" s="298"/>
      <c r="R101" s="298"/>
      <c r="S101" s="298"/>
      <c r="T101" s="298"/>
      <c r="U101" s="298"/>
      <c r="V101" s="298"/>
      <c r="W101" s="298"/>
      <c r="X101" s="298"/>
      <c r="Y101" s="298"/>
      <c r="Z101" s="298"/>
      <c r="AA101" s="298"/>
      <c r="AB101" s="298"/>
      <c r="AC101" s="298"/>
      <c r="AD101" s="298"/>
      <c r="AE101" s="298"/>
      <c r="AF101" s="298"/>
      <c r="AG101" s="298"/>
      <c r="AH101" s="298"/>
      <c r="AI101" s="298"/>
      <c r="AJ101" s="298"/>
      <c r="AK101" s="298"/>
      <c r="AL101" s="298"/>
      <c r="AM101" s="298"/>
      <c r="AN101" s="298"/>
      <c r="AO101" s="298"/>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c r="HV101" s="298"/>
      <c r="HW101" s="298"/>
      <c r="HX101" s="298"/>
      <c r="HY101" s="298"/>
      <c r="HZ101" s="298"/>
      <c r="IA101" s="298"/>
      <c r="IB101" s="298"/>
      <c r="IC101" s="298"/>
      <c r="ID101" s="298"/>
      <c r="IE101" s="298"/>
      <c r="IF101" s="298"/>
      <c r="IG101" s="298"/>
      <c r="IH101" s="298"/>
      <c r="II101" s="298"/>
      <c r="IJ101" s="298"/>
      <c r="IK101" s="298"/>
      <c r="IL101" s="298"/>
      <c r="IM101" s="298"/>
      <c r="IN101" s="298"/>
      <c r="IO101" s="298"/>
      <c r="IP101" s="298"/>
      <c r="IQ101" s="298"/>
      <c r="IR101" s="298"/>
      <c r="IS101" s="298"/>
      <c r="IT101" s="298"/>
      <c r="IU101" s="298"/>
      <c r="IV101" s="298"/>
      <c r="IW101" s="298"/>
    </row>
    <row r="102" customFormat="false" ht="12.75" hidden="false" customHeight="false" outlineLevel="0" collapsed="false">
      <c r="A102" s="298"/>
      <c r="B102" s="299" t="s">
        <v>312</v>
      </c>
      <c r="C102" s="197"/>
      <c r="D102" s="297"/>
      <c r="E102" s="297"/>
      <c r="F102" s="297"/>
      <c r="G102" s="297"/>
      <c r="H102" s="297"/>
      <c r="I102" s="297"/>
      <c r="J102" s="297"/>
      <c r="K102" s="297"/>
      <c r="L102" s="297"/>
      <c r="M102" s="297"/>
      <c r="N102" s="297"/>
      <c r="O102" s="297"/>
      <c r="P102" s="297" t="n">
        <f aca="false">SUM(D102:O102)</f>
        <v>0</v>
      </c>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c r="HV102" s="298"/>
      <c r="HW102" s="298"/>
      <c r="HX102" s="298"/>
      <c r="HY102" s="298"/>
      <c r="HZ102" s="298"/>
      <c r="IA102" s="298"/>
      <c r="IB102" s="298"/>
      <c r="IC102" s="298"/>
      <c r="ID102" s="298"/>
      <c r="IE102" s="298"/>
      <c r="IF102" s="298"/>
      <c r="IG102" s="298"/>
      <c r="IH102" s="298"/>
      <c r="II102" s="298"/>
      <c r="IJ102" s="298"/>
      <c r="IK102" s="298"/>
      <c r="IL102" s="298"/>
      <c r="IM102" s="298"/>
      <c r="IN102" s="298"/>
      <c r="IO102" s="298"/>
      <c r="IP102" s="298"/>
      <c r="IQ102" s="298"/>
      <c r="IR102" s="298"/>
      <c r="IS102" s="298"/>
      <c r="IT102" s="298"/>
      <c r="IU102" s="298"/>
      <c r="IV102" s="298"/>
      <c r="IW102" s="298"/>
    </row>
    <row r="103" customFormat="false" ht="12.75" hidden="false" customHeight="false" outlineLevel="0" collapsed="false">
      <c r="A103" s="298"/>
      <c r="B103" s="299" t="s">
        <v>313</v>
      </c>
      <c r="C103" s="197"/>
      <c r="D103" s="297"/>
      <c r="E103" s="297"/>
      <c r="F103" s="297"/>
      <c r="G103" s="297"/>
      <c r="H103" s="297"/>
      <c r="I103" s="297"/>
      <c r="J103" s="297"/>
      <c r="K103" s="297"/>
      <c r="L103" s="297"/>
      <c r="M103" s="297"/>
      <c r="N103" s="297"/>
      <c r="O103" s="297"/>
      <c r="P103" s="297" t="n">
        <f aca="false">SUM(D103:O103)</f>
        <v>0</v>
      </c>
      <c r="Q103" s="298"/>
      <c r="R103" s="298"/>
      <c r="S103" s="298"/>
      <c r="T103" s="298"/>
      <c r="U103" s="298"/>
      <c r="V103" s="298"/>
      <c r="W103" s="298"/>
      <c r="X103" s="298"/>
      <c r="Y103" s="298"/>
      <c r="Z103" s="298"/>
      <c r="AA103" s="298"/>
      <c r="AB103" s="298"/>
      <c r="AC103" s="298"/>
      <c r="AD103" s="298"/>
      <c r="AE103" s="298"/>
      <c r="AF103" s="298"/>
      <c r="AG103" s="298"/>
      <c r="AH103" s="298"/>
      <c r="AI103" s="298"/>
      <c r="AJ103" s="298"/>
      <c r="AK103" s="298"/>
      <c r="AL103" s="298"/>
      <c r="AM103" s="298"/>
      <c r="AN103" s="298"/>
      <c r="AO103" s="298"/>
      <c r="AP103" s="298"/>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c r="HV103" s="298"/>
      <c r="HW103" s="298"/>
      <c r="HX103" s="298"/>
      <c r="HY103" s="298"/>
      <c r="HZ103" s="298"/>
      <c r="IA103" s="298"/>
      <c r="IB103" s="298"/>
      <c r="IC103" s="298"/>
      <c r="ID103" s="298"/>
      <c r="IE103" s="298"/>
      <c r="IF103" s="298"/>
      <c r="IG103" s="298"/>
      <c r="IH103" s="298"/>
      <c r="II103" s="298"/>
      <c r="IJ103" s="298"/>
      <c r="IK103" s="298"/>
      <c r="IL103" s="298"/>
      <c r="IM103" s="298"/>
      <c r="IN103" s="298"/>
      <c r="IO103" s="298"/>
      <c r="IP103" s="298"/>
      <c r="IQ103" s="298"/>
      <c r="IR103" s="298"/>
      <c r="IS103" s="298"/>
      <c r="IT103" s="298"/>
      <c r="IU103" s="298"/>
      <c r="IV103" s="298"/>
      <c r="IW103" s="298"/>
    </row>
    <row r="104" customFormat="false" ht="12.75" hidden="false" customHeight="false" outlineLevel="0" collapsed="false">
      <c r="A104" s="298"/>
      <c r="B104" s="165" t="s">
        <v>314</v>
      </c>
      <c r="C104" s="197"/>
      <c r="D104" s="297"/>
      <c r="E104" s="297"/>
      <c r="F104" s="297"/>
      <c r="G104" s="297"/>
      <c r="H104" s="297"/>
      <c r="I104" s="297"/>
      <c r="J104" s="297"/>
      <c r="K104" s="297"/>
      <c r="L104" s="297"/>
      <c r="M104" s="297"/>
      <c r="N104" s="297"/>
      <c r="O104" s="297"/>
      <c r="P104" s="297" t="n">
        <f aca="false">SUM(D104:O104)</f>
        <v>0</v>
      </c>
      <c r="Q104" s="298"/>
      <c r="R104" s="298"/>
      <c r="S104" s="298"/>
      <c r="T104" s="298"/>
      <c r="U104" s="298"/>
      <c r="V104" s="298"/>
      <c r="W104" s="298"/>
      <c r="X104" s="298"/>
      <c r="Y104" s="298"/>
      <c r="Z104" s="298"/>
      <c r="AA104" s="298"/>
      <c r="AB104" s="298"/>
      <c r="AC104" s="298"/>
      <c r="AD104" s="298"/>
      <c r="AE104" s="298"/>
      <c r="AF104" s="298"/>
      <c r="AG104" s="298"/>
      <c r="AH104" s="298"/>
      <c r="AI104" s="298"/>
      <c r="AJ104" s="298"/>
      <c r="AK104" s="298"/>
      <c r="AL104" s="298"/>
      <c r="AM104" s="298"/>
      <c r="AN104" s="298"/>
      <c r="AO104" s="298"/>
      <c r="AP104" s="298"/>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c r="HV104" s="298"/>
      <c r="HW104" s="298"/>
      <c r="HX104" s="298"/>
      <c r="HY104" s="298"/>
      <c r="HZ104" s="298"/>
      <c r="IA104" s="298"/>
      <c r="IB104" s="298"/>
      <c r="IC104" s="298"/>
      <c r="ID104" s="298"/>
      <c r="IE104" s="298"/>
      <c r="IF104" s="298"/>
      <c r="IG104" s="298"/>
      <c r="IH104" s="298"/>
      <c r="II104" s="298"/>
      <c r="IJ104" s="298"/>
      <c r="IK104" s="298"/>
      <c r="IL104" s="298"/>
      <c r="IM104" s="298"/>
      <c r="IN104" s="298"/>
      <c r="IO104" s="298"/>
      <c r="IP104" s="298"/>
      <c r="IQ104" s="298"/>
      <c r="IR104" s="298"/>
      <c r="IS104" s="298"/>
      <c r="IT104" s="298"/>
      <c r="IU104" s="298"/>
      <c r="IV104" s="298"/>
      <c r="IW104" s="298"/>
    </row>
    <row r="105" customFormat="false" ht="12.75" hidden="false" customHeight="false" outlineLevel="0" collapsed="false">
      <c r="A105" s="298"/>
      <c r="B105" s="298" t="s">
        <v>315</v>
      </c>
      <c r="C105" s="197" t="n">
        <f aca="false">+'[1]Cash and Non-Cash'!E132</f>
        <v>0</v>
      </c>
      <c r="D105" s="297" t="n">
        <f aca="false">+'[1]Cash and Non-Cash'!F132</f>
        <v>0</v>
      </c>
      <c r="E105" s="297" t="n">
        <f aca="false">+'[1]Cash and Non-Cash'!G132</f>
        <v>0</v>
      </c>
      <c r="F105" s="297" t="n">
        <f aca="false">+'[1]Cash and Non-Cash'!H132</f>
        <v>0</v>
      </c>
      <c r="G105" s="297" t="n">
        <f aca="false">+'[1]Cash and Non-Cash'!I132</f>
        <v>0</v>
      </c>
      <c r="H105" s="297" t="n">
        <f aca="false">+'[1]Cash and Non-Cash'!J132</f>
        <v>0</v>
      </c>
      <c r="I105" s="297" t="n">
        <f aca="false">+'[1]Cash and Non-Cash'!K132</f>
        <v>0</v>
      </c>
      <c r="J105" s="297" t="n">
        <f aca="false">+'[1]Cash and Non-Cash'!L132</f>
        <v>0</v>
      </c>
      <c r="K105" s="297" t="n">
        <f aca="false">+'[1]Cash and Non-Cash'!M132</f>
        <v>0</v>
      </c>
      <c r="L105" s="297" t="n">
        <f aca="false">+'[1]Cash and Non-Cash'!N132</f>
        <v>0</v>
      </c>
      <c r="M105" s="297" t="n">
        <f aca="false">+'[1]Cash and Non-Cash'!O132</f>
        <v>0</v>
      </c>
      <c r="N105" s="297" t="n">
        <f aca="false">+'[1]Cash and Non-Cash'!P132</f>
        <v>0</v>
      </c>
      <c r="O105" s="297" t="n">
        <f aca="false">+'[1]Cash and Non-Cash'!Q132</f>
        <v>0</v>
      </c>
      <c r="P105" s="297" t="n">
        <f aca="false">SUM(D105:O105)</f>
        <v>0</v>
      </c>
      <c r="Q105" s="298"/>
      <c r="R105" s="298"/>
      <c r="S105" s="298"/>
      <c r="T105" s="298"/>
      <c r="U105" s="298"/>
      <c r="V105" s="298"/>
      <c r="W105" s="298"/>
      <c r="X105" s="298"/>
      <c r="Y105" s="298"/>
      <c r="Z105" s="298"/>
      <c r="AA105" s="298"/>
      <c r="AB105" s="298"/>
      <c r="AC105" s="298"/>
      <c r="AD105" s="298"/>
      <c r="AE105" s="298"/>
      <c r="AF105" s="298"/>
      <c r="AG105" s="298"/>
      <c r="AH105" s="298"/>
      <c r="AI105" s="298"/>
      <c r="AJ105" s="298"/>
      <c r="AK105" s="298"/>
      <c r="AL105" s="298"/>
      <c r="AM105" s="298"/>
      <c r="AN105" s="298"/>
      <c r="AO105" s="298"/>
      <c r="AP105" s="298"/>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c r="HV105" s="298"/>
      <c r="HW105" s="298"/>
      <c r="HX105" s="298"/>
      <c r="HY105" s="298"/>
      <c r="HZ105" s="298"/>
      <c r="IA105" s="298"/>
      <c r="IB105" s="298"/>
      <c r="IC105" s="298"/>
      <c r="ID105" s="298"/>
      <c r="IE105" s="298"/>
      <c r="IF105" s="298"/>
      <c r="IG105" s="298"/>
      <c r="IH105" s="298"/>
      <c r="II105" s="298"/>
      <c r="IJ105" s="298"/>
      <c r="IK105" s="298"/>
      <c r="IL105" s="298"/>
      <c r="IM105" s="298"/>
      <c r="IN105" s="298"/>
      <c r="IO105" s="298"/>
      <c r="IP105" s="298"/>
      <c r="IQ105" s="298"/>
      <c r="IR105" s="298"/>
      <c r="IS105" s="298"/>
      <c r="IT105" s="298"/>
      <c r="IU105" s="298"/>
      <c r="IV105" s="298"/>
      <c r="IW105" s="298"/>
    </row>
    <row r="106" customFormat="false" ht="12.75" hidden="false" customHeight="false" outlineLevel="0" collapsed="false">
      <c r="A106" s="300"/>
      <c r="B106" s="289" t="s">
        <v>157</v>
      </c>
      <c r="C106" s="301" t="n">
        <f aca="false">SUM(C90:C105)</f>
        <v>0</v>
      </c>
      <c r="D106" s="302" t="n">
        <f aca="false">SUM(D90:D105)</f>
        <v>0</v>
      </c>
      <c r="E106" s="302" t="n">
        <f aca="false">SUM(E90:E105)</f>
        <v>0</v>
      </c>
      <c r="F106" s="302" t="n">
        <f aca="false">SUM(F90:F105)</f>
        <v>0</v>
      </c>
      <c r="G106" s="302" t="n">
        <f aca="false">SUM(G90:G105)</f>
        <v>0</v>
      </c>
      <c r="H106" s="302" t="n">
        <f aca="false">SUM(H90:H105)</f>
        <v>0</v>
      </c>
      <c r="I106" s="302" t="n">
        <f aca="false">SUM(I90:I105)</f>
        <v>0</v>
      </c>
      <c r="J106" s="302" t="n">
        <f aca="false">SUM(J90:J105)</f>
        <v>0</v>
      </c>
      <c r="K106" s="302" t="n">
        <f aca="false">SUM(K90:K105)</f>
        <v>0</v>
      </c>
      <c r="L106" s="302" t="n">
        <f aca="false">SUM(L90:L105)</f>
        <v>0</v>
      </c>
      <c r="M106" s="302" t="n">
        <f aca="false">SUM(M90:M105)</f>
        <v>0</v>
      </c>
      <c r="N106" s="302" t="n">
        <f aca="false">SUM(N90:N105)</f>
        <v>0</v>
      </c>
      <c r="O106" s="302" t="n">
        <f aca="false">SUM(O90:O105)</f>
        <v>0</v>
      </c>
      <c r="P106" s="302" t="n">
        <f aca="false">SUM(P90:P105)</f>
        <v>0</v>
      </c>
      <c r="Q106" s="303"/>
      <c r="R106" s="303"/>
      <c r="S106" s="303"/>
      <c r="T106" s="303"/>
      <c r="U106" s="303"/>
      <c r="V106" s="303"/>
      <c r="W106" s="303"/>
      <c r="X106" s="303"/>
      <c r="Y106" s="303"/>
      <c r="Z106" s="303"/>
      <c r="AA106" s="303"/>
      <c r="AB106" s="303"/>
      <c r="AC106" s="303"/>
      <c r="AD106" s="303"/>
      <c r="AE106" s="303"/>
      <c r="AF106" s="303"/>
      <c r="AG106" s="303"/>
      <c r="AH106" s="303"/>
      <c r="AI106" s="303"/>
      <c r="AJ106" s="303"/>
      <c r="AK106" s="303"/>
      <c r="AL106" s="303"/>
      <c r="AM106" s="303"/>
      <c r="AN106" s="303"/>
      <c r="AO106" s="303"/>
      <c r="AP106" s="303"/>
      <c r="AQ106" s="303"/>
      <c r="AR106" s="303"/>
      <c r="AS106" s="303"/>
      <c r="AT106" s="303"/>
      <c r="AU106" s="303"/>
      <c r="AV106" s="303"/>
      <c r="AW106" s="303"/>
      <c r="AX106" s="303"/>
      <c r="AY106" s="303"/>
      <c r="AZ106" s="303"/>
      <c r="BA106" s="303"/>
      <c r="BB106" s="303"/>
      <c r="BC106" s="303"/>
      <c r="BD106" s="303"/>
      <c r="BE106" s="303"/>
      <c r="BF106" s="303"/>
      <c r="BG106" s="303"/>
      <c r="BH106" s="303"/>
      <c r="BI106" s="303"/>
      <c r="BJ106" s="303"/>
      <c r="BK106" s="303"/>
      <c r="BL106" s="303"/>
      <c r="BM106" s="303"/>
      <c r="BN106" s="303"/>
      <c r="BO106" s="303"/>
      <c r="BP106" s="303"/>
      <c r="BQ106" s="303"/>
      <c r="BR106" s="303"/>
      <c r="BS106" s="303"/>
      <c r="BT106" s="303"/>
      <c r="BU106" s="303"/>
      <c r="BV106" s="303"/>
      <c r="BW106" s="303"/>
      <c r="BX106" s="303"/>
      <c r="BY106" s="303"/>
      <c r="BZ106" s="303"/>
      <c r="CA106" s="303"/>
      <c r="CB106" s="303"/>
      <c r="CC106" s="303"/>
      <c r="CD106" s="303"/>
      <c r="CE106" s="303"/>
      <c r="CF106" s="303"/>
      <c r="CG106" s="303"/>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c r="HV106" s="298"/>
      <c r="HW106" s="298"/>
      <c r="HX106" s="298"/>
      <c r="HY106" s="298"/>
      <c r="HZ106" s="298"/>
      <c r="IA106" s="298"/>
      <c r="IB106" s="298"/>
      <c r="IC106" s="298"/>
      <c r="ID106" s="298"/>
      <c r="IE106" s="298"/>
      <c r="IF106" s="298"/>
      <c r="IG106" s="298"/>
      <c r="IH106" s="298"/>
      <c r="II106" s="298"/>
      <c r="IJ106" s="298"/>
      <c r="IK106" s="298"/>
      <c r="IL106" s="298"/>
      <c r="IM106" s="298"/>
      <c r="IN106" s="298"/>
      <c r="IO106" s="298"/>
      <c r="IP106" s="298"/>
      <c r="IQ106" s="298"/>
      <c r="IR106" s="298"/>
      <c r="IS106" s="298"/>
      <c r="IT106" s="298"/>
      <c r="IU106" s="298"/>
      <c r="IV106" s="298"/>
      <c r="IW106" s="298"/>
    </row>
    <row r="107" customFormat="false" ht="12.75" hidden="false" customHeight="false" outlineLevel="0" collapsed="false">
      <c r="A107" s="298"/>
      <c r="B107" s="197"/>
      <c r="C107" s="197"/>
      <c r="D107" s="297"/>
      <c r="E107" s="297"/>
      <c r="F107" s="297"/>
      <c r="G107" s="297"/>
      <c r="H107" s="297"/>
      <c r="I107" s="297"/>
      <c r="J107" s="297"/>
      <c r="K107" s="297"/>
      <c r="L107" s="297"/>
      <c r="M107" s="297"/>
      <c r="N107" s="297"/>
      <c r="O107" s="297"/>
      <c r="P107" s="297"/>
      <c r="Q107" s="303"/>
      <c r="R107" s="303"/>
      <c r="S107" s="303"/>
      <c r="T107" s="303"/>
      <c r="U107" s="303"/>
      <c r="V107" s="303"/>
      <c r="W107" s="303"/>
      <c r="X107" s="303"/>
      <c r="Y107" s="303"/>
      <c r="Z107" s="303"/>
      <c r="AA107" s="303"/>
      <c r="AB107" s="303"/>
      <c r="AC107" s="303"/>
      <c r="AD107" s="303"/>
      <c r="AE107" s="303"/>
      <c r="AF107" s="303"/>
      <c r="AG107" s="303"/>
      <c r="AH107" s="303"/>
      <c r="AI107" s="303"/>
      <c r="AJ107" s="303"/>
      <c r="AK107" s="303"/>
      <c r="AL107" s="303"/>
      <c r="AM107" s="303"/>
      <c r="AN107" s="303"/>
      <c r="AO107" s="303"/>
      <c r="AP107" s="303"/>
      <c r="AQ107" s="303"/>
      <c r="AR107" s="303"/>
      <c r="AS107" s="303"/>
      <c r="AT107" s="303"/>
      <c r="AU107" s="303"/>
      <c r="AV107" s="303"/>
      <c r="AW107" s="303"/>
      <c r="AX107" s="303"/>
      <c r="AY107" s="303"/>
      <c r="AZ107" s="303"/>
      <c r="BA107" s="303"/>
      <c r="BB107" s="303"/>
      <c r="BC107" s="303"/>
      <c r="BD107" s="303"/>
      <c r="BE107" s="303"/>
      <c r="BF107" s="303"/>
      <c r="BG107" s="303"/>
      <c r="BH107" s="303"/>
      <c r="BI107" s="303"/>
      <c r="BJ107" s="303"/>
      <c r="BK107" s="303"/>
      <c r="BL107" s="303"/>
      <c r="BM107" s="303"/>
      <c r="BN107" s="303"/>
      <c r="BO107" s="303"/>
      <c r="BP107" s="303"/>
      <c r="BQ107" s="303"/>
      <c r="BR107" s="303"/>
      <c r="BS107" s="303"/>
      <c r="BT107" s="303"/>
      <c r="BU107" s="303"/>
      <c r="BV107" s="303"/>
      <c r="BW107" s="303"/>
      <c r="BX107" s="303"/>
      <c r="BY107" s="303"/>
      <c r="BZ107" s="303"/>
      <c r="CA107" s="303"/>
      <c r="CB107" s="303"/>
      <c r="CC107" s="303"/>
      <c r="CD107" s="303"/>
      <c r="CE107" s="303"/>
      <c r="CF107" s="303"/>
      <c r="CG107" s="303"/>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c r="HV107" s="298"/>
      <c r="HW107" s="298"/>
      <c r="HX107" s="298"/>
      <c r="HY107" s="298"/>
      <c r="HZ107" s="298"/>
      <c r="IA107" s="298"/>
      <c r="IB107" s="298"/>
      <c r="IC107" s="298"/>
      <c r="ID107" s="298"/>
      <c r="IE107" s="298"/>
      <c r="IF107" s="298"/>
      <c r="IG107" s="298"/>
      <c r="IH107" s="298"/>
      <c r="II107" s="298"/>
      <c r="IJ107" s="298"/>
      <c r="IK107" s="298"/>
      <c r="IL107" s="298"/>
      <c r="IM107" s="298"/>
      <c r="IN107" s="298"/>
      <c r="IO107" s="298"/>
      <c r="IP107" s="298"/>
      <c r="IQ107" s="298"/>
      <c r="IR107" s="298"/>
      <c r="IS107" s="298"/>
      <c r="IT107" s="298"/>
      <c r="IU107" s="298"/>
      <c r="IV107" s="298"/>
      <c r="IW107" s="298"/>
    </row>
    <row r="108" customFormat="false" ht="12.75" hidden="false" customHeight="false" outlineLevel="0" collapsed="false">
      <c r="A108" s="304" t="s">
        <v>158</v>
      </c>
      <c r="B108" s="305"/>
      <c r="C108" s="305" t="e">
        <f aca="false">C106+#REF!</f>
        <v>#REF!</v>
      </c>
      <c r="D108" s="306" t="n">
        <f aca="false">D86+D106</f>
        <v>0</v>
      </c>
      <c r="E108" s="306" t="n">
        <f aca="false">E86+E106</f>
        <v>0</v>
      </c>
      <c r="F108" s="306" t="n">
        <f aca="false">F86+F106</f>
        <v>0</v>
      </c>
      <c r="G108" s="306" t="n">
        <f aca="false">G86+G106</f>
        <v>0</v>
      </c>
      <c r="H108" s="306" t="n">
        <f aca="false">H86+H106</f>
        <v>0</v>
      </c>
      <c r="I108" s="306" t="n">
        <f aca="false">I86+I106</f>
        <v>0</v>
      </c>
      <c r="J108" s="306" t="n">
        <f aca="false">J86+J106</f>
        <v>0</v>
      </c>
      <c r="K108" s="306" t="n">
        <f aca="false">K86+K106</f>
        <v>0</v>
      </c>
      <c r="L108" s="306" t="n">
        <f aca="false">L86+L106</f>
        <v>0</v>
      </c>
      <c r="M108" s="306" t="n">
        <f aca="false">M86+M106</f>
        <v>0</v>
      </c>
      <c r="N108" s="306" t="n">
        <f aca="false">N86+N106</f>
        <v>0</v>
      </c>
      <c r="O108" s="306" t="n">
        <f aca="false">O86+O106</f>
        <v>0</v>
      </c>
      <c r="P108" s="306" t="n">
        <f aca="false">P86+P106</f>
        <v>0</v>
      </c>
      <c r="Q108" s="303"/>
      <c r="R108" s="303"/>
      <c r="S108" s="303"/>
      <c r="T108" s="303"/>
      <c r="U108" s="303"/>
      <c r="V108" s="303"/>
      <c r="W108" s="303"/>
      <c r="X108" s="303"/>
      <c r="Y108" s="303"/>
      <c r="Z108" s="303"/>
      <c r="AA108" s="303"/>
      <c r="AB108" s="303"/>
      <c r="AC108" s="303"/>
      <c r="AD108" s="303"/>
      <c r="AE108" s="303"/>
      <c r="AF108" s="303"/>
      <c r="AG108" s="303"/>
      <c r="AH108" s="303"/>
      <c r="AI108" s="303"/>
      <c r="AJ108" s="303"/>
      <c r="AK108" s="303"/>
      <c r="AL108" s="303"/>
      <c r="AM108" s="303"/>
      <c r="AN108" s="303"/>
      <c r="AO108" s="303"/>
      <c r="AP108" s="303"/>
      <c r="AQ108" s="303"/>
      <c r="AR108" s="303"/>
      <c r="AS108" s="303"/>
      <c r="AT108" s="303"/>
      <c r="AU108" s="303"/>
      <c r="AV108" s="303"/>
      <c r="AW108" s="303"/>
      <c r="AX108" s="303"/>
      <c r="AY108" s="303"/>
      <c r="AZ108" s="303"/>
      <c r="BA108" s="303"/>
      <c r="BB108" s="303"/>
      <c r="BC108" s="303"/>
      <c r="BD108" s="303"/>
      <c r="BE108" s="303"/>
      <c r="BF108" s="303"/>
      <c r="BG108" s="303"/>
      <c r="BH108" s="303"/>
      <c r="BI108" s="303"/>
      <c r="BJ108" s="303"/>
      <c r="BK108" s="303"/>
      <c r="BL108" s="303"/>
      <c r="BM108" s="303"/>
      <c r="BN108" s="303"/>
      <c r="BO108" s="303"/>
      <c r="BP108" s="303"/>
      <c r="BQ108" s="303"/>
      <c r="BR108" s="303"/>
      <c r="BS108" s="303"/>
      <c r="BT108" s="303"/>
      <c r="BU108" s="303"/>
      <c r="BV108" s="303"/>
      <c r="BW108" s="303"/>
      <c r="BX108" s="303"/>
      <c r="BY108" s="303"/>
      <c r="BZ108" s="303"/>
      <c r="CA108" s="303"/>
      <c r="CB108" s="303"/>
      <c r="CC108" s="303"/>
      <c r="CD108" s="303"/>
      <c r="CE108" s="303"/>
      <c r="CF108" s="303"/>
      <c r="CG108" s="303"/>
      <c r="CH108" s="307"/>
      <c r="CI108" s="307"/>
      <c r="CJ108" s="307"/>
      <c r="CK108" s="307"/>
      <c r="CL108" s="307"/>
      <c r="CM108" s="307"/>
      <c r="CN108" s="307"/>
      <c r="CO108" s="307"/>
      <c r="CP108" s="307"/>
      <c r="CQ108" s="307"/>
      <c r="CR108" s="307"/>
      <c r="CS108" s="307"/>
      <c r="CT108" s="307"/>
      <c r="CU108" s="307"/>
      <c r="CV108" s="307"/>
      <c r="CW108" s="307"/>
      <c r="CX108" s="307"/>
      <c r="CY108" s="307"/>
      <c r="CZ108" s="307"/>
      <c r="DA108" s="307"/>
      <c r="DB108" s="307"/>
      <c r="DC108" s="307"/>
      <c r="DD108" s="307"/>
      <c r="DE108" s="307"/>
      <c r="DF108" s="307"/>
      <c r="DG108" s="307"/>
      <c r="DH108" s="307"/>
      <c r="DI108" s="307"/>
      <c r="DJ108" s="307"/>
      <c r="DK108" s="307"/>
      <c r="DL108" s="307"/>
      <c r="DM108" s="307"/>
      <c r="DN108" s="307"/>
      <c r="DO108" s="307"/>
      <c r="DP108" s="307"/>
      <c r="DQ108" s="307"/>
      <c r="DR108" s="307"/>
      <c r="DS108" s="307"/>
      <c r="DT108" s="307"/>
      <c r="DU108" s="307"/>
      <c r="DV108" s="307"/>
      <c r="DW108" s="307"/>
      <c r="DX108" s="307"/>
      <c r="DY108" s="307"/>
      <c r="DZ108" s="307"/>
      <c r="EA108" s="307"/>
      <c r="EB108" s="307"/>
      <c r="EC108" s="307"/>
      <c r="ED108" s="307"/>
      <c r="EE108" s="307"/>
      <c r="EF108" s="307"/>
      <c r="EG108" s="307"/>
      <c r="EH108" s="307"/>
      <c r="EI108" s="307"/>
      <c r="EJ108" s="307"/>
      <c r="EK108" s="307"/>
      <c r="EL108" s="307"/>
      <c r="EM108" s="307"/>
      <c r="EN108" s="307"/>
      <c r="EO108" s="307"/>
      <c r="EP108" s="307"/>
      <c r="EQ108" s="307"/>
      <c r="ER108" s="307"/>
      <c r="ES108" s="307"/>
      <c r="ET108" s="307"/>
      <c r="EU108" s="307"/>
      <c r="EV108" s="307"/>
      <c r="EW108" s="307"/>
      <c r="EX108" s="307"/>
      <c r="EY108" s="307"/>
      <c r="EZ108" s="307"/>
      <c r="FA108" s="307"/>
      <c r="FB108" s="307"/>
      <c r="FC108" s="307"/>
      <c r="FD108" s="307"/>
      <c r="FE108" s="307"/>
      <c r="FF108" s="307"/>
      <c r="FG108" s="307"/>
      <c r="FH108" s="307"/>
      <c r="FI108" s="307"/>
      <c r="FJ108" s="307"/>
      <c r="FK108" s="307"/>
      <c r="FL108" s="307"/>
      <c r="FM108" s="307"/>
      <c r="FN108" s="307"/>
      <c r="FO108" s="307"/>
      <c r="FP108" s="307"/>
      <c r="FQ108" s="307"/>
      <c r="FR108" s="307"/>
      <c r="FS108" s="307"/>
      <c r="FT108" s="307"/>
      <c r="FU108" s="307"/>
      <c r="FV108" s="307"/>
      <c r="FW108" s="307"/>
      <c r="FX108" s="307"/>
      <c r="FY108" s="307"/>
      <c r="FZ108" s="307"/>
      <c r="GA108" s="307"/>
      <c r="GB108" s="307"/>
      <c r="GC108" s="307"/>
      <c r="GD108" s="307"/>
      <c r="GE108" s="307"/>
      <c r="GF108" s="307"/>
      <c r="GG108" s="307"/>
      <c r="GH108" s="307"/>
      <c r="GI108" s="307"/>
      <c r="GJ108" s="307"/>
      <c r="GK108" s="307"/>
      <c r="GL108" s="307"/>
      <c r="GM108" s="307"/>
      <c r="GN108" s="307"/>
      <c r="GO108" s="307"/>
      <c r="GP108" s="307"/>
      <c r="GQ108" s="307"/>
      <c r="GR108" s="307"/>
      <c r="GS108" s="307"/>
      <c r="GT108" s="307"/>
      <c r="GU108" s="307"/>
      <c r="GV108" s="307"/>
      <c r="GW108" s="307"/>
      <c r="GX108" s="307"/>
      <c r="GY108" s="307"/>
      <c r="GZ108" s="307"/>
      <c r="HA108" s="307"/>
      <c r="HB108" s="307"/>
      <c r="HC108" s="307"/>
      <c r="HD108" s="307"/>
      <c r="HE108" s="307"/>
      <c r="HF108" s="307"/>
      <c r="HG108" s="307"/>
      <c r="HH108" s="307"/>
      <c r="HI108" s="307"/>
      <c r="HJ108" s="307"/>
      <c r="HK108" s="307"/>
      <c r="HL108" s="307"/>
      <c r="HM108" s="307"/>
      <c r="HN108" s="307"/>
      <c r="HO108" s="307"/>
      <c r="HP108" s="307"/>
      <c r="HQ108" s="307"/>
      <c r="HR108" s="307"/>
      <c r="HS108" s="307"/>
      <c r="HT108" s="307"/>
      <c r="HU108" s="307"/>
      <c r="HV108" s="307"/>
      <c r="HW108" s="307"/>
      <c r="HX108" s="307"/>
      <c r="HY108" s="307"/>
      <c r="HZ108" s="307"/>
      <c r="IA108" s="307"/>
      <c r="IB108" s="307"/>
      <c r="IC108" s="307"/>
      <c r="ID108" s="307"/>
      <c r="IE108" s="307"/>
      <c r="IF108" s="307"/>
      <c r="IG108" s="307"/>
      <c r="IH108" s="307"/>
      <c r="II108" s="307"/>
      <c r="IJ108" s="307"/>
      <c r="IK108" s="307"/>
      <c r="IL108" s="307"/>
      <c r="IM108" s="307"/>
      <c r="IN108" s="307"/>
      <c r="IO108" s="307"/>
      <c r="IP108" s="307"/>
      <c r="IQ108" s="307"/>
      <c r="IR108" s="307"/>
      <c r="IS108" s="307"/>
      <c r="IT108" s="307"/>
      <c r="IU108" s="307"/>
      <c r="IV108" s="307"/>
      <c r="IW108" s="307"/>
    </row>
    <row r="111" customFormat="false" ht="12.75" hidden="false" customHeight="false" outlineLevel="0" collapsed="false">
      <c r="A111" s="308" t="str">
        <f aca="true">CELL("FILENAME")</f>
        <v>'file:///mnt/12tb/@roms/datasets/enron/EDRM Enron Email Data Set v2 XML/filtered-attachments/xls/Budget_Temp.xls'#$CC 103845 - Detail Expenses</v>
      </c>
    </row>
  </sheetData>
  <sheetProtection sheet="true" password="cc4b" objects="true" scenarios="true"/>
  <printOptions headings="false" gridLines="false" gridLinesSet="true" horizontalCentered="true" verticalCentered="false"/>
  <pageMargins left="0.1" right="0.1" top="0.159722222222222" bottom="0.179861111111111" header="0.511811023622047" footer="0"/>
  <pageSetup paperSize="1" scale="58" fitToWidth="1" fitToHeight="1" pageOrder="downThenOver" orientation="landscape" blackAndWhite="false" draft="false" cellComments="none" horizontalDpi="300" verticalDpi="300" copies="1"/>
  <headerFooter differentFirst="false" differentOddEven="false">
    <oddHeader/>
    <oddFooter>&amp;L&amp;"Arial Narrow,Regular"&amp;8&amp;D
&amp;T</oddFooter>
  </headerFooter>
  <rowBreaks count="1" manualBreakCount="1">
    <brk id="87" man="true" max="16383" min="0"/>
  </rowBreaks>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5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22" activeCellId="0" sqref="H22"/>
    </sheetView>
  </sheetViews>
  <sheetFormatPr defaultColWidth="9.32421875" defaultRowHeight="12.75" customHeight="true" zeroHeight="false" outlineLevelRow="0" outlineLevelCol="0"/>
  <cols>
    <col collapsed="false" customWidth="true" hidden="false" outlineLevel="0" max="1" min="1" style="39" width="13.15"/>
    <col collapsed="false" customWidth="true" hidden="false" outlineLevel="0" max="2" min="2" style="39" width="12.82"/>
    <col collapsed="false" customWidth="true" hidden="false" outlineLevel="0" max="14" min="3" style="39" width="9.65"/>
    <col collapsed="false" customWidth="true" hidden="false" outlineLevel="0" max="15" min="15" style="39" width="10.65"/>
    <col collapsed="false" customWidth="false" hidden="false" outlineLevel="0" max="257" min="16" style="39" width="9.32"/>
  </cols>
  <sheetData>
    <row r="1" customFormat="false" ht="12.75" hidden="false" customHeight="false" outlineLevel="0" collapsed="false">
      <c r="A1" s="59" t="s">
        <v>133</v>
      </c>
      <c r="B1" s="53"/>
      <c r="C1" s="55" t="str">
        <f aca="false">+'CC 103845 - Detail Expenses'!D5</f>
        <v>11105</v>
      </c>
      <c r="D1" s="55"/>
      <c r="E1" s="53"/>
      <c r="F1" s="53"/>
      <c r="G1" s="56"/>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c r="GY1" s="53"/>
      <c r="GZ1" s="53"/>
      <c r="HA1" s="53"/>
      <c r="HB1" s="53"/>
      <c r="HC1" s="53"/>
      <c r="HD1" s="53"/>
      <c r="HE1" s="53"/>
      <c r="HF1" s="53"/>
      <c r="HG1" s="53"/>
      <c r="HH1" s="53"/>
      <c r="HI1" s="53"/>
      <c r="HJ1" s="53"/>
      <c r="HK1" s="53"/>
      <c r="HL1" s="53"/>
      <c r="HM1" s="53"/>
      <c r="HN1" s="53"/>
      <c r="HO1" s="53"/>
      <c r="HP1" s="53"/>
      <c r="HQ1" s="53"/>
      <c r="HR1" s="53"/>
      <c r="HS1" s="53"/>
      <c r="HT1" s="53"/>
      <c r="HU1" s="53"/>
      <c r="HV1" s="53"/>
      <c r="HW1" s="53"/>
      <c r="HX1" s="53"/>
      <c r="HY1" s="53"/>
      <c r="HZ1" s="53"/>
      <c r="IA1" s="53"/>
      <c r="IB1" s="53"/>
      <c r="IC1" s="53"/>
      <c r="ID1" s="53"/>
      <c r="IE1" s="53"/>
      <c r="IF1" s="53"/>
      <c r="IG1" s="53"/>
      <c r="IH1" s="53"/>
      <c r="II1" s="53"/>
      <c r="IJ1" s="53"/>
      <c r="IK1" s="53"/>
      <c r="IL1" s="53"/>
      <c r="IM1" s="53"/>
      <c r="IN1" s="53"/>
      <c r="IO1" s="53"/>
      <c r="IP1" s="53"/>
      <c r="IQ1" s="53"/>
      <c r="IR1" s="53"/>
      <c r="IS1" s="53"/>
      <c r="IT1" s="53"/>
      <c r="IU1" s="53"/>
      <c r="IV1" s="53"/>
      <c r="IW1" s="53"/>
    </row>
    <row r="2" customFormat="false" ht="12.75" hidden="false" customHeight="false" outlineLevel="0" collapsed="false">
      <c r="A2" s="59" t="s">
        <v>135</v>
      </c>
      <c r="B2" s="53"/>
      <c r="C2" s="55" t="str">
        <f aca="false">+'CC 103845 - Detail Expenses'!D6</f>
        <v>Gossett</v>
      </c>
      <c r="D2" s="55"/>
      <c r="E2" s="53"/>
      <c r="F2" s="53"/>
      <c r="G2" s="56"/>
      <c r="H2" s="56"/>
      <c r="I2" s="53"/>
      <c r="J2" s="53"/>
      <c r="K2" s="53"/>
      <c r="L2" s="53"/>
      <c r="M2" s="53"/>
      <c r="N2" s="59"/>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row>
    <row r="3" customFormat="false" ht="12.75" hidden="false" customHeight="false" outlineLevel="0" collapsed="false">
      <c r="A3" s="59" t="s">
        <v>423</v>
      </c>
      <c r="B3" s="53"/>
      <c r="C3" s="55" t="str">
        <f aca="false">+'CC 103845 - Detail Expenses'!D7</f>
        <v>103845</v>
      </c>
      <c r="D3" s="55"/>
      <c r="E3" s="53"/>
      <c r="F3" s="53"/>
      <c r="G3" s="53"/>
      <c r="H3" s="56"/>
      <c r="I3" s="53"/>
      <c r="J3" s="53"/>
      <c r="K3" s="53"/>
      <c r="L3" s="53"/>
      <c r="M3" s="53"/>
      <c r="N3" s="53"/>
      <c r="O3" s="53"/>
      <c r="P3" s="309"/>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c r="IW3" s="53"/>
    </row>
    <row r="4" customFormat="false" ht="12.75" hidden="false" customHeight="false" outlineLevel="0" collapsed="false">
      <c r="A4" s="53"/>
      <c r="B4" s="53"/>
      <c r="C4" s="54"/>
      <c r="D4" s="55"/>
      <c r="E4" s="53"/>
      <c r="F4" s="53"/>
      <c r="G4" s="53"/>
      <c r="H4" s="56"/>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row>
    <row r="5" customFormat="false" ht="12.75" hidden="false" customHeight="false" outlineLevel="0" collapsed="false">
      <c r="A5" s="310" t="s">
        <v>412</v>
      </c>
      <c r="B5" s="311" t="s">
        <v>412</v>
      </c>
      <c r="C5" s="312"/>
      <c r="D5" s="312"/>
      <c r="E5" s="312"/>
      <c r="F5" s="312"/>
      <c r="G5" s="312"/>
      <c r="H5" s="312"/>
      <c r="I5" s="312"/>
      <c r="J5" s="312"/>
      <c r="K5" s="312"/>
      <c r="L5" s="312"/>
      <c r="M5" s="312"/>
      <c r="N5" s="312"/>
      <c r="O5" s="313" t="s">
        <v>424</v>
      </c>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row>
    <row r="6" customFormat="false" ht="12.75" hidden="false" customHeight="false" outlineLevel="0" collapsed="false">
      <c r="A6" s="314" t="s">
        <v>425</v>
      </c>
      <c r="B6" s="315" t="s">
        <v>413</v>
      </c>
      <c r="C6" s="316" t="n">
        <v>36892</v>
      </c>
      <c r="D6" s="316" t="n">
        <v>36923</v>
      </c>
      <c r="E6" s="316" t="n">
        <v>36951</v>
      </c>
      <c r="F6" s="316" t="n">
        <v>36982</v>
      </c>
      <c r="G6" s="316" t="n">
        <v>37012</v>
      </c>
      <c r="H6" s="316" t="n">
        <v>37043</v>
      </c>
      <c r="I6" s="316" t="n">
        <v>37073</v>
      </c>
      <c r="J6" s="316" t="n">
        <v>37104</v>
      </c>
      <c r="K6" s="316" t="n">
        <v>37135</v>
      </c>
      <c r="L6" s="316" t="n">
        <v>37165</v>
      </c>
      <c r="M6" s="316" t="n">
        <v>37196</v>
      </c>
      <c r="N6" s="316" t="n">
        <v>37226</v>
      </c>
      <c r="O6" s="317" t="s">
        <v>426</v>
      </c>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c r="IW6" s="53"/>
    </row>
    <row r="7" customFormat="false" ht="12.75" hidden="false" customHeight="false" outlineLevel="0" collapsed="false">
      <c r="A7" s="318" t="str">
        <f aca="false">+'CC 103845 - Detail Expenses'!$D$7</f>
        <v>103845</v>
      </c>
      <c r="B7" s="318" t="s">
        <v>414</v>
      </c>
      <c r="C7" s="319" t="n">
        <f aca="false">+'CC 103845 - Detail Expenses'!D30+'CC 103845 - Detail Expenses'!D31</f>
        <v>0</v>
      </c>
      <c r="D7" s="319" t="n">
        <f aca="false">+'CC 103845 - Detail Expenses'!E30+'CC 103845 - Detail Expenses'!E31</f>
        <v>0</v>
      </c>
      <c r="E7" s="319" t="n">
        <f aca="false">+'CC 103845 - Detail Expenses'!F30+'CC 103845 - Detail Expenses'!F31</f>
        <v>0</v>
      </c>
      <c r="F7" s="319" t="n">
        <f aca="false">+'CC 103845 - Detail Expenses'!G30+'CC 103845 - Detail Expenses'!G31</f>
        <v>0</v>
      </c>
      <c r="G7" s="319" t="n">
        <f aca="false">+'CC 103845 - Detail Expenses'!H30+'CC 103845 - Detail Expenses'!H31</f>
        <v>0</v>
      </c>
      <c r="H7" s="319" t="n">
        <f aca="false">+'CC 103845 - Detail Expenses'!I30+'CC 103845 - Detail Expenses'!I31</f>
        <v>0</v>
      </c>
      <c r="I7" s="319" t="n">
        <f aca="false">+'CC 103845 - Detail Expenses'!J30+'CC 103845 - Detail Expenses'!J31</f>
        <v>0</v>
      </c>
      <c r="J7" s="319" t="n">
        <f aca="false">+'CC 103845 - Detail Expenses'!K30+'CC 103845 - Detail Expenses'!K31</f>
        <v>0</v>
      </c>
      <c r="K7" s="319" t="n">
        <f aca="false">+'CC 103845 - Detail Expenses'!L30+'CC 103845 - Detail Expenses'!L31</f>
        <v>0</v>
      </c>
      <c r="L7" s="319" t="n">
        <f aca="false">+'CC 103845 - Detail Expenses'!M30+'CC 103845 - Detail Expenses'!M31</f>
        <v>0</v>
      </c>
      <c r="M7" s="319" t="n">
        <f aca="false">+'CC 103845 - Detail Expenses'!N30+'CC 103845 - Detail Expenses'!N31</f>
        <v>0</v>
      </c>
      <c r="N7" s="319" t="n">
        <f aca="false">+'CC 103845 - Detail Expenses'!O30+'CC 103845 - Detail Expenses'!O31</f>
        <v>0</v>
      </c>
      <c r="O7" s="319" t="n">
        <f aca="false">+'CC 103845 - Detail Expenses'!P30+'CC 103845 - Detail Expenses'!P31</f>
        <v>0</v>
      </c>
    </row>
    <row r="8" customFormat="false" ht="12.75" hidden="false" customHeight="false" outlineLevel="0" collapsed="false">
      <c r="A8" s="318" t="str">
        <f aca="false">+'CC 103845 - Detail Expenses'!$D$7</f>
        <v>103845</v>
      </c>
      <c r="B8" s="318" t="s">
        <v>418</v>
      </c>
      <c r="C8" s="319" t="n">
        <f aca="false">+'CC 103845 - Detail Expenses'!D33</f>
        <v>0</v>
      </c>
      <c r="D8" s="319" t="n">
        <f aca="false">+'CC 103845 - Detail Expenses'!E33</f>
        <v>0</v>
      </c>
      <c r="E8" s="319" t="n">
        <f aca="false">+'CC 103845 - Detail Expenses'!F33</f>
        <v>0</v>
      </c>
      <c r="F8" s="319" t="n">
        <f aca="false">+'CC 103845 - Detail Expenses'!G33</f>
        <v>0</v>
      </c>
      <c r="G8" s="319" t="n">
        <f aca="false">+'CC 103845 - Detail Expenses'!H33</f>
        <v>0</v>
      </c>
      <c r="H8" s="319" t="n">
        <f aca="false">+'CC 103845 - Detail Expenses'!I33</f>
        <v>0</v>
      </c>
      <c r="I8" s="319" t="n">
        <f aca="false">+'CC 103845 - Detail Expenses'!J33</f>
        <v>0</v>
      </c>
      <c r="J8" s="319" t="n">
        <f aca="false">+'CC 103845 - Detail Expenses'!K33</f>
        <v>0</v>
      </c>
      <c r="K8" s="319" t="n">
        <f aca="false">+'CC 103845 - Detail Expenses'!L33</f>
        <v>0</v>
      </c>
      <c r="L8" s="319" t="n">
        <f aca="false">+'CC 103845 - Detail Expenses'!M33</f>
        <v>0</v>
      </c>
      <c r="M8" s="319" t="n">
        <f aca="false">+'CC 103845 - Detail Expenses'!N33</f>
        <v>0</v>
      </c>
      <c r="N8" s="319" t="n">
        <f aca="false">+'CC 103845 - Detail Expenses'!O33</f>
        <v>0</v>
      </c>
      <c r="O8" s="319" t="n">
        <f aca="false">+'CC 103845 - Detail Expenses'!P33</f>
        <v>0</v>
      </c>
    </row>
    <row r="9" customFormat="false" ht="12.75" hidden="false" customHeight="false" outlineLevel="0" collapsed="false">
      <c r="A9" s="318" t="str">
        <f aca="false">+'CC 103845 - Detail Expenses'!$D$7</f>
        <v>103845</v>
      </c>
      <c r="B9" s="318" t="s">
        <v>420</v>
      </c>
      <c r="C9" s="319" t="n">
        <f aca="false">+'CC 103845 - Detail Expenses'!D34</f>
        <v>0</v>
      </c>
      <c r="D9" s="319" t="n">
        <f aca="false">+'CC 103845 - Detail Expenses'!E34</f>
        <v>0</v>
      </c>
      <c r="E9" s="319" t="n">
        <f aca="false">+'CC 103845 - Detail Expenses'!F34</f>
        <v>0</v>
      </c>
      <c r="F9" s="319" t="n">
        <f aca="false">+'CC 103845 - Detail Expenses'!G34</f>
        <v>0</v>
      </c>
      <c r="G9" s="319" t="n">
        <f aca="false">+'CC 103845 - Detail Expenses'!H34</f>
        <v>0</v>
      </c>
      <c r="H9" s="319" t="n">
        <f aca="false">+'CC 103845 - Detail Expenses'!I34</f>
        <v>0</v>
      </c>
      <c r="I9" s="319" t="n">
        <f aca="false">+'CC 103845 - Detail Expenses'!J34</f>
        <v>0</v>
      </c>
      <c r="J9" s="319" t="n">
        <f aca="false">+'CC 103845 - Detail Expenses'!K34</f>
        <v>0</v>
      </c>
      <c r="K9" s="319" t="n">
        <f aca="false">+'CC 103845 - Detail Expenses'!L34</f>
        <v>0</v>
      </c>
      <c r="L9" s="319" t="n">
        <f aca="false">+'CC 103845 - Detail Expenses'!M34</f>
        <v>0</v>
      </c>
      <c r="M9" s="319" t="n">
        <f aca="false">+'CC 103845 - Detail Expenses'!N34</f>
        <v>0</v>
      </c>
      <c r="N9" s="319" t="n">
        <f aca="false">+'CC 103845 - Detail Expenses'!O34</f>
        <v>0</v>
      </c>
      <c r="O9" s="319" t="n">
        <f aca="false">+'CC 103845 - Detail Expenses'!P34</f>
        <v>0</v>
      </c>
    </row>
    <row r="10" customFormat="false" ht="12.75" hidden="false" customHeight="false" outlineLevel="0" collapsed="false">
      <c r="A10" s="318" t="str">
        <f aca="false">+'CC 103845 - Detail Expenses'!$D$7</f>
        <v>103845</v>
      </c>
      <c r="B10" s="320" t="s">
        <v>213</v>
      </c>
      <c r="C10" s="319" t="n">
        <f aca="false">+'CC 103845 - Detail Expenses'!D36</f>
        <v>0</v>
      </c>
      <c r="D10" s="319" t="n">
        <f aca="false">+'CC 103845 - Detail Expenses'!E36</f>
        <v>0</v>
      </c>
      <c r="E10" s="319" t="n">
        <f aca="false">+'CC 103845 - Detail Expenses'!F36</f>
        <v>0</v>
      </c>
      <c r="F10" s="319" t="n">
        <f aca="false">+'CC 103845 - Detail Expenses'!G36</f>
        <v>0</v>
      </c>
      <c r="G10" s="319" t="n">
        <f aca="false">+'CC 103845 - Detail Expenses'!H36</f>
        <v>0</v>
      </c>
      <c r="H10" s="319" t="n">
        <f aca="false">+'CC 103845 - Detail Expenses'!I36</f>
        <v>0</v>
      </c>
      <c r="I10" s="319" t="n">
        <f aca="false">+'CC 103845 - Detail Expenses'!J36</f>
        <v>0</v>
      </c>
      <c r="J10" s="319" t="n">
        <f aca="false">+'CC 103845 - Detail Expenses'!K36</f>
        <v>0</v>
      </c>
      <c r="K10" s="319" t="n">
        <f aca="false">+'CC 103845 - Detail Expenses'!L36</f>
        <v>0</v>
      </c>
      <c r="L10" s="319" t="n">
        <f aca="false">+'CC 103845 - Detail Expenses'!M36</f>
        <v>0</v>
      </c>
      <c r="M10" s="319" t="n">
        <f aca="false">+'CC 103845 - Detail Expenses'!N36</f>
        <v>0</v>
      </c>
      <c r="N10" s="319" t="n">
        <f aca="false">+'CC 103845 - Detail Expenses'!O36</f>
        <v>0</v>
      </c>
      <c r="O10" s="319" t="n">
        <f aca="false">+'CC 103845 - Detail Expenses'!P36</f>
        <v>0</v>
      </c>
    </row>
    <row r="11" customFormat="false" ht="12.75" hidden="false" customHeight="false" outlineLevel="0" collapsed="false">
      <c r="A11" s="318" t="str">
        <f aca="false">+'CC 103845 - Detail Expenses'!$D$7</f>
        <v>103845</v>
      </c>
      <c r="B11" s="321" t="s">
        <v>215</v>
      </c>
      <c r="C11" s="319" t="n">
        <f aca="false">+'CC 103845 - Detail Expenses'!D37</f>
        <v>0</v>
      </c>
      <c r="D11" s="319" t="n">
        <f aca="false">+'CC 103845 - Detail Expenses'!E37</f>
        <v>0</v>
      </c>
      <c r="E11" s="319" t="n">
        <f aca="false">+'CC 103845 - Detail Expenses'!F37</f>
        <v>0</v>
      </c>
      <c r="F11" s="319" t="n">
        <f aca="false">+'CC 103845 - Detail Expenses'!G37</f>
        <v>0</v>
      </c>
      <c r="G11" s="319" t="n">
        <f aca="false">+'CC 103845 - Detail Expenses'!H37</f>
        <v>0</v>
      </c>
      <c r="H11" s="319" t="n">
        <f aca="false">+'CC 103845 - Detail Expenses'!I37</f>
        <v>0</v>
      </c>
      <c r="I11" s="319" t="n">
        <f aca="false">+'CC 103845 - Detail Expenses'!J37</f>
        <v>0</v>
      </c>
      <c r="J11" s="319" t="n">
        <f aca="false">+'CC 103845 - Detail Expenses'!K37</f>
        <v>0</v>
      </c>
      <c r="K11" s="319" t="n">
        <f aca="false">+'CC 103845 - Detail Expenses'!L37</f>
        <v>0</v>
      </c>
      <c r="L11" s="319" t="n">
        <f aca="false">+'CC 103845 - Detail Expenses'!M37</f>
        <v>0</v>
      </c>
      <c r="M11" s="319" t="n">
        <f aca="false">+'CC 103845 - Detail Expenses'!N37</f>
        <v>0</v>
      </c>
      <c r="N11" s="319" t="n">
        <f aca="false">+'CC 103845 - Detail Expenses'!O37</f>
        <v>0</v>
      </c>
      <c r="O11" s="319" t="n">
        <f aca="false">+'CC 103845 - Detail Expenses'!P37</f>
        <v>0</v>
      </c>
    </row>
    <row r="12" customFormat="false" ht="12.75" hidden="false" customHeight="false" outlineLevel="0" collapsed="false">
      <c r="A12" s="318" t="str">
        <f aca="false">+'CC 103845 - Detail Expenses'!$D$7</f>
        <v>103845</v>
      </c>
      <c r="B12" s="320" t="s">
        <v>217</v>
      </c>
      <c r="C12" s="319" t="n">
        <f aca="false">+'CC 103845 - Detail Expenses'!D38</f>
        <v>0</v>
      </c>
      <c r="D12" s="319" t="n">
        <f aca="false">+'CC 103845 - Detail Expenses'!E38</f>
        <v>0</v>
      </c>
      <c r="E12" s="319" t="n">
        <f aca="false">+'CC 103845 - Detail Expenses'!F38</f>
        <v>0</v>
      </c>
      <c r="F12" s="319" t="n">
        <f aca="false">+'CC 103845 - Detail Expenses'!G38</f>
        <v>0</v>
      </c>
      <c r="G12" s="319" t="n">
        <f aca="false">+'CC 103845 - Detail Expenses'!H38</f>
        <v>0</v>
      </c>
      <c r="H12" s="319" t="n">
        <f aca="false">+'CC 103845 - Detail Expenses'!I38</f>
        <v>0</v>
      </c>
      <c r="I12" s="319" t="n">
        <f aca="false">+'CC 103845 - Detail Expenses'!J38</f>
        <v>0</v>
      </c>
      <c r="J12" s="319" t="n">
        <f aca="false">+'CC 103845 - Detail Expenses'!K38</f>
        <v>0</v>
      </c>
      <c r="K12" s="319" t="n">
        <f aca="false">+'CC 103845 - Detail Expenses'!L38</f>
        <v>0</v>
      </c>
      <c r="L12" s="319" t="n">
        <f aca="false">+'CC 103845 - Detail Expenses'!M38</f>
        <v>0</v>
      </c>
      <c r="M12" s="319" t="n">
        <f aca="false">+'CC 103845 - Detail Expenses'!N38</f>
        <v>0</v>
      </c>
      <c r="N12" s="319" t="n">
        <f aca="false">+'CC 103845 - Detail Expenses'!O38</f>
        <v>0</v>
      </c>
      <c r="O12" s="319" t="n">
        <f aca="false">+'CC 103845 - Detail Expenses'!P38</f>
        <v>0</v>
      </c>
    </row>
    <row r="13" customFormat="false" ht="12.75" hidden="false" customHeight="false" outlineLevel="0" collapsed="false">
      <c r="A13" s="318" t="str">
        <f aca="false">+'CC 103845 - Detail Expenses'!$D$7</f>
        <v>103845</v>
      </c>
      <c r="B13" s="320" t="s">
        <v>219</v>
      </c>
      <c r="C13" s="319" t="n">
        <f aca="false">+'CC 103845 - Detail Expenses'!D39</f>
        <v>0</v>
      </c>
      <c r="D13" s="319" t="n">
        <f aca="false">+'CC 103845 - Detail Expenses'!E39</f>
        <v>0</v>
      </c>
      <c r="E13" s="319" t="n">
        <f aca="false">+'CC 103845 - Detail Expenses'!F39</f>
        <v>0</v>
      </c>
      <c r="F13" s="319" t="n">
        <f aca="false">+'CC 103845 - Detail Expenses'!G39</f>
        <v>0</v>
      </c>
      <c r="G13" s="319" t="n">
        <f aca="false">+'CC 103845 - Detail Expenses'!H39</f>
        <v>0</v>
      </c>
      <c r="H13" s="319" t="n">
        <f aca="false">+'CC 103845 - Detail Expenses'!I39</f>
        <v>0</v>
      </c>
      <c r="I13" s="319" t="n">
        <f aca="false">+'CC 103845 - Detail Expenses'!J39</f>
        <v>0</v>
      </c>
      <c r="J13" s="319" t="n">
        <f aca="false">+'CC 103845 - Detail Expenses'!K39</f>
        <v>0</v>
      </c>
      <c r="K13" s="319" t="n">
        <f aca="false">+'CC 103845 - Detail Expenses'!L39</f>
        <v>0</v>
      </c>
      <c r="L13" s="319" t="n">
        <f aca="false">+'CC 103845 - Detail Expenses'!M39</f>
        <v>0</v>
      </c>
      <c r="M13" s="319" t="n">
        <f aca="false">+'CC 103845 - Detail Expenses'!N39</f>
        <v>0</v>
      </c>
      <c r="N13" s="319" t="n">
        <f aca="false">+'CC 103845 - Detail Expenses'!O39</f>
        <v>0</v>
      </c>
      <c r="O13" s="319" t="n">
        <f aca="false">+'CC 103845 - Detail Expenses'!P39</f>
        <v>0</v>
      </c>
    </row>
    <row r="14" customFormat="false" ht="12.75" hidden="false" customHeight="false" outlineLevel="0" collapsed="false">
      <c r="A14" s="318" t="str">
        <f aca="false">+'CC 103845 - Detail Expenses'!$D$7</f>
        <v>103845</v>
      </c>
      <c r="B14" s="321" t="s">
        <v>221</v>
      </c>
      <c r="C14" s="319" t="n">
        <f aca="false">+'CC 103845 - Detail Expenses'!D40</f>
        <v>0</v>
      </c>
      <c r="D14" s="319" t="n">
        <f aca="false">+'CC 103845 - Detail Expenses'!E40</f>
        <v>0</v>
      </c>
      <c r="E14" s="319" t="n">
        <f aca="false">+'CC 103845 - Detail Expenses'!F40</f>
        <v>0</v>
      </c>
      <c r="F14" s="319" t="n">
        <f aca="false">+'CC 103845 - Detail Expenses'!G40</f>
        <v>0</v>
      </c>
      <c r="G14" s="319" t="n">
        <f aca="false">+'CC 103845 - Detail Expenses'!H40</f>
        <v>0</v>
      </c>
      <c r="H14" s="319" t="n">
        <f aca="false">+'CC 103845 - Detail Expenses'!I40</f>
        <v>0</v>
      </c>
      <c r="I14" s="319" t="n">
        <f aca="false">+'CC 103845 - Detail Expenses'!J40</f>
        <v>0</v>
      </c>
      <c r="J14" s="319" t="n">
        <f aca="false">+'CC 103845 - Detail Expenses'!K40</f>
        <v>0</v>
      </c>
      <c r="K14" s="319" t="n">
        <f aca="false">+'CC 103845 - Detail Expenses'!L40</f>
        <v>0</v>
      </c>
      <c r="L14" s="319" t="n">
        <f aca="false">+'CC 103845 - Detail Expenses'!M40</f>
        <v>0</v>
      </c>
      <c r="M14" s="319" t="n">
        <f aca="false">+'CC 103845 - Detail Expenses'!N40</f>
        <v>0</v>
      </c>
      <c r="N14" s="319" t="n">
        <f aca="false">+'CC 103845 - Detail Expenses'!O40</f>
        <v>0</v>
      </c>
      <c r="O14" s="319" t="n">
        <f aca="false">+'CC 103845 - Detail Expenses'!P40</f>
        <v>0</v>
      </c>
    </row>
    <row r="15" customFormat="false" ht="12.75" hidden="false" customHeight="false" outlineLevel="0" collapsed="false">
      <c r="A15" s="318" t="str">
        <f aca="false">+'CC 103845 - Detail Expenses'!$D$7</f>
        <v>103845</v>
      </c>
      <c r="B15" s="320" t="s">
        <v>223</v>
      </c>
      <c r="C15" s="319" t="n">
        <f aca="false">+'CC 103845 - Detail Expenses'!D41</f>
        <v>0</v>
      </c>
      <c r="D15" s="319" t="n">
        <f aca="false">+'CC 103845 - Detail Expenses'!E41</f>
        <v>0</v>
      </c>
      <c r="E15" s="319" t="n">
        <f aca="false">+'CC 103845 - Detail Expenses'!F41</f>
        <v>0</v>
      </c>
      <c r="F15" s="319" t="n">
        <f aca="false">+'CC 103845 - Detail Expenses'!G41</f>
        <v>0</v>
      </c>
      <c r="G15" s="319" t="n">
        <f aca="false">+'CC 103845 - Detail Expenses'!H41</f>
        <v>0</v>
      </c>
      <c r="H15" s="319" t="n">
        <f aca="false">+'CC 103845 - Detail Expenses'!I41</f>
        <v>0</v>
      </c>
      <c r="I15" s="319" t="n">
        <f aca="false">+'CC 103845 - Detail Expenses'!J41</f>
        <v>0</v>
      </c>
      <c r="J15" s="319" t="n">
        <f aca="false">+'CC 103845 - Detail Expenses'!K41</f>
        <v>0</v>
      </c>
      <c r="K15" s="319" t="n">
        <f aca="false">+'CC 103845 - Detail Expenses'!L41</f>
        <v>0</v>
      </c>
      <c r="L15" s="319" t="n">
        <f aca="false">+'CC 103845 - Detail Expenses'!M41</f>
        <v>0</v>
      </c>
      <c r="M15" s="319" t="n">
        <f aca="false">+'CC 103845 - Detail Expenses'!N41</f>
        <v>0</v>
      </c>
      <c r="N15" s="319" t="n">
        <f aca="false">+'CC 103845 - Detail Expenses'!O41</f>
        <v>0</v>
      </c>
      <c r="O15" s="319" t="n">
        <f aca="false">+'CC 103845 - Detail Expenses'!P41</f>
        <v>0</v>
      </c>
    </row>
    <row r="16" customFormat="false" ht="12.75" hidden="false" customHeight="false" outlineLevel="0" collapsed="false">
      <c r="A16" s="318" t="str">
        <f aca="false">+'CC 103845 - Detail Expenses'!$D$7</f>
        <v>103845</v>
      </c>
      <c r="B16" s="321" t="s">
        <v>225</v>
      </c>
      <c r="C16" s="319" t="n">
        <f aca="false">+'CC 103845 - Detail Expenses'!D42</f>
        <v>0</v>
      </c>
      <c r="D16" s="319" t="n">
        <f aca="false">+'CC 103845 - Detail Expenses'!E42</f>
        <v>0</v>
      </c>
      <c r="E16" s="319" t="n">
        <f aca="false">+'CC 103845 - Detail Expenses'!F42</f>
        <v>0</v>
      </c>
      <c r="F16" s="319" t="n">
        <f aca="false">+'CC 103845 - Detail Expenses'!G42</f>
        <v>0</v>
      </c>
      <c r="G16" s="319" t="n">
        <f aca="false">+'CC 103845 - Detail Expenses'!H42</f>
        <v>0</v>
      </c>
      <c r="H16" s="319" t="n">
        <f aca="false">+'CC 103845 - Detail Expenses'!I42</f>
        <v>0</v>
      </c>
      <c r="I16" s="319" t="n">
        <f aca="false">+'CC 103845 - Detail Expenses'!J42</f>
        <v>0</v>
      </c>
      <c r="J16" s="319" t="n">
        <f aca="false">+'CC 103845 - Detail Expenses'!K42</f>
        <v>0</v>
      </c>
      <c r="K16" s="319" t="n">
        <f aca="false">+'CC 103845 - Detail Expenses'!L42</f>
        <v>0</v>
      </c>
      <c r="L16" s="319" t="n">
        <f aca="false">+'CC 103845 - Detail Expenses'!M42</f>
        <v>0</v>
      </c>
      <c r="M16" s="319" t="n">
        <f aca="false">+'CC 103845 - Detail Expenses'!N42</f>
        <v>0</v>
      </c>
      <c r="N16" s="319" t="n">
        <f aca="false">+'CC 103845 - Detail Expenses'!O42</f>
        <v>0</v>
      </c>
      <c r="O16" s="319" t="n">
        <f aca="false">+'CC 103845 - Detail Expenses'!P42</f>
        <v>0</v>
      </c>
    </row>
    <row r="17" customFormat="false" ht="12.75" hidden="false" customHeight="false" outlineLevel="0" collapsed="false">
      <c r="A17" s="318" t="str">
        <f aca="false">+'CC 103845 - Detail Expenses'!$D$7</f>
        <v>103845</v>
      </c>
      <c r="B17" s="320" t="s">
        <v>228</v>
      </c>
      <c r="C17" s="319" t="n">
        <f aca="false">+'CC 103845 - Detail Expenses'!D44</f>
        <v>0</v>
      </c>
      <c r="D17" s="319" t="n">
        <f aca="false">+'CC 103845 - Detail Expenses'!E44</f>
        <v>0</v>
      </c>
      <c r="E17" s="319" t="n">
        <f aca="false">+'CC 103845 - Detail Expenses'!F44</f>
        <v>0</v>
      </c>
      <c r="F17" s="319" t="n">
        <f aca="false">+'CC 103845 - Detail Expenses'!G44</f>
        <v>0</v>
      </c>
      <c r="G17" s="319" t="n">
        <f aca="false">+'CC 103845 - Detail Expenses'!H44</f>
        <v>0</v>
      </c>
      <c r="H17" s="319" t="n">
        <f aca="false">+'CC 103845 - Detail Expenses'!I44</f>
        <v>0</v>
      </c>
      <c r="I17" s="319" t="n">
        <f aca="false">+'CC 103845 - Detail Expenses'!J44</f>
        <v>0</v>
      </c>
      <c r="J17" s="319" t="n">
        <f aca="false">+'CC 103845 - Detail Expenses'!K44</f>
        <v>0</v>
      </c>
      <c r="K17" s="319" t="n">
        <f aca="false">+'CC 103845 - Detail Expenses'!L44</f>
        <v>0</v>
      </c>
      <c r="L17" s="319" t="n">
        <f aca="false">+'CC 103845 - Detail Expenses'!M44</f>
        <v>0</v>
      </c>
      <c r="M17" s="319" t="n">
        <f aca="false">+'CC 103845 - Detail Expenses'!N44</f>
        <v>0</v>
      </c>
      <c r="N17" s="319" t="n">
        <f aca="false">+'CC 103845 - Detail Expenses'!O44</f>
        <v>0</v>
      </c>
      <c r="O17" s="319" t="n">
        <f aca="false">+'CC 103845 - Detail Expenses'!P44</f>
        <v>0</v>
      </c>
    </row>
    <row r="18" customFormat="false" ht="12.75" hidden="false" customHeight="false" outlineLevel="0" collapsed="false">
      <c r="A18" s="318" t="str">
        <f aca="false">+'CC 103845 - Detail Expenses'!$D$7</f>
        <v>103845</v>
      </c>
      <c r="B18" s="320" t="s">
        <v>231</v>
      </c>
      <c r="C18" s="319" t="n">
        <f aca="false">+'CC 103845 - Detail Expenses'!D46</f>
        <v>0</v>
      </c>
      <c r="D18" s="319" t="n">
        <f aca="false">+'CC 103845 - Detail Expenses'!E46</f>
        <v>0</v>
      </c>
      <c r="E18" s="319" t="n">
        <f aca="false">+'CC 103845 - Detail Expenses'!F46</f>
        <v>0</v>
      </c>
      <c r="F18" s="319" t="n">
        <f aca="false">+'CC 103845 - Detail Expenses'!G46</f>
        <v>0</v>
      </c>
      <c r="G18" s="319" t="n">
        <f aca="false">+'CC 103845 - Detail Expenses'!H46</f>
        <v>0</v>
      </c>
      <c r="H18" s="319" t="n">
        <f aca="false">+'CC 103845 - Detail Expenses'!I46</f>
        <v>0</v>
      </c>
      <c r="I18" s="319" t="n">
        <f aca="false">+'CC 103845 - Detail Expenses'!J46</f>
        <v>0</v>
      </c>
      <c r="J18" s="319" t="n">
        <f aca="false">+'CC 103845 - Detail Expenses'!K46</f>
        <v>0</v>
      </c>
      <c r="K18" s="319" t="n">
        <f aca="false">+'CC 103845 - Detail Expenses'!L46</f>
        <v>0</v>
      </c>
      <c r="L18" s="319" t="n">
        <f aca="false">+'CC 103845 - Detail Expenses'!M46</f>
        <v>0</v>
      </c>
      <c r="M18" s="319" t="n">
        <f aca="false">+'CC 103845 - Detail Expenses'!N46</f>
        <v>0</v>
      </c>
      <c r="N18" s="319" t="n">
        <f aca="false">+'CC 103845 - Detail Expenses'!O46</f>
        <v>0</v>
      </c>
      <c r="O18" s="319" t="n">
        <f aca="false">+'CC 103845 - Detail Expenses'!P46</f>
        <v>0</v>
      </c>
    </row>
    <row r="19" customFormat="false" ht="12.75" hidden="false" customHeight="false" outlineLevel="0" collapsed="false">
      <c r="A19" s="318" t="str">
        <f aca="false">+'CC 103845 - Detail Expenses'!$D$7</f>
        <v>103845</v>
      </c>
      <c r="B19" s="320" t="s">
        <v>233</v>
      </c>
      <c r="C19" s="319" t="n">
        <f aca="false">+'CC 103845 - Detail Expenses'!D48</f>
        <v>0</v>
      </c>
      <c r="D19" s="319" t="n">
        <f aca="false">+'CC 103845 - Detail Expenses'!E48</f>
        <v>0</v>
      </c>
      <c r="E19" s="319" t="n">
        <f aca="false">+'CC 103845 - Detail Expenses'!F48</f>
        <v>0</v>
      </c>
      <c r="F19" s="319" t="n">
        <f aca="false">+'CC 103845 - Detail Expenses'!G48</f>
        <v>0</v>
      </c>
      <c r="G19" s="319" t="n">
        <f aca="false">+'CC 103845 - Detail Expenses'!H48</f>
        <v>0</v>
      </c>
      <c r="H19" s="319" t="n">
        <f aca="false">+'CC 103845 - Detail Expenses'!I48</f>
        <v>0</v>
      </c>
      <c r="I19" s="319" t="n">
        <f aca="false">+'CC 103845 - Detail Expenses'!J48</f>
        <v>0</v>
      </c>
      <c r="J19" s="319" t="n">
        <f aca="false">+'CC 103845 - Detail Expenses'!K48</f>
        <v>0</v>
      </c>
      <c r="K19" s="319" t="n">
        <f aca="false">+'CC 103845 - Detail Expenses'!L48</f>
        <v>0</v>
      </c>
      <c r="L19" s="319" t="n">
        <f aca="false">+'CC 103845 - Detail Expenses'!M48</f>
        <v>0</v>
      </c>
      <c r="M19" s="319" t="n">
        <f aca="false">+'CC 103845 - Detail Expenses'!N48</f>
        <v>0</v>
      </c>
      <c r="N19" s="319" t="n">
        <f aca="false">+'CC 103845 - Detail Expenses'!O48</f>
        <v>0</v>
      </c>
      <c r="O19" s="319" t="n">
        <f aca="false">+'CC 103845 - Detail Expenses'!P48</f>
        <v>0</v>
      </c>
    </row>
    <row r="20" customFormat="false" ht="12.75" hidden="false" customHeight="false" outlineLevel="0" collapsed="false">
      <c r="A20" s="318" t="str">
        <f aca="false">+'CC 103845 - Detail Expenses'!$D$7</f>
        <v>103845</v>
      </c>
      <c r="B20" s="320" t="s">
        <v>236</v>
      </c>
      <c r="C20" s="319" t="n">
        <f aca="false">+'CC 103845 - Detail Expenses'!D50</f>
        <v>0</v>
      </c>
      <c r="D20" s="319" t="n">
        <f aca="false">+'CC 103845 - Detail Expenses'!E50</f>
        <v>0</v>
      </c>
      <c r="E20" s="319" t="n">
        <f aca="false">+'CC 103845 - Detail Expenses'!F50</f>
        <v>0</v>
      </c>
      <c r="F20" s="319" t="n">
        <f aca="false">+'CC 103845 - Detail Expenses'!G50</f>
        <v>0</v>
      </c>
      <c r="G20" s="319" t="n">
        <f aca="false">+'CC 103845 - Detail Expenses'!H50</f>
        <v>0</v>
      </c>
      <c r="H20" s="319" t="n">
        <f aca="false">+'CC 103845 - Detail Expenses'!I50</f>
        <v>0</v>
      </c>
      <c r="I20" s="319" t="n">
        <f aca="false">+'CC 103845 - Detail Expenses'!J50</f>
        <v>0</v>
      </c>
      <c r="J20" s="319" t="n">
        <f aca="false">+'CC 103845 - Detail Expenses'!K50</f>
        <v>0</v>
      </c>
      <c r="K20" s="319" t="n">
        <f aca="false">+'CC 103845 - Detail Expenses'!L50</f>
        <v>0</v>
      </c>
      <c r="L20" s="319" t="n">
        <f aca="false">+'CC 103845 - Detail Expenses'!M50</f>
        <v>0</v>
      </c>
      <c r="M20" s="319" t="n">
        <f aca="false">+'CC 103845 - Detail Expenses'!N50</f>
        <v>0</v>
      </c>
      <c r="N20" s="319" t="n">
        <f aca="false">+'CC 103845 - Detail Expenses'!O50</f>
        <v>0</v>
      </c>
      <c r="O20" s="319" t="n">
        <f aca="false">+'CC 103845 - Detail Expenses'!P50</f>
        <v>0</v>
      </c>
    </row>
    <row r="21" customFormat="false" ht="12.75" hidden="false" customHeight="false" outlineLevel="0" collapsed="false">
      <c r="A21" s="318" t="str">
        <f aca="false">+'CC 103845 - Detail Expenses'!$D$7</f>
        <v>103845</v>
      </c>
      <c r="B21" s="320" t="s">
        <v>238</v>
      </c>
      <c r="C21" s="319" t="n">
        <f aca="false">+'CC 103845 - Detail Expenses'!D51</f>
        <v>0</v>
      </c>
      <c r="D21" s="319" t="n">
        <f aca="false">+'CC 103845 - Detail Expenses'!E51</f>
        <v>0</v>
      </c>
      <c r="E21" s="319" t="n">
        <f aca="false">+'CC 103845 - Detail Expenses'!F51</f>
        <v>0</v>
      </c>
      <c r="F21" s="319" t="n">
        <f aca="false">+'CC 103845 - Detail Expenses'!G51</f>
        <v>0</v>
      </c>
      <c r="G21" s="319" t="n">
        <f aca="false">+'CC 103845 - Detail Expenses'!H51</f>
        <v>0</v>
      </c>
      <c r="H21" s="319" t="n">
        <f aca="false">+'CC 103845 - Detail Expenses'!I51</f>
        <v>0</v>
      </c>
      <c r="I21" s="319" t="n">
        <f aca="false">+'CC 103845 - Detail Expenses'!J51</f>
        <v>0</v>
      </c>
      <c r="J21" s="319" t="n">
        <f aca="false">+'CC 103845 - Detail Expenses'!K51</f>
        <v>0</v>
      </c>
      <c r="K21" s="319" t="n">
        <f aca="false">+'CC 103845 - Detail Expenses'!L51</f>
        <v>0</v>
      </c>
      <c r="L21" s="319" t="n">
        <f aca="false">+'CC 103845 - Detail Expenses'!M51</f>
        <v>0</v>
      </c>
      <c r="M21" s="319" t="n">
        <f aca="false">+'CC 103845 - Detail Expenses'!N51</f>
        <v>0</v>
      </c>
      <c r="N21" s="319" t="n">
        <f aca="false">+'CC 103845 - Detail Expenses'!O51</f>
        <v>0</v>
      </c>
      <c r="O21" s="319" t="n">
        <f aca="false">+'CC 103845 - Detail Expenses'!P51</f>
        <v>0</v>
      </c>
    </row>
    <row r="22" customFormat="false" ht="12.75" hidden="false" customHeight="false" outlineLevel="0" collapsed="false">
      <c r="A22" s="318" t="str">
        <f aca="false">+'CC 103845 - Detail Expenses'!$D$7</f>
        <v>103845</v>
      </c>
      <c r="B22" s="320" t="s">
        <v>240</v>
      </c>
      <c r="C22" s="319" t="n">
        <f aca="false">+'CC 103845 - Detail Expenses'!D52</f>
        <v>0</v>
      </c>
      <c r="D22" s="319" t="n">
        <f aca="false">+'CC 103845 - Detail Expenses'!E52</f>
        <v>0</v>
      </c>
      <c r="E22" s="319" t="n">
        <f aca="false">+'CC 103845 - Detail Expenses'!F52</f>
        <v>0</v>
      </c>
      <c r="F22" s="319" t="n">
        <f aca="false">+'CC 103845 - Detail Expenses'!G52</f>
        <v>0</v>
      </c>
      <c r="G22" s="319" t="n">
        <f aca="false">+'CC 103845 - Detail Expenses'!H52</f>
        <v>0</v>
      </c>
      <c r="H22" s="319" t="n">
        <f aca="false">+'CC 103845 - Detail Expenses'!I52</f>
        <v>0</v>
      </c>
      <c r="I22" s="319" t="n">
        <f aca="false">+'CC 103845 - Detail Expenses'!J52</f>
        <v>0</v>
      </c>
      <c r="J22" s="319" t="n">
        <f aca="false">+'CC 103845 - Detail Expenses'!K52</f>
        <v>0</v>
      </c>
      <c r="K22" s="319" t="n">
        <f aca="false">+'CC 103845 - Detail Expenses'!L52</f>
        <v>0</v>
      </c>
      <c r="L22" s="319" t="n">
        <f aca="false">+'CC 103845 - Detail Expenses'!M52</f>
        <v>0</v>
      </c>
      <c r="M22" s="319" t="n">
        <f aca="false">+'CC 103845 - Detail Expenses'!N52</f>
        <v>0</v>
      </c>
      <c r="N22" s="319" t="n">
        <f aca="false">+'CC 103845 - Detail Expenses'!O52</f>
        <v>0</v>
      </c>
      <c r="O22" s="319" t="n">
        <f aca="false">+'CC 103845 - Detail Expenses'!P52</f>
        <v>0</v>
      </c>
    </row>
    <row r="23" customFormat="false" ht="12.75" hidden="false" customHeight="false" outlineLevel="0" collapsed="false">
      <c r="A23" s="318" t="str">
        <f aca="false">+'CC 103845 - Detail Expenses'!$D$7</f>
        <v>103845</v>
      </c>
      <c r="B23" s="320" t="s">
        <v>242</v>
      </c>
      <c r="C23" s="319" t="n">
        <f aca="false">+'CC 103845 - Detail Expenses'!D53</f>
        <v>0</v>
      </c>
      <c r="D23" s="319" t="n">
        <f aca="false">+'CC 103845 - Detail Expenses'!E53</f>
        <v>0</v>
      </c>
      <c r="E23" s="319" t="n">
        <f aca="false">+'CC 103845 - Detail Expenses'!F53</f>
        <v>0</v>
      </c>
      <c r="F23" s="319" t="n">
        <f aca="false">+'CC 103845 - Detail Expenses'!G53</f>
        <v>0</v>
      </c>
      <c r="G23" s="319" t="n">
        <f aca="false">+'CC 103845 - Detail Expenses'!H53</f>
        <v>0</v>
      </c>
      <c r="H23" s="319" t="n">
        <f aca="false">+'CC 103845 - Detail Expenses'!I53</f>
        <v>0</v>
      </c>
      <c r="I23" s="319" t="n">
        <f aca="false">+'CC 103845 - Detail Expenses'!J53</f>
        <v>0</v>
      </c>
      <c r="J23" s="319" t="n">
        <f aca="false">+'CC 103845 - Detail Expenses'!K53</f>
        <v>0</v>
      </c>
      <c r="K23" s="319" t="n">
        <f aca="false">+'CC 103845 - Detail Expenses'!L53</f>
        <v>0</v>
      </c>
      <c r="L23" s="319" t="n">
        <f aca="false">+'CC 103845 - Detail Expenses'!M53</f>
        <v>0</v>
      </c>
      <c r="M23" s="319" t="n">
        <f aca="false">+'CC 103845 - Detail Expenses'!N53</f>
        <v>0</v>
      </c>
      <c r="N23" s="319" t="n">
        <f aca="false">+'CC 103845 - Detail Expenses'!O53</f>
        <v>0</v>
      </c>
      <c r="O23" s="319" t="n">
        <f aca="false">+'CC 103845 - Detail Expenses'!P53</f>
        <v>0</v>
      </c>
    </row>
    <row r="24" customFormat="false" ht="12.75" hidden="false" customHeight="false" outlineLevel="0" collapsed="false">
      <c r="A24" s="318" t="str">
        <f aca="false">+'CC 103845 - Detail Expenses'!$D$7</f>
        <v>103845</v>
      </c>
      <c r="B24" s="320" t="s">
        <v>244</v>
      </c>
      <c r="C24" s="319" t="n">
        <f aca="false">+'CC 103845 - Detail Expenses'!D54</f>
        <v>0</v>
      </c>
      <c r="D24" s="319" t="n">
        <f aca="false">+'CC 103845 - Detail Expenses'!E54</f>
        <v>0</v>
      </c>
      <c r="E24" s="319" t="n">
        <f aca="false">+'CC 103845 - Detail Expenses'!F54</f>
        <v>0</v>
      </c>
      <c r="F24" s="319" t="n">
        <f aca="false">+'CC 103845 - Detail Expenses'!G54</f>
        <v>0</v>
      </c>
      <c r="G24" s="319" t="n">
        <f aca="false">+'CC 103845 - Detail Expenses'!H54</f>
        <v>0</v>
      </c>
      <c r="H24" s="319" t="n">
        <f aca="false">+'CC 103845 - Detail Expenses'!I54</f>
        <v>0</v>
      </c>
      <c r="I24" s="319" t="n">
        <f aca="false">+'CC 103845 - Detail Expenses'!J54</f>
        <v>0</v>
      </c>
      <c r="J24" s="319" t="n">
        <f aca="false">+'CC 103845 - Detail Expenses'!K54</f>
        <v>0</v>
      </c>
      <c r="K24" s="319" t="n">
        <f aca="false">+'CC 103845 - Detail Expenses'!L54</f>
        <v>0</v>
      </c>
      <c r="L24" s="319" t="n">
        <f aca="false">+'CC 103845 - Detail Expenses'!M54</f>
        <v>0</v>
      </c>
      <c r="M24" s="319" t="n">
        <f aca="false">+'CC 103845 - Detail Expenses'!N54</f>
        <v>0</v>
      </c>
      <c r="N24" s="319" t="n">
        <f aca="false">+'CC 103845 - Detail Expenses'!O54</f>
        <v>0</v>
      </c>
      <c r="O24" s="319" t="n">
        <f aca="false">+'CC 103845 - Detail Expenses'!P54</f>
        <v>0</v>
      </c>
    </row>
    <row r="25" customFormat="false" ht="12.75" hidden="false" customHeight="false" outlineLevel="0" collapsed="false">
      <c r="A25" s="318" t="str">
        <f aca="false">+'CC 103845 - Detail Expenses'!$D$7</f>
        <v>103845</v>
      </c>
      <c r="B25" s="320" t="s">
        <v>246</v>
      </c>
      <c r="C25" s="319" t="n">
        <f aca="false">+'CC 103845 - Detail Expenses'!D55</f>
        <v>0</v>
      </c>
      <c r="D25" s="319" t="n">
        <f aca="false">+'CC 103845 - Detail Expenses'!E55</f>
        <v>0</v>
      </c>
      <c r="E25" s="319" t="n">
        <f aca="false">+'CC 103845 - Detail Expenses'!F55</f>
        <v>0</v>
      </c>
      <c r="F25" s="319" t="n">
        <f aca="false">+'CC 103845 - Detail Expenses'!G55</f>
        <v>0</v>
      </c>
      <c r="G25" s="319" t="n">
        <f aca="false">+'CC 103845 - Detail Expenses'!H55</f>
        <v>0</v>
      </c>
      <c r="H25" s="319" t="n">
        <f aca="false">+'CC 103845 - Detail Expenses'!I55</f>
        <v>0</v>
      </c>
      <c r="I25" s="319" t="n">
        <f aca="false">+'CC 103845 - Detail Expenses'!J55</f>
        <v>0</v>
      </c>
      <c r="J25" s="319" t="n">
        <f aca="false">+'CC 103845 - Detail Expenses'!K55</f>
        <v>0</v>
      </c>
      <c r="K25" s="319" t="n">
        <f aca="false">+'CC 103845 - Detail Expenses'!L55</f>
        <v>0</v>
      </c>
      <c r="L25" s="319" t="n">
        <f aca="false">+'CC 103845 - Detail Expenses'!M55</f>
        <v>0</v>
      </c>
      <c r="M25" s="319" t="n">
        <f aca="false">+'CC 103845 - Detail Expenses'!N55</f>
        <v>0</v>
      </c>
      <c r="N25" s="319" t="n">
        <f aca="false">+'CC 103845 - Detail Expenses'!O55</f>
        <v>0</v>
      </c>
      <c r="O25" s="319" t="n">
        <f aca="false">+'CC 103845 - Detail Expenses'!P55</f>
        <v>0</v>
      </c>
    </row>
    <row r="26" customFormat="false" ht="12.75" hidden="false" customHeight="false" outlineLevel="0" collapsed="false">
      <c r="A26" s="318" t="str">
        <f aca="false">+'CC 103845 - Detail Expenses'!$D$7</f>
        <v>103845</v>
      </c>
      <c r="B26" s="320" t="s">
        <v>248</v>
      </c>
      <c r="C26" s="319" t="n">
        <f aca="false">+'CC 103845 - Detail Expenses'!D56</f>
        <v>0</v>
      </c>
      <c r="D26" s="319" t="n">
        <f aca="false">+'CC 103845 - Detail Expenses'!E56</f>
        <v>0</v>
      </c>
      <c r="E26" s="319" t="n">
        <f aca="false">+'CC 103845 - Detail Expenses'!F56</f>
        <v>0</v>
      </c>
      <c r="F26" s="319" t="n">
        <f aca="false">+'CC 103845 - Detail Expenses'!G56</f>
        <v>0</v>
      </c>
      <c r="G26" s="319" t="n">
        <f aca="false">+'CC 103845 - Detail Expenses'!H56</f>
        <v>0</v>
      </c>
      <c r="H26" s="319" t="n">
        <f aca="false">+'CC 103845 - Detail Expenses'!I56</f>
        <v>0</v>
      </c>
      <c r="I26" s="319" t="n">
        <f aca="false">+'CC 103845 - Detail Expenses'!J56</f>
        <v>0</v>
      </c>
      <c r="J26" s="319" t="n">
        <f aca="false">+'CC 103845 - Detail Expenses'!K56</f>
        <v>0</v>
      </c>
      <c r="K26" s="319" t="n">
        <f aca="false">+'CC 103845 - Detail Expenses'!L56</f>
        <v>0</v>
      </c>
      <c r="L26" s="319" t="n">
        <f aca="false">+'CC 103845 - Detail Expenses'!M56</f>
        <v>0</v>
      </c>
      <c r="M26" s="319" t="n">
        <f aca="false">+'CC 103845 - Detail Expenses'!N56</f>
        <v>0</v>
      </c>
      <c r="N26" s="319" t="n">
        <f aca="false">+'CC 103845 - Detail Expenses'!O56</f>
        <v>0</v>
      </c>
      <c r="O26" s="319" t="n">
        <f aca="false">+'CC 103845 - Detail Expenses'!P56</f>
        <v>0</v>
      </c>
    </row>
    <row r="27" customFormat="false" ht="12.75" hidden="false" customHeight="false" outlineLevel="0" collapsed="false">
      <c r="A27" s="318" t="str">
        <f aca="false">+'CC 103845 - Detail Expenses'!$D$7</f>
        <v>103845</v>
      </c>
      <c r="B27" s="320" t="s">
        <v>250</v>
      </c>
      <c r="C27" s="319" t="n">
        <f aca="false">+'CC 103845 - Detail Expenses'!D57</f>
        <v>0</v>
      </c>
      <c r="D27" s="319" t="n">
        <f aca="false">+'CC 103845 - Detail Expenses'!E57</f>
        <v>0</v>
      </c>
      <c r="E27" s="319" t="n">
        <f aca="false">+'CC 103845 - Detail Expenses'!F57</f>
        <v>0</v>
      </c>
      <c r="F27" s="319" t="n">
        <f aca="false">+'CC 103845 - Detail Expenses'!G57</f>
        <v>0</v>
      </c>
      <c r="G27" s="319" t="n">
        <f aca="false">+'CC 103845 - Detail Expenses'!H57</f>
        <v>0</v>
      </c>
      <c r="H27" s="319" t="n">
        <f aca="false">+'CC 103845 - Detail Expenses'!I57</f>
        <v>0</v>
      </c>
      <c r="I27" s="319" t="n">
        <f aca="false">+'CC 103845 - Detail Expenses'!J57</f>
        <v>0</v>
      </c>
      <c r="J27" s="319" t="n">
        <f aca="false">+'CC 103845 - Detail Expenses'!K57</f>
        <v>0</v>
      </c>
      <c r="K27" s="319" t="n">
        <f aca="false">+'CC 103845 - Detail Expenses'!L57</f>
        <v>0</v>
      </c>
      <c r="L27" s="319" t="n">
        <f aca="false">+'CC 103845 - Detail Expenses'!M57</f>
        <v>0</v>
      </c>
      <c r="M27" s="319" t="n">
        <f aca="false">+'CC 103845 - Detail Expenses'!N57</f>
        <v>0</v>
      </c>
      <c r="N27" s="319" t="n">
        <f aca="false">+'CC 103845 - Detail Expenses'!O57</f>
        <v>0</v>
      </c>
      <c r="O27" s="319" t="n">
        <f aca="false">+'CC 103845 - Detail Expenses'!P57</f>
        <v>0</v>
      </c>
    </row>
    <row r="28" customFormat="false" ht="12.75" hidden="false" customHeight="false" outlineLevel="0" collapsed="false">
      <c r="A28" s="318" t="str">
        <f aca="false">+'CC 103845 - Detail Expenses'!$D$7</f>
        <v>103845</v>
      </c>
      <c r="B28" s="320" t="s">
        <v>253</v>
      </c>
      <c r="C28" s="319" t="n">
        <f aca="false">+'CC 103845 - Detail Expenses'!D59</f>
        <v>0</v>
      </c>
      <c r="D28" s="319" t="n">
        <f aca="false">+'CC 103845 - Detail Expenses'!E59</f>
        <v>0</v>
      </c>
      <c r="E28" s="319" t="n">
        <f aca="false">+'CC 103845 - Detail Expenses'!F59</f>
        <v>0</v>
      </c>
      <c r="F28" s="319" t="n">
        <f aca="false">+'CC 103845 - Detail Expenses'!G59</f>
        <v>0</v>
      </c>
      <c r="G28" s="319" t="n">
        <f aca="false">+'CC 103845 - Detail Expenses'!H59</f>
        <v>0</v>
      </c>
      <c r="H28" s="319" t="n">
        <f aca="false">+'CC 103845 - Detail Expenses'!I59</f>
        <v>0</v>
      </c>
      <c r="I28" s="319" t="n">
        <f aca="false">+'CC 103845 - Detail Expenses'!J59</f>
        <v>0</v>
      </c>
      <c r="J28" s="319" t="n">
        <f aca="false">+'CC 103845 - Detail Expenses'!K59</f>
        <v>0</v>
      </c>
      <c r="K28" s="319" t="n">
        <f aca="false">+'CC 103845 - Detail Expenses'!L59</f>
        <v>0</v>
      </c>
      <c r="L28" s="319" t="n">
        <f aca="false">+'CC 103845 - Detail Expenses'!M59</f>
        <v>0</v>
      </c>
      <c r="M28" s="319" t="n">
        <f aca="false">+'CC 103845 - Detail Expenses'!N59</f>
        <v>0</v>
      </c>
      <c r="N28" s="319" t="n">
        <f aca="false">+'CC 103845 - Detail Expenses'!O59</f>
        <v>0</v>
      </c>
      <c r="O28" s="319" t="n">
        <f aca="false">+'CC 103845 - Detail Expenses'!P59</f>
        <v>0</v>
      </c>
    </row>
    <row r="29" customFormat="false" ht="12.75" hidden="false" customHeight="false" outlineLevel="0" collapsed="false">
      <c r="A29" s="318" t="str">
        <f aca="false">+'CC 103845 - Detail Expenses'!$D$7</f>
        <v>103845</v>
      </c>
      <c r="B29" s="320" t="s">
        <v>255</v>
      </c>
      <c r="C29" s="319" t="n">
        <f aca="false">+'CC 103845 - Detail Expenses'!D60</f>
        <v>0</v>
      </c>
      <c r="D29" s="319" t="n">
        <f aca="false">+'CC 103845 - Detail Expenses'!E60</f>
        <v>0</v>
      </c>
      <c r="E29" s="319" t="n">
        <f aca="false">+'CC 103845 - Detail Expenses'!F60</f>
        <v>0</v>
      </c>
      <c r="F29" s="319" t="n">
        <f aca="false">+'CC 103845 - Detail Expenses'!G60</f>
        <v>0</v>
      </c>
      <c r="G29" s="319" t="n">
        <f aca="false">+'CC 103845 - Detail Expenses'!H60</f>
        <v>0</v>
      </c>
      <c r="H29" s="319" t="n">
        <f aca="false">+'CC 103845 - Detail Expenses'!I60</f>
        <v>0</v>
      </c>
      <c r="I29" s="319" t="n">
        <f aca="false">+'CC 103845 - Detail Expenses'!J60</f>
        <v>0</v>
      </c>
      <c r="J29" s="319" t="n">
        <f aca="false">+'CC 103845 - Detail Expenses'!K60</f>
        <v>0</v>
      </c>
      <c r="K29" s="319" t="n">
        <f aca="false">+'CC 103845 - Detail Expenses'!L60</f>
        <v>0</v>
      </c>
      <c r="L29" s="319" t="n">
        <f aca="false">+'CC 103845 - Detail Expenses'!M60</f>
        <v>0</v>
      </c>
      <c r="M29" s="319" t="n">
        <f aca="false">+'CC 103845 - Detail Expenses'!N60</f>
        <v>0</v>
      </c>
      <c r="N29" s="319" t="n">
        <f aca="false">+'CC 103845 - Detail Expenses'!O60</f>
        <v>0</v>
      </c>
      <c r="O29" s="319" t="n">
        <f aca="false">+'CC 103845 - Detail Expenses'!P60</f>
        <v>0</v>
      </c>
    </row>
    <row r="30" customFormat="false" ht="12.75" hidden="false" customHeight="false" outlineLevel="0" collapsed="false">
      <c r="A30" s="318" t="str">
        <f aca="false">+'CC 103845 - Detail Expenses'!$D$7</f>
        <v>103845</v>
      </c>
      <c r="B30" s="320" t="s">
        <v>257</v>
      </c>
      <c r="C30" s="319" t="n">
        <f aca="false">+'CC 103845 - Detail Expenses'!D61</f>
        <v>0</v>
      </c>
      <c r="D30" s="319" t="n">
        <f aca="false">+'CC 103845 - Detail Expenses'!E61</f>
        <v>0</v>
      </c>
      <c r="E30" s="319" t="n">
        <f aca="false">+'CC 103845 - Detail Expenses'!F61</f>
        <v>0</v>
      </c>
      <c r="F30" s="319" t="n">
        <f aca="false">+'CC 103845 - Detail Expenses'!G61</f>
        <v>0</v>
      </c>
      <c r="G30" s="319" t="n">
        <f aca="false">+'CC 103845 - Detail Expenses'!H61</f>
        <v>0</v>
      </c>
      <c r="H30" s="319" t="n">
        <f aca="false">+'CC 103845 - Detail Expenses'!I61</f>
        <v>0</v>
      </c>
      <c r="I30" s="319" t="n">
        <f aca="false">+'CC 103845 - Detail Expenses'!J61</f>
        <v>0</v>
      </c>
      <c r="J30" s="319" t="n">
        <f aca="false">+'CC 103845 - Detail Expenses'!K61</f>
        <v>0</v>
      </c>
      <c r="K30" s="319" t="n">
        <f aca="false">+'CC 103845 - Detail Expenses'!L61</f>
        <v>0</v>
      </c>
      <c r="L30" s="319" t="n">
        <f aca="false">+'CC 103845 - Detail Expenses'!M61</f>
        <v>0</v>
      </c>
      <c r="M30" s="319" t="n">
        <f aca="false">+'CC 103845 - Detail Expenses'!N61</f>
        <v>0</v>
      </c>
      <c r="N30" s="319" t="n">
        <f aca="false">+'CC 103845 - Detail Expenses'!O61</f>
        <v>0</v>
      </c>
      <c r="O30" s="319" t="n">
        <f aca="false">+'CC 103845 - Detail Expenses'!P61</f>
        <v>0</v>
      </c>
    </row>
    <row r="31" customFormat="false" ht="12.75" hidden="false" customHeight="false" outlineLevel="0" collapsed="false">
      <c r="A31" s="318" t="str">
        <f aca="false">+'CC 103845 - Detail Expenses'!$D$7</f>
        <v>103845</v>
      </c>
      <c r="B31" s="320" t="s">
        <v>259</v>
      </c>
      <c r="C31" s="319" t="n">
        <f aca="false">+'CC 103845 - Detail Expenses'!D62</f>
        <v>0</v>
      </c>
      <c r="D31" s="319" t="n">
        <f aca="false">+'CC 103845 - Detail Expenses'!E62</f>
        <v>0</v>
      </c>
      <c r="E31" s="319" t="n">
        <f aca="false">+'CC 103845 - Detail Expenses'!F62</f>
        <v>0</v>
      </c>
      <c r="F31" s="319" t="n">
        <f aca="false">+'CC 103845 - Detail Expenses'!G62</f>
        <v>0</v>
      </c>
      <c r="G31" s="319" t="n">
        <f aca="false">+'CC 103845 - Detail Expenses'!H62</f>
        <v>0</v>
      </c>
      <c r="H31" s="319" t="n">
        <f aca="false">+'CC 103845 - Detail Expenses'!I62</f>
        <v>0</v>
      </c>
      <c r="I31" s="319" t="n">
        <f aca="false">+'CC 103845 - Detail Expenses'!J62</f>
        <v>0</v>
      </c>
      <c r="J31" s="319" t="n">
        <f aca="false">+'CC 103845 - Detail Expenses'!K62</f>
        <v>0</v>
      </c>
      <c r="K31" s="319" t="n">
        <f aca="false">+'CC 103845 - Detail Expenses'!L62</f>
        <v>0</v>
      </c>
      <c r="L31" s="319" t="n">
        <f aca="false">+'CC 103845 - Detail Expenses'!M62</f>
        <v>0</v>
      </c>
      <c r="M31" s="319" t="n">
        <f aca="false">+'CC 103845 - Detail Expenses'!N62</f>
        <v>0</v>
      </c>
      <c r="N31" s="319" t="n">
        <f aca="false">+'CC 103845 - Detail Expenses'!O62</f>
        <v>0</v>
      </c>
      <c r="O31" s="319" t="n">
        <f aca="false">+'CC 103845 - Detail Expenses'!P62</f>
        <v>0</v>
      </c>
    </row>
    <row r="32" customFormat="false" ht="12.75" hidden="false" customHeight="false" outlineLevel="0" collapsed="false">
      <c r="A32" s="318" t="str">
        <f aca="false">+'CC 103845 - Detail Expenses'!$D$7</f>
        <v>103845</v>
      </c>
      <c r="B32" s="320" t="s">
        <v>261</v>
      </c>
      <c r="C32" s="319" t="n">
        <f aca="false">+'CC 103845 - Detail Expenses'!D63</f>
        <v>0</v>
      </c>
      <c r="D32" s="319" t="n">
        <f aca="false">+'CC 103845 - Detail Expenses'!E63</f>
        <v>0</v>
      </c>
      <c r="E32" s="319" t="n">
        <f aca="false">+'CC 103845 - Detail Expenses'!F63</f>
        <v>0</v>
      </c>
      <c r="F32" s="319" t="n">
        <f aca="false">+'CC 103845 - Detail Expenses'!G63</f>
        <v>0</v>
      </c>
      <c r="G32" s="319" t="n">
        <f aca="false">+'CC 103845 - Detail Expenses'!H63</f>
        <v>0</v>
      </c>
      <c r="H32" s="319" t="n">
        <f aca="false">+'CC 103845 - Detail Expenses'!I63</f>
        <v>0</v>
      </c>
      <c r="I32" s="319" t="n">
        <f aca="false">+'CC 103845 - Detail Expenses'!J63</f>
        <v>0</v>
      </c>
      <c r="J32" s="319" t="n">
        <f aca="false">+'CC 103845 - Detail Expenses'!K63</f>
        <v>0</v>
      </c>
      <c r="K32" s="319" t="n">
        <f aca="false">+'CC 103845 - Detail Expenses'!L63</f>
        <v>0</v>
      </c>
      <c r="L32" s="319" t="n">
        <f aca="false">+'CC 103845 - Detail Expenses'!M63</f>
        <v>0</v>
      </c>
      <c r="M32" s="319" t="n">
        <f aca="false">+'CC 103845 - Detail Expenses'!N63</f>
        <v>0</v>
      </c>
      <c r="N32" s="319" t="n">
        <f aca="false">+'CC 103845 - Detail Expenses'!O63</f>
        <v>0</v>
      </c>
      <c r="O32" s="319" t="n">
        <f aca="false">+'CC 103845 - Detail Expenses'!P63</f>
        <v>0</v>
      </c>
    </row>
    <row r="33" customFormat="false" ht="12.75" hidden="false" customHeight="false" outlineLevel="0" collapsed="false">
      <c r="A33" s="318" t="str">
        <f aca="false">+'CC 103845 - Detail Expenses'!$D$7</f>
        <v>103845</v>
      </c>
      <c r="B33" s="320" t="s">
        <v>264</v>
      </c>
      <c r="C33" s="319" t="n">
        <f aca="false">+'CC 103845 - Detail Expenses'!D65</f>
        <v>0</v>
      </c>
      <c r="D33" s="319" t="n">
        <f aca="false">+'CC 103845 - Detail Expenses'!E65</f>
        <v>0</v>
      </c>
      <c r="E33" s="319" t="n">
        <f aca="false">+'CC 103845 - Detail Expenses'!F65</f>
        <v>0</v>
      </c>
      <c r="F33" s="319" t="n">
        <f aca="false">+'CC 103845 - Detail Expenses'!G65</f>
        <v>0</v>
      </c>
      <c r="G33" s="319" t="n">
        <f aca="false">+'CC 103845 - Detail Expenses'!H65</f>
        <v>0</v>
      </c>
      <c r="H33" s="319" t="n">
        <f aca="false">+'CC 103845 - Detail Expenses'!I65</f>
        <v>0</v>
      </c>
      <c r="I33" s="319" t="n">
        <f aca="false">+'CC 103845 - Detail Expenses'!J65</f>
        <v>0</v>
      </c>
      <c r="J33" s="319" t="n">
        <f aca="false">+'CC 103845 - Detail Expenses'!K65</f>
        <v>0</v>
      </c>
      <c r="K33" s="319" t="n">
        <f aca="false">+'CC 103845 - Detail Expenses'!L65</f>
        <v>0</v>
      </c>
      <c r="L33" s="319" t="n">
        <f aca="false">+'CC 103845 - Detail Expenses'!M65</f>
        <v>0</v>
      </c>
      <c r="M33" s="319" t="n">
        <f aca="false">+'CC 103845 - Detail Expenses'!N65</f>
        <v>0</v>
      </c>
      <c r="N33" s="319" t="n">
        <f aca="false">+'CC 103845 - Detail Expenses'!O65</f>
        <v>0</v>
      </c>
      <c r="O33" s="319" t="n">
        <f aca="false">+'CC 103845 - Detail Expenses'!P65</f>
        <v>0</v>
      </c>
    </row>
    <row r="34" customFormat="false" ht="12.75" hidden="false" customHeight="false" outlineLevel="0" collapsed="false">
      <c r="A34" s="318" t="str">
        <f aca="false">+'CC 103845 - Detail Expenses'!$D$7</f>
        <v>103845</v>
      </c>
      <c r="B34" s="320" t="s">
        <v>266</v>
      </c>
      <c r="C34" s="319" t="n">
        <f aca="false">+'CC 103845 - Detail Expenses'!D66</f>
        <v>0</v>
      </c>
      <c r="D34" s="319" t="n">
        <f aca="false">+'CC 103845 - Detail Expenses'!E66</f>
        <v>0</v>
      </c>
      <c r="E34" s="319" t="n">
        <f aca="false">+'CC 103845 - Detail Expenses'!F66</f>
        <v>0</v>
      </c>
      <c r="F34" s="319" t="n">
        <f aca="false">+'CC 103845 - Detail Expenses'!G66</f>
        <v>0</v>
      </c>
      <c r="G34" s="319" t="n">
        <f aca="false">+'CC 103845 - Detail Expenses'!H66</f>
        <v>0</v>
      </c>
      <c r="H34" s="319" t="n">
        <f aca="false">+'CC 103845 - Detail Expenses'!I66</f>
        <v>0</v>
      </c>
      <c r="I34" s="319" t="n">
        <f aca="false">+'CC 103845 - Detail Expenses'!J66</f>
        <v>0</v>
      </c>
      <c r="J34" s="319" t="n">
        <f aca="false">+'CC 103845 - Detail Expenses'!K66</f>
        <v>0</v>
      </c>
      <c r="K34" s="319" t="n">
        <f aca="false">+'CC 103845 - Detail Expenses'!L66</f>
        <v>0</v>
      </c>
      <c r="L34" s="319" t="n">
        <f aca="false">+'CC 103845 - Detail Expenses'!M66</f>
        <v>0</v>
      </c>
      <c r="M34" s="319" t="n">
        <f aca="false">+'CC 103845 - Detail Expenses'!N66</f>
        <v>0</v>
      </c>
      <c r="N34" s="319" t="n">
        <f aca="false">+'CC 103845 - Detail Expenses'!O66</f>
        <v>0</v>
      </c>
      <c r="O34" s="319" t="n">
        <f aca="false">+'CC 103845 - Detail Expenses'!P66</f>
        <v>0</v>
      </c>
    </row>
    <row r="35" customFormat="false" ht="12.75" hidden="false" customHeight="false" outlineLevel="0" collapsed="false">
      <c r="A35" s="318" t="str">
        <f aca="false">+'CC 103845 - Detail Expenses'!$D$7</f>
        <v>103845</v>
      </c>
      <c r="B35" s="320" t="s">
        <v>267</v>
      </c>
      <c r="C35" s="319" t="n">
        <f aca="false">+'CC 103845 - Detail Expenses'!D67</f>
        <v>0</v>
      </c>
      <c r="D35" s="319" t="n">
        <f aca="false">+'CC 103845 - Detail Expenses'!E67</f>
        <v>0</v>
      </c>
      <c r="E35" s="319" t="n">
        <f aca="false">+'CC 103845 - Detail Expenses'!F67</f>
        <v>0</v>
      </c>
      <c r="F35" s="319" t="n">
        <f aca="false">+'CC 103845 - Detail Expenses'!G67</f>
        <v>0</v>
      </c>
      <c r="G35" s="319" t="n">
        <f aca="false">+'CC 103845 - Detail Expenses'!H67</f>
        <v>0</v>
      </c>
      <c r="H35" s="319" t="n">
        <f aca="false">+'CC 103845 - Detail Expenses'!I67</f>
        <v>0</v>
      </c>
      <c r="I35" s="319" t="n">
        <f aca="false">+'CC 103845 - Detail Expenses'!J67</f>
        <v>0</v>
      </c>
      <c r="J35" s="319" t="n">
        <f aca="false">+'CC 103845 - Detail Expenses'!K67</f>
        <v>0</v>
      </c>
      <c r="K35" s="319" t="n">
        <f aca="false">+'CC 103845 - Detail Expenses'!L67</f>
        <v>0</v>
      </c>
      <c r="L35" s="319" t="n">
        <f aca="false">+'CC 103845 - Detail Expenses'!M67</f>
        <v>0</v>
      </c>
      <c r="M35" s="319" t="n">
        <f aca="false">+'CC 103845 - Detail Expenses'!N67</f>
        <v>0</v>
      </c>
      <c r="N35" s="319" t="n">
        <f aca="false">+'CC 103845 - Detail Expenses'!O67</f>
        <v>0</v>
      </c>
      <c r="O35" s="319" t="n">
        <f aca="false">+'CC 103845 - Detail Expenses'!P67</f>
        <v>0</v>
      </c>
    </row>
    <row r="36" customFormat="false" ht="12.75" hidden="false" customHeight="false" outlineLevel="0" collapsed="false">
      <c r="A36" s="318" t="str">
        <f aca="false">+'CC 103845 - Detail Expenses'!$D$7</f>
        <v>103845</v>
      </c>
      <c r="B36" s="320" t="s">
        <v>269</v>
      </c>
      <c r="C36" s="319" t="n">
        <f aca="false">+'CC 103845 - Detail Expenses'!D68</f>
        <v>0</v>
      </c>
      <c r="D36" s="319" t="n">
        <f aca="false">+'CC 103845 - Detail Expenses'!E68</f>
        <v>0</v>
      </c>
      <c r="E36" s="319" t="n">
        <f aca="false">+'CC 103845 - Detail Expenses'!F68</f>
        <v>0</v>
      </c>
      <c r="F36" s="319" t="n">
        <f aca="false">+'CC 103845 - Detail Expenses'!G68</f>
        <v>0</v>
      </c>
      <c r="G36" s="319" t="n">
        <f aca="false">+'CC 103845 - Detail Expenses'!H68</f>
        <v>0</v>
      </c>
      <c r="H36" s="319" t="n">
        <f aca="false">+'CC 103845 - Detail Expenses'!I68</f>
        <v>0</v>
      </c>
      <c r="I36" s="319" t="n">
        <f aca="false">+'CC 103845 - Detail Expenses'!J68</f>
        <v>0</v>
      </c>
      <c r="J36" s="319" t="n">
        <f aca="false">+'CC 103845 - Detail Expenses'!K68</f>
        <v>0</v>
      </c>
      <c r="K36" s="319" t="n">
        <f aca="false">+'CC 103845 - Detail Expenses'!L68</f>
        <v>0</v>
      </c>
      <c r="L36" s="319" t="n">
        <f aca="false">+'CC 103845 - Detail Expenses'!M68</f>
        <v>0</v>
      </c>
      <c r="M36" s="319" t="n">
        <f aca="false">+'CC 103845 - Detail Expenses'!N68</f>
        <v>0</v>
      </c>
      <c r="N36" s="319" t="n">
        <f aca="false">+'CC 103845 - Detail Expenses'!O68</f>
        <v>0</v>
      </c>
      <c r="O36" s="319" t="n">
        <f aca="false">+'CC 103845 - Detail Expenses'!P68</f>
        <v>0</v>
      </c>
    </row>
    <row r="37" customFormat="false" ht="12.75" hidden="false" customHeight="false" outlineLevel="0" collapsed="false">
      <c r="A37" s="318" t="str">
        <f aca="false">+'CC 103845 - Detail Expenses'!$D$7</f>
        <v>103845</v>
      </c>
      <c r="B37" s="320" t="s">
        <v>272</v>
      </c>
      <c r="C37" s="319" t="n">
        <f aca="false">+'CC 103845 - Detail Expenses'!D70</f>
        <v>0</v>
      </c>
      <c r="D37" s="319" t="n">
        <f aca="false">+'CC 103845 - Detail Expenses'!E70</f>
        <v>0</v>
      </c>
      <c r="E37" s="319" t="n">
        <f aca="false">+'CC 103845 - Detail Expenses'!F70</f>
        <v>0</v>
      </c>
      <c r="F37" s="319" t="n">
        <f aca="false">+'CC 103845 - Detail Expenses'!G70</f>
        <v>0</v>
      </c>
      <c r="G37" s="319" t="n">
        <f aca="false">+'CC 103845 - Detail Expenses'!H70</f>
        <v>0</v>
      </c>
      <c r="H37" s="319" t="n">
        <f aca="false">+'CC 103845 - Detail Expenses'!I70</f>
        <v>0</v>
      </c>
      <c r="I37" s="319" t="n">
        <f aca="false">+'CC 103845 - Detail Expenses'!J70</f>
        <v>0</v>
      </c>
      <c r="J37" s="319" t="n">
        <f aca="false">+'CC 103845 - Detail Expenses'!K70</f>
        <v>0</v>
      </c>
      <c r="K37" s="319" t="n">
        <f aca="false">+'CC 103845 - Detail Expenses'!L70</f>
        <v>0</v>
      </c>
      <c r="L37" s="319" t="n">
        <f aca="false">+'CC 103845 - Detail Expenses'!M70</f>
        <v>0</v>
      </c>
      <c r="M37" s="319" t="n">
        <f aca="false">+'CC 103845 - Detail Expenses'!N70</f>
        <v>0</v>
      </c>
      <c r="N37" s="319" t="n">
        <f aca="false">+'CC 103845 - Detail Expenses'!O70</f>
        <v>0</v>
      </c>
      <c r="O37" s="319" t="n">
        <f aca="false">+'CC 103845 - Detail Expenses'!P70</f>
        <v>0</v>
      </c>
    </row>
    <row r="38" customFormat="false" ht="12.75" hidden="false" customHeight="false" outlineLevel="0" collapsed="false">
      <c r="A38" s="318" t="str">
        <f aca="false">+'CC 103845 - Detail Expenses'!$D$7</f>
        <v>103845</v>
      </c>
      <c r="B38" s="320" t="s">
        <v>274</v>
      </c>
      <c r="C38" s="319" t="n">
        <f aca="false">+'CC 103845 - Detail Expenses'!D71</f>
        <v>0</v>
      </c>
      <c r="D38" s="319" t="n">
        <f aca="false">+'CC 103845 - Detail Expenses'!E71</f>
        <v>0</v>
      </c>
      <c r="E38" s="319" t="n">
        <f aca="false">+'CC 103845 - Detail Expenses'!F71</f>
        <v>0</v>
      </c>
      <c r="F38" s="319" t="n">
        <f aca="false">+'CC 103845 - Detail Expenses'!G71</f>
        <v>0</v>
      </c>
      <c r="G38" s="319" t="n">
        <f aca="false">+'CC 103845 - Detail Expenses'!H71</f>
        <v>0</v>
      </c>
      <c r="H38" s="319" t="n">
        <f aca="false">+'CC 103845 - Detail Expenses'!I71</f>
        <v>0</v>
      </c>
      <c r="I38" s="319" t="n">
        <f aca="false">+'CC 103845 - Detail Expenses'!J71</f>
        <v>0</v>
      </c>
      <c r="J38" s="319" t="n">
        <f aca="false">+'CC 103845 - Detail Expenses'!K71</f>
        <v>0</v>
      </c>
      <c r="K38" s="319" t="n">
        <f aca="false">+'CC 103845 - Detail Expenses'!L71</f>
        <v>0</v>
      </c>
      <c r="L38" s="319" t="n">
        <f aca="false">+'CC 103845 - Detail Expenses'!M71</f>
        <v>0</v>
      </c>
      <c r="M38" s="319" t="n">
        <f aca="false">+'CC 103845 - Detail Expenses'!N71</f>
        <v>0</v>
      </c>
      <c r="N38" s="319" t="n">
        <f aca="false">+'CC 103845 - Detail Expenses'!O71</f>
        <v>0</v>
      </c>
      <c r="O38" s="319" t="n">
        <f aca="false">+'CC 103845 - Detail Expenses'!P71</f>
        <v>0</v>
      </c>
    </row>
    <row r="39" customFormat="false" ht="12.75" hidden="false" customHeight="false" outlineLevel="0" collapsed="false">
      <c r="A39" s="318" t="str">
        <f aca="false">+'CC 103845 - Detail Expenses'!$D$7</f>
        <v>103845</v>
      </c>
      <c r="B39" s="320" t="s">
        <v>275</v>
      </c>
      <c r="C39" s="319" t="n">
        <f aca="false">+'CC 103845 - Detail Expenses'!D72</f>
        <v>0</v>
      </c>
      <c r="D39" s="319" t="n">
        <f aca="false">+'CC 103845 - Detail Expenses'!E72</f>
        <v>0</v>
      </c>
      <c r="E39" s="319" t="n">
        <f aca="false">+'CC 103845 - Detail Expenses'!F72</f>
        <v>0</v>
      </c>
      <c r="F39" s="319" t="n">
        <f aca="false">+'CC 103845 - Detail Expenses'!G72</f>
        <v>0</v>
      </c>
      <c r="G39" s="319" t="n">
        <f aca="false">+'CC 103845 - Detail Expenses'!H72</f>
        <v>0</v>
      </c>
      <c r="H39" s="319" t="n">
        <f aca="false">+'CC 103845 - Detail Expenses'!I72</f>
        <v>0</v>
      </c>
      <c r="I39" s="319" t="n">
        <f aca="false">+'CC 103845 - Detail Expenses'!J72</f>
        <v>0</v>
      </c>
      <c r="J39" s="319" t="n">
        <f aca="false">+'CC 103845 - Detail Expenses'!K72</f>
        <v>0</v>
      </c>
      <c r="K39" s="319" t="n">
        <f aca="false">+'CC 103845 - Detail Expenses'!L72</f>
        <v>0</v>
      </c>
      <c r="L39" s="319" t="n">
        <f aca="false">+'CC 103845 - Detail Expenses'!M72</f>
        <v>0</v>
      </c>
      <c r="M39" s="319" t="n">
        <f aca="false">+'CC 103845 - Detail Expenses'!N72</f>
        <v>0</v>
      </c>
      <c r="N39" s="319" t="n">
        <f aca="false">+'CC 103845 - Detail Expenses'!O72</f>
        <v>0</v>
      </c>
      <c r="O39" s="319" t="n">
        <f aca="false">+'CC 103845 - Detail Expenses'!P72</f>
        <v>0</v>
      </c>
    </row>
    <row r="40" customFormat="false" ht="12.75" hidden="false" customHeight="false" outlineLevel="0" collapsed="false">
      <c r="A40" s="318" t="str">
        <f aca="false">+'CC 103845 - Detail Expenses'!$D$7</f>
        <v>103845</v>
      </c>
      <c r="B40" s="320"/>
      <c r="C40" s="319" t="n">
        <f aca="false">+'CC 103845 - Detail Expenses'!D73</f>
        <v>0</v>
      </c>
      <c r="D40" s="319" t="n">
        <f aca="false">+'CC 103845 - Detail Expenses'!E73</f>
        <v>0</v>
      </c>
      <c r="E40" s="319" t="n">
        <f aca="false">+'CC 103845 - Detail Expenses'!F73</f>
        <v>0</v>
      </c>
      <c r="F40" s="319" t="n">
        <f aca="false">+'CC 103845 - Detail Expenses'!G73</f>
        <v>0</v>
      </c>
      <c r="G40" s="319" t="n">
        <f aca="false">+'CC 103845 - Detail Expenses'!H73</f>
        <v>0</v>
      </c>
      <c r="H40" s="319" t="n">
        <f aca="false">+'CC 103845 - Detail Expenses'!I73</f>
        <v>0</v>
      </c>
      <c r="I40" s="319" t="n">
        <f aca="false">+'CC 103845 - Detail Expenses'!J73</f>
        <v>0</v>
      </c>
      <c r="J40" s="319" t="n">
        <f aca="false">+'CC 103845 - Detail Expenses'!K73</f>
        <v>0</v>
      </c>
      <c r="K40" s="319" t="n">
        <f aca="false">+'CC 103845 - Detail Expenses'!L73</f>
        <v>0</v>
      </c>
      <c r="L40" s="319" t="n">
        <f aca="false">+'CC 103845 - Detail Expenses'!M73</f>
        <v>0</v>
      </c>
      <c r="M40" s="319" t="n">
        <f aca="false">+'CC 103845 - Detail Expenses'!N73</f>
        <v>0</v>
      </c>
      <c r="N40" s="319" t="n">
        <f aca="false">+'CC 103845 - Detail Expenses'!O73</f>
        <v>0</v>
      </c>
      <c r="O40" s="319" t="n">
        <f aca="false">+'CC 103845 - Detail Expenses'!P73</f>
        <v>0</v>
      </c>
    </row>
    <row r="41" customFormat="false" ht="12.75" hidden="false" customHeight="false" outlineLevel="0" collapsed="false">
      <c r="A41" s="318" t="str">
        <f aca="false">+'CC 103845 - Detail Expenses'!$D$7</f>
        <v>103845</v>
      </c>
      <c r="B41" s="320" t="s">
        <v>278</v>
      </c>
      <c r="C41" s="319" t="n">
        <f aca="false">+'CC 103845 - Detail Expenses'!D74</f>
        <v>0</v>
      </c>
      <c r="D41" s="319" t="n">
        <f aca="false">+'CC 103845 - Detail Expenses'!E74</f>
        <v>0</v>
      </c>
      <c r="E41" s="319" t="n">
        <f aca="false">+'CC 103845 - Detail Expenses'!F74</f>
        <v>0</v>
      </c>
      <c r="F41" s="319" t="n">
        <f aca="false">+'CC 103845 - Detail Expenses'!G74</f>
        <v>0</v>
      </c>
      <c r="G41" s="319" t="n">
        <f aca="false">+'CC 103845 - Detail Expenses'!H74</f>
        <v>0</v>
      </c>
      <c r="H41" s="319" t="n">
        <f aca="false">+'CC 103845 - Detail Expenses'!I74</f>
        <v>0</v>
      </c>
      <c r="I41" s="319" t="n">
        <f aca="false">+'CC 103845 - Detail Expenses'!J74</f>
        <v>0</v>
      </c>
      <c r="J41" s="319" t="n">
        <f aca="false">+'CC 103845 - Detail Expenses'!K74</f>
        <v>0</v>
      </c>
      <c r="K41" s="319" t="n">
        <f aca="false">+'CC 103845 - Detail Expenses'!L74</f>
        <v>0</v>
      </c>
      <c r="L41" s="319" t="n">
        <f aca="false">+'CC 103845 - Detail Expenses'!M74</f>
        <v>0</v>
      </c>
      <c r="M41" s="319" t="n">
        <f aca="false">+'CC 103845 - Detail Expenses'!N74</f>
        <v>0</v>
      </c>
      <c r="N41" s="319" t="n">
        <f aca="false">+'CC 103845 - Detail Expenses'!O74</f>
        <v>0</v>
      </c>
      <c r="O41" s="319" t="n">
        <f aca="false">+'CC 103845 - Detail Expenses'!P74</f>
        <v>0</v>
      </c>
    </row>
    <row r="42" customFormat="false" ht="12.75" hidden="false" customHeight="false" outlineLevel="0" collapsed="false">
      <c r="A42" s="318" t="str">
        <f aca="false">+'CC 103845 - Detail Expenses'!$D$7</f>
        <v>103845</v>
      </c>
      <c r="B42" s="320" t="s">
        <v>280</v>
      </c>
      <c r="C42" s="319" t="n">
        <f aca="false">+'CC 103845 - Detail Expenses'!D75</f>
        <v>0</v>
      </c>
      <c r="D42" s="319" t="n">
        <f aca="false">+'CC 103845 - Detail Expenses'!E75</f>
        <v>0</v>
      </c>
      <c r="E42" s="319" t="n">
        <f aca="false">+'CC 103845 - Detail Expenses'!F75</f>
        <v>0</v>
      </c>
      <c r="F42" s="319" t="n">
        <f aca="false">+'CC 103845 - Detail Expenses'!G75</f>
        <v>0</v>
      </c>
      <c r="G42" s="319" t="n">
        <f aca="false">+'CC 103845 - Detail Expenses'!H75</f>
        <v>0</v>
      </c>
      <c r="H42" s="319" t="n">
        <f aca="false">+'CC 103845 - Detail Expenses'!I75</f>
        <v>0</v>
      </c>
      <c r="I42" s="319" t="n">
        <f aca="false">+'CC 103845 - Detail Expenses'!J75</f>
        <v>0</v>
      </c>
      <c r="J42" s="319" t="n">
        <f aca="false">+'CC 103845 - Detail Expenses'!K75</f>
        <v>0</v>
      </c>
      <c r="K42" s="319" t="n">
        <f aca="false">+'CC 103845 - Detail Expenses'!L75</f>
        <v>0</v>
      </c>
      <c r="L42" s="319" t="n">
        <f aca="false">+'CC 103845 - Detail Expenses'!M75</f>
        <v>0</v>
      </c>
      <c r="M42" s="319" t="n">
        <f aca="false">+'CC 103845 - Detail Expenses'!N75</f>
        <v>0</v>
      </c>
      <c r="N42" s="319" t="n">
        <f aca="false">+'CC 103845 - Detail Expenses'!O75</f>
        <v>0</v>
      </c>
      <c r="O42" s="319" t="n">
        <f aca="false">+'CC 103845 - Detail Expenses'!P75</f>
        <v>0</v>
      </c>
    </row>
    <row r="43" customFormat="false" ht="12.75" hidden="false" customHeight="false" outlineLevel="0" collapsed="false">
      <c r="A43" s="318" t="str">
        <f aca="false">+'CC 103845 - Detail Expenses'!$D$7</f>
        <v>103845</v>
      </c>
      <c r="B43" s="320" t="s">
        <v>282</v>
      </c>
      <c r="C43" s="319" t="n">
        <f aca="false">+'CC 103845 - Detail Expenses'!D76</f>
        <v>0</v>
      </c>
      <c r="D43" s="319" t="n">
        <f aca="false">+'CC 103845 - Detail Expenses'!E76</f>
        <v>0</v>
      </c>
      <c r="E43" s="319" t="n">
        <f aca="false">+'CC 103845 - Detail Expenses'!F76</f>
        <v>0</v>
      </c>
      <c r="F43" s="319" t="n">
        <f aca="false">+'CC 103845 - Detail Expenses'!G76</f>
        <v>0</v>
      </c>
      <c r="G43" s="319" t="n">
        <f aca="false">+'CC 103845 - Detail Expenses'!H76</f>
        <v>0</v>
      </c>
      <c r="H43" s="319" t="n">
        <f aca="false">+'CC 103845 - Detail Expenses'!I76</f>
        <v>0</v>
      </c>
      <c r="I43" s="319" t="n">
        <f aca="false">+'CC 103845 - Detail Expenses'!J76</f>
        <v>0</v>
      </c>
      <c r="J43" s="319" t="n">
        <f aca="false">+'CC 103845 - Detail Expenses'!K76</f>
        <v>0</v>
      </c>
      <c r="K43" s="319" t="n">
        <f aca="false">+'CC 103845 - Detail Expenses'!L76</f>
        <v>0</v>
      </c>
      <c r="L43" s="319" t="n">
        <f aca="false">+'CC 103845 - Detail Expenses'!M76</f>
        <v>0</v>
      </c>
      <c r="M43" s="319" t="n">
        <f aca="false">+'CC 103845 - Detail Expenses'!N76</f>
        <v>0</v>
      </c>
      <c r="N43" s="319" t="n">
        <f aca="false">+'CC 103845 - Detail Expenses'!O76</f>
        <v>0</v>
      </c>
      <c r="O43" s="319" t="n">
        <f aca="false">+'CC 103845 - Detail Expenses'!P76</f>
        <v>0</v>
      </c>
    </row>
    <row r="44" customFormat="false" ht="12.75" hidden="false" customHeight="false" outlineLevel="0" collapsed="false">
      <c r="A44" s="318" t="str">
        <f aca="false">+'CC 103845 - Detail Expenses'!$D$7</f>
        <v>103845</v>
      </c>
      <c r="B44" s="320" t="s">
        <v>284</v>
      </c>
      <c r="C44" s="319" t="n">
        <f aca="false">+'CC 103845 - Detail Expenses'!D77</f>
        <v>0</v>
      </c>
      <c r="D44" s="319" t="n">
        <f aca="false">+'CC 103845 - Detail Expenses'!E77</f>
        <v>0</v>
      </c>
      <c r="E44" s="319" t="n">
        <f aca="false">+'CC 103845 - Detail Expenses'!F77</f>
        <v>0</v>
      </c>
      <c r="F44" s="319" t="n">
        <f aca="false">+'CC 103845 - Detail Expenses'!G77</f>
        <v>0</v>
      </c>
      <c r="G44" s="319" t="n">
        <f aca="false">+'CC 103845 - Detail Expenses'!H77</f>
        <v>0</v>
      </c>
      <c r="H44" s="319" t="n">
        <f aca="false">+'CC 103845 - Detail Expenses'!I77</f>
        <v>0</v>
      </c>
      <c r="I44" s="319" t="n">
        <f aca="false">+'CC 103845 - Detail Expenses'!J77</f>
        <v>0</v>
      </c>
      <c r="J44" s="319" t="n">
        <f aca="false">+'CC 103845 - Detail Expenses'!K77</f>
        <v>0</v>
      </c>
      <c r="K44" s="319" t="n">
        <f aca="false">+'CC 103845 - Detail Expenses'!L77</f>
        <v>0</v>
      </c>
      <c r="L44" s="319" t="n">
        <f aca="false">+'CC 103845 - Detail Expenses'!M77</f>
        <v>0</v>
      </c>
      <c r="M44" s="319" t="n">
        <f aca="false">+'CC 103845 - Detail Expenses'!N77</f>
        <v>0</v>
      </c>
      <c r="N44" s="319" t="n">
        <f aca="false">+'CC 103845 - Detail Expenses'!O77</f>
        <v>0</v>
      </c>
      <c r="O44" s="319" t="n">
        <f aca="false">+'CC 103845 - Detail Expenses'!P77</f>
        <v>0</v>
      </c>
    </row>
    <row r="45" customFormat="false" ht="12.75" hidden="false" customHeight="false" outlineLevel="0" collapsed="false">
      <c r="A45" s="318" t="str">
        <f aca="false">+'CC 103845 - Detail Expenses'!$D$7</f>
        <v>103845</v>
      </c>
      <c r="B45" s="320" t="s">
        <v>286</v>
      </c>
      <c r="C45" s="319" t="n">
        <f aca="false">+'CC 103845 - Detail Expenses'!D78</f>
        <v>0</v>
      </c>
      <c r="D45" s="319" t="n">
        <f aca="false">+'CC 103845 - Detail Expenses'!E78</f>
        <v>0</v>
      </c>
      <c r="E45" s="319" t="n">
        <f aca="false">+'CC 103845 - Detail Expenses'!F78</f>
        <v>0</v>
      </c>
      <c r="F45" s="319" t="n">
        <f aca="false">+'CC 103845 - Detail Expenses'!G78</f>
        <v>0</v>
      </c>
      <c r="G45" s="319" t="n">
        <f aca="false">+'CC 103845 - Detail Expenses'!H78</f>
        <v>0</v>
      </c>
      <c r="H45" s="319" t="n">
        <f aca="false">+'CC 103845 - Detail Expenses'!I78</f>
        <v>0</v>
      </c>
      <c r="I45" s="319" t="n">
        <f aca="false">+'CC 103845 - Detail Expenses'!J78</f>
        <v>0</v>
      </c>
      <c r="J45" s="319" t="n">
        <f aca="false">+'CC 103845 - Detail Expenses'!K78</f>
        <v>0</v>
      </c>
      <c r="K45" s="319" t="n">
        <f aca="false">+'CC 103845 - Detail Expenses'!L78</f>
        <v>0</v>
      </c>
      <c r="L45" s="319" t="n">
        <f aca="false">+'CC 103845 - Detail Expenses'!M78</f>
        <v>0</v>
      </c>
      <c r="M45" s="319" t="n">
        <f aca="false">+'CC 103845 - Detail Expenses'!N78</f>
        <v>0</v>
      </c>
      <c r="N45" s="319" t="n">
        <f aca="false">+'CC 103845 - Detail Expenses'!O78</f>
        <v>0</v>
      </c>
      <c r="O45" s="319" t="n">
        <f aca="false">+'CC 103845 - Detail Expenses'!P78</f>
        <v>0</v>
      </c>
    </row>
    <row r="46" customFormat="false" ht="12.75" hidden="false" customHeight="false" outlineLevel="0" collapsed="false">
      <c r="A46" s="318" t="str">
        <f aca="false">+'CC 103845 - Detail Expenses'!$D$7</f>
        <v>103845</v>
      </c>
      <c r="B46" s="320" t="s">
        <v>288</v>
      </c>
      <c r="C46" s="319" t="n">
        <f aca="false">+'CC 103845 - Detail Expenses'!D79</f>
        <v>0</v>
      </c>
      <c r="D46" s="319" t="n">
        <f aca="false">+'CC 103845 - Detail Expenses'!E79</f>
        <v>0</v>
      </c>
      <c r="E46" s="319" t="n">
        <f aca="false">+'CC 103845 - Detail Expenses'!F79</f>
        <v>0</v>
      </c>
      <c r="F46" s="319" t="n">
        <f aca="false">+'CC 103845 - Detail Expenses'!G79</f>
        <v>0</v>
      </c>
      <c r="G46" s="319" t="n">
        <f aca="false">+'CC 103845 - Detail Expenses'!H79</f>
        <v>0</v>
      </c>
      <c r="H46" s="319" t="n">
        <f aca="false">+'CC 103845 - Detail Expenses'!I79</f>
        <v>0</v>
      </c>
      <c r="I46" s="319" t="n">
        <f aca="false">+'CC 103845 - Detail Expenses'!J79</f>
        <v>0</v>
      </c>
      <c r="J46" s="319" t="n">
        <f aca="false">+'CC 103845 - Detail Expenses'!K79</f>
        <v>0</v>
      </c>
      <c r="K46" s="319" t="n">
        <f aca="false">+'CC 103845 - Detail Expenses'!L79</f>
        <v>0</v>
      </c>
      <c r="L46" s="319" t="n">
        <f aca="false">+'CC 103845 - Detail Expenses'!M79</f>
        <v>0</v>
      </c>
      <c r="M46" s="319" t="n">
        <f aca="false">+'CC 103845 - Detail Expenses'!N79</f>
        <v>0</v>
      </c>
      <c r="N46" s="319" t="n">
        <f aca="false">+'CC 103845 - Detail Expenses'!O79</f>
        <v>0</v>
      </c>
      <c r="O46" s="319" t="n">
        <f aca="false">+'CC 103845 - Detail Expenses'!P79</f>
        <v>0</v>
      </c>
    </row>
    <row r="47" customFormat="false" ht="12.75" hidden="false" customHeight="false" outlineLevel="0" collapsed="false">
      <c r="A47" s="318" t="str">
        <f aca="false">+'CC 103845 - Detail Expenses'!$D$7</f>
        <v>103845</v>
      </c>
      <c r="B47" s="320" t="s">
        <v>290</v>
      </c>
      <c r="C47" s="319" t="n">
        <f aca="false">+'CC 103845 - Detail Expenses'!D80</f>
        <v>0</v>
      </c>
      <c r="D47" s="319" t="n">
        <f aca="false">+'CC 103845 - Detail Expenses'!E80</f>
        <v>0</v>
      </c>
      <c r="E47" s="319" t="n">
        <f aca="false">+'CC 103845 - Detail Expenses'!F80</f>
        <v>0</v>
      </c>
      <c r="F47" s="319" t="n">
        <f aca="false">+'CC 103845 - Detail Expenses'!G80</f>
        <v>0</v>
      </c>
      <c r="G47" s="319" t="n">
        <f aca="false">+'CC 103845 - Detail Expenses'!H80</f>
        <v>0</v>
      </c>
      <c r="H47" s="319" t="n">
        <f aca="false">+'CC 103845 - Detail Expenses'!I80</f>
        <v>0</v>
      </c>
      <c r="I47" s="319" t="n">
        <f aca="false">+'CC 103845 - Detail Expenses'!J80</f>
        <v>0</v>
      </c>
      <c r="J47" s="319" t="n">
        <f aca="false">+'CC 103845 - Detail Expenses'!K80</f>
        <v>0</v>
      </c>
      <c r="K47" s="319" t="n">
        <f aca="false">+'CC 103845 - Detail Expenses'!L80</f>
        <v>0</v>
      </c>
      <c r="L47" s="319" t="n">
        <f aca="false">+'CC 103845 - Detail Expenses'!M80</f>
        <v>0</v>
      </c>
      <c r="M47" s="319" t="n">
        <f aca="false">+'CC 103845 - Detail Expenses'!N80</f>
        <v>0</v>
      </c>
      <c r="N47" s="319" t="n">
        <f aca="false">+'CC 103845 - Detail Expenses'!O80</f>
        <v>0</v>
      </c>
      <c r="O47" s="319" t="n">
        <f aca="false">+'CC 103845 - Detail Expenses'!P80</f>
        <v>0</v>
      </c>
    </row>
    <row r="48" customFormat="false" ht="12.75" hidden="false" customHeight="false" outlineLevel="0" collapsed="false">
      <c r="A48" s="318" t="str">
        <f aca="false">+'CC 103845 - Detail Expenses'!$D$7</f>
        <v>103845</v>
      </c>
      <c r="B48" s="320" t="s">
        <v>293</v>
      </c>
      <c r="C48" s="319" t="n">
        <f aca="false">+'CC 103845 - Detail Expenses'!D82</f>
        <v>0</v>
      </c>
      <c r="D48" s="319" t="n">
        <f aca="false">+'CC 103845 - Detail Expenses'!E82</f>
        <v>0</v>
      </c>
      <c r="E48" s="319" t="n">
        <f aca="false">+'CC 103845 - Detail Expenses'!F82</f>
        <v>0</v>
      </c>
      <c r="F48" s="319" t="n">
        <f aca="false">+'CC 103845 - Detail Expenses'!G82</f>
        <v>0</v>
      </c>
      <c r="G48" s="319" t="n">
        <f aca="false">+'CC 103845 - Detail Expenses'!H82</f>
        <v>0</v>
      </c>
      <c r="H48" s="319" t="n">
        <f aca="false">+'CC 103845 - Detail Expenses'!I82</f>
        <v>0</v>
      </c>
      <c r="I48" s="319" t="n">
        <f aca="false">+'CC 103845 - Detail Expenses'!J82</f>
        <v>0</v>
      </c>
      <c r="J48" s="319" t="n">
        <f aca="false">+'CC 103845 - Detail Expenses'!K82</f>
        <v>0</v>
      </c>
      <c r="K48" s="319" t="n">
        <f aca="false">+'CC 103845 - Detail Expenses'!L82</f>
        <v>0</v>
      </c>
      <c r="L48" s="319" t="n">
        <f aca="false">+'CC 103845 - Detail Expenses'!M82</f>
        <v>0</v>
      </c>
      <c r="M48" s="319" t="n">
        <f aca="false">+'CC 103845 - Detail Expenses'!N82</f>
        <v>0</v>
      </c>
      <c r="N48" s="319" t="n">
        <f aca="false">+'CC 103845 - Detail Expenses'!O82</f>
        <v>0</v>
      </c>
      <c r="O48" s="319" t="n">
        <f aca="false">+'CC 103845 - Detail Expenses'!P82</f>
        <v>0</v>
      </c>
    </row>
    <row r="49" customFormat="false" ht="12.75" hidden="false" customHeight="false" outlineLevel="0" collapsed="false">
      <c r="A49" s="318" t="str">
        <f aca="false">+'CC 103845 - Detail Expenses'!$D$7</f>
        <v>103845</v>
      </c>
      <c r="B49" s="320" t="s">
        <v>295</v>
      </c>
      <c r="C49" s="319" t="n">
        <f aca="false">+'CC 103845 - Detail Expenses'!D83</f>
        <v>0</v>
      </c>
      <c r="D49" s="319" t="n">
        <f aca="false">+'CC 103845 - Detail Expenses'!E83</f>
        <v>0</v>
      </c>
      <c r="E49" s="319" t="n">
        <f aca="false">+'CC 103845 - Detail Expenses'!F83</f>
        <v>0</v>
      </c>
      <c r="F49" s="319" t="n">
        <f aca="false">+'CC 103845 - Detail Expenses'!G83</f>
        <v>0</v>
      </c>
      <c r="G49" s="319" t="n">
        <f aca="false">+'CC 103845 - Detail Expenses'!H83</f>
        <v>0</v>
      </c>
      <c r="H49" s="319" t="n">
        <f aca="false">+'CC 103845 - Detail Expenses'!I83</f>
        <v>0</v>
      </c>
      <c r="I49" s="319" t="n">
        <f aca="false">+'CC 103845 - Detail Expenses'!J83</f>
        <v>0</v>
      </c>
      <c r="J49" s="319" t="n">
        <f aca="false">+'CC 103845 - Detail Expenses'!K83</f>
        <v>0</v>
      </c>
      <c r="K49" s="319" t="n">
        <f aca="false">+'CC 103845 - Detail Expenses'!L83</f>
        <v>0</v>
      </c>
      <c r="L49" s="319" t="n">
        <f aca="false">+'CC 103845 - Detail Expenses'!M83</f>
        <v>0</v>
      </c>
      <c r="M49" s="319" t="n">
        <f aca="false">+'CC 103845 - Detail Expenses'!N83</f>
        <v>0</v>
      </c>
      <c r="N49" s="319" t="n">
        <f aca="false">+'CC 103845 - Detail Expenses'!O83</f>
        <v>0</v>
      </c>
      <c r="O49" s="319" t="n">
        <f aca="false">+'CC 103845 - Detail Expenses'!P83</f>
        <v>0</v>
      </c>
    </row>
    <row r="50" customFormat="false" ht="12.75" hidden="false" customHeight="false" outlineLevel="0" collapsed="false">
      <c r="A50" s="318" t="str">
        <f aca="false">+'CC 103845 - Detail Expenses'!$D$7</f>
        <v>103845</v>
      </c>
      <c r="B50" s="320" t="s">
        <v>298</v>
      </c>
      <c r="C50" s="319" t="n">
        <f aca="false">+'CC 103845 - Detail Expenses'!D85</f>
        <v>0</v>
      </c>
      <c r="D50" s="319" t="n">
        <f aca="false">+'CC 103845 - Detail Expenses'!E85</f>
        <v>0</v>
      </c>
      <c r="E50" s="319" t="n">
        <f aca="false">+'CC 103845 - Detail Expenses'!F85</f>
        <v>0</v>
      </c>
      <c r="F50" s="319" t="n">
        <f aca="false">+'CC 103845 - Detail Expenses'!G85</f>
        <v>0</v>
      </c>
      <c r="G50" s="319" t="n">
        <f aca="false">+'CC 103845 - Detail Expenses'!H85</f>
        <v>0</v>
      </c>
      <c r="H50" s="319" t="n">
        <f aca="false">+'CC 103845 - Detail Expenses'!I85</f>
        <v>0</v>
      </c>
      <c r="I50" s="319" t="n">
        <f aca="false">+'CC 103845 - Detail Expenses'!J85</f>
        <v>0</v>
      </c>
      <c r="J50" s="319" t="n">
        <f aca="false">+'CC 103845 - Detail Expenses'!K85</f>
        <v>0</v>
      </c>
      <c r="K50" s="319" t="n">
        <f aca="false">+'CC 103845 - Detail Expenses'!L85</f>
        <v>0</v>
      </c>
      <c r="L50" s="319" t="n">
        <f aca="false">+'CC 103845 - Detail Expenses'!M85</f>
        <v>0</v>
      </c>
      <c r="M50" s="319" t="n">
        <f aca="false">+'CC 103845 - Detail Expenses'!N85</f>
        <v>0</v>
      </c>
      <c r="N50" s="319" t="n">
        <f aca="false">+'CC 103845 - Detail Expenses'!O85</f>
        <v>0</v>
      </c>
      <c r="O50" s="319" t="n">
        <f aca="false">+'CC 103845 - Detail Expenses'!P85</f>
        <v>0</v>
      </c>
    </row>
    <row r="51" customFormat="false" ht="12.75" hidden="false" customHeight="false" outlineLevel="0" collapsed="false">
      <c r="A51" s="318"/>
      <c r="B51" s="320"/>
      <c r="C51" s="319"/>
      <c r="D51" s="319"/>
      <c r="E51" s="319"/>
      <c r="F51" s="319"/>
      <c r="G51" s="319"/>
      <c r="H51" s="319"/>
      <c r="I51" s="319"/>
      <c r="J51" s="319"/>
      <c r="K51" s="319"/>
      <c r="L51" s="319"/>
      <c r="M51" s="319"/>
      <c r="N51" s="319"/>
      <c r="O51" s="319"/>
    </row>
    <row r="52" customFormat="false" ht="12.75" hidden="false" customHeight="false" outlineLevel="0" collapsed="false">
      <c r="B52" s="85"/>
      <c r="C52" s="322" t="n">
        <f aca="false">SUM(C7:C51)</f>
        <v>0</v>
      </c>
      <c r="D52" s="322" t="n">
        <f aca="false">SUM(D7:D51)</f>
        <v>0</v>
      </c>
      <c r="E52" s="322" t="n">
        <f aca="false">SUM(E7:E51)</f>
        <v>0</v>
      </c>
      <c r="F52" s="322" t="n">
        <f aca="false">SUM(F7:F51)</f>
        <v>0</v>
      </c>
      <c r="G52" s="322" t="n">
        <f aca="false">SUM(G7:G51)</f>
        <v>0</v>
      </c>
      <c r="H52" s="322" t="n">
        <f aca="false">SUM(H7:H51)</f>
        <v>0</v>
      </c>
      <c r="I52" s="322" t="n">
        <f aca="false">SUM(I7:I51)</f>
        <v>0</v>
      </c>
      <c r="J52" s="322" t="n">
        <f aca="false">SUM(J7:J51)</f>
        <v>0</v>
      </c>
      <c r="K52" s="322" t="n">
        <f aca="false">SUM(K7:K51)</f>
        <v>0</v>
      </c>
      <c r="L52" s="322" t="n">
        <f aca="false">SUM(L7:L51)</f>
        <v>0</v>
      </c>
      <c r="M52" s="322" t="n">
        <f aca="false">SUM(M7:M51)</f>
        <v>0</v>
      </c>
      <c r="N52" s="322" t="n">
        <f aca="false">SUM(N7:N51)</f>
        <v>0</v>
      </c>
      <c r="O52" s="322" t="n">
        <f aca="false">SUM(C52:N52)</f>
        <v>0</v>
      </c>
      <c r="P52" s="39" t="s">
        <v>427</v>
      </c>
    </row>
    <row r="53" customFormat="false" ht="12.75" hidden="false" customHeight="false" outlineLevel="0" collapsed="false">
      <c r="O53" s="322" t="n">
        <f aca="false">+O52-'CC 103845 - Detail Expenses'!$P$86</f>
        <v>0</v>
      </c>
      <c r="P53" s="80" t="s">
        <v>428</v>
      </c>
    </row>
  </sheetData>
  <printOptions headings="false" gridLines="false" gridLinesSet="true" horizontalCentered="false" verticalCentered="false"/>
  <pageMargins left="0" right="0" top="0.5" bottom="0.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10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7" activeCellId="0" sqref="D7"/>
    </sheetView>
  </sheetViews>
  <sheetFormatPr defaultColWidth="10.65234375" defaultRowHeight="12.75" customHeight="true" zeroHeight="false" outlineLevelRow="0" outlineLevelCol="0"/>
  <cols>
    <col collapsed="false" customWidth="false" hidden="false" outlineLevel="0" max="1" min="1" style="123" width="10.65"/>
    <col collapsed="false" customWidth="true" hidden="false" outlineLevel="0" max="2" min="2" style="123" width="25.32"/>
    <col collapsed="false" customWidth="true" hidden="false" outlineLevel="0" max="3" min="3" style="123" width="5.82"/>
    <col collapsed="false" customWidth="false" hidden="false" outlineLevel="0" max="4" min="4" style="123" width="10.65"/>
    <col collapsed="false" customWidth="true" hidden="false" outlineLevel="0" max="5" min="5" style="123" width="3.82"/>
    <col collapsed="false" customWidth="false" hidden="true" outlineLevel="0" max="6" min="6" style="123" width="10.65"/>
    <col collapsed="false" customWidth="true" hidden="true" outlineLevel="0" max="7" min="7" style="123" width="4.82"/>
    <col collapsed="false" customWidth="true" hidden="false" outlineLevel="0" max="8" min="8" style="123" width="12.99"/>
    <col collapsed="false" customWidth="true" hidden="false" outlineLevel="0" max="9" min="9" style="123" width="3.82"/>
    <col collapsed="false" customWidth="true" hidden="false" outlineLevel="0" max="10" min="10" style="123" width="56.65"/>
    <col collapsed="false" customWidth="false" hidden="false" outlineLevel="0" max="257" min="11" style="123" width="10.65"/>
  </cols>
  <sheetData>
    <row r="1" customFormat="false" ht="18.75" hidden="false" customHeight="false" outlineLevel="0" collapsed="false">
      <c r="B1" s="124"/>
      <c r="C1" s="124"/>
      <c r="D1" s="124"/>
      <c r="E1" s="125" t="s">
        <v>202</v>
      </c>
      <c r="G1" s="124"/>
      <c r="H1" s="124"/>
      <c r="I1" s="124"/>
      <c r="J1" s="124"/>
      <c r="K1" s="126"/>
    </row>
    <row r="2" customFormat="false" ht="18.75" hidden="false" customHeight="false" outlineLevel="0" collapsed="false">
      <c r="B2" s="124"/>
      <c r="C2" s="124"/>
      <c r="D2" s="124"/>
      <c r="E2" s="125" t="s">
        <v>203</v>
      </c>
      <c r="G2" s="124"/>
      <c r="H2" s="124"/>
      <c r="I2" s="124"/>
      <c r="J2" s="124"/>
      <c r="K2" s="126"/>
    </row>
    <row r="3" customFormat="false" ht="15.75" hidden="false" customHeight="false" outlineLevel="0" collapsed="false">
      <c r="B3" s="124"/>
      <c r="C3" s="124"/>
      <c r="D3" s="124"/>
      <c r="E3" s="124" t="str">
        <f aca="false">'CC 103817 - Detail Expenses'!P3</f>
        <v>TEAM NAME</v>
      </c>
      <c r="G3" s="124"/>
      <c r="H3" s="124"/>
      <c r="I3" s="124"/>
      <c r="J3" s="124"/>
      <c r="K3" s="126"/>
    </row>
    <row r="4" customFormat="false" ht="15.75" hidden="false" customHeight="false" outlineLevel="0" collapsed="false">
      <c r="B4" s="124"/>
      <c r="C4" s="124"/>
      <c r="D4" s="124"/>
      <c r="E4" s="124"/>
      <c r="G4" s="124"/>
      <c r="H4" s="124"/>
      <c r="I4" s="124"/>
      <c r="J4" s="124"/>
      <c r="K4" s="126"/>
    </row>
    <row r="5" customFormat="false" ht="13.5" hidden="false" customHeight="false" outlineLevel="0" collapsed="false">
      <c r="A5" s="127" t="s">
        <v>133</v>
      </c>
      <c r="B5" s="128"/>
      <c r="C5" s="129"/>
      <c r="D5" s="130" t="s">
        <v>204</v>
      </c>
      <c r="E5" s="126"/>
      <c r="G5" s="126"/>
      <c r="H5" s="126"/>
      <c r="I5" s="126"/>
      <c r="J5" s="126"/>
      <c r="K5" s="126"/>
    </row>
    <row r="6" customFormat="false" ht="13.5" hidden="false" customHeight="false" outlineLevel="0" collapsed="false">
      <c r="A6" s="127" t="s">
        <v>135</v>
      </c>
      <c r="B6" s="128"/>
      <c r="C6" s="129"/>
      <c r="D6" s="130" t="s">
        <v>205</v>
      </c>
      <c r="E6" s="126"/>
      <c r="G6" s="131"/>
      <c r="H6" s="131"/>
      <c r="I6" s="131"/>
      <c r="J6" s="131"/>
      <c r="K6" s="126"/>
    </row>
    <row r="7" customFormat="false" ht="13.5" hidden="false" customHeight="false" outlineLevel="0" collapsed="false">
      <c r="A7" s="59" t="s">
        <v>206</v>
      </c>
      <c r="B7" s="61"/>
      <c r="C7" s="0"/>
      <c r="D7" s="130" t="s">
        <v>431</v>
      </c>
      <c r="E7" s="126"/>
      <c r="F7" s="132"/>
      <c r="G7" s="131"/>
      <c r="H7" s="131"/>
      <c r="I7" s="131"/>
      <c r="J7" s="131"/>
      <c r="K7" s="126"/>
    </row>
    <row r="8" customFormat="false" ht="12.75" hidden="false" customHeight="false" outlineLevel="0" collapsed="false">
      <c r="A8" s="59"/>
      <c r="B8" s="61"/>
      <c r="C8" s="0"/>
      <c r="D8" s="133"/>
      <c r="E8" s="126"/>
      <c r="F8" s="132" t="s">
        <v>208</v>
      </c>
      <c r="G8" s="131"/>
      <c r="H8" s="131"/>
      <c r="I8" s="131"/>
      <c r="J8" s="131"/>
      <c r="K8" s="126"/>
    </row>
    <row r="9" customFormat="false" ht="12.75" hidden="false" customHeight="false" outlineLevel="0" collapsed="false">
      <c r="A9" s="59"/>
      <c r="B9" s="61"/>
      <c r="C9" s="0"/>
      <c r="D9" s="134"/>
      <c r="E9" s="126"/>
      <c r="F9" s="135" t="s">
        <v>209</v>
      </c>
      <c r="G9" s="135"/>
      <c r="H9" s="135" t="s">
        <v>210</v>
      </c>
      <c r="I9" s="126"/>
      <c r="J9" s="126"/>
      <c r="K9" s="136"/>
    </row>
    <row r="10" customFormat="false" ht="12.75" hidden="false" customHeight="false" outlineLevel="0" collapsed="false">
      <c r="A10" s="132"/>
      <c r="B10" s="132"/>
      <c r="C10" s="132"/>
      <c r="D10" s="132"/>
      <c r="E10" s="126"/>
      <c r="F10" s="137" t="s">
        <v>82</v>
      </c>
      <c r="G10" s="135"/>
      <c r="H10" s="138" t="s">
        <v>211</v>
      </c>
      <c r="I10" s="126"/>
      <c r="J10" s="137" t="s">
        <v>212</v>
      </c>
      <c r="K10" s="126"/>
    </row>
    <row r="11" customFormat="false" ht="12.75" hidden="false" customHeight="false" outlineLevel="0" collapsed="false">
      <c r="A11" s="126"/>
      <c r="B11" s="126"/>
      <c r="C11" s="139"/>
      <c r="D11" s="139"/>
      <c r="E11" s="126"/>
      <c r="F11" s="126"/>
      <c r="G11" s="126"/>
      <c r="H11" s="126"/>
      <c r="I11" s="126"/>
      <c r="J11" s="126"/>
      <c r="K11" s="126"/>
    </row>
    <row r="12" customFormat="false" ht="12.75" hidden="false" customHeight="false" outlineLevel="0" collapsed="false">
      <c r="A12" s="76" t="s">
        <v>213</v>
      </c>
      <c r="B12" s="140" t="s">
        <v>214</v>
      </c>
      <c r="C12" s="0"/>
      <c r="D12" s="0"/>
      <c r="E12" s="0"/>
      <c r="F12" s="79" t="n">
        <v>0</v>
      </c>
      <c r="G12" s="0"/>
      <c r="H12" s="79" t="n">
        <f aca="false">+'CC 103817 - Detail Expenses'!P36</f>
        <v>0</v>
      </c>
      <c r="I12" s="0"/>
      <c r="J12" s="0"/>
      <c r="K12" s="0"/>
    </row>
    <row r="13" customFormat="false" ht="12.75" hidden="false" customHeight="false" outlineLevel="0" collapsed="false">
      <c r="A13" s="141" t="s">
        <v>215</v>
      </c>
      <c r="B13" s="78" t="s">
        <v>216</v>
      </c>
      <c r="C13" s="0"/>
      <c r="D13" s="0"/>
      <c r="E13" s="0"/>
      <c r="F13" s="79" t="n">
        <v>0</v>
      </c>
      <c r="G13" s="0"/>
      <c r="H13" s="79" t="n">
        <f aca="false">+'CC 103817 - Detail Expenses'!P37</f>
        <v>0</v>
      </c>
      <c r="I13" s="0"/>
      <c r="J13" s="0"/>
      <c r="K13" s="0"/>
    </row>
    <row r="14" customFormat="false" ht="12.75" hidden="false" customHeight="false" outlineLevel="0" collapsed="false">
      <c r="A14" s="76" t="s">
        <v>217</v>
      </c>
      <c r="B14" s="78" t="s">
        <v>218</v>
      </c>
      <c r="C14" s="0"/>
      <c r="D14" s="0"/>
      <c r="E14" s="0"/>
      <c r="F14" s="79" t="n">
        <v>0</v>
      </c>
      <c r="G14" s="0"/>
      <c r="H14" s="79" t="n">
        <f aca="false">+'CC 103817 - Detail Expenses'!P38</f>
        <v>0</v>
      </c>
      <c r="I14" s="0"/>
      <c r="J14" s="0"/>
      <c r="K14" s="0"/>
    </row>
    <row r="15" customFormat="false" ht="12.75" hidden="false" customHeight="false" outlineLevel="0" collapsed="false">
      <c r="A15" s="76" t="s">
        <v>219</v>
      </c>
      <c r="B15" s="78" t="s">
        <v>220</v>
      </c>
      <c r="C15" s="0"/>
      <c r="D15" s="0"/>
      <c r="E15" s="0"/>
      <c r="F15" s="79" t="n">
        <v>0</v>
      </c>
      <c r="G15" s="0"/>
      <c r="H15" s="79" t="n">
        <f aca="false">+'CC 103817 - Detail Expenses'!P39</f>
        <v>0</v>
      </c>
      <c r="I15" s="0"/>
      <c r="J15" s="0"/>
      <c r="K15" s="0"/>
    </row>
    <row r="16" customFormat="false" ht="12.75" hidden="false" customHeight="false" outlineLevel="0" collapsed="false">
      <c r="A16" s="141" t="s">
        <v>221</v>
      </c>
      <c r="B16" s="78" t="s">
        <v>222</v>
      </c>
      <c r="C16" s="0"/>
      <c r="D16" s="0"/>
      <c r="E16" s="0"/>
      <c r="F16" s="79" t="n">
        <v>0</v>
      </c>
      <c r="G16" s="0"/>
      <c r="H16" s="79" t="n">
        <f aca="false">+'CC 103817 - Detail Expenses'!P40</f>
        <v>0</v>
      </c>
      <c r="I16" s="0"/>
      <c r="J16" s="0"/>
      <c r="K16" s="0"/>
    </row>
    <row r="17" customFormat="false" ht="12.75" hidden="false" customHeight="false" outlineLevel="0" collapsed="false">
      <c r="A17" s="76" t="s">
        <v>223</v>
      </c>
      <c r="B17" s="78" t="s">
        <v>224</v>
      </c>
      <c r="C17" s="0"/>
      <c r="D17" s="0"/>
      <c r="E17" s="0"/>
      <c r="F17" s="79" t="n">
        <v>0</v>
      </c>
      <c r="G17" s="0"/>
      <c r="H17" s="79" t="n">
        <f aca="false">+'CC 103817 - Detail Expenses'!P41</f>
        <v>0</v>
      </c>
      <c r="I17" s="0"/>
      <c r="J17" s="0"/>
      <c r="K17" s="0"/>
    </row>
    <row r="18" customFormat="false" ht="12.75" hidden="false" customHeight="false" outlineLevel="0" collapsed="false">
      <c r="A18" s="141" t="s">
        <v>225</v>
      </c>
      <c r="B18" s="78" t="s">
        <v>226</v>
      </c>
      <c r="C18" s="0"/>
      <c r="D18" s="0"/>
      <c r="E18" s="0"/>
      <c r="F18" s="142" t="n">
        <v>0</v>
      </c>
      <c r="G18" s="0"/>
      <c r="H18" s="142" t="n">
        <f aca="false">+'CC 103817 - Detail Expenses'!P42</f>
        <v>0</v>
      </c>
      <c r="I18" s="0"/>
      <c r="J18" s="0"/>
      <c r="K18" s="0"/>
    </row>
    <row r="19" customFormat="false" ht="12.75" hidden="false" customHeight="false" outlineLevel="0" collapsed="false">
      <c r="A19" s="76"/>
      <c r="B19" s="83" t="s">
        <v>227</v>
      </c>
      <c r="C19" s="0"/>
      <c r="D19" s="0"/>
      <c r="E19" s="0"/>
      <c r="F19" s="143" t="n">
        <f aca="false">SUM(F12:F18)</f>
        <v>0</v>
      </c>
      <c r="G19" s="144"/>
      <c r="H19" s="143" t="n">
        <f aca="false">SUM(H12:H18)</f>
        <v>0</v>
      </c>
      <c r="I19" s="0"/>
      <c r="J19" s="0"/>
      <c r="K19" s="0"/>
    </row>
    <row r="20" customFormat="false" ht="12.75" hidden="false" customHeight="false" outlineLevel="0" collapsed="false">
      <c r="A20" s="76" t="s">
        <v>228</v>
      </c>
      <c r="B20" s="78" t="s">
        <v>229</v>
      </c>
      <c r="C20" s="0"/>
      <c r="D20" s="0"/>
      <c r="E20" s="0"/>
      <c r="F20" s="142" t="n">
        <v>0</v>
      </c>
      <c r="G20" s="0"/>
      <c r="H20" s="142" t="n">
        <f aca="false">+'CC 103817 - Detail Expenses'!P44</f>
        <v>0</v>
      </c>
      <c r="I20" s="0"/>
      <c r="J20" s="0"/>
      <c r="K20" s="0"/>
    </row>
    <row r="21" customFormat="false" ht="12.75" hidden="false" customHeight="false" outlineLevel="0" collapsed="false">
      <c r="A21" s="76"/>
      <c r="B21" s="83" t="s">
        <v>230</v>
      </c>
      <c r="C21" s="0"/>
      <c r="D21" s="0"/>
      <c r="E21" s="0"/>
      <c r="F21" s="145" t="n">
        <f aca="false">SUM(F20)</f>
        <v>0</v>
      </c>
      <c r="G21" s="144"/>
      <c r="H21" s="145" t="n">
        <f aca="false">SUM(H20)</f>
        <v>0</v>
      </c>
      <c r="I21" s="0"/>
      <c r="J21" s="0"/>
      <c r="K21" s="0"/>
    </row>
    <row r="22" customFormat="false" ht="12.75" hidden="false" customHeight="false" outlineLevel="0" collapsed="false">
      <c r="A22" s="76" t="s">
        <v>231</v>
      </c>
      <c r="B22" s="140" t="s">
        <v>232</v>
      </c>
      <c r="C22" s="0"/>
      <c r="D22" s="0"/>
      <c r="E22" s="0"/>
      <c r="F22" s="142" t="n">
        <v>0</v>
      </c>
      <c r="G22" s="0"/>
      <c r="H22" s="142" t="n">
        <f aca="false">+'CC 103817 - Detail Expenses'!P46</f>
        <v>0</v>
      </c>
      <c r="I22" s="0"/>
      <c r="J22" s="0"/>
      <c r="K22" s="0"/>
    </row>
    <row r="23" customFormat="false" ht="12.75" hidden="false" customHeight="false" outlineLevel="0" collapsed="false">
      <c r="A23" s="76"/>
      <c r="B23" s="82" t="s">
        <v>145</v>
      </c>
      <c r="C23" s="0"/>
      <c r="D23" s="0"/>
      <c r="E23" s="0"/>
      <c r="F23" s="145" t="n">
        <f aca="false">SUM(F22)</f>
        <v>0</v>
      </c>
      <c r="G23" s="144"/>
      <c r="H23" s="145" t="n">
        <f aca="false">SUM(H22)</f>
        <v>0</v>
      </c>
      <c r="I23" s="0"/>
      <c r="J23" s="0"/>
      <c r="K23" s="0"/>
    </row>
    <row r="24" customFormat="false" ht="12.75" hidden="false" customHeight="false" outlineLevel="0" collapsed="false">
      <c r="A24" s="76" t="s">
        <v>233</v>
      </c>
      <c r="B24" s="78" t="s">
        <v>234</v>
      </c>
      <c r="C24" s="0"/>
      <c r="D24" s="0"/>
      <c r="E24" s="0"/>
      <c r="F24" s="142" t="n">
        <v>0</v>
      </c>
      <c r="G24" s="0"/>
      <c r="H24" s="142" t="n">
        <f aca="false">+'CC 103817 - Detail Expenses'!P48</f>
        <v>0</v>
      </c>
      <c r="I24" s="0"/>
      <c r="J24" s="0"/>
      <c r="K24" s="0"/>
    </row>
    <row r="25" customFormat="false" ht="12.75" hidden="false" customHeight="false" outlineLevel="0" collapsed="false">
      <c r="A25" s="76"/>
      <c r="B25" s="83" t="s">
        <v>235</v>
      </c>
      <c r="C25" s="0"/>
      <c r="D25" s="0"/>
      <c r="E25" s="0"/>
      <c r="F25" s="145" t="n">
        <f aca="false">SUM(F24)</f>
        <v>0</v>
      </c>
      <c r="G25" s="144"/>
      <c r="H25" s="145" t="n">
        <f aca="false">SUM(H24)</f>
        <v>0</v>
      </c>
      <c r="I25" s="0"/>
      <c r="J25" s="0"/>
      <c r="K25" s="0"/>
    </row>
    <row r="26" customFormat="false" ht="12.75" hidden="false" customHeight="false" outlineLevel="0" collapsed="false">
      <c r="A26" s="76" t="s">
        <v>236</v>
      </c>
      <c r="B26" s="78" t="s">
        <v>237</v>
      </c>
      <c r="C26" s="0"/>
      <c r="D26" s="0"/>
      <c r="E26" s="0"/>
      <c r="F26" s="79" t="n">
        <v>0</v>
      </c>
      <c r="G26" s="0"/>
      <c r="H26" s="79" t="n">
        <f aca="false">+'CC 103817 - Detail Expenses'!P50</f>
        <v>0</v>
      </c>
      <c r="I26" s="0"/>
      <c r="J26" s="0"/>
      <c r="K26" s="0"/>
    </row>
    <row r="27" customFormat="false" ht="12.75" hidden="false" customHeight="false" outlineLevel="0" collapsed="false">
      <c r="A27" s="76" t="s">
        <v>238</v>
      </c>
      <c r="B27" s="78" t="s">
        <v>239</v>
      </c>
      <c r="C27" s="0"/>
      <c r="D27" s="0"/>
      <c r="E27" s="0"/>
      <c r="F27" s="79" t="n">
        <v>0</v>
      </c>
      <c r="G27" s="0"/>
      <c r="H27" s="79" t="n">
        <f aca="false">+'CC 103817 - Detail Expenses'!P51</f>
        <v>0</v>
      </c>
      <c r="I27" s="0"/>
      <c r="J27" s="0"/>
      <c r="K27" s="0"/>
    </row>
    <row r="28" customFormat="false" ht="12.75" hidden="false" customHeight="false" outlineLevel="0" collapsed="false">
      <c r="A28" s="76" t="s">
        <v>240</v>
      </c>
      <c r="B28" s="78" t="s">
        <v>241</v>
      </c>
      <c r="C28" s="0"/>
      <c r="D28" s="0"/>
      <c r="E28" s="0"/>
      <c r="F28" s="79" t="n">
        <v>0</v>
      </c>
      <c r="G28" s="0"/>
      <c r="H28" s="79" t="n">
        <f aca="false">+'CC 103817 - Detail Expenses'!P52</f>
        <v>0</v>
      </c>
      <c r="I28" s="0"/>
      <c r="J28" s="0"/>
      <c r="K28" s="0"/>
    </row>
    <row r="29" customFormat="false" ht="12.75" hidden="false" customHeight="false" outlineLevel="0" collapsed="false">
      <c r="A29" s="76" t="s">
        <v>242</v>
      </c>
      <c r="B29" s="78" t="s">
        <v>243</v>
      </c>
      <c r="C29" s="0"/>
      <c r="D29" s="0"/>
      <c r="E29" s="0"/>
      <c r="F29" s="79" t="n">
        <v>0</v>
      </c>
      <c r="G29" s="0"/>
      <c r="H29" s="79" t="n">
        <f aca="false">+'CC 103817 - Detail Expenses'!P53</f>
        <v>0</v>
      </c>
      <c r="I29" s="0"/>
      <c r="J29" s="0"/>
      <c r="K29" s="0"/>
    </row>
    <row r="30" customFormat="false" ht="12.75" hidden="false" customHeight="false" outlineLevel="0" collapsed="false">
      <c r="A30" s="76" t="s">
        <v>244</v>
      </c>
      <c r="B30" s="78" t="s">
        <v>245</v>
      </c>
      <c r="C30" s="0"/>
      <c r="D30" s="0"/>
      <c r="E30" s="0"/>
      <c r="F30" s="79" t="n">
        <v>0</v>
      </c>
      <c r="G30" s="0"/>
      <c r="H30" s="79" t="n">
        <f aca="false">+'CC 103817 - Detail Expenses'!P54</f>
        <v>0</v>
      </c>
      <c r="I30" s="0"/>
      <c r="J30" s="0"/>
      <c r="K30" s="0"/>
    </row>
    <row r="31" customFormat="false" ht="12.75" hidden="false" customHeight="false" outlineLevel="0" collapsed="false">
      <c r="A31" s="76" t="s">
        <v>246</v>
      </c>
      <c r="B31" s="78" t="s">
        <v>247</v>
      </c>
      <c r="C31" s="0"/>
      <c r="D31" s="0"/>
      <c r="E31" s="0"/>
      <c r="F31" s="79" t="n">
        <v>0</v>
      </c>
      <c r="G31" s="0"/>
      <c r="H31" s="79" t="n">
        <f aca="false">+'CC 103817 - Detail Expenses'!P55</f>
        <v>0</v>
      </c>
      <c r="I31" s="0"/>
      <c r="J31" s="0"/>
      <c r="K31" s="0"/>
    </row>
    <row r="32" customFormat="false" ht="12.75" hidden="false" customHeight="false" outlineLevel="0" collapsed="false">
      <c r="A32" s="76" t="s">
        <v>248</v>
      </c>
      <c r="B32" s="78" t="s">
        <v>249</v>
      </c>
      <c r="C32" s="0"/>
      <c r="D32" s="0"/>
      <c r="E32" s="0"/>
      <c r="F32" s="79" t="n">
        <v>0</v>
      </c>
      <c r="G32" s="0"/>
      <c r="H32" s="79" t="n">
        <f aca="false">+'CC 103817 - Detail Expenses'!P56</f>
        <v>0</v>
      </c>
      <c r="I32" s="0"/>
      <c r="J32" s="0"/>
      <c r="K32" s="0"/>
    </row>
    <row r="33" customFormat="false" ht="12.75" hidden="false" customHeight="false" outlineLevel="0" collapsed="false">
      <c r="A33" s="76" t="s">
        <v>250</v>
      </c>
      <c r="B33" s="78" t="s">
        <v>251</v>
      </c>
      <c r="C33" s="0"/>
      <c r="D33" s="0"/>
      <c r="E33" s="0"/>
      <c r="F33" s="142" t="n">
        <v>0</v>
      </c>
      <c r="G33" s="0"/>
      <c r="H33" s="142" t="n">
        <f aca="false">+'CC 103817 - Detail Expenses'!P57</f>
        <v>0</v>
      </c>
      <c r="I33" s="0"/>
      <c r="J33" s="0"/>
      <c r="K33" s="0"/>
    </row>
    <row r="34" customFormat="false" ht="12.75" hidden="false" customHeight="false" outlineLevel="0" collapsed="false">
      <c r="A34" s="76"/>
      <c r="B34" s="83" t="s">
        <v>252</v>
      </c>
      <c r="C34" s="0"/>
      <c r="D34" s="0"/>
      <c r="E34" s="0"/>
      <c r="F34" s="145" t="n">
        <f aca="false">SUM(F26:F33)</f>
        <v>0</v>
      </c>
      <c r="G34" s="144"/>
      <c r="H34" s="145" t="n">
        <f aca="false">SUM(H26:H33)</f>
        <v>0</v>
      </c>
      <c r="I34" s="0"/>
      <c r="J34" s="0"/>
      <c r="K34" s="0"/>
    </row>
    <row r="35" customFormat="false" ht="12.75" hidden="false" customHeight="false" outlineLevel="0" collapsed="false">
      <c r="A35" s="76" t="s">
        <v>253</v>
      </c>
      <c r="B35" s="78" t="s">
        <v>254</v>
      </c>
      <c r="C35" s="0"/>
      <c r="D35" s="0"/>
      <c r="E35" s="0"/>
      <c r="F35" s="79" t="n">
        <v>0</v>
      </c>
      <c r="G35" s="0"/>
      <c r="H35" s="79" t="n">
        <f aca="false">+'CC 103817 - Detail Expenses'!P59</f>
        <v>0</v>
      </c>
      <c r="I35" s="0"/>
      <c r="J35" s="0"/>
      <c r="K35" s="0"/>
    </row>
    <row r="36" customFormat="false" ht="12.75" hidden="false" customHeight="false" outlineLevel="0" collapsed="false">
      <c r="A36" s="76" t="s">
        <v>255</v>
      </c>
      <c r="B36" s="78" t="s">
        <v>256</v>
      </c>
      <c r="C36" s="0"/>
      <c r="D36" s="0"/>
      <c r="E36" s="0"/>
      <c r="F36" s="79" t="n">
        <v>0</v>
      </c>
      <c r="G36" s="0"/>
      <c r="H36" s="79" t="n">
        <f aca="false">+'CC 103817 - Detail Expenses'!P60</f>
        <v>0</v>
      </c>
      <c r="I36" s="0"/>
      <c r="J36" s="0"/>
      <c r="K36" s="0"/>
    </row>
    <row r="37" customFormat="false" ht="12.75" hidden="false" customHeight="false" outlineLevel="0" collapsed="false">
      <c r="A37" s="76" t="s">
        <v>257</v>
      </c>
      <c r="B37" s="140" t="s">
        <v>258</v>
      </c>
      <c r="C37" s="0"/>
      <c r="D37" s="0"/>
      <c r="E37" s="0"/>
      <c r="F37" s="79" t="n">
        <v>0</v>
      </c>
      <c r="G37" s="0"/>
      <c r="H37" s="79" t="n">
        <f aca="false">+'CC 103817 - Detail Expenses'!P61</f>
        <v>0</v>
      </c>
      <c r="I37" s="0"/>
      <c r="J37" s="0"/>
      <c r="K37" s="0"/>
    </row>
    <row r="38" customFormat="false" ht="12.75" hidden="false" customHeight="false" outlineLevel="0" collapsed="false">
      <c r="A38" s="76" t="s">
        <v>259</v>
      </c>
      <c r="B38" s="140" t="s">
        <v>260</v>
      </c>
      <c r="C38" s="0"/>
      <c r="D38" s="0"/>
      <c r="E38" s="0"/>
      <c r="F38" s="79" t="n">
        <v>0</v>
      </c>
      <c r="G38" s="0"/>
      <c r="H38" s="79" t="n">
        <f aca="false">+'CC 103817 - Detail Expenses'!P62</f>
        <v>0</v>
      </c>
      <c r="I38" s="0"/>
      <c r="J38" s="0"/>
      <c r="K38" s="0"/>
    </row>
    <row r="39" customFormat="false" ht="12.75" hidden="false" customHeight="false" outlineLevel="0" collapsed="false">
      <c r="A39" s="76" t="s">
        <v>261</v>
      </c>
      <c r="B39" s="78" t="s">
        <v>262</v>
      </c>
      <c r="C39" s="0"/>
      <c r="D39" s="0"/>
      <c r="E39" s="0"/>
      <c r="F39" s="142" t="n">
        <v>0</v>
      </c>
      <c r="G39" s="0"/>
      <c r="H39" s="142" t="n">
        <f aca="false">+'CC 103817 - Detail Expenses'!P63</f>
        <v>0</v>
      </c>
      <c r="I39" s="0"/>
      <c r="J39" s="0"/>
      <c r="K39" s="0"/>
    </row>
    <row r="40" customFormat="false" ht="12.75" hidden="false" customHeight="false" outlineLevel="0" collapsed="false">
      <c r="A40" s="76"/>
      <c r="B40" s="83" t="s">
        <v>263</v>
      </c>
      <c r="C40" s="0"/>
      <c r="D40" s="0"/>
      <c r="E40" s="0"/>
      <c r="F40" s="145" t="n">
        <f aca="false">SUM(F35:F39)</f>
        <v>0</v>
      </c>
      <c r="G40" s="144"/>
      <c r="H40" s="145" t="n">
        <f aca="false">SUM(H35:H39)</f>
        <v>0</v>
      </c>
      <c r="I40" s="0"/>
      <c r="J40" s="0"/>
      <c r="K40" s="0"/>
    </row>
    <row r="41" customFormat="false" ht="12.75" hidden="false" customHeight="false" outlineLevel="0" collapsed="false">
      <c r="A41" s="76" t="s">
        <v>264</v>
      </c>
      <c r="B41" s="77" t="s">
        <v>265</v>
      </c>
      <c r="C41" s="0"/>
      <c r="D41" s="0"/>
      <c r="E41" s="0"/>
      <c r="F41" s="79" t="n">
        <v>0</v>
      </c>
      <c r="G41" s="0"/>
      <c r="H41" s="79" t="n">
        <f aca="false">+'CC 103817 - Detail Expenses'!P65</f>
        <v>0</v>
      </c>
      <c r="I41" s="0"/>
      <c r="J41" s="0"/>
      <c r="K41" s="0"/>
    </row>
    <row r="42" customFormat="false" ht="12.75" hidden="false" customHeight="false" outlineLevel="0" collapsed="false">
      <c r="A42" s="76" t="s">
        <v>266</v>
      </c>
      <c r="B42" s="83" t="s">
        <v>32</v>
      </c>
      <c r="C42" s="0"/>
      <c r="D42" s="0"/>
      <c r="E42" s="0"/>
      <c r="F42" s="79" t="n">
        <v>0</v>
      </c>
      <c r="G42" s="0"/>
      <c r="H42" s="79" t="n">
        <f aca="false">+'CC 103817 - Detail Expenses'!P66</f>
        <v>0</v>
      </c>
      <c r="I42" s="0"/>
      <c r="J42" s="0"/>
      <c r="K42" s="0"/>
    </row>
    <row r="43" customFormat="false" ht="12.75" hidden="false" customHeight="false" outlineLevel="0" collapsed="false">
      <c r="A43" s="76" t="s">
        <v>267</v>
      </c>
      <c r="B43" s="78" t="s">
        <v>268</v>
      </c>
      <c r="C43" s="0"/>
      <c r="D43" s="0"/>
      <c r="E43" s="0"/>
      <c r="F43" s="79" t="n">
        <v>0</v>
      </c>
      <c r="G43" s="0"/>
      <c r="H43" s="79" t="n">
        <f aca="false">+'CC 103817 - Detail Expenses'!P67</f>
        <v>0</v>
      </c>
      <c r="I43" s="0"/>
      <c r="J43" s="0"/>
      <c r="K43" s="0"/>
    </row>
    <row r="44" customFormat="false" ht="12.75" hidden="false" customHeight="false" outlineLevel="0" collapsed="false">
      <c r="A44" s="76" t="s">
        <v>269</v>
      </c>
      <c r="B44" s="78" t="s">
        <v>270</v>
      </c>
      <c r="C44" s="0"/>
      <c r="D44" s="0"/>
      <c r="E44" s="0"/>
      <c r="F44" s="142" t="n">
        <v>0</v>
      </c>
      <c r="G44" s="0"/>
      <c r="H44" s="142" t="n">
        <f aca="false">+'CC 103817 - Detail Expenses'!P68</f>
        <v>0</v>
      </c>
      <c r="I44" s="0"/>
      <c r="J44" s="0"/>
      <c r="K44" s="0"/>
    </row>
    <row r="45" customFormat="false" ht="12.75" hidden="false" customHeight="false" outlineLevel="0" collapsed="false">
      <c r="A45" s="76"/>
      <c r="B45" s="83" t="s">
        <v>271</v>
      </c>
      <c r="C45" s="0"/>
      <c r="D45" s="0"/>
      <c r="E45" s="0"/>
      <c r="F45" s="145" t="n">
        <f aca="false">SUM(F43:F44)</f>
        <v>0</v>
      </c>
      <c r="G45" s="144"/>
      <c r="H45" s="145" t="n">
        <f aca="false">SUM(H43:H44)</f>
        <v>0</v>
      </c>
      <c r="I45" s="0"/>
      <c r="J45" s="0"/>
      <c r="K45" s="0"/>
    </row>
    <row r="46" customFormat="false" ht="12.75" hidden="false" customHeight="false" outlineLevel="0" collapsed="false">
      <c r="A46" s="76" t="s">
        <v>272</v>
      </c>
      <c r="B46" s="82" t="s">
        <v>273</v>
      </c>
      <c r="C46" s="0"/>
      <c r="D46" s="0"/>
      <c r="E46" s="0"/>
      <c r="F46" s="145" t="n">
        <v>0</v>
      </c>
      <c r="G46" s="144"/>
      <c r="H46" s="79" t="n">
        <f aca="false">+'CC 103817 - Detail Expenses'!P70</f>
        <v>0</v>
      </c>
      <c r="I46" s="0"/>
      <c r="J46" s="0"/>
      <c r="K46" s="0"/>
    </row>
    <row r="47" customFormat="false" ht="12.75" hidden="false" customHeight="false" outlineLevel="0" collapsed="false">
      <c r="A47" s="76" t="s">
        <v>274</v>
      </c>
      <c r="B47" s="82" t="s">
        <v>150</v>
      </c>
      <c r="C47" s="0"/>
      <c r="D47" s="0"/>
      <c r="E47" s="0"/>
      <c r="F47" s="145" t="n">
        <v>0</v>
      </c>
      <c r="G47" s="144"/>
      <c r="H47" s="79" t="n">
        <f aca="false">+'CC 103817 - Detail Expenses'!P71</f>
        <v>0</v>
      </c>
      <c r="I47" s="0"/>
      <c r="J47" s="0"/>
      <c r="K47" s="0"/>
    </row>
    <row r="48" customFormat="false" ht="12.75" hidden="false" customHeight="false" outlineLevel="0" collapsed="false">
      <c r="A48" s="76" t="s">
        <v>275</v>
      </c>
      <c r="B48" s="82" t="s">
        <v>151</v>
      </c>
      <c r="C48" s="0"/>
      <c r="D48" s="0"/>
      <c r="E48" s="0"/>
      <c r="F48" s="145" t="n">
        <v>0</v>
      </c>
      <c r="G48" s="144"/>
      <c r="H48" s="79" t="n">
        <f aca="false">+'CC 103817 - Detail Expenses'!P72</f>
        <v>0</v>
      </c>
      <c r="I48" s="0"/>
      <c r="J48" s="0" t="s">
        <v>276</v>
      </c>
      <c r="K48" s="0"/>
    </row>
    <row r="49" customFormat="false" ht="12.75" hidden="false" customHeight="false" outlineLevel="0" collapsed="false">
      <c r="A49" s="76"/>
      <c r="B49" s="82" t="s">
        <v>277</v>
      </c>
      <c r="C49" s="0"/>
      <c r="D49" s="0"/>
      <c r="E49" s="0"/>
      <c r="F49" s="145" t="n">
        <v>0</v>
      </c>
      <c r="G49" s="144"/>
      <c r="H49" s="79" t="n">
        <f aca="false">+'CC 103817 - Detail Expenses'!P73</f>
        <v>0</v>
      </c>
      <c r="I49" s="0"/>
      <c r="J49" s="0"/>
      <c r="K49" s="0"/>
    </row>
    <row r="50" customFormat="false" ht="12.75" hidden="false" customHeight="false" outlineLevel="0" collapsed="false">
      <c r="A50" s="76" t="s">
        <v>278</v>
      </c>
      <c r="B50" s="78" t="s">
        <v>279</v>
      </c>
      <c r="C50" s="0"/>
      <c r="D50" s="0"/>
      <c r="E50" s="0"/>
      <c r="F50" s="79" t="n">
        <v>0</v>
      </c>
      <c r="G50" s="0"/>
      <c r="H50" s="79" t="n">
        <f aca="false">+'CC 103817 - Detail Expenses'!P74</f>
        <v>0</v>
      </c>
      <c r="I50" s="0"/>
      <c r="J50" s="0"/>
      <c r="K50" s="0"/>
    </row>
    <row r="51" customFormat="false" ht="12.75" hidden="false" customHeight="false" outlineLevel="0" collapsed="false">
      <c r="A51" s="76" t="s">
        <v>280</v>
      </c>
      <c r="B51" s="78" t="s">
        <v>281</v>
      </c>
      <c r="C51" s="0"/>
      <c r="D51" s="0"/>
      <c r="E51" s="0"/>
      <c r="F51" s="79" t="n">
        <v>0</v>
      </c>
      <c r="G51" s="0"/>
      <c r="H51" s="79" t="n">
        <f aca="false">+'CC 103817 - Detail Expenses'!P75</f>
        <v>0</v>
      </c>
      <c r="I51" s="0"/>
      <c r="J51" s="0"/>
      <c r="K51" s="0"/>
    </row>
    <row r="52" customFormat="false" ht="12.75" hidden="false" customHeight="false" outlineLevel="0" collapsed="false">
      <c r="A52" s="76" t="s">
        <v>282</v>
      </c>
      <c r="B52" s="78" t="s">
        <v>283</v>
      </c>
      <c r="C52" s="0"/>
      <c r="D52" s="0"/>
      <c r="E52" s="0"/>
      <c r="F52" s="79" t="n">
        <v>0</v>
      </c>
      <c r="G52" s="0"/>
      <c r="H52" s="79" t="n">
        <f aca="false">+'CC 103817 - Detail Expenses'!P76</f>
        <v>0</v>
      </c>
      <c r="I52" s="0"/>
      <c r="J52" s="0"/>
      <c r="K52" s="0"/>
    </row>
    <row r="53" customFormat="false" ht="12.75" hidden="false" customHeight="false" outlineLevel="0" collapsed="false">
      <c r="A53" s="76" t="s">
        <v>284</v>
      </c>
      <c r="B53" s="78" t="s">
        <v>285</v>
      </c>
      <c r="C53" s="0"/>
      <c r="D53" s="0"/>
      <c r="E53" s="0"/>
      <c r="F53" s="79" t="n">
        <v>0</v>
      </c>
      <c r="G53" s="0"/>
      <c r="H53" s="79" t="n">
        <f aca="false">+'CC 103817 - Detail Expenses'!P77</f>
        <v>0</v>
      </c>
      <c r="I53" s="0"/>
      <c r="J53" s="0"/>
      <c r="K53" s="0"/>
    </row>
    <row r="54" customFormat="false" ht="12.75" hidden="false" customHeight="false" outlineLevel="0" collapsed="false">
      <c r="A54" s="76" t="s">
        <v>286</v>
      </c>
      <c r="B54" s="78" t="s">
        <v>287</v>
      </c>
      <c r="C54" s="0"/>
      <c r="D54" s="0"/>
      <c r="E54" s="0"/>
      <c r="F54" s="79" t="n">
        <v>0</v>
      </c>
      <c r="G54" s="0"/>
      <c r="H54" s="79" t="n">
        <f aca="false">+'CC 103817 - Detail Expenses'!P78</f>
        <v>0</v>
      </c>
      <c r="I54" s="0"/>
      <c r="J54" s="0"/>
      <c r="K54" s="0"/>
    </row>
    <row r="55" customFormat="false" ht="12.75" hidden="false" customHeight="false" outlineLevel="0" collapsed="false">
      <c r="A55" s="76" t="s">
        <v>288</v>
      </c>
      <c r="B55" s="78" t="s">
        <v>289</v>
      </c>
      <c r="C55" s="0"/>
      <c r="D55" s="0"/>
      <c r="E55" s="0"/>
      <c r="F55" s="79" t="n">
        <v>0</v>
      </c>
      <c r="G55" s="0"/>
      <c r="H55" s="79" t="n">
        <f aca="false">+'CC 103817 - Detail Expenses'!P79</f>
        <v>0</v>
      </c>
      <c r="I55" s="0"/>
      <c r="J55" s="0"/>
      <c r="K55" s="0"/>
    </row>
    <row r="56" customFormat="false" ht="12.75" hidden="false" customHeight="false" outlineLevel="0" collapsed="false">
      <c r="A56" s="76" t="s">
        <v>290</v>
      </c>
      <c r="B56" s="78" t="s">
        <v>291</v>
      </c>
      <c r="C56" s="0"/>
      <c r="D56" s="0"/>
      <c r="E56" s="0"/>
      <c r="F56" s="142" t="n">
        <v>0</v>
      </c>
      <c r="G56" s="0"/>
      <c r="H56" s="142" t="n">
        <f aca="false">+'CC 103817 - Detail Expenses'!P80</f>
        <v>0</v>
      </c>
      <c r="I56" s="0"/>
      <c r="J56" s="0"/>
      <c r="K56" s="0"/>
    </row>
    <row r="57" customFormat="false" ht="12.75" hidden="false" customHeight="false" outlineLevel="0" collapsed="false">
      <c r="A57" s="76"/>
      <c r="B57" s="83" t="s">
        <v>292</v>
      </c>
      <c r="C57" s="0"/>
      <c r="D57" s="0"/>
      <c r="E57" s="0"/>
      <c r="F57" s="145" t="n">
        <f aca="false">SUM(F50:F56)</f>
        <v>0</v>
      </c>
      <c r="G57" s="144"/>
      <c r="H57" s="145" t="n">
        <f aca="false">SUM(H50:H56)</f>
        <v>0</v>
      </c>
      <c r="I57" s="0"/>
      <c r="J57" s="0"/>
      <c r="K57" s="0"/>
    </row>
    <row r="58" customFormat="false" ht="12.75" hidden="false" customHeight="false" outlineLevel="0" collapsed="false">
      <c r="A58" s="76" t="s">
        <v>293</v>
      </c>
      <c r="B58" s="78" t="s">
        <v>294</v>
      </c>
      <c r="C58" s="0"/>
      <c r="D58" s="0"/>
      <c r="E58" s="0"/>
      <c r="F58" s="79" t="n">
        <v>0</v>
      </c>
      <c r="G58" s="0"/>
      <c r="H58" s="79" t="n">
        <f aca="false">+'CC 103817 - Detail Expenses'!P82</f>
        <v>0</v>
      </c>
      <c r="I58" s="0"/>
      <c r="J58" s="0"/>
      <c r="K58" s="0"/>
    </row>
    <row r="59" customFormat="false" ht="12.75" hidden="false" customHeight="false" outlineLevel="0" collapsed="false">
      <c r="A59" s="76" t="s">
        <v>295</v>
      </c>
      <c r="B59" s="78" t="s">
        <v>296</v>
      </c>
      <c r="C59" s="0"/>
      <c r="D59" s="0"/>
      <c r="E59" s="0"/>
      <c r="F59" s="142" t="n">
        <v>0</v>
      </c>
      <c r="G59" s="0"/>
      <c r="H59" s="142" t="n">
        <f aca="false">+'CC 103817 - Detail Expenses'!P83</f>
        <v>0</v>
      </c>
      <c r="I59" s="0"/>
      <c r="J59" s="0"/>
      <c r="K59" s="0"/>
    </row>
    <row r="60" customFormat="false" ht="12.75" hidden="false" customHeight="false" outlineLevel="0" collapsed="false">
      <c r="A60" s="146"/>
      <c r="B60" s="83" t="s">
        <v>297</v>
      </c>
      <c r="C60" s="0"/>
      <c r="D60" s="0"/>
      <c r="E60" s="0"/>
      <c r="F60" s="143" t="n">
        <f aca="false">SUM(F58:F59)</f>
        <v>0</v>
      </c>
      <c r="G60" s="144"/>
      <c r="H60" s="143" t="n">
        <f aca="false">SUM(H58:H59)</f>
        <v>0</v>
      </c>
      <c r="I60" s="0"/>
      <c r="J60" s="0"/>
      <c r="K60" s="0"/>
    </row>
    <row r="61" customFormat="false" ht="12.75" hidden="false" customHeight="false" outlineLevel="0" collapsed="false">
      <c r="A61" s="76" t="s">
        <v>298</v>
      </c>
      <c r="B61" s="83" t="s">
        <v>155</v>
      </c>
      <c r="C61" s="0"/>
      <c r="D61" s="0"/>
      <c r="E61" s="0"/>
      <c r="F61" s="147" t="n">
        <v>0</v>
      </c>
      <c r="G61" s="0"/>
      <c r="H61" s="79" t="n">
        <f aca="false">+'CC 103817 - Detail Expenses'!P85</f>
        <v>0</v>
      </c>
      <c r="I61" s="0"/>
      <c r="J61" s="0"/>
      <c r="K61" s="0"/>
    </row>
    <row r="62" customFormat="false" ht="12.75" hidden="false" customHeight="false" outlineLevel="0" collapsed="false">
      <c r="A62" s="78"/>
      <c r="B62" s="87" t="s">
        <v>156</v>
      </c>
      <c r="C62" s="0"/>
      <c r="D62" s="0"/>
      <c r="E62" s="0"/>
      <c r="F62" s="148" t="n">
        <f aca="false">F19+F21+F23+F25+F34+F40+F45+F57+F60+F41+F42+F46+F47+F48+F49+F61</f>
        <v>0</v>
      </c>
      <c r="G62" s="144"/>
      <c r="H62" s="148" t="n">
        <f aca="false">H19+H21+H23+H25+H34+H40+H45+H57+H60+H41+H42+H46+H47+H48+H49+H61</f>
        <v>0</v>
      </c>
      <c r="I62" s="0"/>
      <c r="J62" s="0"/>
      <c r="K62" s="0"/>
    </row>
    <row r="63" customFormat="false" ht="12.75" hidden="false" customHeight="false" outlineLevel="0" collapsed="false">
      <c r="A63" s="78"/>
      <c r="B63" s="78"/>
      <c r="C63" s="0"/>
      <c r="D63" s="0"/>
      <c r="E63" s="0"/>
      <c r="F63" s="0"/>
      <c r="G63" s="0"/>
      <c r="H63" s="0"/>
      <c r="I63" s="0"/>
      <c r="J63" s="0"/>
      <c r="K63" s="0"/>
    </row>
    <row r="64" customFormat="false" ht="15.75" hidden="false" customHeight="false" outlineLevel="0" collapsed="false">
      <c r="A64" s="149"/>
      <c r="B64" s="149"/>
      <c r="C64" s="0"/>
      <c r="D64" s="0"/>
      <c r="E64" s="0"/>
      <c r="F64" s="0"/>
      <c r="G64" s="0"/>
      <c r="H64" s="0" t="n">
        <f aca="false">'CC 103817 - Detail Expenses'!P43+'CC 103817 - Detail Expenses'!P45+'CC 103817 - Detail Expenses'!P47+'CC 103817 - Detail Expenses'!P49+'CC 103817 - Detail Expenses'!P58+'CC 103817 - Detail Expenses'!P64+'CC 103817 - Detail Expenses'!P65+'CC 103817 - Detail Expenses'!P66+'CC 103817 - Detail Expenses'!P69+'CC 103817 - Detail Expenses'!P70+'CC 103817 - Detail Expenses'!P71+'CC 103817 - Detail Expenses'!P72+'CC 103817 - Detail Expenses'!P73+'CC 103817 - Detail Expenses'!P81+'CC 103817 - Detail Expenses'!P84+'CC 103817 - Detail Expenses'!P85</f>
        <v>0</v>
      </c>
      <c r="J64" s="0"/>
      <c r="K64" s="0"/>
    </row>
    <row r="65" customFormat="false" ht="15.75" hidden="false" customHeight="false" outlineLevel="0" collapsed="false">
      <c r="A65" s="150" t="s">
        <v>299</v>
      </c>
      <c r="B65" s="47"/>
      <c r="C65" s="0"/>
      <c r="D65" s="0"/>
      <c r="E65" s="0"/>
      <c r="F65" s="0"/>
      <c r="G65" s="0"/>
      <c r="H65" s="0"/>
      <c r="I65" s="0"/>
      <c r="J65" s="0"/>
      <c r="K65" s="0"/>
    </row>
    <row r="66" customFormat="false" ht="15" hidden="false" customHeight="true" outlineLevel="0" collapsed="false">
      <c r="A66" s="151"/>
      <c r="B66" s="152" t="s">
        <v>300</v>
      </c>
      <c r="C66" s="0"/>
      <c r="D66" s="0"/>
      <c r="E66" s="0"/>
      <c r="F66" s="0" t="n">
        <v>0</v>
      </c>
      <c r="G66" s="0"/>
      <c r="H66" s="0" t="n">
        <f aca="false">F66*12</f>
        <v>0</v>
      </c>
      <c r="I66" s="0"/>
      <c r="J66" s="0"/>
      <c r="K66" s="0"/>
    </row>
    <row r="67" customFormat="false" ht="15" hidden="false" customHeight="true" outlineLevel="0" collapsed="false">
      <c r="A67" s="151"/>
      <c r="B67" s="152" t="s">
        <v>301</v>
      </c>
      <c r="C67" s="0"/>
      <c r="D67" s="0"/>
      <c r="E67" s="0"/>
      <c r="F67" s="0" t="n">
        <v>0</v>
      </c>
      <c r="G67" s="0"/>
      <c r="H67" s="0" t="n">
        <f aca="false">F67*12</f>
        <v>0</v>
      </c>
      <c r="I67" s="0"/>
      <c r="J67" s="0"/>
      <c r="K67" s="0"/>
    </row>
    <row r="68" customFormat="false" ht="15" hidden="false" customHeight="true" outlineLevel="0" collapsed="false">
      <c r="A68" s="151"/>
      <c r="B68" s="152" t="s">
        <v>302</v>
      </c>
      <c r="C68" s="0"/>
      <c r="D68" s="0"/>
      <c r="E68" s="0"/>
      <c r="F68" s="0" t="n">
        <v>0</v>
      </c>
      <c r="G68" s="0"/>
      <c r="H68" s="0" t="n">
        <f aca="false">F68*12</f>
        <v>0</v>
      </c>
      <c r="I68" s="0"/>
      <c r="J68" s="0"/>
      <c r="K68" s="0"/>
    </row>
    <row r="69" customFormat="false" ht="15" hidden="false" customHeight="true" outlineLevel="0" collapsed="false">
      <c r="A69" s="151"/>
      <c r="B69" s="152" t="s">
        <v>303</v>
      </c>
      <c r="C69" s="0"/>
      <c r="D69" s="0"/>
      <c r="E69" s="0"/>
      <c r="F69" s="0" t="n">
        <v>0</v>
      </c>
      <c r="G69" s="0"/>
      <c r="H69" s="0" t="n">
        <f aca="false">F69*12</f>
        <v>0</v>
      </c>
      <c r="I69" s="0"/>
      <c r="J69" s="0"/>
      <c r="K69" s="0"/>
    </row>
    <row r="70" customFormat="false" ht="15" hidden="false" customHeight="true" outlineLevel="0" collapsed="false">
      <c r="A70" s="151"/>
      <c r="B70" s="152" t="s">
        <v>304</v>
      </c>
      <c r="C70" s="0"/>
      <c r="D70" s="0"/>
      <c r="E70" s="0"/>
      <c r="F70" s="0" t="n">
        <v>0</v>
      </c>
      <c r="G70" s="0"/>
      <c r="H70" s="0" t="n">
        <f aca="false">F70*12</f>
        <v>0</v>
      </c>
      <c r="I70" s="0"/>
      <c r="J70" s="0"/>
      <c r="K70" s="0"/>
    </row>
    <row r="71" customFormat="false" ht="15" hidden="false" customHeight="true" outlineLevel="0" collapsed="false">
      <c r="A71" s="151"/>
      <c r="B71" s="152" t="s">
        <v>305</v>
      </c>
      <c r="C71" s="0"/>
      <c r="D71" s="0"/>
      <c r="E71" s="0"/>
      <c r="F71" s="0" t="n">
        <v>0</v>
      </c>
      <c r="G71" s="0"/>
      <c r="H71" s="0" t="n">
        <f aca="false">F71*12</f>
        <v>0</v>
      </c>
      <c r="I71" s="0"/>
      <c r="J71" s="0"/>
      <c r="K71" s="0"/>
    </row>
    <row r="72" customFormat="false" ht="15" hidden="false" customHeight="true" outlineLevel="0" collapsed="false">
      <c r="A72" s="151"/>
      <c r="B72" s="152" t="s">
        <v>306</v>
      </c>
      <c r="C72" s="0"/>
      <c r="D72" s="0"/>
      <c r="E72" s="0"/>
      <c r="F72" s="0" t="n">
        <v>0</v>
      </c>
      <c r="G72" s="0"/>
      <c r="H72" s="0" t="n">
        <f aca="false">F72*12</f>
        <v>0</v>
      </c>
      <c r="I72" s="0"/>
      <c r="J72" s="0"/>
      <c r="K72" s="0"/>
    </row>
    <row r="73" customFormat="false" ht="15" hidden="false" customHeight="true" outlineLevel="0" collapsed="false">
      <c r="A73" s="151"/>
      <c r="B73" s="152" t="s">
        <v>307</v>
      </c>
      <c r="C73" s="0"/>
      <c r="D73" s="0"/>
      <c r="E73" s="0"/>
      <c r="F73" s="0" t="n">
        <v>0</v>
      </c>
      <c r="G73" s="0"/>
      <c r="H73" s="0" t="n">
        <f aca="false">F73*12</f>
        <v>0</v>
      </c>
      <c r="I73" s="0"/>
      <c r="J73" s="0"/>
      <c r="K73" s="0"/>
    </row>
    <row r="74" customFormat="false" ht="15" hidden="false" customHeight="true" outlineLevel="0" collapsed="false">
      <c r="A74" s="151"/>
      <c r="B74" s="152" t="s">
        <v>308</v>
      </c>
      <c r="C74" s="0"/>
      <c r="D74" s="0"/>
      <c r="E74" s="0"/>
      <c r="F74" s="0" t="n">
        <v>0</v>
      </c>
      <c r="G74" s="0"/>
      <c r="H74" s="0" t="n">
        <f aca="false">F74*12</f>
        <v>0</v>
      </c>
      <c r="I74" s="0"/>
      <c r="J74" s="0"/>
      <c r="K74" s="0"/>
    </row>
    <row r="75" customFormat="false" ht="15" hidden="false" customHeight="true" outlineLevel="0" collapsed="false">
      <c r="A75" s="151"/>
      <c r="B75" s="152" t="s">
        <v>309</v>
      </c>
      <c r="C75" s="0"/>
      <c r="D75" s="0"/>
      <c r="E75" s="0"/>
      <c r="F75" s="0" t="n">
        <v>0</v>
      </c>
      <c r="G75" s="0"/>
      <c r="H75" s="0" t="n">
        <f aca="false">F75*12</f>
        <v>0</v>
      </c>
      <c r="I75" s="0"/>
      <c r="J75" s="0"/>
      <c r="K75" s="0"/>
    </row>
    <row r="76" customFormat="false" ht="15" hidden="false" customHeight="true" outlineLevel="0" collapsed="false">
      <c r="A76" s="151"/>
      <c r="B76" s="152" t="s">
        <v>310</v>
      </c>
      <c r="C76" s="0"/>
      <c r="D76" s="0"/>
      <c r="E76" s="0"/>
      <c r="F76" s="0" t="n">
        <v>0</v>
      </c>
      <c r="G76" s="0"/>
      <c r="H76" s="0" t="n">
        <f aca="false">F76*12</f>
        <v>0</v>
      </c>
      <c r="I76" s="0"/>
      <c r="J76" s="0"/>
      <c r="K76" s="0"/>
    </row>
    <row r="77" customFormat="false" ht="15" hidden="false" customHeight="true" outlineLevel="0" collapsed="false">
      <c r="A77" s="151"/>
      <c r="B77" s="152" t="s">
        <v>311</v>
      </c>
      <c r="C77" s="0"/>
      <c r="D77" s="0"/>
      <c r="E77" s="0"/>
      <c r="F77" s="0" t="n">
        <v>0</v>
      </c>
      <c r="G77" s="0"/>
      <c r="H77" s="0" t="n">
        <f aca="false">F77*12</f>
        <v>0</v>
      </c>
      <c r="I77" s="0"/>
      <c r="J77" s="0"/>
      <c r="K77" s="0"/>
    </row>
    <row r="78" customFormat="false" ht="15" hidden="false" customHeight="true" outlineLevel="0" collapsed="false">
      <c r="A78" s="151"/>
      <c r="B78" s="152" t="s">
        <v>312</v>
      </c>
      <c r="C78" s="0"/>
      <c r="D78" s="0"/>
      <c r="E78" s="0"/>
      <c r="F78" s="0" t="n">
        <v>0</v>
      </c>
      <c r="G78" s="0"/>
      <c r="H78" s="0" t="n">
        <f aca="false">F78*12</f>
        <v>0</v>
      </c>
      <c r="I78" s="0"/>
      <c r="J78" s="0"/>
      <c r="K78" s="0"/>
    </row>
    <row r="79" customFormat="false" ht="15" hidden="false" customHeight="true" outlineLevel="0" collapsed="false">
      <c r="A79" s="151"/>
      <c r="B79" s="152" t="s">
        <v>313</v>
      </c>
      <c r="C79" s="0"/>
      <c r="D79" s="0"/>
      <c r="E79" s="0"/>
      <c r="F79" s="0" t="n">
        <v>0</v>
      </c>
      <c r="G79" s="0"/>
      <c r="H79" s="0" t="n">
        <f aca="false">F79*12</f>
        <v>0</v>
      </c>
      <c r="I79" s="0"/>
      <c r="J79" s="0"/>
      <c r="K79" s="0"/>
    </row>
    <row r="80" customFormat="false" ht="15" hidden="false" customHeight="true" outlineLevel="0" collapsed="false">
      <c r="A80" s="151"/>
      <c r="B80" s="55" t="s">
        <v>314</v>
      </c>
      <c r="C80" s="0"/>
      <c r="D80" s="0"/>
      <c r="E80" s="0"/>
      <c r="F80" s="0" t="n">
        <v>0</v>
      </c>
      <c r="G80" s="0"/>
      <c r="H80" s="0" t="n">
        <f aca="false">F80*12</f>
        <v>0</v>
      </c>
      <c r="I80" s="0"/>
      <c r="J80" s="0"/>
      <c r="K80" s="0"/>
    </row>
    <row r="81" customFormat="false" ht="15" hidden="false" customHeight="true" outlineLevel="0" collapsed="false">
      <c r="A81" s="151"/>
      <c r="B81" s="151" t="s">
        <v>315</v>
      </c>
      <c r="C81" s="0"/>
      <c r="D81" s="0"/>
      <c r="E81" s="0"/>
      <c r="F81" s="0" t="n">
        <v>0</v>
      </c>
      <c r="G81" s="0"/>
      <c r="H81" s="0" t="n">
        <f aca="false">F81*12</f>
        <v>0</v>
      </c>
      <c r="I81" s="0"/>
      <c r="J81" s="0"/>
      <c r="K81" s="0"/>
    </row>
    <row r="82" customFormat="false" ht="15" hidden="false" customHeight="true" outlineLevel="0" collapsed="false">
      <c r="A82" s="153"/>
      <c r="B82" s="87" t="s">
        <v>157</v>
      </c>
      <c r="C82" s="10"/>
      <c r="D82" s="10"/>
      <c r="E82" s="10"/>
      <c r="F82" s="154" t="n">
        <f aca="false">SUM(F66:F81)</f>
        <v>0</v>
      </c>
      <c r="G82" s="10"/>
      <c r="H82" s="154" t="n">
        <f aca="false">SUM(H66:H81)</f>
        <v>0</v>
      </c>
      <c r="I82" s="0"/>
      <c r="J82" s="0"/>
      <c r="K82" s="0"/>
    </row>
    <row r="83" customFormat="false" ht="12.75" hidden="false" customHeight="false" outlineLevel="0" collapsed="false">
      <c r="A83" s="0"/>
      <c r="B83" s="0"/>
      <c r="C83" s="0"/>
      <c r="D83" s="0"/>
      <c r="E83" s="0"/>
      <c r="F83" s="0"/>
      <c r="G83" s="0"/>
      <c r="H83" s="0"/>
      <c r="I83" s="0"/>
      <c r="J83" s="0"/>
      <c r="K83" s="0"/>
    </row>
    <row r="84" customFormat="false" ht="12.75" hidden="false" customHeight="false" outlineLevel="0" collapsed="false">
      <c r="A84" s="0"/>
      <c r="B84" s="0"/>
      <c r="C84" s="0"/>
      <c r="D84" s="0"/>
      <c r="E84" s="0"/>
      <c r="F84" s="0"/>
      <c r="G84" s="0"/>
      <c r="H84" s="0"/>
      <c r="I84" s="0"/>
      <c r="J84" s="0"/>
      <c r="K84" s="0"/>
    </row>
    <row r="85" customFormat="false" ht="12.75" hidden="false" customHeight="false" outlineLevel="0" collapsed="false">
      <c r="A85" s="0"/>
      <c r="B85" s="0"/>
      <c r="C85" s="0"/>
      <c r="D85" s="0"/>
      <c r="E85" s="0"/>
      <c r="F85" s="0"/>
      <c r="G85" s="0"/>
      <c r="H85" s="0"/>
      <c r="I85" s="0"/>
      <c r="J85" s="0"/>
      <c r="K85" s="0"/>
    </row>
    <row r="86" customFormat="false" ht="12.75" hidden="false" customHeight="false" outlineLevel="0" collapsed="false">
      <c r="A86" s="0"/>
      <c r="B86" s="0"/>
      <c r="C86" s="0"/>
      <c r="D86" s="0"/>
      <c r="E86" s="0"/>
      <c r="F86" s="0"/>
      <c r="G86" s="0"/>
      <c r="H86" s="0"/>
      <c r="I86" s="0"/>
      <c r="J86" s="0"/>
      <c r="K86" s="0"/>
    </row>
    <row r="87" customFormat="false" ht="12.75" hidden="false" customHeight="false" outlineLevel="0" collapsed="false">
      <c r="A87" s="0"/>
      <c r="B87" s="0"/>
      <c r="C87" s="0"/>
      <c r="D87" s="0"/>
      <c r="E87" s="0"/>
      <c r="F87" s="0"/>
      <c r="G87" s="0"/>
      <c r="H87" s="0"/>
      <c r="I87" s="0"/>
      <c r="J87" s="0"/>
      <c r="K87" s="0"/>
    </row>
    <row r="88" customFormat="false" ht="12.75" hidden="false" customHeight="false" outlineLevel="0" collapsed="false">
      <c r="A88" s="0"/>
      <c r="B88" s="0"/>
      <c r="C88" s="0"/>
      <c r="D88" s="0"/>
      <c r="E88" s="0"/>
      <c r="F88" s="0"/>
      <c r="G88" s="0"/>
      <c r="H88" s="0"/>
      <c r="I88" s="0"/>
      <c r="J88" s="0"/>
      <c r="K88" s="0"/>
    </row>
    <row r="89" customFormat="false" ht="12.75" hidden="false" customHeight="false" outlineLevel="0" collapsed="false">
      <c r="A89" s="0"/>
      <c r="B89" s="0"/>
      <c r="C89" s="0"/>
      <c r="D89" s="0"/>
      <c r="E89" s="0"/>
      <c r="F89" s="0"/>
      <c r="G89" s="0"/>
      <c r="H89" s="0"/>
      <c r="I89" s="0"/>
      <c r="J89" s="0"/>
      <c r="K89" s="0"/>
    </row>
    <row r="90" customFormat="false" ht="12.75" hidden="false" customHeight="false" outlineLevel="0" collapsed="false">
      <c r="A90" s="0"/>
      <c r="B90" s="0"/>
      <c r="C90" s="0"/>
      <c r="D90" s="0"/>
      <c r="E90" s="0"/>
      <c r="F90" s="0"/>
      <c r="G90" s="0"/>
      <c r="H90" s="0"/>
      <c r="I90" s="0"/>
      <c r="J90" s="0"/>
      <c r="K90" s="0"/>
    </row>
    <row r="91" customFormat="false" ht="12.75" hidden="false" customHeight="false" outlineLevel="0" collapsed="false">
      <c r="A91" s="0"/>
      <c r="B91" s="0"/>
      <c r="C91" s="0"/>
      <c r="D91" s="0"/>
      <c r="E91" s="0"/>
      <c r="F91" s="0"/>
      <c r="G91" s="0"/>
      <c r="H91" s="0"/>
      <c r="I91" s="0"/>
      <c r="J91" s="0"/>
      <c r="K91" s="0"/>
    </row>
    <row r="92" customFormat="false" ht="12.75" hidden="false" customHeight="false" outlineLevel="0" collapsed="false">
      <c r="A92" s="0"/>
      <c r="B92" s="0"/>
      <c r="C92" s="0"/>
      <c r="D92" s="0"/>
      <c r="E92" s="0"/>
      <c r="F92" s="0"/>
      <c r="G92" s="0"/>
      <c r="H92" s="0"/>
      <c r="I92" s="0"/>
      <c r="J92" s="0"/>
      <c r="K92" s="0"/>
    </row>
    <row r="93" customFormat="false" ht="12.75" hidden="false" customHeight="false" outlineLevel="0" collapsed="false">
      <c r="A93" s="0"/>
      <c r="B93" s="0"/>
      <c r="C93" s="0"/>
      <c r="D93" s="0"/>
      <c r="E93" s="0"/>
      <c r="F93" s="0"/>
      <c r="G93" s="0"/>
      <c r="H93" s="0"/>
      <c r="I93" s="0"/>
      <c r="J93" s="0"/>
      <c r="K93" s="0"/>
    </row>
    <row r="94" customFormat="false" ht="12.75" hidden="false" customHeight="false" outlineLevel="0" collapsed="false">
      <c r="A94" s="0"/>
      <c r="B94" s="0"/>
      <c r="C94" s="0"/>
      <c r="D94" s="0"/>
      <c r="E94" s="0"/>
      <c r="F94" s="0"/>
      <c r="G94" s="0"/>
      <c r="H94" s="0"/>
      <c r="I94" s="0"/>
      <c r="J94" s="0"/>
      <c r="K94" s="0"/>
    </row>
    <row r="95" customFormat="false" ht="12.75" hidden="false" customHeight="false" outlineLevel="0" collapsed="false">
      <c r="A95" s="0"/>
      <c r="B95" s="0"/>
      <c r="C95" s="0"/>
      <c r="D95" s="0"/>
      <c r="E95" s="0"/>
      <c r="F95" s="0"/>
      <c r="G95" s="0"/>
      <c r="H95" s="0"/>
      <c r="I95" s="0"/>
      <c r="J95" s="0"/>
      <c r="K95" s="0"/>
    </row>
    <row r="96" customFormat="false" ht="12.75" hidden="false" customHeight="false" outlineLevel="0" collapsed="false">
      <c r="A96" s="0"/>
      <c r="B96" s="0"/>
      <c r="C96" s="0"/>
      <c r="D96" s="0"/>
      <c r="E96" s="0"/>
      <c r="F96" s="0"/>
      <c r="G96" s="0"/>
      <c r="H96" s="0"/>
      <c r="I96" s="0"/>
      <c r="J96" s="0"/>
      <c r="K96" s="0"/>
    </row>
    <row r="97" customFormat="false" ht="12.75" hidden="false" customHeight="false" outlineLevel="0" collapsed="false">
      <c r="A97" s="0"/>
      <c r="B97" s="0"/>
      <c r="C97" s="0"/>
      <c r="D97" s="0"/>
      <c r="E97" s="0"/>
      <c r="F97" s="0"/>
      <c r="G97" s="0"/>
      <c r="H97" s="0"/>
      <c r="I97" s="0"/>
      <c r="J97" s="0"/>
      <c r="K97" s="0"/>
    </row>
    <row r="98" customFormat="false" ht="12.75" hidden="false" customHeight="false" outlineLevel="0" collapsed="false">
      <c r="A98" s="0"/>
      <c r="B98" s="0"/>
      <c r="C98" s="0"/>
      <c r="D98" s="0"/>
      <c r="E98" s="0"/>
      <c r="F98" s="0"/>
      <c r="G98" s="0"/>
      <c r="H98" s="0"/>
      <c r="I98" s="0"/>
      <c r="J98" s="0"/>
      <c r="K98" s="0"/>
    </row>
    <row r="99" customFormat="false" ht="12.75" hidden="false" customHeight="false" outlineLevel="0" collapsed="false">
      <c r="A99" s="0"/>
      <c r="B99" s="0"/>
      <c r="C99" s="0"/>
      <c r="D99" s="0"/>
      <c r="E99" s="0"/>
      <c r="F99" s="0"/>
      <c r="G99" s="0"/>
      <c r="H99" s="0"/>
      <c r="I99" s="0"/>
      <c r="J99" s="0"/>
      <c r="K99" s="0"/>
    </row>
    <row r="100" customFormat="false" ht="12.75" hidden="false" customHeight="false" outlineLevel="0" collapsed="false">
      <c r="A100" s="0"/>
      <c r="B100" s="0"/>
      <c r="C100" s="0"/>
      <c r="D100" s="0"/>
      <c r="E100" s="0"/>
      <c r="F100" s="0"/>
      <c r="G100" s="0"/>
      <c r="H100" s="0"/>
      <c r="I100" s="0"/>
      <c r="J100" s="0"/>
      <c r="K100" s="0"/>
    </row>
    <row r="101" customFormat="false" ht="12.75" hidden="false" customHeight="false" outlineLevel="0" collapsed="false">
      <c r="A101" s="0"/>
      <c r="B101" s="0"/>
      <c r="C101" s="0"/>
      <c r="D101" s="0"/>
      <c r="E101" s="0"/>
      <c r="F101" s="0"/>
      <c r="G101" s="0"/>
      <c r="H101" s="0"/>
      <c r="I101" s="0"/>
      <c r="J101" s="0"/>
      <c r="K101" s="0"/>
    </row>
    <row r="102" customFormat="false" ht="12.75" hidden="false" customHeight="false" outlineLevel="0" collapsed="false">
      <c r="A102" s="0"/>
      <c r="B102" s="0"/>
      <c r="C102" s="0"/>
      <c r="D102" s="0"/>
      <c r="E102" s="0"/>
      <c r="F102" s="0"/>
      <c r="G102" s="0"/>
      <c r="H102" s="0"/>
      <c r="I102" s="0"/>
      <c r="J102" s="0"/>
      <c r="K102" s="0"/>
    </row>
    <row r="103" customFormat="false" ht="12.75" hidden="false" customHeight="false" outlineLevel="0" collapsed="false">
      <c r="A103" s="0"/>
      <c r="B103" s="0"/>
      <c r="C103" s="0"/>
      <c r="D103" s="0"/>
      <c r="E103" s="0"/>
      <c r="F103" s="0"/>
      <c r="G103" s="0"/>
      <c r="H103" s="0"/>
      <c r="I103" s="0"/>
      <c r="J103" s="0"/>
      <c r="K103" s="0"/>
    </row>
    <row r="104" customFormat="false" ht="12.75" hidden="false" customHeight="false" outlineLevel="0" collapsed="false">
      <c r="A104" s="126"/>
      <c r="B104" s="126"/>
      <c r="C104" s="126"/>
      <c r="D104" s="126"/>
      <c r="E104" s="126"/>
      <c r="F104" s="126"/>
      <c r="G104" s="126"/>
      <c r="H104" s="126"/>
      <c r="I104" s="126"/>
      <c r="J104" s="126"/>
      <c r="K104" s="126"/>
    </row>
  </sheetData>
  <printOptions headings="false" gridLines="false" gridLinesSet="true" horizontalCentered="false" verticalCentered="false"/>
  <pageMargins left="0.747916666666667" right="0.747916666666667" top="0.279861111111111" bottom="0.25" header="0.511811023622047" footer="0.511811023622047"/>
  <pageSetup paperSize="1" scale="78"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202"/>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pane xSplit="2" ySplit="11" topLeftCell="C12" activePane="bottomRight" state="frozen"/>
      <selection pane="topLeft" activeCell="A1" activeCellId="0" sqref="A1"/>
      <selection pane="topRight" activeCell="C1" activeCellId="0" sqref="C1"/>
      <selection pane="bottomLeft" activeCell="A12" activeCellId="0" sqref="A12"/>
      <selection pane="bottomRight" activeCell="C15" activeCellId="0" sqref="C15:N21"/>
    </sheetView>
  </sheetViews>
  <sheetFormatPr defaultColWidth="9.32421875" defaultRowHeight="12.75" customHeight="true" zeroHeight="false" outlineLevelRow="0" outlineLevelCol="0"/>
  <cols>
    <col collapsed="false" customWidth="true" hidden="false" outlineLevel="0" max="1" min="1" style="155" width="33.32"/>
    <col collapsed="false" customWidth="true" hidden="false" outlineLevel="0" max="2" min="2" style="155" width="10.32"/>
    <col collapsed="false" customWidth="true" hidden="false" outlineLevel="0" max="15" min="3" style="155" width="11.32"/>
    <col collapsed="false" customWidth="true" hidden="false" outlineLevel="0" max="16" min="16" style="155" width="11.82"/>
    <col collapsed="false" customWidth="false" hidden="false" outlineLevel="0" max="257" min="17" style="155" width="9.32"/>
  </cols>
  <sheetData>
    <row r="1" customFormat="false" ht="9.75" hidden="false" customHeight="true" outlineLevel="0" collapsed="false">
      <c r="A1" s="156"/>
      <c r="B1" s="157"/>
      <c r="C1" s="157"/>
      <c r="D1" s="157"/>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c r="GF1" s="158"/>
      <c r="GG1" s="158"/>
      <c r="GH1" s="158"/>
      <c r="GI1" s="158"/>
      <c r="GJ1" s="158"/>
      <c r="GK1" s="158"/>
      <c r="GL1" s="158"/>
      <c r="GM1" s="158"/>
      <c r="GN1" s="158"/>
      <c r="GO1" s="158"/>
      <c r="GP1" s="158"/>
      <c r="GQ1" s="158"/>
      <c r="GR1" s="158"/>
      <c r="GS1" s="158"/>
      <c r="GT1" s="158"/>
      <c r="GU1" s="158"/>
      <c r="GV1" s="158"/>
      <c r="GW1" s="158"/>
      <c r="GX1" s="158"/>
      <c r="GY1" s="158"/>
      <c r="GZ1" s="158"/>
      <c r="HA1" s="158"/>
      <c r="HB1" s="158"/>
      <c r="HC1" s="158"/>
      <c r="HD1" s="158"/>
      <c r="HE1" s="158"/>
      <c r="HF1" s="158"/>
      <c r="HG1" s="158"/>
      <c r="HH1" s="158"/>
      <c r="HI1" s="158"/>
      <c r="HJ1" s="158"/>
      <c r="HK1" s="158"/>
      <c r="HL1" s="158"/>
      <c r="HM1" s="158"/>
      <c r="HN1" s="158"/>
      <c r="HO1" s="158"/>
      <c r="HP1" s="158"/>
      <c r="HQ1" s="158"/>
      <c r="HR1" s="158"/>
      <c r="HS1" s="158"/>
      <c r="HT1" s="158"/>
      <c r="HU1" s="158"/>
      <c r="HV1" s="158"/>
      <c r="HW1" s="158"/>
      <c r="HX1" s="158"/>
      <c r="HY1" s="158"/>
      <c r="HZ1" s="158"/>
      <c r="IA1" s="158"/>
      <c r="IB1" s="158"/>
      <c r="IC1" s="158"/>
      <c r="ID1" s="158"/>
      <c r="IE1" s="158"/>
      <c r="IF1" s="158"/>
      <c r="IG1" s="158"/>
      <c r="IH1" s="158"/>
      <c r="II1" s="158"/>
      <c r="IJ1" s="158"/>
      <c r="IK1" s="158"/>
      <c r="IL1" s="158"/>
      <c r="IM1" s="158"/>
      <c r="IN1" s="158"/>
      <c r="IO1" s="158"/>
      <c r="IP1" s="158"/>
      <c r="IQ1" s="158"/>
      <c r="IR1" s="158"/>
      <c r="IS1" s="158"/>
      <c r="IT1" s="158"/>
      <c r="IU1" s="158"/>
      <c r="IV1" s="158"/>
      <c r="IW1" s="158"/>
    </row>
    <row r="2" customFormat="false" ht="27" hidden="false" customHeight="true" outlineLevel="0" collapsed="false">
      <c r="A2" s="159" t="s">
        <v>159</v>
      </c>
      <c r="B2" s="159"/>
      <c r="C2" s="159"/>
      <c r="D2" s="159"/>
      <c r="E2" s="160"/>
      <c r="F2" s="160"/>
      <c r="G2" s="160"/>
      <c r="H2" s="161"/>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row>
    <row r="3" customFormat="false" ht="27" hidden="false" customHeight="true" outlineLevel="0" collapsed="false">
      <c r="A3" s="159" t="s">
        <v>1</v>
      </c>
      <c r="B3" s="159"/>
      <c r="C3" s="159"/>
      <c r="D3" s="159"/>
      <c r="E3" s="160"/>
      <c r="F3" s="160"/>
      <c r="G3" s="160"/>
      <c r="H3" s="161"/>
      <c r="I3" s="162"/>
      <c r="J3" s="162"/>
      <c r="K3" s="162"/>
      <c r="L3" s="162"/>
      <c r="M3" s="162"/>
      <c r="N3" s="163" t="str">
        <f aca="false">'CC 103817 - Detail Expenses'!P3</f>
        <v>TEAM NAME</v>
      </c>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row>
    <row r="4" customFormat="false" ht="13.5" hidden="false" customHeight="true" outlineLevel="0" collapsed="false">
      <c r="A4" s="57"/>
      <c r="B4" s="164"/>
      <c r="C4" s="165"/>
      <c r="D4" s="165"/>
      <c r="E4" s="57"/>
      <c r="F4" s="57"/>
      <c r="G4" s="166"/>
      <c r="H4" s="166"/>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row>
    <row r="5" customFormat="false" ht="14.25" hidden="false" customHeight="true" outlineLevel="0" collapsed="false">
      <c r="A5" s="167" t="s">
        <v>133</v>
      </c>
      <c r="B5" s="168"/>
      <c r="C5" s="169" t="str">
        <f aca="false">+'CC 103817 - G&amp;A Assumption'!D5</f>
        <v>11105</v>
      </c>
      <c r="D5" s="170"/>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row>
    <row r="6" customFormat="false" ht="14.25" hidden="false" customHeight="true" outlineLevel="0" collapsed="false">
      <c r="A6" s="167" t="s">
        <v>135</v>
      </c>
      <c r="B6" s="168"/>
      <c r="C6" s="169" t="str">
        <f aca="false">+'CC 103817 - G&amp;A Assumption'!D6</f>
        <v>Gossett</v>
      </c>
      <c r="D6" s="170"/>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row>
    <row r="7" customFormat="false" ht="14.25" hidden="false" customHeight="true" outlineLevel="0" collapsed="false">
      <c r="A7" s="164" t="s">
        <v>206</v>
      </c>
      <c r="B7" s="57"/>
      <c r="C7" s="169" t="str">
        <f aca="false">+'CC 103817 - G&amp;A Assumption'!D7</f>
        <v>103817</v>
      </c>
      <c r="D7" s="170"/>
      <c r="E7" s="57"/>
      <c r="F7" s="57"/>
      <c r="G7" s="57"/>
      <c r="H7" s="166"/>
      <c r="I7" s="57"/>
      <c r="J7" s="57"/>
      <c r="K7" s="57"/>
      <c r="L7" s="57"/>
      <c r="M7" s="57"/>
      <c r="N7" s="171" t="s">
        <v>138</v>
      </c>
      <c r="O7" s="172"/>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row>
    <row r="8" customFormat="false" ht="12.75" hidden="false" customHeight="false" outlineLevel="0" collapsed="false">
      <c r="A8" s="164"/>
      <c r="B8" s="164"/>
      <c r="C8" s="165"/>
      <c r="D8" s="165"/>
      <c r="E8" s="57"/>
      <c r="F8" s="57"/>
      <c r="G8" s="57"/>
      <c r="H8" s="166"/>
      <c r="I8" s="57"/>
      <c r="J8" s="57"/>
      <c r="K8" s="57"/>
      <c r="L8" s="57"/>
      <c r="M8" s="57"/>
      <c r="N8" s="173" t="s">
        <v>316</v>
      </c>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row>
    <row r="9" customFormat="false" ht="12.75" hidden="false" customHeight="false" outlineLevel="0" collapsed="false">
      <c r="A9" s="164"/>
      <c r="B9" s="164"/>
      <c r="C9" s="165"/>
      <c r="D9" s="165"/>
      <c r="E9" s="57"/>
      <c r="F9" s="57"/>
      <c r="G9" s="57"/>
      <c r="H9" s="166"/>
      <c r="I9" s="57"/>
      <c r="J9" s="57"/>
      <c r="K9" s="57"/>
      <c r="L9" s="57"/>
      <c r="M9" s="57"/>
      <c r="N9" s="173"/>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row>
    <row r="10" customFormat="false" ht="15.75" hidden="false" customHeight="false" outlineLevel="0" collapsed="false">
      <c r="A10" s="174"/>
      <c r="B10" s="175"/>
      <c r="C10" s="175"/>
      <c r="D10" s="175"/>
      <c r="E10" s="175"/>
      <c r="F10" s="175"/>
      <c r="G10" s="175"/>
      <c r="H10" s="175"/>
      <c r="I10" s="175"/>
      <c r="J10" s="175"/>
      <c r="K10" s="175"/>
      <c r="L10" s="175"/>
      <c r="M10" s="175"/>
      <c r="N10" s="175"/>
      <c r="O10" s="176"/>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c r="BT10" s="177"/>
      <c r="BU10" s="177"/>
      <c r="BV10" s="177"/>
      <c r="BW10" s="177"/>
      <c r="BX10" s="177"/>
      <c r="BY10" s="177"/>
      <c r="BZ10" s="177"/>
      <c r="CA10" s="177"/>
      <c r="CB10" s="177"/>
      <c r="CC10" s="177"/>
      <c r="CD10" s="177"/>
      <c r="CE10" s="177"/>
      <c r="CF10" s="177"/>
      <c r="CG10" s="177"/>
      <c r="CH10" s="177"/>
      <c r="CI10" s="177"/>
      <c r="CJ10" s="177"/>
      <c r="CK10" s="177"/>
      <c r="CL10" s="177"/>
      <c r="CM10" s="177"/>
      <c r="CN10" s="177"/>
      <c r="CO10" s="177"/>
      <c r="CP10" s="177"/>
      <c r="CQ10" s="177"/>
      <c r="CR10" s="177"/>
      <c r="CS10" s="177"/>
      <c r="CT10" s="177"/>
      <c r="CU10" s="177"/>
      <c r="CV10" s="177"/>
      <c r="CW10" s="177"/>
      <c r="CX10" s="177"/>
      <c r="CY10" s="177"/>
      <c r="CZ10" s="177"/>
      <c r="DA10" s="177"/>
      <c r="DB10" s="177"/>
      <c r="DC10" s="177"/>
      <c r="DD10" s="177"/>
      <c r="DE10" s="177"/>
      <c r="DF10" s="177"/>
      <c r="DG10" s="177"/>
      <c r="DH10" s="177"/>
      <c r="DI10" s="177"/>
      <c r="DJ10" s="177"/>
      <c r="DK10" s="177"/>
      <c r="DL10" s="177"/>
      <c r="DM10" s="177"/>
      <c r="DN10" s="177"/>
      <c r="DO10" s="177"/>
      <c r="DP10" s="177"/>
      <c r="DQ10" s="177"/>
      <c r="DR10" s="177"/>
      <c r="DS10" s="177"/>
      <c r="DT10" s="177"/>
      <c r="DU10" s="177"/>
      <c r="DV10" s="177"/>
      <c r="DW10" s="177"/>
      <c r="DX10" s="177"/>
      <c r="DY10" s="177"/>
      <c r="DZ10" s="177"/>
      <c r="EA10" s="177"/>
      <c r="EB10" s="177"/>
      <c r="EC10" s="177"/>
      <c r="ED10" s="177"/>
      <c r="EE10" s="177"/>
      <c r="EF10" s="177"/>
      <c r="EG10" s="177"/>
      <c r="EH10" s="177"/>
      <c r="EI10" s="177"/>
      <c r="EJ10" s="177"/>
      <c r="EK10" s="177"/>
      <c r="EL10" s="177"/>
      <c r="EM10" s="177"/>
      <c r="EN10" s="177"/>
      <c r="EO10" s="177"/>
      <c r="EP10" s="177"/>
      <c r="EQ10" s="177"/>
      <c r="ER10" s="177"/>
      <c r="ES10" s="177"/>
      <c r="ET10" s="177"/>
      <c r="EU10" s="177"/>
      <c r="EV10" s="177"/>
      <c r="EW10" s="177"/>
      <c r="EX10" s="177"/>
      <c r="EY10" s="177"/>
      <c r="EZ10" s="177"/>
      <c r="FA10" s="177"/>
      <c r="FB10" s="177"/>
      <c r="FC10" s="177"/>
      <c r="FD10" s="177"/>
      <c r="FE10" s="177"/>
      <c r="FF10" s="177"/>
      <c r="FG10" s="177"/>
      <c r="FH10" s="177"/>
      <c r="FI10" s="177"/>
      <c r="FJ10" s="177"/>
      <c r="FK10" s="177"/>
      <c r="FL10" s="177"/>
      <c r="FM10" s="177"/>
      <c r="FN10" s="177"/>
      <c r="FO10" s="177"/>
      <c r="FP10" s="177"/>
      <c r="FQ10" s="177"/>
      <c r="FR10" s="177"/>
      <c r="FS10" s="177"/>
      <c r="FT10" s="177"/>
      <c r="FU10" s="177"/>
      <c r="FV10" s="177"/>
      <c r="FW10" s="177"/>
      <c r="FX10" s="177"/>
      <c r="FY10" s="177"/>
      <c r="FZ10" s="177"/>
      <c r="GA10" s="177"/>
      <c r="GB10" s="177"/>
      <c r="GC10" s="177"/>
      <c r="GD10" s="177"/>
      <c r="GE10" s="177"/>
      <c r="GF10" s="177"/>
      <c r="GG10" s="177"/>
      <c r="GH10" s="177"/>
      <c r="GI10" s="177"/>
      <c r="GJ10" s="177"/>
      <c r="GK10" s="177"/>
      <c r="GL10" s="177"/>
      <c r="GM10" s="177"/>
      <c r="GN10" s="177"/>
      <c r="GO10" s="177"/>
      <c r="GP10" s="177"/>
      <c r="GQ10" s="177"/>
      <c r="GR10" s="177"/>
      <c r="GS10" s="177"/>
      <c r="GT10" s="177"/>
      <c r="GU10" s="177"/>
      <c r="GV10" s="177"/>
      <c r="GW10" s="177"/>
      <c r="GX10" s="177"/>
      <c r="GY10" s="177"/>
      <c r="GZ10" s="177"/>
      <c r="HA10" s="177"/>
      <c r="HB10" s="177"/>
      <c r="HC10" s="177"/>
      <c r="HD10" s="177"/>
      <c r="HE10" s="177"/>
      <c r="HF10" s="177"/>
      <c r="HG10" s="177"/>
      <c r="HH10" s="177"/>
      <c r="HI10" s="177"/>
      <c r="HJ10" s="177"/>
      <c r="HK10" s="177"/>
      <c r="HL10" s="177"/>
      <c r="HM10" s="177"/>
      <c r="HN10" s="177"/>
      <c r="HO10" s="177"/>
      <c r="HP10" s="177"/>
      <c r="HQ10" s="177"/>
      <c r="HR10" s="177"/>
      <c r="HS10" s="177"/>
      <c r="HT10" s="177"/>
      <c r="HU10" s="177"/>
      <c r="HV10" s="177"/>
      <c r="HW10" s="177"/>
      <c r="HX10" s="177"/>
      <c r="HY10" s="177"/>
      <c r="HZ10" s="177"/>
      <c r="IA10" s="177"/>
      <c r="IB10" s="177"/>
      <c r="IC10" s="177"/>
      <c r="ID10" s="177"/>
      <c r="IE10" s="177"/>
      <c r="IF10" s="177"/>
      <c r="IG10" s="177"/>
      <c r="IH10" s="177"/>
      <c r="II10" s="177"/>
      <c r="IJ10" s="177"/>
      <c r="IK10" s="177"/>
      <c r="IL10" s="177"/>
      <c r="IM10" s="177"/>
      <c r="IN10" s="177"/>
      <c r="IO10" s="177"/>
      <c r="IP10" s="177"/>
      <c r="IQ10" s="177"/>
      <c r="IR10" s="177"/>
      <c r="IS10" s="177"/>
      <c r="IT10" s="177"/>
      <c r="IU10" s="177"/>
      <c r="IV10" s="177"/>
      <c r="IW10" s="177"/>
    </row>
    <row r="11" customFormat="false" ht="15.75" hidden="false" customHeight="false" outlineLevel="0" collapsed="false">
      <c r="A11" s="178" t="s">
        <v>317</v>
      </c>
      <c r="B11" s="179"/>
      <c r="C11" s="180" t="n">
        <v>37257</v>
      </c>
      <c r="D11" s="180" t="n">
        <v>37288</v>
      </c>
      <c r="E11" s="180" t="n">
        <v>37316</v>
      </c>
      <c r="F11" s="180" t="n">
        <v>37347</v>
      </c>
      <c r="G11" s="180" t="n">
        <v>37377</v>
      </c>
      <c r="H11" s="180" t="n">
        <v>37408</v>
      </c>
      <c r="I11" s="180" t="n">
        <v>37438</v>
      </c>
      <c r="J11" s="180" t="n">
        <v>37469</v>
      </c>
      <c r="K11" s="180" t="n">
        <v>37500</v>
      </c>
      <c r="L11" s="180" t="n">
        <v>37530</v>
      </c>
      <c r="M11" s="180" t="n">
        <v>37561</v>
      </c>
      <c r="N11" s="180" t="n">
        <v>37591</v>
      </c>
      <c r="O11" s="181" t="s">
        <v>141</v>
      </c>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c r="CR11" s="177"/>
      <c r="CS11" s="177"/>
      <c r="CT11" s="177"/>
      <c r="CU11" s="177"/>
      <c r="CV11" s="177"/>
      <c r="CW11" s="177"/>
      <c r="CX11" s="177"/>
      <c r="CY11" s="177"/>
      <c r="CZ11" s="177"/>
      <c r="DA11" s="177"/>
      <c r="DB11" s="177"/>
      <c r="DC11" s="177"/>
      <c r="DD11" s="177"/>
      <c r="DE11" s="177"/>
      <c r="DF11" s="177"/>
      <c r="DG11" s="177"/>
      <c r="DH11" s="177"/>
      <c r="DI11" s="177"/>
      <c r="DJ11" s="177"/>
      <c r="DK11" s="177"/>
      <c r="DL11" s="177"/>
      <c r="DM11" s="177"/>
      <c r="DN11" s="177"/>
      <c r="DO11" s="177"/>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7"/>
      <c r="EV11" s="177"/>
      <c r="EW11" s="177"/>
      <c r="EX11" s="177"/>
      <c r="EY11" s="177"/>
      <c r="EZ11" s="177"/>
      <c r="FA11" s="177"/>
      <c r="FB11" s="177"/>
      <c r="FC11" s="177"/>
      <c r="FD11" s="177"/>
      <c r="FE11" s="177"/>
      <c r="FF11" s="177"/>
      <c r="FG11" s="177"/>
      <c r="FH11" s="177"/>
      <c r="FI11" s="177"/>
      <c r="FJ11" s="177"/>
      <c r="FK11" s="177"/>
      <c r="FL11" s="177"/>
      <c r="FM11" s="177"/>
      <c r="FN11" s="177"/>
      <c r="FO11" s="177"/>
      <c r="FP11" s="177"/>
      <c r="FQ11" s="177"/>
      <c r="FR11" s="177"/>
      <c r="FS11" s="177"/>
      <c r="FT11" s="177"/>
      <c r="FU11" s="177"/>
      <c r="FV11" s="177"/>
      <c r="FW11" s="177"/>
      <c r="FX11" s="177"/>
      <c r="FY11" s="177"/>
      <c r="FZ11" s="177"/>
      <c r="GA11" s="177"/>
      <c r="GB11" s="177"/>
      <c r="GC11" s="177"/>
      <c r="GD11" s="177"/>
      <c r="GE11" s="177"/>
      <c r="GF11" s="177"/>
      <c r="GG11" s="177"/>
      <c r="GH11" s="177"/>
      <c r="GI11" s="177"/>
      <c r="GJ11" s="177"/>
      <c r="GK11" s="177"/>
      <c r="GL11" s="177"/>
      <c r="GM11" s="177"/>
      <c r="GN11" s="177"/>
      <c r="GO11" s="177"/>
      <c r="GP11" s="177"/>
      <c r="GQ11" s="177"/>
      <c r="GR11" s="177"/>
      <c r="GS11" s="177"/>
      <c r="GT11" s="177"/>
      <c r="GU11" s="177"/>
      <c r="GV11" s="177"/>
      <c r="GW11" s="177"/>
      <c r="GX11" s="177"/>
      <c r="GY11" s="177"/>
      <c r="GZ11" s="177"/>
      <c r="HA11" s="177"/>
      <c r="HB11" s="177"/>
      <c r="HC11" s="177"/>
      <c r="HD11" s="177"/>
      <c r="HE11" s="177"/>
      <c r="HF11" s="177"/>
      <c r="HG11" s="177"/>
      <c r="HH11" s="177"/>
      <c r="HI11" s="177"/>
      <c r="HJ11" s="177"/>
      <c r="HK11" s="177"/>
      <c r="HL11" s="177"/>
      <c r="HM11" s="177"/>
      <c r="HN11" s="177"/>
      <c r="HO11" s="177"/>
      <c r="HP11" s="177"/>
      <c r="HQ11" s="177"/>
      <c r="HR11" s="177"/>
      <c r="HS11" s="177"/>
      <c r="HT11" s="177"/>
      <c r="HU11" s="177"/>
      <c r="HV11" s="177"/>
      <c r="HW11" s="177"/>
      <c r="HX11" s="177"/>
      <c r="HY11" s="177"/>
      <c r="HZ11" s="177"/>
      <c r="IA11" s="177"/>
      <c r="IB11" s="177"/>
      <c r="IC11" s="177"/>
      <c r="ID11" s="177"/>
      <c r="IE11" s="177"/>
      <c r="IF11" s="177"/>
      <c r="IG11" s="177"/>
      <c r="IH11" s="177"/>
      <c r="II11" s="177"/>
      <c r="IJ11" s="177"/>
      <c r="IK11" s="177"/>
      <c r="IL11" s="177"/>
      <c r="IM11" s="177"/>
      <c r="IN11" s="177"/>
      <c r="IO11" s="177"/>
      <c r="IP11" s="177"/>
      <c r="IQ11" s="177"/>
      <c r="IR11" s="177"/>
      <c r="IS11" s="177"/>
      <c r="IT11" s="177"/>
      <c r="IU11" s="177"/>
      <c r="IV11" s="177"/>
      <c r="IW11" s="177"/>
    </row>
    <row r="12" customFormat="false" ht="15.75" hidden="false" customHeight="false" outlineLevel="0" collapsed="false">
      <c r="A12" s="182" t="s">
        <v>318</v>
      </c>
      <c r="B12" s="183"/>
      <c r="C12" s="183"/>
      <c r="D12" s="183"/>
      <c r="E12" s="183"/>
      <c r="F12" s="183"/>
      <c r="G12" s="183"/>
      <c r="H12" s="183"/>
      <c r="I12" s="183"/>
      <c r="J12" s="183"/>
      <c r="K12" s="183"/>
      <c r="L12" s="183"/>
      <c r="M12" s="183"/>
      <c r="N12" s="183"/>
      <c r="O12" s="184" t="n">
        <f aca="false">N12</f>
        <v>0</v>
      </c>
      <c r="P12" s="185"/>
      <c r="Q12" s="185"/>
      <c r="R12" s="185"/>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c r="CV12" s="185"/>
      <c r="CW12" s="185"/>
      <c r="CX12" s="185"/>
      <c r="CY12" s="185"/>
      <c r="CZ12" s="185"/>
      <c r="DA12" s="185"/>
      <c r="DB12" s="185"/>
      <c r="DC12" s="185"/>
      <c r="DD12" s="185"/>
      <c r="DE12" s="185"/>
      <c r="DF12" s="185"/>
      <c r="DG12" s="185"/>
      <c r="DH12" s="185"/>
      <c r="DI12" s="185"/>
      <c r="DJ12" s="185"/>
      <c r="DK12" s="185"/>
      <c r="DL12" s="185"/>
      <c r="DM12" s="185"/>
      <c r="DN12" s="185"/>
      <c r="DO12" s="185"/>
      <c r="DP12" s="185"/>
      <c r="DQ12" s="185"/>
      <c r="DR12" s="185"/>
      <c r="DS12" s="185"/>
      <c r="DT12" s="185"/>
      <c r="DU12" s="185"/>
      <c r="DV12" s="185"/>
      <c r="DW12" s="185"/>
      <c r="DX12" s="185"/>
      <c r="DY12" s="185"/>
      <c r="DZ12" s="185"/>
      <c r="EA12" s="185"/>
      <c r="EB12" s="185"/>
      <c r="EC12" s="185"/>
      <c r="ED12" s="185"/>
      <c r="EE12" s="185"/>
      <c r="EF12" s="185"/>
      <c r="EG12" s="185"/>
      <c r="EH12" s="185"/>
      <c r="EI12" s="185"/>
      <c r="EJ12" s="185"/>
      <c r="EK12" s="185"/>
      <c r="EL12" s="185"/>
      <c r="EM12" s="185"/>
      <c r="EN12" s="185"/>
      <c r="EO12" s="185"/>
      <c r="EP12" s="185"/>
      <c r="EQ12" s="185"/>
      <c r="ER12" s="185"/>
      <c r="ES12" s="185"/>
      <c r="ET12" s="185"/>
      <c r="EU12" s="185"/>
      <c r="EV12" s="185"/>
      <c r="EW12" s="185"/>
      <c r="EX12" s="185"/>
      <c r="EY12" s="185"/>
      <c r="EZ12" s="185"/>
      <c r="FA12" s="185"/>
      <c r="FB12" s="185"/>
      <c r="FC12" s="185"/>
      <c r="FD12" s="185"/>
      <c r="FE12" s="185"/>
      <c r="FF12" s="185"/>
      <c r="FG12" s="185"/>
      <c r="FH12" s="185"/>
      <c r="FI12" s="185"/>
      <c r="FJ12" s="185"/>
      <c r="FK12" s="185"/>
      <c r="FL12" s="185"/>
      <c r="FM12" s="185"/>
      <c r="FN12" s="185"/>
      <c r="FO12" s="185"/>
      <c r="FP12" s="185"/>
      <c r="FQ12" s="185"/>
      <c r="FR12" s="185"/>
      <c r="FS12" s="185"/>
      <c r="FT12" s="185"/>
      <c r="FU12" s="185"/>
      <c r="FV12" s="185"/>
      <c r="FW12" s="185"/>
      <c r="FX12" s="185"/>
      <c r="FY12" s="185"/>
      <c r="FZ12" s="185"/>
      <c r="GA12" s="185"/>
      <c r="GB12" s="185"/>
      <c r="GC12" s="185"/>
      <c r="GD12" s="185"/>
      <c r="GE12" s="185"/>
      <c r="GF12" s="185"/>
      <c r="GG12" s="185"/>
      <c r="GH12" s="185"/>
      <c r="GI12" s="185"/>
      <c r="GJ12" s="185"/>
      <c r="GK12" s="185"/>
      <c r="GL12" s="185"/>
      <c r="GM12" s="185"/>
      <c r="GN12" s="185"/>
      <c r="GO12" s="185"/>
      <c r="GP12" s="185"/>
      <c r="GQ12" s="185"/>
      <c r="GR12" s="185"/>
      <c r="GS12" s="185"/>
      <c r="GT12" s="185"/>
      <c r="GU12" s="185"/>
      <c r="GV12" s="185"/>
      <c r="GW12" s="185"/>
      <c r="GX12" s="185"/>
      <c r="GY12" s="185"/>
      <c r="GZ12" s="185"/>
      <c r="HA12" s="185"/>
      <c r="HB12" s="185"/>
      <c r="HC12" s="185"/>
      <c r="HD12" s="185"/>
      <c r="HE12" s="185"/>
      <c r="HF12" s="185"/>
      <c r="HG12" s="185"/>
      <c r="HH12" s="185"/>
      <c r="HI12" s="185"/>
      <c r="HJ12" s="185"/>
      <c r="HK12" s="185"/>
      <c r="HL12" s="185"/>
      <c r="HM12" s="185"/>
      <c r="HN12" s="185"/>
      <c r="HO12" s="185"/>
      <c r="HP12" s="185"/>
      <c r="HQ12" s="185"/>
      <c r="HR12" s="185"/>
      <c r="HS12" s="185"/>
      <c r="HT12" s="185"/>
      <c r="HU12" s="185"/>
      <c r="HV12" s="185"/>
      <c r="HW12" s="185"/>
      <c r="HX12" s="185"/>
      <c r="HY12" s="185"/>
      <c r="HZ12" s="185"/>
      <c r="IA12" s="185"/>
      <c r="IB12" s="185"/>
      <c r="IC12" s="185"/>
      <c r="ID12" s="185"/>
      <c r="IE12" s="185"/>
      <c r="IF12" s="185"/>
      <c r="IG12" s="185"/>
      <c r="IH12" s="185"/>
      <c r="II12" s="185"/>
      <c r="IJ12" s="185"/>
      <c r="IK12" s="185"/>
      <c r="IL12" s="185"/>
      <c r="IM12" s="185"/>
      <c r="IN12" s="185"/>
      <c r="IO12" s="185"/>
      <c r="IP12" s="185"/>
      <c r="IQ12" s="185"/>
      <c r="IR12" s="185"/>
      <c r="IS12" s="185"/>
      <c r="IT12" s="185"/>
      <c r="IU12" s="185"/>
      <c r="IV12" s="185"/>
      <c r="IW12" s="185"/>
    </row>
    <row r="13" customFormat="false" ht="15.75" hidden="false" customHeight="false" outlineLevel="0" collapsed="false">
      <c r="A13" s="182" t="s">
        <v>319</v>
      </c>
      <c r="B13" s="183"/>
      <c r="C13" s="183" t="n">
        <v>0</v>
      </c>
      <c r="D13" s="183" t="n">
        <v>0</v>
      </c>
      <c r="E13" s="183" t="n">
        <v>0</v>
      </c>
      <c r="F13" s="183" t="n">
        <v>0</v>
      </c>
      <c r="G13" s="183" t="n">
        <v>0</v>
      </c>
      <c r="H13" s="183" t="n">
        <v>0</v>
      </c>
      <c r="I13" s="183" t="n">
        <v>0</v>
      </c>
      <c r="J13" s="183" t="n">
        <v>0</v>
      </c>
      <c r="K13" s="183" t="n">
        <v>0</v>
      </c>
      <c r="L13" s="183" t="n">
        <v>0</v>
      </c>
      <c r="M13" s="183" t="n">
        <v>0</v>
      </c>
      <c r="N13" s="183" t="n">
        <v>0</v>
      </c>
      <c r="O13" s="184" t="n">
        <f aca="false">N13</f>
        <v>0</v>
      </c>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c r="CV13" s="185"/>
      <c r="CW13" s="185"/>
      <c r="CX13" s="185"/>
      <c r="CY13" s="185"/>
      <c r="CZ13" s="185"/>
      <c r="DA13" s="185"/>
      <c r="DB13" s="185"/>
      <c r="DC13" s="185"/>
      <c r="DD13" s="185"/>
      <c r="DE13" s="185"/>
      <c r="DF13" s="185"/>
      <c r="DG13" s="185"/>
      <c r="DH13" s="185"/>
      <c r="DI13" s="185"/>
      <c r="DJ13" s="185"/>
      <c r="DK13" s="185"/>
      <c r="DL13" s="185"/>
      <c r="DM13" s="185"/>
      <c r="DN13" s="185"/>
      <c r="DO13" s="185"/>
      <c r="DP13" s="185"/>
      <c r="DQ13" s="185"/>
      <c r="DR13" s="185"/>
      <c r="DS13" s="185"/>
      <c r="DT13" s="185"/>
      <c r="DU13" s="185"/>
      <c r="DV13" s="185"/>
      <c r="DW13" s="185"/>
      <c r="DX13" s="185"/>
      <c r="DY13" s="185"/>
      <c r="DZ13" s="185"/>
      <c r="EA13" s="185"/>
      <c r="EB13" s="185"/>
      <c r="EC13" s="185"/>
      <c r="ED13" s="185"/>
      <c r="EE13" s="185"/>
      <c r="EF13" s="185"/>
      <c r="EG13" s="185"/>
      <c r="EH13" s="185"/>
      <c r="EI13" s="185"/>
      <c r="EJ13" s="185"/>
      <c r="EK13" s="185"/>
      <c r="EL13" s="185"/>
      <c r="EM13" s="185"/>
      <c r="EN13" s="185"/>
      <c r="EO13" s="185"/>
      <c r="EP13" s="185"/>
      <c r="EQ13" s="185"/>
      <c r="ER13" s="185"/>
      <c r="ES13" s="185"/>
      <c r="ET13" s="185"/>
      <c r="EU13" s="185"/>
      <c r="EV13" s="185"/>
      <c r="EW13" s="185"/>
      <c r="EX13" s="185"/>
      <c r="EY13" s="185"/>
      <c r="EZ13" s="185"/>
      <c r="FA13" s="185"/>
      <c r="FB13" s="185"/>
      <c r="FC13" s="185"/>
      <c r="FD13" s="185"/>
      <c r="FE13" s="185"/>
      <c r="FF13" s="185"/>
      <c r="FG13" s="185"/>
      <c r="FH13" s="185"/>
      <c r="FI13" s="185"/>
      <c r="FJ13" s="185"/>
      <c r="FK13" s="185"/>
      <c r="FL13" s="185"/>
      <c r="FM13" s="185"/>
      <c r="FN13" s="185"/>
      <c r="FO13" s="185"/>
      <c r="FP13" s="185"/>
      <c r="FQ13" s="185"/>
      <c r="FR13" s="185"/>
      <c r="FS13" s="185"/>
      <c r="FT13" s="185"/>
      <c r="FU13" s="185"/>
      <c r="FV13" s="185"/>
      <c r="FW13" s="185"/>
      <c r="FX13" s="185"/>
      <c r="FY13" s="185"/>
      <c r="FZ13" s="185"/>
      <c r="GA13" s="185"/>
      <c r="GB13" s="185"/>
      <c r="GC13" s="185"/>
      <c r="GD13" s="185"/>
      <c r="GE13" s="185"/>
      <c r="GF13" s="185"/>
      <c r="GG13" s="185"/>
      <c r="GH13" s="185"/>
      <c r="GI13" s="185"/>
      <c r="GJ13" s="185"/>
      <c r="GK13" s="185"/>
      <c r="GL13" s="185"/>
      <c r="GM13" s="185"/>
      <c r="GN13" s="185"/>
      <c r="GO13" s="185"/>
      <c r="GP13" s="185"/>
      <c r="GQ13" s="185"/>
      <c r="GR13" s="185"/>
      <c r="GS13" s="185"/>
      <c r="GT13" s="185"/>
      <c r="GU13" s="185"/>
      <c r="GV13" s="185"/>
      <c r="GW13" s="185"/>
      <c r="GX13" s="185"/>
      <c r="GY13" s="185"/>
      <c r="GZ13" s="185"/>
      <c r="HA13" s="185"/>
      <c r="HB13" s="185"/>
      <c r="HC13" s="185"/>
      <c r="HD13" s="185"/>
      <c r="HE13" s="185"/>
      <c r="HF13" s="185"/>
      <c r="HG13" s="185"/>
      <c r="HH13" s="185"/>
      <c r="HI13" s="185"/>
      <c r="HJ13" s="185"/>
      <c r="HK13" s="185"/>
      <c r="HL13" s="185"/>
      <c r="HM13" s="185"/>
      <c r="HN13" s="185"/>
      <c r="HO13" s="185"/>
      <c r="HP13" s="185"/>
      <c r="HQ13" s="185"/>
      <c r="HR13" s="185"/>
      <c r="HS13" s="185"/>
      <c r="HT13" s="185"/>
      <c r="HU13" s="185"/>
      <c r="HV13" s="185"/>
      <c r="HW13" s="185"/>
      <c r="HX13" s="185"/>
      <c r="HY13" s="185"/>
      <c r="HZ13" s="185"/>
      <c r="IA13" s="185"/>
      <c r="IB13" s="185"/>
      <c r="IC13" s="185"/>
      <c r="ID13" s="185"/>
      <c r="IE13" s="185"/>
      <c r="IF13" s="185"/>
      <c r="IG13" s="185"/>
      <c r="IH13" s="185"/>
      <c r="II13" s="185"/>
      <c r="IJ13" s="185"/>
      <c r="IK13" s="185"/>
      <c r="IL13" s="185"/>
      <c r="IM13" s="185"/>
      <c r="IN13" s="185"/>
      <c r="IO13" s="185"/>
      <c r="IP13" s="185"/>
      <c r="IQ13" s="185"/>
      <c r="IR13" s="185"/>
      <c r="IS13" s="185"/>
      <c r="IT13" s="185"/>
      <c r="IU13" s="185"/>
      <c r="IV13" s="185"/>
      <c r="IW13" s="185"/>
    </row>
    <row r="14" customFormat="false" ht="15.75" hidden="false" customHeight="false" outlineLevel="0" collapsed="false">
      <c r="A14" s="182" t="s">
        <v>320</v>
      </c>
      <c r="B14" s="183"/>
      <c r="C14" s="183"/>
      <c r="D14" s="183"/>
      <c r="E14" s="183"/>
      <c r="F14" s="183"/>
      <c r="G14" s="183"/>
      <c r="H14" s="183"/>
      <c r="I14" s="183"/>
      <c r="J14" s="183"/>
      <c r="K14" s="183"/>
      <c r="L14" s="183"/>
      <c r="M14" s="183"/>
      <c r="N14" s="183"/>
      <c r="O14" s="184" t="n">
        <f aca="false">N14</f>
        <v>0</v>
      </c>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185"/>
      <c r="FM14" s="185"/>
      <c r="FN14" s="185"/>
      <c r="FO14" s="185"/>
      <c r="FP14" s="185"/>
      <c r="FQ14" s="185"/>
      <c r="FR14" s="185"/>
      <c r="FS14" s="185"/>
      <c r="FT14" s="185"/>
      <c r="FU14" s="185"/>
      <c r="FV14" s="185"/>
      <c r="FW14" s="185"/>
      <c r="FX14" s="185"/>
      <c r="FY14" s="185"/>
      <c r="FZ14" s="185"/>
      <c r="GA14" s="185"/>
      <c r="GB14" s="185"/>
      <c r="GC14" s="185"/>
      <c r="GD14" s="185"/>
      <c r="GE14" s="185"/>
      <c r="GF14" s="185"/>
      <c r="GG14" s="185"/>
      <c r="GH14" s="185"/>
      <c r="GI14" s="185"/>
      <c r="GJ14" s="185"/>
      <c r="GK14" s="185"/>
      <c r="GL14" s="185"/>
      <c r="GM14" s="185"/>
      <c r="GN14" s="185"/>
      <c r="GO14" s="185"/>
      <c r="GP14" s="185"/>
      <c r="GQ14" s="185"/>
      <c r="GR14" s="185"/>
      <c r="GS14" s="185"/>
      <c r="GT14" s="185"/>
      <c r="GU14" s="185"/>
      <c r="GV14" s="185"/>
      <c r="GW14" s="185"/>
      <c r="GX14" s="185"/>
      <c r="GY14" s="185"/>
      <c r="GZ14" s="185"/>
      <c r="HA14" s="185"/>
      <c r="HB14" s="185"/>
      <c r="HC14" s="185"/>
      <c r="HD14" s="185"/>
      <c r="HE14" s="185"/>
      <c r="HF14" s="185"/>
      <c r="HG14" s="185"/>
      <c r="HH14" s="185"/>
      <c r="HI14" s="185"/>
      <c r="HJ14" s="185"/>
      <c r="HK14" s="185"/>
      <c r="HL14" s="185"/>
      <c r="HM14" s="185"/>
      <c r="HN14" s="185"/>
      <c r="HO14" s="185"/>
      <c r="HP14" s="185"/>
      <c r="HQ14" s="185"/>
      <c r="HR14" s="185"/>
      <c r="HS14" s="185"/>
      <c r="HT14" s="185"/>
      <c r="HU14" s="185"/>
      <c r="HV14" s="185"/>
      <c r="HW14" s="185"/>
      <c r="HX14" s="185"/>
      <c r="HY14" s="185"/>
      <c r="HZ14" s="185"/>
      <c r="IA14" s="185"/>
      <c r="IB14" s="185"/>
      <c r="IC14" s="185"/>
      <c r="ID14" s="185"/>
      <c r="IE14" s="185"/>
      <c r="IF14" s="185"/>
      <c r="IG14" s="185"/>
      <c r="IH14" s="185"/>
      <c r="II14" s="185"/>
      <c r="IJ14" s="185"/>
      <c r="IK14" s="185"/>
      <c r="IL14" s="185"/>
      <c r="IM14" s="185"/>
      <c r="IN14" s="185"/>
      <c r="IO14" s="185"/>
      <c r="IP14" s="185"/>
      <c r="IQ14" s="185"/>
      <c r="IR14" s="185"/>
      <c r="IS14" s="185"/>
      <c r="IT14" s="185"/>
      <c r="IU14" s="185"/>
      <c r="IV14" s="185"/>
      <c r="IW14" s="185"/>
    </row>
    <row r="15" customFormat="false" ht="15.75" hidden="false" customHeight="false" outlineLevel="0" collapsed="false">
      <c r="A15" s="182" t="s">
        <v>321</v>
      </c>
      <c r="B15" s="183"/>
      <c r="C15" s="183" t="n">
        <v>0</v>
      </c>
      <c r="D15" s="183" t="n">
        <v>0</v>
      </c>
      <c r="E15" s="183" t="n">
        <v>0</v>
      </c>
      <c r="F15" s="183" t="n">
        <v>0</v>
      </c>
      <c r="G15" s="183" t="n">
        <v>0</v>
      </c>
      <c r="H15" s="183" t="n">
        <v>0</v>
      </c>
      <c r="I15" s="183" t="n">
        <v>0</v>
      </c>
      <c r="J15" s="183" t="n">
        <v>0</v>
      </c>
      <c r="K15" s="183" t="n">
        <v>0</v>
      </c>
      <c r="L15" s="183" t="n">
        <v>0</v>
      </c>
      <c r="M15" s="183" t="n">
        <v>0</v>
      </c>
      <c r="N15" s="183" t="n">
        <v>0</v>
      </c>
      <c r="O15" s="184" t="n">
        <f aca="false">N15</f>
        <v>0</v>
      </c>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H15" s="185"/>
      <c r="DI15" s="185"/>
      <c r="DJ15" s="185"/>
      <c r="DK15" s="185"/>
      <c r="DL15" s="185"/>
      <c r="DM15" s="185"/>
      <c r="DN15" s="185"/>
      <c r="DO15" s="185"/>
      <c r="DP15" s="185"/>
      <c r="DQ15" s="185"/>
      <c r="DR15" s="185"/>
      <c r="DS15" s="185"/>
      <c r="DT15" s="185"/>
      <c r="DU15" s="185"/>
      <c r="DV15" s="185"/>
      <c r="DW15" s="185"/>
      <c r="DX15" s="185"/>
      <c r="DY15" s="185"/>
      <c r="DZ15" s="185"/>
      <c r="EA15" s="185"/>
      <c r="EB15" s="185"/>
      <c r="EC15" s="185"/>
      <c r="ED15" s="185"/>
      <c r="EE15" s="185"/>
      <c r="EF15" s="185"/>
      <c r="EG15" s="185"/>
      <c r="EH15" s="185"/>
      <c r="EI15" s="185"/>
      <c r="EJ15" s="185"/>
      <c r="EK15" s="185"/>
      <c r="EL15" s="185"/>
      <c r="EM15" s="185"/>
      <c r="EN15" s="185"/>
      <c r="EO15" s="185"/>
      <c r="EP15" s="185"/>
      <c r="EQ15" s="185"/>
      <c r="ER15" s="185"/>
      <c r="ES15" s="185"/>
      <c r="ET15" s="185"/>
      <c r="EU15" s="185"/>
      <c r="EV15" s="185"/>
      <c r="EW15" s="185"/>
      <c r="EX15" s="185"/>
      <c r="EY15" s="185"/>
      <c r="EZ15" s="185"/>
      <c r="FA15" s="185"/>
      <c r="FB15" s="185"/>
      <c r="FC15" s="185"/>
      <c r="FD15" s="185"/>
      <c r="FE15" s="185"/>
      <c r="FF15" s="185"/>
      <c r="FG15" s="185"/>
      <c r="FH15" s="185"/>
      <c r="FI15" s="185"/>
      <c r="FJ15" s="185"/>
      <c r="FK15" s="185"/>
      <c r="FL15" s="185"/>
      <c r="FM15" s="185"/>
      <c r="FN15" s="185"/>
      <c r="FO15" s="185"/>
      <c r="FP15" s="185"/>
      <c r="FQ15" s="185"/>
      <c r="FR15" s="185"/>
      <c r="FS15" s="185"/>
      <c r="FT15" s="185"/>
      <c r="FU15" s="185"/>
      <c r="FV15" s="185"/>
      <c r="FW15" s="185"/>
      <c r="FX15" s="185"/>
      <c r="FY15" s="185"/>
      <c r="FZ15" s="185"/>
      <c r="GA15" s="185"/>
      <c r="GB15" s="185"/>
      <c r="GC15" s="185"/>
      <c r="GD15" s="185"/>
      <c r="GE15" s="185"/>
      <c r="GF15" s="185"/>
      <c r="GG15" s="185"/>
      <c r="GH15" s="185"/>
      <c r="GI15" s="185"/>
      <c r="GJ15" s="185"/>
      <c r="GK15" s="185"/>
      <c r="GL15" s="185"/>
      <c r="GM15" s="185"/>
      <c r="GN15" s="185"/>
      <c r="GO15" s="185"/>
      <c r="GP15" s="185"/>
      <c r="GQ15" s="185"/>
      <c r="GR15" s="185"/>
      <c r="GS15" s="185"/>
      <c r="GT15" s="185"/>
      <c r="GU15" s="185"/>
      <c r="GV15" s="185"/>
      <c r="GW15" s="185"/>
      <c r="GX15" s="185"/>
      <c r="GY15" s="185"/>
      <c r="GZ15" s="185"/>
      <c r="HA15" s="185"/>
      <c r="HB15" s="185"/>
      <c r="HC15" s="185"/>
      <c r="HD15" s="185"/>
      <c r="HE15" s="185"/>
      <c r="HF15" s="185"/>
      <c r="HG15" s="185"/>
      <c r="HH15" s="185"/>
      <c r="HI15" s="185"/>
      <c r="HJ15" s="185"/>
      <c r="HK15" s="185"/>
      <c r="HL15" s="185"/>
      <c r="HM15" s="185"/>
      <c r="HN15" s="185"/>
      <c r="HO15" s="185"/>
      <c r="HP15" s="185"/>
      <c r="HQ15" s="185"/>
      <c r="HR15" s="185"/>
      <c r="HS15" s="185"/>
      <c r="HT15" s="185"/>
      <c r="HU15" s="185"/>
      <c r="HV15" s="185"/>
      <c r="HW15" s="185"/>
      <c r="HX15" s="185"/>
      <c r="HY15" s="185"/>
      <c r="HZ15" s="185"/>
      <c r="IA15" s="185"/>
      <c r="IB15" s="185"/>
      <c r="IC15" s="185"/>
      <c r="ID15" s="185"/>
      <c r="IE15" s="185"/>
      <c r="IF15" s="185"/>
      <c r="IG15" s="185"/>
      <c r="IH15" s="185"/>
      <c r="II15" s="185"/>
      <c r="IJ15" s="185"/>
      <c r="IK15" s="185"/>
      <c r="IL15" s="185"/>
      <c r="IM15" s="185"/>
      <c r="IN15" s="185"/>
      <c r="IO15" s="185"/>
      <c r="IP15" s="185"/>
      <c r="IQ15" s="185"/>
      <c r="IR15" s="185"/>
      <c r="IS15" s="185"/>
      <c r="IT15" s="185"/>
      <c r="IU15" s="185"/>
      <c r="IV15" s="185"/>
      <c r="IW15" s="185"/>
    </row>
    <row r="16" customFormat="false" ht="15.75" hidden="false" customHeight="false" outlineLevel="0" collapsed="false">
      <c r="A16" s="182" t="s">
        <v>322</v>
      </c>
      <c r="B16" s="183"/>
      <c r="C16" s="183" t="n">
        <v>0</v>
      </c>
      <c r="D16" s="183" t="n">
        <v>0</v>
      </c>
      <c r="E16" s="183" t="n">
        <v>0</v>
      </c>
      <c r="F16" s="183" t="n">
        <v>0</v>
      </c>
      <c r="G16" s="183" t="n">
        <v>0</v>
      </c>
      <c r="H16" s="183" t="n">
        <v>0</v>
      </c>
      <c r="I16" s="183" t="n">
        <v>0</v>
      </c>
      <c r="J16" s="183" t="n">
        <v>0</v>
      </c>
      <c r="K16" s="183" t="n">
        <v>0</v>
      </c>
      <c r="L16" s="183" t="n">
        <v>0</v>
      </c>
      <c r="M16" s="183" t="n">
        <v>0</v>
      </c>
      <c r="N16" s="183" t="n">
        <v>0</v>
      </c>
      <c r="O16" s="184" t="n">
        <f aca="false">N16</f>
        <v>0</v>
      </c>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185"/>
      <c r="ED16" s="185"/>
      <c r="EE16" s="185"/>
      <c r="EF16" s="185"/>
      <c r="EG16" s="185"/>
      <c r="EH16" s="185"/>
      <c r="EI16" s="185"/>
      <c r="EJ16" s="185"/>
      <c r="EK16" s="185"/>
      <c r="EL16" s="185"/>
      <c r="EM16" s="185"/>
      <c r="EN16" s="185"/>
      <c r="EO16" s="185"/>
      <c r="EP16" s="185"/>
      <c r="EQ16" s="185"/>
      <c r="ER16" s="185"/>
      <c r="ES16" s="185"/>
      <c r="ET16" s="185"/>
      <c r="EU16" s="185"/>
      <c r="EV16" s="185"/>
      <c r="EW16" s="185"/>
      <c r="EX16" s="185"/>
      <c r="EY16" s="185"/>
      <c r="EZ16" s="185"/>
      <c r="FA16" s="185"/>
      <c r="FB16" s="185"/>
      <c r="FC16" s="185"/>
      <c r="FD16" s="185"/>
      <c r="FE16" s="185"/>
      <c r="FF16" s="185"/>
      <c r="FG16" s="185"/>
      <c r="FH16" s="185"/>
      <c r="FI16" s="185"/>
      <c r="FJ16" s="185"/>
      <c r="FK16" s="185"/>
      <c r="FL16" s="185"/>
      <c r="FM16" s="185"/>
      <c r="FN16" s="185"/>
      <c r="FO16" s="185"/>
      <c r="FP16" s="185"/>
      <c r="FQ16" s="185"/>
      <c r="FR16" s="185"/>
      <c r="FS16" s="185"/>
      <c r="FT16" s="185"/>
      <c r="FU16" s="185"/>
      <c r="FV16" s="185"/>
      <c r="FW16" s="185"/>
      <c r="FX16" s="185"/>
      <c r="FY16" s="185"/>
      <c r="FZ16" s="185"/>
      <c r="GA16" s="185"/>
      <c r="GB16" s="185"/>
      <c r="GC16" s="185"/>
      <c r="GD16" s="185"/>
      <c r="GE16" s="185"/>
      <c r="GF16" s="185"/>
      <c r="GG16" s="185"/>
      <c r="GH16" s="185"/>
      <c r="GI16" s="185"/>
      <c r="GJ16" s="185"/>
      <c r="GK16" s="185"/>
      <c r="GL16" s="185"/>
      <c r="GM16" s="185"/>
      <c r="GN16" s="185"/>
      <c r="GO16" s="185"/>
      <c r="GP16" s="185"/>
      <c r="GQ16" s="185"/>
      <c r="GR16" s="185"/>
      <c r="GS16" s="185"/>
      <c r="GT16" s="185"/>
      <c r="GU16" s="185"/>
      <c r="GV16" s="185"/>
      <c r="GW16" s="185"/>
      <c r="GX16" s="185"/>
      <c r="GY16" s="185"/>
      <c r="GZ16" s="185"/>
      <c r="HA16" s="185"/>
      <c r="HB16" s="185"/>
      <c r="HC16" s="185"/>
      <c r="HD16" s="185"/>
      <c r="HE16" s="185"/>
      <c r="HF16" s="185"/>
      <c r="HG16" s="185"/>
      <c r="HH16" s="185"/>
      <c r="HI16" s="185"/>
      <c r="HJ16" s="185"/>
      <c r="HK16" s="185"/>
      <c r="HL16" s="185"/>
      <c r="HM16" s="185"/>
      <c r="HN16" s="185"/>
      <c r="HO16" s="185"/>
      <c r="HP16" s="185"/>
      <c r="HQ16" s="185"/>
      <c r="HR16" s="185"/>
      <c r="HS16" s="185"/>
      <c r="HT16" s="185"/>
      <c r="HU16" s="185"/>
      <c r="HV16" s="185"/>
      <c r="HW16" s="185"/>
      <c r="HX16" s="185"/>
      <c r="HY16" s="185"/>
      <c r="HZ16" s="185"/>
      <c r="IA16" s="185"/>
      <c r="IB16" s="185"/>
      <c r="IC16" s="185"/>
      <c r="ID16" s="185"/>
      <c r="IE16" s="185"/>
      <c r="IF16" s="185"/>
      <c r="IG16" s="185"/>
      <c r="IH16" s="185"/>
      <c r="II16" s="185"/>
      <c r="IJ16" s="185"/>
      <c r="IK16" s="185"/>
      <c r="IL16" s="185"/>
      <c r="IM16" s="185"/>
      <c r="IN16" s="185"/>
      <c r="IO16" s="185"/>
      <c r="IP16" s="185"/>
      <c r="IQ16" s="185"/>
      <c r="IR16" s="185"/>
      <c r="IS16" s="185"/>
      <c r="IT16" s="185"/>
      <c r="IU16" s="185"/>
      <c r="IV16" s="185"/>
      <c r="IW16" s="185"/>
    </row>
    <row r="17" customFormat="false" ht="15.75" hidden="false" customHeight="false" outlineLevel="0" collapsed="false">
      <c r="A17" s="182" t="s">
        <v>323</v>
      </c>
      <c r="B17" s="183"/>
      <c r="C17" s="183" t="n">
        <v>0</v>
      </c>
      <c r="D17" s="183" t="n">
        <v>0</v>
      </c>
      <c r="E17" s="183" t="n">
        <v>0</v>
      </c>
      <c r="F17" s="183" t="n">
        <v>0</v>
      </c>
      <c r="G17" s="183" t="n">
        <v>0</v>
      </c>
      <c r="H17" s="183" t="n">
        <v>0</v>
      </c>
      <c r="I17" s="183" t="n">
        <v>0</v>
      </c>
      <c r="J17" s="183" t="n">
        <v>0</v>
      </c>
      <c r="K17" s="183" t="n">
        <v>0</v>
      </c>
      <c r="L17" s="183" t="n">
        <v>0</v>
      </c>
      <c r="M17" s="183" t="n">
        <v>0</v>
      </c>
      <c r="N17" s="183" t="n">
        <v>0</v>
      </c>
      <c r="O17" s="184" t="n">
        <f aca="false">N17</f>
        <v>0</v>
      </c>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185"/>
      <c r="ED17" s="185"/>
      <c r="EE17" s="185"/>
      <c r="EF17" s="185"/>
      <c r="EG17" s="185"/>
      <c r="EH17" s="185"/>
      <c r="EI17" s="185"/>
      <c r="EJ17" s="185"/>
      <c r="EK17" s="185"/>
      <c r="EL17" s="185"/>
      <c r="EM17" s="185"/>
      <c r="EN17" s="185"/>
      <c r="EO17" s="185"/>
      <c r="EP17" s="185"/>
      <c r="EQ17" s="185"/>
      <c r="ER17" s="185"/>
      <c r="ES17" s="185"/>
      <c r="ET17" s="185"/>
      <c r="EU17" s="185"/>
      <c r="EV17" s="185"/>
      <c r="EW17" s="185"/>
      <c r="EX17" s="185"/>
      <c r="EY17" s="185"/>
      <c r="EZ17" s="185"/>
      <c r="FA17" s="185"/>
      <c r="FB17" s="185"/>
      <c r="FC17" s="185"/>
      <c r="FD17" s="185"/>
      <c r="FE17" s="185"/>
      <c r="FF17" s="185"/>
      <c r="FG17" s="185"/>
      <c r="FH17" s="185"/>
      <c r="FI17" s="185"/>
      <c r="FJ17" s="185"/>
      <c r="FK17" s="185"/>
      <c r="FL17" s="185"/>
      <c r="FM17" s="185"/>
      <c r="FN17" s="185"/>
      <c r="FO17" s="185"/>
      <c r="FP17" s="185"/>
      <c r="FQ17" s="185"/>
      <c r="FR17" s="185"/>
      <c r="FS17" s="185"/>
      <c r="FT17" s="185"/>
      <c r="FU17" s="185"/>
      <c r="FV17" s="185"/>
      <c r="FW17" s="185"/>
      <c r="FX17" s="185"/>
      <c r="FY17" s="185"/>
      <c r="FZ17" s="185"/>
      <c r="GA17" s="185"/>
      <c r="GB17" s="185"/>
      <c r="GC17" s="185"/>
      <c r="GD17" s="185"/>
      <c r="GE17" s="185"/>
      <c r="GF17" s="185"/>
      <c r="GG17" s="185"/>
      <c r="GH17" s="185"/>
      <c r="GI17" s="185"/>
      <c r="GJ17" s="185"/>
      <c r="GK17" s="185"/>
      <c r="GL17" s="185"/>
      <c r="GM17" s="185"/>
      <c r="GN17" s="185"/>
      <c r="GO17" s="185"/>
      <c r="GP17" s="185"/>
      <c r="GQ17" s="185"/>
      <c r="GR17" s="185"/>
      <c r="GS17" s="185"/>
      <c r="GT17" s="185"/>
      <c r="GU17" s="185"/>
      <c r="GV17" s="185"/>
      <c r="GW17" s="185"/>
      <c r="GX17" s="185"/>
      <c r="GY17" s="185"/>
      <c r="GZ17" s="185"/>
      <c r="HA17" s="185"/>
      <c r="HB17" s="185"/>
      <c r="HC17" s="185"/>
      <c r="HD17" s="185"/>
      <c r="HE17" s="185"/>
      <c r="HF17" s="185"/>
      <c r="HG17" s="185"/>
      <c r="HH17" s="185"/>
      <c r="HI17" s="185"/>
      <c r="HJ17" s="185"/>
      <c r="HK17" s="185"/>
      <c r="HL17" s="185"/>
      <c r="HM17" s="185"/>
      <c r="HN17" s="185"/>
      <c r="HO17" s="185"/>
      <c r="HP17" s="185"/>
      <c r="HQ17" s="185"/>
      <c r="HR17" s="185"/>
      <c r="HS17" s="185"/>
      <c r="HT17" s="185"/>
      <c r="HU17" s="185"/>
      <c r="HV17" s="185"/>
      <c r="HW17" s="185"/>
      <c r="HX17" s="185"/>
      <c r="HY17" s="185"/>
      <c r="HZ17" s="185"/>
      <c r="IA17" s="185"/>
      <c r="IB17" s="185"/>
      <c r="IC17" s="185"/>
      <c r="ID17" s="185"/>
      <c r="IE17" s="185"/>
      <c r="IF17" s="185"/>
      <c r="IG17" s="185"/>
      <c r="IH17" s="185"/>
      <c r="II17" s="185"/>
      <c r="IJ17" s="185"/>
      <c r="IK17" s="185"/>
      <c r="IL17" s="185"/>
      <c r="IM17" s="185"/>
      <c r="IN17" s="185"/>
      <c r="IO17" s="185"/>
      <c r="IP17" s="185"/>
      <c r="IQ17" s="185"/>
      <c r="IR17" s="185"/>
      <c r="IS17" s="185"/>
      <c r="IT17" s="185"/>
      <c r="IU17" s="185"/>
      <c r="IV17" s="185"/>
      <c r="IW17" s="185"/>
    </row>
    <row r="18" customFormat="false" ht="15.75" hidden="false" customHeight="false" outlineLevel="0" collapsed="false">
      <c r="A18" s="182" t="s">
        <v>324</v>
      </c>
      <c r="B18" s="183"/>
      <c r="C18" s="183" t="n">
        <v>0</v>
      </c>
      <c r="D18" s="183" t="n">
        <v>0</v>
      </c>
      <c r="E18" s="183" t="n">
        <v>0</v>
      </c>
      <c r="F18" s="183" t="n">
        <v>0</v>
      </c>
      <c r="G18" s="183" t="n">
        <v>0</v>
      </c>
      <c r="H18" s="183" t="n">
        <v>0</v>
      </c>
      <c r="I18" s="183" t="n">
        <v>0</v>
      </c>
      <c r="J18" s="183" t="n">
        <v>0</v>
      </c>
      <c r="K18" s="183" t="n">
        <v>0</v>
      </c>
      <c r="L18" s="183" t="n">
        <v>0</v>
      </c>
      <c r="M18" s="183" t="n">
        <v>0</v>
      </c>
      <c r="N18" s="183" t="n">
        <v>0</v>
      </c>
      <c r="O18" s="184" t="n">
        <f aca="false">N18</f>
        <v>0</v>
      </c>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c r="FN18" s="185"/>
      <c r="FO18" s="185"/>
      <c r="FP18" s="185"/>
      <c r="FQ18" s="185"/>
      <c r="FR18" s="185"/>
      <c r="FS18" s="185"/>
      <c r="FT18" s="185"/>
      <c r="FU18" s="185"/>
      <c r="FV18" s="185"/>
      <c r="FW18" s="185"/>
      <c r="FX18" s="185"/>
      <c r="FY18" s="185"/>
      <c r="FZ18" s="185"/>
      <c r="GA18" s="185"/>
      <c r="GB18" s="185"/>
      <c r="GC18" s="185"/>
      <c r="GD18" s="185"/>
      <c r="GE18" s="185"/>
      <c r="GF18" s="185"/>
      <c r="GG18" s="185"/>
      <c r="GH18" s="185"/>
      <c r="GI18" s="185"/>
      <c r="GJ18" s="185"/>
      <c r="GK18" s="185"/>
      <c r="GL18" s="185"/>
      <c r="GM18" s="185"/>
      <c r="GN18" s="185"/>
      <c r="GO18" s="185"/>
      <c r="GP18" s="185"/>
      <c r="GQ18" s="185"/>
      <c r="GR18" s="185"/>
      <c r="GS18" s="185"/>
      <c r="GT18" s="185"/>
      <c r="GU18" s="185"/>
      <c r="GV18" s="185"/>
      <c r="GW18" s="185"/>
      <c r="GX18" s="185"/>
      <c r="GY18" s="185"/>
      <c r="GZ18" s="185"/>
      <c r="HA18" s="185"/>
      <c r="HB18" s="185"/>
      <c r="HC18" s="185"/>
      <c r="HD18" s="185"/>
      <c r="HE18" s="185"/>
      <c r="HF18" s="185"/>
      <c r="HG18" s="185"/>
      <c r="HH18" s="185"/>
      <c r="HI18" s="185"/>
      <c r="HJ18" s="185"/>
      <c r="HK18" s="185"/>
      <c r="HL18" s="185"/>
      <c r="HM18" s="185"/>
      <c r="HN18" s="185"/>
      <c r="HO18" s="185"/>
      <c r="HP18" s="185"/>
      <c r="HQ18" s="185"/>
      <c r="HR18" s="185"/>
      <c r="HS18" s="185"/>
      <c r="HT18" s="185"/>
      <c r="HU18" s="185"/>
      <c r="HV18" s="185"/>
      <c r="HW18" s="185"/>
      <c r="HX18" s="185"/>
      <c r="HY18" s="185"/>
      <c r="HZ18" s="185"/>
      <c r="IA18" s="185"/>
      <c r="IB18" s="185"/>
      <c r="IC18" s="185"/>
      <c r="ID18" s="185"/>
      <c r="IE18" s="185"/>
      <c r="IF18" s="185"/>
      <c r="IG18" s="185"/>
      <c r="IH18" s="185"/>
      <c r="II18" s="185"/>
      <c r="IJ18" s="185"/>
      <c r="IK18" s="185"/>
      <c r="IL18" s="185"/>
      <c r="IM18" s="185"/>
      <c r="IN18" s="185"/>
      <c r="IO18" s="185"/>
      <c r="IP18" s="185"/>
      <c r="IQ18" s="185"/>
      <c r="IR18" s="185"/>
      <c r="IS18" s="185"/>
      <c r="IT18" s="185"/>
      <c r="IU18" s="185"/>
      <c r="IV18" s="185"/>
      <c r="IW18" s="185"/>
    </row>
    <row r="19" customFormat="false" ht="15.75" hidden="false" customHeight="false" outlineLevel="0" collapsed="false">
      <c r="A19" s="182" t="s">
        <v>325</v>
      </c>
      <c r="B19" s="183"/>
      <c r="C19" s="183" t="n">
        <v>0</v>
      </c>
      <c r="D19" s="183" t="n">
        <v>0</v>
      </c>
      <c r="E19" s="183" t="n">
        <v>0</v>
      </c>
      <c r="F19" s="183" t="n">
        <v>0</v>
      </c>
      <c r="G19" s="183" t="n">
        <v>0</v>
      </c>
      <c r="H19" s="183" t="n">
        <v>0</v>
      </c>
      <c r="I19" s="183" t="n">
        <v>0</v>
      </c>
      <c r="J19" s="183" t="n">
        <v>0</v>
      </c>
      <c r="K19" s="183" t="n">
        <v>0</v>
      </c>
      <c r="L19" s="183" t="n">
        <v>0</v>
      </c>
      <c r="M19" s="183" t="n">
        <v>0</v>
      </c>
      <c r="N19" s="183" t="n">
        <v>0</v>
      </c>
      <c r="O19" s="184" t="n">
        <f aca="false">N19</f>
        <v>0</v>
      </c>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85"/>
      <c r="DF19" s="185"/>
      <c r="DG19" s="185"/>
      <c r="DH19" s="185"/>
      <c r="DI19" s="185"/>
      <c r="DJ19" s="185"/>
      <c r="DK19" s="185"/>
      <c r="DL19" s="185"/>
      <c r="DM19" s="185"/>
      <c r="DN19" s="185"/>
      <c r="DO19" s="185"/>
      <c r="DP19" s="185"/>
      <c r="DQ19" s="185"/>
      <c r="DR19" s="185"/>
      <c r="DS19" s="185"/>
      <c r="DT19" s="185"/>
      <c r="DU19" s="185"/>
      <c r="DV19" s="185"/>
      <c r="DW19" s="185"/>
      <c r="DX19" s="185"/>
      <c r="DY19" s="185"/>
      <c r="DZ19" s="185"/>
      <c r="EA19" s="185"/>
      <c r="EB19" s="185"/>
      <c r="EC19" s="185"/>
      <c r="ED19" s="185"/>
      <c r="EE19" s="185"/>
      <c r="EF19" s="185"/>
      <c r="EG19" s="185"/>
      <c r="EH19" s="185"/>
      <c r="EI19" s="185"/>
      <c r="EJ19" s="185"/>
      <c r="EK19" s="185"/>
      <c r="EL19" s="185"/>
      <c r="EM19" s="185"/>
      <c r="EN19" s="185"/>
      <c r="EO19" s="185"/>
      <c r="EP19" s="185"/>
      <c r="EQ19" s="185"/>
      <c r="ER19" s="185"/>
      <c r="ES19" s="185"/>
      <c r="ET19" s="185"/>
      <c r="EU19" s="185"/>
      <c r="EV19" s="185"/>
      <c r="EW19" s="185"/>
      <c r="EX19" s="185"/>
      <c r="EY19" s="185"/>
      <c r="EZ19" s="185"/>
      <c r="FA19" s="185"/>
      <c r="FB19" s="185"/>
      <c r="FC19" s="185"/>
      <c r="FD19" s="185"/>
      <c r="FE19" s="185"/>
      <c r="FF19" s="185"/>
      <c r="FG19" s="185"/>
      <c r="FH19" s="185"/>
      <c r="FI19" s="185"/>
      <c r="FJ19" s="185"/>
      <c r="FK19" s="185"/>
      <c r="FL19" s="185"/>
      <c r="FM19" s="185"/>
      <c r="FN19" s="185"/>
      <c r="FO19" s="185"/>
      <c r="FP19" s="185"/>
      <c r="FQ19" s="185"/>
      <c r="FR19" s="185"/>
      <c r="FS19" s="185"/>
      <c r="FT19" s="185"/>
      <c r="FU19" s="185"/>
      <c r="FV19" s="185"/>
      <c r="FW19" s="185"/>
      <c r="FX19" s="185"/>
      <c r="FY19" s="185"/>
      <c r="FZ19" s="185"/>
      <c r="GA19" s="185"/>
      <c r="GB19" s="185"/>
      <c r="GC19" s="185"/>
      <c r="GD19" s="185"/>
      <c r="GE19" s="185"/>
      <c r="GF19" s="185"/>
      <c r="GG19" s="185"/>
      <c r="GH19" s="185"/>
      <c r="GI19" s="185"/>
      <c r="GJ19" s="185"/>
      <c r="GK19" s="185"/>
      <c r="GL19" s="185"/>
      <c r="GM19" s="185"/>
      <c r="GN19" s="185"/>
      <c r="GO19" s="185"/>
      <c r="GP19" s="185"/>
      <c r="GQ19" s="185"/>
      <c r="GR19" s="185"/>
      <c r="GS19" s="185"/>
      <c r="GT19" s="185"/>
      <c r="GU19" s="185"/>
      <c r="GV19" s="185"/>
      <c r="GW19" s="185"/>
      <c r="GX19" s="185"/>
      <c r="GY19" s="185"/>
      <c r="GZ19" s="185"/>
      <c r="HA19" s="185"/>
      <c r="HB19" s="185"/>
      <c r="HC19" s="185"/>
      <c r="HD19" s="185"/>
      <c r="HE19" s="185"/>
      <c r="HF19" s="185"/>
      <c r="HG19" s="185"/>
      <c r="HH19" s="185"/>
      <c r="HI19" s="185"/>
      <c r="HJ19" s="185"/>
      <c r="HK19" s="185"/>
      <c r="HL19" s="185"/>
      <c r="HM19" s="185"/>
      <c r="HN19" s="185"/>
      <c r="HO19" s="185"/>
      <c r="HP19" s="185"/>
      <c r="HQ19" s="185"/>
      <c r="HR19" s="185"/>
      <c r="HS19" s="185"/>
      <c r="HT19" s="185"/>
      <c r="HU19" s="185"/>
      <c r="HV19" s="185"/>
      <c r="HW19" s="185"/>
      <c r="HX19" s="185"/>
      <c r="HY19" s="185"/>
      <c r="HZ19" s="185"/>
      <c r="IA19" s="185"/>
      <c r="IB19" s="185"/>
      <c r="IC19" s="185"/>
      <c r="ID19" s="185"/>
      <c r="IE19" s="185"/>
      <c r="IF19" s="185"/>
      <c r="IG19" s="185"/>
      <c r="IH19" s="185"/>
      <c r="II19" s="185"/>
      <c r="IJ19" s="185"/>
      <c r="IK19" s="185"/>
      <c r="IL19" s="185"/>
      <c r="IM19" s="185"/>
      <c r="IN19" s="185"/>
      <c r="IO19" s="185"/>
      <c r="IP19" s="185"/>
      <c r="IQ19" s="185"/>
      <c r="IR19" s="185"/>
      <c r="IS19" s="185"/>
      <c r="IT19" s="185"/>
      <c r="IU19" s="185"/>
      <c r="IV19" s="185"/>
      <c r="IW19" s="185"/>
    </row>
    <row r="20" customFormat="false" ht="15.75" hidden="false" customHeight="false" outlineLevel="0" collapsed="false">
      <c r="A20" s="182" t="s">
        <v>127</v>
      </c>
      <c r="B20" s="183"/>
      <c r="C20" s="183" t="n">
        <v>0</v>
      </c>
      <c r="D20" s="183" t="n">
        <v>0</v>
      </c>
      <c r="E20" s="183" t="n">
        <v>0</v>
      </c>
      <c r="F20" s="183" t="n">
        <v>0</v>
      </c>
      <c r="G20" s="183" t="n">
        <v>0</v>
      </c>
      <c r="H20" s="183" t="n">
        <v>0</v>
      </c>
      <c r="I20" s="183" t="n">
        <v>0</v>
      </c>
      <c r="J20" s="183" t="n">
        <v>0</v>
      </c>
      <c r="K20" s="183" t="n">
        <v>0</v>
      </c>
      <c r="L20" s="183" t="n">
        <v>0</v>
      </c>
      <c r="M20" s="183" t="n">
        <v>0</v>
      </c>
      <c r="N20" s="183" t="n">
        <v>0</v>
      </c>
      <c r="O20" s="184" t="n">
        <f aca="false">N20</f>
        <v>0</v>
      </c>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c r="FD20" s="185"/>
      <c r="FE20" s="185"/>
      <c r="FF20" s="185"/>
      <c r="FG20" s="185"/>
      <c r="FH20" s="185"/>
      <c r="FI20" s="185"/>
      <c r="FJ20" s="185"/>
      <c r="FK20" s="185"/>
      <c r="FL20" s="185"/>
      <c r="FM20" s="185"/>
      <c r="FN20" s="185"/>
      <c r="FO20" s="185"/>
      <c r="FP20" s="185"/>
      <c r="FQ20" s="185"/>
      <c r="FR20" s="185"/>
      <c r="FS20" s="185"/>
      <c r="FT20" s="185"/>
      <c r="FU20" s="185"/>
      <c r="FV20" s="185"/>
      <c r="FW20" s="185"/>
      <c r="FX20" s="185"/>
      <c r="FY20" s="185"/>
      <c r="FZ20" s="185"/>
      <c r="GA20" s="185"/>
      <c r="GB20" s="185"/>
      <c r="GC20" s="185"/>
      <c r="GD20" s="185"/>
      <c r="GE20" s="185"/>
      <c r="GF20" s="185"/>
      <c r="GG20" s="185"/>
      <c r="GH20" s="185"/>
      <c r="GI20" s="185"/>
      <c r="GJ20" s="185"/>
      <c r="GK20" s="185"/>
      <c r="GL20" s="185"/>
      <c r="GM20" s="185"/>
      <c r="GN20" s="185"/>
      <c r="GO20" s="185"/>
      <c r="GP20" s="185"/>
      <c r="GQ20" s="185"/>
      <c r="GR20" s="185"/>
      <c r="GS20" s="185"/>
      <c r="GT20" s="185"/>
      <c r="GU20" s="185"/>
      <c r="GV20" s="185"/>
      <c r="GW20" s="185"/>
      <c r="GX20" s="185"/>
      <c r="GY20" s="185"/>
      <c r="GZ20" s="185"/>
      <c r="HA20" s="185"/>
      <c r="HB20" s="185"/>
      <c r="HC20" s="185"/>
      <c r="HD20" s="185"/>
      <c r="HE20" s="185"/>
      <c r="HF20" s="185"/>
      <c r="HG20" s="185"/>
      <c r="HH20" s="185"/>
      <c r="HI20" s="185"/>
      <c r="HJ20" s="185"/>
      <c r="HK20" s="185"/>
      <c r="HL20" s="185"/>
      <c r="HM20" s="185"/>
      <c r="HN20" s="185"/>
      <c r="HO20" s="185"/>
      <c r="HP20" s="185"/>
      <c r="HQ20" s="185"/>
      <c r="HR20" s="185"/>
      <c r="HS20" s="185"/>
      <c r="HT20" s="185"/>
      <c r="HU20" s="185"/>
      <c r="HV20" s="185"/>
      <c r="HW20" s="185"/>
      <c r="HX20" s="185"/>
      <c r="HY20" s="185"/>
      <c r="HZ20" s="185"/>
      <c r="IA20" s="185"/>
      <c r="IB20" s="185"/>
      <c r="IC20" s="185"/>
      <c r="ID20" s="185"/>
      <c r="IE20" s="185"/>
      <c r="IF20" s="185"/>
      <c r="IG20" s="185"/>
      <c r="IH20" s="185"/>
      <c r="II20" s="185"/>
      <c r="IJ20" s="185"/>
      <c r="IK20" s="185"/>
      <c r="IL20" s="185"/>
      <c r="IM20" s="185"/>
      <c r="IN20" s="185"/>
      <c r="IO20" s="185"/>
      <c r="IP20" s="185"/>
      <c r="IQ20" s="185"/>
      <c r="IR20" s="185"/>
      <c r="IS20" s="185"/>
      <c r="IT20" s="185"/>
      <c r="IU20" s="185"/>
      <c r="IV20" s="185"/>
      <c r="IW20" s="185"/>
    </row>
    <row r="21" customFormat="false" ht="15.75" hidden="false" customHeight="false" outlineLevel="0" collapsed="false">
      <c r="A21" s="182" t="s">
        <v>129</v>
      </c>
      <c r="B21" s="183"/>
      <c r="C21" s="183" t="n">
        <v>0</v>
      </c>
      <c r="D21" s="183" t="n">
        <v>0</v>
      </c>
      <c r="E21" s="183" t="n">
        <v>0</v>
      </c>
      <c r="F21" s="183" t="n">
        <v>0</v>
      </c>
      <c r="G21" s="183" t="n">
        <v>0</v>
      </c>
      <c r="H21" s="183" t="n">
        <v>0</v>
      </c>
      <c r="I21" s="183" t="n">
        <v>0</v>
      </c>
      <c r="J21" s="183" t="n">
        <v>0</v>
      </c>
      <c r="K21" s="183" t="n">
        <v>0</v>
      </c>
      <c r="L21" s="183" t="n">
        <v>0</v>
      </c>
      <c r="M21" s="183" t="n">
        <v>0</v>
      </c>
      <c r="N21" s="183" t="n">
        <v>0</v>
      </c>
      <c r="O21" s="184" t="n">
        <f aca="false">N21</f>
        <v>0</v>
      </c>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c r="GO21" s="185"/>
      <c r="GP21" s="185"/>
      <c r="GQ21" s="185"/>
      <c r="GR21" s="185"/>
      <c r="GS21" s="185"/>
      <c r="GT21" s="185"/>
      <c r="GU21" s="185"/>
      <c r="GV21" s="185"/>
      <c r="GW21" s="185"/>
      <c r="GX21" s="185"/>
      <c r="GY21" s="185"/>
      <c r="GZ21" s="185"/>
      <c r="HA21" s="185"/>
      <c r="HB21" s="185"/>
      <c r="HC21" s="185"/>
      <c r="HD21" s="185"/>
      <c r="HE21" s="185"/>
      <c r="HF21" s="185"/>
      <c r="HG21" s="185"/>
      <c r="HH21" s="185"/>
      <c r="HI21" s="185"/>
      <c r="HJ21" s="185"/>
      <c r="HK21" s="185"/>
      <c r="HL21" s="185"/>
      <c r="HM21" s="185"/>
      <c r="HN21" s="185"/>
      <c r="HO21" s="185"/>
      <c r="HP21" s="185"/>
      <c r="HQ21" s="185"/>
      <c r="HR21" s="185"/>
      <c r="HS21" s="185"/>
      <c r="HT21" s="185"/>
      <c r="HU21" s="185"/>
      <c r="HV21" s="185"/>
      <c r="HW21" s="185"/>
      <c r="HX21" s="185"/>
      <c r="HY21" s="185"/>
      <c r="HZ21" s="185"/>
      <c r="IA21" s="185"/>
      <c r="IB21" s="185"/>
      <c r="IC21" s="185"/>
      <c r="ID21" s="185"/>
      <c r="IE21" s="185"/>
      <c r="IF21" s="185"/>
      <c r="IG21" s="185"/>
      <c r="IH21" s="185"/>
      <c r="II21" s="185"/>
      <c r="IJ21" s="185"/>
      <c r="IK21" s="185"/>
      <c r="IL21" s="185"/>
      <c r="IM21" s="185"/>
      <c r="IN21" s="185"/>
      <c r="IO21" s="185"/>
      <c r="IP21" s="185"/>
      <c r="IQ21" s="185"/>
      <c r="IR21" s="185"/>
      <c r="IS21" s="185"/>
      <c r="IT21" s="185"/>
      <c r="IU21" s="185"/>
      <c r="IV21" s="185"/>
      <c r="IW21" s="185"/>
    </row>
    <row r="22" customFormat="false" ht="15.75" hidden="false" customHeight="false" outlineLevel="0" collapsed="false">
      <c r="A22" s="182" t="s">
        <v>326</v>
      </c>
      <c r="B22" s="183"/>
      <c r="C22" s="183"/>
      <c r="D22" s="183"/>
      <c r="E22" s="183"/>
      <c r="F22" s="183"/>
      <c r="G22" s="183"/>
      <c r="H22" s="183"/>
      <c r="I22" s="183"/>
      <c r="J22" s="183"/>
      <c r="K22" s="183"/>
      <c r="L22" s="183"/>
      <c r="M22" s="183"/>
      <c r="N22" s="183"/>
      <c r="O22" s="184" t="n">
        <f aca="false">N22</f>
        <v>0</v>
      </c>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c r="DH22" s="185"/>
      <c r="DI22" s="185"/>
      <c r="DJ22" s="185"/>
      <c r="DK22" s="185"/>
      <c r="DL22" s="185"/>
      <c r="DM22" s="185"/>
      <c r="DN22" s="185"/>
      <c r="DO22" s="185"/>
      <c r="DP22" s="185"/>
      <c r="DQ22" s="185"/>
      <c r="DR22" s="185"/>
      <c r="DS22" s="185"/>
      <c r="DT22" s="185"/>
      <c r="DU22" s="185"/>
      <c r="DV22" s="185"/>
      <c r="DW22" s="185"/>
      <c r="DX22" s="185"/>
      <c r="DY22" s="185"/>
      <c r="DZ22" s="185"/>
      <c r="EA22" s="185"/>
      <c r="EB22" s="185"/>
      <c r="EC22" s="185"/>
      <c r="ED22" s="185"/>
      <c r="EE22" s="185"/>
      <c r="EF22" s="185"/>
      <c r="EG22" s="185"/>
      <c r="EH22" s="185"/>
      <c r="EI22" s="185"/>
      <c r="EJ22" s="185"/>
      <c r="EK22" s="185"/>
      <c r="EL22" s="185"/>
      <c r="EM22" s="185"/>
      <c r="EN22" s="185"/>
      <c r="EO22" s="185"/>
      <c r="EP22" s="185"/>
      <c r="EQ22" s="185"/>
      <c r="ER22" s="185"/>
      <c r="ES22" s="185"/>
      <c r="ET22" s="185"/>
      <c r="EU22" s="185"/>
      <c r="EV22" s="185"/>
      <c r="EW22" s="185"/>
      <c r="EX22" s="185"/>
      <c r="EY22" s="185"/>
      <c r="EZ22" s="185"/>
      <c r="FA22" s="185"/>
      <c r="FB22" s="185"/>
      <c r="FC22" s="185"/>
      <c r="FD22" s="185"/>
      <c r="FE22" s="185"/>
      <c r="FF22" s="185"/>
      <c r="FG22" s="185"/>
      <c r="FH22" s="185"/>
      <c r="FI22" s="185"/>
      <c r="FJ22" s="185"/>
      <c r="FK22" s="185"/>
      <c r="FL22" s="185"/>
      <c r="FM22" s="185"/>
      <c r="FN22" s="185"/>
      <c r="FO22" s="185"/>
      <c r="FP22" s="185"/>
      <c r="FQ22" s="185"/>
      <c r="FR22" s="185"/>
      <c r="FS22" s="185"/>
      <c r="FT22" s="185"/>
      <c r="FU22" s="185"/>
      <c r="FV22" s="185"/>
      <c r="FW22" s="185"/>
      <c r="FX22" s="185"/>
      <c r="FY22" s="185"/>
      <c r="FZ22" s="185"/>
      <c r="GA22" s="185"/>
      <c r="GB22" s="185"/>
      <c r="GC22" s="185"/>
      <c r="GD22" s="185"/>
      <c r="GE22" s="185"/>
      <c r="GF22" s="185"/>
      <c r="GG22" s="185"/>
      <c r="GH22" s="185"/>
      <c r="GI22" s="185"/>
      <c r="GJ22" s="185"/>
      <c r="GK22" s="185"/>
      <c r="GL22" s="185"/>
      <c r="GM22" s="185"/>
      <c r="GN22" s="185"/>
      <c r="GO22" s="185"/>
      <c r="GP22" s="185"/>
      <c r="GQ22" s="185"/>
      <c r="GR22" s="185"/>
      <c r="GS22" s="185"/>
      <c r="GT22" s="185"/>
      <c r="GU22" s="185"/>
      <c r="GV22" s="185"/>
      <c r="GW22" s="185"/>
      <c r="GX22" s="185"/>
      <c r="GY22" s="185"/>
      <c r="GZ22" s="185"/>
      <c r="HA22" s="185"/>
      <c r="HB22" s="185"/>
      <c r="HC22" s="185"/>
      <c r="HD22" s="185"/>
      <c r="HE22" s="185"/>
      <c r="HF22" s="185"/>
      <c r="HG22" s="185"/>
      <c r="HH22" s="185"/>
      <c r="HI22" s="185"/>
      <c r="HJ22" s="185"/>
      <c r="HK22" s="185"/>
      <c r="HL22" s="185"/>
      <c r="HM22" s="185"/>
      <c r="HN22" s="185"/>
      <c r="HO22" s="185"/>
      <c r="HP22" s="185"/>
      <c r="HQ22" s="185"/>
      <c r="HR22" s="185"/>
      <c r="HS22" s="185"/>
      <c r="HT22" s="185"/>
      <c r="HU22" s="185"/>
      <c r="HV22" s="185"/>
      <c r="HW22" s="185"/>
      <c r="HX22" s="185"/>
      <c r="HY22" s="185"/>
      <c r="HZ22" s="185"/>
      <c r="IA22" s="185"/>
      <c r="IB22" s="185"/>
      <c r="IC22" s="185"/>
      <c r="ID22" s="185"/>
      <c r="IE22" s="185"/>
      <c r="IF22" s="185"/>
      <c r="IG22" s="185"/>
      <c r="IH22" s="185"/>
      <c r="II22" s="185"/>
      <c r="IJ22" s="185"/>
      <c r="IK22" s="185"/>
      <c r="IL22" s="185"/>
      <c r="IM22" s="185"/>
      <c r="IN22" s="185"/>
      <c r="IO22" s="185"/>
      <c r="IP22" s="185"/>
      <c r="IQ22" s="185"/>
      <c r="IR22" s="185"/>
      <c r="IS22" s="185"/>
      <c r="IT22" s="185"/>
      <c r="IU22" s="185"/>
      <c r="IV22" s="185"/>
      <c r="IW22" s="185"/>
    </row>
    <row r="23" customFormat="false" ht="15.75" hidden="false" customHeight="false" outlineLevel="0" collapsed="false">
      <c r="A23" s="182" t="s">
        <v>327</v>
      </c>
      <c r="B23" s="183"/>
      <c r="C23" s="183"/>
      <c r="D23" s="183"/>
      <c r="E23" s="183"/>
      <c r="F23" s="183"/>
      <c r="G23" s="183"/>
      <c r="H23" s="183"/>
      <c r="I23" s="183"/>
      <c r="J23" s="183"/>
      <c r="K23" s="183"/>
      <c r="L23" s="183"/>
      <c r="M23" s="183"/>
      <c r="N23" s="183"/>
      <c r="O23" s="184" t="n">
        <f aca="false">N23</f>
        <v>0</v>
      </c>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H23" s="185"/>
      <c r="DI23" s="185"/>
      <c r="DJ23" s="185"/>
      <c r="DK23" s="185"/>
      <c r="DL23" s="185"/>
      <c r="DM23" s="185"/>
      <c r="DN23" s="185"/>
      <c r="DO23" s="185"/>
      <c r="DP23" s="185"/>
      <c r="DQ23" s="185"/>
      <c r="DR23" s="185"/>
      <c r="DS23" s="185"/>
      <c r="DT23" s="185"/>
      <c r="DU23" s="185"/>
      <c r="DV23" s="185"/>
      <c r="DW23" s="185"/>
      <c r="DX23" s="185"/>
      <c r="DY23" s="185"/>
      <c r="DZ23" s="185"/>
      <c r="EA23" s="185"/>
      <c r="EB23" s="185"/>
      <c r="EC23" s="185"/>
      <c r="ED23" s="185"/>
      <c r="EE23" s="185"/>
      <c r="EF23" s="185"/>
      <c r="EG23" s="185"/>
      <c r="EH23" s="185"/>
      <c r="EI23" s="185"/>
      <c r="EJ23" s="185"/>
      <c r="EK23" s="185"/>
      <c r="EL23" s="185"/>
      <c r="EM23" s="185"/>
      <c r="EN23" s="185"/>
      <c r="EO23" s="185"/>
      <c r="EP23" s="185"/>
      <c r="EQ23" s="185"/>
      <c r="ER23" s="185"/>
      <c r="ES23" s="185"/>
      <c r="ET23" s="185"/>
      <c r="EU23" s="185"/>
      <c r="EV23" s="185"/>
      <c r="EW23" s="185"/>
      <c r="EX23" s="185"/>
      <c r="EY23" s="185"/>
      <c r="EZ23" s="185"/>
      <c r="FA23" s="185"/>
      <c r="FB23" s="185"/>
      <c r="FC23" s="185"/>
      <c r="FD23" s="185"/>
      <c r="FE23" s="185"/>
      <c r="FF23" s="185"/>
      <c r="FG23" s="185"/>
      <c r="FH23" s="185"/>
      <c r="FI23" s="185"/>
      <c r="FJ23" s="185"/>
      <c r="FK23" s="185"/>
      <c r="FL23" s="185"/>
      <c r="FM23" s="185"/>
      <c r="FN23" s="185"/>
      <c r="FO23" s="185"/>
      <c r="FP23" s="185"/>
      <c r="FQ23" s="185"/>
      <c r="FR23" s="185"/>
      <c r="FS23" s="185"/>
      <c r="FT23" s="185"/>
      <c r="FU23" s="185"/>
      <c r="FV23" s="185"/>
      <c r="FW23" s="185"/>
      <c r="FX23" s="185"/>
      <c r="FY23" s="185"/>
      <c r="FZ23" s="185"/>
      <c r="GA23" s="185"/>
      <c r="GB23" s="185"/>
      <c r="GC23" s="185"/>
      <c r="GD23" s="185"/>
      <c r="GE23" s="185"/>
      <c r="GF23" s="185"/>
      <c r="GG23" s="185"/>
      <c r="GH23" s="185"/>
      <c r="GI23" s="185"/>
      <c r="GJ23" s="185"/>
      <c r="GK23" s="185"/>
      <c r="GL23" s="185"/>
      <c r="GM23" s="185"/>
      <c r="GN23" s="185"/>
      <c r="GO23" s="185"/>
      <c r="GP23" s="185"/>
      <c r="GQ23" s="185"/>
      <c r="GR23" s="185"/>
      <c r="GS23" s="185"/>
      <c r="GT23" s="185"/>
      <c r="GU23" s="185"/>
      <c r="GV23" s="185"/>
      <c r="GW23" s="185"/>
      <c r="GX23" s="185"/>
      <c r="GY23" s="185"/>
      <c r="GZ23" s="185"/>
      <c r="HA23" s="185"/>
      <c r="HB23" s="185"/>
      <c r="HC23" s="185"/>
      <c r="HD23" s="185"/>
      <c r="HE23" s="185"/>
      <c r="HF23" s="185"/>
      <c r="HG23" s="185"/>
      <c r="HH23" s="185"/>
      <c r="HI23" s="185"/>
      <c r="HJ23" s="185"/>
      <c r="HK23" s="185"/>
      <c r="HL23" s="185"/>
      <c r="HM23" s="185"/>
      <c r="HN23" s="185"/>
      <c r="HO23" s="185"/>
      <c r="HP23" s="185"/>
      <c r="HQ23" s="185"/>
      <c r="HR23" s="185"/>
      <c r="HS23" s="185"/>
      <c r="HT23" s="185"/>
      <c r="HU23" s="185"/>
      <c r="HV23" s="185"/>
      <c r="HW23" s="185"/>
      <c r="HX23" s="185"/>
      <c r="HY23" s="185"/>
      <c r="HZ23" s="185"/>
      <c r="IA23" s="185"/>
      <c r="IB23" s="185"/>
      <c r="IC23" s="185"/>
      <c r="ID23" s="185"/>
      <c r="IE23" s="185"/>
      <c r="IF23" s="185"/>
      <c r="IG23" s="185"/>
      <c r="IH23" s="185"/>
      <c r="II23" s="185"/>
      <c r="IJ23" s="185"/>
      <c r="IK23" s="185"/>
      <c r="IL23" s="185"/>
      <c r="IM23" s="185"/>
      <c r="IN23" s="185"/>
      <c r="IO23" s="185"/>
      <c r="IP23" s="185"/>
      <c r="IQ23" s="185"/>
      <c r="IR23" s="185"/>
      <c r="IS23" s="185"/>
      <c r="IT23" s="185"/>
      <c r="IU23" s="185"/>
      <c r="IV23" s="185"/>
      <c r="IW23" s="185"/>
    </row>
    <row r="24" customFormat="false" ht="15.75" hidden="false" customHeight="false" outlineLevel="0" collapsed="false">
      <c r="A24" s="182" t="s">
        <v>328</v>
      </c>
      <c r="B24" s="183"/>
      <c r="C24" s="183"/>
      <c r="D24" s="183"/>
      <c r="E24" s="183"/>
      <c r="F24" s="183"/>
      <c r="G24" s="183"/>
      <c r="H24" s="183"/>
      <c r="I24" s="183"/>
      <c r="J24" s="183"/>
      <c r="K24" s="183"/>
      <c r="L24" s="183"/>
      <c r="M24" s="183"/>
      <c r="N24" s="183"/>
      <c r="O24" s="184" t="n">
        <f aca="false">N24</f>
        <v>0</v>
      </c>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5"/>
      <c r="FM24" s="185"/>
      <c r="FN24" s="185"/>
      <c r="FO24" s="185"/>
      <c r="FP24" s="185"/>
      <c r="FQ24" s="185"/>
      <c r="FR24" s="185"/>
      <c r="FS24" s="185"/>
      <c r="FT24" s="185"/>
      <c r="FU24" s="185"/>
      <c r="FV24" s="185"/>
      <c r="FW24" s="185"/>
      <c r="FX24" s="185"/>
      <c r="FY24" s="185"/>
      <c r="FZ24" s="185"/>
      <c r="GA24" s="185"/>
      <c r="GB24" s="185"/>
      <c r="GC24" s="185"/>
      <c r="GD24" s="185"/>
      <c r="GE24" s="185"/>
      <c r="GF24" s="185"/>
      <c r="GG24" s="185"/>
      <c r="GH24" s="185"/>
      <c r="GI24" s="185"/>
      <c r="GJ24" s="185"/>
      <c r="GK24" s="185"/>
      <c r="GL24" s="185"/>
      <c r="GM24" s="185"/>
      <c r="GN24" s="185"/>
      <c r="GO24" s="185"/>
      <c r="GP24" s="185"/>
      <c r="GQ24" s="185"/>
      <c r="GR24" s="185"/>
      <c r="GS24" s="185"/>
      <c r="GT24" s="185"/>
      <c r="GU24" s="185"/>
      <c r="GV24" s="185"/>
      <c r="GW24" s="185"/>
      <c r="GX24" s="185"/>
      <c r="GY24" s="185"/>
      <c r="GZ24" s="185"/>
      <c r="HA24" s="185"/>
      <c r="HB24" s="185"/>
      <c r="HC24" s="185"/>
      <c r="HD24" s="185"/>
      <c r="HE24" s="185"/>
      <c r="HF24" s="185"/>
      <c r="HG24" s="185"/>
      <c r="HH24" s="185"/>
      <c r="HI24" s="185"/>
      <c r="HJ24" s="185"/>
      <c r="HK24" s="185"/>
      <c r="HL24" s="185"/>
      <c r="HM24" s="185"/>
      <c r="HN24" s="185"/>
      <c r="HO24" s="185"/>
      <c r="HP24" s="185"/>
      <c r="HQ24" s="185"/>
      <c r="HR24" s="185"/>
      <c r="HS24" s="185"/>
      <c r="HT24" s="185"/>
      <c r="HU24" s="185"/>
      <c r="HV24" s="185"/>
      <c r="HW24" s="185"/>
      <c r="HX24" s="185"/>
      <c r="HY24" s="185"/>
      <c r="HZ24" s="185"/>
      <c r="IA24" s="185"/>
      <c r="IB24" s="185"/>
      <c r="IC24" s="185"/>
      <c r="ID24" s="185"/>
      <c r="IE24" s="185"/>
      <c r="IF24" s="185"/>
      <c r="IG24" s="185"/>
      <c r="IH24" s="185"/>
      <c r="II24" s="185"/>
      <c r="IJ24" s="185"/>
      <c r="IK24" s="185"/>
      <c r="IL24" s="185"/>
      <c r="IM24" s="185"/>
      <c r="IN24" s="185"/>
      <c r="IO24" s="185"/>
      <c r="IP24" s="185"/>
      <c r="IQ24" s="185"/>
      <c r="IR24" s="185"/>
      <c r="IS24" s="185"/>
      <c r="IT24" s="185"/>
      <c r="IU24" s="185"/>
      <c r="IV24" s="185"/>
      <c r="IW24" s="185"/>
    </row>
    <row r="25" customFormat="false" ht="15.75" hidden="false" customHeight="false" outlineLevel="0" collapsed="false">
      <c r="A25" s="182" t="s">
        <v>329</v>
      </c>
      <c r="B25" s="183"/>
      <c r="C25" s="183"/>
      <c r="D25" s="183"/>
      <c r="E25" s="183"/>
      <c r="F25" s="183"/>
      <c r="G25" s="183"/>
      <c r="H25" s="183"/>
      <c r="I25" s="183"/>
      <c r="J25" s="183"/>
      <c r="K25" s="183"/>
      <c r="L25" s="183"/>
      <c r="M25" s="183"/>
      <c r="N25" s="183"/>
      <c r="O25" s="184" t="n">
        <f aca="false">N25</f>
        <v>0</v>
      </c>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c r="FD25" s="185"/>
      <c r="FE25" s="185"/>
      <c r="FF25" s="185"/>
      <c r="FG25" s="185"/>
      <c r="FH25" s="185"/>
      <c r="FI25" s="185"/>
      <c r="FJ25" s="185"/>
      <c r="FK25" s="185"/>
      <c r="FL25" s="185"/>
      <c r="FM25" s="185"/>
      <c r="FN25" s="185"/>
      <c r="FO25" s="185"/>
      <c r="FP25" s="185"/>
      <c r="FQ25" s="185"/>
      <c r="FR25" s="185"/>
      <c r="FS25" s="185"/>
      <c r="FT25" s="185"/>
      <c r="FU25" s="185"/>
      <c r="FV25" s="185"/>
      <c r="FW25" s="185"/>
      <c r="FX25" s="185"/>
      <c r="FY25" s="185"/>
      <c r="FZ25" s="185"/>
      <c r="GA25" s="185"/>
      <c r="GB25" s="185"/>
      <c r="GC25" s="185"/>
      <c r="GD25" s="185"/>
      <c r="GE25" s="185"/>
      <c r="GF25" s="185"/>
      <c r="GG25" s="185"/>
      <c r="GH25" s="185"/>
      <c r="GI25" s="185"/>
      <c r="GJ25" s="185"/>
      <c r="GK25" s="185"/>
      <c r="GL25" s="185"/>
      <c r="GM25" s="185"/>
      <c r="GN25" s="185"/>
      <c r="GO25" s="185"/>
      <c r="GP25" s="185"/>
      <c r="GQ25" s="185"/>
      <c r="GR25" s="185"/>
      <c r="GS25" s="185"/>
      <c r="GT25" s="185"/>
      <c r="GU25" s="185"/>
      <c r="GV25" s="185"/>
      <c r="GW25" s="185"/>
      <c r="GX25" s="185"/>
      <c r="GY25" s="185"/>
      <c r="GZ25" s="185"/>
      <c r="HA25" s="185"/>
      <c r="HB25" s="185"/>
      <c r="HC25" s="185"/>
      <c r="HD25" s="185"/>
      <c r="HE25" s="185"/>
      <c r="HF25" s="185"/>
      <c r="HG25" s="185"/>
      <c r="HH25" s="185"/>
      <c r="HI25" s="185"/>
      <c r="HJ25" s="185"/>
      <c r="HK25" s="185"/>
      <c r="HL25" s="185"/>
      <c r="HM25" s="185"/>
      <c r="HN25" s="185"/>
      <c r="HO25" s="185"/>
      <c r="HP25" s="185"/>
      <c r="HQ25" s="185"/>
      <c r="HR25" s="185"/>
      <c r="HS25" s="185"/>
      <c r="HT25" s="185"/>
      <c r="HU25" s="185"/>
      <c r="HV25" s="185"/>
      <c r="HW25" s="185"/>
      <c r="HX25" s="185"/>
      <c r="HY25" s="185"/>
      <c r="HZ25" s="185"/>
      <c r="IA25" s="185"/>
      <c r="IB25" s="185"/>
      <c r="IC25" s="185"/>
      <c r="ID25" s="185"/>
      <c r="IE25" s="185"/>
      <c r="IF25" s="185"/>
      <c r="IG25" s="185"/>
      <c r="IH25" s="185"/>
      <c r="II25" s="185"/>
      <c r="IJ25" s="185"/>
      <c r="IK25" s="185"/>
      <c r="IL25" s="185"/>
      <c r="IM25" s="185"/>
      <c r="IN25" s="185"/>
      <c r="IO25" s="185"/>
      <c r="IP25" s="185"/>
      <c r="IQ25" s="185"/>
      <c r="IR25" s="185"/>
      <c r="IS25" s="185"/>
      <c r="IT25" s="185"/>
      <c r="IU25" s="185"/>
      <c r="IV25" s="185"/>
      <c r="IW25" s="185"/>
    </row>
    <row r="26" customFormat="false" ht="15.75" hidden="false" customHeight="false" outlineLevel="0" collapsed="false">
      <c r="A26" s="182" t="s">
        <v>330</v>
      </c>
      <c r="B26" s="183"/>
      <c r="C26" s="183"/>
      <c r="D26" s="183"/>
      <c r="E26" s="183"/>
      <c r="F26" s="183"/>
      <c r="G26" s="183"/>
      <c r="H26" s="183"/>
      <c r="I26" s="183"/>
      <c r="J26" s="183"/>
      <c r="K26" s="183"/>
      <c r="L26" s="183"/>
      <c r="M26" s="183"/>
      <c r="N26" s="183"/>
      <c r="O26" s="184" t="n">
        <f aca="false">N26</f>
        <v>0</v>
      </c>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85"/>
      <c r="DI26" s="185"/>
      <c r="DJ26" s="185"/>
      <c r="DK26" s="185"/>
      <c r="DL26" s="185"/>
      <c r="DM26" s="185"/>
      <c r="DN26" s="185"/>
      <c r="DO26" s="185"/>
      <c r="DP26" s="185"/>
      <c r="DQ26" s="185"/>
      <c r="DR26" s="185"/>
      <c r="DS26" s="185"/>
      <c r="DT26" s="185"/>
      <c r="DU26" s="185"/>
      <c r="DV26" s="185"/>
      <c r="DW26" s="185"/>
      <c r="DX26" s="185"/>
      <c r="DY26" s="185"/>
      <c r="DZ26" s="185"/>
      <c r="EA26" s="185"/>
      <c r="EB26" s="185"/>
      <c r="EC26" s="185"/>
      <c r="ED26" s="185"/>
      <c r="EE26" s="185"/>
      <c r="EF26" s="185"/>
      <c r="EG26" s="185"/>
      <c r="EH26" s="185"/>
      <c r="EI26" s="185"/>
      <c r="EJ26" s="185"/>
      <c r="EK26" s="185"/>
      <c r="EL26" s="185"/>
      <c r="EM26" s="185"/>
      <c r="EN26" s="185"/>
      <c r="EO26" s="185"/>
      <c r="EP26" s="185"/>
      <c r="EQ26" s="185"/>
      <c r="ER26" s="185"/>
      <c r="ES26" s="185"/>
      <c r="ET26" s="185"/>
      <c r="EU26" s="185"/>
      <c r="EV26" s="185"/>
      <c r="EW26" s="185"/>
      <c r="EX26" s="185"/>
      <c r="EY26" s="185"/>
      <c r="EZ26" s="185"/>
      <c r="FA26" s="185"/>
      <c r="FB26" s="185"/>
      <c r="FC26" s="185"/>
      <c r="FD26" s="185"/>
      <c r="FE26" s="185"/>
      <c r="FF26" s="185"/>
      <c r="FG26" s="185"/>
      <c r="FH26" s="185"/>
      <c r="FI26" s="185"/>
      <c r="FJ26" s="185"/>
      <c r="FK26" s="185"/>
      <c r="FL26" s="185"/>
      <c r="FM26" s="185"/>
      <c r="FN26" s="185"/>
      <c r="FO26" s="185"/>
      <c r="FP26" s="185"/>
      <c r="FQ26" s="185"/>
      <c r="FR26" s="185"/>
      <c r="FS26" s="185"/>
      <c r="FT26" s="185"/>
      <c r="FU26" s="185"/>
      <c r="FV26" s="185"/>
      <c r="FW26" s="185"/>
      <c r="FX26" s="185"/>
      <c r="FY26" s="185"/>
      <c r="FZ26" s="185"/>
      <c r="GA26" s="185"/>
      <c r="GB26" s="185"/>
      <c r="GC26" s="185"/>
      <c r="GD26" s="185"/>
      <c r="GE26" s="185"/>
      <c r="GF26" s="185"/>
      <c r="GG26" s="185"/>
      <c r="GH26" s="185"/>
      <c r="GI26" s="185"/>
      <c r="GJ26" s="185"/>
      <c r="GK26" s="185"/>
      <c r="GL26" s="185"/>
      <c r="GM26" s="185"/>
      <c r="GN26" s="185"/>
      <c r="GO26" s="185"/>
      <c r="GP26" s="185"/>
      <c r="GQ26" s="185"/>
      <c r="GR26" s="185"/>
      <c r="GS26" s="185"/>
      <c r="GT26" s="185"/>
      <c r="GU26" s="185"/>
      <c r="GV26" s="185"/>
      <c r="GW26" s="185"/>
      <c r="GX26" s="185"/>
      <c r="GY26" s="185"/>
      <c r="GZ26" s="185"/>
      <c r="HA26" s="185"/>
      <c r="HB26" s="185"/>
      <c r="HC26" s="185"/>
      <c r="HD26" s="185"/>
      <c r="HE26" s="185"/>
      <c r="HF26" s="185"/>
      <c r="HG26" s="185"/>
      <c r="HH26" s="185"/>
      <c r="HI26" s="185"/>
      <c r="HJ26" s="185"/>
      <c r="HK26" s="185"/>
      <c r="HL26" s="185"/>
      <c r="HM26" s="185"/>
      <c r="HN26" s="185"/>
      <c r="HO26" s="185"/>
      <c r="HP26" s="185"/>
      <c r="HQ26" s="185"/>
      <c r="HR26" s="185"/>
      <c r="HS26" s="185"/>
      <c r="HT26" s="185"/>
      <c r="HU26" s="185"/>
      <c r="HV26" s="185"/>
      <c r="HW26" s="185"/>
      <c r="HX26" s="185"/>
      <c r="HY26" s="185"/>
      <c r="HZ26" s="185"/>
      <c r="IA26" s="185"/>
      <c r="IB26" s="185"/>
      <c r="IC26" s="185"/>
      <c r="ID26" s="185"/>
      <c r="IE26" s="185"/>
      <c r="IF26" s="185"/>
      <c r="IG26" s="185"/>
      <c r="IH26" s="185"/>
      <c r="II26" s="185"/>
      <c r="IJ26" s="185"/>
      <c r="IK26" s="185"/>
      <c r="IL26" s="185"/>
      <c r="IM26" s="185"/>
      <c r="IN26" s="185"/>
      <c r="IO26" s="185"/>
      <c r="IP26" s="185"/>
      <c r="IQ26" s="185"/>
      <c r="IR26" s="185"/>
      <c r="IS26" s="185"/>
      <c r="IT26" s="185"/>
      <c r="IU26" s="185"/>
      <c r="IV26" s="185"/>
      <c r="IW26" s="185"/>
    </row>
    <row r="27" customFormat="false" ht="15.75" hidden="false" customHeight="false" outlineLevel="0" collapsed="false">
      <c r="A27" s="182" t="s">
        <v>331</v>
      </c>
      <c r="B27" s="183"/>
      <c r="C27" s="183" t="n">
        <v>0</v>
      </c>
      <c r="D27" s="183" t="n">
        <v>0</v>
      </c>
      <c r="E27" s="183" t="n">
        <v>0</v>
      </c>
      <c r="F27" s="183" t="n">
        <v>0</v>
      </c>
      <c r="G27" s="183" t="n">
        <v>0</v>
      </c>
      <c r="H27" s="183" t="n">
        <v>0</v>
      </c>
      <c r="I27" s="183" t="n">
        <v>0</v>
      </c>
      <c r="J27" s="183" t="n">
        <v>0</v>
      </c>
      <c r="K27" s="183" t="n">
        <v>0</v>
      </c>
      <c r="L27" s="183" t="n">
        <v>0</v>
      </c>
      <c r="M27" s="183" t="n">
        <v>0</v>
      </c>
      <c r="N27" s="183" t="n">
        <v>0</v>
      </c>
      <c r="O27" s="184" t="n">
        <f aca="false">N27</f>
        <v>0</v>
      </c>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85"/>
      <c r="BW27" s="185"/>
      <c r="BX27" s="185"/>
      <c r="BY27" s="185"/>
      <c r="BZ27" s="185"/>
      <c r="CA27" s="185"/>
      <c r="CB27" s="185"/>
      <c r="CC27" s="185"/>
      <c r="CD27" s="185"/>
      <c r="CE27" s="185"/>
      <c r="CF27" s="185"/>
      <c r="CG27" s="185"/>
      <c r="CH27" s="185"/>
      <c r="CI27" s="185"/>
      <c r="CJ27" s="185"/>
      <c r="CK27" s="185"/>
      <c r="CL27" s="185"/>
      <c r="CM27" s="185"/>
      <c r="CN27" s="185"/>
      <c r="CO27" s="185"/>
      <c r="CP27" s="185"/>
      <c r="CQ27" s="185"/>
      <c r="CR27" s="185"/>
      <c r="CS27" s="185"/>
      <c r="CT27" s="185"/>
      <c r="CU27" s="185"/>
      <c r="CV27" s="185"/>
      <c r="CW27" s="185"/>
      <c r="CX27" s="185"/>
      <c r="CY27" s="185"/>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85"/>
      <c r="EJ27" s="185"/>
      <c r="EK27" s="185"/>
      <c r="EL27" s="185"/>
      <c r="EM27" s="185"/>
      <c r="EN27" s="185"/>
      <c r="EO27" s="185"/>
      <c r="EP27" s="185"/>
      <c r="EQ27" s="185"/>
      <c r="ER27" s="185"/>
      <c r="ES27" s="185"/>
      <c r="ET27" s="185"/>
      <c r="EU27" s="185"/>
      <c r="EV27" s="185"/>
      <c r="EW27" s="185"/>
      <c r="EX27" s="185"/>
      <c r="EY27" s="185"/>
      <c r="EZ27" s="185"/>
      <c r="FA27" s="185"/>
      <c r="FB27" s="185"/>
      <c r="FC27" s="185"/>
      <c r="FD27" s="185"/>
      <c r="FE27" s="185"/>
      <c r="FF27" s="185"/>
      <c r="FG27" s="185"/>
      <c r="FH27" s="185"/>
      <c r="FI27" s="185"/>
      <c r="FJ27" s="185"/>
      <c r="FK27" s="185"/>
      <c r="FL27" s="185"/>
      <c r="FM27" s="185"/>
      <c r="FN27" s="185"/>
      <c r="FO27" s="185"/>
      <c r="FP27" s="185"/>
      <c r="FQ27" s="185"/>
      <c r="FR27" s="185"/>
      <c r="FS27" s="185"/>
      <c r="FT27" s="185"/>
      <c r="FU27" s="185"/>
      <c r="FV27" s="185"/>
      <c r="FW27" s="185"/>
      <c r="FX27" s="185"/>
      <c r="FY27" s="185"/>
      <c r="FZ27" s="185"/>
      <c r="GA27" s="185"/>
      <c r="GB27" s="185"/>
      <c r="GC27" s="185"/>
      <c r="GD27" s="185"/>
      <c r="GE27" s="185"/>
      <c r="GF27" s="185"/>
      <c r="GG27" s="185"/>
      <c r="GH27" s="185"/>
      <c r="GI27" s="185"/>
      <c r="GJ27" s="185"/>
      <c r="GK27" s="185"/>
      <c r="GL27" s="185"/>
      <c r="GM27" s="185"/>
      <c r="GN27" s="185"/>
      <c r="GO27" s="185"/>
      <c r="GP27" s="185"/>
      <c r="GQ27" s="185"/>
      <c r="GR27" s="185"/>
      <c r="GS27" s="185"/>
      <c r="GT27" s="185"/>
      <c r="GU27" s="185"/>
      <c r="GV27" s="185"/>
      <c r="GW27" s="185"/>
      <c r="GX27" s="185"/>
      <c r="GY27" s="185"/>
      <c r="GZ27" s="185"/>
      <c r="HA27" s="185"/>
      <c r="HB27" s="185"/>
      <c r="HC27" s="185"/>
      <c r="HD27" s="185"/>
      <c r="HE27" s="185"/>
      <c r="HF27" s="185"/>
      <c r="HG27" s="185"/>
      <c r="HH27" s="185"/>
      <c r="HI27" s="185"/>
      <c r="HJ27" s="185"/>
      <c r="HK27" s="185"/>
      <c r="HL27" s="185"/>
      <c r="HM27" s="185"/>
      <c r="HN27" s="185"/>
      <c r="HO27" s="185"/>
      <c r="HP27" s="185"/>
      <c r="HQ27" s="185"/>
      <c r="HR27" s="185"/>
      <c r="HS27" s="185"/>
      <c r="HT27" s="185"/>
      <c r="HU27" s="185"/>
      <c r="HV27" s="185"/>
      <c r="HW27" s="185"/>
      <c r="HX27" s="185"/>
      <c r="HY27" s="185"/>
      <c r="HZ27" s="185"/>
      <c r="IA27" s="185"/>
      <c r="IB27" s="185"/>
      <c r="IC27" s="185"/>
      <c r="ID27" s="185"/>
      <c r="IE27" s="185"/>
      <c r="IF27" s="185"/>
      <c r="IG27" s="185"/>
      <c r="IH27" s="185"/>
      <c r="II27" s="185"/>
      <c r="IJ27" s="185"/>
      <c r="IK27" s="185"/>
      <c r="IL27" s="185"/>
      <c r="IM27" s="185"/>
      <c r="IN27" s="185"/>
      <c r="IO27" s="185"/>
      <c r="IP27" s="185"/>
      <c r="IQ27" s="185"/>
      <c r="IR27" s="185"/>
      <c r="IS27" s="185"/>
      <c r="IT27" s="185"/>
      <c r="IU27" s="185"/>
      <c r="IV27" s="185"/>
      <c r="IW27" s="185"/>
    </row>
    <row r="28" customFormat="false" ht="15.75" hidden="false" customHeight="false" outlineLevel="0" collapsed="false">
      <c r="A28" s="182" t="s">
        <v>332</v>
      </c>
      <c r="B28" s="183"/>
      <c r="C28" s="183"/>
      <c r="D28" s="183"/>
      <c r="E28" s="183"/>
      <c r="F28" s="183"/>
      <c r="G28" s="183"/>
      <c r="H28" s="183"/>
      <c r="I28" s="183"/>
      <c r="J28" s="183"/>
      <c r="K28" s="183"/>
      <c r="L28" s="183"/>
      <c r="M28" s="183"/>
      <c r="N28" s="183"/>
      <c r="O28" s="184"/>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c r="GG28" s="185"/>
      <c r="GH28" s="185"/>
      <c r="GI28" s="185"/>
      <c r="GJ28" s="185"/>
      <c r="GK28" s="185"/>
      <c r="GL28" s="185"/>
      <c r="GM28" s="185"/>
      <c r="GN28" s="185"/>
      <c r="GO28" s="185"/>
      <c r="GP28" s="185"/>
      <c r="GQ28" s="185"/>
      <c r="GR28" s="185"/>
      <c r="GS28" s="185"/>
      <c r="GT28" s="185"/>
      <c r="GU28" s="185"/>
      <c r="GV28" s="185"/>
      <c r="GW28" s="185"/>
      <c r="GX28" s="185"/>
      <c r="GY28" s="185"/>
      <c r="GZ28" s="185"/>
      <c r="HA28" s="185"/>
      <c r="HB28" s="185"/>
      <c r="HC28" s="185"/>
      <c r="HD28" s="185"/>
      <c r="HE28" s="185"/>
      <c r="HF28" s="185"/>
      <c r="HG28" s="185"/>
      <c r="HH28" s="185"/>
      <c r="HI28" s="185"/>
      <c r="HJ28" s="185"/>
      <c r="HK28" s="185"/>
      <c r="HL28" s="185"/>
      <c r="HM28" s="185"/>
      <c r="HN28" s="185"/>
      <c r="HO28" s="185"/>
      <c r="HP28" s="185"/>
      <c r="HQ28" s="185"/>
      <c r="HR28" s="185"/>
      <c r="HS28" s="185"/>
      <c r="HT28" s="185"/>
      <c r="HU28" s="185"/>
      <c r="HV28" s="185"/>
      <c r="HW28" s="185"/>
      <c r="HX28" s="185"/>
      <c r="HY28" s="185"/>
      <c r="HZ28" s="185"/>
      <c r="IA28" s="185"/>
      <c r="IB28" s="185"/>
      <c r="IC28" s="185"/>
      <c r="ID28" s="185"/>
      <c r="IE28" s="185"/>
      <c r="IF28" s="185"/>
      <c r="IG28" s="185"/>
      <c r="IH28" s="185"/>
      <c r="II28" s="185"/>
      <c r="IJ28" s="185"/>
      <c r="IK28" s="185"/>
      <c r="IL28" s="185"/>
      <c r="IM28" s="185"/>
      <c r="IN28" s="185"/>
      <c r="IO28" s="185"/>
      <c r="IP28" s="185"/>
      <c r="IQ28" s="185"/>
      <c r="IR28" s="185"/>
      <c r="IS28" s="185"/>
      <c r="IT28" s="185"/>
      <c r="IU28" s="185"/>
      <c r="IV28" s="185"/>
      <c r="IW28" s="185"/>
    </row>
    <row r="29" customFormat="false" ht="15.75" hidden="false" customHeight="false" outlineLevel="0" collapsed="false">
      <c r="A29" s="182" t="s">
        <v>333</v>
      </c>
      <c r="B29" s="183"/>
      <c r="C29" s="183" t="n">
        <v>0</v>
      </c>
      <c r="D29" s="183" t="n">
        <v>0</v>
      </c>
      <c r="E29" s="183" t="n">
        <v>0</v>
      </c>
      <c r="F29" s="183" t="n">
        <v>0</v>
      </c>
      <c r="G29" s="183" t="n">
        <v>0</v>
      </c>
      <c r="H29" s="183" t="n">
        <v>0</v>
      </c>
      <c r="I29" s="183" t="n">
        <v>0</v>
      </c>
      <c r="J29" s="183" t="n">
        <v>0</v>
      </c>
      <c r="K29" s="183" t="n">
        <v>0</v>
      </c>
      <c r="L29" s="183" t="n">
        <v>0</v>
      </c>
      <c r="M29" s="183" t="n">
        <v>0</v>
      </c>
      <c r="N29" s="183" t="n">
        <v>0</v>
      </c>
      <c r="O29" s="184" t="n">
        <f aca="false">N29</f>
        <v>0</v>
      </c>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c r="BM29" s="185"/>
      <c r="BN29" s="185"/>
      <c r="BO29" s="185"/>
      <c r="BP29" s="185"/>
      <c r="BQ29" s="185"/>
      <c r="BR29" s="185"/>
      <c r="BS29" s="185"/>
      <c r="BT29" s="185"/>
      <c r="BU29" s="185"/>
      <c r="BV29" s="185"/>
      <c r="BW29" s="185"/>
      <c r="BX29" s="185"/>
      <c r="BY29" s="185"/>
      <c r="BZ29" s="185"/>
      <c r="CA29" s="185"/>
      <c r="CB29" s="185"/>
      <c r="CC29" s="185"/>
      <c r="CD29" s="185"/>
      <c r="CE29" s="185"/>
      <c r="CF29" s="185"/>
      <c r="CG29" s="185"/>
      <c r="CH29" s="185"/>
      <c r="CI29" s="185"/>
      <c r="CJ29" s="185"/>
      <c r="CK29" s="185"/>
      <c r="CL29" s="185"/>
      <c r="CM29" s="185"/>
      <c r="CN29" s="185"/>
      <c r="CO29" s="185"/>
      <c r="CP29" s="185"/>
      <c r="CQ29" s="185"/>
      <c r="CR29" s="185"/>
      <c r="CS29" s="185"/>
      <c r="CT29" s="185"/>
      <c r="CU29" s="185"/>
      <c r="CV29" s="185"/>
      <c r="CW29" s="185"/>
      <c r="CX29" s="185"/>
      <c r="CY29" s="185"/>
      <c r="CZ29" s="185"/>
      <c r="DA29" s="185"/>
      <c r="DB29" s="185"/>
      <c r="DC29" s="185"/>
      <c r="DD29" s="185"/>
      <c r="DE29" s="185"/>
      <c r="DF29" s="185"/>
      <c r="DG29" s="185"/>
      <c r="DH29" s="185"/>
      <c r="DI29" s="185"/>
      <c r="DJ29" s="185"/>
      <c r="DK29" s="185"/>
      <c r="DL29" s="185"/>
      <c r="DM29" s="185"/>
      <c r="DN29" s="185"/>
      <c r="DO29" s="185"/>
      <c r="DP29" s="185"/>
      <c r="DQ29" s="185"/>
      <c r="DR29" s="185"/>
      <c r="DS29" s="185"/>
      <c r="DT29" s="185"/>
      <c r="DU29" s="185"/>
      <c r="DV29" s="185"/>
      <c r="DW29" s="185"/>
      <c r="DX29" s="185"/>
      <c r="DY29" s="185"/>
      <c r="DZ29" s="185"/>
      <c r="EA29" s="185"/>
      <c r="EB29" s="185"/>
      <c r="EC29" s="185"/>
      <c r="ED29" s="185"/>
      <c r="EE29" s="185"/>
      <c r="EF29" s="185"/>
      <c r="EG29" s="185"/>
      <c r="EH29" s="185"/>
      <c r="EI29" s="185"/>
      <c r="EJ29" s="185"/>
      <c r="EK29" s="185"/>
      <c r="EL29" s="185"/>
      <c r="EM29" s="185"/>
      <c r="EN29" s="185"/>
      <c r="EO29" s="185"/>
      <c r="EP29" s="185"/>
      <c r="EQ29" s="185"/>
      <c r="ER29" s="185"/>
      <c r="ES29" s="185"/>
      <c r="ET29" s="185"/>
      <c r="EU29" s="185"/>
      <c r="EV29" s="185"/>
      <c r="EW29" s="185"/>
      <c r="EX29" s="185"/>
      <c r="EY29" s="185"/>
      <c r="EZ29" s="185"/>
      <c r="FA29" s="185"/>
      <c r="FB29" s="185"/>
      <c r="FC29" s="185"/>
      <c r="FD29" s="185"/>
      <c r="FE29" s="185"/>
      <c r="FF29" s="185"/>
      <c r="FG29" s="185"/>
      <c r="FH29" s="185"/>
      <c r="FI29" s="185"/>
      <c r="FJ29" s="185"/>
      <c r="FK29" s="185"/>
      <c r="FL29" s="185"/>
      <c r="FM29" s="185"/>
      <c r="FN29" s="185"/>
      <c r="FO29" s="185"/>
      <c r="FP29" s="185"/>
      <c r="FQ29" s="185"/>
      <c r="FR29" s="185"/>
      <c r="FS29" s="185"/>
      <c r="FT29" s="185"/>
      <c r="FU29" s="185"/>
      <c r="FV29" s="185"/>
      <c r="FW29" s="185"/>
      <c r="FX29" s="185"/>
      <c r="FY29" s="185"/>
      <c r="FZ29" s="185"/>
      <c r="GA29" s="185"/>
      <c r="GB29" s="185"/>
      <c r="GC29" s="185"/>
      <c r="GD29" s="185"/>
      <c r="GE29" s="185"/>
      <c r="GF29" s="185"/>
      <c r="GG29" s="185"/>
      <c r="GH29" s="185"/>
      <c r="GI29" s="185"/>
      <c r="GJ29" s="185"/>
      <c r="GK29" s="185"/>
      <c r="GL29" s="185"/>
      <c r="GM29" s="185"/>
      <c r="GN29" s="185"/>
      <c r="GO29" s="185"/>
      <c r="GP29" s="185"/>
      <c r="GQ29" s="185"/>
      <c r="GR29" s="185"/>
      <c r="GS29" s="185"/>
      <c r="GT29" s="185"/>
      <c r="GU29" s="185"/>
      <c r="GV29" s="185"/>
      <c r="GW29" s="185"/>
      <c r="GX29" s="185"/>
      <c r="GY29" s="185"/>
      <c r="GZ29" s="185"/>
      <c r="HA29" s="185"/>
      <c r="HB29" s="185"/>
      <c r="HC29" s="185"/>
      <c r="HD29" s="185"/>
      <c r="HE29" s="185"/>
      <c r="HF29" s="185"/>
      <c r="HG29" s="185"/>
      <c r="HH29" s="185"/>
      <c r="HI29" s="185"/>
      <c r="HJ29" s="185"/>
      <c r="HK29" s="185"/>
      <c r="HL29" s="185"/>
      <c r="HM29" s="185"/>
      <c r="HN29" s="185"/>
      <c r="HO29" s="185"/>
      <c r="HP29" s="185"/>
      <c r="HQ29" s="185"/>
      <c r="HR29" s="185"/>
      <c r="HS29" s="185"/>
      <c r="HT29" s="185"/>
      <c r="HU29" s="185"/>
      <c r="HV29" s="185"/>
      <c r="HW29" s="185"/>
      <c r="HX29" s="185"/>
      <c r="HY29" s="185"/>
      <c r="HZ29" s="185"/>
      <c r="IA29" s="185"/>
      <c r="IB29" s="185"/>
      <c r="IC29" s="185"/>
      <c r="ID29" s="185"/>
      <c r="IE29" s="185"/>
      <c r="IF29" s="185"/>
      <c r="IG29" s="185"/>
      <c r="IH29" s="185"/>
      <c r="II29" s="185"/>
      <c r="IJ29" s="185"/>
      <c r="IK29" s="185"/>
      <c r="IL29" s="185"/>
      <c r="IM29" s="185"/>
      <c r="IN29" s="185"/>
      <c r="IO29" s="185"/>
      <c r="IP29" s="185"/>
      <c r="IQ29" s="185"/>
      <c r="IR29" s="185"/>
      <c r="IS29" s="185"/>
      <c r="IT29" s="185"/>
      <c r="IU29" s="185"/>
      <c r="IV29" s="185"/>
      <c r="IW29" s="185"/>
    </row>
    <row r="30" customFormat="false" ht="15.75" hidden="false" customHeight="false" outlineLevel="0" collapsed="false">
      <c r="A30" s="186" t="s">
        <v>334</v>
      </c>
      <c r="B30" s="187"/>
      <c r="C30" s="188" t="n">
        <f aca="false">SUM(C12:C29)</f>
        <v>0</v>
      </c>
      <c r="D30" s="188" t="n">
        <f aca="false">SUM(D12:D29)</f>
        <v>0</v>
      </c>
      <c r="E30" s="188" t="n">
        <f aca="false">SUM(E12:E29)</f>
        <v>0</v>
      </c>
      <c r="F30" s="188" t="n">
        <f aca="false">SUM(F12:F29)</f>
        <v>0</v>
      </c>
      <c r="G30" s="188" t="n">
        <f aca="false">SUM(G12:G29)</f>
        <v>0</v>
      </c>
      <c r="H30" s="188" t="n">
        <f aca="false">SUM(H12:H29)</f>
        <v>0</v>
      </c>
      <c r="I30" s="188" t="n">
        <f aca="false">SUM(I12:I29)</f>
        <v>0</v>
      </c>
      <c r="J30" s="188" t="n">
        <f aca="false">SUM(J12:J29)</f>
        <v>0</v>
      </c>
      <c r="K30" s="188" t="n">
        <f aca="false">SUM(K12:K29)</f>
        <v>0</v>
      </c>
      <c r="L30" s="188" t="n">
        <f aca="false">SUM(L12:L29)</f>
        <v>0</v>
      </c>
      <c r="M30" s="188" t="n">
        <f aca="false">SUM(M12:M29)</f>
        <v>0</v>
      </c>
      <c r="N30" s="188" t="n">
        <f aca="false">SUM(N12:N29)</f>
        <v>0</v>
      </c>
      <c r="O30" s="189" t="n">
        <f aca="false">SUM(O12:O29)</f>
        <v>0</v>
      </c>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B30" s="185"/>
      <c r="BC30" s="185"/>
      <c r="BD30" s="185"/>
      <c r="BE30" s="185"/>
      <c r="BF30" s="185"/>
      <c r="BG30" s="185"/>
      <c r="BH30" s="185"/>
      <c r="BI30" s="185"/>
      <c r="BJ30" s="185"/>
      <c r="BK30" s="185"/>
      <c r="BL30" s="185"/>
      <c r="BM30" s="185"/>
      <c r="BN30" s="185"/>
      <c r="BO30" s="185"/>
      <c r="BP30" s="185"/>
      <c r="BQ30" s="185"/>
      <c r="BR30" s="185"/>
      <c r="BS30" s="185"/>
      <c r="BT30" s="185"/>
      <c r="BU30" s="185"/>
      <c r="BV30" s="185"/>
      <c r="BW30" s="185"/>
      <c r="BX30" s="185"/>
      <c r="BY30" s="185"/>
      <c r="BZ30" s="185"/>
      <c r="CA30" s="185"/>
      <c r="CB30" s="185"/>
      <c r="CC30" s="185"/>
      <c r="CD30" s="185"/>
      <c r="CE30" s="185"/>
      <c r="CF30" s="185"/>
      <c r="CG30" s="185"/>
      <c r="CH30" s="185"/>
      <c r="CI30" s="185"/>
      <c r="CJ30" s="185"/>
      <c r="CK30" s="185"/>
      <c r="CL30" s="185"/>
      <c r="CM30" s="185"/>
      <c r="CN30" s="185"/>
      <c r="CO30" s="185"/>
      <c r="CP30" s="185"/>
      <c r="CQ30" s="185"/>
      <c r="CR30" s="185"/>
      <c r="CS30" s="185"/>
      <c r="CT30" s="185"/>
      <c r="CU30" s="185"/>
      <c r="CV30" s="185"/>
      <c r="CW30" s="185"/>
      <c r="CX30" s="185"/>
      <c r="CY30" s="185"/>
      <c r="CZ30" s="185"/>
      <c r="DA30" s="185"/>
      <c r="DB30" s="185"/>
      <c r="DC30" s="185"/>
      <c r="DD30" s="185"/>
      <c r="DE30" s="185"/>
      <c r="DF30" s="185"/>
      <c r="DG30" s="185"/>
      <c r="DH30" s="185"/>
      <c r="DI30" s="185"/>
      <c r="DJ30" s="185"/>
      <c r="DK30" s="185"/>
      <c r="DL30" s="185"/>
      <c r="DM30" s="185"/>
      <c r="DN30" s="185"/>
      <c r="DO30" s="185"/>
      <c r="DP30" s="185"/>
      <c r="DQ30" s="185"/>
      <c r="DR30" s="185"/>
      <c r="DS30" s="185"/>
      <c r="DT30" s="185"/>
      <c r="DU30" s="185"/>
      <c r="DV30" s="185"/>
      <c r="DW30" s="185"/>
      <c r="DX30" s="185"/>
      <c r="DY30" s="185"/>
      <c r="DZ30" s="185"/>
      <c r="EA30" s="185"/>
      <c r="EB30" s="185"/>
      <c r="EC30" s="185"/>
      <c r="ED30" s="185"/>
      <c r="EE30" s="185"/>
      <c r="EF30" s="185"/>
      <c r="EG30" s="185"/>
      <c r="EH30" s="185"/>
      <c r="EI30" s="185"/>
      <c r="EJ30" s="185"/>
      <c r="EK30" s="185"/>
      <c r="EL30" s="185"/>
      <c r="EM30" s="185"/>
      <c r="EN30" s="185"/>
      <c r="EO30" s="185"/>
      <c r="EP30" s="185"/>
      <c r="EQ30" s="185"/>
      <c r="ER30" s="185"/>
      <c r="ES30" s="185"/>
      <c r="ET30" s="185"/>
      <c r="EU30" s="185"/>
      <c r="EV30" s="185"/>
      <c r="EW30" s="185"/>
      <c r="EX30" s="185"/>
      <c r="EY30" s="185"/>
      <c r="EZ30" s="185"/>
      <c r="FA30" s="185"/>
      <c r="FB30" s="185"/>
      <c r="FC30" s="185"/>
      <c r="FD30" s="185"/>
      <c r="FE30" s="185"/>
      <c r="FF30" s="185"/>
      <c r="FG30" s="185"/>
      <c r="FH30" s="185"/>
      <c r="FI30" s="185"/>
      <c r="FJ30" s="185"/>
      <c r="FK30" s="185"/>
      <c r="FL30" s="185"/>
      <c r="FM30" s="185"/>
      <c r="FN30" s="185"/>
      <c r="FO30" s="185"/>
      <c r="FP30" s="185"/>
      <c r="FQ30" s="185"/>
      <c r="FR30" s="185"/>
      <c r="FS30" s="185"/>
      <c r="FT30" s="185"/>
      <c r="FU30" s="185"/>
      <c r="FV30" s="185"/>
      <c r="FW30" s="185"/>
      <c r="FX30" s="185"/>
      <c r="FY30" s="185"/>
      <c r="FZ30" s="185"/>
      <c r="GA30" s="185"/>
      <c r="GB30" s="185"/>
      <c r="GC30" s="185"/>
      <c r="GD30" s="185"/>
      <c r="GE30" s="185"/>
      <c r="GF30" s="185"/>
      <c r="GG30" s="185"/>
      <c r="GH30" s="185"/>
      <c r="GI30" s="185"/>
      <c r="GJ30" s="185"/>
      <c r="GK30" s="185"/>
      <c r="GL30" s="185"/>
      <c r="GM30" s="185"/>
      <c r="GN30" s="185"/>
      <c r="GO30" s="185"/>
      <c r="GP30" s="185"/>
      <c r="GQ30" s="185"/>
      <c r="GR30" s="185"/>
      <c r="GS30" s="185"/>
      <c r="GT30" s="185"/>
      <c r="GU30" s="185"/>
      <c r="GV30" s="185"/>
      <c r="GW30" s="185"/>
      <c r="GX30" s="185"/>
      <c r="GY30" s="185"/>
      <c r="GZ30" s="185"/>
      <c r="HA30" s="185"/>
      <c r="HB30" s="185"/>
      <c r="HC30" s="185"/>
      <c r="HD30" s="185"/>
      <c r="HE30" s="185"/>
      <c r="HF30" s="185"/>
      <c r="HG30" s="185"/>
      <c r="HH30" s="185"/>
      <c r="HI30" s="185"/>
      <c r="HJ30" s="185"/>
      <c r="HK30" s="185"/>
      <c r="HL30" s="185"/>
      <c r="HM30" s="185"/>
      <c r="HN30" s="185"/>
      <c r="HO30" s="185"/>
      <c r="HP30" s="185"/>
      <c r="HQ30" s="185"/>
      <c r="HR30" s="185"/>
      <c r="HS30" s="185"/>
      <c r="HT30" s="185"/>
      <c r="HU30" s="185"/>
      <c r="HV30" s="185"/>
      <c r="HW30" s="185"/>
      <c r="HX30" s="185"/>
      <c r="HY30" s="185"/>
      <c r="HZ30" s="185"/>
      <c r="IA30" s="185"/>
      <c r="IB30" s="185"/>
      <c r="IC30" s="185"/>
      <c r="ID30" s="185"/>
      <c r="IE30" s="185"/>
      <c r="IF30" s="185"/>
      <c r="IG30" s="185"/>
      <c r="IH30" s="185"/>
      <c r="II30" s="185"/>
      <c r="IJ30" s="185"/>
      <c r="IK30" s="185"/>
      <c r="IL30" s="185"/>
      <c r="IM30" s="185"/>
      <c r="IN30" s="185"/>
      <c r="IO30" s="185"/>
      <c r="IP30" s="185"/>
      <c r="IQ30" s="185"/>
      <c r="IR30" s="185"/>
      <c r="IS30" s="185"/>
      <c r="IT30" s="185"/>
      <c r="IU30" s="185"/>
      <c r="IV30" s="185"/>
      <c r="IW30" s="185"/>
    </row>
    <row r="31" customFormat="false" ht="15.75" hidden="false" customHeight="false" outlineLevel="0" collapsed="false">
      <c r="A31" s="182" t="s">
        <v>335</v>
      </c>
      <c r="B31" s="183" t="n">
        <v>45</v>
      </c>
      <c r="C31" s="183"/>
      <c r="D31" s="183"/>
      <c r="E31" s="183"/>
      <c r="F31" s="183"/>
      <c r="G31" s="183"/>
      <c r="H31" s="183"/>
      <c r="I31" s="183"/>
      <c r="J31" s="183"/>
      <c r="K31" s="183"/>
      <c r="L31" s="183"/>
      <c r="M31" s="183"/>
      <c r="N31" s="183"/>
      <c r="O31" s="184" t="n">
        <f aca="false">N31</f>
        <v>0</v>
      </c>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c r="BQ31" s="185"/>
      <c r="BR31" s="185"/>
      <c r="BS31" s="185"/>
      <c r="BT31" s="185"/>
      <c r="BU31" s="185"/>
      <c r="BV31" s="185"/>
      <c r="BW31" s="185"/>
      <c r="BX31" s="185"/>
      <c r="BY31" s="185"/>
      <c r="BZ31" s="185"/>
      <c r="CA31" s="185"/>
      <c r="CB31" s="185"/>
      <c r="CC31" s="185"/>
      <c r="CD31" s="185"/>
      <c r="CE31" s="185"/>
      <c r="CF31" s="185"/>
      <c r="CG31" s="185"/>
      <c r="CH31" s="185"/>
      <c r="CI31" s="185"/>
      <c r="CJ31" s="185"/>
      <c r="CK31" s="185"/>
      <c r="CL31" s="185"/>
      <c r="CM31" s="185"/>
      <c r="CN31" s="185"/>
      <c r="CO31" s="185"/>
      <c r="CP31" s="185"/>
      <c r="CQ31" s="185"/>
      <c r="CR31" s="185"/>
      <c r="CS31" s="185"/>
      <c r="CT31" s="185"/>
      <c r="CU31" s="185"/>
      <c r="CV31" s="185"/>
      <c r="CW31" s="185"/>
      <c r="CX31" s="185"/>
      <c r="CY31" s="185"/>
      <c r="CZ31" s="185"/>
      <c r="DA31" s="185"/>
      <c r="DB31" s="185"/>
      <c r="DC31" s="185"/>
      <c r="DD31" s="185"/>
      <c r="DE31" s="185"/>
      <c r="DF31" s="185"/>
      <c r="DG31" s="185"/>
      <c r="DH31" s="185"/>
      <c r="DI31" s="185"/>
      <c r="DJ31" s="185"/>
      <c r="DK31" s="185"/>
      <c r="DL31" s="185"/>
      <c r="DM31" s="185"/>
      <c r="DN31" s="185"/>
      <c r="DO31" s="185"/>
      <c r="DP31" s="185"/>
      <c r="DQ31" s="185"/>
      <c r="DR31" s="185"/>
      <c r="DS31" s="185"/>
      <c r="DT31" s="185"/>
      <c r="DU31" s="185"/>
      <c r="DV31" s="185"/>
      <c r="DW31" s="185"/>
      <c r="DX31" s="185"/>
      <c r="DY31" s="185"/>
      <c r="DZ31" s="185"/>
      <c r="EA31" s="185"/>
      <c r="EB31" s="185"/>
      <c r="EC31" s="185"/>
      <c r="ED31" s="185"/>
      <c r="EE31" s="185"/>
      <c r="EF31" s="185"/>
      <c r="EG31" s="185"/>
      <c r="EH31" s="185"/>
      <c r="EI31" s="185"/>
      <c r="EJ31" s="185"/>
      <c r="EK31" s="185"/>
      <c r="EL31" s="185"/>
      <c r="EM31" s="185"/>
      <c r="EN31" s="185"/>
      <c r="EO31" s="185"/>
      <c r="EP31" s="185"/>
      <c r="EQ31" s="185"/>
      <c r="ER31" s="185"/>
      <c r="ES31" s="185"/>
      <c r="ET31" s="185"/>
      <c r="EU31" s="185"/>
      <c r="EV31" s="185"/>
      <c r="EW31" s="185"/>
      <c r="EX31" s="185"/>
      <c r="EY31" s="185"/>
      <c r="EZ31" s="185"/>
      <c r="FA31" s="185"/>
      <c r="FB31" s="185"/>
      <c r="FC31" s="185"/>
      <c r="FD31" s="185"/>
      <c r="FE31" s="185"/>
      <c r="FF31" s="185"/>
      <c r="FG31" s="185"/>
      <c r="FH31" s="185"/>
      <c r="FI31" s="185"/>
      <c r="FJ31" s="185"/>
      <c r="FK31" s="185"/>
      <c r="FL31" s="185"/>
      <c r="FM31" s="185"/>
      <c r="FN31" s="185"/>
      <c r="FO31" s="185"/>
      <c r="FP31" s="185"/>
      <c r="FQ31" s="185"/>
      <c r="FR31" s="185"/>
      <c r="FS31" s="185"/>
      <c r="FT31" s="185"/>
      <c r="FU31" s="185"/>
      <c r="FV31" s="185"/>
      <c r="FW31" s="185"/>
      <c r="FX31" s="185"/>
      <c r="FY31" s="185"/>
      <c r="FZ31" s="185"/>
      <c r="GA31" s="185"/>
      <c r="GB31" s="185"/>
      <c r="GC31" s="185"/>
      <c r="GD31" s="185"/>
      <c r="GE31" s="185"/>
      <c r="GF31" s="185"/>
      <c r="GG31" s="185"/>
      <c r="GH31" s="185"/>
      <c r="GI31" s="185"/>
      <c r="GJ31" s="185"/>
      <c r="GK31" s="185"/>
      <c r="GL31" s="185"/>
      <c r="GM31" s="185"/>
      <c r="GN31" s="185"/>
      <c r="GO31" s="185"/>
      <c r="GP31" s="185"/>
      <c r="GQ31" s="185"/>
      <c r="GR31" s="185"/>
      <c r="GS31" s="185"/>
      <c r="GT31" s="185"/>
      <c r="GU31" s="185"/>
      <c r="GV31" s="185"/>
      <c r="GW31" s="185"/>
      <c r="GX31" s="185"/>
      <c r="GY31" s="185"/>
      <c r="GZ31" s="185"/>
      <c r="HA31" s="185"/>
      <c r="HB31" s="185"/>
      <c r="HC31" s="185"/>
      <c r="HD31" s="185"/>
      <c r="HE31" s="185"/>
      <c r="HF31" s="185"/>
      <c r="HG31" s="185"/>
      <c r="HH31" s="185"/>
      <c r="HI31" s="185"/>
      <c r="HJ31" s="185"/>
      <c r="HK31" s="185"/>
      <c r="HL31" s="185"/>
      <c r="HM31" s="185"/>
      <c r="HN31" s="185"/>
      <c r="HO31" s="185"/>
      <c r="HP31" s="185"/>
      <c r="HQ31" s="185"/>
      <c r="HR31" s="185"/>
      <c r="HS31" s="185"/>
      <c r="HT31" s="185"/>
      <c r="HU31" s="185"/>
      <c r="HV31" s="185"/>
      <c r="HW31" s="185"/>
      <c r="HX31" s="185"/>
      <c r="HY31" s="185"/>
      <c r="HZ31" s="185"/>
      <c r="IA31" s="185"/>
      <c r="IB31" s="185"/>
      <c r="IC31" s="185"/>
      <c r="ID31" s="185"/>
      <c r="IE31" s="185"/>
      <c r="IF31" s="185"/>
      <c r="IG31" s="185"/>
      <c r="IH31" s="185"/>
      <c r="II31" s="185"/>
      <c r="IJ31" s="185"/>
      <c r="IK31" s="185"/>
      <c r="IL31" s="185"/>
      <c r="IM31" s="185"/>
      <c r="IN31" s="185"/>
      <c r="IO31" s="185"/>
      <c r="IP31" s="185"/>
      <c r="IQ31" s="185"/>
      <c r="IR31" s="185"/>
      <c r="IS31" s="185"/>
      <c r="IT31" s="185"/>
      <c r="IU31" s="185"/>
      <c r="IV31" s="185"/>
      <c r="IW31" s="185"/>
    </row>
    <row r="32" customFormat="false" ht="15.75" hidden="false" customHeight="false" outlineLevel="0" collapsed="false">
      <c r="A32" s="182" t="s">
        <v>336</v>
      </c>
      <c r="B32" s="183" t="n">
        <v>65</v>
      </c>
      <c r="C32" s="183"/>
      <c r="D32" s="183"/>
      <c r="E32" s="183"/>
      <c r="F32" s="183"/>
      <c r="G32" s="183"/>
      <c r="H32" s="183"/>
      <c r="I32" s="183"/>
      <c r="J32" s="183"/>
      <c r="K32" s="183"/>
      <c r="L32" s="183"/>
      <c r="M32" s="183"/>
      <c r="N32" s="183"/>
      <c r="O32" s="184" t="n">
        <f aca="false">N32</f>
        <v>0</v>
      </c>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5"/>
      <c r="BM32" s="185"/>
      <c r="BN32" s="185"/>
      <c r="BO32" s="185"/>
      <c r="BP32" s="185"/>
      <c r="BQ32" s="185"/>
      <c r="BR32" s="185"/>
      <c r="BS32" s="185"/>
      <c r="BT32" s="185"/>
      <c r="BU32" s="185"/>
      <c r="BV32" s="185"/>
      <c r="BW32" s="185"/>
      <c r="BX32" s="185"/>
      <c r="BY32" s="185"/>
      <c r="BZ32" s="185"/>
      <c r="CA32" s="185"/>
      <c r="CB32" s="185"/>
      <c r="CC32" s="185"/>
      <c r="CD32" s="185"/>
      <c r="CE32" s="185"/>
      <c r="CF32" s="185"/>
      <c r="CG32" s="185"/>
      <c r="CH32" s="185"/>
      <c r="CI32" s="185"/>
      <c r="CJ32" s="185"/>
      <c r="CK32" s="185"/>
      <c r="CL32" s="185"/>
      <c r="CM32" s="185"/>
      <c r="CN32" s="185"/>
      <c r="CO32" s="185"/>
      <c r="CP32" s="185"/>
      <c r="CQ32" s="185"/>
      <c r="CR32" s="185"/>
      <c r="CS32" s="185"/>
      <c r="CT32" s="185"/>
      <c r="CU32" s="185"/>
      <c r="CV32" s="185"/>
      <c r="CW32" s="185"/>
      <c r="CX32" s="185"/>
      <c r="CY32" s="185"/>
      <c r="CZ32" s="185"/>
      <c r="DA32" s="185"/>
      <c r="DB32" s="185"/>
      <c r="DC32" s="185"/>
      <c r="DD32" s="185"/>
      <c r="DE32" s="185"/>
      <c r="DF32" s="185"/>
      <c r="DG32" s="185"/>
      <c r="DH32" s="185"/>
      <c r="DI32" s="185"/>
      <c r="DJ32" s="185"/>
      <c r="DK32" s="185"/>
      <c r="DL32" s="185"/>
      <c r="DM32" s="185"/>
      <c r="DN32" s="185"/>
      <c r="DO32" s="185"/>
      <c r="DP32" s="185"/>
      <c r="DQ32" s="185"/>
      <c r="DR32" s="185"/>
      <c r="DS32" s="185"/>
      <c r="DT32" s="185"/>
      <c r="DU32" s="185"/>
      <c r="DV32" s="185"/>
      <c r="DW32" s="185"/>
      <c r="DX32" s="185"/>
      <c r="DY32" s="185"/>
      <c r="DZ32" s="185"/>
      <c r="EA32" s="185"/>
      <c r="EB32" s="185"/>
      <c r="EC32" s="185"/>
      <c r="ED32" s="185"/>
      <c r="EE32" s="185"/>
      <c r="EF32" s="185"/>
      <c r="EG32" s="185"/>
      <c r="EH32" s="185"/>
      <c r="EI32" s="185"/>
      <c r="EJ32" s="185"/>
      <c r="EK32" s="185"/>
      <c r="EL32" s="185"/>
      <c r="EM32" s="185"/>
      <c r="EN32" s="185"/>
      <c r="EO32" s="185"/>
      <c r="EP32" s="185"/>
      <c r="EQ32" s="185"/>
      <c r="ER32" s="185"/>
      <c r="ES32" s="185"/>
      <c r="ET32" s="185"/>
      <c r="EU32" s="185"/>
      <c r="EV32" s="185"/>
      <c r="EW32" s="185"/>
      <c r="EX32" s="185"/>
      <c r="EY32" s="185"/>
      <c r="EZ32" s="185"/>
      <c r="FA32" s="185"/>
      <c r="FB32" s="185"/>
      <c r="FC32" s="185"/>
      <c r="FD32" s="185"/>
      <c r="FE32" s="185"/>
      <c r="FF32" s="185"/>
      <c r="FG32" s="185"/>
      <c r="FH32" s="185"/>
      <c r="FI32" s="185"/>
      <c r="FJ32" s="185"/>
      <c r="FK32" s="185"/>
      <c r="FL32" s="185"/>
      <c r="FM32" s="185"/>
      <c r="FN32" s="185"/>
      <c r="FO32" s="185"/>
      <c r="FP32" s="185"/>
      <c r="FQ32" s="185"/>
      <c r="FR32" s="185"/>
      <c r="FS32" s="185"/>
      <c r="FT32" s="185"/>
      <c r="FU32" s="185"/>
      <c r="FV32" s="185"/>
      <c r="FW32" s="185"/>
      <c r="FX32" s="185"/>
      <c r="FY32" s="185"/>
      <c r="FZ32" s="185"/>
      <c r="GA32" s="185"/>
      <c r="GB32" s="185"/>
      <c r="GC32" s="185"/>
      <c r="GD32" s="185"/>
      <c r="GE32" s="185"/>
      <c r="GF32" s="185"/>
      <c r="GG32" s="185"/>
      <c r="GH32" s="185"/>
      <c r="GI32" s="185"/>
      <c r="GJ32" s="185"/>
      <c r="GK32" s="185"/>
      <c r="GL32" s="185"/>
      <c r="GM32" s="185"/>
      <c r="GN32" s="185"/>
      <c r="GO32" s="185"/>
      <c r="GP32" s="185"/>
      <c r="GQ32" s="185"/>
      <c r="GR32" s="185"/>
      <c r="GS32" s="185"/>
      <c r="GT32" s="185"/>
      <c r="GU32" s="185"/>
      <c r="GV32" s="185"/>
      <c r="GW32" s="185"/>
      <c r="GX32" s="185"/>
      <c r="GY32" s="185"/>
      <c r="GZ32" s="185"/>
      <c r="HA32" s="185"/>
      <c r="HB32" s="185"/>
      <c r="HC32" s="185"/>
      <c r="HD32" s="185"/>
      <c r="HE32" s="185"/>
      <c r="HF32" s="185"/>
      <c r="HG32" s="185"/>
      <c r="HH32" s="185"/>
      <c r="HI32" s="185"/>
      <c r="HJ32" s="185"/>
      <c r="HK32" s="185"/>
      <c r="HL32" s="185"/>
      <c r="HM32" s="185"/>
      <c r="HN32" s="185"/>
      <c r="HO32" s="185"/>
      <c r="HP32" s="185"/>
      <c r="HQ32" s="185"/>
      <c r="HR32" s="185"/>
      <c r="HS32" s="185"/>
      <c r="HT32" s="185"/>
      <c r="HU32" s="185"/>
      <c r="HV32" s="185"/>
      <c r="HW32" s="185"/>
      <c r="HX32" s="185"/>
      <c r="HY32" s="185"/>
      <c r="HZ32" s="185"/>
      <c r="IA32" s="185"/>
      <c r="IB32" s="185"/>
      <c r="IC32" s="185"/>
      <c r="ID32" s="185"/>
      <c r="IE32" s="185"/>
      <c r="IF32" s="185"/>
      <c r="IG32" s="185"/>
      <c r="IH32" s="185"/>
      <c r="II32" s="185"/>
      <c r="IJ32" s="185"/>
      <c r="IK32" s="185"/>
      <c r="IL32" s="185"/>
      <c r="IM32" s="185"/>
      <c r="IN32" s="185"/>
      <c r="IO32" s="185"/>
      <c r="IP32" s="185"/>
      <c r="IQ32" s="185"/>
      <c r="IR32" s="185"/>
      <c r="IS32" s="185"/>
      <c r="IT32" s="185"/>
      <c r="IU32" s="185"/>
      <c r="IV32" s="185"/>
      <c r="IW32" s="185"/>
    </row>
    <row r="33" customFormat="false" ht="15.75" hidden="false" customHeight="false" outlineLevel="0" collapsed="false">
      <c r="A33" s="182" t="s">
        <v>337</v>
      </c>
      <c r="B33" s="183" t="n">
        <v>85</v>
      </c>
      <c r="C33" s="183"/>
      <c r="D33" s="183"/>
      <c r="E33" s="183"/>
      <c r="F33" s="183"/>
      <c r="G33" s="183"/>
      <c r="H33" s="183"/>
      <c r="I33" s="183"/>
      <c r="J33" s="183"/>
      <c r="K33" s="183"/>
      <c r="L33" s="183"/>
      <c r="M33" s="183"/>
      <c r="N33" s="183"/>
      <c r="O33" s="184" t="n">
        <f aca="false">N33</f>
        <v>0</v>
      </c>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185"/>
      <c r="BW33" s="185"/>
      <c r="BX33" s="185"/>
      <c r="BY33" s="185"/>
      <c r="BZ33" s="185"/>
      <c r="CA33" s="185"/>
      <c r="CB33" s="185"/>
      <c r="CC33" s="185"/>
      <c r="CD33" s="185"/>
      <c r="CE33" s="185"/>
      <c r="CF33" s="185"/>
      <c r="CG33" s="185"/>
      <c r="CH33" s="185"/>
      <c r="CI33" s="185"/>
      <c r="CJ33" s="185"/>
      <c r="CK33" s="185"/>
      <c r="CL33" s="185"/>
      <c r="CM33" s="185"/>
      <c r="CN33" s="185"/>
      <c r="CO33" s="185"/>
      <c r="CP33" s="185"/>
      <c r="CQ33" s="185"/>
      <c r="CR33" s="185"/>
      <c r="CS33" s="185"/>
      <c r="CT33" s="185"/>
      <c r="CU33" s="185"/>
      <c r="CV33" s="185"/>
      <c r="CW33" s="185"/>
      <c r="CX33" s="185"/>
      <c r="CY33" s="185"/>
      <c r="CZ33" s="185"/>
      <c r="DA33" s="185"/>
      <c r="DB33" s="185"/>
      <c r="DC33" s="185"/>
      <c r="DD33" s="185"/>
      <c r="DE33" s="185"/>
      <c r="DF33" s="185"/>
      <c r="DG33" s="185"/>
      <c r="DH33" s="185"/>
      <c r="DI33" s="185"/>
      <c r="DJ33" s="185"/>
      <c r="DK33" s="185"/>
      <c r="DL33" s="185"/>
      <c r="DM33" s="185"/>
      <c r="DN33" s="185"/>
      <c r="DO33" s="185"/>
      <c r="DP33" s="185"/>
      <c r="DQ33" s="185"/>
      <c r="DR33" s="185"/>
      <c r="DS33" s="185"/>
      <c r="DT33" s="185"/>
      <c r="DU33" s="185"/>
      <c r="DV33" s="185"/>
      <c r="DW33" s="185"/>
      <c r="DX33" s="185"/>
      <c r="DY33" s="185"/>
      <c r="DZ33" s="185"/>
      <c r="EA33" s="185"/>
      <c r="EB33" s="185"/>
      <c r="EC33" s="185"/>
      <c r="ED33" s="185"/>
      <c r="EE33" s="185"/>
      <c r="EF33" s="185"/>
      <c r="EG33" s="185"/>
      <c r="EH33" s="185"/>
      <c r="EI33" s="185"/>
      <c r="EJ33" s="185"/>
      <c r="EK33" s="185"/>
      <c r="EL33" s="185"/>
      <c r="EM33" s="185"/>
      <c r="EN33" s="185"/>
      <c r="EO33" s="185"/>
      <c r="EP33" s="185"/>
      <c r="EQ33" s="185"/>
      <c r="ER33" s="185"/>
      <c r="ES33" s="185"/>
      <c r="ET33" s="185"/>
      <c r="EU33" s="185"/>
      <c r="EV33" s="185"/>
      <c r="EW33" s="185"/>
      <c r="EX33" s="185"/>
      <c r="EY33" s="185"/>
      <c r="EZ33" s="185"/>
      <c r="FA33" s="185"/>
      <c r="FB33" s="185"/>
      <c r="FC33" s="185"/>
      <c r="FD33" s="185"/>
      <c r="FE33" s="185"/>
      <c r="FF33" s="185"/>
      <c r="FG33" s="185"/>
      <c r="FH33" s="185"/>
      <c r="FI33" s="185"/>
      <c r="FJ33" s="185"/>
      <c r="FK33" s="185"/>
      <c r="FL33" s="185"/>
      <c r="FM33" s="185"/>
      <c r="FN33" s="185"/>
      <c r="FO33" s="185"/>
      <c r="FP33" s="185"/>
      <c r="FQ33" s="185"/>
      <c r="FR33" s="185"/>
      <c r="FS33" s="185"/>
      <c r="FT33" s="185"/>
      <c r="FU33" s="185"/>
      <c r="FV33" s="185"/>
      <c r="FW33" s="185"/>
      <c r="FX33" s="185"/>
      <c r="FY33" s="185"/>
      <c r="FZ33" s="185"/>
      <c r="GA33" s="185"/>
      <c r="GB33" s="185"/>
      <c r="GC33" s="185"/>
      <c r="GD33" s="185"/>
      <c r="GE33" s="185"/>
      <c r="GF33" s="185"/>
      <c r="GG33" s="185"/>
      <c r="GH33" s="185"/>
      <c r="GI33" s="185"/>
      <c r="GJ33" s="185"/>
      <c r="GK33" s="185"/>
      <c r="GL33" s="185"/>
      <c r="GM33" s="185"/>
      <c r="GN33" s="185"/>
      <c r="GO33" s="185"/>
      <c r="GP33" s="185"/>
      <c r="GQ33" s="185"/>
      <c r="GR33" s="185"/>
      <c r="GS33" s="185"/>
      <c r="GT33" s="185"/>
      <c r="GU33" s="185"/>
      <c r="GV33" s="185"/>
      <c r="GW33" s="185"/>
      <c r="GX33" s="185"/>
      <c r="GY33" s="185"/>
      <c r="GZ33" s="185"/>
      <c r="HA33" s="185"/>
      <c r="HB33" s="185"/>
      <c r="HC33" s="185"/>
      <c r="HD33" s="185"/>
      <c r="HE33" s="185"/>
      <c r="HF33" s="185"/>
      <c r="HG33" s="185"/>
      <c r="HH33" s="185"/>
      <c r="HI33" s="185"/>
      <c r="HJ33" s="185"/>
      <c r="HK33" s="185"/>
      <c r="HL33" s="185"/>
      <c r="HM33" s="185"/>
      <c r="HN33" s="185"/>
      <c r="HO33" s="185"/>
      <c r="HP33" s="185"/>
      <c r="HQ33" s="185"/>
      <c r="HR33" s="185"/>
      <c r="HS33" s="185"/>
      <c r="HT33" s="185"/>
      <c r="HU33" s="185"/>
      <c r="HV33" s="185"/>
      <c r="HW33" s="185"/>
      <c r="HX33" s="185"/>
      <c r="HY33" s="185"/>
      <c r="HZ33" s="185"/>
      <c r="IA33" s="185"/>
      <c r="IB33" s="185"/>
      <c r="IC33" s="185"/>
      <c r="ID33" s="185"/>
      <c r="IE33" s="185"/>
      <c r="IF33" s="185"/>
      <c r="IG33" s="185"/>
      <c r="IH33" s="185"/>
      <c r="II33" s="185"/>
      <c r="IJ33" s="185"/>
      <c r="IK33" s="185"/>
      <c r="IL33" s="185"/>
      <c r="IM33" s="185"/>
      <c r="IN33" s="185"/>
      <c r="IO33" s="185"/>
      <c r="IP33" s="185"/>
      <c r="IQ33" s="185"/>
      <c r="IR33" s="185"/>
      <c r="IS33" s="185"/>
      <c r="IT33" s="185"/>
      <c r="IU33" s="185"/>
      <c r="IV33" s="185"/>
      <c r="IW33" s="185"/>
    </row>
    <row r="34" customFormat="false" ht="15.75" hidden="false" customHeight="false" outlineLevel="0" collapsed="false">
      <c r="A34" s="182" t="s">
        <v>338</v>
      </c>
      <c r="B34" s="183" t="n">
        <v>115</v>
      </c>
      <c r="C34" s="183" t="n">
        <v>0</v>
      </c>
      <c r="D34" s="183" t="n">
        <v>0</v>
      </c>
      <c r="E34" s="183" t="n">
        <v>0</v>
      </c>
      <c r="F34" s="183" t="n">
        <v>0</v>
      </c>
      <c r="G34" s="183" t="n">
        <v>0</v>
      </c>
      <c r="H34" s="183" t="n">
        <v>0</v>
      </c>
      <c r="I34" s="183" t="n">
        <v>0</v>
      </c>
      <c r="J34" s="183" t="n">
        <v>0</v>
      </c>
      <c r="K34" s="183" t="n">
        <v>0</v>
      </c>
      <c r="L34" s="183" t="n">
        <v>0</v>
      </c>
      <c r="M34" s="183" t="n">
        <v>0</v>
      </c>
      <c r="N34" s="183" t="n">
        <v>0</v>
      </c>
      <c r="O34" s="184" t="n">
        <f aca="false">N34</f>
        <v>0</v>
      </c>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185"/>
      <c r="CX34" s="185"/>
      <c r="CY34" s="185"/>
      <c r="CZ34" s="185"/>
      <c r="DA34" s="185"/>
      <c r="DB34" s="185"/>
      <c r="DC34" s="185"/>
      <c r="DD34" s="185"/>
      <c r="DE34" s="185"/>
      <c r="DF34" s="185"/>
      <c r="DG34" s="185"/>
      <c r="DH34" s="185"/>
      <c r="DI34" s="185"/>
      <c r="DJ34" s="185"/>
      <c r="DK34" s="185"/>
      <c r="DL34" s="185"/>
      <c r="DM34" s="185"/>
      <c r="DN34" s="185"/>
      <c r="DO34" s="185"/>
      <c r="DP34" s="185"/>
      <c r="DQ34" s="185"/>
      <c r="DR34" s="185"/>
      <c r="DS34" s="185"/>
      <c r="DT34" s="185"/>
      <c r="DU34" s="185"/>
      <c r="DV34" s="185"/>
      <c r="DW34" s="185"/>
      <c r="DX34" s="185"/>
      <c r="DY34" s="185"/>
      <c r="DZ34" s="185"/>
      <c r="EA34" s="185"/>
      <c r="EB34" s="185"/>
      <c r="EC34" s="185"/>
      <c r="ED34" s="185"/>
      <c r="EE34" s="185"/>
      <c r="EF34" s="185"/>
      <c r="EG34" s="185"/>
      <c r="EH34" s="185"/>
      <c r="EI34" s="185"/>
      <c r="EJ34" s="185"/>
      <c r="EK34" s="185"/>
      <c r="EL34" s="185"/>
      <c r="EM34" s="185"/>
      <c r="EN34" s="185"/>
      <c r="EO34" s="185"/>
      <c r="EP34" s="185"/>
      <c r="EQ34" s="185"/>
      <c r="ER34" s="185"/>
      <c r="ES34" s="185"/>
      <c r="ET34" s="185"/>
      <c r="EU34" s="185"/>
      <c r="EV34" s="185"/>
      <c r="EW34" s="185"/>
      <c r="EX34" s="185"/>
      <c r="EY34" s="185"/>
      <c r="EZ34" s="185"/>
      <c r="FA34" s="185"/>
      <c r="FB34" s="185"/>
      <c r="FC34" s="185"/>
      <c r="FD34" s="185"/>
      <c r="FE34" s="185"/>
      <c r="FF34" s="185"/>
      <c r="FG34" s="185"/>
      <c r="FH34" s="185"/>
      <c r="FI34" s="185"/>
      <c r="FJ34" s="185"/>
      <c r="FK34" s="185"/>
      <c r="FL34" s="185"/>
      <c r="FM34" s="185"/>
      <c r="FN34" s="185"/>
      <c r="FO34" s="185"/>
      <c r="FP34" s="185"/>
      <c r="FQ34" s="185"/>
      <c r="FR34" s="185"/>
      <c r="FS34" s="185"/>
      <c r="FT34" s="185"/>
      <c r="FU34" s="185"/>
      <c r="FV34" s="185"/>
      <c r="FW34" s="185"/>
      <c r="FX34" s="185"/>
      <c r="FY34" s="185"/>
      <c r="FZ34" s="185"/>
      <c r="GA34" s="185"/>
      <c r="GB34" s="185"/>
      <c r="GC34" s="185"/>
      <c r="GD34" s="185"/>
      <c r="GE34" s="185"/>
      <c r="GF34" s="185"/>
      <c r="GG34" s="185"/>
      <c r="GH34" s="185"/>
      <c r="GI34" s="185"/>
      <c r="GJ34" s="185"/>
      <c r="GK34" s="185"/>
      <c r="GL34" s="185"/>
      <c r="GM34" s="185"/>
      <c r="GN34" s="185"/>
      <c r="GO34" s="185"/>
      <c r="GP34" s="185"/>
      <c r="GQ34" s="185"/>
      <c r="GR34" s="185"/>
      <c r="GS34" s="185"/>
      <c r="GT34" s="185"/>
      <c r="GU34" s="185"/>
      <c r="GV34" s="185"/>
      <c r="GW34" s="185"/>
      <c r="GX34" s="185"/>
      <c r="GY34" s="185"/>
      <c r="GZ34" s="185"/>
      <c r="HA34" s="185"/>
      <c r="HB34" s="185"/>
      <c r="HC34" s="185"/>
      <c r="HD34" s="185"/>
      <c r="HE34" s="185"/>
      <c r="HF34" s="185"/>
      <c r="HG34" s="185"/>
      <c r="HH34" s="185"/>
      <c r="HI34" s="185"/>
      <c r="HJ34" s="185"/>
      <c r="HK34" s="185"/>
      <c r="HL34" s="185"/>
      <c r="HM34" s="185"/>
      <c r="HN34" s="185"/>
      <c r="HO34" s="185"/>
      <c r="HP34" s="185"/>
      <c r="HQ34" s="185"/>
      <c r="HR34" s="185"/>
      <c r="HS34" s="185"/>
      <c r="HT34" s="185"/>
      <c r="HU34" s="185"/>
      <c r="HV34" s="185"/>
      <c r="HW34" s="185"/>
      <c r="HX34" s="185"/>
      <c r="HY34" s="185"/>
      <c r="HZ34" s="185"/>
      <c r="IA34" s="185"/>
      <c r="IB34" s="185"/>
      <c r="IC34" s="185"/>
      <c r="ID34" s="185"/>
      <c r="IE34" s="185"/>
      <c r="IF34" s="185"/>
      <c r="IG34" s="185"/>
      <c r="IH34" s="185"/>
      <c r="II34" s="185"/>
      <c r="IJ34" s="185"/>
      <c r="IK34" s="185"/>
      <c r="IL34" s="185"/>
      <c r="IM34" s="185"/>
      <c r="IN34" s="185"/>
      <c r="IO34" s="185"/>
      <c r="IP34" s="185"/>
      <c r="IQ34" s="185"/>
      <c r="IR34" s="185"/>
      <c r="IS34" s="185"/>
      <c r="IT34" s="185"/>
      <c r="IU34" s="185"/>
      <c r="IV34" s="185"/>
      <c r="IW34" s="185"/>
    </row>
    <row r="35" customFormat="false" ht="15.75" hidden="false" customHeight="false" outlineLevel="0" collapsed="false">
      <c r="A35" s="182" t="s">
        <v>339</v>
      </c>
      <c r="B35" s="183" t="n">
        <v>135</v>
      </c>
      <c r="C35" s="183"/>
      <c r="D35" s="183"/>
      <c r="E35" s="183"/>
      <c r="F35" s="183"/>
      <c r="G35" s="183"/>
      <c r="H35" s="183"/>
      <c r="I35" s="183"/>
      <c r="J35" s="183"/>
      <c r="K35" s="183"/>
      <c r="L35" s="183"/>
      <c r="M35" s="183"/>
      <c r="N35" s="183"/>
      <c r="O35" s="184" t="n">
        <f aca="false">N35</f>
        <v>0</v>
      </c>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5"/>
      <c r="BP35" s="185"/>
      <c r="BQ35" s="185"/>
      <c r="BR35" s="185"/>
      <c r="BS35" s="185"/>
      <c r="BT35" s="185"/>
      <c r="BU35" s="185"/>
      <c r="BV35" s="185"/>
      <c r="BW35" s="185"/>
      <c r="BX35" s="185"/>
      <c r="BY35" s="185"/>
      <c r="BZ35" s="185"/>
      <c r="CA35" s="185"/>
      <c r="CB35" s="185"/>
      <c r="CC35" s="185"/>
      <c r="CD35" s="185"/>
      <c r="CE35" s="185"/>
      <c r="CF35" s="185"/>
      <c r="CG35" s="185"/>
      <c r="CH35" s="185"/>
      <c r="CI35" s="185"/>
      <c r="CJ35" s="185"/>
      <c r="CK35" s="185"/>
      <c r="CL35" s="185"/>
      <c r="CM35" s="185"/>
      <c r="CN35" s="185"/>
      <c r="CO35" s="185"/>
      <c r="CP35" s="185"/>
      <c r="CQ35" s="185"/>
      <c r="CR35" s="185"/>
      <c r="CS35" s="185"/>
      <c r="CT35" s="185"/>
      <c r="CU35" s="185"/>
      <c r="CV35" s="185"/>
      <c r="CW35" s="185"/>
      <c r="CX35" s="185"/>
      <c r="CY35" s="185"/>
      <c r="CZ35" s="185"/>
      <c r="DA35" s="185"/>
      <c r="DB35" s="185"/>
      <c r="DC35" s="185"/>
      <c r="DD35" s="185"/>
      <c r="DE35" s="185"/>
      <c r="DF35" s="185"/>
      <c r="DG35" s="185"/>
      <c r="DH35" s="185"/>
      <c r="DI35" s="185"/>
      <c r="DJ35" s="185"/>
      <c r="DK35" s="185"/>
      <c r="DL35" s="185"/>
      <c r="DM35" s="185"/>
      <c r="DN35" s="185"/>
      <c r="DO35" s="185"/>
      <c r="DP35" s="185"/>
      <c r="DQ35" s="185"/>
      <c r="DR35" s="185"/>
      <c r="DS35" s="185"/>
      <c r="DT35" s="185"/>
      <c r="DU35" s="185"/>
      <c r="DV35" s="185"/>
      <c r="DW35" s="185"/>
      <c r="DX35" s="185"/>
      <c r="DY35" s="185"/>
      <c r="DZ35" s="185"/>
      <c r="EA35" s="185"/>
      <c r="EB35" s="185"/>
      <c r="EC35" s="185"/>
      <c r="ED35" s="185"/>
      <c r="EE35" s="185"/>
      <c r="EF35" s="185"/>
      <c r="EG35" s="185"/>
      <c r="EH35" s="185"/>
      <c r="EI35" s="185"/>
      <c r="EJ35" s="185"/>
      <c r="EK35" s="185"/>
      <c r="EL35" s="185"/>
      <c r="EM35" s="185"/>
      <c r="EN35" s="185"/>
      <c r="EO35" s="185"/>
      <c r="EP35" s="185"/>
      <c r="EQ35" s="185"/>
      <c r="ER35" s="185"/>
      <c r="ES35" s="185"/>
      <c r="ET35" s="185"/>
      <c r="EU35" s="185"/>
      <c r="EV35" s="185"/>
      <c r="EW35" s="185"/>
      <c r="EX35" s="185"/>
      <c r="EY35" s="185"/>
      <c r="EZ35" s="185"/>
      <c r="FA35" s="185"/>
      <c r="FB35" s="185"/>
      <c r="FC35" s="185"/>
      <c r="FD35" s="185"/>
      <c r="FE35" s="185"/>
      <c r="FF35" s="185"/>
      <c r="FG35" s="185"/>
      <c r="FH35" s="185"/>
      <c r="FI35" s="185"/>
      <c r="FJ35" s="185"/>
      <c r="FK35" s="185"/>
      <c r="FL35" s="185"/>
      <c r="FM35" s="185"/>
      <c r="FN35" s="185"/>
      <c r="FO35" s="185"/>
      <c r="FP35" s="185"/>
      <c r="FQ35" s="185"/>
      <c r="FR35" s="185"/>
      <c r="FS35" s="185"/>
      <c r="FT35" s="185"/>
      <c r="FU35" s="185"/>
      <c r="FV35" s="185"/>
      <c r="FW35" s="185"/>
      <c r="FX35" s="185"/>
      <c r="FY35" s="185"/>
      <c r="FZ35" s="185"/>
      <c r="GA35" s="185"/>
      <c r="GB35" s="185"/>
      <c r="GC35" s="185"/>
      <c r="GD35" s="185"/>
      <c r="GE35" s="185"/>
      <c r="GF35" s="185"/>
      <c r="GG35" s="185"/>
      <c r="GH35" s="185"/>
      <c r="GI35" s="185"/>
      <c r="GJ35" s="185"/>
      <c r="GK35" s="185"/>
      <c r="GL35" s="185"/>
      <c r="GM35" s="185"/>
      <c r="GN35" s="185"/>
      <c r="GO35" s="185"/>
      <c r="GP35" s="185"/>
      <c r="GQ35" s="185"/>
      <c r="GR35" s="185"/>
      <c r="GS35" s="185"/>
      <c r="GT35" s="185"/>
      <c r="GU35" s="185"/>
      <c r="GV35" s="185"/>
      <c r="GW35" s="185"/>
      <c r="GX35" s="185"/>
      <c r="GY35" s="185"/>
      <c r="GZ35" s="185"/>
      <c r="HA35" s="185"/>
      <c r="HB35" s="185"/>
      <c r="HC35" s="185"/>
      <c r="HD35" s="185"/>
      <c r="HE35" s="185"/>
      <c r="HF35" s="185"/>
      <c r="HG35" s="185"/>
      <c r="HH35" s="185"/>
      <c r="HI35" s="185"/>
      <c r="HJ35" s="185"/>
      <c r="HK35" s="185"/>
      <c r="HL35" s="185"/>
      <c r="HM35" s="185"/>
      <c r="HN35" s="185"/>
      <c r="HO35" s="185"/>
      <c r="HP35" s="185"/>
      <c r="HQ35" s="185"/>
      <c r="HR35" s="185"/>
      <c r="HS35" s="185"/>
      <c r="HT35" s="185"/>
      <c r="HU35" s="185"/>
      <c r="HV35" s="185"/>
      <c r="HW35" s="185"/>
      <c r="HX35" s="185"/>
      <c r="HY35" s="185"/>
      <c r="HZ35" s="185"/>
      <c r="IA35" s="185"/>
      <c r="IB35" s="185"/>
      <c r="IC35" s="185"/>
      <c r="ID35" s="185"/>
      <c r="IE35" s="185"/>
      <c r="IF35" s="185"/>
      <c r="IG35" s="185"/>
      <c r="IH35" s="185"/>
      <c r="II35" s="185"/>
      <c r="IJ35" s="185"/>
      <c r="IK35" s="185"/>
      <c r="IL35" s="185"/>
      <c r="IM35" s="185"/>
      <c r="IN35" s="185"/>
      <c r="IO35" s="185"/>
      <c r="IP35" s="185"/>
      <c r="IQ35" s="185"/>
      <c r="IR35" s="185"/>
      <c r="IS35" s="185"/>
      <c r="IT35" s="185"/>
      <c r="IU35" s="185"/>
      <c r="IV35" s="185"/>
      <c r="IW35" s="185"/>
    </row>
    <row r="36" customFormat="false" ht="15.75" hidden="false" customHeight="false" outlineLevel="0" collapsed="false">
      <c r="A36" s="182" t="s">
        <v>340</v>
      </c>
      <c r="B36" s="183" t="n">
        <v>165</v>
      </c>
      <c r="C36" s="183"/>
      <c r="D36" s="183"/>
      <c r="E36" s="183"/>
      <c r="F36" s="183"/>
      <c r="G36" s="183"/>
      <c r="H36" s="183"/>
      <c r="I36" s="183"/>
      <c r="J36" s="183"/>
      <c r="K36" s="183"/>
      <c r="L36" s="183"/>
      <c r="M36" s="183"/>
      <c r="N36" s="183"/>
      <c r="O36" s="184" t="n">
        <f aca="false">N36</f>
        <v>0</v>
      </c>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5"/>
      <c r="BQ36" s="185"/>
      <c r="BR36" s="185"/>
      <c r="BS36" s="185"/>
      <c r="BT36" s="185"/>
      <c r="BU36" s="185"/>
      <c r="BV36" s="185"/>
      <c r="BW36" s="185"/>
      <c r="BX36" s="185"/>
      <c r="BY36" s="185"/>
      <c r="BZ36" s="185"/>
      <c r="CA36" s="185"/>
      <c r="CB36" s="185"/>
      <c r="CC36" s="185"/>
      <c r="CD36" s="185"/>
      <c r="CE36" s="185"/>
      <c r="CF36" s="185"/>
      <c r="CG36" s="185"/>
      <c r="CH36" s="185"/>
      <c r="CI36" s="185"/>
      <c r="CJ36" s="185"/>
      <c r="CK36" s="185"/>
      <c r="CL36" s="185"/>
      <c r="CM36" s="185"/>
      <c r="CN36" s="185"/>
      <c r="CO36" s="185"/>
      <c r="CP36" s="185"/>
      <c r="CQ36" s="185"/>
      <c r="CR36" s="185"/>
      <c r="CS36" s="185"/>
      <c r="CT36" s="185"/>
      <c r="CU36" s="185"/>
      <c r="CV36" s="185"/>
      <c r="CW36" s="185"/>
      <c r="CX36" s="185"/>
      <c r="CY36" s="185"/>
      <c r="CZ36" s="185"/>
      <c r="DA36" s="185"/>
      <c r="DB36" s="185"/>
      <c r="DC36" s="185"/>
      <c r="DD36" s="185"/>
      <c r="DE36" s="185"/>
      <c r="DF36" s="185"/>
      <c r="DG36" s="185"/>
      <c r="DH36" s="185"/>
      <c r="DI36" s="185"/>
      <c r="DJ36" s="185"/>
      <c r="DK36" s="185"/>
      <c r="DL36" s="185"/>
      <c r="DM36" s="185"/>
      <c r="DN36" s="185"/>
      <c r="DO36" s="185"/>
      <c r="DP36" s="185"/>
      <c r="DQ36" s="185"/>
      <c r="DR36" s="185"/>
      <c r="DS36" s="185"/>
      <c r="DT36" s="185"/>
      <c r="DU36" s="185"/>
      <c r="DV36" s="185"/>
      <c r="DW36" s="185"/>
      <c r="DX36" s="185"/>
      <c r="DY36" s="185"/>
      <c r="DZ36" s="185"/>
      <c r="EA36" s="185"/>
      <c r="EB36" s="185"/>
      <c r="EC36" s="185"/>
      <c r="ED36" s="185"/>
      <c r="EE36" s="185"/>
      <c r="EF36" s="185"/>
      <c r="EG36" s="185"/>
      <c r="EH36" s="185"/>
      <c r="EI36" s="185"/>
      <c r="EJ36" s="185"/>
      <c r="EK36" s="185"/>
      <c r="EL36" s="185"/>
      <c r="EM36" s="185"/>
      <c r="EN36" s="185"/>
      <c r="EO36" s="185"/>
      <c r="EP36" s="185"/>
      <c r="EQ36" s="185"/>
      <c r="ER36" s="185"/>
      <c r="ES36" s="185"/>
      <c r="ET36" s="185"/>
      <c r="EU36" s="185"/>
      <c r="EV36" s="185"/>
      <c r="EW36" s="185"/>
      <c r="EX36" s="185"/>
      <c r="EY36" s="185"/>
      <c r="EZ36" s="185"/>
      <c r="FA36" s="185"/>
      <c r="FB36" s="185"/>
      <c r="FC36" s="185"/>
      <c r="FD36" s="185"/>
      <c r="FE36" s="185"/>
      <c r="FF36" s="185"/>
      <c r="FG36" s="185"/>
      <c r="FH36" s="185"/>
      <c r="FI36" s="185"/>
      <c r="FJ36" s="185"/>
      <c r="FK36" s="185"/>
      <c r="FL36" s="185"/>
      <c r="FM36" s="185"/>
      <c r="FN36" s="185"/>
      <c r="FO36" s="185"/>
      <c r="FP36" s="185"/>
      <c r="FQ36" s="185"/>
      <c r="FR36" s="185"/>
      <c r="FS36" s="185"/>
      <c r="FT36" s="185"/>
      <c r="FU36" s="185"/>
      <c r="FV36" s="185"/>
      <c r="FW36" s="185"/>
      <c r="FX36" s="185"/>
      <c r="FY36" s="185"/>
      <c r="FZ36" s="185"/>
      <c r="GA36" s="185"/>
      <c r="GB36" s="185"/>
      <c r="GC36" s="185"/>
      <c r="GD36" s="185"/>
      <c r="GE36" s="185"/>
      <c r="GF36" s="185"/>
      <c r="GG36" s="185"/>
      <c r="GH36" s="185"/>
      <c r="GI36" s="185"/>
      <c r="GJ36" s="185"/>
      <c r="GK36" s="185"/>
      <c r="GL36" s="185"/>
      <c r="GM36" s="185"/>
      <c r="GN36" s="185"/>
      <c r="GO36" s="185"/>
      <c r="GP36" s="185"/>
      <c r="GQ36" s="185"/>
      <c r="GR36" s="185"/>
      <c r="GS36" s="185"/>
      <c r="GT36" s="185"/>
      <c r="GU36" s="185"/>
      <c r="GV36" s="185"/>
      <c r="GW36" s="185"/>
      <c r="GX36" s="185"/>
      <c r="GY36" s="185"/>
      <c r="GZ36" s="185"/>
      <c r="HA36" s="185"/>
      <c r="HB36" s="185"/>
      <c r="HC36" s="185"/>
      <c r="HD36" s="185"/>
      <c r="HE36" s="185"/>
      <c r="HF36" s="185"/>
      <c r="HG36" s="185"/>
      <c r="HH36" s="185"/>
      <c r="HI36" s="185"/>
      <c r="HJ36" s="185"/>
      <c r="HK36" s="185"/>
      <c r="HL36" s="185"/>
      <c r="HM36" s="185"/>
      <c r="HN36" s="185"/>
      <c r="HO36" s="185"/>
      <c r="HP36" s="185"/>
      <c r="HQ36" s="185"/>
      <c r="HR36" s="185"/>
      <c r="HS36" s="185"/>
      <c r="HT36" s="185"/>
      <c r="HU36" s="185"/>
      <c r="HV36" s="185"/>
      <c r="HW36" s="185"/>
      <c r="HX36" s="185"/>
      <c r="HY36" s="185"/>
      <c r="HZ36" s="185"/>
      <c r="IA36" s="185"/>
      <c r="IB36" s="185"/>
      <c r="IC36" s="185"/>
      <c r="ID36" s="185"/>
      <c r="IE36" s="185"/>
      <c r="IF36" s="185"/>
      <c r="IG36" s="185"/>
      <c r="IH36" s="185"/>
      <c r="II36" s="185"/>
      <c r="IJ36" s="185"/>
      <c r="IK36" s="185"/>
      <c r="IL36" s="185"/>
      <c r="IM36" s="185"/>
      <c r="IN36" s="185"/>
      <c r="IO36" s="185"/>
      <c r="IP36" s="185"/>
      <c r="IQ36" s="185"/>
      <c r="IR36" s="185"/>
      <c r="IS36" s="185"/>
      <c r="IT36" s="185"/>
      <c r="IU36" s="185"/>
      <c r="IV36" s="185"/>
      <c r="IW36" s="185"/>
    </row>
    <row r="37" customFormat="false" ht="15.75" hidden="false" customHeight="false" outlineLevel="0" collapsed="false">
      <c r="A37" s="182" t="s">
        <v>341</v>
      </c>
      <c r="B37" s="183" t="n">
        <v>185</v>
      </c>
      <c r="C37" s="183"/>
      <c r="D37" s="183"/>
      <c r="E37" s="183"/>
      <c r="F37" s="183"/>
      <c r="G37" s="183"/>
      <c r="H37" s="183"/>
      <c r="I37" s="183"/>
      <c r="J37" s="183"/>
      <c r="K37" s="183"/>
      <c r="L37" s="183"/>
      <c r="M37" s="183"/>
      <c r="N37" s="183"/>
      <c r="O37" s="184" t="n">
        <f aca="false">N37</f>
        <v>0</v>
      </c>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c r="BA37" s="185"/>
      <c r="BB37" s="185"/>
      <c r="BC37" s="185"/>
      <c r="BD37" s="185"/>
      <c r="BE37" s="185"/>
      <c r="BF37" s="185"/>
      <c r="BG37" s="185"/>
      <c r="BH37" s="185"/>
      <c r="BI37" s="185"/>
      <c r="BJ37" s="185"/>
      <c r="BK37" s="185"/>
      <c r="BL37" s="185"/>
      <c r="BM37" s="185"/>
      <c r="BN37" s="185"/>
      <c r="BO37" s="185"/>
      <c r="BP37" s="185"/>
      <c r="BQ37" s="185"/>
      <c r="BR37" s="185"/>
      <c r="BS37" s="185"/>
      <c r="BT37" s="185"/>
      <c r="BU37" s="185"/>
      <c r="BV37" s="185"/>
      <c r="BW37" s="185"/>
      <c r="BX37" s="185"/>
      <c r="BY37" s="185"/>
      <c r="BZ37" s="185"/>
      <c r="CA37" s="185"/>
      <c r="CB37" s="185"/>
      <c r="CC37" s="185"/>
      <c r="CD37" s="185"/>
      <c r="CE37" s="185"/>
      <c r="CF37" s="185"/>
      <c r="CG37" s="185"/>
      <c r="CH37" s="185"/>
      <c r="CI37" s="185"/>
      <c r="CJ37" s="185"/>
      <c r="CK37" s="185"/>
      <c r="CL37" s="185"/>
      <c r="CM37" s="185"/>
      <c r="CN37" s="185"/>
      <c r="CO37" s="185"/>
      <c r="CP37" s="185"/>
      <c r="CQ37" s="185"/>
      <c r="CR37" s="185"/>
      <c r="CS37" s="185"/>
      <c r="CT37" s="185"/>
      <c r="CU37" s="185"/>
      <c r="CV37" s="185"/>
      <c r="CW37" s="185"/>
      <c r="CX37" s="185"/>
      <c r="CY37" s="185"/>
      <c r="CZ37" s="185"/>
      <c r="DA37" s="185"/>
      <c r="DB37" s="185"/>
      <c r="DC37" s="185"/>
      <c r="DD37" s="185"/>
      <c r="DE37" s="185"/>
      <c r="DF37" s="185"/>
      <c r="DG37" s="185"/>
      <c r="DH37" s="185"/>
      <c r="DI37" s="185"/>
      <c r="DJ37" s="185"/>
      <c r="DK37" s="185"/>
      <c r="DL37" s="185"/>
      <c r="DM37" s="185"/>
      <c r="DN37" s="185"/>
      <c r="DO37" s="185"/>
      <c r="DP37" s="185"/>
      <c r="DQ37" s="185"/>
      <c r="DR37" s="185"/>
      <c r="DS37" s="185"/>
      <c r="DT37" s="185"/>
      <c r="DU37" s="185"/>
      <c r="DV37" s="185"/>
      <c r="DW37" s="185"/>
      <c r="DX37" s="185"/>
      <c r="DY37" s="185"/>
      <c r="DZ37" s="185"/>
      <c r="EA37" s="185"/>
      <c r="EB37" s="185"/>
      <c r="EC37" s="185"/>
      <c r="ED37" s="185"/>
      <c r="EE37" s="185"/>
      <c r="EF37" s="185"/>
      <c r="EG37" s="185"/>
      <c r="EH37" s="185"/>
      <c r="EI37" s="185"/>
      <c r="EJ37" s="185"/>
      <c r="EK37" s="185"/>
      <c r="EL37" s="185"/>
      <c r="EM37" s="185"/>
      <c r="EN37" s="185"/>
      <c r="EO37" s="185"/>
      <c r="EP37" s="185"/>
      <c r="EQ37" s="185"/>
      <c r="ER37" s="185"/>
      <c r="ES37" s="185"/>
      <c r="ET37" s="185"/>
      <c r="EU37" s="185"/>
      <c r="EV37" s="185"/>
      <c r="EW37" s="185"/>
      <c r="EX37" s="185"/>
      <c r="EY37" s="185"/>
      <c r="EZ37" s="185"/>
      <c r="FA37" s="185"/>
      <c r="FB37" s="185"/>
      <c r="FC37" s="185"/>
      <c r="FD37" s="185"/>
      <c r="FE37" s="185"/>
      <c r="FF37" s="185"/>
      <c r="FG37" s="185"/>
      <c r="FH37" s="185"/>
      <c r="FI37" s="185"/>
      <c r="FJ37" s="185"/>
      <c r="FK37" s="185"/>
      <c r="FL37" s="185"/>
      <c r="FM37" s="185"/>
      <c r="FN37" s="185"/>
      <c r="FO37" s="185"/>
      <c r="FP37" s="185"/>
      <c r="FQ37" s="185"/>
      <c r="FR37" s="185"/>
      <c r="FS37" s="185"/>
      <c r="FT37" s="185"/>
      <c r="FU37" s="185"/>
      <c r="FV37" s="185"/>
      <c r="FW37" s="185"/>
      <c r="FX37" s="185"/>
      <c r="FY37" s="185"/>
      <c r="FZ37" s="185"/>
      <c r="GA37" s="185"/>
      <c r="GB37" s="185"/>
      <c r="GC37" s="185"/>
      <c r="GD37" s="185"/>
      <c r="GE37" s="185"/>
      <c r="GF37" s="185"/>
      <c r="GG37" s="185"/>
      <c r="GH37" s="185"/>
      <c r="GI37" s="185"/>
      <c r="GJ37" s="185"/>
      <c r="GK37" s="185"/>
      <c r="GL37" s="185"/>
      <c r="GM37" s="185"/>
      <c r="GN37" s="185"/>
      <c r="GO37" s="185"/>
      <c r="GP37" s="185"/>
      <c r="GQ37" s="185"/>
      <c r="GR37" s="185"/>
      <c r="GS37" s="185"/>
      <c r="GT37" s="185"/>
      <c r="GU37" s="185"/>
      <c r="GV37" s="185"/>
      <c r="GW37" s="185"/>
      <c r="GX37" s="185"/>
      <c r="GY37" s="185"/>
      <c r="GZ37" s="185"/>
      <c r="HA37" s="185"/>
      <c r="HB37" s="185"/>
      <c r="HC37" s="185"/>
      <c r="HD37" s="185"/>
      <c r="HE37" s="185"/>
      <c r="HF37" s="185"/>
      <c r="HG37" s="185"/>
      <c r="HH37" s="185"/>
      <c r="HI37" s="185"/>
      <c r="HJ37" s="185"/>
      <c r="HK37" s="185"/>
      <c r="HL37" s="185"/>
      <c r="HM37" s="185"/>
      <c r="HN37" s="185"/>
      <c r="HO37" s="185"/>
      <c r="HP37" s="185"/>
      <c r="HQ37" s="185"/>
      <c r="HR37" s="185"/>
      <c r="HS37" s="185"/>
      <c r="HT37" s="185"/>
      <c r="HU37" s="185"/>
      <c r="HV37" s="185"/>
      <c r="HW37" s="185"/>
      <c r="HX37" s="185"/>
      <c r="HY37" s="185"/>
      <c r="HZ37" s="185"/>
      <c r="IA37" s="185"/>
      <c r="IB37" s="185"/>
      <c r="IC37" s="185"/>
      <c r="ID37" s="185"/>
      <c r="IE37" s="185"/>
      <c r="IF37" s="185"/>
      <c r="IG37" s="185"/>
      <c r="IH37" s="185"/>
      <c r="II37" s="185"/>
      <c r="IJ37" s="185"/>
      <c r="IK37" s="185"/>
      <c r="IL37" s="185"/>
      <c r="IM37" s="185"/>
      <c r="IN37" s="185"/>
      <c r="IO37" s="185"/>
      <c r="IP37" s="185"/>
      <c r="IQ37" s="185"/>
      <c r="IR37" s="185"/>
      <c r="IS37" s="185"/>
      <c r="IT37" s="185"/>
      <c r="IU37" s="185"/>
      <c r="IV37" s="185"/>
      <c r="IW37" s="185"/>
    </row>
    <row r="38" customFormat="false" ht="15.75" hidden="false" customHeight="false" outlineLevel="0" collapsed="false">
      <c r="A38" s="182" t="s">
        <v>342</v>
      </c>
      <c r="B38" s="183" t="n">
        <v>215</v>
      </c>
      <c r="C38" s="183" t="n">
        <v>0</v>
      </c>
      <c r="D38" s="183" t="n">
        <v>0</v>
      </c>
      <c r="E38" s="183" t="n">
        <v>0</v>
      </c>
      <c r="F38" s="183" t="n">
        <v>0</v>
      </c>
      <c r="G38" s="183" t="n">
        <v>0</v>
      </c>
      <c r="H38" s="183" t="n">
        <v>0</v>
      </c>
      <c r="I38" s="183" t="n">
        <v>0</v>
      </c>
      <c r="J38" s="183" t="n">
        <v>0</v>
      </c>
      <c r="K38" s="183" t="n">
        <v>0</v>
      </c>
      <c r="L38" s="183" t="n">
        <v>0</v>
      </c>
      <c r="M38" s="183" t="n">
        <v>0</v>
      </c>
      <c r="N38" s="183" t="n">
        <v>0</v>
      </c>
      <c r="O38" s="184" t="n">
        <f aca="false">N38</f>
        <v>0</v>
      </c>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5"/>
      <c r="BN38" s="185"/>
      <c r="BO38" s="185"/>
      <c r="BP38" s="185"/>
      <c r="BQ38" s="185"/>
      <c r="BR38" s="185"/>
      <c r="BS38" s="185"/>
      <c r="BT38" s="185"/>
      <c r="BU38" s="185"/>
      <c r="BV38" s="185"/>
      <c r="BW38" s="185"/>
      <c r="BX38" s="185"/>
      <c r="BY38" s="185"/>
      <c r="BZ38" s="185"/>
      <c r="CA38" s="185"/>
      <c r="CB38" s="185"/>
      <c r="CC38" s="185"/>
      <c r="CD38" s="185"/>
      <c r="CE38" s="185"/>
      <c r="CF38" s="185"/>
      <c r="CG38" s="185"/>
      <c r="CH38" s="185"/>
      <c r="CI38" s="185"/>
      <c r="CJ38" s="185"/>
      <c r="CK38" s="185"/>
      <c r="CL38" s="185"/>
      <c r="CM38" s="185"/>
      <c r="CN38" s="185"/>
      <c r="CO38" s="185"/>
      <c r="CP38" s="185"/>
      <c r="CQ38" s="185"/>
      <c r="CR38" s="185"/>
      <c r="CS38" s="185"/>
      <c r="CT38" s="185"/>
      <c r="CU38" s="185"/>
      <c r="CV38" s="185"/>
      <c r="CW38" s="185"/>
      <c r="CX38" s="185"/>
      <c r="CY38" s="185"/>
      <c r="CZ38" s="185"/>
      <c r="DA38" s="185"/>
      <c r="DB38" s="185"/>
      <c r="DC38" s="185"/>
      <c r="DD38" s="185"/>
      <c r="DE38" s="185"/>
      <c r="DF38" s="185"/>
      <c r="DG38" s="185"/>
      <c r="DH38" s="185"/>
      <c r="DI38" s="185"/>
      <c r="DJ38" s="185"/>
      <c r="DK38" s="185"/>
      <c r="DL38" s="185"/>
      <c r="DM38" s="185"/>
      <c r="DN38" s="185"/>
      <c r="DO38" s="185"/>
      <c r="DP38" s="185"/>
      <c r="DQ38" s="185"/>
      <c r="DR38" s="185"/>
      <c r="DS38" s="185"/>
      <c r="DT38" s="185"/>
      <c r="DU38" s="185"/>
      <c r="DV38" s="185"/>
      <c r="DW38" s="185"/>
      <c r="DX38" s="185"/>
      <c r="DY38" s="185"/>
      <c r="DZ38" s="185"/>
      <c r="EA38" s="185"/>
      <c r="EB38" s="185"/>
      <c r="EC38" s="185"/>
      <c r="ED38" s="185"/>
      <c r="EE38" s="185"/>
      <c r="EF38" s="185"/>
      <c r="EG38" s="185"/>
      <c r="EH38" s="185"/>
      <c r="EI38" s="185"/>
      <c r="EJ38" s="185"/>
      <c r="EK38" s="185"/>
      <c r="EL38" s="185"/>
      <c r="EM38" s="185"/>
      <c r="EN38" s="185"/>
      <c r="EO38" s="185"/>
      <c r="EP38" s="185"/>
      <c r="EQ38" s="185"/>
      <c r="ER38" s="185"/>
      <c r="ES38" s="185"/>
      <c r="ET38" s="185"/>
      <c r="EU38" s="185"/>
      <c r="EV38" s="185"/>
      <c r="EW38" s="185"/>
      <c r="EX38" s="185"/>
      <c r="EY38" s="185"/>
      <c r="EZ38" s="185"/>
      <c r="FA38" s="185"/>
      <c r="FB38" s="185"/>
      <c r="FC38" s="185"/>
      <c r="FD38" s="185"/>
      <c r="FE38" s="185"/>
      <c r="FF38" s="185"/>
      <c r="FG38" s="185"/>
      <c r="FH38" s="185"/>
      <c r="FI38" s="185"/>
      <c r="FJ38" s="185"/>
      <c r="FK38" s="185"/>
      <c r="FL38" s="185"/>
      <c r="FM38" s="185"/>
      <c r="FN38" s="185"/>
      <c r="FO38" s="185"/>
      <c r="FP38" s="185"/>
      <c r="FQ38" s="185"/>
      <c r="FR38" s="185"/>
      <c r="FS38" s="185"/>
      <c r="FT38" s="185"/>
      <c r="FU38" s="185"/>
      <c r="FV38" s="185"/>
      <c r="FW38" s="185"/>
      <c r="FX38" s="185"/>
      <c r="FY38" s="185"/>
      <c r="FZ38" s="185"/>
      <c r="GA38" s="185"/>
      <c r="GB38" s="185"/>
      <c r="GC38" s="185"/>
      <c r="GD38" s="185"/>
      <c r="GE38" s="185"/>
      <c r="GF38" s="185"/>
      <c r="GG38" s="185"/>
      <c r="GH38" s="185"/>
      <c r="GI38" s="185"/>
      <c r="GJ38" s="185"/>
      <c r="GK38" s="185"/>
      <c r="GL38" s="185"/>
      <c r="GM38" s="185"/>
      <c r="GN38" s="185"/>
      <c r="GO38" s="185"/>
      <c r="GP38" s="185"/>
      <c r="GQ38" s="185"/>
      <c r="GR38" s="185"/>
      <c r="GS38" s="185"/>
      <c r="GT38" s="185"/>
      <c r="GU38" s="185"/>
      <c r="GV38" s="185"/>
      <c r="GW38" s="185"/>
      <c r="GX38" s="185"/>
      <c r="GY38" s="185"/>
      <c r="GZ38" s="185"/>
      <c r="HA38" s="185"/>
      <c r="HB38" s="185"/>
      <c r="HC38" s="185"/>
      <c r="HD38" s="185"/>
      <c r="HE38" s="185"/>
      <c r="HF38" s="185"/>
      <c r="HG38" s="185"/>
      <c r="HH38" s="185"/>
      <c r="HI38" s="185"/>
      <c r="HJ38" s="185"/>
      <c r="HK38" s="185"/>
      <c r="HL38" s="185"/>
      <c r="HM38" s="185"/>
      <c r="HN38" s="185"/>
      <c r="HO38" s="185"/>
      <c r="HP38" s="185"/>
      <c r="HQ38" s="185"/>
      <c r="HR38" s="185"/>
      <c r="HS38" s="185"/>
      <c r="HT38" s="185"/>
      <c r="HU38" s="185"/>
      <c r="HV38" s="185"/>
      <c r="HW38" s="185"/>
      <c r="HX38" s="185"/>
      <c r="HY38" s="185"/>
      <c r="HZ38" s="185"/>
      <c r="IA38" s="185"/>
      <c r="IB38" s="185"/>
      <c r="IC38" s="185"/>
      <c r="ID38" s="185"/>
      <c r="IE38" s="185"/>
      <c r="IF38" s="185"/>
      <c r="IG38" s="185"/>
      <c r="IH38" s="185"/>
      <c r="II38" s="185"/>
      <c r="IJ38" s="185"/>
      <c r="IK38" s="185"/>
      <c r="IL38" s="185"/>
      <c r="IM38" s="185"/>
      <c r="IN38" s="185"/>
      <c r="IO38" s="185"/>
      <c r="IP38" s="185"/>
      <c r="IQ38" s="185"/>
      <c r="IR38" s="185"/>
      <c r="IS38" s="185"/>
      <c r="IT38" s="185"/>
      <c r="IU38" s="185"/>
      <c r="IV38" s="185"/>
      <c r="IW38" s="185"/>
    </row>
    <row r="39" customFormat="false" ht="15.75" hidden="false" customHeight="false" outlineLevel="0" collapsed="false">
      <c r="A39" s="182" t="s">
        <v>343</v>
      </c>
      <c r="B39" s="183" t="n">
        <v>235</v>
      </c>
      <c r="C39" s="183"/>
      <c r="D39" s="183"/>
      <c r="E39" s="183"/>
      <c r="F39" s="183"/>
      <c r="G39" s="183"/>
      <c r="H39" s="183"/>
      <c r="I39" s="183"/>
      <c r="J39" s="183"/>
      <c r="K39" s="183"/>
      <c r="L39" s="183"/>
      <c r="M39" s="183"/>
      <c r="N39" s="183"/>
      <c r="O39" s="184" t="n">
        <f aca="false">N39</f>
        <v>0</v>
      </c>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c r="BV39" s="185"/>
      <c r="BW39" s="185"/>
      <c r="BX39" s="185"/>
      <c r="BY39" s="185"/>
      <c r="BZ39" s="185"/>
      <c r="CA39" s="185"/>
      <c r="CB39" s="185"/>
      <c r="CC39" s="185"/>
      <c r="CD39" s="185"/>
      <c r="CE39" s="185"/>
      <c r="CF39" s="185"/>
      <c r="CG39" s="185"/>
      <c r="CH39" s="185"/>
      <c r="CI39" s="185"/>
      <c r="CJ39" s="185"/>
      <c r="CK39" s="185"/>
      <c r="CL39" s="185"/>
      <c r="CM39" s="185"/>
      <c r="CN39" s="185"/>
      <c r="CO39" s="185"/>
      <c r="CP39" s="185"/>
      <c r="CQ39" s="185"/>
      <c r="CR39" s="185"/>
      <c r="CS39" s="185"/>
      <c r="CT39" s="185"/>
      <c r="CU39" s="185"/>
      <c r="CV39" s="185"/>
      <c r="CW39" s="185"/>
      <c r="CX39" s="185"/>
      <c r="CY39" s="185"/>
      <c r="CZ39" s="185"/>
      <c r="DA39" s="185"/>
      <c r="DB39" s="185"/>
      <c r="DC39" s="185"/>
      <c r="DD39" s="185"/>
      <c r="DE39" s="185"/>
      <c r="DF39" s="185"/>
      <c r="DG39" s="185"/>
      <c r="DH39" s="185"/>
      <c r="DI39" s="185"/>
      <c r="DJ39" s="185"/>
      <c r="DK39" s="185"/>
      <c r="DL39" s="185"/>
      <c r="DM39" s="185"/>
      <c r="DN39" s="185"/>
      <c r="DO39" s="185"/>
      <c r="DP39" s="185"/>
      <c r="DQ39" s="185"/>
      <c r="DR39" s="185"/>
      <c r="DS39" s="185"/>
      <c r="DT39" s="185"/>
      <c r="DU39" s="185"/>
      <c r="DV39" s="185"/>
      <c r="DW39" s="185"/>
      <c r="DX39" s="185"/>
      <c r="DY39" s="185"/>
      <c r="DZ39" s="185"/>
      <c r="EA39" s="185"/>
      <c r="EB39" s="185"/>
      <c r="EC39" s="185"/>
      <c r="ED39" s="185"/>
      <c r="EE39" s="185"/>
      <c r="EF39" s="185"/>
      <c r="EG39" s="185"/>
      <c r="EH39" s="185"/>
      <c r="EI39" s="185"/>
      <c r="EJ39" s="185"/>
      <c r="EK39" s="185"/>
      <c r="EL39" s="185"/>
      <c r="EM39" s="185"/>
      <c r="EN39" s="185"/>
      <c r="EO39" s="185"/>
      <c r="EP39" s="185"/>
      <c r="EQ39" s="185"/>
      <c r="ER39" s="185"/>
      <c r="ES39" s="185"/>
      <c r="ET39" s="185"/>
      <c r="EU39" s="185"/>
      <c r="EV39" s="185"/>
      <c r="EW39" s="185"/>
      <c r="EX39" s="185"/>
      <c r="EY39" s="185"/>
      <c r="EZ39" s="185"/>
      <c r="FA39" s="185"/>
      <c r="FB39" s="185"/>
      <c r="FC39" s="185"/>
      <c r="FD39" s="185"/>
      <c r="FE39" s="185"/>
      <c r="FF39" s="185"/>
      <c r="FG39" s="185"/>
      <c r="FH39" s="185"/>
      <c r="FI39" s="185"/>
      <c r="FJ39" s="185"/>
      <c r="FK39" s="185"/>
      <c r="FL39" s="185"/>
      <c r="FM39" s="185"/>
      <c r="FN39" s="185"/>
      <c r="FO39" s="185"/>
      <c r="FP39" s="185"/>
      <c r="FQ39" s="185"/>
      <c r="FR39" s="185"/>
      <c r="FS39" s="185"/>
      <c r="FT39" s="185"/>
      <c r="FU39" s="185"/>
      <c r="FV39" s="185"/>
      <c r="FW39" s="185"/>
      <c r="FX39" s="185"/>
      <c r="FY39" s="185"/>
      <c r="FZ39" s="185"/>
      <c r="GA39" s="185"/>
      <c r="GB39" s="185"/>
      <c r="GC39" s="185"/>
      <c r="GD39" s="185"/>
      <c r="GE39" s="185"/>
      <c r="GF39" s="185"/>
      <c r="GG39" s="185"/>
      <c r="GH39" s="185"/>
      <c r="GI39" s="185"/>
      <c r="GJ39" s="185"/>
      <c r="GK39" s="185"/>
      <c r="GL39" s="185"/>
      <c r="GM39" s="185"/>
      <c r="GN39" s="185"/>
      <c r="GO39" s="185"/>
      <c r="GP39" s="185"/>
      <c r="GQ39" s="185"/>
      <c r="GR39" s="185"/>
      <c r="GS39" s="185"/>
      <c r="GT39" s="185"/>
      <c r="GU39" s="185"/>
      <c r="GV39" s="185"/>
      <c r="GW39" s="185"/>
      <c r="GX39" s="185"/>
      <c r="GY39" s="185"/>
      <c r="GZ39" s="185"/>
      <c r="HA39" s="185"/>
      <c r="HB39" s="185"/>
      <c r="HC39" s="185"/>
      <c r="HD39" s="185"/>
      <c r="HE39" s="185"/>
      <c r="HF39" s="185"/>
      <c r="HG39" s="185"/>
      <c r="HH39" s="185"/>
      <c r="HI39" s="185"/>
      <c r="HJ39" s="185"/>
      <c r="HK39" s="185"/>
      <c r="HL39" s="185"/>
      <c r="HM39" s="185"/>
      <c r="HN39" s="185"/>
      <c r="HO39" s="185"/>
      <c r="HP39" s="185"/>
      <c r="HQ39" s="185"/>
      <c r="HR39" s="185"/>
      <c r="HS39" s="185"/>
      <c r="HT39" s="185"/>
      <c r="HU39" s="185"/>
      <c r="HV39" s="185"/>
      <c r="HW39" s="185"/>
      <c r="HX39" s="185"/>
      <c r="HY39" s="185"/>
      <c r="HZ39" s="185"/>
      <c r="IA39" s="185"/>
      <c r="IB39" s="185"/>
      <c r="IC39" s="185"/>
      <c r="ID39" s="185"/>
      <c r="IE39" s="185"/>
      <c r="IF39" s="185"/>
      <c r="IG39" s="185"/>
      <c r="IH39" s="185"/>
      <c r="II39" s="185"/>
      <c r="IJ39" s="185"/>
      <c r="IK39" s="185"/>
      <c r="IL39" s="185"/>
      <c r="IM39" s="185"/>
      <c r="IN39" s="185"/>
      <c r="IO39" s="185"/>
      <c r="IP39" s="185"/>
      <c r="IQ39" s="185"/>
      <c r="IR39" s="185"/>
      <c r="IS39" s="185"/>
      <c r="IT39" s="185"/>
      <c r="IU39" s="185"/>
      <c r="IV39" s="185"/>
      <c r="IW39" s="185"/>
    </row>
    <row r="40" customFormat="false" ht="15.75" hidden="false" customHeight="false" outlineLevel="0" collapsed="false">
      <c r="A40" s="182" t="s">
        <v>344</v>
      </c>
      <c r="B40" s="183" t="n">
        <v>265</v>
      </c>
      <c r="C40" s="183"/>
      <c r="D40" s="183"/>
      <c r="E40" s="183"/>
      <c r="F40" s="183"/>
      <c r="G40" s="183"/>
      <c r="H40" s="183"/>
      <c r="I40" s="183"/>
      <c r="J40" s="183"/>
      <c r="K40" s="183"/>
      <c r="L40" s="183"/>
      <c r="M40" s="183"/>
      <c r="N40" s="183"/>
      <c r="O40" s="184" t="n">
        <f aca="false">N40</f>
        <v>0</v>
      </c>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85"/>
      <c r="DN40" s="185"/>
      <c r="DO40" s="185"/>
      <c r="DP40" s="185"/>
      <c r="DQ40" s="185"/>
      <c r="DR40" s="185"/>
      <c r="DS40" s="185"/>
      <c r="DT40" s="185"/>
      <c r="DU40" s="185"/>
      <c r="DV40" s="185"/>
      <c r="DW40" s="185"/>
      <c r="DX40" s="185"/>
      <c r="DY40" s="185"/>
      <c r="DZ40" s="185"/>
      <c r="EA40" s="185"/>
      <c r="EB40" s="185"/>
      <c r="EC40" s="185"/>
      <c r="ED40" s="185"/>
      <c r="EE40" s="185"/>
      <c r="EF40" s="185"/>
      <c r="EG40" s="185"/>
      <c r="EH40" s="185"/>
      <c r="EI40" s="185"/>
      <c r="EJ40" s="185"/>
      <c r="EK40" s="185"/>
      <c r="EL40" s="185"/>
      <c r="EM40" s="185"/>
      <c r="EN40" s="185"/>
      <c r="EO40" s="185"/>
      <c r="EP40" s="185"/>
      <c r="EQ40" s="185"/>
      <c r="ER40" s="185"/>
      <c r="ES40" s="185"/>
      <c r="ET40" s="185"/>
      <c r="EU40" s="185"/>
      <c r="EV40" s="185"/>
      <c r="EW40" s="185"/>
      <c r="EX40" s="185"/>
      <c r="EY40" s="185"/>
      <c r="EZ40" s="185"/>
      <c r="FA40" s="185"/>
      <c r="FB40" s="185"/>
      <c r="FC40" s="185"/>
      <c r="FD40" s="185"/>
      <c r="FE40" s="185"/>
      <c r="FF40" s="185"/>
      <c r="FG40" s="185"/>
      <c r="FH40" s="185"/>
      <c r="FI40" s="185"/>
      <c r="FJ40" s="185"/>
      <c r="FK40" s="185"/>
      <c r="FL40" s="185"/>
      <c r="FM40" s="185"/>
      <c r="FN40" s="185"/>
      <c r="FO40" s="185"/>
      <c r="FP40" s="185"/>
      <c r="FQ40" s="185"/>
      <c r="FR40" s="185"/>
      <c r="FS40" s="185"/>
      <c r="FT40" s="185"/>
      <c r="FU40" s="185"/>
      <c r="FV40" s="185"/>
      <c r="FW40" s="185"/>
      <c r="FX40" s="185"/>
      <c r="FY40" s="185"/>
      <c r="FZ40" s="185"/>
      <c r="GA40" s="185"/>
      <c r="GB40" s="185"/>
      <c r="GC40" s="185"/>
      <c r="GD40" s="185"/>
      <c r="GE40" s="185"/>
      <c r="GF40" s="185"/>
      <c r="GG40" s="185"/>
      <c r="GH40" s="185"/>
      <c r="GI40" s="185"/>
      <c r="GJ40" s="185"/>
      <c r="GK40" s="185"/>
      <c r="GL40" s="185"/>
      <c r="GM40" s="185"/>
      <c r="GN40" s="185"/>
      <c r="GO40" s="185"/>
      <c r="GP40" s="185"/>
      <c r="GQ40" s="185"/>
      <c r="GR40" s="185"/>
      <c r="GS40" s="185"/>
      <c r="GT40" s="185"/>
      <c r="GU40" s="185"/>
      <c r="GV40" s="185"/>
      <c r="GW40" s="185"/>
      <c r="GX40" s="185"/>
      <c r="GY40" s="185"/>
      <c r="GZ40" s="185"/>
      <c r="HA40" s="185"/>
      <c r="HB40" s="185"/>
      <c r="HC40" s="185"/>
      <c r="HD40" s="185"/>
      <c r="HE40" s="185"/>
      <c r="HF40" s="185"/>
      <c r="HG40" s="185"/>
      <c r="HH40" s="185"/>
      <c r="HI40" s="185"/>
      <c r="HJ40" s="185"/>
      <c r="HK40" s="185"/>
      <c r="HL40" s="185"/>
      <c r="HM40" s="185"/>
      <c r="HN40" s="185"/>
      <c r="HO40" s="185"/>
      <c r="HP40" s="185"/>
      <c r="HQ40" s="185"/>
      <c r="HR40" s="185"/>
      <c r="HS40" s="185"/>
      <c r="HT40" s="185"/>
      <c r="HU40" s="185"/>
      <c r="HV40" s="185"/>
      <c r="HW40" s="185"/>
      <c r="HX40" s="185"/>
      <c r="HY40" s="185"/>
      <c r="HZ40" s="185"/>
      <c r="IA40" s="185"/>
      <c r="IB40" s="185"/>
      <c r="IC40" s="185"/>
      <c r="ID40" s="185"/>
      <c r="IE40" s="185"/>
      <c r="IF40" s="185"/>
      <c r="IG40" s="185"/>
      <c r="IH40" s="185"/>
      <c r="II40" s="185"/>
      <c r="IJ40" s="185"/>
      <c r="IK40" s="185"/>
      <c r="IL40" s="185"/>
      <c r="IM40" s="185"/>
      <c r="IN40" s="185"/>
      <c r="IO40" s="185"/>
      <c r="IP40" s="185"/>
      <c r="IQ40" s="185"/>
      <c r="IR40" s="185"/>
      <c r="IS40" s="185"/>
      <c r="IT40" s="185"/>
      <c r="IU40" s="185"/>
      <c r="IV40" s="185"/>
      <c r="IW40" s="185"/>
    </row>
    <row r="41" customFormat="false" ht="15.75" hidden="false" customHeight="false" outlineLevel="0" collapsed="false">
      <c r="A41" s="182" t="s">
        <v>345</v>
      </c>
      <c r="B41" s="183" t="n">
        <v>285</v>
      </c>
      <c r="C41" s="183" t="n">
        <v>0</v>
      </c>
      <c r="D41" s="183" t="n">
        <v>0</v>
      </c>
      <c r="E41" s="183" t="n">
        <v>0</v>
      </c>
      <c r="F41" s="183" t="n">
        <v>0</v>
      </c>
      <c r="G41" s="183" t="n">
        <v>0</v>
      </c>
      <c r="H41" s="183" t="n">
        <v>0</v>
      </c>
      <c r="I41" s="183" t="n">
        <v>0</v>
      </c>
      <c r="J41" s="183" t="n">
        <v>0</v>
      </c>
      <c r="K41" s="183" t="n">
        <v>0</v>
      </c>
      <c r="L41" s="183" t="n">
        <v>0</v>
      </c>
      <c r="M41" s="183" t="n">
        <v>0</v>
      </c>
      <c r="N41" s="183" t="n">
        <v>0</v>
      </c>
      <c r="O41" s="184" t="n">
        <f aca="false">N41</f>
        <v>0</v>
      </c>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c r="BP41" s="185"/>
      <c r="BQ41" s="185"/>
      <c r="BR41" s="185"/>
      <c r="BS41" s="185"/>
      <c r="BT41" s="185"/>
      <c r="BU41" s="185"/>
      <c r="BV41" s="185"/>
      <c r="BW41" s="185"/>
      <c r="BX41" s="185"/>
      <c r="BY41" s="185"/>
      <c r="BZ41" s="185"/>
      <c r="CA41" s="185"/>
      <c r="CB41" s="185"/>
      <c r="CC41" s="185"/>
      <c r="CD41" s="185"/>
      <c r="CE41" s="185"/>
      <c r="CF41" s="185"/>
      <c r="CG41" s="185"/>
      <c r="CH41" s="185"/>
      <c r="CI41" s="185"/>
      <c r="CJ41" s="185"/>
      <c r="CK41" s="185"/>
      <c r="CL41" s="185"/>
      <c r="CM41" s="185"/>
      <c r="CN41" s="185"/>
      <c r="CO41" s="185"/>
      <c r="CP41" s="185"/>
      <c r="CQ41" s="185"/>
      <c r="CR41" s="185"/>
      <c r="CS41" s="185"/>
      <c r="CT41" s="185"/>
      <c r="CU41" s="185"/>
      <c r="CV41" s="185"/>
      <c r="CW41" s="185"/>
      <c r="CX41" s="185"/>
      <c r="CY41" s="185"/>
      <c r="CZ41" s="185"/>
      <c r="DA41" s="185"/>
      <c r="DB41" s="185"/>
      <c r="DC41" s="185"/>
      <c r="DD41" s="185"/>
      <c r="DE41" s="185"/>
      <c r="DF41" s="185"/>
      <c r="DG41" s="185"/>
      <c r="DH41" s="185"/>
      <c r="DI41" s="185"/>
      <c r="DJ41" s="185"/>
      <c r="DK41" s="185"/>
      <c r="DL41" s="185"/>
      <c r="DM41" s="185"/>
      <c r="DN41" s="185"/>
      <c r="DO41" s="185"/>
      <c r="DP41" s="185"/>
      <c r="DQ41" s="185"/>
      <c r="DR41" s="185"/>
      <c r="DS41" s="185"/>
      <c r="DT41" s="185"/>
      <c r="DU41" s="185"/>
      <c r="DV41" s="185"/>
      <c r="DW41" s="185"/>
      <c r="DX41" s="185"/>
      <c r="DY41" s="185"/>
      <c r="DZ41" s="185"/>
      <c r="EA41" s="185"/>
      <c r="EB41" s="185"/>
      <c r="EC41" s="185"/>
      <c r="ED41" s="185"/>
      <c r="EE41" s="185"/>
      <c r="EF41" s="185"/>
      <c r="EG41" s="185"/>
      <c r="EH41" s="185"/>
      <c r="EI41" s="185"/>
      <c r="EJ41" s="185"/>
      <c r="EK41" s="185"/>
      <c r="EL41" s="185"/>
      <c r="EM41" s="185"/>
      <c r="EN41" s="185"/>
      <c r="EO41" s="185"/>
      <c r="EP41" s="185"/>
      <c r="EQ41" s="185"/>
      <c r="ER41" s="185"/>
      <c r="ES41" s="185"/>
      <c r="ET41" s="185"/>
      <c r="EU41" s="185"/>
      <c r="EV41" s="185"/>
      <c r="EW41" s="185"/>
      <c r="EX41" s="185"/>
      <c r="EY41" s="185"/>
      <c r="EZ41" s="185"/>
      <c r="FA41" s="185"/>
      <c r="FB41" s="185"/>
      <c r="FC41" s="185"/>
      <c r="FD41" s="185"/>
      <c r="FE41" s="185"/>
      <c r="FF41" s="185"/>
      <c r="FG41" s="185"/>
      <c r="FH41" s="185"/>
      <c r="FI41" s="185"/>
      <c r="FJ41" s="185"/>
      <c r="FK41" s="185"/>
      <c r="FL41" s="185"/>
      <c r="FM41" s="185"/>
      <c r="FN41" s="185"/>
      <c r="FO41" s="185"/>
      <c r="FP41" s="185"/>
      <c r="FQ41" s="185"/>
      <c r="FR41" s="185"/>
      <c r="FS41" s="185"/>
      <c r="FT41" s="185"/>
      <c r="FU41" s="185"/>
      <c r="FV41" s="185"/>
      <c r="FW41" s="185"/>
      <c r="FX41" s="185"/>
      <c r="FY41" s="185"/>
      <c r="FZ41" s="185"/>
      <c r="GA41" s="185"/>
      <c r="GB41" s="185"/>
      <c r="GC41" s="185"/>
      <c r="GD41" s="185"/>
      <c r="GE41" s="185"/>
      <c r="GF41" s="185"/>
      <c r="GG41" s="185"/>
      <c r="GH41" s="185"/>
      <c r="GI41" s="185"/>
      <c r="GJ41" s="185"/>
      <c r="GK41" s="185"/>
      <c r="GL41" s="185"/>
      <c r="GM41" s="185"/>
      <c r="GN41" s="185"/>
      <c r="GO41" s="185"/>
      <c r="GP41" s="185"/>
      <c r="GQ41" s="185"/>
      <c r="GR41" s="185"/>
      <c r="GS41" s="185"/>
      <c r="GT41" s="185"/>
      <c r="GU41" s="185"/>
      <c r="GV41" s="185"/>
      <c r="GW41" s="185"/>
      <c r="GX41" s="185"/>
      <c r="GY41" s="185"/>
      <c r="GZ41" s="185"/>
      <c r="HA41" s="185"/>
      <c r="HB41" s="185"/>
      <c r="HC41" s="185"/>
      <c r="HD41" s="185"/>
      <c r="HE41" s="185"/>
      <c r="HF41" s="185"/>
      <c r="HG41" s="185"/>
      <c r="HH41" s="185"/>
      <c r="HI41" s="185"/>
      <c r="HJ41" s="185"/>
      <c r="HK41" s="185"/>
      <c r="HL41" s="185"/>
      <c r="HM41" s="185"/>
      <c r="HN41" s="185"/>
      <c r="HO41" s="185"/>
      <c r="HP41" s="185"/>
      <c r="HQ41" s="185"/>
      <c r="HR41" s="185"/>
      <c r="HS41" s="185"/>
      <c r="HT41" s="185"/>
      <c r="HU41" s="185"/>
      <c r="HV41" s="185"/>
      <c r="HW41" s="185"/>
      <c r="HX41" s="185"/>
      <c r="HY41" s="185"/>
      <c r="HZ41" s="185"/>
      <c r="IA41" s="185"/>
      <c r="IB41" s="185"/>
      <c r="IC41" s="185"/>
      <c r="ID41" s="185"/>
      <c r="IE41" s="185"/>
      <c r="IF41" s="185"/>
      <c r="IG41" s="185"/>
      <c r="IH41" s="185"/>
      <c r="II41" s="185"/>
      <c r="IJ41" s="185"/>
      <c r="IK41" s="185"/>
      <c r="IL41" s="185"/>
      <c r="IM41" s="185"/>
      <c r="IN41" s="185"/>
      <c r="IO41" s="185"/>
      <c r="IP41" s="185"/>
      <c r="IQ41" s="185"/>
      <c r="IR41" s="185"/>
      <c r="IS41" s="185"/>
      <c r="IT41" s="185"/>
      <c r="IU41" s="185"/>
      <c r="IV41" s="185"/>
      <c r="IW41" s="185"/>
    </row>
    <row r="42" customFormat="false" ht="15.75" hidden="false" customHeight="false" outlineLevel="0" collapsed="false">
      <c r="A42" s="182" t="s">
        <v>346</v>
      </c>
      <c r="B42" s="183" t="n">
        <v>315</v>
      </c>
      <c r="C42" s="183"/>
      <c r="D42" s="183"/>
      <c r="E42" s="183"/>
      <c r="F42" s="183"/>
      <c r="G42" s="183"/>
      <c r="H42" s="183"/>
      <c r="I42" s="183"/>
      <c r="J42" s="183"/>
      <c r="K42" s="183"/>
      <c r="L42" s="183"/>
      <c r="M42" s="183"/>
      <c r="N42" s="183"/>
      <c r="O42" s="184" t="n">
        <f aca="false">N42</f>
        <v>0</v>
      </c>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c r="BG42" s="185"/>
      <c r="BH42" s="185"/>
      <c r="BI42" s="185"/>
      <c r="BJ42" s="185"/>
      <c r="BK42" s="185"/>
      <c r="BL42" s="185"/>
      <c r="BM42" s="185"/>
      <c r="BN42" s="185"/>
      <c r="BO42" s="185"/>
      <c r="BP42" s="185"/>
      <c r="BQ42" s="185"/>
      <c r="BR42" s="185"/>
      <c r="BS42" s="185"/>
      <c r="BT42" s="185"/>
      <c r="BU42" s="185"/>
      <c r="BV42" s="185"/>
      <c r="BW42" s="185"/>
      <c r="BX42" s="185"/>
      <c r="BY42" s="185"/>
      <c r="BZ42" s="185"/>
      <c r="CA42" s="185"/>
      <c r="CB42" s="185"/>
      <c r="CC42" s="185"/>
      <c r="CD42" s="185"/>
      <c r="CE42" s="185"/>
      <c r="CF42" s="185"/>
      <c r="CG42" s="185"/>
      <c r="CH42" s="185"/>
      <c r="CI42" s="185"/>
      <c r="CJ42" s="185"/>
      <c r="CK42" s="185"/>
      <c r="CL42" s="185"/>
      <c r="CM42" s="185"/>
      <c r="CN42" s="185"/>
      <c r="CO42" s="185"/>
      <c r="CP42" s="185"/>
      <c r="CQ42" s="185"/>
      <c r="CR42" s="185"/>
      <c r="CS42" s="185"/>
      <c r="CT42" s="185"/>
      <c r="CU42" s="185"/>
      <c r="CV42" s="185"/>
      <c r="CW42" s="185"/>
      <c r="CX42" s="185"/>
      <c r="CY42" s="185"/>
      <c r="CZ42" s="185"/>
      <c r="DA42" s="185"/>
      <c r="DB42" s="185"/>
      <c r="DC42" s="185"/>
      <c r="DD42" s="185"/>
      <c r="DE42" s="185"/>
      <c r="DF42" s="185"/>
      <c r="DG42" s="185"/>
      <c r="DH42" s="185"/>
      <c r="DI42" s="185"/>
      <c r="DJ42" s="185"/>
      <c r="DK42" s="185"/>
      <c r="DL42" s="185"/>
      <c r="DM42" s="185"/>
      <c r="DN42" s="185"/>
      <c r="DO42" s="185"/>
      <c r="DP42" s="185"/>
      <c r="DQ42" s="185"/>
      <c r="DR42" s="185"/>
      <c r="DS42" s="185"/>
      <c r="DT42" s="185"/>
      <c r="DU42" s="185"/>
      <c r="DV42" s="185"/>
      <c r="DW42" s="185"/>
      <c r="DX42" s="185"/>
      <c r="DY42" s="185"/>
      <c r="DZ42" s="185"/>
      <c r="EA42" s="185"/>
      <c r="EB42" s="185"/>
      <c r="EC42" s="185"/>
      <c r="ED42" s="185"/>
      <c r="EE42" s="185"/>
      <c r="EF42" s="185"/>
      <c r="EG42" s="185"/>
      <c r="EH42" s="185"/>
      <c r="EI42" s="185"/>
      <c r="EJ42" s="185"/>
      <c r="EK42" s="185"/>
      <c r="EL42" s="185"/>
      <c r="EM42" s="185"/>
      <c r="EN42" s="185"/>
      <c r="EO42" s="185"/>
      <c r="EP42" s="185"/>
      <c r="EQ42" s="185"/>
      <c r="ER42" s="185"/>
      <c r="ES42" s="185"/>
      <c r="ET42" s="185"/>
      <c r="EU42" s="185"/>
      <c r="EV42" s="185"/>
      <c r="EW42" s="185"/>
      <c r="EX42" s="185"/>
      <c r="EY42" s="185"/>
      <c r="EZ42" s="185"/>
      <c r="FA42" s="185"/>
      <c r="FB42" s="185"/>
      <c r="FC42" s="185"/>
      <c r="FD42" s="185"/>
      <c r="FE42" s="185"/>
      <c r="FF42" s="185"/>
      <c r="FG42" s="185"/>
      <c r="FH42" s="185"/>
      <c r="FI42" s="185"/>
      <c r="FJ42" s="185"/>
      <c r="FK42" s="185"/>
      <c r="FL42" s="185"/>
      <c r="FM42" s="185"/>
      <c r="FN42" s="185"/>
      <c r="FO42" s="185"/>
      <c r="FP42" s="185"/>
      <c r="FQ42" s="185"/>
      <c r="FR42" s="185"/>
      <c r="FS42" s="185"/>
      <c r="FT42" s="185"/>
      <c r="FU42" s="185"/>
      <c r="FV42" s="185"/>
      <c r="FW42" s="185"/>
      <c r="FX42" s="185"/>
      <c r="FY42" s="185"/>
      <c r="FZ42" s="185"/>
      <c r="GA42" s="185"/>
      <c r="GB42" s="185"/>
      <c r="GC42" s="185"/>
      <c r="GD42" s="185"/>
      <c r="GE42" s="185"/>
      <c r="GF42" s="185"/>
      <c r="GG42" s="185"/>
      <c r="GH42" s="185"/>
      <c r="GI42" s="185"/>
      <c r="GJ42" s="185"/>
      <c r="GK42" s="185"/>
      <c r="GL42" s="185"/>
      <c r="GM42" s="185"/>
      <c r="GN42" s="185"/>
      <c r="GO42" s="185"/>
      <c r="GP42" s="185"/>
      <c r="GQ42" s="185"/>
      <c r="GR42" s="185"/>
      <c r="GS42" s="185"/>
      <c r="GT42" s="185"/>
      <c r="GU42" s="185"/>
      <c r="GV42" s="185"/>
      <c r="GW42" s="185"/>
      <c r="GX42" s="185"/>
      <c r="GY42" s="185"/>
      <c r="GZ42" s="185"/>
      <c r="HA42" s="185"/>
      <c r="HB42" s="185"/>
      <c r="HC42" s="185"/>
      <c r="HD42" s="185"/>
      <c r="HE42" s="185"/>
      <c r="HF42" s="185"/>
      <c r="HG42" s="185"/>
      <c r="HH42" s="185"/>
      <c r="HI42" s="185"/>
      <c r="HJ42" s="185"/>
      <c r="HK42" s="185"/>
      <c r="HL42" s="185"/>
      <c r="HM42" s="185"/>
      <c r="HN42" s="185"/>
      <c r="HO42" s="185"/>
      <c r="HP42" s="185"/>
      <c r="HQ42" s="185"/>
      <c r="HR42" s="185"/>
      <c r="HS42" s="185"/>
      <c r="HT42" s="185"/>
      <c r="HU42" s="185"/>
      <c r="HV42" s="185"/>
      <c r="HW42" s="185"/>
      <c r="HX42" s="185"/>
      <c r="HY42" s="185"/>
      <c r="HZ42" s="185"/>
      <c r="IA42" s="185"/>
      <c r="IB42" s="185"/>
      <c r="IC42" s="185"/>
      <c r="ID42" s="185"/>
      <c r="IE42" s="185"/>
      <c r="IF42" s="185"/>
      <c r="IG42" s="185"/>
      <c r="IH42" s="185"/>
      <c r="II42" s="185"/>
      <c r="IJ42" s="185"/>
      <c r="IK42" s="185"/>
      <c r="IL42" s="185"/>
      <c r="IM42" s="185"/>
      <c r="IN42" s="185"/>
      <c r="IO42" s="185"/>
      <c r="IP42" s="185"/>
      <c r="IQ42" s="185"/>
      <c r="IR42" s="185"/>
      <c r="IS42" s="185"/>
      <c r="IT42" s="185"/>
      <c r="IU42" s="185"/>
      <c r="IV42" s="185"/>
      <c r="IW42" s="185"/>
    </row>
    <row r="43" customFormat="false" ht="15.75" hidden="false" customHeight="false" outlineLevel="0" collapsed="false">
      <c r="A43" s="182" t="s">
        <v>347</v>
      </c>
      <c r="B43" s="183" t="n">
        <v>335</v>
      </c>
      <c r="C43" s="183"/>
      <c r="D43" s="183"/>
      <c r="E43" s="183"/>
      <c r="F43" s="183"/>
      <c r="G43" s="183"/>
      <c r="H43" s="183"/>
      <c r="I43" s="183"/>
      <c r="J43" s="183"/>
      <c r="K43" s="183"/>
      <c r="L43" s="183"/>
      <c r="M43" s="183"/>
      <c r="N43" s="183"/>
      <c r="O43" s="184" t="n">
        <f aca="false">N43</f>
        <v>0</v>
      </c>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c r="BP43" s="185"/>
      <c r="BQ43" s="185"/>
      <c r="BR43" s="185"/>
      <c r="BS43" s="185"/>
      <c r="BT43" s="185"/>
      <c r="BU43" s="185"/>
      <c r="BV43" s="185"/>
      <c r="BW43" s="185"/>
      <c r="BX43" s="185"/>
      <c r="BY43" s="185"/>
      <c r="BZ43" s="185"/>
      <c r="CA43" s="185"/>
      <c r="CB43" s="185"/>
      <c r="CC43" s="185"/>
      <c r="CD43" s="185"/>
      <c r="CE43" s="185"/>
      <c r="CF43" s="185"/>
      <c r="CG43" s="185"/>
      <c r="CH43" s="185"/>
      <c r="CI43" s="185"/>
      <c r="CJ43" s="185"/>
      <c r="CK43" s="185"/>
      <c r="CL43" s="185"/>
      <c r="CM43" s="185"/>
      <c r="CN43" s="185"/>
      <c r="CO43" s="185"/>
      <c r="CP43" s="185"/>
      <c r="CQ43" s="185"/>
      <c r="CR43" s="185"/>
      <c r="CS43" s="185"/>
      <c r="CT43" s="185"/>
      <c r="CU43" s="185"/>
      <c r="CV43" s="185"/>
      <c r="CW43" s="185"/>
      <c r="CX43" s="185"/>
      <c r="CY43" s="185"/>
      <c r="CZ43" s="185"/>
      <c r="DA43" s="185"/>
      <c r="DB43" s="185"/>
      <c r="DC43" s="185"/>
      <c r="DD43" s="185"/>
      <c r="DE43" s="185"/>
      <c r="DF43" s="185"/>
      <c r="DG43" s="185"/>
      <c r="DH43" s="185"/>
      <c r="DI43" s="185"/>
      <c r="DJ43" s="185"/>
      <c r="DK43" s="185"/>
      <c r="DL43" s="185"/>
      <c r="DM43" s="185"/>
      <c r="DN43" s="185"/>
      <c r="DO43" s="185"/>
      <c r="DP43" s="185"/>
      <c r="DQ43" s="185"/>
      <c r="DR43" s="185"/>
      <c r="DS43" s="185"/>
      <c r="DT43" s="185"/>
      <c r="DU43" s="185"/>
      <c r="DV43" s="185"/>
      <c r="DW43" s="185"/>
      <c r="DX43" s="185"/>
      <c r="DY43" s="185"/>
      <c r="DZ43" s="185"/>
      <c r="EA43" s="185"/>
      <c r="EB43" s="185"/>
      <c r="EC43" s="185"/>
      <c r="ED43" s="185"/>
      <c r="EE43" s="185"/>
      <c r="EF43" s="185"/>
      <c r="EG43" s="185"/>
      <c r="EH43" s="185"/>
      <c r="EI43" s="185"/>
      <c r="EJ43" s="185"/>
      <c r="EK43" s="185"/>
      <c r="EL43" s="185"/>
      <c r="EM43" s="185"/>
      <c r="EN43" s="185"/>
      <c r="EO43" s="185"/>
      <c r="EP43" s="185"/>
      <c r="EQ43" s="185"/>
      <c r="ER43" s="185"/>
      <c r="ES43" s="185"/>
      <c r="ET43" s="185"/>
      <c r="EU43" s="185"/>
      <c r="EV43" s="185"/>
      <c r="EW43" s="185"/>
      <c r="EX43" s="185"/>
      <c r="EY43" s="185"/>
      <c r="EZ43" s="185"/>
      <c r="FA43" s="185"/>
      <c r="FB43" s="185"/>
      <c r="FC43" s="185"/>
      <c r="FD43" s="185"/>
      <c r="FE43" s="185"/>
      <c r="FF43" s="185"/>
      <c r="FG43" s="185"/>
      <c r="FH43" s="185"/>
      <c r="FI43" s="185"/>
      <c r="FJ43" s="185"/>
      <c r="FK43" s="185"/>
      <c r="FL43" s="185"/>
      <c r="FM43" s="185"/>
      <c r="FN43" s="185"/>
      <c r="FO43" s="185"/>
      <c r="FP43" s="185"/>
      <c r="FQ43" s="185"/>
      <c r="FR43" s="185"/>
      <c r="FS43" s="185"/>
      <c r="FT43" s="185"/>
      <c r="FU43" s="185"/>
      <c r="FV43" s="185"/>
      <c r="FW43" s="185"/>
      <c r="FX43" s="185"/>
      <c r="FY43" s="185"/>
      <c r="FZ43" s="185"/>
      <c r="GA43" s="185"/>
      <c r="GB43" s="185"/>
      <c r="GC43" s="185"/>
      <c r="GD43" s="185"/>
      <c r="GE43" s="185"/>
      <c r="GF43" s="185"/>
      <c r="GG43" s="185"/>
      <c r="GH43" s="185"/>
      <c r="GI43" s="185"/>
      <c r="GJ43" s="185"/>
      <c r="GK43" s="185"/>
      <c r="GL43" s="185"/>
      <c r="GM43" s="185"/>
      <c r="GN43" s="185"/>
      <c r="GO43" s="185"/>
      <c r="GP43" s="185"/>
      <c r="GQ43" s="185"/>
      <c r="GR43" s="185"/>
      <c r="GS43" s="185"/>
      <c r="GT43" s="185"/>
      <c r="GU43" s="185"/>
      <c r="GV43" s="185"/>
      <c r="GW43" s="185"/>
      <c r="GX43" s="185"/>
      <c r="GY43" s="185"/>
      <c r="GZ43" s="185"/>
      <c r="HA43" s="185"/>
      <c r="HB43" s="185"/>
      <c r="HC43" s="185"/>
      <c r="HD43" s="185"/>
      <c r="HE43" s="185"/>
      <c r="HF43" s="185"/>
      <c r="HG43" s="185"/>
      <c r="HH43" s="185"/>
      <c r="HI43" s="185"/>
      <c r="HJ43" s="185"/>
      <c r="HK43" s="185"/>
      <c r="HL43" s="185"/>
      <c r="HM43" s="185"/>
      <c r="HN43" s="185"/>
      <c r="HO43" s="185"/>
      <c r="HP43" s="185"/>
      <c r="HQ43" s="185"/>
      <c r="HR43" s="185"/>
      <c r="HS43" s="185"/>
      <c r="HT43" s="185"/>
      <c r="HU43" s="185"/>
      <c r="HV43" s="185"/>
      <c r="HW43" s="185"/>
      <c r="HX43" s="185"/>
      <c r="HY43" s="185"/>
      <c r="HZ43" s="185"/>
      <c r="IA43" s="185"/>
      <c r="IB43" s="185"/>
      <c r="IC43" s="185"/>
      <c r="ID43" s="185"/>
      <c r="IE43" s="185"/>
      <c r="IF43" s="185"/>
      <c r="IG43" s="185"/>
      <c r="IH43" s="185"/>
      <c r="II43" s="185"/>
      <c r="IJ43" s="185"/>
      <c r="IK43" s="185"/>
      <c r="IL43" s="185"/>
      <c r="IM43" s="185"/>
      <c r="IN43" s="185"/>
      <c r="IO43" s="185"/>
      <c r="IP43" s="185"/>
      <c r="IQ43" s="185"/>
      <c r="IR43" s="185"/>
      <c r="IS43" s="185"/>
      <c r="IT43" s="185"/>
      <c r="IU43" s="185"/>
      <c r="IV43" s="185"/>
      <c r="IW43" s="185"/>
    </row>
    <row r="44" customFormat="false" ht="15.75" hidden="false" customHeight="false" outlineLevel="0" collapsed="false">
      <c r="A44" s="182" t="s">
        <v>348</v>
      </c>
      <c r="B44" s="183" t="n">
        <v>365</v>
      </c>
      <c r="C44" s="183"/>
      <c r="D44" s="183"/>
      <c r="E44" s="183"/>
      <c r="F44" s="183"/>
      <c r="G44" s="183"/>
      <c r="H44" s="183"/>
      <c r="I44" s="183"/>
      <c r="J44" s="183"/>
      <c r="K44" s="183"/>
      <c r="L44" s="183"/>
      <c r="M44" s="183"/>
      <c r="N44" s="183"/>
      <c r="O44" s="184" t="n">
        <f aca="false">N44</f>
        <v>0</v>
      </c>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c r="CH44" s="185"/>
      <c r="CI44" s="185"/>
      <c r="CJ44" s="185"/>
      <c r="CK44" s="185"/>
      <c r="CL44" s="185"/>
      <c r="CM44" s="185"/>
      <c r="CN44" s="185"/>
      <c r="CO44" s="185"/>
      <c r="CP44" s="185"/>
      <c r="CQ44" s="185"/>
      <c r="CR44" s="185"/>
      <c r="CS44" s="185"/>
      <c r="CT44" s="185"/>
      <c r="CU44" s="185"/>
      <c r="CV44" s="185"/>
      <c r="CW44" s="185"/>
      <c r="CX44" s="185"/>
      <c r="CY44" s="185"/>
      <c r="CZ44" s="185"/>
      <c r="DA44" s="185"/>
      <c r="DB44" s="185"/>
      <c r="DC44" s="185"/>
      <c r="DD44" s="185"/>
      <c r="DE44" s="185"/>
      <c r="DF44" s="185"/>
      <c r="DG44" s="185"/>
      <c r="DH44" s="185"/>
      <c r="DI44" s="185"/>
      <c r="DJ44" s="185"/>
      <c r="DK44" s="185"/>
      <c r="DL44" s="185"/>
      <c r="DM44" s="185"/>
      <c r="DN44" s="185"/>
      <c r="DO44" s="185"/>
      <c r="DP44" s="185"/>
      <c r="DQ44" s="185"/>
      <c r="DR44" s="185"/>
      <c r="DS44" s="185"/>
      <c r="DT44" s="185"/>
      <c r="DU44" s="185"/>
      <c r="DV44" s="185"/>
      <c r="DW44" s="185"/>
      <c r="DX44" s="185"/>
      <c r="DY44" s="185"/>
      <c r="DZ44" s="185"/>
      <c r="EA44" s="185"/>
      <c r="EB44" s="185"/>
      <c r="EC44" s="185"/>
      <c r="ED44" s="185"/>
      <c r="EE44" s="185"/>
      <c r="EF44" s="185"/>
      <c r="EG44" s="185"/>
      <c r="EH44" s="185"/>
      <c r="EI44" s="185"/>
      <c r="EJ44" s="185"/>
      <c r="EK44" s="185"/>
      <c r="EL44" s="185"/>
      <c r="EM44" s="185"/>
      <c r="EN44" s="185"/>
      <c r="EO44" s="185"/>
      <c r="EP44" s="185"/>
      <c r="EQ44" s="185"/>
      <c r="ER44" s="185"/>
      <c r="ES44" s="185"/>
      <c r="ET44" s="185"/>
      <c r="EU44" s="185"/>
      <c r="EV44" s="185"/>
      <c r="EW44" s="185"/>
      <c r="EX44" s="185"/>
      <c r="EY44" s="185"/>
      <c r="EZ44" s="185"/>
      <c r="FA44" s="185"/>
      <c r="FB44" s="185"/>
      <c r="FC44" s="185"/>
      <c r="FD44" s="185"/>
      <c r="FE44" s="185"/>
      <c r="FF44" s="185"/>
      <c r="FG44" s="185"/>
      <c r="FH44" s="185"/>
      <c r="FI44" s="185"/>
      <c r="FJ44" s="185"/>
      <c r="FK44" s="185"/>
      <c r="FL44" s="185"/>
      <c r="FM44" s="185"/>
      <c r="FN44" s="185"/>
      <c r="FO44" s="185"/>
      <c r="FP44" s="185"/>
      <c r="FQ44" s="185"/>
      <c r="FR44" s="185"/>
      <c r="FS44" s="185"/>
      <c r="FT44" s="185"/>
      <c r="FU44" s="185"/>
      <c r="FV44" s="185"/>
      <c r="FW44" s="185"/>
      <c r="FX44" s="185"/>
      <c r="FY44" s="185"/>
      <c r="FZ44" s="185"/>
      <c r="GA44" s="185"/>
      <c r="GB44" s="185"/>
      <c r="GC44" s="185"/>
      <c r="GD44" s="185"/>
      <c r="GE44" s="185"/>
      <c r="GF44" s="185"/>
      <c r="GG44" s="185"/>
      <c r="GH44" s="185"/>
      <c r="GI44" s="185"/>
      <c r="GJ44" s="185"/>
      <c r="GK44" s="185"/>
      <c r="GL44" s="185"/>
      <c r="GM44" s="185"/>
      <c r="GN44" s="185"/>
      <c r="GO44" s="185"/>
      <c r="GP44" s="185"/>
      <c r="GQ44" s="185"/>
      <c r="GR44" s="185"/>
      <c r="GS44" s="185"/>
      <c r="GT44" s="185"/>
      <c r="GU44" s="185"/>
      <c r="GV44" s="185"/>
      <c r="GW44" s="185"/>
      <c r="GX44" s="185"/>
      <c r="GY44" s="185"/>
      <c r="GZ44" s="185"/>
      <c r="HA44" s="185"/>
      <c r="HB44" s="185"/>
      <c r="HC44" s="185"/>
      <c r="HD44" s="185"/>
      <c r="HE44" s="185"/>
      <c r="HF44" s="185"/>
      <c r="HG44" s="185"/>
      <c r="HH44" s="185"/>
      <c r="HI44" s="185"/>
      <c r="HJ44" s="185"/>
      <c r="HK44" s="185"/>
      <c r="HL44" s="185"/>
      <c r="HM44" s="185"/>
      <c r="HN44" s="185"/>
      <c r="HO44" s="185"/>
      <c r="HP44" s="185"/>
      <c r="HQ44" s="185"/>
      <c r="HR44" s="185"/>
      <c r="HS44" s="185"/>
      <c r="HT44" s="185"/>
      <c r="HU44" s="185"/>
      <c r="HV44" s="185"/>
      <c r="HW44" s="185"/>
      <c r="HX44" s="185"/>
      <c r="HY44" s="185"/>
      <c r="HZ44" s="185"/>
      <c r="IA44" s="185"/>
      <c r="IB44" s="185"/>
      <c r="IC44" s="185"/>
      <c r="ID44" s="185"/>
      <c r="IE44" s="185"/>
      <c r="IF44" s="185"/>
      <c r="IG44" s="185"/>
      <c r="IH44" s="185"/>
      <c r="II44" s="185"/>
      <c r="IJ44" s="185"/>
      <c r="IK44" s="185"/>
      <c r="IL44" s="185"/>
      <c r="IM44" s="185"/>
      <c r="IN44" s="185"/>
      <c r="IO44" s="185"/>
      <c r="IP44" s="185"/>
      <c r="IQ44" s="185"/>
      <c r="IR44" s="185"/>
      <c r="IS44" s="185"/>
      <c r="IT44" s="185"/>
      <c r="IU44" s="185"/>
      <c r="IV44" s="185"/>
      <c r="IW44" s="185"/>
    </row>
    <row r="45" customFormat="false" ht="15.75" hidden="false" customHeight="false" outlineLevel="0" collapsed="false">
      <c r="A45" s="182" t="s">
        <v>349</v>
      </c>
      <c r="B45" s="183" t="n">
        <v>385</v>
      </c>
      <c r="C45" s="185"/>
      <c r="D45" s="185"/>
      <c r="E45" s="185"/>
      <c r="F45" s="185"/>
      <c r="G45" s="185"/>
      <c r="H45" s="185"/>
      <c r="I45" s="185"/>
      <c r="J45" s="185"/>
      <c r="K45" s="185"/>
      <c r="L45" s="185"/>
      <c r="M45" s="185"/>
      <c r="N45" s="185"/>
      <c r="O45" s="184" t="n">
        <f aca="false">N45</f>
        <v>0</v>
      </c>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c r="DP45" s="185"/>
      <c r="DQ45" s="185"/>
      <c r="DR45" s="185"/>
      <c r="DS45" s="185"/>
      <c r="DT45" s="185"/>
      <c r="DU45" s="185"/>
      <c r="DV45" s="185"/>
      <c r="DW45" s="185"/>
      <c r="DX45" s="185"/>
      <c r="DY45" s="185"/>
      <c r="DZ45" s="185"/>
      <c r="EA45" s="185"/>
      <c r="EB45" s="185"/>
      <c r="EC45" s="185"/>
      <c r="ED45" s="185"/>
      <c r="EE45" s="185"/>
      <c r="EF45" s="185"/>
      <c r="EG45" s="185"/>
      <c r="EH45" s="185"/>
      <c r="EI45" s="185"/>
      <c r="EJ45" s="185"/>
      <c r="EK45" s="185"/>
      <c r="EL45" s="185"/>
      <c r="EM45" s="185"/>
      <c r="EN45" s="185"/>
      <c r="EO45" s="185"/>
      <c r="EP45" s="185"/>
      <c r="EQ45" s="185"/>
      <c r="ER45" s="185"/>
      <c r="ES45" s="185"/>
      <c r="ET45" s="185"/>
      <c r="EU45" s="185"/>
      <c r="EV45" s="185"/>
      <c r="EW45" s="185"/>
      <c r="EX45" s="185"/>
      <c r="EY45" s="185"/>
      <c r="EZ45" s="185"/>
      <c r="FA45" s="185"/>
      <c r="FB45" s="185"/>
      <c r="FC45" s="185"/>
      <c r="FD45" s="185"/>
      <c r="FE45" s="185"/>
      <c r="FF45" s="185"/>
      <c r="FG45" s="185"/>
      <c r="FH45" s="185"/>
      <c r="FI45" s="185"/>
      <c r="FJ45" s="185"/>
      <c r="FK45" s="185"/>
      <c r="FL45" s="185"/>
      <c r="FM45" s="185"/>
      <c r="FN45" s="185"/>
      <c r="FO45" s="185"/>
      <c r="FP45" s="185"/>
      <c r="FQ45" s="185"/>
      <c r="FR45" s="185"/>
      <c r="FS45" s="185"/>
      <c r="FT45" s="185"/>
      <c r="FU45" s="185"/>
      <c r="FV45" s="185"/>
      <c r="FW45" s="185"/>
      <c r="FX45" s="185"/>
      <c r="FY45" s="185"/>
      <c r="FZ45" s="185"/>
      <c r="GA45" s="185"/>
      <c r="GB45" s="185"/>
      <c r="GC45" s="185"/>
      <c r="GD45" s="185"/>
      <c r="GE45" s="185"/>
      <c r="GF45" s="185"/>
      <c r="GG45" s="185"/>
      <c r="GH45" s="185"/>
      <c r="GI45" s="185"/>
      <c r="GJ45" s="185"/>
      <c r="GK45" s="185"/>
      <c r="GL45" s="185"/>
      <c r="GM45" s="185"/>
      <c r="GN45" s="185"/>
      <c r="GO45" s="185"/>
      <c r="GP45" s="185"/>
      <c r="GQ45" s="185"/>
      <c r="GR45" s="185"/>
      <c r="GS45" s="185"/>
      <c r="GT45" s="185"/>
      <c r="GU45" s="185"/>
      <c r="GV45" s="185"/>
      <c r="GW45" s="185"/>
      <c r="GX45" s="185"/>
      <c r="GY45" s="185"/>
      <c r="GZ45" s="185"/>
      <c r="HA45" s="185"/>
      <c r="HB45" s="185"/>
      <c r="HC45" s="185"/>
      <c r="HD45" s="185"/>
      <c r="HE45" s="185"/>
      <c r="HF45" s="185"/>
      <c r="HG45" s="185"/>
      <c r="HH45" s="185"/>
      <c r="HI45" s="185"/>
      <c r="HJ45" s="185"/>
      <c r="HK45" s="185"/>
      <c r="HL45" s="185"/>
      <c r="HM45" s="185"/>
      <c r="HN45" s="185"/>
      <c r="HO45" s="185"/>
      <c r="HP45" s="185"/>
      <c r="HQ45" s="185"/>
      <c r="HR45" s="185"/>
      <c r="HS45" s="185"/>
      <c r="HT45" s="185"/>
      <c r="HU45" s="185"/>
      <c r="HV45" s="185"/>
      <c r="HW45" s="185"/>
      <c r="HX45" s="185"/>
      <c r="HY45" s="185"/>
      <c r="HZ45" s="185"/>
      <c r="IA45" s="185"/>
      <c r="IB45" s="185"/>
      <c r="IC45" s="185"/>
      <c r="ID45" s="185"/>
      <c r="IE45" s="185"/>
      <c r="IF45" s="185"/>
      <c r="IG45" s="185"/>
      <c r="IH45" s="185"/>
      <c r="II45" s="185"/>
      <c r="IJ45" s="185"/>
      <c r="IK45" s="185"/>
      <c r="IL45" s="185"/>
      <c r="IM45" s="185"/>
      <c r="IN45" s="185"/>
      <c r="IO45" s="185"/>
      <c r="IP45" s="185"/>
      <c r="IQ45" s="185"/>
      <c r="IR45" s="185"/>
      <c r="IS45" s="185"/>
      <c r="IT45" s="185"/>
      <c r="IU45" s="185"/>
      <c r="IV45" s="185"/>
      <c r="IW45" s="185"/>
    </row>
    <row r="46" customFormat="false" ht="15.75" hidden="false" customHeight="false" outlineLevel="0" collapsed="false">
      <c r="A46" s="186" t="s">
        <v>350</v>
      </c>
      <c r="B46" s="183"/>
      <c r="C46" s="188" t="n">
        <f aca="false">SUM(C31:C44)</f>
        <v>0</v>
      </c>
      <c r="D46" s="188" t="n">
        <f aca="false">SUM(D31:D45)</f>
        <v>0</v>
      </c>
      <c r="E46" s="188" t="n">
        <f aca="false">SUM(E31:E45)</f>
        <v>0</v>
      </c>
      <c r="F46" s="188" t="n">
        <f aca="false">SUM(F31:F45)</f>
        <v>0</v>
      </c>
      <c r="G46" s="188" t="n">
        <f aca="false">SUM(G31:G45)</f>
        <v>0</v>
      </c>
      <c r="H46" s="188" t="n">
        <f aca="false">SUM(H31:H45)</f>
        <v>0</v>
      </c>
      <c r="I46" s="188" t="n">
        <f aca="false">SUM(I31:I45)</f>
        <v>0</v>
      </c>
      <c r="J46" s="188" t="n">
        <f aca="false">SUM(J31:J45)</f>
        <v>0</v>
      </c>
      <c r="K46" s="188" t="n">
        <f aca="false">SUM(K31:K45)</f>
        <v>0</v>
      </c>
      <c r="L46" s="188" t="n">
        <f aca="false">SUM(L31:L45)</f>
        <v>0</v>
      </c>
      <c r="M46" s="188" t="n">
        <f aca="false">SUM(M31:M45)</f>
        <v>0</v>
      </c>
      <c r="N46" s="188" t="n">
        <f aca="false">SUM(N31:N45)</f>
        <v>0</v>
      </c>
      <c r="O46" s="189" t="n">
        <f aca="false">N46</f>
        <v>0</v>
      </c>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c r="DJ46" s="185"/>
      <c r="DK46" s="185"/>
      <c r="DL46" s="185"/>
      <c r="DM46" s="185"/>
      <c r="DN46" s="185"/>
      <c r="DO46" s="185"/>
      <c r="DP46" s="185"/>
      <c r="DQ46" s="185"/>
      <c r="DR46" s="185"/>
      <c r="DS46" s="185"/>
      <c r="DT46" s="185"/>
      <c r="DU46" s="185"/>
      <c r="DV46" s="185"/>
      <c r="DW46" s="185"/>
      <c r="DX46" s="185"/>
      <c r="DY46" s="185"/>
      <c r="DZ46" s="185"/>
      <c r="EA46" s="185"/>
      <c r="EB46" s="185"/>
      <c r="EC46" s="185"/>
      <c r="ED46" s="185"/>
      <c r="EE46" s="185"/>
      <c r="EF46" s="185"/>
      <c r="EG46" s="185"/>
      <c r="EH46" s="185"/>
      <c r="EI46" s="185"/>
      <c r="EJ46" s="185"/>
      <c r="EK46" s="185"/>
      <c r="EL46" s="185"/>
      <c r="EM46" s="185"/>
      <c r="EN46" s="185"/>
      <c r="EO46" s="185"/>
      <c r="EP46" s="185"/>
      <c r="EQ46" s="185"/>
      <c r="ER46" s="185"/>
      <c r="ES46" s="185"/>
      <c r="ET46" s="185"/>
      <c r="EU46" s="185"/>
      <c r="EV46" s="185"/>
      <c r="EW46" s="185"/>
      <c r="EX46" s="185"/>
      <c r="EY46" s="185"/>
      <c r="EZ46" s="185"/>
      <c r="FA46" s="185"/>
      <c r="FB46" s="185"/>
      <c r="FC46" s="185"/>
      <c r="FD46" s="185"/>
      <c r="FE46" s="185"/>
      <c r="FF46" s="185"/>
      <c r="FG46" s="185"/>
      <c r="FH46" s="185"/>
      <c r="FI46" s="185"/>
      <c r="FJ46" s="185"/>
      <c r="FK46" s="185"/>
      <c r="FL46" s="185"/>
      <c r="FM46" s="185"/>
      <c r="FN46" s="185"/>
      <c r="FO46" s="185"/>
      <c r="FP46" s="185"/>
      <c r="FQ46" s="185"/>
      <c r="FR46" s="185"/>
      <c r="FS46" s="185"/>
      <c r="FT46" s="185"/>
      <c r="FU46" s="185"/>
      <c r="FV46" s="185"/>
      <c r="FW46" s="185"/>
      <c r="FX46" s="185"/>
      <c r="FY46" s="185"/>
      <c r="FZ46" s="185"/>
      <c r="GA46" s="185"/>
      <c r="GB46" s="185"/>
      <c r="GC46" s="185"/>
      <c r="GD46" s="185"/>
      <c r="GE46" s="185"/>
      <c r="GF46" s="185"/>
      <c r="GG46" s="185"/>
      <c r="GH46" s="185"/>
      <c r="GI46" s="185"/>
      <c r="GJ46" s="185"/>
      <c r="GK46" s="185"/>
      <c r="GL46" s="185"/>
      <c r="GM46" s="185"/>
      <c r="GN46" s="185"/>
      <c r="GO46" s="185"/>
      <c r="GP46" s="185"/>
      <c r="GQ46" s="185"/>
      <c r="GR46" s="185"/>
      <c r="GS46" s="185"/>
      <c r="GT46" s="185"/>
      <c r="GU46" s="185"/>
      <c r="GV46" s="185"/>
      <c r="GW46" s="185"/>
      <c r="GX46" s="185"/>
      <c r="GY46" s="185"/>
      <c r="GZ46" s="185"/>
      <c r="HA46" s="185"/>
      <c r="HB46" s="185"/>
      <c r="HC46" s="185"/>
      <c r="HD46" s="185"/>
      <c r="HE46" s="185"/>
      <c r="HF46" s="185"/>
      <c r="HG46" s="185"/>
      <c r="HH46" s="185"/>
      <c r="HI46" s="185"/>
      <c r="HJ46" s="185"/>
      <c r="HK46" s="185"/>
      <c r="HL46" s="185"/>
      <c r="HM46" s="185"/>
      <c r="HN46" s="185"/>
      <c r="HO46" s="185"/>
      <c r="HP46" s="185"/>
      <c r="HQ46" s="185"/>
      <c r="HR46" s="185"/>
      <c r="HS46" s="185"/>
      <c r="HT46" s="185"/>
      <c r="HU46" s="185"/>
      <c r="HV46" s="185"/>
      <c r="HW46" s="185"/>
      <c r="HX46" s="185"/>
      <c r="HY46" s="185"/>
      <c r="HZ46" s="185"/>
      <c r="IA46" s="185"/>
      <c r="IB46" s="185"/>
      <c r="IC46" s="185"/>
      <c r="ID46" s="185"/>
      <c r="IE46" s="185"/>
      <c r="IF46" s="185"/>
      <c r="IG46" s="185"/>
      <c r="IH46" s="185"/>
      <c r="II46" s="185"/>
      <c r="IJ46" s="185"/>
      <c r="IK46" s="185"/>
      <c r="IL46" s="185"/>
      <c r="IM46" s="185"/>
      <c r="IN46" s="185"/>
      <c r="IO46" s="185"/>
      <c r="IP46" s="185"/>
      <c r="IQ46" s="185"/>
      <c r="IR46" s="185"/>
      <c r="IS46" s="185"/>
      <c r="IT46" s="185"/>
      <c r="IU46" s="185"/>
      <c r="IV46" s="185"/>
      <c r="IW46" s="185"/>
    </row>
    <row r="47" customFormat="false" ht="15.75" hidden="false" customHeight="false" outlineLevel="0" collapsed="false">
      <c r="A47" s="190" t="s">
        <v>351</v>
      </c>
      <c r="B47" s="191"/>
      <c r="C47" s="191" t="n">
        <f aca="false">C30+C46</f>
        <v>0</v>
      </c>
      <c r="D47" s="191" t="n">
        <f aca="false">D30+D46</f>
        <v>0</v>
      </c>
      <c r="E47" s="191" t="n">
        <f aca="false">E30+E46</f>
        <v>0</v>
      </c>
      <c r="F47" s="191" t="n">
        <f aca="false">F30+F46</f>
        <v>0</v>
      </c>
      <c r="G47" s="191" t="n">
        <f aca="false">G30+G46</f>
        <v>0</v>
      </c>
      <c r="H47" s="191" t="n">
        <f aca="false">H30+H46</f>
        <v>0</v>
      </c>
      <c r="I47" s="191" t="n">
        <f aca="false">I30+I46</f>
        <v>0</v>
      </c>
      <c r="J47" s="191" t="n">
        <f aca="false">J30+J46</f>
        <v>0</v>
      </c>
      <c r="K47" s="191" t="n">
        <f aca="false">K30+K46</f>
        <v>0</v>
      </c>
      <c r="L47" s="191" t="n">
        <f aca="false">L30+L46</f>
        <v>0</v>
      </c>
      <c r="M47" s="191" t="n">
        <f aca="false">M30+M46</f>
        <v>0</v>
      </c>
      <c r="N47" s="191" t="n">
        <f aca="false">N30+N46</f>
        <v>0</v>
      </c>
      <c r="O47" s="192" t="n">
        <f aca="false">O30+O46</f>
        <v>0</v>
      </c>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c r="DJ47" s="185"/>
      <c r="DK47" s="185"/>
      <c r="DL47" s="185"/>
      <c r="DM47" s="185"/>
      <c r="DN47" s="185"/>
      <c r="DO47" s="185"/>
      <c r="DP47" s="185"/>
      <c r="DQ47" s="185"/>
      <c r="DR47" s="185"/>
      <c r="DS47" s="185"/>
      <c r="DT47" s="185"/>
      <c r="DU47" s="185"/>
      <c r="DV47" s="185"/>
      <c r="DW47" s="185"/>
      <c r="DX47" s="185"/>
      <c r="DY47" s="185"/>
      <c r="DZ47" s="185"/>
      <c r="EA47" s="185"/>
      <c r="EB47" s="185"/>
      <c r="EC47" s="185"/>
      <c r="ED47" s="185"/>
      <c r="EE47" s="185"/>
      <c r="EF47" s="185"/>
      <c r="EG47" s="185"/>
      <c r="EH47" s="185"/>
      <c r="EI47" s="185"/>
      <c r="EJ47" s="185"/>
      <c r="EK47" s="185"/>
      <c r="EL47" s="185"/>
      <c r="EM47" s="185"/>
      <c r="EN47" s="185"/>
      <c r="EO47" s="185"/>
      <c r="EP47" s="185"/>
      <c r="EQ47" s="185"/>
      <c r="ER47" s="185"/>
      <c r="ES47" s="185"/>
      <c r="ET47" s="185"/>
      <c r="EU47" s="185"/>
      <c r="EV47" s="185"/>
      <c r="EW47" s="185"/>
      <c r="EX47" s="185"/>
      <c r="EY47" s="185"/>
      <c r="EZ47" s="185"/>
      <c r="FA47" s="185"/>
      <c r="FB47" s="185"/>
      <c r="FC47" s="185"/>
      <c r="FD47" s="185"/>
      <c r="FE47" s="185"/>
      <c r="FF47" s="185"/>
      <c r="FG47" s="185"/>
      <c r="FH47" s="185"/>
      <c r="FI47" s="185"/>
      <c r="FJ47" s="185"/>
      <c r="FK47" s="185"/>
      <c r="FL47" s="185"/>
      <c r="FM47" s="185"/>
      <c r="FN47" s="185"/>
      <c r="FO47" s="185"/>
      <c r="FP47" s="185"/>
      <c r="FQ47" s="185"/>
      <c r="FR47" s="185"/>
      <c r="FS47" s="185"/>
      <c r="FT47" s="185"/>
      <c r="FU47" s="185"/>
      <c r="FV47" s="185"/>
      <c r="FW47" s="185"/>
      <c r="FX47" s="185"/>
      <c r="FY47" s="185"/>
      <c r="FZ47" s="185"/>
      <c r="GA47" s="185"/>
      <c r="GB47" s="185"/>
      <c r="GC47" s="185"/>
      <c r="GD47" s="185"/>
      <c r="GE47" s="185"/>
      <c r="GF47" s="185"/>
      <c r="GG47" s="185"/>
      <c r="GH47" s="185"/>
      <c r="GI47" s="185"/>
      <c r="GJ47" s="185"/>
      <c r="GK47" s="185"/>
      <c r="GL47" s="185"/>
      <c r="GM47" s="185"/>
      <c r="GN47" s="185"/>
      <c r="GO47" s="185"/>
      <c r="GP47" s="185"/>
      <c r="GQ47" s="185"/>
      <c r="GR47" s="185"/>
      <c r="GS47" s="185"/>
      <c r="GT47" s="185"/>
      <c r="GU47" s="185"/>
      <c r="GV47" s="185"/>
      <c r="GW47" s="185"/>
      <c r="GX47" s="185"/>
      <c r="GY47" s="185"/>
      <c r="GZ47" s="185"/>
      <c r="HA47" s="185"/>
      <c r="HB47" s="185"/>
      <c r="HC47" s="185"/>
      <c r="HD47" s="185"/>
      <c r="HE47" s="185"/>
      <c r="HF47" s="185"/>
      <c r="HG47" s="185"/>
      <c r="HH47" s="185"/>
      <c r="HI47" s="185"/>
      <c r="HJ47" s="185"/>
      <c r="HK47" s="185"/>
      <c r="HL47" s="185"/>
      <c r="HM47" s="185"/>
      <c r="HN47" s="185"/>
      <c r="HO47" s="185"/>
      <c r="HP47" s="185"/>
      <c r="HQ47" s="185"/>
      <c r="HR47" s="185"/>
      <c r="HS47" s="185"/>
      <c r="HT47" s="185"/>
      <c r="HU47" s="185"/>
      <c r="HV47" s="185"/>
      <c r="HW47" s="185"/>
      <c r="HX47" s="185"/>
      <c r="HY47" s="185"/>
      <c r="HZ47" s="185"/>
      <c r="IA47" s="185"/>
      <c r="IB47" s="185"/>
      <c r="IC47" s="185"/>
      <c r="ID47" s="185"/>
      <c r="IE47" s="185"/>
      <c r="IF47" s="185"/>
      <c r="IG47" s="185"/>
      <c r="IH47" s="185"/>
      <c r="II47" s="185"/>
      <c r="IJ47" s="185"/>
      <c r="IK47" s="185"/>
      <c r="IL47" s="185"/>
      <c r="IM47" s="185"/>
      <c r="IN47" s="185"/>
      <c r="IO47" s="185"/>
      <c r="IP47" s="185"/>
      <c r="IQ47" s="185"/>
      <c r="IR47" s="185"/>
      <c r="IS47" s="185"/>
      <c r="IT47" s="185"/>
      <c r="IU47" s="185"/>
      <c r="IV47" s="185"/>
      <c r="IW47" s="185"/>
    </row>
    <row r="49" customFormat="false" ht="12.75" hidden="false" customHeight="false" outlineLevel="0" collapsed="false">
      <c r="A49" s="193" t="str">
        <f aca="true">CELL("FILENAME")</f>
        <v>'file:///mnt/12tb/@roms/datasets/enron/EDRM Enron Email Data Set v2 XML/filtered-attachments/xls/Budget_Temp.xls'#$CC 103817 - Headcount</v>
      </c>
    </row>
    <row r="50" customFormat="false" ht="12.75" hidden="false" customHeight="false" outlineLevel="0" collapsed="false">
      <c r="A50" s="193"/>
    </row>
    <row r="51" customFormat="false" ht="12.75" hidden="false" customHeight="false" outlineLevel="0" collapsed="false">
      <c r="A51" s="194" t="s">
        <v>352</v>
      </c>
    </row>
    <row r="52" customFormat="false" ht="12.75" hidden="false" customHeight="false" outlineLevel="0" collapsed="false">
      <c r="A52" s="195"/>
      <c r="C52" s="196" t="n">
        <v>36892</v>
      </c>
      <c r="D52" s="196" t="n">
        <v>36923</v>
      </c>
      <c r="E52" s="196" t="n">
        <v>36951</v>
      </c>
      <c r="F52" s="196" t="n">
        <v>36982</v>
      </c>
      <c r="G52" s="196" t="n">
        <v>37012</v>
      </c>
      <c r="H52" s="196" t="n">
        <v>37043</v>
      </c>
      <c r="I52" s="196" t="n">
        <v>37073</v>
      </c>
      <c r="J52" s="196" t="n">
        <v>37104</v>
      </c>
      <c r="K52" s="196" t="n">
        <v>37135</v>
      </c>
      <c r="L52" s="196" t="n">
        <v>37165</v>
      </c>
      <c r="M52" s="196" t="n">
        <v>37196</v>
      </c>
      <c r="N52" s="196" t="n">
        <v>37226</v>
      </c>
    </row>
    <row r="53" customFormat="false" ht="12.75" hidden="false" customHeight="false" outlineLevel="0" collapsed="false">
      <c r="A53" s="57" t="s">
        <v>353</v>
      </c>
      <c r="C53" s="197" t="n">
        <v>0</v>
      </c>
      <c r="D53" s="197" t="n">
        <v>0</v>
      </c>
      <c r="E53" s="197" t="n">
        <v>0</v>
      </c>
      <c r="F53" s="197" t="n">
        <v>0</v>
      </c>
      <c r="G53" s="197" t="n">
        <v>0</v>
      </c>
      <c r="H53" s="197" t="n">
        <v>0</v>
      </c>
      <c r="I53" s="197" t="n">
        <v>0</v>
      </c>
      <c r="J53" s="197" t="n">
        <v>0</v>
      </c>
      <c r="K53" s="197" t="n">
        <v>0</v>
      </c>
      <c r="L53" s="197" t="n">
        <v>0</v>
      </c>
      <c r="M53" s="197" t="n">
        <v>0</v>
      </c>
      <c r="N53" s="197" t="n">
        <v>0</v>
      </c>
    </row>
    <row r="54" customFormat="false" ht="12.75" hidden="false" customHeight="false" outlineLevel="0" collapsed="false">
      <c r="A54" s="57" t="s">
        <v>354</v>
      </c>
      <c r="C54" s="197" t="n">
        <v>0</v>
      </c>
      <c r="D54" s="197" t="n">
        <v>0</v>
      </c>
      <c r="E54" s="197" t="n">
        <v>0</v>
      </c>
      <c r="F54" s="197" t="n">
        <v>0</v>
      </c>
      <c r="G54" s="197" t="n">
        <v>0</v>
      </c>
      <c r="H54" s="197" t="n">
        <v>0</v>
      </c>
      <c r="I54" s="197" t="n">
        <v>0</v>
      </c>
      <c r="J54" s="197" t="n">
        <v>0</v>
      </c>
      <c r="K54" s="197" t="n">
        <v>0</v>
      </c>
      <c r="L54" s="197" t="n">
        <v>0</v>
      </c>
      <c r="M54" s="197" t="n">
        <v>0</v>
      </c>
      <c r="N54" s="197" t="n">
        <v>0</v>
      </c>
    </row>
    <row r="55" customFormat="false" ht="12.75" hidden="false" customHeight="false" outlineLevel="0" collapsed="false">
      <c r="A55" s="57" t="s">
        <v>355</v>
      </c>
      <c r="C55" s="197" t="n">
        <v>0</v>
      </c>
      <c r="D55" s="197" t="n">
        <v>0</v>
      </c>
      <c r="E55" s="197" t="n">
        <v>0</v>
      </c>
      <c r="F55" s="197" t="n">
        <v>0</v>
      </c>
      <c r="G55" s="197" t="n">
        <v>0</v>
      </c>
      <c r="H55" s="197" t="n">
        <v>0</v>
      </c>
      <c r="I55" s="197" t="n">
        <v>0</v>
      </c>
      <c r="J55" s="197" t="n">
        <v>0</v>
      </c>
      <c r="K55" s="197" t="n">
        <v>0</v>
      </c>
      <c r="L55" s="197" t="n">
        <v>0</v>
      </c>
      <c r="M55" s="197" t="n">
        <v>0</v>
      </c>
      <c r="N55" s="197" t="n">
        <v>0</v>
      </c>
    </row>
    <row r="56" customFormat="false" ht="12.75" hidden="false" customHeight="false" outlineLevel="0" collapsed="false">
      <c r="A56" s="57" t="s">
        <v>356</v>
      </c>
      <c r="C56" s="197" t="n">
        <v>0</v>
      </c>
      <c r="D56" s="197" t="n">
        <v>0</v>
      </c>
      <c r="E56" s="197" t="n">
        <v>0</v>
      </c>
      <c r="F56" s="197" t="n">
        <v>0</v>
      </c>
      <c r="G56" s="197" t="n">
        <v>0</v>
      </c>
      <c r="H56" s="197" t="n">
        <v>0</v>
      </c>
      <c r="I56" s="197" t="n">
        <v>0</v>
      </c>
      <c r="J56" s="197" t="n">
        <v>0</v>
      </c>
      <c r="K56" s="197" t="n">
        <v>0</v>
      </c>
      <c r="L56" s="197" t="n">
        <v>0</v>
      </c>
      <c r="M56" s="197" t="n">
        <v>0</v>
      </c>
      <c r="N56" s="197" t="n">
        <v>0</v>
      </c>
    </row>
    <row r="57" customFormat="false" ht="12.75" hidden="false" customHeight="false" outlineLevel="0" collapsed="false">
      <c r="A57" s="57" t="s">
        <v>357</v>
      </c>
      <c r="C57" s="197" t="n">
        <v>0</v>
      </c>
      <c r="D57" s="197" t="n">
        <v>0</v>
      </c>
      <c r="E57" s="197" t="n">
        <v>0</v>
      </c>
      <c r="F57" s="197" t="n">
        <v>0</v>
      </c>
      <c r="G57" s="197" t="n">
        <v>0</v>
      </c>
      <c r="H57" s="197" t="n">
        <v>0</v>
      </c>
      <c r="I57" s="197" t="n">
        <v>0</v>
      </c>
      <c r="J57" s="197" t="n">
        <v>0</v>
      </c>
      <c r="K57" s="197" t="n">
        <v>0</v>
      </c>
      <c r="L57" s="197" t="n">
        <v>0</v>
      </c>
      <c r="M57" s="197" t="n">
        <v>0</v>
      </c>
      <c r="N57" s="197" t="n">
        <v>0</v>
      </c>
    </row>
    <row r="58" customFormat="false" ht="12.75" hidden="false" customHeight="false" outlineLevel="0" collapsed="false">
      <c r="A58" s="57" t="s">
        <v>358</v>
      </c>
      <c r="C58" s="197" t="n">
        <v>0</v>
      </c>
      <c r="D58" s="197" t="n">
        <v>0</v>
      </c>
      <c r="E58" s="197" t="n">
        <v>0</v>
      </c>
      <c r="F58" s="197" t="n">
        <v>0</v>
      </c>
      <c r="G58" s="197" t="n">
        <v>0</v>
      </c>
      <c r="H58" s="197" t="n">
        <v>0</v>
      </c>
      <c r="I58" s="197" t="n">
        <v>0</v>
      </c>
      <c r="J58" s="197" t="n">
        <v>0</v>
      </c>
      <c r="K58" s="197" t="n">
        <v>0</v>
      </c>
      <c r="L58" s="197" t="n">
        <v>0</v>
      </c>
      <c r="M58" s="197" t="n">
        <v>0</v>
      </c>
      <c r="N58" s="197" t="n">
        <v>0</v>
      </c>
    </row>
    <row r="59" customFormat="false" ht="12.75" hidden="false" customHeight="false" outlineLevel="0" collapsed="false">
      <c r="A59" s="57" t="s">
        <v>359</v>
      </c>
      <c r="C59" s="197" t="n">
        <v>0</v>
      </c>
      <c r="D59" s="197" t="n">
        <v>0</v>
      </c>
      <c r="E59" s="197" t="n">
        <v>0</v>
      </c>
      <c r="F59" s="197" t="n">
        <v>0</v>
      </c>
      <c r="G59" s="197" t="n">
        <v>0</v>
      </c>
      <c r="H59" s="197" t="n">
        <v>0</v>
      </c>
      <c r="I59" s="197" t="n">
        <v>0</v>
      </c>
      <c r="J59" s="197" t="n">
        <v>0</v>
      </c>
      <c r="K59" s="197" t="n">
        <v>0</v>
      </c>
      <c r="L59" s="197" t="n">
        <v>0</v>
      </c>
      <c r="M59" s="197" t="n">
        <v>0</v>
      </c>
      <c r="N59" s="197" t="n">
        <v>0</v>
      </c>
    </row>
    <row r="60" customFormat="false" ht="12.75" hidden="false" customHeight="false" outlineLevel="0" collapsed="false">
      <c r="A60" s="57" t="s">
        <v>360</v>
      </c>
      <c r="C60" s="197" t="n">
        <v>0</v>
      </c>
      <c r="D60" s="197" t="n">
        <v>0</v>
      </c>
      <c r="E60" s="197" t="n">
        <v>0</v>
      </c>
      <c r="F60" s="197" t="n">
        <v>0</v>
      </c>
      <c r="G60" s="197" t="n">
        <v>0</v>
      </c>
      <c r="H60" s="197" t="n">
        <v>0</v>
      </c>
      <c r="I60" s="197" t="n">
        <v>0</v>
      </c>
      <c r="J60" s="197" t="n">
        <v>0</v>
      </c>
      <c r="K60" s="197" t="n">
        <v>0</v>
      </c>
      <c r="L60" s="197" t="n">
        <v>0</v>
      </c>
      <c r="M60" s="197" t="n">
        <v>0</v>
      </c>
      <c r="N60" s="197" t="n">
        <v>0</v>
      </c>
    </row>
    <row r="61" customFormat="false" ht="12.75" hidden="false" customHeight="false" outlineLevel="0" collapsed="false">
      <c r="A61" s="57" t="s">
        <v>361</v>
      </c>
      <c r="C61" s="197" t="n">
        <v>0</v>
      </c>
      <c r="D61" s="197" t="n">
        <v>0</v>
      </c>
      <c r="E61" s="197" t="n">
        <v>0</v>
      </c>
      <c r="F61" s="197" t="n">
        <v>0</v>
      </c>
      <c r="G61" s="197" t="n">
        <v>0</v>
      </c>
      <c r="H61" s="197" t="n">
        <v>0</v>
      </c>
      <c r="I61" s="197" t="n">
        <v>0</v>
      </c>
      <c r="J61" s="197" t="n">
        <v>0</v>
      </c>
      <c r="K61" s="197" t="n">
        <v>0</v>
      </c>
      <c r="L61" s="197" t="n">
        <v>0</v>
      </c>
      <c r="M61" s="197" t="n">
        <v>0</v>
      </c>
      <c r="N61" s="197" t="n">
        <v>0</v>
      </c>
    </row>
    <row r="62" customFormat="false" ht="12.75" hidden="false" customHeight="false" outlineLevel="0" collapsed="false">
      <c r="A62" s="57" t="s">
        <v>362</v>
      </c>
      <c r="C62" s="197" t="n">
        <v>0</v>
      </c>
      <c r="D62" s="197" t="n">
        <v>0</v>
      </c>
      <c r="E62" s="197" t="n">
        <v>0</v>
      </c>
      <c r="F62" s="197" t="n">
        <v>0</v>
      </c>
      <c r="G62" s="197" t="n">
        <v>0</v>
      </c>
      <c r="H62" s="197" t="n">
        <v>0</v>
      </c>
      <c r="I62" s="197" t="n">
        <v>0</v>
      </c>
      <c r="J62" s="197" t="n">
        <v>0</v>
      </c>
      <c r="K62" s="197" t="n">
        <v>0</v>
      </c>
      <c r="L62" s="197" t="n">
        <v>0</v>
      </c>
      <c r="M62" s="197" t="n">
        <v>0</v>
      </c>
      <c r="N62" s="197" t="n">
        <v>0</v>
      </c>
    </row>
    <row r="63" customFormat="false" ht="12.75" hidden="false" customHeight="false" outlineLevel="0" collapsed="false">
      <c r="A63" s="57" t="s">
        <v>363</v>
      </c>
      <c r="C63" s="197" t="n">
        <v>0</v>
      </c>
      <c r="D63" s="197" t="n">
        <v>0</v>
      </c>
      <c r="E63" s="197" t="n">
        <v>0</v>
      </c>
      <c r="F63" s="197" t="n">
        <v>0</v>
      </c>
      <c r="G63" s="197" t="n">
        <v>0</v>
      </c>
      <c r="H63" s="197" t="n">
        <v>0</v>
      </c>
      <c r="I63" s="197" t="n">
        <v>0</v>
      </c>
      <c r="J63" s="197" t="n">
        <v>0</v>
      </c>
      <c r="K63" s="197" t="n">
        <v>0</v>
      </c>
      <c r="L63" s="197" t="n">
        <v>0</v>
      </c>
      <c r="M63" s="197" t="n">
        <v>0</v>
      </c>
      <c r="N63" s="197" t="n">
        <v>0</v>
      </c>
    </row>
    <row r="64" customFormat="false" ht="12.75" hidden="false" customHeight="false" outlineLevel="0" collapsed="false">
      <c r="A64" s="57" t="s">
        <v>364</v>
      </c>
      <c r="C64" s="197" t="n">
        <v>0</v>
      </c>
      <c r="D64" s="197" t="n">
        <v>0</v>
      </c>
      <c r="E64" s="197" t="n">
        <v>0</v>
      </c>
      <c r="F64" s="197" t="n">
        <v>0</v>
      </c>
      <c r="G64" s="197" t="n">
        <v>0</v>
      </c>
      <c r="H64" s="197" t="n">
        <v>0</v>
      </c>
      <c r="I64" s="197" t="n">
        <v>0</v>
      </c>
      <c r="J64" s="197" t="n">
        <v>0</v>
      </c>
      <c r="K64" s="197" t="n">
        <v>0</v>
      </c>
      <c r="L64" s="197" t="n">
        <v>0</v>
      </c>
      <c r="M64" s="197" t="n">
        <v>0</v>
      </c>
      <c r="N64" s="197" t="n">
        <v>0</v>
      </c>
    </row>
    <row r="65" customFormat="false" ht="12.75" hidden="false" customHeight="false" outlineLevel="0" collapsed="false">
      <c r="A65" s="57" t="s">
        <v>365</v>
      </c>
      <c r="C65" s="197" t="n">
        <v>0</v>
      </c>
      <c r="D65" s="197" t="n">
        <v>0</v>
      </c>
      <c r="E65" s="197" t="n">
        <v>0</v>
      </c>
      <c r="F65" s="197" t="n">
        <v>0</v>
      </c>
      <c r="G65" s="197" t="n">
        <v>0</v>
      </c>
      <c r="H65" s="197" t="n">
        <v>0</v>
      </c>
      <c r="I65" s="197" t="n">
        <v>0</v>
      </c>
      <c r="J65" s="197" t="n">
        <v>0</v>
      </c>
      <c r="K65" s="197" t="n">
        <v>0</v>
      </c>
      <c r="L65" s="197" t="n">
        <v>0</v>
      </c>
      <c r="M65" s="197" t="n">
        <v>0</v>
      </c>
      <c r="N65" s="197" t="n">
        <v>0</v>
      </c>
    </row>
    <row r="66" customFormat="false" ht="12.75" hidden="false" customHeight="false" outlineLevel="0" collapsed="false">
      <c r="A66" s="57" t="s">
        <v>366</v>
      </c>
      <c r="C66" s="197" t="n">
        <v>0</v>
      </c>
      <c r="D66" s="197" t="n">
        <v>0</v>
      </c>
      <c r="E66" s="197" t="n">
        <v>0</v>
      </c>
      <c r="F66" s="197" t="n">
        <v>0</v>
      </c>
      <c r="G66" s="197" t="n">
        <v>0</v>
      </c>
      <c r="H66" s="197" t="n">
        <v>0</v>
      </c>
      <c r="I66" s="197" t="n">
        <v>0</v>
      </c>
      <c r="J66" s="197" t="n">
        <v>0</v>
      </c>
      <c r="K66" s="197" t="n">
        <v>0</v>
      </c>
      <c r="L66" s="197" t="n">
        <v>0</v>
      </c>
      <c r="M66" s="197" t="n">
        <v>0</v>
      </c>
      <c r="N66" s="197" t="n">
        <v>0</v>
      </c>
    </row>
    <row r="67" customFormat="false" ht="12.75" hidden="false" customHeight="false" outlineLevel="0" collapsed="false">
      <c r="A67" s="57" t="s">
        <v>367</v>
      </c>
      <c r="C67" s="197" t="n">
        <v>0</v>
      </c>
      <c r="D67" s="197" t="n">
        <v>0</v>
      </c>
      <c r="E67" s="197" t="n">
        <v>0</v>
      </c>
      <c r="F67" s="197" t="n">
        <v>0</v>
      </c>
      <c r="G67" s="197" t="n">
        <v>0</v>
      </c>
      <c r="H67" s="197" t="n">
        <v>0</v>
      </c>
      <c r="I67" s="197" t="n">
        <v>0</v>
      </c>
      <c r="J67" s="197" t="n">
        <v>0</v>
      </c>
      <c r="K67" s="197" t="n">
        <v>0</v>
      </c>
      <c r="L67" s="197" t="n">
        <v>0</v>
      </c>
      <c r="M67" s="197" t="n">
        <v>0</v>
      </c>
      <c r="N67" s="197" t="n">
        <v>0</v>
      </c>
    </row>
    <row r="68" customFormat="false" ht="12.75" hidden="false" customHeight="false" outlineLevel="0" collapsed="false">
      <c r="A68" s="57" t="s">
        <v>368</v>
      </c>
      <c r="C68" s="197" t="n">
        <v>0</v>
      </c>
      <c r="D68" s="197" t="n">
        <v>0</v>
      </c>
      <c r="E68" s="197" t="n">
        <v>0</v>
      </c>
      <c r="F68" s="197" t="n">
        <v>0</v>
      </c>
      <c r="G68" s="197" t="n">
        <v>0</v>
      </c>
      <c r="H68" s="197" t="n">
        <v>0</v>
      </c>
      <c r="I68" s="197" t="n">
        <v>0</v>
      </c>
      <c r="J68" s="197" t="n">
        <v>0</v>
      </c>
      <c r="K68" s="197" t="n">
        <v>0</v>
      </c>
      <c r="L68" s="197" t="n">
        <v>0</v>
      </c>
      <c r="M68" s="197" t="n">
        <v>0</v>
      </c>
      <c r="N68" s="197" t="n">
        <v>0</v>
      </c>
    </row>
    <row r="69" customFormat="false" ht="12.75" hidden="false" customHeight="false" outlineLevel="0" collapsed="false">
      <c r="A69" s="57" t="s">
        <v>369</v>
      </c>
      <c r="C69" s="197" t="n">
        <v>0</v>
      </c>
      <c r="D69" s="197" t="n">
        <v>0</v>
      </c>
      <c r="E69" s="197" t="n">
        <v>0</v>
      </c>
      <c r="F69" s="197" t="n">
        <v>0</v>
      </c>
      <c r="G69" s="197" t="n">
        <v>0</v>
      </c>
      <c r="H69" s="197" t="n">
        <v>0</v>
      </c>
      <c r="I69" s="197" t="n">
        <v>0</v>
      </c>
      <c r="J69" s="197" t="n">
        <v>0</v>
      </c>
      <c r="K69" s="197" t="n">
        <v>0</v>
      </c>
      <c r="L69" s="197" t="n">
        <v>0</v>
      </c>
      <c r="M69" s="197" t="n">
        <v>0</v>
      </c>
      <c r="N69" s="197" t="n">
        <v>0</v>
      </c>
    </row>
    <row r="70" customFormat="false" ht="12.75" hidden="false" customHeight="false" outlineLevel="0" collapsed="false">
      <c r="A70" s="57" t="s">
        <v>370</v>
      </c>
      <c r="C70" s="197" t="n">
        <v>0</v>
      </c>
      <c r="D70" s="197" t="n">
        <v>0</v>
      </c>
      <c r="E70" s="197" t="n">
        <v>0</v>
      </c>
      <c r="F70" s="197" t="n">
        <v>0</v>
      </c>
      <c r="G70" s="197" t="n">
        <v>0</v>
      </c>
      <c r="H70" s="197" t="n">
        <v>0</v>
      </c>
      <c r="I70" s="197" t="n">
        <v>0</v>
      </c>
      <c r="J70" s="197" t="n">
        <v>0</v>
      </c>
      <c r="K70" s="197" t="n">
        <v>0</v>
      </c>
      <c r="L70" s="197" t="n">
        <v>0</v>
      </c>
      <c r="M70" s="197" t="n">
        <v>0</v>
      </c>
      <c r="N70" s="197" t="n">
        <v>0</v>
      </c>
    </row>
    <row r="71" customFormat="false" ht="12.75" hidden="false" customHeight="false" outlineLevel="0" collapsed="false">
      <c r="A71" s="57" t="s">
        <v>371</v>
      </c>
      <c r="C71" s="197" t="n">
        <v>0</v>
      </c>
      <c r="D71" s="197" t="n">
        <v>0</v>
      </c>
      <c r="E71" s="197" t="n">
        <v>0</v>
      </c>
      <c r="F71" s="197" t="n">
        <v>0</v>
      </c>
      <c r="G71" s="197" t="n">
        <v>0</v>
      </c>
      <c r="H71" s="197" t="n">
        <v>0</v>
      </c>
      <c r="I71" s="197" t="n">
        <v>0</v>
      </c>
      <c r="J71" s="197" t="n">
        <v>0</v>
      </c>
      <c r="K71" s="197" t="n">
        <v>0</v>
      </c>
      <c r="L71" s="197" t="n">
        <v>0</v>
      </c>
      <c r="M71" s="197" t="n">
        <v>0</v>
      </c>
      <c r="N71" s="197" t="n">
        <v>0</v>
      </c>
    </row>
    <row r="72" customFormat="false" ht="12.75" hidden="false" customHeight="false" outlineLevel="0" collapsed="false">
      <c r="A72" s="57" t="s">
        <v>372</v>
      </c>
      <c r="C72" s="197" t="n">
        <v>0</v>
      </c>
      <c r="D72" s="197" t="n">
        <v>0</v>
      </c>
      <c r="E72" s="197" t="n">
        <v>0</v>
      </c>
      <c r="F72" s="197" t="n">
        <v>0</v>
      </c>
      <c r="G72" s="197" t="n">
        <v>0</v>
      </c>
      <c r="H72" s="197" t="n">
        <v>0</v>
      </c>
      <c r="I72" s="197" t="n">
        <v>0</v>
      </c>
      <c r="J72" s="197" t="n">
        <v>0</v>
      </c>
      <c r="K72" s="197" t="n">
        <v>0</v>
      </c>
      <c r="L72" s="197" t="n">
        <v>0</v>
      </c>
      <c r="M72" s="197" t="n">
        <v>0</v>
      </c>
      <c r="N72" s="197" t="n">
        <v>0</v>
      </c>
    </row>
    <row r="73" customFormat="false" ht="12.75" hidden="false" customHeight="false" outlineLevel="0" collapsed="false">
      <c r="A73" s="57" t="s">
        <v>373</v>
      </c>
      <c r="C73" s="197" t="n">
        <v>0</v>
      </c>
      <c r="D73" s="197" t="n">
        <v>0</v>
      </c>
      <c r="E73" s="197" t="n">
        <v>0</v>
      </c>
      <c r="F73" s="197" t="n">
        <v>0</v>
      </c>
      <c r="G73" s="197" t="n">
        <v>0</v>
      </c>
      <c r="H73" s="197" t="n">
        <v>0</v>
      </c>
      <c r="I73" s="197" t="n">
        <v>0</v>
      </c>
      <c r="J73" s="197" t="n">
        <v>0</v>
      </c>
      <c r="K73" s="197" t="n">
        <v>0</v>
      </c>
      <c r="L73" s="197" t="n">
        <v>0</v>
      </c>
      <c r="M73" s="197" t="n">
        <v>0</v>
      </c>
      <c r="N73" s="197" t="n">
        <v>0</v>
      </c>
    </row>
    <row r="74" customFormat="false" ht="12.75" hidden="false" customHeight="false" outlineLevel="0" collapsed="false">
      <c r="A74" s="57" t="s">
        <v>374</v>
      </c>
      <c r="C74" s="197" t="n">
        <v>0</v>
      </c>
      <c r="D74" s="197" t="n">
        <v>0</v>
      </c>
      <c r="E74" s="197" t="n">
        <v>0</v>
      </c>
      <c r="F74" s="197" t="n">
        <v>0</v>
      </c>
      <c r="G74" s="197" t="n">
        <v>0</v>
      </c>
      <c r="H74" s="197" t="n">
        <v>0</v>
      </c>
      <c r="I74" s="197" t="n">
        <v>0</v>
      </c>
      <c r="J74" s="197" t="n">
        <v>0</v>
      </c>
      <c r="K74" s="197" t="n">
        <v>0</v>
      </c>
      <c r="L74" s="197" t="n">
        <v>0</v>
      </c>
      <c r="M74" s="197" t="n">
        <v>0</v>
      </c>
      <c r="N74" s="197" t="n">
        <v>0</v>
      </c>
    </row>
    <row r="75" customFormat="false" ht="12.75" hidden="false" customHeight="false" outlineLevel="0" collapsed="false">
      <c r="A75" s="57" t="s">
        <v>375</v>
      </c>
      <c r="C75" s="197" t="n">
        <v>0</v>
      </c>
      <c r="D75" s="197" t="n">
        <v>0</v>
      </c>
      <c r="E75" s="197" t="n">
        <v>0</v>
      </c>
      <c r="F75" s="197" t="n">
        <v>0</v>
      </c>
      <c r="G75" s="197" t="n">
        <v>0</v>
      </c>
      <c r="H75" s="197" t="n">
        <v>0</v>
      </c>
      <c r="I75" s="197" t="n">
        <v>0</v>
      </c>
      <c r="J75" s="197" t="n">
        <v>0</v>
      </c>
      <c r="K75" s="197" t="n">
        <v>0</v>
      </c>
      <c r="L75" s="197" t="n">
        <v>0</v>
      </c>
      <c r="M75" s="197" t="n">
        <v>0</v>
      </c>
      <c r="N75" s="197" t="n">
        <v>0</v>
      </c>
    </row>
    <row r="76" customFormat="false" ht="12.75" hidden="false" customHeight="false" outlineLevel="0" collapsed="false">
      <c r="A76" s="57" t="s">
        <v>376</v>
      </c>
      <c r="C76" s="197" t="n">
        <v>0</v>
      </c>
      <c r="D76" s="197" t="n">
        <v>0</v>
      </c>
      <c r="E76" s="197" t="n">
        <v>0</v>
      </c>
      <c r="F76" s="197" t="n">
        <v>0</v>
      </c>
      <c r="G76" s="197" t="n">
        <v>0</v>
      </c>
      <c r="H76" s="197" t="n">
        <v>0</v>
      </c>
      <c r="I76" s="197" t="n">
        <v>0</v>
      </c>
      <c r="J76" s="197" t="n">
        <v>0</v>
      </c>
      <c r="K76" s="197" t="n">
        <v>0</v>
      </c>
      <c r="L76" s="197" t="n">
        <v>0</v>
      </c>
      <c r="M76" s="197" t="n">
        <v>0</v>
      </c>
      <c r="N76" s="197" t="n">
        <v>0</v>
      </c>
    </row>
    <row r="77" customFormat="false" ht="12.75" hidden="false" customHeight="false" outlineLevel="0" collapsed="false">
      <c r="A77" s="57" t="s">
        <v>377</v>
      </c>
      <c r="C77" s="197" t="n">
        <v>0</v>
      </c>
      <c r="D77" s="197" t="n">
        <v>0</v>
      </c>
      <c r="E77" s="197" t="n">
        <v>0</v>
      </c>
      <c r="F77" s="197" t="n">
        <v>0</v>
      </c>
      <c r="G77" s="197" t="n">
        <v>0</v>
      </c>
      <c r="H77" s="197" t="n">
        <v>0</v>
      </c>
      <c r="I77" s="197" t="n">
        <v>0</v>
      </c>
      <c r="J77" s="197" t="n">
        <v>0</v>
      </c>
      <c r="K77" s="197" t="n">
        <v>0</v>
      </c>
      <c r="L77" s="197" t="n">
        <v>0</v>
      </c>
      <c r="M77" s="197" t="n">
        <v>0</v>
      </c>
      <c r="N77" s="197" t="n">
        <v>0</v>
      </c>
    </row>
    <row r="78" customFormat="false" ht="12.75" hidden="false" customHeight="false" outlineLevel="0" collapsed="false">
      <c r="A78" s="57" t="s">
        <v>378</v>
      </c>
      <c r="C78" s="197" t="n">
        <v>0</v>
      </c>
      <c r="D78" s="197" t="n">
        <v>0</v>
      </c>
      <c r="E78" s="197" t="n">
        <v>0</v>
      </c>
      <c r="F78" s="197" t="n">
        <v>0</v>
      </c>
      <c r="G78" s="197" t="n">
        <v>0</v>
      </c>
      <c r="H78" s="197" t="n">
        <v>0</v>
      </c>
      <c r="I78" s="197" t="n">
        <v>0</v>
      </c>
      <c r="J78" s="197" t="n">
        <v>0</v>
      </c>
      <c r="K78" s="197" t="n">
        <v>0</v>
      </c>
      <c r="L78" s="197" t="n">
        <v>0</v>
      </c>
      <c r="M78" s="197" t="n">
        <v>0</v>
      </c>
      <c r="N78" s="197" t="n">
        <v>0</v>
      </c>
    </row>
    <row r="79" customFormat="false" ht="12.75" hidden="false" customHeight="false" outlineLevel="0" collapsed="false">
      <c r="A79" s="57" t="s">
        <v>379</v>
      </c>
      <c r="C79" s="197" t="n">
        <v>0</v>
      </c>
      <c r="D79" s="197" t="n">
        <v>0</v>
      </c>
      <c r="E79" s="197" t="n">
        <v>0</v>
      </c>
      <c r="F79" s="197" t="n">
        <v>0</v>
      </c>
      <c r="G79" s="197" t="n">
        <v>0</v>
      </c>
      <c r="H79" s="197" t="n">
        <v>0</v>
      </c>
      <c r="I79" s="197" t="n">
        <v>0</v>
      </c>
      <c r="J79" s="197" t="n">
        <v>0</v>
      </c>
      <c r="K79" s="197" t="n">
        <v>0</v>
      </c>
      <c r="L79" s="197" t="n">
        <v>0</v>
      </c>
      <c r="M79" s="197" t="n">
        <v>0</v>
      </c>
      <c r="N79" s="197" t="n">
        <v>0</v>
      </c>
    </row>
    <row r="80" customFormat="false" ht="12.75" hidden="false" customHeight="false" outlineLevel="0" collapsed="false">
      <c r="A80" s="57" t="s">
        <v>380</v>
      </c>
      <c r="C80" s="197" t="n">
        <v>0</v>
      </c>
      <c r="D80" s="197" t="n">
        <v>0</v>
      </c>
      <c r="E80" s="197" t="n">
        <v>0</v>
      </c>
      <c r="F80" s="197" t="n">
        <v>0</v>
      </c>
      <c r="G80" s="197" t="n">
        <v>0</v>
      </c>
      <c r="H80" s="197" t="n">
        <v>0</v>
      </c>
      <c r="I80" s="197" t="n">
        <v>0</v>
      </c>
      <c r="J80" s="197" t="n">
        <v>0</v>
      </c>
      <c r="K80" s="197" t="n">
        <v>0</v>
      </c>
      <c r="L80" s="197" t="n">
        <v>0</v>
      </c>
      <c r="M80" s="197" t="n">
        <v>0</v>
      </c>
      <c r="N80" s="197" t="n">
        <v>0</v>
      </c>
    </row>
    <row r="81" customFormat="false" ht="12.75" hidden="false" customHeight="false" outlineLevel="0" collapsed="false">
      <c r="A81" s="57" t="s">
        <v>381</v>
      </c>
      <c r="C81" s="197" t="n">
        <v>0</v>
      </c>
      <c r="D81" s="197" t="n">
        <v>0</v>
      </c>
      <c r="E81" s="197" t="n">
        <v>0</v>
      </c>
      <c r="F81" s="197" t="n">
        <v>0</v>
      </c>
      <c r="G81" s="197" t="n">
        <v>0</v>
      </c>
      <c r="H81" s="197" t="n">
        <v>0</v>
      </c>
      <c r="I81" s="197" t="n">
        <v>0</v>
      </c>
      <c r="J81" s="197" t="n">
        <v>0</v>
      </c>
      <c r="K81" s="197" t="n">
        <v>0</v>
      </c>
      <c r="L81" s="197" t="n">
        <v>0</v>
      </c>
      <c r="M81" s="197" t="n">
        <v>0</v>
      </c>
      <c r="N81" s="197" t="n">
        <v>0</v>
      </c>
    </row>
    <row r="83" customFormat="false" ht="12.75" hidden="false" customHeight="false" outlineLevel="0" collapsed="false">
      <c r="A83" s="195" t="s">
        <v>382</v>
      </c>
    </row>
    <row r="84" customFormat="false" ht="12.75" hidden="false" customHeight="false" outlineLevel="0" collapsed="false">
      <c r="A84" s="155" t="s">
        <v>383</v>
      </c>
    </row>
    <row r="85" customFormat="false" ht="12.75" hidden="false" customHeight="false" outlineLevel="0" collapsed="false">
      <c r="A85" s="198" t="s">
        <v>384</v>
      </c>
      <c r="C85" s="199" t="n">
        <v>0</v>
      </c>
      <c r="D85" s="199" t="n">
        <v>0</v>
      </c>
      <c r="E85" s="199" t="n">
        <v>0</v>
      </c>
      <c r="F85" s="199" t="n">
        <v>0</v>
      </c>
      <c r="G85" s="199" t="n">
        <v>0</v>
      </c>
      <c r="H85" s="199" t="n">
        <v>0</v>
      </c>
      <c r="I85" s="199" t="n">
        <v>0</v>
      </c>
      <c r="J85" s="199" t="n">
        <v>0</v>
      </c>
      <c r="K85" s="199" t="n">
        <v>0</v>
      </c>
      <c r="L85" s="199" t="n">
        <v>0</v>
      </c>
      <c r="M85" s="199" t="n">
        <v>0</v>
      </c>
      <c r="N85" s="199" t="n">
        <v>0</v>
      </c>
    </row>
    <row r="86" customFormat="false" ht="12.75" hidden="false" customHeight="false" outlineLevel="0" collapsed="false">
      <c r="A86" s="198" t="s">
        <v>385</v>
      </c>
      <c r="C86" s="199" t="n">
        <v>0</v>
      </c>
      <c r="D86" s="199" t="n">
        <v>0</v>
      </c>
      <c r="E86" s="199" t="n">
        <v>0</v>
      </c>
      <c r="F86" s="199" t="n">
        <v>0</v>
      </c>
      <c r="G86" s="199" t="n">
        <v>0</v>
      </c>
      <c r="H86" s="199" t="n">
        <v>0</v>
      </c>
      <c r="I86" s="199" t="n">
        <v>0</v>
      </c>
      <c r="J86" s="199" t="n">
        <v>0</v>
      </c>
      <c r="K86" s="199" t="n">
        <v>0</v>
      </c>
      <c r="L86" s="199" t="n">
        <v>0</v>
      </c>
      <c r="M86" s="199" t="n">
        <v>0</v>
      </c>
      <c r="N86" s="199" t="n">
        <v>0</v>
      </c>
    </row>
    <row r="87" customFormat="false" ht="13.5" hidden="false" customHeight="false" outlineLevel="0" collapsed="false">
      <c r="A87" s="198" t="s">
        <v>141</v>
      </c>
      <c r="C87" s="200" t="n">
        <f aca="false">SUM(C85:C86)</f>
        <v>0</v>
      </c>
      <c r="D87" s="200" t="n">
        <f aca="false">SUM(D85:D86)</f>
        <v>0</v>
      </c>
      <c r="E87" s="200" t="n">
        <f aca="false">SUM(E85:E86)</f>
        <v>0</v>
      </c>
      <c r="F87" s="200" t="n">
        <f aca="false">SUM(F85:F86)</f>
        <v>0</v>
      </c>
      <c r="G87" s="200" t="n">
        <f aca="false">SUM(G85:G86)</f>
        <v>0</v>
      </c>
      <c r="H87" s="200" t="n">
        <f aca="false">SUM(H85:H86)</f>
        <v>0</v>
      </c>
      <c r="I87" s="200" t="n">
        <f aca="false">SUM(I85:I86)</f>
        <v>0</v>
      </c>
      <c r="J87" s="200" t="n">
        <f aca="false">SUM(J85:J86)</f>
        <v>0</v>
      </c>
      <c r="K87" s="200" t="n">
        <f aca="false">SUM(K85:K86)</f>
        <v>0</v>
      </c>
      <c r="L87" s="200" t="n">
        <f aca="false">SUM(L85:L86)</f>
        <v>0</v>
      </c>
      <c r="M87" s="200" t="n">
        <f aca="false">SUM(M85:M86)</f>
        <v>0</v>
      </c>
      <c r="N87" s="200" t="n">
        <f aca="false">SUM(N85:N86)</f>
        <v>0</v>
      </c>
    </row>
    <row r="88" customFormat="false" ht="13.5" hidden="false" customHeight="false" outlineLevel="0" collapsed="false">
      <c r="A88" s="198"/>
      <c r="C88" s="201"/>
      <c r="D88" s="201"/>
      <c r="E88" s="201"/>
      <c r="F88" s="201"/>
      <c r="G88" s="201"/>
      <c r="H88" s="201"/>
      <c r="I88" s="201"/>
      <c r="J88" s="201"/>
      <c r="K88" s="201"/>
      <c r="L88" s="201"/>
      <c r="M88" s="201"/>
      <c r="N88" s="201"/>
    </row>
    <row r="89" customFormat="false" ht="12.75" hidden="false" customHeight="false" outlineLevel="0" collapsed="false">
      <c r="A89" s="195" t="s">
        <v>386</v>
      </c>
    </row>
    <row r="90" customFormat="false" ht="12.75" hidden="false" customHeight="false" outlineLevel="0" collapsed="false">
      <c r="A90" s="198" t="s">
        <v>387</v>
      </c>
      <c r="C90" s="199" t="n">
        <v>0</v>
      </c>
      <c r="D90" s="199" t="n">
        <v>0</v>
      </c>
      <c r="E90" s="199" t="n">
        <v>0</v>
      </c>
      <c r="F90" s="199" t="n">
        <v>0</v>
      </c>
      <c r="G90" s="199" t="n">
        <v>0</v>
      </c>
      <c r="H90" s="199" t="n">
        <v>0</v>
      </c>
      <c r="I90" s="199" t="n">
        <v>0</v>
      </c>
      <c r="J90" s="199" t="n">
        <v>0</v>
      </c>
      <c r="K90" s="199" t="n">
        <v>0</v>
      </c>
      <c r="L90" s="199" t="n">
        <v>0</v>
      </c>
      <c r="M90" s="199" t="n">
        <v>0</v>
      </c>
      <c r="N90" s="199" t="n">
        <v>0</v>
      </c>
    </row>
    <row r="91" customFormat="false" ht="12.75" hidden="false" customHeight="false" outlineLevel="0" collapsed="false">
      <c r="A91" s="198" t="s">
        <v>388</v>
      </c>
      <c r="C91" s="199" t="n">
        <v>0</v>
      </c>
      <c r="D91" s="199" t="n">
        <v>0</v>
      </c>
      <c r="E91" s="199" t="n">
        <v>0</v>
      </c>
      <c r="F91" s="199" t="n">
        <v>0</v>
      </c>
      <c r="G91" s="199" t="n">
        <v>0</v>
      </c>
      <c r="H91" s="199" t="n">
        <v>0</v>
      </c>
      <c r="I91" s="199" t="n">
        <v>0</v>
      </c>
      <c r="J91" s="199" t="n">
        <v>0</v>
      </c>
      <c r="K91" s="199" t="n">
        <v>0</v>
      </c>
      <c r="L91" s="199" t="n">
        <v>0</v>
      </c>
      <c r="M91" s="199" t="n">
        <v>0</v>
      </c>
      <c r="N91" s="199" t="n">
        <v>0</v>
      </c>
    </row>
    <row r="92" customFormat="false" ht="13.5" hidden="false" customHeight="false" outlineLevel="0" collapsed="false">
      <c r="A92" s="198" t="s">
        <v>141</v>
      </c>
      <c r="C92" s="200" t="n">
        <f aca="false">SUM(C90:C91)</f>
        <v>0</v>
      </c>
      <c r="D92" s="200" t="n">
        <f aca="false">SUM(D90:D91)</f>
        <v>0</v>
      </c>
      <c r="E92" s="200" t="n">
        <f aca="false">SUM(E90:E91)</f>
        <v>0</v>
      </c>
      <c r="F92" s="200" t="n">
        <f aca="false">SUM(F90:F91)</f>
        <v>0</v>
      </c>
      <c r="G92" s="200" t="n">
        <f aca="false">SUM(G90:G91)</f>
        <v>0</v>
      </c>
      <c r="H92" s="200" t="n">
        <f aca="false">SUM(H90:H91)</f>
        <v>0</v>
      </c>
      <c r="I92" s="200" t="n">
        <f aca="false">SUM(I90:I91)</f>
        <v>0</v>
      </c>
      <c r="J92" s="200" t="n">
        <f aca="false">SUM(J90:J91)</f>
        <v>0</v>
      </c>
      <c r="K92" s="200" t="n">
        <f aca="false">SUM(K90:K91)</f>
        <v>0</v>
      </c>
      <c r="L92" s="200" t="n">
        <f aca="false">SUM(L90:L91)</f>
        <v>0</v>
      </c>
      <c r="M92" s="200" t="n">
        <f aca="false">SUM(M90:M91)</f>
        <v>0</v>
      </c>
      <c r="N92" s="200" t="n">
        <f aca="false">SUM(N90:N91)</f>
        <v>0</v>
      </c>
    </row>
    <row r="93" customFormat="false" ht="13.5" hidden="false" customHeight="false" outlineLevel="0" collapsed="false">
      <c r="A93" s="198"/>
      <c r="C93" s="201"/>
      <c r="D93" s="201"/>
      <c r="E93" s="201"/>
      <c r="F93" s="201"/>
      <c r="G93" s="201"/>
      <c r="H93" s="201"/>
      <c r="I93" s="201"/>
      <c r="J93" s="201"/>
      <c r="K93" s="201"/>
      <c r="L93" s="201"/>
      <c r="M93" s="201"/>
      <c r="N93" s="201"/>
    </row>
    <row r="94" customFormat="false" ht="12.75" hidden="false" customHeight="false" outlineLevel="0" collapsed="false">
      <c r="A94" s="198"/>
      <c r="C94" s="201"/>
      <c r="D94" s="201"/>
      <c r="E94" s="201"/>
      <c r="F94" s="201"/>
      <c r="G94" s="201"/>
      <c r="H94" s="201"/>
      <c r="I94" s="201"/>
      <c r="J94" s="201"/>
      <c r="K94" s="201"/>
      <c r="L94" s="201"/>
      <c r="M94" s="201"/>
      <c r="N94" s="201"/>
    </row>
    <row r="95" customFormat="false" ht="12.75" hidden="false" customHeight="false" outlineLevel="0" collapsed="false">
      <c r="A95" s="195" t="s">
        <v>389</v>
      </c>
    </row>
    <row r="96" customFormat="false" ht="12.75" hidden="false" customHeight="false" outlineLevel="0" collapsed="false">
      <c r="A96" s="195"/>
      <c r="C96" s="196" t="n">
        <v>36892</v>
      </c>
      <c r="D96" s="196" t="n">
        <v>36923</v>
      </c>
      <c r="E96" s="196" t="n">
        <v>36951</v>
      </c>
      <c r="F96" s="196" t="n">
        <v>36982</v>
      </c>
      <c r="G96" s="196" t="n">
        <v>37012</v>
      </c>
      <c r="H96" s="196" t="n">
        <v>37043</v>
      </c>
      <c r="I96" s="196" t="n">
        <v>37073</v>
      </c>
      <c r="J96" s="196" t="n">
        <v>37104</v>
      </c>
      <c r="K96" s="196" t="n">
        <v>37135</v>
      </c>
      <c r="L96" s="196" t="n">
        <v>37165</v>
      </c>
      <c r="M96" s="196" t="n">
        <v>37196</v>
      </c>
      <c r="N96" s="196" t="n">
        <v>37226</v>
      </c>
      <c r="O96" s="202" t="s">
        <v>141</v>
      </c>
    </row>
    <row r="97" customFormat="false" ht="12.75" hidden="false" customHeight="false" outlineLevel="0" collapsed="false">
      <c r="A97" s="57" t="s">
        <v>353</v>
      </c>
      <c r="C97" s="203" t="n">
        <f aca="false">+C53*Input!$D19</f>
        <v>0</v>
      </c>
      <c r="D97" s="203" t="n">
        <f aca="false">+D53*Input!$D19</f>
        <v>0</v>
      </c>
      <c r="E97" s="203" t="n">
        <f aca="false">+E53*Input!$D19</f>
        <v>0</v>
      </c>
      <c r="F97" s="203" t="n">
        <f aca="false">+F53*Input!$D19</f>
        <v>0</v>
      </c>
      <c r="G97" s="203" t="n">
        <f aca="false">+G53*Input!$D19</f>
        <v>0</v>
      </c>
      <c r="H97" s="203" t="n">
        <f aca="false">+H53*Input!$D19</f>
        <v>0</v>
      </c>
      <c r="I97" s="203" t="n">
        <f aca="false">+I53*Input!$D19</f>
        <v>0</v>
      </c>
      <c r="J97" s="203" t="n">
        <f aca="false">+J53*Input!$D19</f>
        <v>0</v>
      </c>
      <c r="K97" s="203" t="n">
        <f aca="false">+K53*Input!$D19</f>
        <v>0</v>
      </c>
      <c r="L97" s="203" t="n">
        <f aca="false">+L53*Input!$D19</f>
        <v>0</v>
      </c>
      <c r="M97" s="203" t="n">
        <f aca="false">+M53*Input!$D19</f>
        <v>0</v>
      </c>
      <c r="N97" s="203" t="n">
        <f aca="false">+N53*Input!$D19</f>
        <v>0</v>
      </c>
      <c r="O97" s="203" t="n">
        <f aca="false">SUM(C97:N97)</f>
        <v>0</v>
      </c>
    </row>
    <row r="98" customFormat="false" ht="12.75" hidden="false" customHeight="false" outlineLevel="0" collapsed="false">
      <c r="A98" s="57" t="s">
        <v>354</v>
      </c>
      <c r="C98" s="203" t="n">
        <f aca="false">+C54*Input!$D20</f>
        <v>0</v>
      </c>
      <c r="D98" s="203" t="n">
        <f aca="false">+D54*Input!$D20</f>
        <v>0</v>
      </c>
      <c r="E98" s="203" t="n">
        <f aca="false">+E54*Input!$D20</f>
        <v>0</v>
      </c>
      <c r="F98" s="203" t="n">
        <f aca="false">+F54*Input!$D20</f>
        <v>0</v>
      </c>
      <c r="G98" s="203" t="n">
        <f aca="false">+G54*Input!$D20</f>
        <v>0</v>
      </c>
      <c r="H98" s="203" t="n">
        <f aca="false">+H54*Input!$D20</f>
        <v>0</v>
      </c>
      <c r="I98" s="203" t="n">
        <f aca="false">+I54*Input!$D20</f>
        <v>0</v>
      </c>
      <c r="J98" s="203" t="n">
        <f aca="false">+J54*Input!$D20</f>
        <v>0</v>
      </c>
      <c r="K98" s="203" t="n">
        <f aca="false">+K54*Input!$D20</f>
        <v>0</v>
      </c>
      <c r="L98" s="203" t="n">
        <f aca="false">+L54*Input!$D20</f>
        <v>0</v>
      </c>
      <c r="M98" s="203" t="n">
        <f aca="false">+M54*Input!$D20</f>
        <v>0</v>
      </c>
      <c r="N98" s="203" t="n">
        <f aca="false">+N54*Input!$D20</f>
        <v>0</v>
      </c>
      <c r="O98" s="203" t="n">
        <f aca="false">SUM(C98:N98)</f>
        <v>0</v>
      </c>
    </row>
    <row r="99" customFormat="false" ht="12.75" hidden="false" customHeight="false" outlineLevel="0" collapsed="false">
      <c r="A99" s="57" t="s">
        <v>355</v>
      </c>
      <c r="C99" s="203" t="n">
        <f aca="false">+C55*Input!$D21</f>
        <v>0</v>
      </c>
      <c r="D99" s="203" t="n">
        <f aca="false">+D55*Input!$D21</f>
        <v>0</v>
      </c>
      <c r="E99" s="203" t="n">
        <f aca="false">+E55*Input!$D21</f>
        <v>0</v>
      </c>
      <c r="F99" s="203" t="n">
        <f aca="false">+F55*Input!$D21</f>
        <v>0</v>
      </c>
      <c r="G99" s="203" t="n">
        <f aca="false">+G55*Input!$D21</f>
        <v>0</v>
      </c>
      <c r="H99" s="203" t="n">
        <f aca="false">+H55*Input!$D21</f>
        <v>0</v>
      </c>
      <c r="I99" s="203" t="n">
        <f aca="false">+I55*Input!$D21</f>
        <v>0</v>
      </c>
      <c r="J99" s="203" t="n">
        <f aca="false">+J55*Input!$D21</f>
        <v>0</v>
      </c>
      <c r="K99" s="203" t="n">
        <f aca="false">+K55*Input!$D21</f>
        <v>0</v>
      </c>
      <c r="L99" s="203" t="n">
        <f aca="false">+L55*Input!$D21</f>
        <v>0</v>
      </c>
      <c r="M99" s="203" t="n">
        <f aca="false">+M55*Input!$D21</f>
        <v>0</v>
      </c>
      <c r="N99" s="203" t="n">
        <f aca="false">+N55*Input!$D21</f>
        <v>0</v>
      </c>
      <c r="O99" s="203" t="n">
        <f aca="false">SUM(C99:N99)</f>
        <v>0</v>
      </c>
    </row>
    <row r="100" customFormat="false" ht="12.75" hidden="false" customHeight="false" outlineLevel="0" collapsed="false">
      <c r="A100" s="57" t="s">
        <v>356</v>
      </c>
      <c r="C100" s="203" t="n">
        <f aca="false">+C56*Input!$D22</f>
        <v>0</v>
      </c>
      <c r="D100" s="203" t="n">
        <f aca="false">+D56*Input!$D22</f>
        <v>0</v>
      </c>
      <c r="E100" s="203" t="n">
        <f aca="false">+E56*Input!$D22</f>
        <v>0</v>
      </c>
      <c r="F100" s="203" t="n">
        <f aca="false">+F56*Input!$D22</f>
        <v>0</v>
      </c>
      <c r="G100" s="203" t="n">
        <f aca="false">+G56*Input!$D22</f>
        <v>0</v>
      </c>
      <c r="H100" s="203" t="n">
        <f aca="false">+H56*Input!$D22</f>
        <v>0</v>
      </c>
      <c r="I100" s="203" t="n">
        <f aca="false">+I56*Input!$D22</f>
        <v>0</v>
      </c>
      <c r="J100" s="203" t="n">
        <f aca="false">+J56*Input!$D22</f>
        <v>0</v>
      </c>
      <c r="K100" s="203" t="n">
        <f aca="false">+K56*Input!$D22</f>
        <v>0</v>
      </c>
      <c r="L100" s="203" t="n">
        <f aca="false">+L56*Input!$D22</f>
        <v>0</v>
      </c>
      <c r="M100" s="203" t="n">
        <f aca="false">+M56*Input!$D22</f>
        <v>0</v>
      </c>
      <c r="N100" s="203" t="n">
        <f aca="false">+N56*Input!$D22</f>
        <v>0</v>
      </c>
      <c r="O100" s="203" t="n">
        <f aca="false">SUM(C100:N100)</f>
        <v>0</v>
      </c>
    </row>
    <row r="101" customFormat="false" ht="12.75" hidden="false" customHeight="false" outlineLevel="0" collapsed="false">
      <c r="A101" s="57" t="s">
        <v>357</v>
      </c>
      <c r="C101" s="203" t="n">
        <f aca="false">+C57*Input!$D23</f>
        <v>0</v>
      </c>
      <c r="D101" s="203" t="n">
        <f aca="false">+D57*Input!$D23</f>
        <v>0</v>
      </c>
      <c r="E101" s="203" t="n">
        <f aca="false">+E57*Input!$D23</f>
        <v>0</v>
      </c>
      <c r="F101" s="203" t="n">
        <f aca="false">+F57*Input!$D23</f>
        <v>0</v>
      </c>
      <c r="G101" s="203" t="n">
        <f aca="false">+G57*Input!$D23</f>
        <v>0</v>
      </c>
      <c r="H101" s="203" t="n">
        <f aca="false">+H57*Input!$D23</f>
        <v>0</v>
      </c>
      <c r="I101" s="203" t="n">
        <f aca="false">+I57*Input!$D23</f>
        <v>0</v>
      </c>
      <c r="J101" s="203" t="n">
        <f aca="false">+J57*Input!$D23</f>
        <v>0</v>
      </c>
      <c r="K101" s="203" t="n">
        <f aca="false">+K57*Input!$D23</f>
        <v>0</v>
      </c>
      <c r="L101" s="203" t="n">
        <f aca="false">+L57*Input!$D23</f>
        <v>0</v>
      </c>
      <c r="M101" s="203" t="n">
        <f aca="false">+M57*Input!$D23</f>
        <v>0</v>
      </c>
      <c r="N101" s="203" t="n">
        <f aca="false">+N57*Input!$D23</f>
        <v>0</v>
      </c>
      <c r="O101" s="203" t="n">
        <f aca="false">SUM(C101:N101)</f>
        <v>0</v>
      </c>
    </row>
    <row r="102" customFormat="false" ht="12.75" hidden="false" customHeight="false" outlineLevel="0" collapsed="false">
      <c r="A102" s="57" t="s">
        <v>358</v>
      </c>
      <c r="C102" s="203" t="n">
        <f aca="false">+C58*Input!$D24</f>
        <v>0</v>
      </c>
      <c r="D102" s="203" t="n">
        <f aca="false">+D58*Input!$D24</f>
        <v>0</v>
      </c>
      <c r="E102" s="203" t="n">
        <f aca="false">+E58*Input!$D24</f>
        <v>0</v>
      </c>
      <c r="F102" s="203" t="n">
        <f aca="false">+F58*Input!$D24</f>
        <v>0</v>
      </c>
      <c r="G102" s="203" t="n">
        <f aca="false">+G58*Input!$D24</f>
        <v>0</v>
      </c>
      <c r="H102" s="203" t="n">
        <f aca="false">+H58*Input!$D24</f>
        <v>0</v>
      </c>
      <c r="I102" s="203" t="n">
        <f aca="false">+I58*Input!$D24</f>
        <v>0</v>
      </c>
      <c r="J102" s="203" t="n">
        <f aca="false">+J58*Input!$D24</f>
        <v>0</v>
      </c>
      <c r="K102" s="203" t="n">
        <f aca="false">+K58*Input!$D24</f>
        <v>0</v>
      </c>
      <c r="L102" s="203" t="n">
        <f aca="false">+L58*Input!$D24</f>
        <v>0</v>
      </c>
      <c r="M102" s="203" t="n">
        <f aca="false">+M58*Input!$D24</f>
        <v>0</v>
      </c>
      <c r="N102" s="203" t="n">
        <f aca="false">+N58*Input!$D24</f>
        <v>0</v>
      </c>
      <c r="O102" s="203" t="n">
        <f aca="false">SUM(C102:N102)</f>
        <v>0</v>
      </c>
    </row>
    <row r="103" customFormat="false" ht="12.75" hidden="false" customHeight="false" outlineLevel="0" collapsed="false">
      <c r="A103" s="57" t="s">
        <v>359</v>
      </c>
      <c r="C103" s="203" t="n">
        <f aca="false">+C59*Input!$D25</f>
        <v>0</v>
      </c>
      <c r="D103" s="203" t="n">
        <f aca="false">+D59*Input!$D25</f>
        <v>0</v>
      </c>
      <c r="E103" s="203" t="n">
        <f aca="false">+E59*Input!$D25</f>
        <v>0</v>
      </c>
      <c r="F103" s="203" t="n">
        <f aca="false">+F59*Input!$D25</f>
        <v>0</v>
      </c>
      <c r="G103" s="203" t="n">
        <f aca="false">+G59*Input!$D25</f>
        <v>0</v>
      </c>
      <c r="H103" s="203" t="n">
        <f aca="false">+H59*Input!$D25</f>
        <v>0</v>
      </c>
      <c r="I103" s="203" t="n">
        <f aca="false">+I59*Input!$D25</f>
        <v>0</v>
      </c>
      <c r="J103" s="203" t="n">
        <f aca="false">+J59*Input!$D25</f>
        <v>0</v>
      </c>
      <c r="K103" s="203" t="n">
        <f aca="false">+K59*Input!$D25</f>
        <v>0</v>
      </c>
      <c r="L103" s="203" t="n">
        <f aca="false">+L59*Input!$D25</f>
        <v>0</v>
      </c>
      <c r="M103" s="203" t="n">
        <f aca="false">+M59*Input!$D25</f>
        <v>0</v>
      </c>
      <c r="N103" s="203" t="n">
        <f aca="false">+N59*Input!$D25</f>
        <v>0</v>
      </c>
      <c r="O103" s="203" t="n">
        <f aca="false">SUM(C103:N103)</f>
        <v>0</v>
      </c>
    </row>
    <row r="104" customFormat="false" ht="12.75" hidden="false" customHeight="false" outlineLevel="0" collapsed="false">
      <c r="A104" s="57" t="s">
        <v>360</v>
      </c>
      <c r="C104" s="203" t="n">
        <f aca="false">+C60*Input!$D26</f>
        <v>0</v>
      </c>
      <c r="D104" s="203" t="n">
        <f aca="false">+D60*Input!$D26</f>
        <v>0</v>
      </c>
      <c r="E104" s="203" t="n">
        <f aca="false">+E60*Input!$D26</f>
        <v>0</v>
      </c>
      <c r="F104" s="203" t="n">
        <f aca="false">+F60*Input!$D26</f>
        <v>0</v>
      </c>
      <c r="G104" s="203" t="n">
        <f aca="false">+G60*Input!$D26</f>
        <v>0</v>
      </c>
      <c r="H104" s="203" t="n">
        <f aca="false">+H60*Input!$D26</f>
        <v>0</v>
      </c>
      <c r="I104" s="203" t="n">
        <f aca="false">+I60*Input!$D26</f>
        <v>0</v>
      </c>
      <c r="J104" s="203" t="n">
        <f aca="false">+J60*Input!$D26</f>
        <v>0</v>
      </c>
      <c r="K104" s="203" t="n">
        <f aca="false">+K60*Input!$D26</f>
        <v>0</v>
      </c>
      <c r="L104" s="203" t="n">
        <f aca="false">+L60*Input!$D26</f>
        <v>0</v>
      </c>
      <c r="M104" s="203" t="n">
        <f aca="false">+M60*Input!$D26</f>
        <v>0</v>
      </c>
      <c r="N104" s="203" t="n">
        <f aca="false">+N60*Input!$D26</f>
        <v>0</v>
      </c>
      <c r="O104" s="203" t="n">
        <f aca="false">SUM(C104:N104)</f>
        <v>0</v>
      </c>
    </row>
    <row r="105" customFormat="false" ht="12.75" hidden="false" customHeight="false" outlineLevel="0" collapsed="false">
      <c r="A105" s="57" t="s">
        <v>361</v>
      </c>
      <c r="C105" s="203" t="n">
        <f aca="false">+C61*Input!$D27</f>
        <v>0</v>
      </c>
      <c r="D105" s="203" t="n">
        <f aca="false">+D61*Input!$D27</f>
        <v>0</v>
      </c>
      <c r="E105" s="203" t="n">
        <f aca="false">+E61*Input!$D27</f>
        <v>0</v>
      </c>
      <c r="F105" s="203" t="n">
        <f aca="false">+F61*Input!$D27</f>
        <v>0</v>
      </c>
      <c r="G105" s="203" t="n">
        <f aca="false">+G61*Input!$D27</f>
        <v>0</v>
      </c>
      <c r="H105" s="203" t="n">
        <f aca="false">+H61*Input!$D27</f>
        <v>0</v>
      </c>
      <c r="I105" s="203" t="n">
        <f aca="false">+I61*Input!$D27</f>
        <v>0</v>
      </c>
      <c r="J105" s="203" t="n">
        <f aca="false">+J61*Input!$D27</f>
        <v>0</v>
      </c>
      <c r="K105" s="203" t="n">
        <f aca="false">+K61*Input!$D27</f>
        <v>0</v>
      </c>
      <c r="L105" s="203" t="n">
        <f aca="false">+L61*Input!$D27</f>
        <v>0</v>
      </c>
      <c r="M105" s="203" t="n">
        <f aca="false">+M61*Input!$D27</f>
        <v>0</v>
      </c>
      <c r="N105" s="203" t="n">
        <f aca="false">+N61*Input!$D27</f>
        <v>0</v>
      </c>
      <c r="O105" s="203" t="n">
        <f aca="false">SUM(C105:N105)</f>
        <v>0</v>
      </c>
    </row>
    <row r="106" customFormat="false" ht="12.75" hidden="false" customHeight="false" outlineLevel="0" collapsed="false">
      <c r="A106" s="57" t="s">
        <v>362</v>
      </c>
      <c r="C106" s="203" t="n">
        <f aca="false">+C62*Input!$D28</f>
        <v>0</v>
      </c>
      <c r="D106" s="203" t="n">
        <f aca="false">+D62*Input!$D28</f>
        <v>0</v>
      </c>
      <c r="E106" s="203" t="n">
        <f aca="false">+E62*Input!$D28</f>
        <v>0</v>
      </c>
      <c r="F106" s="203" t="n">
        <f aca="false">+F62*Input!$D28</f>
        <v>0</v>
      </c>
      <c r="G106" s="203" t="n">
        <f aca="false">+G62*Input!$D28</f>
        <v>0</v>
      </c>
      <c r="H106" s="203" t="n">
        <f aca="false">+H62*Input!$D28</f>
        <v>0</v>
      </c>
      <c r="I106" s="203" t="n">
        <f aca="false">+I62*Input!$D28</f>
        <v>0</v>
      </c>
      <c r="J106" s="203" t="n">
        <f aca="false">+J62*Input!$D28</f>
        <v>0</v>
      </c>
      <c r="K106" s="203" t="n">
        <f aca="false">+K62*Input!$D28</f>
        <v>0</v>
      </c>
      <c r="L106" s="203" t="n">
        <f aca="false">+L62*Input!$D28</f>
        <v>0</v>
      </c>
      <c r="M106" s="203" t="n">
        <f aca="false">+M62*Input!$D28</f>
        <v>0</v>
      </c>
      <c r="N106" s="203" t="n">
        <f aca="false">+N62*Input!$D28</f>
        <v>0</v>
      </c>
      <c r="O106" s="203" t="n">
        <f aca="false">SUM(C106:N106)</f>
        <v>0</v>
      </c>
    </row>
    <row r="107" customFormat="false" ht="12.75" hidden="false" customHeight="false" outlineLevel="0" collapsed="false">
      <c r="A107" s="57" t="s">
        <v>363</v>
      </c>
      <c r="C107" s="203" t="n">
        <f aca="false">+C63*Input!$D29</f>
        <v>0</v>
      </c>
      <c r="D107" s="203" t="n">
        <f aca="false">+D63*Input!$D29</f>
        <v>0</v>
      </c>
      <c r="E107" s="203" t="n">
        <f aca="false">+E63*Input!$D29</f>
        <v>0</v>
      </c>
      <c r="F107" s="203" t="n">
        <f aca="false">+F63*Input!$D29</f>
        <v>0</v>
      </c>
      <c r="G107" s="203" t="n">
        <f aca="false">+G63*Input!$D29</f>
        <v>0</v>
      </c>
      <c r="H107" s="203" t="n">
        <f aca="false">+H63*Input!$D29</f>
        <v>0</v>
      </c>
      <c r="I107" s="203" t="n">
        <f aca="false">+I63*Input!$D29</f>
        <v>0</v>
      </c>
      <c r="J107" s="203" t="n">
        <f aca="false">+J63*Input!$D29</f>
        <v>0</v>
      </c>
      <c r="K107" s="203" t="n">
        <f aca="false">+K63*Input!$D29</f>
        <v>0</v>
      </c>
      <c r="L107" s="203" t="n">
        <f aca="false">+L63*Input!$D29</f>
        <v>0</v>
      </c>
      <c r="M107" s="203" t="n">
        <f aca="false">+M63*Input!$D29</f>
        <v>0</v>
      </c>
      <c r="N107" s="203" t="n">
        <f aca="false">+N63*Input!$D29</f>
        <v>0</v>
      </c>
      <c r="O107" s="203" t="n">
        <f aca="false">SUM(C107:N107)</f>
        <v>0</v>
      </c>
    </row>
    <row r="108" customFormat="false" ht="12.75" hidden="false" customHeight="false" outlineLevel="0" collapsed="false">
      <c r="A108" s="57" t="s">
        <v>364</v>
      </c>
      <c r="C108" s="203" t="n">
        <f aca="false">+C64*Input!$D30</f>
        <v>0</v>
      </c>
      <c r="D108" s="203" t="n">
        <f aca="false">+D64*Input!$D30</f>
        <v>0</v>
      </c>
      <c r="E108" s="203" t="n">
        <f aca="false">+E64*Input!$D30</f>
        <v>0</v>
      </c>
      <c r="F108" s="203" t="n">
        <f aca="false">+F64*Input!$D30</f>
        <v>0</v>
      </c>
      <c r="G108" s="203" t="n">
        <f aca="false">+G64*Input!$D30</f>
        <v>0</v>
      </c>
      <c r="H108" s="203" t="n">
        <f aca="false">+H64*Input!$D30</f>
        <v>0</v>
      </c>
      <c r="I108" s="203" t="n">
        <f aca="false">+I64*Input!$D30</f>
        <v>0</v>
      </c>
      <c r="J108" s="203" t="n">
        <f aca="false">+J64*Input!$D30</f>
        <v>0</v>
      </c>
      <c r="K108" s="203" t="n">
        <f aca="false">+K64*Input!$D30</f>
        <v>0</v>
      </c>
      <c r="L108" s="203" t="n">
        <f aca="false">+L64*Input!$D30</f>
        <v>0</v>
      </c>
      <c r="M108" s="203" t="n">
        <f aca="false">+M64*Input!$D30</f>
        <v>0</v>
      </c>
      <c r="N108" s="203" t="n">
        <f aca="false">+N64*Input!$D30</f>
        <v>0</v>
      </c>
      <c r="O108" s="203" t="n">
        <f aca="false">SUM(C108:N108)</f>
        <v>0</v>
      </c>
    </row>
    <row r="109" customFormat="false" ht="12.75" hidden="false" customHeight="false" outlineLevel="0" collapsed="false">
      <c r="A109" s="57" t="s">
        <v>365</v>
      </c>
      <c r="C109" s="203" t="n">
        <f aca="false">+C65*Input!$D31</f>
        <v>0</v>
      </c>
      <c r="D109" s="203" t="n">
        <f aca="false">+D65*Input!$D31</f>
        <v>0</v>
      </c>
      <c r="E109" s="203" t="n">
        <f aca="false">+E65*Input!$D31</f>
        <v>0</v>
      </c>
      <c r="F109" s="203" t="n">
        <f aca="false">+F65*Input!$D31</f>
        <v>0</v>
      </c>
      <c r="G109" s="203" t="n">
        <f aca="false">+G65*Input!$D31</f>
        <v>0</v>
      </c>
      <c r="H109" s="203" t="n">
        <f aca="false">+H65*Input!$D31</f>
        <v>0</v>
      </c>
      <c r="I109" s="203" t="n">
        <f aca="false">+I65*Input!$D31</f>
        <v>0</v>
      </c>
      <c r="J109" s="203" t="n">
        <f aca="false">+J65*Input!$D31</f>
        <v>0</v>
      </c>
      <c r="K109" s="203" t="n">
        <f aca="false">+K65*Input!$D31</f>
        <v>0</v>
      </c>
      <c r="L109" s="203" t="n">
        <f aca="false">+L65*Input!$D31</f>
        <v>0</v>
      </c>
      <c r="M109" s="203" t="n">
        <f aca="false">+M65*Input!$D31</f>
        <v>0</v>
      </c>
      <c r="N109" s="203" t="n">
        <f aca="false">+N65*Input!$D31</f>
        <v>0</v>
      </c>
      <c r="O109" s="203" t="n">
        <f aca="false">SUM(C109:N109)</f>
        <v>0</v>
      </c>
    </row>
    <row r="110" customFormat="false" ht="12.75" hidden="false" customHeight="false" outlineLevel="0" collapsed="false">
      <c r="A110" s="57" t="s">
        <v>366</v>
      </c>
      <c r="C110" s="203" t="n">
        <f aca="false">+C66*Input!$D32</f>
        <v>0</v>
      </c>
      <c r="D110" s="203" t="n">
        <f aca="false">+D66*Input!$D32</f>
        <v>0</v>
      </c>
      <c r="E110" s="203" t="n">
        <f aca="false">+E66*Input!$D32</f>
        <v>0</v>
      </c>
      <c r="F110" s="203" t="n">
        <f aca="false">+F66*Input!$D32</f>
        <v>0</v>
      </c>
      <c r="G110" s="203" t="n">
        <f aca="false">+G66*Input!$D32</f>
        <v>0</v>
      </c>
      <c r="H110" s="203" t="n">
        <f aca="false">+H66*Input!$D32</f>
        <v>0</v>
      </c>
      <c r="I110" s="203" t="n">
        <f aca="false">+I66*Input!$D32</f>
        <v>0</v>
      </c>
      <c r="J110" s="203" t="n">
        <f aca="false">+J66*Input!$D32</f>
        <v>0</v>
      </c>
      <c r="K110" s="203" t="n">
        <f aca="false">+K66*Input!$D32</f>
        <v>0</v>
      </c>
      <c r="L110" s="203" t="n">
        <f aca="false">+L66*Input!$D32</f>
        <v>0</v>
      </c>
      <c r="M110" s="203" t="n">
        <f aca="false">+M66*Input!$D32</f>
        <v>0</v>
      </c>
      <c r="N110" s="203" t="n">
        <f aca="false">+N66*Input!$D32</f>
        <v>0</v>
      </c>
      <c r="O110" s="203" t="n">
        <f aca="false">SUM(C110:N110)</f>
        <v>0</v>
      </c>
    </row>
    <row r="111" customFormat="false" ht="12.75" hidden="false" customHeight="false" outlineLevel="0" collapsed="false">
      <c r="A111" s="57" t="s">
        <v>367</v>
      </c>
      <c r="C111" s="203" t="n">
        <f aca="false">+C67*Input!$D33</f>
        <v>0</v>
      </c>
      <c r="D111" s="203" t="n">
        <f aca="false">+D67*Input!$D33</f>
        <v>0</v>
      </c>
      <c r="E111" s="203" t="n">
        <f aca="false">+E67*Input!$D33</f>
        <v>0</v>
      </c>
      <c r="F111" s="203" t="n">
        <f aca="false">+F67*Input!$D33</f>
        <v>0</v>
      </c>
      <c r="G111" s="203" t="n">
        <f aca="false">+G67*Input!$D33</f>
        <v>0</v>
      </c>
      <c r="H111" s="203" t="n">
        <f aca="false">+H67*Input!$D33</f>
        <v>0</v>
      </c>
      <c r="I111" s="203" t="n">
        <f aca="false">+I67*Input!$D33</f>
        <v>0</v>
      </c>
      <c r="J111" s="203" t="n">
        <f aca="false">+J67*Input!$D33</f>
        <v>0</v>
      </c>
      <c r="K111" s="203" t="n">
        <f aca="false">+K67*Input!$D33</f>
        <v>0</v>
      </c>
      <c r="L111" s="203" t="n">
        <f aca="false">+L67*Input!$D33</f>
        <v>0</v>
      </c>
      <c r="M111" s="203" t="n">
        <f aca="false">+M67*Input!$D33</f>
        <v>0</v>
      </c>
      <c r="N111" s="203" t="n">
        <f aca="false">+N67*Input!$D33</f>
        <v>0</v>
      </c>
      <c r="O111" s="203" t="n">
        <f aca="false">SUM(C111:N111)</f>
        <v>0</v>
      </c>
    </row>
    <row r="112" customFormat="false" ht="12.75" hidden="false" customHeight="false" outlineLevel="0" collapsed="false">
      <c r="A112" s="57" t="s">
        <v>368</v>
      </c>
      <c r="C112" s="203" t="n">
        <f aca="false">+C68*Input!$D34</f>
        <v>0</v>
      </c>
      <c r="D112" s="203" t="n">
        <f aca="false">+D68*Input!$D34</f>
        <v>0</v>
      </c>
      <c r="E112" s="203" t="n">
        <f aca="false">+E68*Input!$D34</f>
        <v>0</v>
      </c>
      <c r="F112" s="203" t="n">
        <f aca="false">+F68*Input!$D34</f>
        <v>0</v>
      </c>
      <c r="G112" s="203" t="n">
        <f aca="false">+G68*Input!$D34</f>
        <v>0</v>
      </c>
      <c r="H112" s="203" t="n">
        <f aca="false">+H68*Input!$D34</f>
        <v>0</v>
      </c>
      <c r="I112" s="203" t="n">
        <f aca="false">+I68*Input!$D34</f>
        <v>0</v>
      </c>
      <c r="J112" s="203" t="n">
        <f aca="false">+J68*Input!$D34</f>
        <v>0</v>
      </c>
      <c r="K112" s="203" t="n">
        <f aca="false">+K68*Input!$D34</f>
        <v>0</v>
      </c>
      <c r="L112" s="203" t="n">
        <f aca="false">+L68*Input!$D34</f>
        <v>0</v>
      </c>
      <c r="M112" s="203" t="n">
        <f aca="false">+M68*Input!$D34</f>
        <v>0</v>
      </c>
      <c r="N112" s="203" t="n">
        <f aca="false">+N68*Input!$D34</f>
        <v>0</v>
      </c>
      <c r="O112" s="203" t="n">
        <f aca="false">SUM(C112:N112)</f>
        <v>0</v>
      </c>
    </row>
    <row r="113" customFormat="false" ht="12.75" hidden="false" customHeight="false" outlineLevel="0" collapsed="false">
      <c r="A113" s="57" t="s">
        <v>369</v>
      </c>
      <c r="C113" s="203" t="n">
        <f aca="false">+C69*Input!$D35</f>
        <v>0</v>
      </c>
      <c r="D113" s="203" t="n">
        <f aca="false">+D69*Input!$D35</f>
        <v>0</v>
      </c>
      <c r="E113" s="203" t="n">
        <f aca="false">+E69*Input!$D35</f>
        <v>0</v>
      </c>
      <c r="F113" s="203" t="n">
        <f aca="false">+F69*Input!$D35</f>
        <v>0</v>
      </c>
      <c r="G113" s="203" t="n">
        <f aca="false">+G69*Input!$D35</f>
        <v>0</v>
      </c>
      <c r="H113" s="203" t="n">
        <f aca="false">+H69*Input!$D35</f>
        <v>0</v>
      </c>
      <c r="I113" s="203" t="n">
        <f aca="false">+I69*Input!$D35</f>
        <v>0</v>
      </c>
      <c r="J113" s="203" t="n">
        <f aca="false">+J69*Input!$D35</f>
        <v>0</v>
      </c>
      <c r="K113" s="203" t="n">
        <f aca="false">+K69*Input!$D35</f>
        <v>0</v>
      </c>
      <c r="L113" s="203" t="n">
        <f aca="false">+L69*Input!$D35</f>
        <v>0</v>
      </c>
      <c r="M113" s="203" t="n">
        <f aca="false">+M69*Input!$D35</f>
        <v>0</v>
      </c>
      <c r="N113" s="203" t="n">
        <f aca="false">+N69*Input!$D35</f>
        <v>0</v>
      </c>
      <c r="O113" s="203" t="n">
        <f aca="false">SUM(C113:N113)</f>
        <v>0</v>
      </c>
    </row>
    <row r="114" customFormat="false" ht="12.75" hidden="false" customHeight="false" outlineLevel="0" collapsed="false">
      <c r="A114" s="57" t="s">
        <v>370</v>
      </c>
      <c r="C114" s="203" t="n">
        <f aca="false">+C70*Input!$D36</f>
        <v>0</v>
      </c>
      <c r="D114" s="203" t="n">
        <f aca="false">+D70*Input!$D36</f>
        <v>0</v>
      </c>
      <c r="E114" s="203" t="n">
        <f aca="false">+E70*Input!$D36</f>
        <v>0</v>
      </c>
      <c r="F114" s="203" t="n">
        <f aca="false">+F70*Input!$D36</f>
        <v>0</v>
      </c>
      <c r="G114" s="203" t="n">
        <f aca="false">+G70*Input!$D36</f>
        <v>0</v>
      </c>
      <c r="H114" s="203" t="n">
        <f aca="false">+H70*Input!$D36</f>
        <v>0</v>
      </c>
      <c r="I114" s="203" t="n">
        <f aca="false">+I70*Input!$D36</f>
        <v>0</v>
      </c>
      <c r="J114" s="203" t="n">
        <f aca="false">+J70*Input!$D36</f>
        <v>0</v>
      </c>
      <c r="K114" s="203" t="n">
        <f aca="false">+K70*Input!$D36</f>
        <v>0</v>
      </c>
      <c r="L114" s="203" t="n">
        <f aca="false">+L70*Input!$D36</f>
        <v>0</v>
      </c>
      <c r="M114" s="203" t="n">
        <f aca="false">+M70*Input!$D36</f>
        <v>0</v>
      </c>
      <c r="N114" s="203" t="n">
        <f aca="false">+N70*Input!$D36</f>
        <v>0</v>
      </c>
      <c r="O114" s="203" t="n">
        <f aca="false">SUM(C114:N114)</f>
        <v>0</v>
      </c>
    </row>
    <row r="115" customFormat="false" ht="12.75" hidden="false" customHeight="false" outlineLevel="0" collapsed="false">
      <c r="A115" s="57" t="s">
        <v>371</v>
      </c>
      <c r="C115" s="203" t="n">
        <f aca="false">+C71*Input!$D37</f>
        <v>0</v>
      </c>
      <c r="D115" s="203" t="n">
        <f aca="false">+D71*Input!$D37</f>
        <v>0</v>
      </c>
      <c r="E115" s="203" t="n">
        <f aca="false">+E71*Input!$D37</f>
        <v>0</v>
      </c>
      <c r="F115" s="203" t="n">
        <f aca="false">+F71*Input!$D37</f>
        <v>0</v>
      </c>
      <c r="G115" s="203" t="n">
        <f aca="false">+G71*Input!$D37</f>
        <v>0</v>
      </c>
      <c r="H115" s="203" t="n">
        <f aca="false">+H71*Input!$D37</f>
        <v>0</v>
      </c>
      <c r="I115" s="203" t="n">
        <f aca="false">+I71*Input!$D37</f>
        <v>0</v>
      </c>
      <c r="J115" s="203" t="n">
        <f aca="false">+J71*Input!$D37</f>
        <v>0</v>
      </c>
      <c r="K115" s="203" t="n">
        <f aca="false">+K71*Input!$D37</f>
        <v>0</v>
      </c>
      <c r="L115" s="203" t="n">
        <f aca="false">+L71*Input!$D37</f>
        <v>0</v>
      </c>
      <c r="M115" s="203" t="n">
        <f aca="false">+M71*Input!$D37</f>
        <v>0</v>
      </c>
      <c r="N115" s="203" t="n">
        <f aca="false">+N71*Input!$D37</f>
        <v>0</v>
      </c>
      <c r="O115" s="203" t="n">
        <f aca="false">SUM(C115:N115)</f>
        <v>0</v>
      </c>
    </row>
    <row r="116" customFormat="false" ht="12.75" hidden="false" customHeight="false" outlineLevel="0" collapsed="false">
      <c r="A116" s="57" t="s">
        <v>372</v>
      </c>
      <c r="C116" s="203" t="n">
        <f aca="false">+C72*Input!$D38</f>
        <v>0</v>
      </c>
      <c r="D116" s="203" t="n">
        <f aca="false">+D72*Input!$D38</f>
        <v>0</v>
      </c>
      <c r="E116" s="203" t="n">
        <f aca="false">+E72*Input!$D38</f>
        <v>0</v>
      </c>
      <c r="F116" s="203" t="n">
        <f aca="false">+F72*Input!$D38</f>
        <v>0</v>
      </c>
      <c r="G116" s="203" t="n">
        <f aca="false">+G72*Input!$D38</f>
        <v>0</v>
      </c>
      <c r="H116" s="203" t="n">
        <f aca="false">+H72*Input!$D38</f>
        <v>0</v>
      </c>
      <c r="I116" s="203" t="n">
        <f aca="false">+I72*Input!$D38</f>
        <v>0</v>
      </c>
      <c r="J116" s="203" t="n">
        <f aca="false">+J72*Input!$D38</f>
        <v>0</v>
      </c>
      <c r="K116" s="203" t="n">
        <f aca="false">+K72*Input!$D38</f>
        <v>0</v>
      </c>
      <c r="L116" s="203" t="n">
        <f aca="false">+L72*Input!$D38</f>
        <v>0</v>
      </c>
      <c r="M116" s="203" t="n">
        <f aca="false">+M72*Input!$D38</f>
        <v>0</v>
      </c>
      <c r="N116" s="203" t="n">
        <f aca="false">+N72*Input!$D38</f>
        <v>0</v>
      </c>
      <c r="O116" s="203" t="n">
        <f aca="false">SUM(C116:N116)</f>
        <v>0</v>
      </c>
    </row>
    <row r="117" customFormat="false" ht="12.75" hidden="false" customHeight="false" outlineLevel="0" collapsed="false">
      <c r="A117" s="57" t="s">
        <v>373</v>
      </c>
      <c r="C117" s="203" t="n">
        <f aca="false">+C73*Input!$D39</f>
        <v>0</v>
      </c>
      <c r="D117" s="203" t="n">
        <f aca="false">+D73*Input!$D39</f>
        <v>0</v>
      </c>
      <c r="E117" s="203" t="n">
        <f aca="false">+E73*Input!$D39</f>
        <v>0</v>
      </c>
      <c r="F117" s="203" t="n">
        <f aca="false">+F73*Input!$D39</f>
        <v>0</v>
      </c>
      <c r="G117" s="203" t="n">
        <f aca="false">+G73*Input!$D39</f>
        <v>0</v>
      </c>
      <c r="H117" s="203" t="n">
        <f aca="false">+H73*Input!$D39</f>
        <v>0</v>
      </c>
      <c r="I117" s="203" t="n">
        <f aca="false">+I73*Input!$D39</f>
        <v>0</v>
      </c>
      <c r="J117" s="203" t="n">
        <f aca="false">+J73*Input!$D39</f>
        <v>0</v>
      </c>
      <c r="K117" s="203" t="n">
        <f aca="false">+K73*Input!$D39</f>
        <v>0</v>
      </c>
      <c r="L117" s="203" t="n">
        <f aca="false">+L73*Input!$D39</f>
        <v>0</v>
      </c>
      <c r="M117" s="203" t="n">
        <f aca="false">+M73*Input!$D39</f>
        <v>0</v>
      </c>
      <c r="N117" s="203" t="n">
        <f aca="false">+N73*Input!$D39</f>
        <v>0</v>
      </c>
      <c r="O117" s="203" t="n">
        <f aca="false">SUM(C117:N117)</f>
        <v>0</v>
      </c>
    </row>
    <row r="118" customFormat="false" ht="12.75" hidden="false" customHeight="false" outlineLevel="0" collapsed="false">
      <c r="A118" s="57" t="s">
        <v>374</v>
      </c>
      <c r="C118" s="203" t="n">
        <f aca="false">+C74*Input!$D40</f>
        <v>0</v>
      </c>
      <c r="D118" s="203" t="n">
        <f aca="false">+D74*Input!$D40</f>
        <v>0</v>
      </c>
      <c r="E118" s="203" t="n">
        <f aca="false">+E74*Input!$D40</f>
        <v>0</v>
      </c>
      <c r="F118" s="203" t="n">
        <f aca="false">+F74*Input!$D40</f>
        <v>0</v>
      </c>
      <c r="G118" s="203" t="n">
        <f aca="false">+G74*Input!$D40</f>
        <v>0</v>
      </c>
      <c r="H118" s="203" t="n">
        <f aca="false">+H74*Input!$D40</f>
        <v>0</v>
      </c>
      <c r="I118" s="203" t="n">
        <f aca="false">+I74*Input!$D40</f>
        <v>0</v>
      </c>
      <c r="J118" s="203" t="n">
        <f aca="false">+J74*Input!$D40</f>
        <v>0</v>
      </c>
      <c r="K118" s="203" t="n">
        <f aca="false">+K74*Input!$D40</f>
        <v>0</v>
      </c>
      <c r="L118" s="203" t="n">
        <f aca="false">+L74*Input!$D40</f>
        <v>0</v>
      </c>
      <c r="M118" s="203" t="n">
        <f aca="false">+M74*Input!$D40</f>
        <v>0</v>
      </c>
      <c r="N118" s="203" t="n">
        <f aca="false">+N74*Input!$D40</f>
        <v>0</v>
      </c>
      <c r="O118" s="203" t="n">
        <f aca="false">SUM(C118:N118)</f>
        <v>0</v>
      </c>
    </row>
    <row r="119" customFormat="false" ht="12.75" hidden="false" customHeight="false" outlineLevel="0" collapsed="false">
      <c r="A119" s="57" t="s">
        <v>375</v>
      </c>
      <c r="C119" s="203" t="n">
        <f aca="false">+C75*Input!$D41</f>
        <v>0</v>
      </c>
      <c r="D119" s="203" t="n">
        <f aca="false">+D75*Input!$D41</f>
        <v>0</v>
      </c>
      <c r="E119" s="203" t="n">
        <f aca="false">+E75*Input!$D41</f>
        <v>0</v>
      </c>
      <c r="F119" s="203" t="n">
        <f aca="false">+F75*Input!$D41</f>
        <v>0</v>
      </c>
      <c r="G119" s="203" t="n">
        <f aca="false">+G75*Input!$D41</f>
        <v>0</v>
      </c>
      <c r="H119" s="203" t="n">
        <f aca="false">+H75*Input!$D41</f>
        <v>0</v>
      </c>
      <c r="I119" s="203" t="n">
        <f aca="false">+I75*Input!$D41</f>
        <v>0</v>
      </c>
      <c r="J119" s="203" t="n">
        <f aca="false">+J75*Input!$D41</f>
        <v>0</v>
      </c>
      <c r="K119" s="203" t="n">
        <f aca="false">+K75*Input!$D41</f>
        <v>0</v>
      </c>
      <c r="L119" s="203" t="n">
        <f aca="false">+L75*Input!$D41</f>
        <v>0</v>
      </c>
      <c r="M119" s="203" t="n">
        <f aca="false">+M75*Input!$D41</f>
        <v>0</v>
      </c>
      <c r="N119" s="203" t="n">
        <f aca="false">+N75*Input!$D41</f>
        <v>0</v>
      </c>
      <c r="O119" s="203" t="n">
        <f aca="false">SUM(C119:N119)</f>
        <v>0</v>
      </c>
    </row>
    <row r="120" customFormat="false" ht="12.75" hidden="false" customHeight="false" outlineLevel="0" collapsed="false">
      <c r="A120" s="57" t="s">
        <v>376</v>
      </c>
      <c r="C120" s="203" t="n">
        <f aca="false">+C76*Input!$D42</f>
        <v>0</v>
      </c>
      <c r="D120" s="203" t="n">
        <f aca="false">+D76*Input!$D42</f>
        <v>0</v>
      </c>
      <c r="E120" s="203" t="n">
        <f aca="false">+E76*Input!$D42</f>
        <v>0</v>
      </c>
      <c r="F120" s="203" t="n">
        <f aca="false">+F76*Input!$D42</f>
        <v>0</v>
      </c>
      <c r="G120" s="203" t="n">
        <f aca="false">+G76*Input!$D42</f>
        <v>0</v>
      </c>
      <c r="H120" s="203" t="n">
        <f aca="false">+H76*Input!$D42</f>
        <v>0</v>
      </c>
      <c r="I120" s="203" t="n">
        <f aca="false">+I76*Input!$D42</f>
        <v>0</v>
      </c>
      <c r="J120" s="203" t="n">
        <f aca="false">+J76*Input!$D42</f>
        <v>0</v>
      </c>
      <c r="K120" s="203" t="n">
        <f aca="false">+K76*Input!$D42</f>
        <v>0</v>
      </c>
      <c r="L120" s="203" t="n">
        <f aca="false">+L76*Input!$D42</f>
        <v>0</v>
      </c>
      <c r="M120" s="203" t="n">
        <f aca="false">+M76*Input!$D42</f>
        <v>0</v>
      </c>
      <c r="N120" s="203" t="n">
        <f aca="false">+N76*Input!$D42</f>
        <v>0</v>
      </c>
      <c r="O120" s="203" t="n">
        <f aca="false">SUM(C120:N120)</f>
        <v>0</v>
      </c>
    </row>
    <row r="121" customFormat="false" ht="12.75" hidden="false" customHeight="false" outlineLevel="0" collapsed="false">
      <c r="A121" s="57" t="s">
        <v>377</v>
      </c>
      <c r="C121" s="203" t="n">
        <f aca="false">+C77*Input!$D43</f>
        <v>0</v>
      </c>
      <c r="D121" s="203" t="n">
        <f aca="false">+D77*Input!$D43</f>
        <v>0</v>
      </c>
      <c r="E121" s="203" t="n">
        <f aca="false">+E77*Input!$D43</f>
        <v>0</v>
      </c>
      <c r="F121" s="203" t="n">
        <f aca="false">+F77*Input!$D43</f>
        <v>0</v>
      </c>
      <c r="G121" s="203" t="n">
        <f aca="false">+G77*Input!$D43</f>
        <v>0</v>
      </c>
      <c r="H121" s="203" t="n">
        <f aca="false">+H77*Input!$D43</f>
        <v>0</v>
      </c>
      <c r="I121" s="203" t="n">
        <f aca="false">+I77*Input!$D43</f>
        <v>0</v>
      </c>
      <c r="J121" s="203" t="n">
        <f aca="false">+J77*Input!$D43</f>
        <v>0</v>
      </c>
      <c r="K121" s="203" t="n">
        <f aca="false">+K77*Input!$D43</f>
        <v>0</v>
      </c>
      <c r="L121" s="203" t="n">
        <f aca="false">+L77*Input!$D43</f>
        <v>0</v>
      </c>
      <c r="M121" s="203" t="n">
        <f aca="false">+M77*Input!$D43</f>
        <v>0</v>
      </c>
      <c r="N121" s="203" t="n">
        <f aca="false">+N77*Input!$D43</f>
        <v>0</v>
      </c>
      <c r="O121" s="203" t="n">
        <f aca="false">SUM(C121:N121)</f>
        <v>0</v>
      </c>
    </row>
    <row r="122" customFormat="false" ht="12.75" hidden="false" customHeight="false" outlineLevel="0" collapsed="false">
      <c r="A122" s="57" t="s">
        <v>378</v>
      </c>
      <c r="C122" s="203" t="n">
        <f aca="false">+C78*Input!$D44</f>
        <v>0</v>
      </c>
      <c r="D122" s="203" t="n">
        <f aca="false">+D78*Input!$D44</f>
        <v>0</v>
      </c>
      <c r="E122" s="203" t="n">
        <f aca="false">+E78*Input!$D44</f>
        <v>0</v>
      </c>
      <c r="F122" s="203" t="n">
        <f aca="false">+F78*Input!$D44</f>
        <v>0</v>
      </c>
      <c r="G122" s="203" t="n">
        <f aca="false">+G78*Input!$D44</f>
        <v>0</v>
      </c>
      <c r="H122" s="203" t="n">
        <f aca="false">+H78*Input!$D44</f>
        <v>0</v>
      </c>
      <c r="I122" s="203" t="n">
        <f aca="false">+I78*Input!$D44</f>
        <v>0</v>
      </c>
      <c r="J122" s="203" t="n">
        <f aca="false">+J78*Input!$D44</f>
        <v>0</v>
      </c>
      <c r="K122" s="203" t="n">
        <f aca="false">+K78*Input!$D44</f>
        <v>0</v>
      </c>
      <c r="L122" s="203" t="n">
        <f aca="false">+L78*Input!$D44</f>
        <v>0</v>
      </c>
      <c r="M122" s="203" t="n">
        <f aca="false">+M78*Input!$D44</f>
        <v>0</v>
      </c>
      <c r="N122" s="203" t="n">
        <f aca="false">+N78*Input!$D44</f>
        <v>0</v>
      </c>
      <c r="O122" s="203" t="n">
        <f aca="false">SUM(C122:N122)</f>
        <v>0</v>
      </c>
    </row>
    <row r="123" customFormat="false" ht="12.75" hidden="false" customHeight="false" outlineLevel="0" collapsed="false">
      <c r="A123" s="57" t="s">
        <v>379</v>
      </c>
      <c r="C123" s="203" t="n">
        <f aca="false">+C79*Input!$D45</f>
        <v>0</v>
      </c>
      <c r="D123" s="203" t="n">
        <f aca="false">+D79*Input!$D45</f>
        <v>0</v>
      </c>
      <c r="E123" s="203" t="n">
        <f aca="false">+E79*Input!$D45</f>
        <v>0</v>
      </c>
      <c r="F123" s="203" t="n">
        <f aca="false">+F79*Input!$D45</f>
        <v>0</v>
      </c>
      <c r="G123" s="203" t="n">
        <f aca="false">+G79*Input!$D45</f>
        <v>0</v>
      </c>
      <c r="H123" s="203" t="n">
        <f aca="false">+H79*Input!$D45</f>
        <v>0</v>
      </c>
      <c r="I123" s="203" t="n">
        <f aca="false">+I79*Input!$D45</f>
        <v>0</v>
      </c>
      <c r="J123" s="203" t="n">
        <f aca="false">+J79*Input!$D45</f>
        <v>0</v>
      </c>
      <c r="K123" s="203" t="n">
        <f aca="false">+K79*Input!$D45</f>
        <v>0</v>
      </c>
      <c r="L123" s="203" t="n">
        <f aca="false">+L79*Input!$D45</f>
        <v>0</v>
      </c>
      <c r="M123" s="203" t="n">
        <f aca="false">+M79*Input!$D45</f>
        <v>0</v>
      </c>
      <c r="N123" s="203" t="n">
        <f aca="false">+N79*Input!$D45</f>
        <v>0</v>
      </c>
      <c r="O123" s="203" t="n">
        <f aca="false">SUM(C123:N123)</f>
        <v>0</v>
      </c>
    </row>
    <row r="124" customFormat="false" ht="12.75" hidden="false" customHeight="false" outlineLevel="0" collapsed="false">
      <c r="A124" s="57" t="s">
        <v>380</v>
      </c>
      <c r="C124" s="203" t="n">
        <f aca="false">+C80*Input!$D46</f>
        <v>0</v>
      </c>
      <c r="D124" s="203" t="n">
        <f aca="false">+D80*Input!$D46</f>
        <v>0</v>
      </c>
      <c r="E124" s="203" t="n">
        <f aca="false">+E80*Input!$D46</f>
        <v>0</v>
      </c>
      <c r="F124" s="203" t="n">
        <f aca="false">+F80*Input!$D46</f>
        <v>0</v>
      </c>
      <c r="G124" s="203" t="n">
        <f aca="false">+G80*Input!$D46</f>
        <v>0</v>
      </c>
      <c r="H124" s="203" t="n">
        <f aca="false">+H80*Input!$D46</f>
        <v>0</v>
      </c>
      <c r="I124" s="203" t="n">
        <f aca="false">+I80*Input!$D46</f>
        <v>0</v>
      </c>
      <c r="J124" s="203" t="n">
        <f aca="false">+J80*Input!$D46</f>
        <v>0</v>
      </c>
      <c r="K124" s="203" t="n">
        <f aca="false">+K80*Input!$D46</f>
        <v>0</v>
      </c>
      <c r="L124" s="203" t="n">
        <f aca="false">+L80*Input!$D46</f>
        <v>0</v>
      </c>
      <c r="M124" s="203" t="n">
        <f aca="false">+M80*Input!$D46</f>
        <v>0</v>
      </c>
      <c r="N124" s="203" t="n">
        <f aca="false">+N80*Input!$D46</f>
        <v>0</v>
      </c>
      <c r="O124" s="203" t="n">
        <f aca="false">SUM(C124:N124)</f>
        <v>0</v>
      </c>
    </row>
    <row r="125" customFormat="false" ht="12.75" hidden="false" customHeight="false" outlineLevel="0" collapsed="false">
      <c r="A125" s="57" t="s">
        <v>381</v>
      </c>
      <c r="C125" s="203" t="n">
        <f aca="false">+C81*Input!$D47</f>
        <v>0</v>
      </c>
      <c r="D125" s="203" t="n">
        <f aca="false">+D81*Input!$D47</f>
        <v>0</v>
      </c>
      <c r="E125" s="203" t="n">
        <f aca="false">+E81*Input!$D47</f>
        <v>0</v>
      </c>
      <c r="F125" s="203" t="n">
        <f aca="false">+F81*Input!$D47</f>
        <v>0</v>
      </c>
      <c r="G125" s="203" t="n">
        <f aca="false">+G81*Input!$D47</f>
        <v>0</v>
      </c>
      <c r="H125" s="203" t="n">
        <f aca="false">+H81*Input!$D47</f>
        <v>0</v>
      </c>
      <c r="I125" s="203" t="n">
        <f aca="false">+I81*Input!$D47</f>
        <v>0</v>
      </c>
      <c r="J125" s="203" t="n">
        <f aca="false">+J81*Input!$D47</f>
        <v>0</v>
      </c>
      <c r="K125" s="203" t="n">
        <f aca="false">+K81*Input!$D47</f>
        <v>0</v>
      </c>
      <c r="L125" s="203" t="n">
        <f aca="false">+L81*Input!$D47</f>
        <v>0</v>
      </c>
      <c r="M125" s="203" t="n">
        <f aca="false">+M81*Input!$D47</f>
        <v>0</v>
      </c>
      <c r="N125" s="203" t="n">
        <f aca="false">+N81*Input!$D47</f>
        <v>0</v>
      </c>
      <c r="O125" s="203" t="n">
        <f aca="false">SUM(C125:N125)</f>
        <v>0</v>
      </c>
    </row>
    <row r="126" customFormat="false" ht="12.75" hidden="false" customHeight="false" outlineLevel="0" collapsed="false">
      <c r="A126" s="195" t="s">
        <v>390</v>
      </c>
      <c r="C126" s="204" t="n">
        <f aca="false">SUM(C97:C125)</f>
        <v>0</v>
      </c>
      <c r="D126" s="204" t="n">
        <f aca="false">SUM(D97:D125)</f>
        <v>0</v>
      </c>
      <c r="E126" s="204" t="n">
        <f aca="false">SUM(E97:E125)</f>
        <v>0</v>
      </c>
      <c r="F126" s="204" t="n">
        <f aca="false">SUM(F97:F125)</f>
        <v>0</v>
      </c>
      <c r="G126" s="204" t="n">
        <f aca="false">SUM(G97:G125)</f>
        <v>0</v>
      </c>
      <c r="H126" s="204" t="n">
        <f aca="false">SUM(H97:H125)</f>
        <v>0</v>
      </c>
      <c r="I126" s="204" t="n">
        <f aca="false">SUM(I97:I125)</f>
        <v>0</v>
      </c>
      <c r="J126" s="204" t="n">
        <f aca="false">SUM(J97:J125)</f>
        <v>0</v>
      </c>
      <c r="K126" s="204" t="n">
        <f aca="false">SUM(K97:K125)</f>
        <v>0</v>
      </c>
      <c r="L126" s="204" t="n">
        <f aca="false">SUM(L97:L125)</f>
        <v>0</v>
      </c>
      <c r="M126" s="204" t="n">
        <f aca="false">SUM(M97:M125)</f>
        <v>0</v>
      </c>
      <c r="N126" s="204" t="n">
        <f aca="false">SUM(N97:N125)</f>
        <v>0</v>
      </c>
      <c r="O126" s="204" t="n">
        <f aca="false">SUM(O97:O125)</f>
        <v>0</v>
      </c>
    </row>
    <row r="127" customFormat="false" ht="12.75" hidden="false" customHeight="false" outlineLevel="0" collapsed="false">
      <c r="A127" s="195"/>
      <c r="C127" s="205"/>
      <c r="D127" s="205"/>
      <c r="E127" s="205"/>
      <c r="F127" s="205"/>
      <c r="G127" s="205"/>
      <c r="H127" s="205"/>
      <c r="I127" s="205"/>
      <c r="J127" s="205"/>
      <c r="K127" s="205"/>
      <c r="L127" s="205"/>
      <c r="M127" s="205"/>
      <c r="N127" s="205"/>
      <c r="O127" s="205"/>
    </row>
    <row r="128" customFormat="false" ht="13.5" hidden="false" customHeight="false" outlineLevel="0" collapsed="false">
      <c r="A128" s="195" t="s">
        <v>391</v>
      </c>
      <c r="C128" s="206" t="n">
        <f aca="false">+C126+C87+C92</f>
        <v>0</v>
      </c>
      <c r="D128" s="206" t="n">
        <f aca="false">+D126+D87+D92</f>
        <v>0</v>
      </c>
      <c r="E128" s="206" t="n">
        <f aca="false">+E126+E87+E92</f>
        <v>0</v>
      </c>
      <c r="F128" s="206" t="n">
        <f aca="false">+F126+F87+F92</f>
        <v>0</v>
      </c>
      <c r="G128" s="206" t="n">
        <f aca="false">+G126+G87+G92</f>
        <v>0</v>
      </c>
      <c r="H128" s="206" t="n">
        <f aca="false">+H126+H87+H92</f>
        <v>0</v>
      </c>
      <c r="I128" s="206" t="n">
        <f aca="false">+I126+I87+I92</f>
        <v>0</v>
      </c>
      <c r="J128" s="206" t="n">
        <f aca="false">+J126+J87+J92</f>
        <v>0</v>
      </c>
      <c r="K128" s="206" t="n">
        <f aca="false">+K126+K87+K92</f>
        <v>0</v>
      </c>
      <c r="L128" s="206" t="n">
        <f aca="false">+L126+L87+L92</f>
        <v>0</v>
      </c>
      <c r="M128" s="206" t="n">
        <f aca="false">+M126+M87+M92</f>
        <v>0</v>
      </c>
      <c r="N128" s="206" t="n">
        <f aca="false">+N126+N87+N92</f>
        <v>0</v>
      </c>
      <c r="O128" s="206" t="n">
        <f aca="false">+O126+O87+O92</f>
        <v>0</v>
      </c>
    </row>
    <row r="129" customFormat="false" ht="13.5" hidden="false" customHeight="false" outlineLevel="0" collapsed="false">
      <c r="A129" s="195"/>
    </row>
    <row r="130" customFormat="false" ht="12.75" hidden="false" customHeight="false" outlineLevel="0" collapsed="false">
      <c r="A130" s="193"/>
    </row>
    <row r="131" customFormat="false" ht="12.75" hidden="false" customHeight="false" outlineLevel="0" collapsed="false">
      <c r="A131" s="193"/>
    </row>
    <row r="132" customFormat="false" ht="12.75" hidden="false" customHeight="false" outlineLevel="0" collapsed="false">
      <c r="A132" s="193"/>
    </row>
    <row r="133" customFormat="false" ht="12.75" hidden="false" customHeight="false" outlineLevel="0" collapsed="false">
      <c r="A133" s="193"/>
    </row>
    <row r="134" customFormat="false" ht="12.75" hidden="false" customHeight="false" outlineLevel="0" collapsed="false">
      <c r="A134" s="193"/>
    </row>
    <row r="135" customFormat="false" ht="12.75" hidden="false" customHeight="false" outlineLevel="0" collapsed="false">
      <c r="A135" s="193"/>
    </row>
    <row r="136" customFormat="false" ht="12.75" hidden="false" customHeight="false" outlineLevel="0" collapsed="false">
      <c r="A136" s="193"/>
    </row>
    <row r="137" customFormat="false" ht="12.75" hidden="false" customHeight="false" outlineLevel="0" collapsed="false">
      <c r="A137" s="193"/>
    </row>
    <row r="138" customFormat="false" ht="12.75" hidden="false" customHeight="false" outlineLevel="0" collapsed="false">
      <c r="A138" s="193"/>
    </row>
    <row r="139" customFormat="false" ht="12.75" hidden="false" customHeight="false" outlineLevel="0" collapsed="false">
      <c r="A139" s="193"/>
    </row>
    <row r="140" customFormat="false" ht="12.75" hidden="false" customHeight="false" outlineLevel="0" collapsed="false">
      <c r="A140" s="193"/>
    </row>
    <row r="141" customFormat="false" ht="12.75" hidden="false" customHeight="false" outlineLevel="0" collapsed="false">
      <c r="A141" s="193"/>
    </row>
    <row r="142" customFormat="false" ht="12.75" hidden="false" customHeight="false" outlineLevel="0" collapsed="false">
      <c r="A142" s="193"/>
    </row>
    <row r="143" customFormat="false" ht="12.75" hidden="false" customHeight="false" outlineLevel="0" collapsed="false">
      <c r="A143" s="193"/>
    </row>
    <row r="144" customFormat="false" ht="12.75" hidden="false" customHeight="false" outlineLevel="0" collapsed="false">
      <c r="A144" s="193"/>
    </row>
    <row r="145" customFormat="false" ht="12.75" hidden="false" customHeight="false" outlineLevel="0" collapsed="false">
      <c r="A145" s="193"/>
    </row>
    <row r="146" customFormat="false" ht="12.75" hidden="false" customHeight="false" outlineLevel="0" collapsed="false">
      <c r="A146" s="193"/>
    </row>
    <row r="147" customFormat="false" ht="12.75" hidden="false" customHeight="false" outlineLevel="0" collapsed="false">
      <c r="A147" s="193"/>
    </row>
    <row r="148" customFormat="false" ht="12.75" hidden="false" customHeight="false" outlineLevel="0" collapsed="false">
      <c r="A148" s="193"/>
    </row>
    <row r="149" customFormat="false" ht="12.75" hidden="false" customHeight="false" outlineLevel="0" collapsed="false">
      <c r="A149" s="193"/>
    </row>
    <row r="150" customFormat="false" ht="12.75" hidden="false" customHeight="false" outlineLevel="0" collapsed="false">
      <c r="A150" s="193"/>
    </row>
    <row r="151" customFormat="false" ht="12.75" hidden="false" customHeight="false" outlineLevel="0" collapsed="false">
      <c r="A151" s="193"/>
    </row>
    <row r="152" customFormat="false" ht="12.75" hidden="false" customHeight="false" outlineLevel="0" collapsed="false">
      <c r="A152" s="193"/>
    </row>
    <row r="153" customFormat="false" ht="12.75" hidden="true" customHeight="false" outlineLevel="0" collapsed="false">
      <c r="C153" s="207"/>
      <c r="D153" s="208" t="s">
        <v>392</v>
      </c>
    </row>
    <row r="154" customFormat="false" ht="12.75" hidden="true" customHeight="false" outlineLevel="0" collapsed="false">
      <c r="D154" s="209" t="s">
        <v>393</v>
      </c>
    </row>
    <row r="155" customFormat="false" ht="12.75" hidden="true" customHeight="false" outlineLevel="0" collapsed="false">
      <c r="D155" s="209" t="s">
        <v>394</v>
      </c>
    </row>
    <row r="156" customFormat="false" ht="12.75" hidden="true" customHeight="false" outlineLevel="0" collapsed="false">
      <c r="D156" s="209" t="s">
        <v>395</v>
      </c>
    </row>
    <row r="157" customFormat="false" ht="15.75" hidden="true" customHeight="false" outlineLevel="0" collapsed="false">
      <c r="A157" s="182" t="s">
        <v>318</v>
      </c>
      <c r="B157" s="183" t="n">
        <f aca="false">250000/12</f>
        <v>20833.3333333333</v>
      </c>
      <c r="C157" s="183" t="n">
        <f aca="false">$B$157*C12</f>
        <v>0</v>
      </c>
      <c r="D157" s="183" t="n">
        <f aca="false">$B$157*D12*1.075</f>
        <v>0</v>
      </c>
      <c r="E157" s="183" t="n">
        <f aca="false">$B$157*E12*1.075</f>
        <v>0</v>
      </c>
      <c r="F157" s="183" t="n">
        <f aca="false">$B$157*F12*1.075</f>
        <v>0</v>
      </c>
      <c r="G157" s="183" t="n">
        <f aca="false">$B$157*G12*1.075</f>
        <v>0</v>
      </c>
      <c r="H157" s="183" t="n">
        <f aca="false">$B$157*H12*1.075</f>
        <v>0</v>
      </c>
      <c r="I157" s="183" t="n">
        <f aca="false">$B$157*I12*1.075</f>
        <v>0</v>
      </c>
      <c r="J157" s="183" t="n">
        <f aca="false">$B$157*J12*1.075</f>
        <v>0</v>
      </c>
      <c r="K157" s="183" t="n">
        <f aca="false">$B$157*K12*1.075</f>
        <v>0</v>
      </c>
      <c r="L157" s="183" t="n">
        <f aca="false">$B$157*L12*1.075</f>
        <v>0</v>
      </c>
      <c r="M157" s="183" t="n">
        <f aca="false">$B$157*M12*1.075</f>
        <v>0</v>
      </c>
      <c r="N157" s="183" t="n">
        <f aca="false">$B$157*N12*1.075</f>
        <v>0</v>
      </c>
      <c r="O157" s="184" t="n">
        <f aca="false">SUM(C157:N157)</f>
        <v>0</v>
      </c>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85"/>
      <c r="BL157" s="185"/>
      <c r="BM157" s="185"/>
      <c r="BN157" s="185"/>
      <c r="BO157" s="185"/>
      <c r="BP157" s="185"/>
      <c r="BQ157" s="185"/>
      <c r="BR157" s="185"/>
      <c r="BS157" s="185"/>
      <c r="BT157" s="185"/>
      <c r="BU157" s="185"/>
      <c r="BV157" s="185"/>
      <c r="BW157" s="185"/>
      <c r="BX157" s="185"/>
      <c r="BY157" s="185"/>
      <c r="BZ157" s="185"/>
      <c r="CA157" s="185"/>
      <c r="CB157" s="185"/>
      <c r="CC157" s="185"/>
      <c r="CD157" s="185"/>
      <c r="CE157" s="185"/>
      <c r="CF157" s="185"/>
      <c r="CG157" s="185"/>
      <c r="CH157" s="185"/>
      <c r="CI157" s="185"/>
      <c r="CJ157" s="185"/>
      <c r="CK157" s="185"/>
      <c r="CL157" s="185"/>
      <c r="CM157" s="185"/>
      <c r="CN157" s="185"/>
      <c r="CO157" s="185"/>
      <c r="CP157" s="185"/>
      <c r="CQ157" s="185"/>
      <c r="CR157" s="185"/>
      <c r="CS157" s="185"/>
      <c r="CT157" s="185"/>
      <c r="CU157" s="185"/>
      <c r="CV157" s="185"/>
      <c r="CW157" s="185"/>
      <c r="CX157" s="185"/>
      <c r="CY157" s="185"/>
      <c r="CZ157" s="185"/>
      <c r="DA157" s="185"/>
      <c r="DB157" s="185"/>
      <c r="DC157" s="185"/>
      <c r="DD157" s="185"/>
      <c r="DE157" s="185"/>
      <c r="DF157" s="185"/>
      <c r="DG157" s="185"/>
      <c r="DH157" s="185"/>
      <c r="DI157" s="185"/>
      <c r="DJ157" s="185"/>
      <c r="DK157" s="185"/>
      <c r="DL157" s="185"/>
      <c r="DM157" s="185"/>
      <c r="DN157" s="185"/>
      <c r="DO157" s="185"/>
      <c r="DP157" s="185"/>
      <c r="DQ157" s="185"/>
      <c r="DR157" s="185"/>
      <c r="DS157" s="185"/>
      <c r="DT157" s="185"/>
      <c r="DU157" s="185"/>
      <c r="DV157" s="185"/>
      <c r="DW157" s="185"/>
      <c r="DX157" s="185"/>
      <c r="DY157" s="185"/>
      <c r="DZ157" s="185"/>
      <c r="EA157" s="185"/>
      <c r="EB157" s="185"/>
      <c r="EC157" s="185"/>
      <c r="ED157" s="185"/>
      <c r="EE157" s="185"/>
      <c r="EF157" s="185"/>
      <c r="EG157" s="185"/>
      <c r="EH157" s="185"/>
      <c r="EI157" s="185"/>
      <c r="EJ157" s="185"/>
      <c r="EK157" s="185"/>
      <c r="EL157" s="185"/>
      <c r="EM157" s="185"/>
      <c r="EN157" s="185"/>
      <c r="EO157" s="185"/>
      <c r="EP157" s="185"/>
      <c r="EQ157" s="185"/>
      <c r="ER157" s="185"/>
      <c r="ES157" s="185"/>
      <c r="ET157" s="185"/>
      <c r="EU157" s="185"/>
      <c r="EV157" s="185"/>
      <c r="EW157" s="185"/>
      <c r="EX157" s="185"/>
      <c r="EY157" s="185"/>
      <c r="EZ157" s="185"/>
      <c r="FA157" s="185"/>
      <c r="FB157" s="185"/>
      <c r="FC157" s="185"/>
      <c r="FD157" s="185"/>
      <c r="FE157" s="185"/>
      <c r="FF157" s="185"/>
      <c r="FG157" s="185"/>
      <c r="FH157" s="185"/>
      <c r="FI157" s="185"/>
      <c r="FJ157" s="185"/>
      <c r="FK157" s="185"/>
      <c r="FL157" s="185"/>
      <c r="FM157" s="185"/>
      <c r="FN157" s="185"/>
      <c r="FO157" s="185"/>
      <c r="FP157" s="185"/>
      <c r="FQ157" s="185"/>
      <c r="FR157" s="185"/>
      <c r="FS157" s="185"/>
      <c r="FT157" s="185"/>
      <c r="FU157" s="185"/>
      <c r="FV157" s="185"/>
      <c r="FW157" s="185"/>
      <c r="FX157" s="185"/>
      <c r="FY157" s="185"/>
      <c r="FZ157" s="185"/>
      <c r="GA157" s="185"/>
      <c r="GB157" s="185"/>
      <c r="GC157" s="185"/>
      <c r="GD157" s="185"/>
      <c r="GE157" s="185"/>
      <c r="GF157" s="185"/>
      <c r="GG157" s="185"/>
      <c r="GH157" s="185"/>
      <c r="GI157" s="185"/>
      <c r="GJ157" s="185"/>
      <c r="GK157" s="185"/>
      <c r="GL157" s="185"/>
      <c r="GM157" s="185"/>
      <c r="GN157" s="185"/>
      <c r="GO157" s="185"/>
      <c r="GP157" s="185"/>
      <c r="GQ157" s="185"/>
      <c r="GR157" s="185"/>
      <c r="GS157" s="185"/>
      <c r="GT157" s="185"/>
      <c r="GU157" s="185"/>
      <c r="GV157" s="185"/>
      <c r="GW157" s="185"/>
      <c r="GX157" s="185"/>
      <c r="GY157" s="185"/>
      <c r="GZ157" s="185"/>
      <c r="HA157" s="185"/>
      <c r="HB157" s="185"/>
      <c r="HC157" s="185"/>
      <c r="HD157" s="185"/>
      <c r="HE157" s="185"/>
      <c r="HF157" s="185"/>
      <c r="HG157" s="185"/>
      <c r="HH157" s="185"/>
      <c r="HI157" s="185"/>
      <c r="HJ157" s="185"/>
      <c r="HK157" s="185"/>
      <c r="HL157" s="185"/>
      <c r="HM157" s="185"/>
      <c r="HN157" s="185"/>
      <c r="HO157" s="185"/>
      <c r="HP157" s="185"/>
      <c r="HQ157" s="185"/>
      <c r="HR157" s="185"/>
      <c r="HS157" s="185"/>
      <c r="HT157" s="185"/>
      <c r="HU157" s="185"/>
      <c r="HV157" s="185"/>
      <c r="HW157" s="185"/>
      <c r="HX157" s="185"/>
      <c r="HY157" s="185"/>
      <c r="HZ157" s="185"/>
      <c r="IA157" s="185"/>
      <c r="IB157" s="185"/>
      <c r="IC157" s="185"/>
      <c r="ID157" s="185"/>
      <c r="IE157" s="185"/>
      <c r="IF157" s="185"/>
      <c r="IG157" s="185"/>
      <c r="IH157" s="185"/>
      <c r="II157" s="185"/>
      <c r="IJ157" s="185"/>
      <c r="IK157" s="185"/>
      <c r="IL157" s="185"/>
      <c r="IM157" s="185"/>
      <c r="IN157" s="185"/>
      <c r="IO157" s="185"/>
      <c r="IP157" s="185"/>
      <c r="IQ157" s="185"/>
      <c r="IR157" s="185"/>
      <c r="IS157" s="185"/>
      <c r="IT157" s="185"/>
      <c r="IU157" s="185"/>
      <c r="IV157" s="185"/>
      <c r="IW157" s="185"/>
    </row>
    <row r="158" customFormat="false" ht="15.75" hidden="true" customHeight="false" outlineLevel="0" collapsed="false">
      <c r="A158" s="182" t="s">
        <v>319</v>
      </c>
      <c r="B158" s="183" t="n">
        <f aca="false">190000/12</f>
        <v>15833.3333333333</v>
      </c>
      <c r="C158" s="183" t="n">
        <f aca="false">$B$158*C13</f>
        <v>0</v>
      </c>
      <c r="D158" s="183" t="n">
        <f aca="false">$B$158*D13*1.0775</f>
        <v>0</v>
      </c>
      <c r="E158" s="183" t="n">
        <f aca="false">$B$158*E13*1.0775</f>
        <v>0</v>
      </c>
      <c r="F158" s="183" t="n">
        <f aca="false">$B$158*F13*1.0775</f>
        <v>0</v>
      </c>
      <c r="G158" s="183" t="n">
        <f aca="false">$B$158*G13*1.0775</f>
        <v>0</v>
      </c>
      <c r="H158" s="183" t="n">
        <f aca="false">$B$158*H13*1.0775</f>
        <v>0</v>
      </c>
      <c r="I158" s="183" t="n">
        <f aca="false">$B$158*I13*1.0775</f>
        <v>0</v>
      </c>
      <c r="J158" s="183" t="n">
        <f aca="false">$B$158*J13*1.0775</f>
        <v>0</v>
      </c>
      <c r="K158" s="183" t="n">
        <f aca="false">$B$158*K13*1.0775</f>
        <v>0</v>
      </c>
      <c r="L158" s="183" t="n">
        <f aca="false">$B$158*L13*1.0775</f>
        <v>0</v>
      </c>
      <c r="M158" s="183" t="n">
        <f aca="false">$B$158*M13*1.0775</f>
        <v>0</v>
      </c>
      <c r="N158" s="183" t="n">
        <f aca="false">$B$158*N13*1.0775</f>
        <v>0</v>
      </c>
      <c r="O158" s="184" t="n">
        <f aca="false">SUM(C158:N158)</f>
        <v>0</v>
      </c>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85"/>
      <c r="BL158" s="185"/>
      <c r="BM158" s="185"/>
      <c r="BN158" s="185"/>
      <c r="BO158" s="185"/>
      <c r="BP158" s="185"/>
      <c r="BQ158" s="185"/>
      <c r="BR158" s="185"/>
      <c r="BS158" s="185"/>
      <c r="BT158" s="185"/>
      <c r="BU158" s="185"/>
      <c r="BV158" s="185"/>
      <c r="BW158" s="185"/>
      <c r="BX158" s="185"/>
      <c r="BY158" s="185"/>
      <c r="BZ158" s="185"/>
      <c r="CA158" s="185"/>
      <c r="CB158" s="185"/>
      <c r="CC158" s="185"/>
      <c r="CD158" s="185"/>
      <c r="CE158" s="185"/>
      <c r="CF158" s="185"/>
      <c r="CG158" s="185"/>
      <c r="CH158" s="185"/>
      <c r="CI158" s="185"/>
      <c r="CJ158" s="185"/>
      <c r="CK158" s="185"/>
      <c r="CL158" s="185"/>
      <c r="CM158" s="185"/>
      <c r="CN158" s="185"/>
      <c r="CO158" s="185"/>
      <c r="CP158" s="185"/>
      <c r="CQ158" s="185"/>
      <c r="CR158" s="185"/>
      <c r="CS158" s="185"/>
      <c r="CT158" s="185"/>
      <c r="CU158" s="185"/>
      <c r="CV158" s="185"/>
      <c r="CW158" s="185"/>
      <c r="CX158" s="185"/>
      <c r="CY158" s="185"/>
      <c r="CZ158" s="185"/>
      <c r="DA158" s="185"/>
      <c r="DB158" s="185"/>
      <c r="DC158" s="185"/>
      <c r="DD158" s="185"/>
      <c r="DE158" s="185"/>
      <c r="DF158" s="185"/>
      <c r="DG158" s="185"/>
      <c r="DH158" s="185"/>
      <c r="DI158" s="185"/>
      <c r="DJ158" s="185"/>
      <c r="DK158" s="185"/>
      <c r="DL158" s="185"/>
      <c r="DM158" s="185"/>
      <c r="DN158" s="185"/>
      <c r="DO158" s="185"/>
      <c r="DP158" s="185"/>
      <c r="DQ158" s="185"/>
      <c r="DR158" s="185"/>
      <c r="DS158" s="185"/>
      <c r="DT158" s="185"/>
      <c r="DU158" s="185"/>
      <c r="DV158" s="185"/>
      <c r="DW158" s="185"/>
      <c r="DX158" s="185"/>
      <c r="DY158" s="185"/>
      <c r="DZ158" s="185"/>
      <c r="EA158" s="185"/>
      <c r="EB158" s="185"/>
      <c r="EC158" s="185"/>
      <c r="ED158" s="185"/>
      <c r="EE158" s="185"/>
      <c r="EF158" s="185"/>
      <c r="EG158" s="185"/>
      <c r="EH158" s="185"/>
      <c r="EI158" s="185"/>
      <c r="EJ158" s="185"/>
      <c r="EK158" s="185"/>
      <c r="EL158" s="185"/>
      <c r="EM158" s="185"/>
      <c r="EN158" s="185"/>
      <c r="EO158" s="185"/>
      <c r="EP158" s="185"/>
      <c r="EQ158" s="185"/>
      <c r="ER158" s="185"/>
      <c r="ES158" s="185"/>
      <c r="ET158" s="185"/>
      <c r="EU158" s="185"/>
      <c r="EV158" s="185"/>
      <c r="EW158" s="185"/>
      <c r="EX158" s="185"/>
      <c r="EY158" s="185"/>
      <c r="EZ158" s="185"/>
      <c r="FA158" s="185"/>
      <c r="FB158" s="185"/>
      <c r="FC158" s="185"/>
      <c r="FD158" s="185"/>
      <c r="FE158" s="185"/>
      <c r="FF158" s="185"/>
      <c r="FG158" s="185"/>
      <c r="FH158" s="185"/>
      <c r="FI158" s="185"/>
      <c r="FJ158" s="185"/>
      <c r="FK158" s="185"/>
      <c r="FL158" s="185"/>
      <c r="FM158" s="185"/>
      <c r="FN158" s="185"/>
      <c r="FO158" s="185"/>
      <c r="FP158" s="185"/>
      <c r="FQ158" s="185"/>
      <c r="FR158" s="185"/>
      <c r="FS158" s="185"/>
      <c r="FT158" s="185"/>
      <c r="FU158" s="185"/>
      <c r="FV158" s="185"/>
      <c r="FW158" s="185"/>
      <c r="FX158" s="185"/>
      <c r="FY158" s="185"/>
      <c r="FZ158" s="185"/>
      <c r="GA158" s="185"/>
      <c r="GB158" s="185"/>
      <c r="GC158" s="185"/>
      <c r="GD158" s="185"/>
      <c r="GE158" s="185"/>
      <c r="GF158" s="185"/>
      <c r="GG158" s="185"/>
      <c r="GH158" s="185"/>
      <c r="GI158" s="185"/>
      <c r="GJ158" s="185"/>
      <c r="GK158" s="185"/>
      <c r="GL158" s="185"/>
      <c r="GM158" s="185"/>
      <c r="GN158" s="185"/>
      <c r="GO158" s="185"/>
      <c r="GP158" s="185"/>
      <c r="GQ158" s="185"/>
      <c r="GR158" s="185"/>
      <c r="GS158" s="185"/>
      <c r="GT158" s="185"/>
      <c r="GU158" s="185"/>
      <c r="GV158" s="185"/>
      <c r="GW158" s="185"/>
      <c r="GX158" s="185"/>
      <c r="GY158" s="185"/>
      <c r="GZ158" s="185"/>
      <c r="HA158" s="185"/>
      <c r="HB158" s="185"/>
      <c r="HC158" s="185"/>
      <c r="HD158" s="185"/>
      <c r="HE158" s="185"/>
      <c r="HF158" s="185"/>
      <c r="HG158" s="185"/>
      <c r="HH158" s="185"/>
      <c r="HI158" s="185"/>
      <c r="HJ158" s="185"/>
      <c r="HK158" s="185"/>
      <c r="HL158" s="185"/>
      <c r="HM158" s="185"/>
      <c r="HN158" s="185"/>
      <c r="HO158" s="185"/>
      <c r="HP158" s="185"/>
      <c r="HQ158" s="185"/>
      <c r="HR158" s="185"/>
      <c r="HS158" s="185"/>
      <c r="HT158" s="185"/>
      <c r="HU158" s="185"/>
      <c r="HV158" s="185"/>
      <c r="HW158" s="185"/>
      <c r="HX158" s="185"/>
      <c r="HY158" s="185"/>
      <c r="HZ158" s="185"/>
      <c r="IA158" s="185"/>
      <c r="IB158" s="185"/>
      <c r="IC158" s="185"/>
      <c r="ID158" s="185"/>
      <c r="IE158" s="185"/>
      <c r="IF158" s="185"/>
      <c r="IG158" s="185"/>
      <c r="IH158" s="185"/>
      <c r="II158" s="185"/>
      <c r="IJ158" s="185"/>
      <c r="IK158" s="185"/>
      <c r="IL158" s="185"/>
      <c r="IM158" s="185"/>
      <c r="IN158" s="185"/>
      <c r="IO158" s="185"/>
      <c r="IP158" s="185"/>
      <c r="IQ158" s="185"/>
      <c r="IR158" s="185"/>
      <c r="IS158" s="185"/>
      <c r="IT158" s="185"/>
      <c r="IU158" s="185"/>
      <c r="IV158" s="185"/>
      <c r="IW158" s="185"/>
    </row>
    <row r="159" customFormat="false" ht="15.75" hidden="true" customHeight="false" outlineLevel="0" collapsed="false">
      <c r="A159" s="182" t="s">
        <v>320</v>
      </c>
      <c r="B159" s="183" t="n">
        <f aca="false">116000/12</f>
        <v>9666.66666666667</v>
      </c>
      <c r="C159" s="183" t="n">
        <f aca="false">$B$159*C14</f>
        <v>0</v>
      </c>
      <c r="D159" s="183" t="n">
        <f aca="false">$B$159*D14*1.0775</f>
        <v>0</v>
      </c>
      <c r="E159" s="183" t="n">
        <f aca="false">$B$159*E14*1.0775</f>
        <v>0</v>
      </c>
      <c r="F159" s="183" t="n">
        <f aca="false">$B$159*F14*1.0775</f>
        <v>0</v>
      </c>
      <c r="G159" s="183" t="n">
        <f aca="false">$B$159*G14*1.0775</f>
        <v>0</v>
      </c>
      <c r="H159" s="183" t="n">
        <f aca="false">$B$159*H14*1.0775</f>
        <v>0</v>
      </c>
      <c r="I159" s="183" t="n">
        <f aca="false">$B$159*I14*1.0775</f>
        <v>0</v>
      </c>
      <c r="J159" s="183" t="n">
        <f aca="false">$B$159*J14*1.0775</f>
        <v>0</v>
      </c>
      <c r="K159" s="183" t="n">
        <f aca="false">$B$159*K14*1.0775</f>
        <v>0</v>
      </c>
      <c r="L159" s="183" t="n">
        <f aca="false">$B$159*L14*1.0775</f>
        <v>0</v>
      </c>
      <c r="M159" s="183" t="n">
        <f aca="false">$B$159*M14*1.0775</f>
        <v>0</v>
      </c>
      <c r="N159" s="183" t="n">
        <f aca="false">$B$159*N14*1.0775</f>
        <v>0</v>
      </c>
      <c r="O159" s="184" t="n">
        <f aca="false">SUM(C159:N159)</f>
        <v>0</v>
      </c>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5"/>
      <c r="BL159" s="185"/>
      <c r="BM159" s="185"/>
      <c r="BN159" s="185"/>
      <c r="BO159" s="185"/>
      <c r="BP159" s="185"/>
      <c r="BQ159" s="185"/>
      <c r="BR159" s="185"/>
      <c r="BS159" s="185"/>
      <c r="BT159" s="185"/>
      <c r="BU159" s="185"/>
      <c r="BV159" s="185"/>
      <c r="BW159" s="185"/>
      <c r="BX159" s="185"/>
      <c r="BY159" s="185"/>
      <c r="BZ159" s="185"/>
      <c r="CA159" s="185"/>
      <c r="CB159" s="185"/>
      <c r="CC159" s="185"/>
      <c r="CD159" s="185"/>
      <c r="CE159" s="185"/>
      <c r="CF159" s="185"/>
      <c r="CG159" s="185"/>
      <c r="CH159" s="185"/>
      <c r="CI159" s="185"/>
      <c r="CJ159" s="185"/>
      <c r="CK159" s="185"/>
      <c r="CL159" s="185"/>
      <c r="CM159" s="185"/>
      <c r="CN159" s="185"/>
      <c r="CO159" s="185"/>
      <c r="CP159" s="185"/>
      <c r="CQ159" s="185"/>
      <c r="CR159" s="185"/>
      <c r="CS159" s="185"/>
      <c r="CT159" s="185"/>
      <c r="CU159" s="185"/>
      <c r="CV159" s="185"/>
      <c r="CW159" s="185"/>
      <c r="CX159" s="185"/>
      <c r="CY159" s="185"/>
      <c r="CZ159" s="185"/>
      <c r="DA159" s="185"/>
      <c r="DB159" s="185"/>
      <c r="DC159" s="185"/>
      <c r="DD159" s="185"/>
      <c r="DE159" s="185"/>
      <c r="DF159" s="185"/>
      <c r="DG159" s="185"/>
      <c r="DH159" s="185"/>
      <c r="DI159" s="185"/>
      <c r="DJ159" s="185"/>
      <c r="DK159" s="185"/>
      <c r="DL159" s="185"/>
      <c r="DM159" s="185"/>
      <c r="DN159" s="185"/>
      <c r="DO159" s="185"/>
      <c r="DP159" s="185"/>
      <c r="DQ159" s="185"/>
      <c r="DR159" s="185"/>
      <c r="DS159" s="185"/>
      <c r="DT159" s="185"/>
      <c r="DU159" s="185"/>
      <c r="DV159" s="185"/>
      <c r="DW159" s="185"/>
      <c r="DX159" s="185"/>
      <c r="DY159" s="185"/>
      <c r="DZ159" s="185"/>
      <c r="EA159" s="185"/>
      <c r="EB159" s="185"/>
      <c r="EC159" s="185"/>
      <c r="ED159" s="185"/>
      <c r="EE159" s="185"/>
      <c r="EF159" s="185"/>
      <c r="EG159" s="185"/>
      <c r="EH159" s="185"/>
      <c r="EI159" s="185"/>
      <c r="EJ159" s="185"/>
      <c r="EK159" s="185"/>
      <c r="EL159" s="185"/>
      <c r="EM159" s="185"/>
      <c r="EN159" s="185"/>
      <c r="EO159" s="185"/>
      <c r="EP159" s="185"/>
      <c r="EQ159" s="185"/>
      <c r="ER159" s="185"/>
      <c r="ES159" s="185"/>
      <c r="ET159" s="185"/>
      <c r="EU159" s="185"/>
      <c r="EV159" s="185"/>
      <c r="EW159" s="185"/>
      <c r="EX159" s="185"/>
      <c r="EY159" s="185"/>
      <c r="EZ159" s="185"/>
      <c r="FA159" s="185"/>
      <c r="FB159" s="185"/>
      <c r="FC159" s="185"/>
      <c r="FD159" s="185"/>
      <c r="FE159" s="185"/>
      <c r="FF159" s="185"/>
      <c r="FG159" s="185"/>
      <c r="FH159" s="185"/>
      <c r="FI159" s="185"/>
      <c r="FJ159" s="185"/>
      <c r="FK159" s="185"/>
      <c r="FL159" s="185"/>
      <c r="FM159" s="185"/>
      <c r="FN159" s="185"/>
      <c r="FO159" s="185"/>
      <c r="FP159" s="185"/>
      <c r="FQ159" s="185"/>
      <c r="FR159" s="185"/>
      <c r="FS159" s="185"/>
      <c r="FT159" s="185"/>
      <c r="FU159" s="185"/>
      <c r="FV159" s="185"/>
      <c r="FW159" s="185"/>
      <c r="FX159" s="185"/>
      <c r="FY159" s="185"/>
      <c r="FZ159" s="185"/>
      <c r="GA159" s="185"/>
      <c r="GB159" s="185"/>
      <c r="GC159" s="185"/>
      <c r="GD159" s="185"/>
      <c r="GE159" s="185"/>
      <c r="GF159" s="185"/>
      <c r="GG159" s="185"/>
      <c r="GH159" s="185"/>
      <c r="GI159" s="185"/>
      <c r="GJ159" s="185"/>
      <c r="GK159" s="185"/>
      <c r="GL159" s="185"/>
      <c r="GM159" s="185"/>
      <c r="GN159" s="185"/>
      <c r="GO159" s="185"/>
      <c r="GP159" s="185"/>
      <c r="GQ159" s="185"/>
      <c r="GR159" s="185"/>
      <c r="GS159" s="185"/>
      <c r="GT159" s="185"/>
      <c r="GU159" s="185"/>
      <c r="GV159" s="185"/>
      <c r="GW159" s="185"/>
      <c r="GX159" s="185"/>
      <c r="GY159" s="185"/>
      <c r="GZ159" s="185"/>
      <c r="HA159" s="185"/>
      <c r="HB159" s="185"/>
      <c r="HC159" s="185"/>
      <c r="HD159" s="185"/>
      <c r="HE159" s="185"/>
      <c r="HF159" s="185"/>
      <c r="HG159" s="185"/>
      <c r="HH159" s="185"/>
      <c r="HI159" s="185"/>
      <c r="HJ159" s="185"/>
      <c r="HK159" s="185"/>
      <c r="HL159" s="185"/>
      <c r="HM159" s="185"/>
      <c r="HN159" s="185"/>
      <c r="HO159" s="185"/>
      <c r="HP159" s="185"/>
      <c r="HQ159" s="185"/>
      <c r="HR159" s="185"/>
      <c r="HS159" s="185"/>
      <c r="HT159" s="185"/>
      <c r="HU159" s="185"/>
      <c r="HV159" s="185"/>
      <c r="HW159" s="185"/>
      <c r="HX159" s="185"/>
      <c r="HY159" s="185"/>
      <c r="HZ159" s="185"/>
      <c r="IA159" s="185"/>
      <c r="IB159" s="185"/>
      <c r="IC159" s="185"/>
      <c r="ID159" s="185"/>
      <c r="IE159" s="185"/>
      <c r="IF159" s="185"/>
      <c r="IG159" s="185"/>
      <c r="IH159" s="185"/>
      <c r="II159" s="185"/>
      <c r="IJ159" s="185"/>
      <c r="IK159" s="185"/>
      <c r="IL159" s="185"/>
      <c r="IM159" s="185"/>
      <c r="IN159" s="185"/>
      <c r="IO159" s="185"/>
      <c r="IP159" s="185"/>
      <c r="IQ159" s="185"/>
      <c r="IR159" s="185"/>
      <c r="IS159" s="185"/>
      <c r="IT159" s="185"/>
      <c r="IU159" s="185"/>
      <c r="IV159" s="185"/>
      <c r="IW159" s="185"/>
    </row>
    <row r="160" customFormat="false" ht="15.75" hidden="true" customHeight="false" outlineLevel="0" collapsed="false">
      <c r="A160" s="182" t="s">
        <v>321</v>
      </c>
      <c r="B160" s="183" t="n">
        <f aca="false">77000/12</f>
        <v>6416.66666666667</v>
      </c>
      <c r="C160" s="183" t="n">
        <f aca="false">$B$160*C15</f>
        <v>0</v>
      </c>
      <c r="D160" s="183" t="n">
        <f aca="false">$B$160*D15*1.0775</f>
        <v>0</v>
      </c>
      <c r="E160" s="183" t="n">
        <f aca="false">$B$160*E15*1.0775</f>
        <v>0</v>
      </c>
      <c r="F160" s="183" t="n">
        <f aca="false">$B$160*F15*1.0775</f>
        <v>0</v>
      </c>
      <c r="G160" s="183" t="n">
        <f aca="false">$B$160*G15*1.0775</f>
        <v>0</v>
      </c>
      <c r="H160" s="183" t="n">
        <f aca="false">$B$160*H15*1.0775</f>
        <v>0</v>
      </c>
      <c r="I160" s="183" t="n">
        <f aca="false">$B$160*I15*1.0775</f>
        <v>0</v>
      </c>
      <c r="J160" s="183" t="n">
        <f aca="false">$B$160*J15*1.0775</f>
        <v>0</v>
      </c>
      <c r="K160" s="183" t="n">
        <f aca="false">$B$160*K15*1.0775</f>
        <v>0</v>
      </c>
      <c r="L160" s="183" t="n">
        <f aca="false">$B$160*L15*1.0775</f>
        <v>0</v>
      </c>
      <c r="M160" s="183" t="n">
        <f aca="false">$B$160*M15*1.0775</f>
        <v>0</v>
      </c>
      <c r="N160" s="183" t="n">
        <f aca="false">$B$160*N15*1.0775</f>
        <v>0</v>
      </c>
      <c r="O160" s="184" t="n">
        <f aca="false">SUM(C160:N160)</f>
        <v>0</v>
      </c>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185"/>
      <c r="CI160" s="185"/>
      <c r="CJ160" s="185"/>
      <c r="CK160" s="185"/>
      <c r="CL160" s="185"/>
      <c r="CM160" s="185"/>
      <c r="CN160" s="185"/>
      <c r="CO160" s="185"/>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185"/>
      <c r="DY160" s="185"/>
      <c r="DZ160" s="185"/>
      <c r="EA160" s="185"/>
      <c r="EB160" s="185"/>
      <c r="EC160" s="185"/>
      <c r="ED160" s="185"/>
      <c r="EE160" s="185"/>
      <c r="EF160" s="185"/>
      <c r="EG160" s="185"/>
      <c r="EH160" s="185"/>
      <c r="EI160" s="185"/>
      <c r="EJ160" s="185"/>
      <c r="EK160" s="185"/>
      <c r="EL160" s="185"/>
      <c r="EM160" s="185"/>
      <c r="EN160" s="185"/>
      <c r="EO160" s="185"/>
      <c r="EP160" s="185"/>
      <c r="EQ160" s="185"/>
      <c r="ER160" s="185"/>
      <c r="ES160" s="185"/>
      <c r="ET160" s="185"/>
      <c r="EU160" s="185"/>
      <c r="EV160" s="185"/>
      <c r="EW160" s="185"/>
      <c r="EX160" s="185"/>
      <c r="EY160" s="185"/>
      <c r="EZ160" s="185"/>
      <c r="FA160" s="185"/>
      <c r="FB160" s="185"/>
      <c r="FC160" s="185"/>
      <c r="FD160" s="185"/>
      <c r="FE160" s="185"/>
      <c r="FF160" s="185"/>
      <c r="FG160" s="185"/>
      <c r="FH160" s="185"/>
      <c r="FI160" s="185"/>
      <c r="FJ160" s="185"/>
      <c r="FK160" s="185"/>
      <c r="FL160" s="185"/>
      <c r="FM160" s="185"/>
      <c r="FN160" s="185"/>
      <c r="FO160" s="185"/>
      <c r="FP160" s="185"/>
      <c r="FQ160" s="185"/>
      <c r="FR160" s="185"/>
      <c r="FS160" s="185"/>
      <c r="FT160" s="185"/>
      <c r="FU160" s="185"/>
      <c r="FV160" s="185"/>
      <c r="FW160" s="185"/>
      <c r="FX160" s="185"/>
      <c r="FY160" s="185"/>
      <c r="FZ160" s="185"/>
      <c r="GA160" s="185"/>
      <c r="GB160" s="185"/>
      <c r="GC160" s="185"/>
      <c r="GD160" s="185"/>
      <c r="GE160" s="185"/>
      <c r="GF160" s="185"/>
      <c r="GG160" s="185"/>
      <c r="GH160" s="185"/>
      <c r="GI160" s="185"/>
      <c r="GJ160" s="185"/>
      <c r="GK160" s="185"/>
      <c r="GL160" s="185"/>
      <c r="GM160" s="185"/>
      <c r="GN160" s="185"/>
      <c r="GO160" s="185"/>
      <c r="GP160" s="185"/>
      <c r="GQ160" s="185"/>
      <c r="GR160" s="185"/>
      <c r="GS160" s="185"/>
      <c r="GT160" s="185"/>
      <c r="GU160" s="185"/>
      <c r="GV160" s="185"/>
      <c r="GW160" s="185"/>
      <c r="GX160" s="185"/>
      <c r="GY160" s="185"/>
      <c r="GZ160" s="185"/>
      <c r="HA160" s="185"/>
      <c r="HB160" s="185"/>
      <c r="HC160" s="185"/>
      <c r="HD160" s="185"/>
      <c r="HE160" s="185"/>
      <c r="HF160" s="185"/>
      <c r="HG160" s="185"/>
      <c r="HH160" s="185"/>
      <c r="HI160" s="185"/>
      <c r="HJ160" s="185"/>
      <c r="HK160" s="185"/>
      <c r="HL160" s="185"/>
      <c r="HM160" s="185"/>
      <c r="HN160" s="185"/>
      <c r="HO160" s="185"/>
      <c r="HP160" s="185"/>
      <c r="HQ160" s="185"/>
      <c r="HR160" s="185"/>
      <c r="HS160" s="185"/>
      <c r="HT160" s="185"/>
      <c r="HU160" s="185"/>
      <c r="HV160" s="185"/>
      <c r="HW160" s="185"/>
      <c r="HX160" s="185"/>
      <c r="HY160" s="185"/>
      <c r="HZ160" s="185"/>
      <c r="IA160" s="185"/>
      <c r="IB160" s="185"/>
      <c r="IC160" s="185"/>
      <c r="ID160" s="185"/>
      <c r="IE160" s="185"/>
      <c r="IF160" s="185"/>
      <c r="IG160" s="185"/>
      <c r="IH160" s="185"/>
      <c r="II160" s="185"/>
      <c r="IJ160" s="185"/>
      <c r="IK160" s="185"/>
      <c r="IL160" s="185"/>
      <c r="IM160" s="185"/>
      <c r="IN160" s="185"/>
      <c r="IO160" s="185"/>
      <c r="IP160" s="185"/>
      <c r="IQ160" s="185"/>
      <c r="IR160" s="185"/>
      <c r="IS160" s="185"/>
      <c r="IT160" s="185"/>
      <c r="IU160" s="185"/>
      <c r="IV160" s="185"/>
      <c r="IW160" s="185"/>
    </row>
    <row r="161" customFormat="false" ht="15.75" hidden="true" customHeight="false" outlineLevel="0" collapsed="false">
      <c r="A161" s="182" t="s">
        <v>322</v>
      </c>
      <c r="B161" s="183" t="n">
        <f aca="false">66000/12</f>
        <v>5500</v>
      </c>
      <c r="C161" s="183" t="n">
        <f aca="false">$B$161*C16</f>
        <v>0</v>
      </c>
      <c r="D161" s="183" t="n">
        <f aca="false">$B$161*D16*1.0775</f>
        <v>0</v>
      </c>
      <c r="E161" s="183" t="n">
        <f aca="false">$B$161*E16*1.0775</f>
        <v>0</v>
      </c>
      <c r="F161" s="183" t="n">
        <f aca="false">$B$161*F16*1.0775</f>
        <v>0</v>
      </c>
      <c r="G161" s="183" t="n">
        <f aca="false">$B$161*G16*1.0775</f>
        <v>0</v>
      </c>
      <c r="H161" s="183" t="n">
        <f aca="false">$B$161*H16*1.0775</f>
        <v>0</v>
      </c>
      <c r="I161" s="183" t="n">
        <f aca="false">$B$161*I16*1.0775</f>
        <v>0</v>
      </c>
      <c r="J161" s="183" t="n">
        <f aca="false">$B$161*J16*1.0775</f>
        <v>0</v>
      </c>
      <c r="K161" s="183" t="n">
        <f aca="false">$B$161*K16*1.0775</f>
        <v>0</v>
      </c>
      <c r="L161" s="183" t="n">
        <f aca="false">$B$161*L16*1.0775</f>
        <v>0</v>
      </c>
      <c r="M161" s="183" t="n">
        <f aca="false">$B$161*M16*1.0775</f>
        <v>0</v>
      </c>
      <c r="N161" s="183" t="n">
        <f aca="false">$B$161*N16*1.0775</f>
        <v>0</v>
      </c>
      <c r="O161" s="184" t="n">
        <f aca="false">SUM(C161:N161)</f>
        <v>0</v>
      </c>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5"/>
      <c r="CB161" s="185"/>
      <c r="CC161" s="185"/>
      <c r="CD161" s="185"/>
      <c r="CE161" s="185"/>
      <c r="CF161" s="185"/>
      <c r="CG161" s="185"/>
      <c r="CH161" s="185"/>
      <c r="CI161" s="185"/>
      <c r="CJ161" s="185"/>
      <c r="CK161" s="185"/>
      <c r="CL161" s="185"/>
      <c r="CM161" s="185"/>
      <c r="CN161" s="185"/>
      <c r="CO161" s="185"/>
      <c r="CP161" s="185"/>
      <c r="CQ161" s="185"/>
      <c r="CR161" s="185"/>
      <c r="CS161" s="185"/>
      <c r="CT161" s="185"/>
      <c r="CU161" s="185"/>
      <c r="CV161" s="185"/>
      <c r="CW161" s="185"/>
      <c r="CX161" s="185"/>
      <c r="CY161" s="185"/>
      <c r="CZ161" s="185"/>
      <c r="DA161" s="185"/>
      <c r="DB161" s="185"/>
      <c r="DC161" s="185"/>
      <c r="DD161" s="185"/>
      <c r="DE161" s="185"/>
      <c r="DF161" s="185"/>
      <c r="DG161" s="185"/>
      <c r="DH161" s="185"/>
      <c r="DI161" s="185"/>
      <c r="DJ161" s="185"/>
      <c r="DK161" s="185"/>
      <c r="DL161" s="185"/>
      <c r="DM161" s="185"/>
      <c r="DN161" s="185"/>
      <c r="DO161" s="185"/>
      <c r="DP161" s="185"/>
      <c r="DQ161" s="185"/>
      <c r="DR161" s="185"/>
      <c r="DS161" s="185"/>
      <c r="DT161" s="185"/>
      <c r="DU161" s="185"/>
      <c r="DV161" s="185"/>
      <c r="DW161" s="185"/>
      <c r="DX161" s="185"/>
      <c r="DY161" s="185"/>
      <c r="DZ161" s="185"/>
      <c r="EA161" s="185"/>
      <c r="EB161" s="185"/>
      <c r="EC161" s="185"/>
      <c r="ED161" s="185"/>
      <c r="EE161" s="185"/>
      <c r="EF161" s="185"/>
      <c r="EG161" s="185"/>
      <c r="EH161" s="185"/>
      <c r="EI161" s="185"/>
      <c r="EJ161" s="185"/>
      <c r="EK161" s="185"/>
      <c r="EL161" s="185"/>
      <c r="EM161" s="185"/>
      <c r="EN161" s="185"/>
      <c r="EO161" s="185"/>
      <c r="EP161" s="185"/>
      <c r="EQ161" s="185"/>
      <c r="ER161" s="185"/>
      <c r="ES161" s="185"/>
      <c r="ET161" s="185"/>
      <c r="EU161" s="185"/>
      <c r="EV161" s="185"/>
      <c r="EW161" s="185"/>
      <c r="EX161" s="185"/>
      <c r="EY161" s="185"/>
      <c r="EZ161" s="185"/>
      <c r="FA161" s="185"/>
      <c r="FB161" s="185"/>
      <c r="FC161" s="185"/>
      <c r="FD161" s="185"/>
      <c r="FE161" s="185"/>
      <c r="FF161" s="185"/>
      <c r="FG161" s="185"/>
      <c r="FH161" s="185"/>
      <c r="FI161" s="185"/>
      <c r="FJ161" s="185"/>
      <c r="FK161" s="185"/>
      <c r="FL161" s="185"/>
      <c r="FM161" s="185"/>
      <c r="FN161" s="185"/>
      <c r="FO161" s="185"/>
      <c r="FP161" s="185"/>
      <c r="FQ161" s="185"/>
      <c r="FR161" s="185"/>
      <c r="FS161" s="185"/>
      <c r="FT161" s="185"/>
      <c r="FU161" s="185"/>
      <c r="FV161" s="185"/>
      <c r="FW161" s="185"/>
      <c r="FX161" s="185"/>
      <c r="FY161" s="185"/>
      <c r="FZ161" s="185"/>
      <c r="GA161" s="185"/>
      <c r="GB161" s="185"/>
      <c r="GC161" s="185"/>
      <c r="GD161" s="185"/>
      <c r="GE161" s="185"/>
      <c r="GF161" s="185"/>
      <c r="GG161" s="185"/>
      <c r="GH161" s="185"/>
      <c r="GI161" s="185"/>
      <c r="GJ161" s="185"/>
      <c r="GK161" s="185"/>
      <c r="GL161" s="185"/>
      <c r="GM161" s="185"/>
      <c r="GN161" s="185"/>
      <c r="GO161" s="185"/>
      <c r="GP161" s="185"/>
      <c r="GQ161" s="185"/>
      <c r="GR161" s="185"/>
      <c r="GS161" s="185"/>
      <c r="GT161" s="185"/>
      <c r="GU161" s="185"/>
      <c r="GV161" s="185"/>
      <c r="GW161" s="185"/>
      <c r="GX161" s="185"/>
      <c r="GY161" s="185"/>
      <c r="GZ161" s="185"/>
      <c r="HA161" s="185"/>
      <c r="HB161" s="185"/>
      <c r="HC161" s="185"/>
      <c r="HD161" s="185"/>
      <c r="HE161" s="185"/>
      <c r="HF161" s="185"/>
      <c r="HG161" s="185"/>
      <c r="HH161" s="185"/>
      <c r="HI161" s="185"/>
      <c r="HJ161" s="185"/>
      <c r="HK161" s="185"/>
      <c r="HL161" s="185"/>
      <c r="HM161" s="185"/>
      <c r="HN161" s="185"/>
      <c r="HO161" s="185"/>
      <c r="HP161" s="185"/>
      <c r="HQ161" s="185"/>
      <c r="HR161" s="185"/>
      <c r="HS161" s="185"/>
      <c r="HT161" s="185"/>
      <c r="HU161" s="185"/>
      <c r="HV161" s="185"/>
      <c r="HW161" s="185"/>
      <c r="HX161" s="185"/>
      <c r="HY161" s="185"/>
      <c r="HZ161" s="185"/>
      <c r="IA161" s="185"/>
      <c r="IB161" s="185"/>
      <c r="IC161" s="185"/>
      <c r="ID161" s="185"/>
      <c r="IE161" s="185"/>
      <c r="IF161" s="185"/>
      <c r="IG161" s="185"/>
      <c r="IH161" s="185"/>
      <c r="II161" s="185"/>
      <c r="IJ161" s="185"/>
      <c r="IK161" s="185"/>
      <c r="IL161" s="185"/>
      <c r="IM161" s="185"/>
      <c r="IN161" s="185"/>
      <c r="IO161" s="185"/>
      <c r="IP161" s="185"/>
      <c r="IQ161" s="185"/>
      <c r="IR161" s="185"/>
      <c r="IS161" s="185"/>
      <c r="IT161" s="185"/>
      <c r="IU161" s="185"/>
      <c r="IV161" s="185"/>
      <c r="IW161" s="185"/>
    </row>
    <row r="162" customFormat="false" ht="15.75" hidden="true" customHeight="false" outlineLevel="0" collapsed="false">
      <c r="A162" s="182" t="s">
        <v>323</v>
      </c>
      <c r="B162" s="183" t="n">
        <f aca="false">48000/12</f>
        <v>4000</v>
      </c>
      <c r="C162" s="183" t="n">
        <f aca="false">$B$162*C17</f>
        <v>0</v>
      </c>
      <c r="D162" s="183" t="n">
        <f aca="false">$B$162*D17*1.0775</f>
        <v>0</v>
      </c>
      <c r="E162" s="183" t="n">
        <f aca="false">$B$162*E17*1.0775</f>
        <v>0</v>
      </c>
      <c r="F162" s="183" t="n">
        <f aca="false">$B$162*F17*1.0775</f>
        <v>0</v>
      </c>
      <c r="G162" s="183" t="n">
        <f aca="false">$B$162*G17*1.0775</f>
        <v>0</v>
      </c>
      <c r="H162" s="183" t="n">
        <f aca="false">$B$162*H17*1.0775</f>
        <v>0</v>
      </c>
      <c r="I162" s="183" t="n">
        <f aca="false">$B$162*I17*1.0775</f>
        <v>0</v>
      </c>
      <c r="J162" s="183" t="n">
        <f aca="false">$B$162*J17*1.0775</f>
        <v>0</v>
      </c>
      <c r="K162" s="183" t="n">
        <f aca="false">$B$162*K17*1.0775</f>
        <v>0</v>
      </c>
      <c r="L162" s="183" t="n">
        <f aca="false">$B$162*L17*1.0775</f>
        <v>0</v>
      </c>
      <c r="M162" s="183" t="n">
        <f aca="false">$B$162*M17*1.0775</f>
        <v>0</v>
      </c>
      <c r="N162" s="183" t="n">
        <f aca="false">$B$162*N17*1.0775</f>
        <v>0</v>
      </c>
      <c r="O162" s="184" t="n">
        <f aca="false">SUM(C162:N162)</f>
        <v>0</v>
      </c>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85"/>
      <c r="BL162" s="185"/>
      <c r="BM162" s="185"/>
      <c r="BN162" s="185"/>
      <c r="BO162" s="185"/>
      <c r="BP162" s="185"/>
      <c r="BQ162" s="185"/>
      <c r="BR162" s="185"/>
      <c r="BS162" s="185"/>
      <c r="BT162" s="185"/>
      <c r="BU162" s="185"/>
      <c r="BV162" s="185"/>
      <c r="BW162" s="185"/>
      <c r="BX162" s="185"/>
      <c r="BY162" s="185"/>
      <c r="BZ162" s="185"/>
      <c r="CA162" s="185"/>
      <c r="CB162" s="185"/>
      <c r="CC162" s="185"/>
      <c r="CD162" s="185"/>
      <c r="CE162" s="185"/>
      <c r="CF162" s="185"/>
      <c r="CG162" s="185"/>
      <c r="CH162" s="185"/>
      <c r="CI162" s="185"/>
      <c r="CJ162" s="185"/>
      <c r="CK162" s="185"/>
      <c r="CL162" s="185"/>
      <c r="CM162" s="185"/>
      <c r="CN162" s="185"/>
      <c r="CO162" s="185"/>
      <c r="CP162" s="185"/>
      <c r="CQ162" s="185"/>
      <c r="CR162" s="185"/>
      <c r="CS162" s="185"/>
      <c r="CT162" s="185"/>
      <c r="CU162" s="185"/>
      <c r="CV162" s="185"/>
      <c r="CW162" s="185"/>
      <c r="CX162" s="185"/>
      <c r="CY162" s="185"/>
      <c r="CZ162" s="185"/>
      <c r="DA162" s="185"/>
      <c r="DB162" s="185"/>
      <c r="DC162" s="185"/>
      <c r="DD162" s="185"/>
      <c r="DE162" s="185"/>
      <c r="DF162" s="185"/>
      <c r="DG162" s="185"/>
      <c r="DH162" s="185"/>
      <c r="DI162" s="185"/>
      <c r="DJ162" s="185"/>
      <c r="DK162" s="185"/>
      <c r="DL162" s="185"/>
      <c r="DM162" s="185"/>
      <c r="DN162" s="185"/>
      <c r="DO162" s="185"/>
      <c r="DP162" s="185"/>
      <c r="DQ162" s="185"/>
      <c r="DR162" s="185"/>
      <c r="DS162" s="185"/>
      <c r="DT162" s="185"/>
      <c r="DU162" s="185"/>
      <c r="DV162" s="185"/>
      <c r="DW162" s="185"/>
      <c r="DX162" s="185"/>
      <c r="DY162" s="185"/>
      <c r="DZ162" s="185"/>
      <c r="EA162" s="185"/>
      <c r="EB162" s="185"/>
      <c r="EC162" s="185"/>
      <c r="ED162" s="185"/>
      <c r="EE162" s="185"/>
      <c r="EF162" s="185"/>
      <c r="EG162" s="185"/>
      <c r="EH162" s="185"/>
      <c r="EI162" s="185"/>
      <c r="EJ162" s="185"/>
      <c r="EK162" s="185"/>
      <c r="EL162" s="185"/>
      <c r="EM162" s="185"/>
      <c r="EN162" s="185"/>
      <c r="EO162" s="185"/>
      <c r="EP162" s="185"/>
      <c r="EQ162" s="185"/>
      <c r="ER162" s="185"/>
      <c r="ES162" s="185"/>
      <c r="ET162" s="185"/>
      <c r="EU162" s="185"/>
      <c r="EV162" s="185"/>
      <c r="EW162" s="185"/>
      <c r="EX162" s="185"/>
      <c r="EY162" s="185"/>
      <c r="EZ162" s="185"/>
      <c r="FA162" s="185"/>
      <c r="FB162" s="185"/>
      <c r="FC162" s="185"/>
      <c r="FD162" s="185"/>
      <c r="FE162" s="185"/>
      <c r="FF162" s="185"/>
      <c r="FG162" s="185"/>
      <c r="FH162" s="185"/>
      <c r="FI162" s="185"/>
      <c r="FJ162" s="185"/>
      <c r="FK162" s="185"/>
      <c r="FL162" s="185"/>
      <c r="FM162" s="185"/>
      <c r="FN162" s="185"/>
      <c r="FO162" s="185"/>
      <c r="FP162" s="185"/>
      <c r="FQ162" s="185"/>
      <c r="FR162" s="185"/>
      <c r="FS162" s="185"/>
      <c r="FT162" s="185"/>
      <c r="FU162" s="185"/>
      <c r="FV162" s="185"/>
      <c r="FW162" s="185"/>
      <c r="FX162" s="185"/>
      <c r="FY162" s="185"/>
      <c r="FZ162" s="185"/>
      <c r="GA162" s="185"/>
      <c r="GB162" s="185"/>
      <c r="GC162" s="185"/>
      <c r="GD162" s="185"/>
      <c r="GE162" s="185"/>
      <c r="GF162" s="185"/>
      <c r="GG162" s="185"/>
      <c r="GH162" s="185"/>
      <c r="GI162" s="185"/>
      <c r="GJ162" s="185"/>
      <c r="GK162" s="185"/>
      <c r="GL162" s="185"/>
      <c r="GM162" s="185"/>
      <c r="GN162" s="185"/>
      <c r="GO162" s="185"/>
      <c r="GP162" s="185"/>
      <c r="GQ162" s="185"/>
      <c r="GR162" s="185"/>
      <c r="GS162" s="185"/>
      <c r="GT162" s="185"/>
      <c r="GU162" s="185"/>
      <c r="GV162" s="185"/>
      <c r="GW162" s="185"/>
      <c r="GX162" s="185"/>
      <c r="GY162" s="185"/>
      <c r="GZ162" s="185"/>
      <c r="HA162" s="185"/>
      <c r="HB162" s="185"/>
      <c r="HC162" s="185"/>
      <c r="HD162" s="185"/>
      <c r="HE162" s="185"/>
      <c r="HF162" s="185"/>
      <c r="HG162" s="185"/>
      <c r="HH162" s="185"/>
      <c r="HI162" s="185"/>
      <c r="HJ162" s="185"/>
      <c r="HK162" s="185"/>
      <c r="HL162" s="185"/>
      <c r="HM162" s="185"/>
      <c r="HN162" s="185"/>
      <c r="HO162" s="185"/>
      <c r="HP162" s="185"/>
      <c r="HQ162" s="185"/>
      <c r="HR162" s="185"/>
      <c r="HS162" s="185"/>
      <c r="HT162" s="185"/>
      <c r="HU162" s="185"/>
      <c r="HV162" s="185"/>
      <c r="HW162" s="185"/>
      <c r="HX162" s="185"/>
      <c r="HY162" s="185"/>
      <c r="HZ162" s="185"/>
      <c r="IA162" s="185"/>
      <c r="IB162" s="185"/>
      <c r="IC162" s="185"/>
      <c r="ID162" s="185"/>
      <c r="IE162" s="185"/>
      <c r="IF162" s="185"/>
      <c r="IG162" s="185"/>
      <c r="IH162" s="185"/>
      <c r="II162" s="185"/>
      <c r="IJ162" s="185"/>
      <c r="IK162" s="185"/>
      <c r="IL162" s="185"/>
      <c r="IM162" s="185"/>
      <c r="IN162" s="185"/>
      <c r="IO162" s="185"/>
      <c r="IP162" s="185"/>
      <c r="IQ162" s="185"/>
      <c r="IR162" s="185"/>
      <c r="IS162" s="185"/>
      <c r="IT162" s="185"/>
      <c r="IU162" s="185"/>
      <c r="IV162" s="185"/>
      <c r="IW162" s="185"/>
    </row>
    <row r="163" customFormat="false" ht="15.75" hidden="true" customHeight="false" outlineLevel="0" collapsed="false">
      <c r="A163" s="182" t="s">
        <v>324</v>
      </c>
      <c r="B163" s="183" t="n">
        <f aca="false">45000/12</f>
        <v>3750</v>
      </c>
      <c r="C163" s="183" t="n">
        <f aca="false">$B$163*C18</f>
        <v>0</v>
      </c>
      <c r="D163" s="183" t="n">
        <f aca="false">$B$163*D18*1.0775</f>
        <v>0</v>
      </c>
      <c r="E163" s="183" t="n">
        <f aca="false">$B$163*E18*1.0775</f>
        <v>0</v>
      </c>
      <c r="F163" s="183" t="n">
        <f aca="false">$B$163*F18*1.0775</f>
        <v>0</v>
      </c>
      <c r="G163" s="183" t="n">
        <f aca="false">$B$163*G18*1.0775</f>
        <v>0</v>
      </c>
      <c r="H163" s="183" t="n">
        <f aca="false">$B$163*H18*1.0775</f>
        <v>0</v>
      </c>
      <c r="I163" s="183" t="n">
        <f aca="false">$B$163*I18*1.0775</f>
        <v>0</v>
      </c>
      <c r="J163" s="183" t="n">
        <f aca="false">$B$163*J18*1.0775</f>
        <v>0</v>
      </c>
      <c r="K163" s="183" t="n">
        <f aca="false">$B$163*K18*1.0775</f>
        <v>0</v>
      </c>
      <c r="L163" s="183" t="n">
        <f aca="false">$B$163*L18*1.0775</f>
        <v>0</v>
      </c>
      <c r="M163" s="183" t="n">
        <f aca="false">$B$163*M18*1.0775</f>
        <v>0</v>
      </c>
      <c r="N163" s="183" t="n">
        <f aca="false">$B$163*N18*1.0775</f>
        <v>0</v>
      </c>
      <c r="O163" s="184" t="n">
        <f aca="false">SUM(C163:N163)</f>
        <v>0</v>
      </c>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85"/>
      <c r="BL163" s="185"/>
      <c r="BM163" s="185"/>
      <c r="BN163" s="185"/>
      <c r="BO163" s="185"/>
      <c r="BP163" s="185"/>
      <c r="BQ163" s="185"/>
      <c r="BR163" s="185"/>
      <c r="BS163" s="185"/>
      <c r="BT163" s="185"/>
      <c r="BU163" s="185"/>
      <c r="BV163" s="185"/>
      <c r="BW163" s="185"/>
      <c r="BX163" s="185"/>
      <c r="BY163" s="185"/>
      <c r="BZ163" s="185"/>
      <c r="CA163" s="185"/>
      <c r="CB163" s="185"/>
      <c r="CC163" s="185"/>
      <c r="CD163" s="185"/>
      <c r="CE163" s="185"/>
      <c r="CF163" s="185"/>
      <c r="CG163" s="185"/>
      <c r="CH163" s="185"/>
      <c r="CI163" s="185"/>
      <c r="CJ163" s="185"/>
      <c r="CK163" s="185"/>
      <c r="CL163" s="185"/>
      <c r="CM163" s="185"/>
      <c r="CN163" s="185"/>
      <c r="CO163" s="185"/>
      <c r="CP163" s="185"/>
      <c r="CQ163" s="185"/>
      <c r="CR163" s="185"/>
      <c r="CS163" s="185"/>
      <c r="CT163" s="185"/>
      <c r="CU163" s="185"/>
      <c r="CV163" s="185"/>
      <c r="CW163" s="185"/>
      <c r="CX163" s="185"/>
      <c r="CY163" s="185"/>
      <c r="CZ163" s="185"/>
      <c r="DA163" s="185"/>
      <c r="DB163" s="185"/>
      <c r="DC163" s="185"/>
      <c r="DD163" s="185"/>
      <c r="DE163" s="185"/>
      <c r="DF163" s="185"/>
      <c r="DG163" s="185"/>
      <c r="DH163" s="185"/>
      <c r="DI163" s="185"/>
      <c r="DJ163" s="185"/>
      <c r="DK163" s="185"/>
      <c r="DL163" s="185"/>
      <c r="DM163" s="185"/>
      <c r="DN163" s="185"/>
      <c r="DO163" s="185"/>
      <c r="DP163" s="185"/>
      <c r="DQ163" s="185"/>
      <c r="DR163" s="185"/>
      <c r="DS163" s="185"/>
      <c r="DT163" s="185"/>
      <c r="DU163" s="185"/>
      <c r="DV163" s="185"/>
      <c r="DW163" s="185"/>
      <c r="DX163" s="185"/>
      <c r="DY163" s="185"/>
      <c r="DZ163" s="185"/>
      <c r="EA163" s="185"/>
      <c r="EB163" s="185"/>
      <c r="EC163" s="185"/>
      <c r="ED163" s="185"/>
      <c r="EE163" s="185"/>
      <c r="EF163" s="185"/>
      <c r="EG163" s="185"/>
      <c r="EH163" s="185"/>
      <c r="EI163" s="185"/>
      <c r="EJ163" s="185"/>
      <c r="EK163" s="185"/>
      <c r="EL163" s="185"/>
      <c r="EM163" s="185"/>
      <c r="EN163" s="185"/>
      <c r="EO163" s="185"/>
      <c r="EP163" s="185"/>
      <c r="EQ163" s="185"/>
      <c r="ER163" s="185"/>
      <c r="ES163" s="185"/>
      <c r="ET163" s="185"/>
      <c r="EU163" s="185"/>
      <c r="EV163" s="185"/>
      <c r="EW163" s="185"/>
      <c r="EX163" s="185"/>
      <c r="EY163" s="185"/>
      <c r="EZ163" s="185"/>
      <c r="FA163" s="185"/>
      <c r="FB163" s="185"/>
      <c r="FC163" s="185"/>
      <c r="FD163" s="185"/>
      <c r="FE163" s="185"/>
      <c r="FF163" s="185"/>
      <c r="FG163" s="185"/>
      <c r="FH163" s="185"/>
      <c r="FI163" s="185"/>
      <c r="FJ163" s="185"/>
      <c r="FK163" s="185"/>
      <c r="FL163" s="185"/>
      <c r="FM163" s="185"/>
      <c r="FN163" s="185"/>
      <c r="FO163" s="185"/>
      <c r="FP163" s="185"/>
      <c r="FQ163" s="185"/>
      <c r="FR163" s="185"/>
      <c r="FS163" s="185"/>
      <c r="FT163" s="185"/>
      <c r="FU163" s="185"/>
      <c r="FV163" s="185"/>
      <c r="FW163" s="185"/>
      <c r="FX163" s="185"/>
      <c r="FY163" s="185"/>
      <c r="FZ163" s="185"/>
      <c r="GA163" s="185"/>
      <c r="GB163" s="185"/>
      <c r="GC163" s="185"/>
      <c r="GD163" s="185"/>
      <c r="GE163" s="185"/>
      <c r="GF163" s="185"/>
      <c r="GG163" s="185"/>
      <c r="GH163" s="185"/>
      <c r="GI163" s="185"/>
      <c r="GJ163" s="185"/>
      <c r="GK163" s="185"/>
      <c r="GL163" s="185"/>
      <c r="GM163" s="185"/>
      <c r="GN163" s="185"/>
      <c r="GO163" s="185"/>
      <c r="GP163" s="185"/>
      <c r="GQ163" s="185"/>
      <c r="GR163" s="185"/>
      <c r="GS163" s="185"/>
      <c r="GT163" s="185"/>
      <c r="GU163" s="185"/>
      <c r="GV163" s="185"/>
      <c r="GW163" s="185"/>
      <c r="GX163" s="185"/>
      <c r="GY163" s="185"/>
      <c r="GZ163" s="185"/>
      <c r="HA163" s="185"/>
      <c r="HB163" s="185"/>
      <c r="HC163" s="185"/>
      <c r="HD163" s="185"/>
      <c r="HE163" s="185"/>
      <c r="HF163" s="185"/>
      <c r="HG163" s="185"/>
      <c r="HH163" s="185"/>
      <c r="HI163" s="185"/>
      <c r="HJ163" s="185"/>
      <c r="HK163" s="185"/>
      <c r="HL163" s="185"/>
      <c r="HM163" s="185"/>
      <c r="HN163" s="185"/>
      <c r="HO163" s="185"/>
      <c r="HP163" s="185"/>
      <c r="HQ163" s="185"/>
      <c r="HR163" s="185"/>
      <c r="HS163" s="185"/>
      <c r="HT163" s="185"/>
      <c r="HU163" s="185"/>
      <c r="HV163" s="185"/>
      <c r="HW163" s="185"/>
      <c r="HX163" s="185"/>
      <c r="HY163" s="185"/>
      <c r="HZ163" s="185"/>
      <c r="IA163" s="185"/>
      <c r="IB163" s="185"/>
      <c r="IC163" s="185"/>
      <c r="ID163" s="185"/>
      <c r="IE163" s="185"/>
      <c r="IF163" s="185"/>
      <c r="IG163" s="185"/>
      <c r="IH163" s="185"/>
      <c r="II163" s="185"/>
      <c r="IJ163" s="185"/>
      <c r="IK163" s="185"/>
      <c r="IL163" s="185"/>
      <c r="IM163" s="185"/>
      <c r="IN163" s="185"/>
      <c r="IO163" s="185"/>
      <c r="IP163" s="185"/>
      <c r="IQ163" s="185"/>
      <c r="IR163" s="185"/>
      <c r="IS163" s="185"/>
      <c r="IT163" s="185"/>
      <c r="IU163" s="185"/>
      <c r="IV163" s="185"/>
      <c r="IW163" s="185"/>
    </row>
    <row r="164" customFormat="false" ht="15.75" hidden="true" customHeight="false" outlineLevel="0" collapsed="false">
      <c r="A164" s="182" t="s">
        <v>325</v>
      </c>
      <c r="B164" s="183" t="n">
        <f aca="false">38000/12</f>
        <v>3166.66666666667</v>
      </c>
      <c r="C164" s="183" t="n">
        <f aca="false">$B$164*C19</f>
        <v>0</v>
      </c>
      <c r="D164" s="183" t="n">
        <f aca="false">$B$164*D19*1.0775</f>
        <v>0</v>
      </c>
      <c r="E164" s="183" t="n">
        <f aca="false">$B$164*E19*1.0775</f>
        <v>0</v>
      </c>
      <c r="F164" s="183" t="n">
        <f aca="false">$B$164*F19*1.0775</f>
        <v>0</v>
      </c>
      <c r="G164" s="183" t="n">
        <f aca="false">$B$164*G19*1.0775</f>
        <v>0</v>
      </c>
      <c r="H164" s="183" t="n">
        <f aca="false">$B$164*H19*1.0775</f>
        <v>0</v>
      </c>
      <c r="I164" s="183" t="n">
        <f aca="false">$B$164*I19*1.0775</f>
        <v>0</v>
      </c>
      <c r="J164" s="183" t="n">
        <f aca="false">$B$164*J19*1.0775</f>
        <v>0</v>
      </c>
      <c r="K164" s="183" t="n">
        <f aca="false">$B$164*K19*1.0775</f>
        <v>0</v>
      </c>
      <c r="L164" s="183" t="n">
        <f aca="false">$B$164*L19*1.0775</f>
        <v>0</v>
      </c>
      <c r="M164" s="183" t="n">
        <f aca="false">$B$164*M19*1.0775</f>
        <v>0</v>
      </c>
      <c r="N164" s="183" t="n">
        <f aca="false">$B$164*N19*1.0775</f>
        <v>0</v>
      </c>
      <c r="O164" s="184" t="n">
        <f aca="false">SUM(C164:N164)</f>
        <v>0</v>
      </c>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85"/>
      <c r="BL164" s="185"/>
      <c r="BM164" s="185"/>
      <c r="BN164" s="185"/>
      <c r="BO164" s="185"/>
      <c r="BP164" s="185"/>
      <c r="BQ164" s="185"/>
      <c r="BR164" s="185"/>
      <c r="BS164" s="185"/>
      <c r="BT164" s="185"/>
      <c r="BU164" s="185"/>
      <c r="BV164" s="185"/>
      <c r="BW164" s="185"/>
      <c r="BX164" s="185"/>
      <c r="BY164" s="185"/>
      <c r="BZ164" s="185"/>
      <c r="CA164" s="185"/>
      <c r="CB164" s="185"/>
      <c r="CC164" s="185"/>
      <c r="CD164" s="185"/>
      <c r="CE164" s="185"/>
      <c r="CF164" s="185"/>
      <c r="CG164" s="185"/>
      <c r="CH164" s="185"/>
      <c r="CI164" s="185"/>
      <c r="CJ164" s="185"/>
      <c r="CK164" s="185"/>
      <c r="CL164" s="185"/>
      <c r="CM164" s="185"/>
      <c r="CN164" s="185"/>
      <c r="CO164" s="185"/>
      <c r="CP164" s="185"/>
      <c r="CQ164" s="185"/>
      <c r="CR164" s="185"/>
      <c r="CS164" s="185"/>
      <c r="CT164" s="185"/>
      <c r="CU164" s="185"/>
      <c r="CV164" s="185"/>
      <c r="CW164" s="185"/>
      <c r="CX164" s="185"/>
      <c r="CY164" s="185"/>
      <c r="CZ164" s="185"/>
      <c r="DA164" s="185"/>
      <c r="DB164" s="185"/>
      <c r="DC164" s="185"/>
      <c r="DD164" s="185"/>
      <c r="DE164" s="185"/>
      <c r="DF164" s="185"/>
      <c r="DG164" s="185"/>
      <c r="DH164" s="185"/>
      <c r="DI164" s="185"/>
      <c r="DJ164" s="185"/>
      <c r="DK164" s="185"/>
      <c r="DL164" s="185"/>
      <c r="DM164" s="185"/>
      <c r="DN164" s="185"/>
      <c r="DO164" s="185"/>
      <c r="DP164" s="185"/>
      <c r="DQ164" s="185"/>
      <c r="DR164" s="185"/>
      <c r="DS164" s="185"/>
      <c r="DT164" s="185"/>
      <c r="DU164" s="185"/>
      <c r="DV164" s="185"/>
      <c r="DW164" s="185"/>
      <c r="DX164" s="185"/>
      <c r="DY164" s="185"/>
      <c r="DZ164" s="185"/>
      <c r="EA164" s="185"/>
      <c r="EB164" s="185"/>
      <c r="EC164" s="185"/>
      <c r="ED164" s="185"/>
      <c r="EE164" s="185"/>
      <c r="EF164" s="185"/>
      <c r="EG164" s="185"/>
      <c r="EH164" s="185"/>
      <c r="EI164" s="185"/>
      <c r="EJ164" s="185"/>
      <c r="EK164" s="185"/>
      <c r="EL164" s="185"/>
      <c r="EM164" s="185"/>
      <c r="EN164" s="185"/>
      <c r="EO164" s="185"/>
      <c r="EP164" s="185"/>
      <c r="EQ164" s="185"/>
      <c r="ER164" s="185"/>
      <c r="ES164" s="185"/>
      <c r="ET164" s="185"/>
      <c r="EU164" s="185"/>
      <c r="EV164" s="185"/>
      <c r="EW164" s="185"/>
      <c r="EX164" s="185"/>
      <c r="EY164" s="185"/>
      <c r="EZ164" s="185"/>
      <c r="FA164" s="185"/>
      <c r="FB164" s="185"/>
      <c r="FC164" s="185"/>
      <c r="FD164" s="185"/>
      <c r="FE164" s="185"/>
      <c r="FF164" s="185"/>
      <c r="FG164" s="185"/>
      <c r="FH164" s="185"/>
      <c r="FI164" s="185"/>
      <c r="FJ164" s="185"/>
      <c r="FK164" s="185"/>
      <c r="FL164" s="185"/>
      <c r="FM164" s="185"/>
      <c r="FN164" s="185"/>
      <c r="FO164" s="185"/>
      <c r="FP164" s="185"/>
      <c r="FQ164" s="185"/>
      <c r="FR164" s="185"/>
      <c r="FS164" s="185"/>
      <c r="FT164" s="185"/>
      <c r="FU164" s="185"/>
      <c r="FV164" s="185"/>
      <c r="FW164" s="185"/>
      <c r="FX164" s="185"/>
      <c r="FY164" s="185"/>
      <c r="FZ164" s="185"/>
      <c r="GA164" s="185"/>
      <c r="GB164" s="185"/>
      <c r="GC164" s="185"/>
      <c r="GD164" s="185"/>
      <c r="GE164" s="185"/>
      <c r="GF164" s="185"/>
      <c r="GG164" s="185"/>
      <c r="GH164" s="185"/>
      <c r="GI164" s="185"/>
      <c r="GJ164" s="185"/>
      <c r="GK164" s="185"/>
      <c r="GL164" s="185"/>
      <c r="GM164" s="185"/>
      <c r="GN164" s="185"/>
      <c r="GO164" s="185"/>
      <c r="GP164" s="185"/>
      <c r="GQ164" s="185"/>
      <c r="GR164" s="185"/>
      <c r="GS164" s="185"/>
      <c r="GT164" s="185"/>
      <c r="GU164" s="185"/>
      <c r="GV164" s="185"/>
      <c r="GW164" s="185"/>
      <c r="GX164" s="185"/>
      <c r="GY164" s="185"/>
      <c r="GZ164" s="185"/>
      <c r="HA164" s="185"/>
      <c r="HB164" s="185"/>
      <c r="HC164" s="185"/>
      <c r="HD164" s="185"/>
      <c r="HE164" s="185"/>
      <c r="HF164" s="185"/>
      <c r="HG164" s="185"/>
      <c r="HH164" s="185"/>
      <c r="HI164" s="185"/>
      <c r="HJ164" s="185"/>
      <c r="HK164" s="185"/>
      <c r="HL164" s="185"/>
      <c r="HM164" s="185"/>
      <c r="HN164" s="185"/>
      <c r="HO164" s="185"/>
      <c r="HP164" s="185"/>
      <c r="HQ164" s="185"/>
      <c r="HR164" s="185"/>
      <c r="HS164" s="185"/>
      <c r="HT164" s="185"/>
      <c r="HU164" s="185"/>
      <c r="HV164" s="185"/>
      <c r="HW164" s="185"/>
      <c r="HX164" s="185"/>
      <c r="HY164" s="185"/>
      <c r="HZ164" s="185"/>
      <c r="IA164" s="185"/>
      <c r="IB164" s="185"/>
      <c r="IC164" s="185"/>
      <c r="ID164" s="185"/>
      <c r="IE164" s="185"/>
      <c r="IF164" s="185"/>
      <c r="IG164" s="185"/>
      <c r="IH164" s="185"/>
      <c r="II164" s="185"/>
      <c r="IJ164" s="185"/>
      <c r="IK164" s="185"/>
      <c r="IL164" s="185"/>
      <c r="IM164" s="185"/>
      <c r="IN164" s="185"/>
      <c r="IO164" s="185"/>
      <c r="IP164" s="185"/>
      <c r="IQ164" s="185"/>
      <c r="IR164" s="185"/>
      <c r="IS164" s="185"/>
      <c r="IT164" s="185"/>
      <c r="IU164" s="185"/>
      <c r="IV164" s="185"/>
      <c r="IW164" s="185"/>
    </row>
    <row r="165" customFormat="false" ht="15.75" hidden="true" customHeight="false" outlineLevel="0" collapsed="false">
      <c r="O165" s="184" t="n">
        <f aca="false">SUM(C165:N165)</f>
        <v>0</v>
      </c>
    </row>
    <row r="166" customFormat="false" ht="15.75" hidden="true" customHeight="false" outlineLevel="0" collapsed="false">
      <c r="O166" s="184" t="n">
        <f aca="false">SUM(C166:N166)</f>
        <v>0</v>
      </c>
    </row>
    <row r="167" customFormat="false" ht="15.75" hidden="true" customHeight="false" outlineLevel="0" collapsed="false">
      <c r="A167" s="182" t="s">
        <v>328</v>
      </c>
      <c r="B167" s="183"/>
      <c r="C167" s="183" t="n">
        <f aca="false">$B$167*C24</f>
        <v>0</v>
      </c>
      <c r="D167" s="183" t="n">
        <f aca="false">$B$167*D24*1.0775</f>
        <v>0</v>
      </c>
      <c r="E167" s="183" t="n">
        <f aca="false">$B$167*E24*1.0775</f>
        <v>0</v>
      </c>
      <c r="F167" s="183" t="n">
        <f aca="false">$B$167*F24*1.0775</f>
        <v>0</v>
      </c>
      <c r="G167" s="183" t="n">
        <f aca="false">$B$167*G24*1.0775</f>
        <v>0</v>
      </c>
      <c r="H167" s="183" t="n">
        <f aca="false">$B$167*H24*1.0775</f>
        <v>0</v>
      </c>
      <c r="I167" s="183" t="n">
        <f aca="false">$B$167*I24*1.0775</f>
        <v>0</v>
      </c>
      <c r="J167" s="183" t="n">
        <f aca="false">$B$167*J24*1.0775</f>
        <v>0</v>
      </c>
      <c r="K167" s="183" t="n">
        <f aca="false">$B$167*K24*1.0775</f>
        <v>0</v>
      </c>
      <c r="L167" s="183" t="n">
        <f aca="false">$B$167*L24*1.0775</f>
        <v>0</v>
      </c>
      <c r="M167" s="183" t="n">
        <f aca="false">$B$167*M24*1.0775</f>
        <v>0</v>
      </c>
      <c r="N167" s="183" t="n">
        <f aca="false">$B$167*N24*1.0775</f>
        <v>0</v>
      </c>
      <c r="O167" s="184" t="n">
        <f aca="false">SUM(C167:N167)</f>
        <v>0</v>
      </c>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85"/>
      <c r="BL167" s="185"/>
      <c r="BM167" s="185"/>
      <c r="BN167" s="185"/>
      <c r="BO167" s="185"/>
      <c r="BP167" s="185"/>
      <c r="BQ167" s="185"/>
      <c r="BR167" s="185"/>
      <c r="BS167" s="185"/>
      <c r="BT167" s="185"/>
      <c r="BU167" s="185"/>
      <c r="BV167" s="185"/>
      <c r="BW167" s="185"/>
      <c r="BX167" s="185"/>
      <c r="BY167" s="185"/>
      <c r="BZ167" s="185"/>
      <c r="CA167" s="185"/>
      <c r="CB167" s="185"/>
      <c r="CC167" s="185"/>
      <c r="CD167" s="185"/>
      <c r="CE167" s="185"/>
      <c r="CF167" s="185"/>
      <c r="CG167" s="185"/>
      <c r="CH167" s="185"/>
      <c r="CI167" s="185"/>
      <c r="CJ167" s="185"/>
      <c r="CK167" s="185"/>
      <c r="CL167" s="185"/>
      <c r="CM167" s="185"/>
      <c r="CN167" s="185"/>
      <c r="CO167" s="185"/>
      <c r="CP167" s="185"/>
      <c r="CQ167" s="185"/>
      <c r="CR167" s="185"/>
      <c r="CS167" s="185"/>
      <c r="CT167" s="185"/>
      <c r="CU167" s="185"/>
      <c r="CV167" s="185"/>
      <c r="CW167" s="185"/>
      <c r="CX167" s="185"/>
      <c r="CY167" s="185"/>
      <c r="CZ167" s="185"/>
      <c r="DA167" s="185"/>
      <c r="DB167" s="185"/>
      <c r="DC167" s="185"/>
      <c r="DD167" s="185"/>
      <c r="DE167" s="185"/>
      <c r="DF167" s="185"/>
      <c r="DG167" s="185"/>
      <c r="DH167" s="185"/>
      <c r="DI167" s="185"/>
      <c r="DJ167" s="185"/>
      <c r="DK167" s="185"/>
      <c r="DL167" s="185"/>
      <c r="DM167" s="185"/>
      <c r="DN167" s="185"/>
      <c r="DO167" s="185"/>
      <c r="DP167" s="185"/>
      <c r="DQ167" s="185"/>
      <c r="DR167" s="185"/>
      <c r="DS167" s="185"/>
      <c r="DT167" s="185"/>
      <c r="DU167" s="185"/>
      <c r="DV167" s="185"/>
      <c r="DW167" s="185"/>
      <c r="DX167" s="185"/>
      <c r="DY167" s="185"/>
      <c r="DZ167" s="185"/>
      <c r="EA167" s="185"/>
      <c r="EB167" s="185"/>
      <c r="EC167" s="185"/>
      <c r="ED167" s="185"/>
      <c r="EE167" s="185"/>
      <c r="EF167" s="185"/>
      <c r="EG167" s="185"/>
      <c r="EH167" s="185"/>
      <c r="EI167" s="185"/>
      <c r="EJ167" s="185"/>
      <c r="EK167" s="185"/>
      <c r="EL167" s="185"/>
      <c r="EM167" s="185"/>
      <c r="EN167" s="185"/>
      <c r="EO167" s="185"/>
      <c r="EP167" s="185"/>
      <c r="EQ167" s="185"/>
      <c r="ER167" s="185"/>
      <c r="ES167" s="185"/>
      <c r="ET167" s="185"/>
      <c r="EU167" s="185"/>
      <c r="EV167" s="185"/>
      <c r="EW167" s="185"/>
      <c r="EX167" s="185"/>
      <c r="EY167" s="185"/>
      <c r="EZ167" s="185"/>
      <c r="FA167" s="185"/>
      <c r="FB167" s="185"/>
      <c r="FC167" s="185"/>
      <c r="FD167" s="185"/>
      <c r="FE167" s="185"/>
      <c r="FF167" s="185"/>
      <c r="FG167" s="185"/>
      <c r="FH167" s="185"/>
      <c r="FI167" s="185"/>
      <c r="FJ167" s="185"/>
      <c r="FK167" s="185"/>
      <c r="FL167" s="185"/>
      <c r="FM167" s="185"/>
      <c r="FN167" s="185"/>
      <c r="FO167" s="185"/>
      <c r="FP167" s="185"/>
      <c r="FQ167" s="185"/>
      <c r="FR167" s="185"/>
      <c r="FS167" s="185"/>
      <c r="FT167" s="185"/>
      <c r="FU167" s="185"/>
      <c r="FV167" s="185"/>
      <c r="FW167" s="185"/>
      <c r="FX167" s="185"/>
      <c r="FY167" s="185"/>
      <c r="FZ167" s="185"/>
      <c r="GA167" s="185"/>
      <c r="GB167" s="185"/>
      <c r="GC167" s="185"/>
      <c r="GD167" s="185"/>
      <c r="GE167" s="185"/>
      <c r="GF167" s="185"/>
      <c r="GG167" s="185"/>
      <c r="GH167" s="185"/>
      <c r="GI167" s="185"/>
      <c r="GJ167" s="185"/>
      <c r="GK167" s="185"/>
      <c r="GL167" s="185"/>
      <c r="GM167" s="185"/>
      <c r="GN167" s="185"/>
      <c r="GO167" s="185"/>
      <c r="GP167" s="185"/>
      <c r="GQ167" s="185"/>
      <c r="GR167" s="185"/>
      <c r="GS167" s="185"/>
      <c r="GT167" s="185"/>
      <c r="GU167" s="185"/>
      <c r="GV167" s="185"/>
      <c r="GW167" s="185"/>
      <c r="GX167" s="185"/>
      <c r="GY167" s="185"/>
      <c r="GZ167" s="185"/>
      <c r="HA167" s="185"/>
      <c r="HB167" s="185"/>
      <c r="HC167" s="185"/>
      <c r="HD167" s="185"/>
      <c r="HE167" s="185"/>
      <c r="HF167" s="185"/>
      <c r="HG167" s="185"/>
      <c r="HH167" s="185"/>
      <c r="HI167" s="185"/>
      <c r="HJ167" s="185"/>
      <c r="HK167" s="185"/>
      <c r="HL167" s="185"/>
      <c r="HM167" s="185"/>
      <c r="HN167" s="185"/>
      <c r="HO167" s="185"/>
      <c r="HP167" s="185"/>
      <c r="HQ167" s="185"/>
      <c r="HR167" s="185"/>
      <c r="HS167" s="185"/>
      <c r="HT167" s="185"/>
      <c r="HU167" s="185"/>
      <c r="HV167" s="185"/>
      <c r="HW167" s="185"/>
      <c r="HX167" s="185"/>
      <c r="HY167" s="185"/>
      <c r="HZ167" s="185"/>
      <c r="IA167" s="185"/>
      <c r="IB167" s="185"/>
      <c r="IC167" s="185"/>
      <c r="ID167" s="185"/>
      <c r="IE167" s="185"/>
      <c r="IF167" s="185"/>
      <c r="IG167" s="185"/>
      <c r="IH167" s="185"/>
      <c r="II167" s="185"/>
      <c r="IJ167" s="185"/>
      <c r="IK167" s="185"/>
      <c r="IL167" s="185"/>
      <c r="IM167" s="185"/>
      <c r="IN167" s="185"/>
      <c r="IO167" s="185"/>
      <c r="IP167" s="185"/>
      <c r="IQ167" s="185"/>
      <c r="IR167" s="185"/>
      <c r="IS167" s="185"/>
      <c r="IT167" s="185"/>
      <c r="IU167" s="185"/>
      <c r="IV167" s="185"/>
      <c r="IW167" s="185"/>
    </row>
    <row r="168" customFormat="false" ht="15.75" hidden="true" customHeight="false" outlineLevel="0" collapsed="false">
      <c r="A168" s="182" t="s">
        <v>329</v>
      </c>
      <c r="B168" s="183"/>
      <c r="C168" s="183" t="n">
        <f aca="false">$B$168*C25</f>
        <v>0</v>
      </c>
      <c r="D168" s="183" t="n">
        <f aca="false">$B$168*D25*1.0775</f>
        <v>0</v>
      </c>
      <c r="E168" s="183" t="n">
        <f aca="false">$B$168*E25*1.0775</f>
        <v>0</v>
      </c>
      <c r="F168" s="183" t="n">
        <f aca="false">$B$168*F25*1.0775</f>
        <v>0</v>
      </c>
      <c r="G168" s="183" t="n">
        <f aca="false">$B$168*G25*1.0775</f>
        <v>0</v>
      </c>
      <c r="H168" s="183" t="n">
        <f aca="false">$B$168*H25*1.0775</f>
        <v>0</v>
      </c>
      <c r="I168" s="183" t="n">
        <f aca="false">$B$168*I25*1.0775</f>
        <v>0</v>
      </c>
      <c r="J168" s="183" t="n">
        <f aca="false">$B$168*J25*1.0775</f>
        <v>0</v>
      </c>
      <c r="K168" s="183" t="n">
        <f aca="false">$B$168*K25*1.0775</f>
        <v>0</v>
      </c>
      <c r="L168" s="183" t="n">
        <f aca="false">$B$168*L25*1.0775</f>
        <v>0</v>
      </c>
      <c r="M168" s="183" t="n">
        <f aca="false">$B$168*M25*1.0775</f>
        <v>0</v>
      </c>
      <c r="N168" s="183" t="n">
        <f aca="false">$B$168*N25*1.0775</f>
        <v>0</v>
      </c>
      <c r="O168" s="184" t="n">
        <f aca="false">SUM(C168:N168)</f>
        <v>0</v>
      </c>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5"/>
      <c r="BS168" s="185"/>
      <c r="BT168" s="185"/>
      <c r="BU168" s="185"/>
      <c r="BV168" s="185"/>
      <c r="BW168" s="185"/>
      <c r="BX168" s="185"/>
      <c r="BY168" s="185"/>
      <c r="BZ168" s="185"/>
      <c r="CA168" s="185"/>
      <c r="CB168" s="185"/>
      <c r="CC168" s="185"/>
      <c r="CD168" s="185"/>
      <c r="CE168" s="185"/>
      <c r="CF168" s="185"/>
      <c r="CG168" s="185"/>
      <c r="CH168" s="185"/>
      <c r="CI168" s="185"/>
      <c r="CJ168" s="185"/>
      <c r="CK168" s="185"/>
      <c r="CL168" s="185"/>
      <c r="CM168" s="185"/>
      <c r="CN168" s="185"/>
      <c r="CO168" s="185"/>
      <c r="CP168" s="185"/>
      <c r="CQ168" s="185"/>
      <c r="CR168" s="185"/>
      <c r="CS168" s="185"/>
      <c r="CT168" s="185"/>
      <c r="CU168" s="185"/>
      <c r="CV168" s="185"/>
      <c r="CW168" s="185"/>
      <c r="CX168" s="185"/>
      <c r="CY168" s="185"/>
      <c r="CZ168" s="185"/>
      <c r="DA168" s="185"/>
      <c r="DB168" s="185"/>
      <c r="DC168" s="185"/>
      <c r="DD168" s="185"/>
      <c r="DE168" s="185"/>
      <c r="DF168" s="185"/>
      <c r="DG168" s="185"/>
      <c r="DH168" s="185"/>
      <c r="DI168" s="185"/>
      <c r="DJ168" s="185"/>
      <c r="DK168" s="185"/>
      <c r="DL168" s="185"/>
      <c r="DM168" s="185"/>
      <c r="DN168" s="185"/>
      <c r="DO168" s="185"/>
      <c r="DP168" s="185"/>
      <c r="DQ168" s="185"/>
      <c r="DR168" s="185"/>
      <c r="DS168" s="185"/>
      <c r="DT168" s="185"/>
      <c r="DU168" s="185"/>
      <c r="DV168" s="185"/>
      <c r="DW168" s="185"/>
      <c r="DX168" s="185"/>
      <c r="DY168" s="185"/>
      <c r="DZ168" s="185"/>
      <c r="EA168" s="185"/>
      <c r="EB168" s="185"/>
      <c r="EC168" s="185"/>
      <c r="ED168" s="185"/>
      <c r="EE168" s="185"/>
      <c r="EF168" s="185"/>
      <c r="EG168" s="185"/>
      <c r="EH168" s="185"/>
      <c r="EI168" s="185"/>
      <c r="EJ168" s="185"/>
      <c r="EK168" s="185"/>
      <c r="EL168" s="185"/>
      <c r="EM168" s="185"/>
      <c r="EN168" s="185"/>
      <c r="EO168" s="185"/>
      <c r="EP168" s="185"/>
      <c r="EQ168" s="185"/>
      <c r="ER168" s="185"/>
      <c r="ES168" s="185"/>
      <c r="ET168" s="185"/>
      <c r="EU168" s="185"/>
      <c r="EV168" s="185"/>
      <c r="EW168" s="185"/>
      <c r="EX168" s="185"/>
      <c r="EY168" s="185"/>
      <c r="EZ168" s="185"/>
      <c r="FA168" s="185"/>
      <c r="FB168" s="185"/>
      <c r="FC168" s="185"/>
      <c r="FD168" s="185"/>
      <c r="FE168" s="185"/>
      <c r="FF168" s="185"/>
      <c r="FG168" s="185"/>
      <c r="FH168" s="185"/>
      <c r="FI168" s="185"/>
      <c r="FJ168" s="185"/>
      <c r="FK168" s="185"/>
      <c r="FL168" s="185"/>
      <c r="FM168" s="185"/>
      <c r="FN168" s="185"/>
      <c r="FO168" s="185"/>
      <c r="FP168" s="185"/>
      <c r="FQ168" s="185"/>
      <c r="FR168" s="185"/>
      <c r="FS168" s="185"/>
      <c r="FT168" s="185"/>
      <c r="FU168" s="185"/>
      <c r="FV168" s="185"/>
      <c r="FW168" s="185"/>
      <c r="FX168" s="185"/>
      <c r="FY168" s="185"/>
      <c r="FZ168" s="185"/>
      <c r="GA168" s="185"/>
      <c r="GB168" s="185"/>
      <c r="GC168" s="185"/>
      <c r="GD168" s="185"/>
      <c r="GE168" s="185"/>
      <c r="GF168" s="185"/>
      <c r="GG168" s="185"/>
      <c r="GH168" s="185"/>
      <c r="GI168" s="185"/>
      <c r="GJ168" s="185"/>
      <c r="GK168" s="185"/>
      <c r="GL168" s="185"/>
      <c r="GM168" s="185"/>
      <c r="GN168" s="185"/>
      <c r="GO168" s="185"/>
      <c r="GP168" s="185"/>
      <c r="GQ168" s="185"/>
      <c r="GR168" s="185"/>
      <c r="GS168" s="185"/>
      <c r="GT168" s="185"/>
      <c r="GU168" s="185"/>
      <c r="GV168" s="185"/>
      <c r="GW168" s="185"/>
      <c r="GX168" s="185"/>
      <c r="GY168" s="185"/>
      <c r="GZ168" s="185"/>
      <c r="HA168" s="185"/>
      <c r="HB168" s="185"/>
      <c r="HC168" s="185"/>
      <c r="HD168" s="185"/>
      <c r="HE168" s="185"/>
      <c r="HF168" s="185"/>
      <c r="HG168" s="185"/>
      <c r="HH168" s="185"/>
      <c r="HI168" s="185"/>
      <c r="HJ168" s="185"/>
      <c r="HK168" s="185"/>
      <c r="HL168" s="185"/>
      <c r="HM168" s="185"/>
      <c r="HN168" s="185"/>
      <c r="HO168" s="185"/>
      <c r="HP168" s="185"/>
      <c r="HQ168" s="185"/>
      <c r="HR168" s="185"/>
      <c r="HS168" s="185"/>
      <c r="HT168" s="185"/>
      <c r="HU168" s="185"/>
      <c r="HV168" s="185"/>
      <c r="HW168" s="185"/>
      <c r="HX168" s="185"/>
      <c r="HY168" s="185"/>
      <c r="HZ168" s="185"/>
      <c r="IA168" s="185"/>
      <c r="IB168" s="185"/>
      <c r="IC168" s="185"/>
      <c r="ID168" s="185"/>
      <c r="IE168" s="185"/>
      <c r="IF168" s="185"/>
      <c r="IG168" s="185"/>
      <c r="IH168" s="185"/>
      <c r="II168" s="185"/>
      <c r="IJ168" s="185"/>
      <c r="IK168" s="185"/>
      <c r="IL168" s="185"/>
      <c r="IM168" s="185"/>
      <c r="IN168" s="185"/>
      <c r="IO168" s="185"/>
      <c r="IP168" s="185"/>
      <c r="IQ168" s="185"/>
      <c r="IR168" s="185"/>
      <c r="IS168" s="185"/>
      <c r="IT168" s="185"/>
      <c r="IU168" s="185"/>
      <c r="IV168" s="185"/>
      <c r="IW168" s="185"/>
    </row>
    <row r="169" customFormat="false" ht="15.75" hidden="true" customHeight="false" outlineLevel="0" collapsed="false">
      <c r="A169" s="182" t="s">
        <v>330</v>
      </c>
      <c r="B169" s="183"/>
      <c r="C169" s="183" t="n">
        <f aca="false">$B$169*C26</f>
        <v>0</v>
      </c>
      <c r="D169" s="183" t="n">
        <f aca="false">$B$169*D26*1.0775</f>
        <v>0</v>
      </c>
      <c r="E169" s="183" t="n">
        <f aca="false">$B$169*E26*1.0775</f>
        <v>0</v>
      </c>
      <c r="F169" s="183" t="n">
        <f aca="false">$B$169*F26*1.0775</f>
        <v>0</v>
      </c>
      <c r="G169" s="183" t="n">
        <f aca="false">$B$169*G26*1.0775</f>
        <v>0</v>
      </c>
      <c r="H169" s="183" t="n">
        <f aca="false">$B$169*H26*1.0775</f>
        <v>0</v>
      </c>
      <c r="I169" s="183" t="n">
        <f aca="false">$B$169*I26*1.0775</f>
        <v>0</v>
      </c>
      <c r="J169" s="183" t="n">
        <f aca="false">$B$169*J26*1.0775</f>
        <v>0</v>
      </c>
      <c r="K169" s="183" t="n">
        <f aca="false">$B$169*K26*1.0775</f>
        <v>0</v>
      </c>
      <c r="L169" s="183" t="n">
        <f aca="false">$B$169*L26*1.0775</f>
        <v>0</v>
      </c>
      <c r="M169" s="183" t="n">
        <f aca="false">$B$169*M26*1.0775</f>
        <v>0</v>
      </c>
      <c r="N169" s="183" t="n">
        <f aca="false">$B$169*N26*1.0775</f>
        <v>0</v>
      </c>
      <c r="O169" s="184" t="n">
        <f aca="false">SUM(C169:N169)</f>
        <v>0</v>
      </c>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c r="CH169" s="185"/>
      <c r="CI169" s="185"/>
      <c r="CJ169" s="185"/>
      <c r="CK169" s="185"/>
      <c r="CL169" s="185"/>
      <c r="CM169" s="185"/>
      <c r="CN169" s="185"/>
      <c r="CO169" s="185"/>
      <c r="CP169" s="185"/>
      <c r="CQ169" s="185"/>
      <c r="CR169" s="185"/>
      <c r="CS169" s="185"/>
      <c r="CT169" s="185"/>
      <c r="CU169" s="185"/>
      <c r="CV169" s="185"/>
      <c r="CW169" s="185"/>
      <c r="CX169" s="185"/>
      <c r="CY169" s="185"/>
      <c r="CZ169" s="185"/>
      <c r="DA169" s="185"/>
      <c r="DB169" s="185"/>
      <c r="DC169" s="185"/>
      <c r="DD169" s="185"/>
      <c r="DE169" s="185"/>
      <c r="DF169" s="185"/>
      <c r="DG169" s="185"/>
      <c r="DH169" s="185"/>
      <c r="DI169" s="185"/>
      <c r="DJ169" s="185"/>
      <c r="DK169" s="185"/>
      <c r="DL169" s="185"/>
      <c r="DM169" s="185"/>
      <c r="DN169" s="185"/>
      <c r="DO169" s="185"/>
      <c r="DP169" s="185"/>
      <c r="DQ169" s="185"/>
      <c r="DR169" s="185"/>
      <c r="DS169" s="185"/>
      <c r="DT169" s="185"/>
      <c r="DU169" s="185"/>
      <c r="DV169" s="185"/>
      <c r="DW169" s="185"/>
      <c r="DX169" s="185"/>
      <c r="DY169" s="185"/>
      <c r="DZ169" s="185"/>
      <c r="EA169" s="185"/>
      <c r="EB169" s="185"/>
      <c r="EC169" s="185"/>
      <c r="ED169" s="185"/>
      <c r="EE169" s="185"/>
      <c r="EF169" s="185"/>
      <c r="EG169" s="185"/>
      <c r="EH169" s="185"/>
      <c r="EI169" s="185"/>
      <c r="EJ169" s="185"/>
      <c r="EK169" s="185"/>
      <c r="EL169" s="185"/>
      <c r="EM169" s="185"/>
      <c r="EN169" s="185"/>
      <c r="EO169" s="185"/>
      <c r="EP169" s="185"/>
      <c r="EQ169" s="185"/>
      <c r="ER169" s="185"/>
      <c r="ES169" s="185"/>
      <c r="ET169" s="185"/>
      <c r="EU169" s="185"/>
      <c r="EV169" s="185"/>
      <c r="EW169" s="185"/>
      <c r="EX169" s="185"/>
      <c r="EY169" s="185"/>
      <c r="EZ169" s="185"/>
      <c r="FA169" s="185"/>
      <c r="FB169" s="185"/>
      <c r="FC169" s="185"/>
      <c r="FD169" s="185"/>
      <c r="FE169" s="185"/>
      <c r="FF169" s="185"/>
      <c r="FG169" s="185"/>
      <c r="FH169" s="185"/>
      <c r="FI169" s="185"/>
      <c r="FJ169" s="185"/>
      <c r="FK169" s="185"/>
      <c r="FL169" s="185"/>
      <c r="FM169" s="185"/>
      <c r="FN169" s="185"/>
      <c r="FO169" s="185"/>
      <c r="FP169" s="185"/>
      <c r="FQ169" s="185"/>
      <c r="FR169" s="185"/>
      <c r="FS169" s="185"/>
      <c r="FT169" s="185"/>
      <c r="FU169" s="185"/>
      <c r="FV169" s="185"/>
      <c r="FW169" s="185"/>
      <c r="FX169" s="185"/>
      <c r="FY169" s="185"/>
      <c r="FZ169" s="185"/>
      <c r="GA169" s="185"/>
      <c r="GB169" s="185"/>
      <c r="GC169" s="185"/>
      <c r="GD169" s="185"/>
      <c r="GE169" s="185"/>
      <c r="GF169" s="185"/>
      <c r="GG169" s="185"/>
      <c r="GH169" s="185"/>
      <c r="GI169" s="185"/>
      <c r="GJ169" s="185"/>
      <c r="GK169" s="185"/>
      <c r="GL169" s="185"/>
      <c r="GM169" s="185"/>
      <c r="GN169" s="185"/>
      <c r="GO169" s="185"/>
      <c r="GP169" s="185"/>
      <c r="GQ169" s="185"/>
      <c r="GR169" s="185"/>
      <c r="GS169" s="185"/>
      <c r="GT169" s="185"/>
      <c r="GU169" s="185"/>
      <c r="GV169" s="185"/>
      <c r="GW169" s="185"/>
      <c r="GX169" s="185"/>
      <c r="GY169" s="185"/>
      <c r="GZ169" s="185"/>
      <c r="HA169" s="185"/>
      <c r="HB169" s="185"/>
      <c r="HC169" s="185"/>
      <c r="HD169" s="185"/>
      <c r="HE169" s="185"/>
      <c r="HF169" s="185"/>
      <c r="HG169" s="185"/>
      <c r="HH169" s="185"/>
      <c r="HI169" s="185"/>
      <c r="HJ169" s="185"/>
      <c r="HK169" s="185"/>
      <c r="HL169" s="185"/>
      <c r="HM169" s="185"/>
      <c r="HN169" s="185"/>
      <c r="HO169" s="185"/>
      <c r="HP169" s="185"/>
      <c r="HQ169" s="185"/>
      <c r="HR169" s="185"/>
      <c r="HS169" s="185"/>
      <c r="HT169" s="185"/>
      <c r="HU169" s="185"/>
      <c r="HV169" s="185"/>
      <c r="HW169" s="185"/>
      <c r="HX169" s="185"/>
      <c r="HY169" s="185"/>
      <c r="HZ169" s="185"/>
      <c r="IA169" s="185"/>
      <c r="IB169" s="185"/>
      <c r="IC169" s="185"/>
      <c r="ID169" s="185"/>
      <c r="IE169" s="185"/>
      <c r="IF169" s="185"/>
      <c r="IG169" s="185"/>
      <c r="IH169" s="185"/>
      <c r="II169" s="185"/>
      <c r="IJ169" s="185"/>
      <c r="IK169" s="185"/>
      <c r="IL169" s="185"/>
      <c r="IM169" s="185"/>
      <c r="IN169" s="185"/>
      <c r="IO169" s="185"/>
      <c r="IP169" s="185"/>
      <c r="IQ169" s="185"/>
      <c r="IR169" s="185"/>
      <c r="IS169" s="185"/>
      <c r="IT169" s="185"/>
      <c r="IU169" s="185"/>
      <c r="IV169" s="185"/>
      <c r="IW169" s="185"/>
    </row>
    <row r="170" customFormat="false" ht="15.75" hidden="true" customHeight="false" outlineLevel="0" collapsed="false">
      <c r="O170" s="184" t="n">
        <f aca="false">SUM(C170:N170)</f>
        <v>0</v>
      </c>
    </row>
    <row r="171" customFormat="false" ht="15.75" hidden="true" customHeight="false" outlineLevel="0" collapsed="false">
      <c r="A171" s="182" t="s">
        <v>332</v>
      </c>
      <c r="B171" s="183" t="n">
        <f aca="false">35000/12</f>
        <v>2916.66666666667</v>
      </c>
      <c r="C171" s="183" t="n">
        <f aca="false">$B$171*C28</f>
        <v>0</v>
      </c>
      <c r="D171" s="183" t="n">
        <f aca="false">$B$171*D28*1.0775</f>
        <v>0</v>
      </c>
      <c r="E171" s="183" t="n">
        <f aca="false">$B$171*E28*1.0775</f>
        <v>0</v>
      </c>
      <c r="F171" s="183" t="n">
        <f aca="false">$B$171*F28*1.0775</f>
        <v>0</v>
      </c>
      <c r="G171" s="183" t="n">
        <f aca="false">$B$171*G28*1.0775</f>
        <v>0</v>
      </c>
      <c r="H171" s="183" t="n">
        <f aca="false">$B$171*H28*1.0775</f>
        <v>0</v>
      </c>
      <c r="I171" s="183" t="n">
        <f aca="false">$B$171*I28*1.0775</f>
        <v>0</v>
      </c>
      <c r="J171" s="183" t="n">
        <f aca="false">$B$171*J28*1.0775</f>
        <v>0</v>
      </c>
      <c r="K171" s="183" t="n">
        <f aca="false">$B$171*K28*1.0775</f>
        <v>0</v>
      </c>
      <c r="L171" s="183" t="n">
        <f aca="false">$B$171*L28*1.0775</f>
        <v>0</v>
      </c>
      <c r="M171" s="183" t="n">
        <f aca="false">$B$171*M28*1.0775</f>
        <v>0</v>
      </c>
      <c r="N171" s="183" t="n">
        <f aca="false">$B$171*N28*1.0775</f>
        <v>0</v>
      </c>
      <c r="O171" s="184" t="n">
        <f aca="false">SUM(C171:N171)</f>
        <v>0</v>
      </c>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85"/>
      <c r="BL171" s="185"/>
      <c r="BM171" s="185"/>
      <c r="BN171" s="185"/>
      <c r="BO171" s="185"/>
      <c r="BP171" s="185"/>
      <c r="BQ171" s="185"/>
      <c r="BR171" s="185"/>
      <c r="BS171" s="185"/>
      <c r="BT171" s="185"/>
      <c r="BU171" s="185"/>
      <c r="BV171" s="185"/>
      <c r="BW171" s="185"/>
      <c r="BX171" s="185"/>
      <c r="BY171" s="185"/>
      <c r="BZ171" s="185"/>
      <c r="CA171" s="185"/>
      <c r="CB171" s="185"/>
      <c r="CC171" s="185"/>
      <c r="CD171" s="185"/>
      <c r="CE171" s="185"/>
      <c r="CF171" s="185"/>
      <c r="CG171" s="185"/>
      <c r="CH171" s="185"/>
      <c r="CI171" s="185"/>
      <c r="CJ171" s="185"/>
      <c r="CK171" s="185"/>
      <c r="CL171" s="185"/>
      <c r="CM171" s="185"/>
      <c r="CN171" s="185"/>
      <c r="CO171" s="185"/>
      <c r="CP171" s="185"/>
      <c r="CQ171" s="185"/>
      <c r="CR171" s="185"/>
      <c r="CS171" s="185"/>
      <c r="CT171" s="185"/>
      <c r="CU171" s="185"/>
      <c r="CV171" s="185"/>
      <c r="CW171" s="185"/>
      <c r="CX171" s="185"/>
      <c r="CY171" s="185"/>
      <c r="CZ171" s="185"/>
      <c r="DA171" s="185"/>
      <c r="DB171" s="185"/>
      <c r="DC171" s="185"/>
      <c r="DD171" s="185"/>
      <c r="DE171" s="185"/>
      <c r="DF171" s="185"/>
      <c r="DG171" s="185"/>
      <c r="DH171" s="185"/>
      <c r="DI171" s="185"/>
      <c r="DJ171" s="185"/>
      <c r="DK171" s="185"/>
      <c r="DL171" s="185"/>
      <c r="DM171" s="185"/>
      <c r="DN171" s="185"/>
      <c r="DO171" s="185"/>
      <c r="DP171" s="185"/>
      <c r="DQ171" s="185"/>
      <c r="DR171" s="185"/>
      <c r="DS171" s="185"/>
      <c r="DT171" s="185"/>
      <c r="DU171" s="185"/>
      <c r="DV171" s="185"/>
      <c r="DW171" s="185"/>
      <c r="DX171" s="185"/>
      <c r="DY171" s="185"/>
      <c r="DZ171" s="185"/>
      <c r="EA171" s="185"/>
      <c r="EB171" s="185"/>
      <c r="EC171" s="185"/>
      <c r="ED171" s="185"/>
      <c r="EE171" s="185"/>
      <c r="EF171" s="185"/>
      <c r="EG171" s="185"/>
      <c r="EH171" s="185"/>
      <c r="EI171" s="185"/>
      <c r="EJ171" s="185"/>
      <c r="EK171" s="185"/>
      <c r="EL171" s="185"/>
      <c r="EM171" s="185"/>
      <c r="EN171" s="185"/>
      <c r="EO171" s="185"/>
      <c r="EP171" s="185"/>
      <c r="EQ171" s="185"/>
      <c r="ER171" s="185"/>
      <c r="ES171" s="185"/>
      <c r="ET171" s="185"/>
      <c r="EU171" s="185"/>
      <c r="EV171" s="185"/>
      <c r="EW171" s="185"/>
      <c r="EX171" s="185"/>
      <c r="EY171" s="185"/>
      <c r="EZ171" s="185"/>
      <c r="FA171" s="185"/>
      <c r="FB171" s="185"/>
      <c r="FC171" s="185"/>
      <c r="FD171" s="185"/>
      <c r="FE171" s="185"/>
      <c r="FF171" s="185"/>
      <c r="FG171" s="185"/>
      <c r="FH171" s="185"/>
      <c r="FI171" s="185"/>
      <c r="FJ171" s="185"/>
      <c r="FK171" s="185"/>
      <c r="FL171" s="185"/>
      <c r="FM171" s="185"/>
      <c r="FN171" s="185"/>
      <c r="FO171" s="185"/>
      <c r="FP171" s="185"/>
      <c r="FQ171" s="185"/>
      <c r="FR171" s="185"/>
      <c r="FS171" s="185"/>
      <c r="FT171" s="185"/>
      <c r="FU171" s="185"/>
      <c r="FV171" s="185"/>
      <c r="FW171" s="185"/>
      <c r="FX171" s="185"/>
      <c r="FY171" s="185"/>
      <c r="FZ171" s="185"/>
      <c r="GA171" s="185"/>
      <c r="GB171" s="185"/>
      <c r="GC171" s="185"/>
      <c r="GD171" s="185"/>
      <c r="GE171" s="185"/>
      <c r="GF171" s="185"/>
      <c r="GG171" s="185"/>
      <c r="GH171" s="185"/>
      <c r="GI171" s="185"/>
      <c r="GJ171" s="185"/>
      <c r="GK171" s="185"/>
      <c r="GL171" s="185"/>
      <c r="GM171" s="185"/>
      <c r="GN171" s="185"/>
      <c r="GO171" s="185"/>
      <c r="GP171" s="185"/>
      <c r="GQ171" s="185"/>
      <c r="GR171" s="185"/>
      <c r="GS171" s="185"/>
      <c r="GT171" s="185"/>
      <c r="GU171" s="185"/>
      <c r="GV171" s="185"/>
      <c r="GW171" s="185"/>
      <c r="GX171" s="185"/>
      <c r="GY171" s="185"/>
      <c r="GZ171" s="185"/>
      <c r="HA171" s="185"/>
      <c r="HB171" s="185"/>
      <c r="HC171" s="185"/>
      <c r="HD171" s="185"/>
      <c r="HE171" s="185"/>
      <c r="HF171" s="185"/>
      <c r="HG171" s="185"/>
      <c r="HH171" s="185"/>
      <c r="HI171" s="185"/>
      <c r="HJ171" s="185"/>
      <c r="HK171" s="185"/>
      <c r="HL171" s="185"/>
      <c r="HM171" s="185"/>
      <c r="HN171" s="185"/>
      <c r="HO171" s="185"/>
      <c r="HP171" s="185"/>
      <c r="HQ171" s="185"/>
      <c r="HR171" s="185"/>
      <c r="HS171" s="185"/>
      <c r="HT171" s="185"/>
      <c r="HU171" s="185"/>
      <c r="HV171" s="185"/>
      <c r="HW171" s="185"/>
      <c r="HX171" s="185"/>
      <c r="HY171" s="185"/>
      <c r="HZ171" s="185"/>
      <c r="IA171" s="185"/>
      <c r="IB171" s="185"/>
      <c r="IC171" s="185"/>
      <c r="ID171" s="185"/>
      <c r="IE171" s="185"/>
      <c r="IF171" s="185"/>
      <c r="IG171" s="185"/>
      <c r="IH171" s="185"/>
      <c r="II171" s="185"/>
      <c r="IJ171" s="185"/>
      <c r="IK171" s="185"/>
      <c r="IL171" s="185"/>
      <c r="IM171" s="185"/>
      <c r="IN171" s="185"/>
      <c r="IO171" s="185"/>
      <c r="IP171" s="185"/>
      <c r="IQ171" s="185"/>
      <c r="IR171" s="185"/>
      <c r="IS171" s="185"/>
      <c r="IT171" s="185"/>
      <c r="IU171" s="185"/>
      <c r="IV171" s="185"/>
      <c r="IW171" s="185"/>
    </row>
    <row r="172" customFormat="false" ht="15.75" hidden="true" customHeight="false" outlineLevel="0" collapsed="false">
      <c r="A172" s="182" t="s">
        <v>333</v>
      </c>
      <c r="B172" s="183" t="n">
        <f aca="false">50000/12</f>
        <v>4166.66666666667</v>
      </c>
      <c r="C172" s="183" t="n">
        <f aca="false">$B$172*C29</f>
        <v>0</v>
      </c>
      <c r="D172" s="183" t="n">
        <f aca="false">$B$172*D29*1.0775</f>
        <v>0</v>
      </c>
      <c r="E172" s="183" t="n">
        <f aca="false">$B$172*E29*1.0775</f>
        <v>0</v>
      </c>
      <c r="F172" s="183" t="n">
        <f aca="false">$B$172*F29*1.0775</f>
        <v>0</v>
      </c>
      <c r="G172" s="183" t="n">
        <f aca="false">$B$172*G29*1.0775</f>
        <v>0</v>
      </c>
      <c r="H172" s="183" t="n">
        <f aca="false">$B$172*H29*1.0775</f>
        <v>0</v>
      </c>
      <c r="I172" s="183" t="n">
        <f aca="false">$B$172*I29*1.0775</f>
        <v>0</v>
      </c>
      <c r="J172" s="183" t="n">
        <f aca="false">$B$172*J29*1.0775</f>
        <v>0</v>
      </c>
      <c r="K172" s="183" t="n">
        <f aca="false">$B$172*K29*1.0775</f>
        <v>0</v>
      </c>
      <c r="L172" s="183" t="n">
        <f aca="false">$B$172*L29*1.0775</f>
        <v>0</v>
      </c>
      <c r="M172" s="183" t="n">
        <f aca="false">$B$172*M29*1.0775</f>
        <v>0</v>
      </c>
      <c r="N172" s="183" t="n">
        <f aca="false">$B$172*N29*1.0775</f>
        <v>0</v>
      </c>
      <c r="O172" s="184" t="n">
        <f aca="false">SUM(C172:N172)</f>
        <v>0</v>
      </c>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5"/>
      <c r="BQ172" s="185"/>
      <c r="BR172" s="185"/>
      <c r="BS172" s="185"/>
      <c r="BT172" s="185"/>
      <c r="BU172" s="185"/>
      <c r="BV172" s="185"/>
      <c r="BW172" s="185"/>
      <c r="BX172" s="185"/>
      <c r="BY172" s="185"/>
      <c r="BZ172" s="185"/>
      <c r="CA172" s="185"/>
      <c r="CB172" s="185"/>
      <c r="CC172" s="185"/>
      <c r="CD172" s="185"/>
      <c r="CE172" s="185"/>
      <c r="CF172" s="185"/>
      <c r="CG172" s="185"/>
      <c r="CH172" s="185"/>
      <c r="CI172" s="185"/>
      <c r="CJ172" s="185"/>
      <c r="CK172" s="185"/>
      <c r="CL172" s="185"/>
      <c r="CM172" s="185"/>
      <c r="CN172" s="185"/>
      <c r="CO172" s="185"/>
      <c r="CP172" s="185"/>
      <c r="CQ172" s="185"/>
      <c r="CR172" s="185"/>
      <c r="CS172" s="185"/>
      <c r="CT172" s="185"/>
      <c r="CU172" s="185"/>
      <c r="CV172" s="185"/>
      <c r="CW172" s="185"/>
      <c r="CX172" s="185"/>
      <c r="CY172" s="185"/>
      <c r="CZ172" s="185"/>
      <c r="DA172" s="185"/>
      <c r="DB172" s="185"/>
      <c r="DC172" s="185"/>
      <c r="DD172" s="185"/>
      <c r="DE172" s="185"/>
      <c r="DF172" s="185"/>
      <c r="DG172" s="185"/>
      <c r="DH172" s="185"/>
      <c r="DI172" s="185"/>
      <c r="DJ172" s="185"/>
      <c r="DK172" s="185"/>
      <c r="DL172" s="185"/>
      <c r="DM172" s="185"/>
      <c r="DN172" s="185"/>
      <c r="DO172" s="185"/>
      <c r="DP172" s="185"/>
      <c r="DQ172" s="185"/>
      <c r="DR172" s="185"/>
      <c r="DS172" s="185"/>
      <c r="DT172" s="185"/>
      <c r="DU172" s="185"/>
      <c r="DV172" s="185"/>
      <c r="DW172" s="185"/>
      <c r="DX172" s="185"/>
      <c r="DY172" s="185"/>
      <c r="DZ172" s="185"/>
      <c r="EA172" s="185"/>
      <c r="EB172" s="185"/>
      <c r="EC172" s="185"/>
      <c r="ED172" s="185"/>
      <c r="EE172" s="185"/>
      <c r="EF172" s="185"/>
      <c r="EG172" s="185"/>
      <c r="EH172" s="185"/>
      <c r="EI172" s="185"/>
      <c r="EJ172" s="185"/>
      <c r="EK172" s="185"/>
      <c r="EL172" s="185"/>
      <c r="EM172" s="185"/>
      <c r="EN172" s="185"/>
      <c r="EO172" s="185"/>
      <c r="EP172" s="185"/>
      <c r="EQ172" s="185"/>
      <c r="ER172" s="185"/>
      <c r="ES172" s="185"/>
      <c r="ET172" s="185"/>
      <c r="EU172" s="185"/>
      <c r="EV172" s="185"/>
      <c r="EW172" s="185"/>
      <c r="EX172" s="185"/>
      <c r="EY172" s="185"/>
      <c r="EZ172" s="185"/>
      <c r="FA172" s="185"/>
      <c r="FB172" s="185"/>
      <c r="FC172" s="185"/>
      <c r="FD172" s="185"/>
      <c r="FE172" s="185"/>
      <c r="FF172" s="185"/>
      <c r="FG172" s="185"/>
      <c r="FH172" s="185"/>
      <c r="FI172" s="185"/>
      <c r="FJ172" s="185"/>
      <c r="FK172" s="185"/>
      <c r="FL172" s="185"/>
      <c r="FM172" s="185"/>
      <c r="FN172" s="185"/>
      <c r="FO172" s="185"/>
      <c r="FP172" s="185"/>
      <c r="FQ172" s="185"/>
      <c r="FR172" s="185"/>
      <c r="FS172" s="185"/>
      <c r="FT172" s="185"/>
      <c r="FU172" s="185"/>
      <c r="FV172" s="185"/>
      <c r="FW172" s="185"/>
      <c r="FX172" s="185"/>
      <c r="FY172" s="185"/>
      <c r="FZ172" s="185"/>
      <c r="GA172" s="185"/>
      <c r="GB172" s="185"/>
      <c r="GC172" s="185"/>
      <c r="GD172" s="185"/>
      <c r="GE172" s="185"/>
      <c r="GF172" s="185"/>
      <c r="GG172" s="185"/>
      <c r="GH172" s="185"/>
      <c r="GI172" s="185"/>
      <c r="GJ172" s="185"/>
      <c r="GK172" s="185"/>
      <c r="GL172" s="185"/>
      <c r="GM172" s="185"/>
      <c r="GN172" s="185"/>
      <c r="GO172" s="185"/>
      <c r="GP172" s="185"/>
      <c r="GQ172" s="185"/>
      <c r="GR172" s="185"/>
      <c r="GS172" s="185"/>
      <c r="GT172" s="185"/>
      <c r="GU172" s="185"/>
      <c r="GV172" s="185"/>
      <c r="GW172" s="185"/>
      <c r="GX172" s="185"/>
      <c r="GY172" s="185"/>
      <c r="GZ172" s="185"/>
      <c r="HA172" s="185"/>
      <c r="HB172" s="185"/>
      <c r="HC172" s="185"/>
      <c r="HD172" s="185"/>
      <c r="HE172" s="185"/>
      <c r="HF172" s="185"/>
      <c r="HG172" s="185"/>
      <c r="HH172" s="185"/>
      <c r="HI172" s="185"/>
      <c r="HJ172" s="185"/>
      <c r="HK172" s="185"/>
      <c r="HL172" s="185"/>
      <c r="HM172" s="185"/>
      <c r="HN172" s="185"/>
      <c r="HO172" s="185"/>
      <c r="HP172" s="185"/>
      <c r="HQ172" s="185"/>
      <c r="HR172" s="185"/>
      <c r="HS172" s="185"/>
      <c r="HT172" s="185"/>
      <c r="HU172" s="185"/>
      <c r="HV172" s="185"/>
      <c r="HW172" s="185"/>
      <c r="HX172" s="185"/>
      <c r="HY172" s="185"/>
      <c r="HZ172" s="185"/>
      <c r="IA172" s="185"/>
      <c r="IB172" s="185"/>
      <c r="IC172" s="185"/>
      <c r="ID172" s="185"/>
      <c r="IE172" s="185"/>
      <c r="IF172" s="185"/>
      <c r="IG172" s="185"/>
      <c r="IH172" s="185"/>
      <c r="II172" s="185"/>
      <c r="IJ172" s="185"/>
      <c r="IK172" s="185"/>
      <c r="IL172" s="185"/>
      <c r="IM172" s="185"/>
      <c r="IN172" s="185"/>
      <c r="IO172" s="185"/>
      <c r="IP172" s="185"/>
      <c r="IQ172" s="185"/>
      <c r="IR172" s="185"/>
      <c r="IS172" s="185"/>
      <c r="IT172" s="185"/>
      <c r="IU172" s="185"/>
      <c r="IV172" s="185"/>
      <c r="IW172" s="185"/>
    </row>
    <row r="173" customFormat="false" ht="15.75" hidden="true" customHeight="false" outlineLevel="0" collapsed="false">
      <c r="A173" s="186" t="s">
        <v>334</v>
      </c>
      <c r="B173" s="187"/>
      <c r="C173" s="188" t="n">
        <f aca="false">SUM(C157:C172)</f>
        <v>0</v>
      </c>
      <c r="D173" s="188" t="n">
        <f aca="false">SUM(D157:D172)</f>
        <v>0</v>
      </c>
      <c r="E173" s="188" t="n">
        <f aca="false">SUM(E157:E172)</f>
        <v>0</v>
      </c>
      <c r="F173" s="188" t="n">
        <f aca="false">SUM(F157:F172)</f>
        <v>0</v>
      </c>
      <c r="G173" s="188" t="n">
        <f aca="false">SUM(G157:G172)</f>
        <v>0</v>
      </c>
      <c r="H173" s="188" t="n">
        <f aca="false">SUM(H157:H172)</f>
        <v>0</v>
      </c>
      <c r="I173" s="188" t="n">
        <f aca="false">SUM(I157:I172)</f>
        <v>0</v>
      </c>
      <c r="J173" s="188" t="n">
        <f aca="false">SUM(J157:J172)</f>
        <v>0</v>
      </c>
      <c r="K173" s="188" t="n">
        <f aca="false">SUM(K157:K172)</f>
        <v>0</v>
      </c>
      <c r="L173" s="188" t="n">
        <f aca="false">SUM(L157:L172)</f>
        <v>0</v>
      </c>
      <c r="M173" s="188" t="n">
        <f aca="false">SUM(M157:M172)</f>
        <v>0</v>
      </c>
      <c r="N173" s="188" t="n">
        <f aca="false">SUM(N157:N172)</f>
        <v>0</v>
      </c>
      <c r="O173" s="189" t="n">
        <f aca="false">SUM(O157:O172)</f>
        <v>0</v>
      </c>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85"/>
      <c r="BL173" s="185"/>
      <c r="BM173" s="185"/>
      <c r="BN173" s="185"/>
      <c r="BO173" s="185"/>
      <c r="BP173" s="185"/>
      <c r="BQ173" s="185"/>
      <c r="BR173" s="185"/>
      <c r="BS173" s="185"/>
      <c r="BT173" s="185"/>
      <c r="BU173" s="185"/>
      <c r="BV173" s="185"/>
      <c r="BW173" s="185"/>
      <c r="BX173" s="185"/>
      <c r="BY173" s="185"/>
      <c r="BZ173" s="185"/>
      <c r="CA173" s="185"/>
      <c r="CB173" s="185"/>
      <c r="CC173" s="185"/>
      <c r="CD173" s="185"/>
      <c r="CE173" s="185"/>
      <c r="CF173" s="185"/>
      <c r="CG173" s="185"/>
      <c r="CH173" s="185"/>
      <c r="CI173" s="185"/>
      <c r="CJ173" s="185"/>
      <c r="CK173" s="185"/>
      <c r="CL173" s="185"/>
      <c r="CM173" s="185"/>
      <c r="CN173" s="185"/>
      <c r="CO173" s="185"/>
      <c r="CP173" s="185"/>
      <c r="CQ173" s="185"/>
      <c r="CR173" s="185"/>
      <c r="CS173" s="185"/>
      <c r="CT173" s="185"/>
      <c r="CU173" s="185"/>
      <c r="CV173" s="185"/>
      <c r="CW173" s="185"/>
      <c r="CX173" s="185"/>
      <c r="CY173" s="185"/>
      <c r="CZ173" s="185"/>
      <c r="DA173" s="185"/>
      <c r="DB173" s="185"/>
      <c r="DC173" s="185"/>
      <c r="DD173" s="185"/>
      <c r="DE173" s="185"/>
      <c r="DF173" s="185"/>
      <c r="DG173" s="185"/>
      <c r="DH173" s="185"/>
      <c r="DI173" s="185"/>
      <c r="DJ173" s="185"/>
      <c r="DK173" s="185"/>
      <c r="DL173" s="185"/>
      <c r="DM173" s="185"/>
      <c r="DN173" s="185"/>
      <c r="DO173" s="185"/>
      <c r="DP173" s="185"/>
      <c r="DQ173" s="185"/>
      <c r="DR173" s="185"/>
      <c r="DS173" s="185"/>
      <c r="DT173" s="185"/>
      <c r="DU173" s="185"/>
      <c r="DV173" s="185"/>
      <c r="DW173" s="185"/>
      <c r="DX173" s="185"/>
      <c r="DY173" s="185"/>
      <c r="DZ173" s="185"/>
      <c r="EA173" s="185"/>
      <c r="EB173" s="185"/>
      <c r="EC173" s="185"/>
      <c r="ED173" s="185"/>
      <c r="EE173" s="185"/>
      <c r="EF173" s="185"/>
      <c r="EG173" s="185"/>
      <c r="EH173" s="185"/>
      <c r="EI173" s="185"/>
      <c r="EJ173" s="185"/>
      <c r="EK173" s="185"/>
      <c r="EL173" s="185"/>
      <c r="EM173" s="185"/>
      <c r="EN173" s="185"/>
      <c r="EO173" s="185"/>
      <c r="EP173" s="185"/>
      <c r="EQ173" s="185"/>
      <c r="ER173" s="185"/>
      <c r="ES173" s="185"/>
      <c r="ET173" s="185"/>
      <c r="EU173" s="185"/>
      <c r="EV173" s="185"/>
      <c r="EW173" s="185"/>
      <c r="EX173" s="185"/>
      <c r="EY173" s="185"/>
      <c r="EZ173" s="185"/>
      <c r="FA173" s="185"/>
      <c r="FB173" s="185"/>
      <c r="FC173" s="185"/>
      <c r="FD173" s="185"/>
      <c r="FE173" s="185"/>
      <c r="FF173" s="185"/>
      <c r="FG173" s="185"/>
      <c r="FH173" s="185"/>
      <c r="FI173" s="185"/>
      <c r="FJ173" s="185"/>
      <c r="FK173" s="185"/>
      <c r="FL173" s="185"/>
      <c r="FM173" s="185"/>
      <c r="FN173" s="185"/>
      <c r="FO173" s="185"/>
      <c r="FP173" s="185"/>
      <c r="FQ173" s="185"/>
      <c r="FR173" s="185"/>
      <c r="FS173" s="185"/>
      <c r="FT173" s="185"/>
      <c r="FU173" s="185"/>
      <c r="FV173" s="185"/>
      <c r="FW173" s="185"/>
      <c r="FX173" s="185"/>
      <c r="FY173" s="185"/>
      <c r="FZ173" s="185"/>
      <c r="GA173" s="185"/>
      <c r="GB173" s="185"/>
      <c r="GC173" s="185"/>
      <c r="GD173" s="185"/>
      <c r="GE173" s="185"/>
      <c r="GF173" s="185"/>
      <c r="GG173" s="185"/>
      <c r="GH173" s="185"/>
      <c r="GI173" s="185"/>
      <c r="GJ173" s="185"/>
      <c r="GK173" s="185"/>
      <c r="GL173" s="185"/>
      <c r="GM173" s="185"/>
      <c r="GN173" s="185"/>
      <c r="GO173" s="185"/>
      <c r="GP173" s="185"/>
      <c r="GQ173" s="185"/>
      <c r="GR173" s="185"/>
      <c r="GS173" s="185"/>
      <c r="GT173" s="185"/>
      <c r="GU173" s="185"/>
      <c r="GV173" s="185"/>
      <c r="GW173" s="185"/>
      <c r="GX173" s="185"/>
      <c r="GY173" s="185"/>
      <c r="GZ173" s="185"/>
      <c r="HA173" s="185"/>
      <c r="HB173" s="185"/>
      <c r="HC173" s="185"/>
      <c r="HD173" s="185"/>
      <c r="HE173" s="185"/>
      <c r="HF173" s="185"/>
      <c r="HG173" s="185"/>
      <c r="HH173" s="185"/>
      <c r="HI173" s="185"/>
      <c r="HJ173" s="185"/>
      <c r="HK173" s="185"/>
      <c r="HL173" s="185"/>
      <c r="HM173" s="185"/>
      <c r="HN173" s="185"/>
      <c r="HO173" s="185"/>
      <c r="HP173" s="185"/>
      <c r="HQ173" s="185"/>
      <c r="HR173" s="185"/>
      <c r="HS173" s="185"/>
      <c r="HT173" s="185"/>
      <c r="HU173" s="185"/>
      <c r="HV173" s="185"/>
      <c r="HW173" s="185"/>
      <c r="HX173" s="185"/>
      <c r="HY173" s="185"/>
      <c r="HZ173" s="185"/>
      <c r="IA173" s="185"/>
      <c r="IB173" s="185"/>
      <c r="IC173" s="185"/>
      <c r="ID173" s="185"/>
      <c r="IE173" s="185"/>
      <c r="IF173" s="185"/>
      <c r="IG173" s="185"/>
      <c r="IH173" s="185"/>
      <c r="II173" s="185"/>
      <c r="IJ173" s="185"/>
      <c r="IK173" s="185"/>
      <c r="IL173" s="185"/>
      <c r="IM173" s="185"/>
      <c r="IN173" s="185"/>
      <c r="IO173" s="185"/>
      <c r="IP173" s="185"/>
      <c r="IQ173" s="185"/>
      <c r="IR173" s="185"/>
      <c r="IS173" s="185"/>
      <c r="IT173" s="185"/>
      <c r="IU173" s="185"/>
      <c r="IV173" s="185"/>
      <c r="IW173" s="185"/>
    </row>
    <row r="174" customFormat="false" ht="12.75" hidden="true" customHeight="false" outlineLevel="0" collapsed="false">
      <c r="O174" s="207"/>
    </row>
    <row r="175" customFormat="false" ht="12.75" hidden="true" customHeight="false" outlineLevel="0" collapsed="false"/>
    <row r="176" customFormat="false" ht="15.75" hidden="true" customHeight="false" outlineLevel="0" collapsed="false">
      <c r="A176" s="182" t="s">
        <v>127</v>
      </c>
      <c r="B176" s="183" t="n">
        <f aca="false">Assumptions!B21</f>
        <v>12000</v>
      </c>
      <c r="C176" s="183" t="n">
        <f aca="false">$B$176*C20</f>
        <v>0</v>
      </c>
      <c r="D176" s="183" t="n">
        <f aca="false">$B$176*D20*1.075</f>
        <v>0</v>
      </c>
      <c r="E176" s="183" t="n">
        <f aca="false">$B$176*E20*1.075</f>
        <v>0</v>
      </c>
      <c r="F176" s="183" t="n">
        <f aca="false">$B$176*F20*1.075</f>
        <v>0</v>
      </c>
      <c r="G176" s="183" t="n">
        <f aca="false">$B$176*G20*1.075</f>
        <v>0</v>
      </c>
      <c r="H176" s="183" t="n">
        <f aca="false">$B$176*H20*1.075</f>
        <v>0</v>
      </c>
      <c r="I176" s="183" t="n">
        <f aca="false">$B$176*I20*1.075</f>
        <v>0</v>
      </c>
      <c r="J176" s="183" t="n">
        <f aca="false">$B$176*J20*1.075</f>
        <v>0</v>
      </c>
      <c r="K176" s="183" t="n">
        <f aca="false">$B$176*K20*1.075</f>
        <v>0</v>
      </c>
      <c r="L176" s="183" t="n">
        <f aca="false">$B$176*L20*1.075</f>
        <v>0</v>
      </c>
      <c r="M176" s="183" t="n">
        <f aca="false">$B$176*M20*1.075</f>
        <v>0</v>
      </c>
      <c r="N176" s="183" t="n">
        <f aca="false">$B$176*N20*1.075</f>
        <v>0</v>
      </c>
      <c r="O176" s="184" t="n">
        <f aca="false">SUM(C176:N176)</f>
        <v>0</v>
      </c>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5"/>
      <c r="BL176" s="185"/>
      <c r="BM176" s="185"/>
      <c r="BN176" s="185"/>
      <c r="BO176" s="185"/>
      <c r="BP176" s="185"/>
      <c r="BQ176" s="185"/>
      <c r="BR176" s="185"/>
      <c r="BS176" s="185"/>
      <c r="BT176" s="185"/>
      <c r="BU176" s="185"/>
      <c r="BV176" s="185"/>
      <c r="BW176" s="185"/>
      <c r="BX176" s="185"/>
      <c r="BY176" s="185"/>
      <c r="BZ176" s="185"/>
      <c r="CA176" s="185"/>
      <c r="CB176" s="185"/>
      <c r="CC176" s="185"/>
      <c r="CD176" s="185"/>
      <c r="CE176" s="185"/>
      <c r="CF176" s="185"/>
      <c r="CG176" s="185"/>
      <c r="CH176" s="185"/>
      <c r="CI176" s="185"/>
      <c r="CJ176" s="185"/>
      <c r="CK176" s="185"/>
      <c r="CL176" s="185"/>
      <c r="CM176" s="185"/>
      <c r="CN176" s="185"/>
      <c r="CO176" s="185"/>
      <c r="CP176" s="185"/>
      <c r="CQ176" s="185"/>
      <c r="CR176" s="185"/>
      <c r="CS176" s="185"/>
      <c r="CT176" s="185"/>
      <c r="CU176" s="185"/>
      <c r="CV176" s="185"/>
      <c r="CW176" s="185"/>
      <c r="CX176" s="185"/>
      <c r="CY176" s="185"/>
      <c r="CZ176" s="185"/>
      <c r="DA176" s="185"/>
      <c r="DB176" s="185"/>
      <c r="DC176" s="185"/>
      <c r="DD176" s="185"/>
      <c r="DE176" s="185"/>
      <c r="DF176" s="185"/>
      <c r="DG176" s="185"/>
      <c r="DH176" s="185"/>
      <c r="DI176" s="185"/>
      <c r="DJ176" s="185"/>
      <c r="DK176" s="185"/>
      <c r="DL176" s="185"/>
      <c r="DM176" s="185"/>
      <c r="DN176" s="185"/>
      <c r="DO176" s="185"/>
      <c r="DP176" s="185"/>
      <c r="DQ176" s="185"/>
      <c r="DR176" s="185"/>
      <c r="DS176" s="185"/>
      <c r="DT176" s="185"/>
      <c r="DU176" s="185"/>
      <c r="DV176" s="185"/>
      <c r="DW176" s="185"/>
      <c r="DX176" s="185"/>
      <c r="DY176" s="185"/>
      <c r="DZ176" s="185"/>
      <c r="EA176" s="185"/>
      <c r="EB176" s="185"/>
      <c r="EC176" s="185"/>
      <c r="ED176" s="185"/>
      <c r="EE176" s="185"/>
      <c r="EF176" s="185"/>
      <c r="EG176" s="185"/>
      <c r="EH176" s="185"/>
      <c r="EI176" s="185"/>
      <c r="EJ176" s="185"/>
      <c r="EK176" s="185"/>
      <c r="EL176" s="185"/>
      <c r="EM176" s="185"/>
      <c r="EN176" s="185"/>
      <c r="EO176" s="185"/>
      <c r="EP176" s="185"/>
      <c r="EQ176" s="185"/>
      <c r="ER176" s="185"/>
      <c r="ES176" s="185"/>
      <c r="ET176" s="185"/>
      <c r="EU176" s="185"/>
      <c r="EV176" s="185"/>
      <c r="EW176" s="185"/>
      <c r="EX176" s="185"/>
      <c r="EY176" s="185"/>
      <c r="EZ176" s="185"/>
      <c r="FA176" s="185"/>
      <c r="FB176" s="185"/>
      <c r="FC176" s="185"/>
      <c r="FD176" s="185"/>
      <c r="FE176" s="185"/>
      <c r="FF176" s="185"/>
      <c r="FG176" s="185"/>
      <c r="FH176" s="185"/>
      <c r="FI176" s="185"/>
      <c r="FJ176" s="185"/>
      <c r="FK176" s="185"/>
      <c r="FL176" s="185"/>
      <c r="FM176" s="185"/>
      <c r="FN176" s="185"/>
      <c r="FO176" s="185"/>
      <c r="FP176" s="185"/>
      <c r="FQ176" s="185"/>
      <c r="FR176" s="185"/>
      <c r="FS176" s="185"/>
      <c r="FT176" s="185"/>
      <c r="FU176" s="185"/>
      <c r="FV176" s="185"/>
      <c r="FW176" s="185"/>
      <c r="FX176" s="185"/>
      <c r="FY176" s="185"/>
      <c r="FZ176" s="185"/>
      <c r="GA176" s="185"/>
      <c r="GB176" s="185"/>
      <c r="GC176" s="185"/>
      <c r="GD176" s="185"/>
      <c r="GE176" s="185"/>
      <c r="GF176" s="185"/>
      <c r="GG176" s="185"/>
      <c r="GH176" s="185"/>
      <c r="GI176" s="185"/>
      <c r="GJ176" s="185"/>
      <c r="GK176" s="185"/>
      <c r="GL176" s="185"/>
      <c r="GM176" s="185"/>
      <c r="GN176" s="185"/>
      <c r="GO176" s="185"/>
      <c r="GP176" s="185"/>
      <c r="GQ176" s="185"/>
      <c r="GR176" s="185"/>
      <c r="GS176" s="185"/>
      <c r="GT176" s="185"/>
      <c r="GU176" s="185"/>
      <c r="GV176" s="185"/>
      <c r="GW176" s="185"/>
      <c r="GX176" s="185"/>
      <c r="GY176" s="185"/>
      <c r="GZ176" s="185"/>
      <c r="HA176" s="185"/>
      <c r="HB176" s="185"/>
      <c r="HC176" s="185"/>
      <c r="HD176" s="185"/>
      <c r="HE176" s="185"/>
      <c r="HF176" s="185"/>
      <c r="HG176" s="185"/>
      <c r="HH176" s="185"/>
      <c r="HI176" s="185"/>
      <c r="HJ176" s="185"/>
      <c r="HK176" s="185"/>
      <c r="HL176" s="185"/>
      <c r="HM176" s="185"/>
      <c r="HN176" s="185"/>
      <c r="HO176" s="185"/>
      <c r="HP176" s="185"/>
      <c r="HQ176" s="185"/>
      <c r="HR176" s="185"/>
      <c r="HS176" s="185"/>
      <c r="HT176" s="185"/>
      <c r="HU176" s="185"/>
      <c r="HV176" s="185"/>
      <c r="HW176" s="185"/>
      <c r="HX176" s="185"/>
      <c r="HY176" s="185"/>
      <c r="HZ176" s="185"/>
      <c r="IA176" s="185"/>
      <c r="IB176" s="185"/>
      <c r="IC176" s="185"/>
      <c r="ID176" s="185"/>
      <c r="IE176" s="185"/>
      <c r="IF176" s="185"/>
      <c r="IG176" s="185"/>
      <c r="IH176" s="185"/>
      <c r="II176" s="185"/>
      <c r="IJ176" s="185"/>
      <c r="IK176" s="185"/>
      <c r="IL176" s="185"/>
      <c r="IM176" s="185"/>
      <c r="IN176" s="185"/>
      <c r="IO176" s="185"/>
      <c r="IP176" s="185"/>
      <c r="IQ176" s="185"/>
      <c r="IR176" s="185"/>
      <c r="IS176" s="185"/>
      <c r="IT176" s="185"/>
      <c r="IU176" s="185"/>
      <c r="IV176" s="185"/>
      <c r="IW176" s="185"/>
    </row>
    <row r="177" customFormat="false" ht="15.75" hidden="true" customHeight="false" outlineLevel="0" collapsed="false">
      <c r="A177" s="182" t="s">
        <v>129</v>
      </c>
      <c r="B177" s="183" t="n">
        <f aca="false">Assumptions!B25</f>
        <v>7800</v>
      </c>
      <c r="C177" s="183" t="n">
        <f aca="false">$B$177*C21</f>
        <v>0</v>
      </c>
      <c r="D177" s="183" t="n">
        <f aca="false">$B$177*D21*1.075</f>
        <v>0</v>
      </c>
      <c r="E177" s="183" t="n">
        <f aca="false">$B$177*E21*1.075</f>
        <v>0</v>
      </c>
      <c r="F177" s="183" t="n">
        <f aca="false">$B$177*F21*1.075</f>
        <v>0</v>
      </c>
      <c r="G177" s="183" t="n">
        <f aca="false">$B$177*G21*1.075</f>
        <v>0</v>
      </c>
      <c r="H177" s="183" t="n">
        <f aca="false">$B$177*H21*1.075</f>
        <v>0</v>
      </c>
      <c r="I177" s="183" t="n">
        <f aca="false">$B$177*I21*1.075</f>
        <v>0</v>
      </c>
      <c r="J177" s="183" t="n">
        <f aca="false">$B$177*J21*1.075</f>
        <v>0</v>
      </c>
      <c r="K177" s="183" t="n">
        <f aca="false">$B$177*K21*1.075</f>
        <v>0</v>
      </c>
      <c r="L177" s="183" t="n">
        <f aca="false">$B$177*L21*1.075</f>
        <v>0</v>
      </c>
      <c r="M177" s="183" t="n">
        <f aca="false">$B$177*M21*1.075</f>
        <v>0</v>
      </c>
      <c r="N177" s="183" t="n">
        <f aca="false">$B$177*N21*1.075</f>
        <v>0</v>
      </c>
      <c r="O177" s="184" t="n">
        <f aca="false">SUM(C177:N177)</f>
        <v>0</v>
      </c>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5"/>
      <c r="BR177" s="185"/>
      <c r="BS177" s="185"/>
      <c r="BT177" s="185"/>
      <c r="BU177" s="185"/>
      <c r="BV177" s="185"/>
      <c r="BW177" s="185"/>
      <c r="BX177" s="185"/>
      <c r="BY177" s="185"/>
      <c r="BZ177" s="185"/>
      <c r="CA177" s="185"/>
      <c r="CB177" s="185"/>
      <c r="CC177" s="185"/>
      <c r="CD177" s="185"/>
      <c r="CE177" s="185"/>
      <c r="CF177" s="185"/>
      <c r="CG177" s="185"/>
      <c r="CH177" s="185"/>
      <c r="CI177" s="185"/>
      <c r="CJ177" s="185"/>
      <c r="CK177" s="185"/>
      <c r="CL177" s="185"/>
      <c r="CM177" s="185"/>
      <c r="CN177" s="185"/>
      <c r="CO177" s="185"/>
      <c r="CP177" s="185"/>
      <c r="CQ177" s="185"/>
      <c r="CR177" s="185"/>
      <c r="CS177" s="185"/>
      <c r="CT177" s="185"/>
      <c r="CU177" s="185"/>
      <c r="CV177" s="185"/>
      <c r="CW177" s="185"/>
      <c r="CX177" s="185"/>
      <c r="CY177" s="185"/>
      <c r="CZ177" s="185"/>
      <c r="DA177" s="185"/>
      <c r="DB177" s="185"/>
      <c r="DC177" s="185"/>
      <c r="DD177" s="185"/>
      <c r="DE177" s="185"/>
      <c r="DF177" s="185"/>
      <c r="DG177" s="185"/>
      <c r="DH177" s="185"/>
      <c r="DI177" s="185"/>
      <c r="DJ177" s="185"/>
      <c r="DK177" s="185"/>
      <c r="DL177" s="185"/>
      <c r="DM177" s="185"/>
      <c r="DN177" s="185"/>
      <c r="DO177" s="185"/>
      <c r="DP177" s="185"/>
      <c r="DQ177" s="185"/>
      <c r="DR177" s="185"/>
      <c r="DS177" s="185"/>
      <c r="DT177" s="185"/>
      <c r="DU177" s="185"/>
      <c r="DV177" s="185"/>
      <c r="DW177" s="185"/>
      <c r="DX177" s="185"/>
      <c r="DY177" s="185"/>
      <c r="DZ177" s="185"/>
      <c r="EA177" s="185"/>
      <c r="EB177" s="185"/>
      <c r="EC177" s="185"/>
      <c r="ED177" s="185"/>
      <c r="EE177" s="185"/>
      <c r="EF177" s="185"/>
      <c r="EG177" s="185"/>
      <c r="EH177" s="185"/>
      <c r="EI177" s="185"/>
      <c r="EJ177" s="185"/>
      <c r="EK177" s="185"/>
      <c r="EL177" s="185"/>
      <c r="EM177" s="185"/>
      <c r="EN177" s="185"/>
      <c r="EO177" s="185"/>
      <c r="EP177" s="185"/>
      <c r="EQ177" s="185"/>
      <c r="ER177" s="185"/>
      <c r="ES177" s="185"/>
      <c r="ET177" s="185"/>
      <c r="EU177" s="185"/>
      <c r="EV177" s="185"/>
      <c r="EW177" s="185"/>
      <c r="EX177" s="185"/>
      <c r="EY177" s="185"/>
      <c r="EZ177" s="185"/>
      <c r="FA177" s="185"/>
      <c r="FB177" s="185"/>
      <c r="FC177" s="185"/>
      <c r="FD177" s="185"/>
      <c r="FE177" s="185"/>
      <c r="FF177" s="185"/>
      <c r="FG177" s="185"/>
      <c r="FH177" s="185"/>
      <c r="FI177" s="185"/>
      <c r="FJ177" s="185"/>
      <c r="FK177" s="185"/>
      <c r="FL177" s="185"/>
      <c r="FM177" s="185"/>
      <c r="FN177" s="185"/>
      <c r="FO177" s="185"/>
      <c r="FP177" s="185"/>
      <c r="FQ177" s="185"/>
      <c r="FR177" s="185"/>
      <c r="FS177" s="185"/>
      <c r="FT177" s="185"/>
      <c r="FU177" s="185"/>
      <c r="FV177" s="185"/>
      <c r="FW177" s="185"/>
      <c r="FX177" s="185"/>
      <c r="FY177" s="185"/>
      <c r="FZ177" s="185"/>
      <c r="GA177" s="185"/>
      <c r="GB177" s="185"/>
      <c r="GC177" s="185"/>
      <c r="GD177" s="185"/>
      <c r="GE177" s="185"/>
      <c r="GF177" s="185"/>
      <c r="GG177" s="185"/>
      <c r="GH177" s="185"/>
      <c r="GI177" s="185"/>
      <c r="GJ177" s="185"/>
      <c r="GK177" s="185"/>
      <c r="GL177" s="185"/>
      <c r="GM177" s="185"/>
      <c r="GN177" s="185"/>
      <c r="GO177" s="185"/>
      <c r="GP177" s="185"/>
      <c r="GQ177" s="185"/>
      <c r="GR177" s="185"/>
      <c r="GS177" s="185"/>
      <c r="GT177" s="185"/>
      <c r="GU177" s="185"/>
      <c r="GV177" s="185"/>
      <c r="GW177" s="185"/>
      <c r="GX177" s="185"/>
      <c r="GY177" s="185"/>
      <c r="GZ177" s="185"/>
      <c r="HA177" s="185"/>
      <c r="HB177" s="185"/>
      <c r="HC177" s="185"/>
      <c r="HD177" s="185"/>
      <c r="HE177" s="185"/>
      <c r="HF177" s="185"/>
      <c r="HG177" s="185"/>
      <c r="HH177" s="185"/>
      <c r="HI177" s="185"/>
      <c r="HJ177" s="185"/>
      <c r="HK177" s="185"/>
      <c r="HL177" s="185"/>
      <c r="HM177" s="185"/>
      <c r="HN177" s="185"/>
      <c r="HO177" s="185"/>
      <c r="HP177" s="185"/>
      <c r="HQ177" s="185"/>
      <c r="HR177" s="185"/>
      <c r="HS177" s="185"/>
      <c r="HT177" s="185"/>
      <c r="HU177" s="185"/>
      <c r="HV177" s="185"/>
      <c r="HW177" s="185"/>
      <c r="HX177" s="185"/>
      <c r="HY177" s="185"/>
      <c r="HZ177" s="185"/>
      <c r="IA177" s="185"/>
      <c r="IB177" s="185"/>
      <c r="IC177" s="185"/>
      <c r="ID177" s="185"/>
      <c r="IE177" s="185"/>
      <c r="IF177" s="185"/>
      <c r="IG177" s="185"/>
      <c r="IH177" s="185"/>
      <c r="II177" s="185"/>
      <c r="IJ177" s="185"/>
      <c r="IK177" s="185"/>
      <c r="IL177" s="185"/>
      <c r="IM177" s="185"/>
      <c r="IN177" s="185"/>
      <c r="IO177" s="185"/>
      <c r="IP177" s="185"/>
      <c r="IQ177" s="185"/>
      <c r="IR177" s="185"/>
      <c r="IS177" s="185"/>
      <c r="IT177" s="185"/>
      <c r="IU177" s="185"/>
      <c r="IV177" s="185"/>
      <c r="IW177" s="185"/>
    </row>
    <row r="178" customFormat="false" ht="15.75" hidden="true" customHeight="false" outlineLevel="0" collapsed="false">
      <c r="A178" s="210" t="s">
        <v>326</v>
      </c>
      <c r="B178" s="183" t="n">
        <f aca="false">Assumptions!B23</f>
        <v>8700</v>
      </c>
      <c r="C178" s="183" t="n">
        <f aca="false">$B$177*C22</f>
        <v>0</v>
      </c>
      <c r="D178" s="183" t="n">
        <f aca="false">$B$177*D22*1.075</f>
        <v>0</v>
      </c>
      <c r="E178" s="183" t="n">
        <f aca="false">$B$177*E22*1.075</f>
        <v>0</v>
      </c>
      <c r="F178" s="183" t="n">
        <f aca="false">$B$177*F22*1.075</f>
        <v>0</v>
      </c>
      <c r="G178" s="183" t="n">
        <f aca="false">$B$177*G22*1.075</f>
        <v>0</v>
      </c>
      <c r="H178" s="183" t="n">
        <f aca="false">$B$177*H22*1.075</f>
        <v>0</v>
      </c>
      <c r="I178" s="183" t="n">
        <f aca="false">$B$177*I22*1.075</f>
        <v>0</v>
      </c>
      <c r="J178" s="183" t="n">
        <f aca="false">$B$177*J22*1.075</f>
        <v>0</v>
      </c>
      <c r="K178" s="183" t="n">
        <f aca="false">$B$177*K22*1.075</f>
        <v>0</v>
      </c>
      <c r="L178" s="183" t="n">
        <f aca="false">$B$177*L22*1.075</f>
        <v>0</v>
      </c>
      <c r="M178" s="183" t="n">
        <f aca="false">$B$177*M22*1.075</f>
        <v>0</v>
      </c>
      <c r="N178" s="183" t="n">
        <f aca="false">$B$177*N22*1.075</f>
        <v>0</v>
      </c>
      <c r="O178" s="184" t="n">
        <f aca="false">SUM(C178:N178)</f>
        <v>0</v>
      </c>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85"/>
      <c r="BL178" s="185"/>
      <c r="BM178" s="185"/>
      <c r="BN178" s="185"/>
      <c r="BO178" s="185"/>
      <c r="BP178" s="185"/>
      <c r="BQ178" s="185"/>
      <c r="BR178" s="185"/>
      <c r="BS178" s="185"/>
      <c r="BT178" s="185"/>
      <c r="BU178" s="185"/>
      <c r="BV178" s="185"/>
      <c r="BW178" s="185"/>
      <c r="BX178" s="185"/>
      <c r="BY178" s="185"/>
      <c r="BZ178" s="185"/>
      <c r="CA178" s="185"/>
      <c r="CB178" s="185"/>
      <c r="CC178" s="185"/>
      <c r="CD178" s="185"/>
      <c r="CE178" s="185"/>
      <c r="CF178" s="185"/>
      <c r="CG178" s="185"/>
      <c r="CH178" s="185"/>
      <c r="CI178" s="185"/>
      <c r="CJ178" s="185"/>
      <c r="CK178" s="185"/>
      <c r="CL178" s="185"/>
      <c r="CM178" s="185"/>
      <c r="CN178" s="185"/>
      <c r="CO178" s="185"/>
      <c r="CP178" s="185"/>
      <c r="CQ178" s="185"/>
      <c r="CR178" s="185"/>
      <c r="CS178" s="185"/>
      <c r="CT178" s="185"/>
      <c r="CU178" s="185"/>
      <c r="CV178" s="185"/>
      <c r="CW178" s="185"/>
      <c r="CX178" s="185"/>
      <c r="CY178" s="185"/>
      <c r="CZ178" s="185"/>
      <c r="DA178" s="185"/>
      <c r="DB178" s="185"/>
      <c r="DC178" s="185"/>
      <c r="DD178" s="185"/>
      <c r="DE178" s="185"/>
      <c r="DF178" s="185"/>
      <c r="DG178" s="185"/>
      <c r="DH178" s="185"/>
      <c r="DI178" s="185"/>
      <c r="DJ178" s="185"/>
      <c r="DK178" s="185"/>
      <c r="DL178" s="185"/>
      <c r="DM178" s="185"/>
      <c r="DN178" s="185"/>
      <c r="DO178" s="185"/>
      <c r="DP178" s="185"/>
      <c r="DQ178" s="185"/>
      <c r="DR178" s="185"/>
      <c r="DS178" s="185"/>
      <c r="DT178" s="185"/>
      <c r="DU178" s="185"/>
      <c r="DV178" s="185"/>
      <c r="DW178" s="185"/>
      <c r="DX178" s="185"/>
      <c r="DY178" s="185"/>
      <c r="DZ178" s="185"/>
      <c r="EA178" s="185"/>
      <c r="EB178" s="185"/>
      <c r="EC178" s="185"/>
      <c r="ED178" s="185"/>
      <c r="EE178" s="185"/>
      <c r="EF178" s="185"/>
      <c r="EG178" s="185"/>
      <c r="EH178" s="185"/>
      <c r="EI178" s="185"/>
      <c r="EJ178" s="185"/>
      <c r="EK178" s="185"/>
      <c r="EL178" s="185"/>
      <c r="EM178" s="185"/>
      <c r="EN178" s="185"/>
      <c r="EO178" s="185"/>
      <c r="EP178" s="185"/>
      <c r="EQ178" s="185"/>
      <c r="ER178" s="185"/>
      <c r="ES178" s="185"/>
      <c r="ET178" s="185"/>
      <c r="EU178" s="185"/>
      <c r="EV178" s="185"/>
      <c r="EW178" s="185"/>
      <c r="EX178" s="185"/>
      <c r="EY178" s="185"/>
      <c r="EZ178" s="185"/>
      <c r="FA178" s="185"/>
      <c r="FB178" s="185"/>
      <c r="FC178" s="185"/>
      <c r="FD178" s="185"/>
      <c r="FE178" s="185"/>
      <c r="FF178" s="185"/>
      <c r="FG178" s="185"/>
      <c r="FH178" s="185"/>
      <c r="FI178" s="185"/>
      <c r="FJ178" s="185"/>
      <c r="FK178" s="185"/>
      <c r="FL178" s="185"/>
      <c r="FM178" s="185"/>
      <c r="FN178" s="185"/>
      <c r="FO178" s="185"/>
      <c r="FP178" s="185"/>
      <c r="FQ178" s="185"/>
      <c r="FR178" s="185"/>
      <c r="FS178" s="185"/>
      <c r="FT178" s="185"/>
      <c r="FU178" s="185"/>
      <c r="FV178" s="185"/>
      <c r="FW178" s="185"/>
      <c r="FX178" s="185"/>
      <c r="FY178" s="185"/>
      <c r="FZ178" s="185"/>
      <c r="GA178" s="185"/>
      <c r="GB178" s="185"/>
      <c r="GC178" s="185"/>
      <c r="GD178" s="185"/>
      <c r="GE178" s="185"/>
      <c r="GF178" s="185"/>
      <c r="GG178" s="185"/>
      <c r="GH178" s="185"/>
      <c r="GI178" s="185"/>
      <c r="GJ178" s="185"/>
      <c r="GK178" s="185"/>
      <c r="GL178" s="185"/>
      <c r="GM178" s="185"/>
      <c r="GN178" s="185"/>
      <c r="GO178" s="185"/>
      <c r="GP178" s="185"/>
      <c r="GQ178" s="185"/>
      <c r="GR178" s="185"/>
      <c r="GS178" s="185"/>
      <c r="GT178" s="185"/>
      <c r="GU178" s="185"/>
      <c r="GV178" s="185"/>
      <c r="GW178" s="185"/>
      <c r="GX178" s="185"/>
      <c r="GY178" s="185"/>
      <c r="GZ178" s="185"/>
      <c r="HA178" s="185"/>
      <c r="HB178" s="185"/>
      <c r="HC178" s="185"/>
      <c r="HD178" s="185"/>
      <c r="HE178" s="185"/>
      <c r="HF178" s="185"/>
      <c r="HG178" s="185"/>
      <c r="HH178" s="185"/>
      <c r="HI178" s="185"/>
      <c r="HJ178" s="185"/>
      <c r="HK178" s="185"/>
      <c r="HL178" s="185"/>
      <c r="HM178" s="185"/>
      <c r="HN178" s="185"/>
      <c r="HO178" s="185"/>
      <c r="HP178" s="185"/>
      <c r="HQ178" s="185"/>
      <c r="HR178" s="185"/>
      <c r="HS178" s="185"/>
      <c r="HT178" s="185"/>
      <c r="HU178" s="185"/>
      <c r="HV178" s="185"/>
      <c r="HW178" s="185"/>
      <c r="HX178" s="185"/>
      <c r="HY178" s="185"/>
      <c r="HZ178" s="185"/>
      <c r="IA178" s="185"/>
      <c r="IB178" s="185"/>
      <c r="IC178" s="185"/>
      <c r="ID178" s="185"/>
      <c r="IE178" s="185"/>
      <c r="IF178" s="185"/>
      <c r="IG178" s="185"/>
      <c r="IH178" s="185"/>
      <c r="II178" s="185"/>
      <c r="IJ178" s="185"/>
      <c r="IK178" s="185"/>
      <c r="IL178" s="185"/>
      <c r="IM178" s="185"/>
      <c r="IN178" s="185"/>
      <c r="IO178" s="185"/>
      <c r="IP178" s="185"/>
      <c r="IQ178" s="185"/>
      <c r="IR178" s="185"/>
      <c r="IS178" s="185"/>
      <c r="IT178" s="185"/>
      <c r="IU178" s="185"/>
      <c r="IV178" s="185"/>
      <c r="IW178" s="185"/>
    </row>
    <row r="179" customFormat="false" ht="15.75" hidden="true" customHeight="false" outlineLevel="0" collapsed="false">
      <c r="A179" s="210" t="s">
        <v>327</v>
      </c>
      <c r="B179" s="183" t="n">
        <f aca="false">Assumptions!B31</f>
        <v>6900</v>
      </c>
      <c r="C179" s="183" t="n">
        <f aca="false">$B$177*C23</f>
        <v>0</v>
      </c>
      <c r="D179" s="183" t="n">
        <f aca="false">$B$177*D23*1.075</f>
        <v>0</v>
      </c>
      <c r="E179" s="183" t="n">
        <f aca="false">$B$177*E23*1.075</f>
        <v>0</v>
      </c>
      <c r="F179" s="183" t="n">
        <f aca="false">$B$177*F23*1.075</f>
        <v>0</v>
      </c>
      <c r="G179" s="183" t="n">
        <f aca="false">$B$177*G23*1.075</f>
        <v>0</v>
      </c>
      <c r="H179" s="183" t="n">
        <f aca="false">$B$177*H23*1.075</f>
        <v>0</v>
      </c>
      <c r="I179" s="183" t="n">
        <f aca="false">$B$177*I23*1.075</f>
        <v>0</v>
      </c>
      <c r="J179" s="183" t="n">
        <f aca="false">$B$177*J23*1.075</f>
        <v>0</v>
      </c>
      <c r="K179" s="183" t="n">
        <f aca="false">$B$177*K23*1.075</f>
        <v>0</v>
      </c>
      <c r="L179" s="183" t="n">
        <f aca="false">$B$177*L23*1.075</f>
        <v>0</v>
      </c>
      <c r="M179" s="183" t="n">
        <f aca="false">$B$177*M23*1.075</f>
        <v>0</v>
      </c>
      <c r="N179" s="183" t="n">
        <f aca="false">$B$177*N23*1.075</f>
        <v>0</v>
      </c>
      <c r="O179" s="184" t="n">
        <f aca="false">SUM(C179:N179)</f>
        <v>0</v>
      </c>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85"/>
      <c r="BL179" s="185"/>
      <c r="BM179" s="185"/>
      <c r="BN179" s="185"/>
      <c r="BO179" s="185"/>
      <c r="BP179" s="185"/>
      <c r="BQ179" s="185"/>
      <c r="BR179" s="185"/>
      <c r="BS179" s="185"/>
      <c r="BT179" s="185"/>
      <c r="BU179" s="185"/>
      <c r="BV179" s="185"/>
      <c r="BW179" s="185"/>
      <c r="BX179" s="185"/>
      <c r="BY179" s="185"/>
      <c r="BZ179" s="185"/>
      <c r="CA179" s="185"/>
      <c r="CB179" s="185"/>
      <c r="CC179" s="185"/>
      <c r="CD179" s="185"/>
      <c r="CE179" s="185"/>
      <c r="CF179" s="185"/>
      <c r="CG179" s="185"/>
      <c r="CH179" s="185"/>
      <c r="CI179" s="185"/>
      <c r="CJ179" s="185"/>
      <c r="CK179" s="185"/>
      <c r="CL179" s="185"/>
      <c r="CM179" s="185"/>
      <c r="CN179" s="185"/>
      <c r="CO179" s="185"/>
      <c r="CP179" s="185"/>
      <c r="CQ179" s="185"/>
      <c r="CR179" s="185"/>
      <c r="CS179" s="185"/>
      <c r="CT179" s="185"/>
      <c r="CU179" s="185"/>
      <c r="CV179" s="185"/>
      <c r="CW179" s="185"/>
      <c r="CX179" s="185"/>
      <c r="CY179" s="185"/>
      <c r="CZ179" s="185"/>
      <c r="DA179" s="185"/>
      <c r="DB179" s="185"/>
      <c r="DC179" s="185"/>
      <c r="DD179" s="185"/>
      <c r="DE179" s="185"/>
      <c r="DF179" s="185"/>
      <c r="DG179" s="185"/>
      <c r="DH179" s="185"/>
      <c r="DI179" s="185"/>
      <c r="DJ179" s="185"/>
      <c r="DK179" s="185"/>
      <c r="DL179" s="185"/>
      <c r="DM179" s="185"/>
      <c r="DN179" s="185"/>
      <c r="DO179" s="185"/>
      <c r="DP179" s="185"/>
      <c r="DQ179" s="185"/>
      <c r="DR179" s="185"/>
      <c r="DS179" s="185"/>
      <c r="DT179" s="185"/>
      <c r="DU179" s="185"/>
      <c r="DV179" s="185"/>
      <c r="DW179" s="185"/>
      <c r="DX179" s="185"/>
      <c r="DY179" s="185"/>
      <c r="DZ179" s="185"/>
      <c r="EA179" s="185"/>
      <c r="EB179" s="185"/>
      <c r="EC179" s="185"/>
      <c r="ED179" s="185"/>
      <c r="EE179" s="185"/>
      <c r="EF179" s="185"/>
      <c r="EG179" s="185"/>
      <c r="EH179" s="185"/>
      <c r="EI179" s="185"/>
      <c r="EJ179" s="185"/>
      <c r="EK179" s="185"/>
      <c r="EL179" s="185"/>
      <c r="EM179" s="185"/>
      <c r="EN179" s="185"/>
      <c r="EO179" s="185"/>
      <c r="EP179" s="185"/>
      <c r="EQ179" s="185"/>
      <c r="ER179" s="185"/>
      <c r="ES179" s="185"/>
      <c r="ET179" s="185"/>
      <c r="EU179" s="185"/>
      <c r="EV179" s="185"/>
      <c r="EW179" s="185"/>
      <c r="EX179" s="185"/>
      <c r="EY179" s="185"/>
      <c r="EZ179" s="185"/>
      <c r="FA179" s="185"/>
      <c r="FB179" s="185"/>
      <c r="FC179" s="185"/>
      <c r="FD179" s="185"/>
      <c r="FE179" s="185"/>
      <c r="FF179" s="185"/>
      <c r="FG179" s="185"/>
      <c r="FH179" s="185"/>
      <c r="FI179" s="185"/>
      <c r="FJ179" s="185"/>
      <c r="FK179" s="185"/>
      <c r="FL179" s="185"/>
      <c r="FM179" s="185"/>
      <c r="FN179" s="185"/>
      <c r="FO179" s="185"/>
      <c r="FP179" s="185"/>
      <c r="FQ179" s="185"/>
      <c r="FR179" s="185"/>
      <c r="FS179" s="185"/>
      <c r="FT179" s="185"/>
      <c r="FU179" s="185"/>
      <c r="FV179" s="185"/>
      <c r="FW179" s="185"/>
      <c r="FX179" s="185"/>
      <c r="FY179" s="185"/>
      <c r="FZ179" s="185"/>
      <c r="GA179" s="185"/>
      <c r="GB179" s="185"/>
      <c r="GC179" s="185"/>
      <c r="GD179" s="185"/>
      <c r="GE179" s="185"/>
      <c r="GF179" s="185"/>
      <c r="GG179" s="185"/>
      <c r="GH179" s="185"/>
      <c r="GI179" s="185"/>
      <c r="GJ179" s="185"/>
      <c r="GK179" s="185"/>
      <c r="GL179" s="185"/>
      <c r="GM179" s="185"/>
      <c r="GN179" s="185"/>
      <c r="GO179" s="185"/>
      <c r="GP179" s="185"/>
      <c r="GQ179" s="185"/>
      <c r="GR179" s="185"/>
      <c r="GS179" s="185"/>
      <c r="GT179" s="185"/>
      <c r="GU179" s="185"/>
      <c r="GV179" s="185"/>
      <c r="GW179" s="185"/>
      <c r="GX179" s="185"/>
      <c r="GY179" s="185"/>
      <c r="GZ179" s="185"/>
      <c r="HA179" s="185"/>
      <c r="HB179" s="185"/>
      <c r="HC179" s="185"/>
      <c r="HD179" s="185"/>
      <c r="HE179" s="185"/>
      <c r="HF179" s="185"/>
      <c r="HG179" s="185"/>
      <c r="HH179" s="185"/>
      <c r="HI179" s="185"/>
      <c r="HJ179" s="185"/>
      <c r="HK179" s="185"/>
      <c r="HL179" s="185"/>
      <c r="HM179" s="185"/>
      <c r="HN179" s="185"/>
      <c r="HO179" s="185"/>
      <c r="HP179" s="185"/>
      <c r="HQ179" s="185"/>
      <c r="HR179" s="185"/>
      <c r="HS179" s="185"/>
      <c r="HT179" s="185"/>
      <c r="HU179" s="185"/>
      <c r="HV179" s="185"/>
      <c r="HW179" s="185"/>
      <c r="HX179" s="185"/>
      <c r="HY179" s="185"/>
      <c r="HZ179" s="185"/>
      <c r="IA179" s="185"/>
      <c r="IB179" s="185"/>
      <c r="IC179" s="185"/>
      <c r="ID179" s="185"/>
      <c r="IE179" s="185"/>
      <c r="IF179" s="185"/>
      <c r="IG179" s="185"/>
      <c r="IH179" s="185"/>
      <c r="II179" s="185"/>
      <c r="IJ179" s="185"/>
      <c r="IK179" s="185"/>
      <c r="IL179" s="185"/>
      <c r="IM179" s="185"/>
      <c r="IN179" s="185"/>
      <c r="IO179" s="185"/>
      <c r="IP179" s="185"/>
      <c r="IQ179" s="185"/>
      <c r="IR179" s="185"/>
      <c r="IS179" s="185"/>
      <c r="IT179" s="185"/>
      <c r="IU179" s="185"/>
      <c r="IV179" s="185"/>
      <c r="IW179" s="185"/>
    </row>
    <row r="180" customFormat="false" ht="16.5" hidden="true" customHeight="true" outlineLevel="0" collapsed="false">
      <c r="A180" s="211" t="s">
        <v>396</v>
      </c>
      <c r="B180" s="211"/>
      <c r="C180" s="212" t="n">
        <f aca="false">SUM(C176:C179)</f>
        <v>0</v>
      </c>
      <c r="D180" s="212" t="n">
        <f aca="false">SUM(D176:D179)</f>
        <v>0</v>
      </c>
      <c r="E180" s="212" t="n">
        <f aca="false">SUM(E176:E179)</f>
        <v>0</v>
      </c>
      <c r="F180" s="212" t="n">
        <f aca="false">SUM(F176:F179)</f>
        <v>0</v>
      </c>
      <c r="G180" s="212" t="n">
        <f aca="false">SUM(G176:G179)</f>
        <v>0</v>
      </c>
      <c r="H180" s="212" t="n">
        <f aca="false">SUM(H176:H179)</f>
        <v>0</v>
      </c>
      <c r="I180" s="212" t="n">
        <f aca="false">SUM(I176:I179)</f>
        <v>0</v>
      </c>
      <c r="J180" s="212" t="n">
        <f aca="false">SUM(J176:J179)</f>
        <v>0</v>
      </c>
      <c r="K180" s="212" t="n">
        <f aca="false">SUM(K176:K179)</f>
        <v>0</v>
      </c>
      <c r="L180" s="212" t="n">
        <f aca="false">SUM(L176:L179)</f>
        <v>0</v>
      </c>
      <c r="M180" s="212" t="n">
        <f aca="false">SUM(M176:M179)</f>
        <v>0</v>
      </c>
      <c r="N180" s="212" t="n">
        <f aca="false">SUM(N176:N179)</f>
        <v>0</v>
      </c>
      <c r="O180" s="212" t="n">
        <f aca="false">SUM(O176:O179)</f>
        <v>0</v>
      </c>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c r="CO180" s="211"/>
      <c r="CP180" s="211"/>
      <c r="CQ180" s="211"/>
      <c r="CR180" s="211"/>
      <c r="CS180" s="211"/>
      <c r="CT180" s="211"/>
      <c r="CU180" s="211"/>
      <c r="CV180" s="211"/>
      <c r="CW180" s="211"/>
      <c r="CX180" s="211"/>
      <c r="CY180" s="211"/>
      <c r="CZ180" s="211"/>
      <c r="DA180" s="211"/>
      <c r="DB180" s="211"/>
      <c r="DC180" s="211"/>
      <c r="DD180" s="211"/>
      <c r="DE180" s="211"/>
      <c r="DF180" s="211"/>
      <c r="DG180" s="211"/>
      <c r="DH180" s="211"/>
      <c r="DI180" s="211"/>
      <c r="DJ180" s="211"/>
      <c r="DK180" s="211"/>
      <c r="DL180" s="211"/>
      <c r="DM180" s="211"/>
      <c r="DN180" s="211"/>
      <c r="DO180" s="211"/>
      <c r="DP180" s="211"/>
      <c r="DQ180" s="211"/>
      <c r="DR180" s="211"/>
      <c r="DS180" s="211"/>
      <c r="DT180" s="211"/>
      <c r="DU180" s="211"/>
      <c r="DV180" s="211"/>
      <c r="DW180" s="211"/>
      <c r="DX180" s="211"/>
      <c r="DY180" s="211"/>
      <c r="DZ180" s="211"/>
      <c r="EA180" s="211"/>
      <c r="EB180" s="211"/>
      <c r="EC180" s="211"/>
      <c r="ED180" s="211"/>
      <c r="EE180" s="211"/>
      <c r="EF180" s="211"/>
      <c r="EG180" s="211"/>
      <c r="EH180" s="211"/>
      <c r="EI180" s="211"/>
      <c r="EJ180" s="211"/>
      <c r="EK180" s="211"/>
      <c r="EL180" s="211"/>
      <c r="EM180" s="211"/>
      <c r="EN180" s="211"/>
      <c r="EO180" s="211"/>
      <c r="EP180" s="211"/>
      <c r="EQ180" s="211"/>
      <c r="ER180" s="211"/>
      <c r="ES180" s="211"/>
      <c r="ET180" s="211"/>
      <c r="EU180" s="211"/>
      <c r="EV180" s="211"/>
      <c r="EW180" s="211"/>
      <c r="EX180" s="211"/>
      <c r="EY180" s="211"/>
      <c r="EZ180" s="211"/>
      <c r="FA180" s="211"/>
      <c r="FB180" s="211"/>
      <c r="FC180" s="211"/>
      <c r="FD180" s="211"/>
      <c r="FE180" s="211"/>
      <c r="FF180" s="211"/>
      <c r="FG180" s="211"/>
      <c r="FH180" s="211"/>
      <c r="FI180" s="211"/>
      <c r="FJ180" s="211"/>
      <c r="FK180" s="211"/>
      <c r="FL180" s="211"/>
      <c r="FM180" s="211"/>
      <c r="FN180" s="211"/>
      <c r="FO180" s="211"/>
      <c r="FP180" s="211"/>
      <c r="FQ180" s="211"/>
      <c r="FR180" s="211"/>
      <c r="FS180" s="211"/>
      <c r="FT180" s="211"/>
      <c r="FU180" s="211"/>
      <c r="FV180" s="211"/>
      <c r="FW180" s="211"/>
      <c r="FX180" s="211"/>
      <c r="FY180" s="211"/>
      <c r="FZ180" s="211"/>
      <c r="GA180" s="211"/>
      <c r="GB180" s="211"/>
      <c r="GC180" s="211"/>
      <c r="GD180" s="211"/>
      <c r="GE180" s="211"/>
      <c r="GF180" s="211"/>
      <c r="GG180" s="211"/>
      <c r="GH180" s="211"/>
      <c r="GI180" s="211"/>
      <c r="GJ180" s="211"/>
      <c r="GK180" s="211"/>
      <c r="GL180" s="211"/>
      <c r="GM180" s="211"/>
      <c r="GN180" s="211"/>
      <c r="GO180" s="211"/>
      <c r="GP180" s="211"/>
      <c r="GQ180" s="211"/>
      <c r="GR180" s="211"/>
      <c r="GS180" s="211"/>
      <c r="GT180" s="211"/>
      <c r="GU180" s="211"/>
      <c r="GV180" s="211"/>
      <c r="GW180" s="211"/>
      <c r="GX180" s="211"/>
      <c r="GY180" s="211"/>
      <c r="GZ180" s="211"/>
      <c r="HA180" s="211"/>
      <c r="HB180" s="211"/>
      <c r="HC180" s="211"/>
      <c r="HD180" s="211"/>
      <c r="HE180" s="211"/>
      <c r="HF180" s="211"/>
      <c r="HG180" s="211"/>
      <c r="HH180" s="211"/>
      <c r="HI180" s="211"/>
      <c r="HJ180" s="211"/>
      <c r="HK180" s="211"/>
      <c r="HL180" s="211"/>
      <c r="HM180" s="211"/>
      <c r="HN180" s="211"/>
      <c r="HO180" s="211"/>
      <c r="HP180" s="211"/>
      <c r="HQ180" s="211"/>
      <c r="HR180" s="211"/>
      <c r="HS180" s="211"/>
      <c r="HT180" s="211"/>
      <c r="HU180" s="211"/>
      <c r="HV180" s="211"/>
      <c r="HW180" s="211"/>
      <c r="HX180" s="211"/>
      <c r="HY180" s="211"/>
      <c r="HZ180" s="211"/>
      <c r="IA180" s="211"/>
      <c r="IB180" s="211"/>
      <c r="IC180" s="211"/>
      <c r="ID180" s="211"/>
      <c r="IE180" s="211"/>
      <c r="IF180" s="211"/>
      <c r="IG180" s="211"/>
      <c r="IH180" s="211"/>
      <c r="II180" s="211"/>
      <c r="IJ180" s="211"/>
      <c r="IK180" s="211"/>
      <c r="IL180" s="211"/>
      <c r="IM180" s="211"/>
      <c r="IN180" s="211"/>
      <c r="IO180" s="211"/>
      <c r="IP180" s="211"/>
      <c r="IQ180" s="211"/>
      <c r="IR180" s="211"/>
      <c r="IS180" s="211"/>
      <c r="IT180" s="211"/>
      <c r="IU180" s="211"/>
      <c r="IV180" s="211"/>
      <c r="IW180" s="211"/>
    </row>
    <row r="181" customFormat="false" ht="12.75" hidden="true" customHeight="false" outlineLevel="0" collapsed="false"/>
    <row r="182" customFormat="false" ht="12.75" hidden="true" customHeight="false" outlineLevel="0" collapsed="false">
      <c r="A182" s="213" t="s">
        <v>331</v>
      </c>
      <c r="B182" s="214" t="n">
        <v>8150</v>
      </c>
      <c r="C182" s="214" t="n">
        <f aca="false">$B$182*C27</f>
        <v>0</v>
      </c>
      <c r="D182" s="214" t="n">
        <f aca="false">$B$182*D27*1.075</f>
        <v>0</v>
      </c>
      <c r="E182" s="214" t="n">
        <f aca="false">$B$182*E27*1.075</f>
        <v>0</v>
      </c>
      <c r="F182" s="214" t="n">
        <f aca="false">$B$182*F27*1.075</f>
        <v>0</v>
      </c>
      <c r="G182" s="214" t="n">
        <f aca="false">$B$182*G27*1.075</f>
        <v>0</v>
      </c>
      <c r="H182" s="214" t="n">
        <f aca="false">$B$182*H27*1.075</f>
        <v>0</v>
      </c>
      <c r="I182" s="214" t="n">
        <f aca="false">$B$182*I27*1.075</f>
        <v>0</v>
      </c>
      <c r="J182" s="214" t="n">
        <f aca="false">$B$182*J27*1.075</f>
        <v>0</v>
      </c>
      <c r="K182" s="214" t="n">
        <f aca="false">$B$182*K27*1.075</f>
        <v>0</v>
      </c>
      <c r="L182" s="214" t="n">
        <f aca="false">$B$182*L27*1.075</f>
        <v>0</v>
      </c>
      <c r="M182" s="214" t="n">
        <f aca="false">$B$182*M27*1.075</f>
        <v>0</v>
      </c>
      <c r="N182" s="214" t="n">
        <f aca="false">$B$182*N27*1.075</f>
        <v>0</v>
      </c>
      <c r="O182" s="215" t="n">
        <f aca="false">SUM(C182:N182)</f>
        <v>0</v>
      </c>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211"/>
      <c r="BY182" s="211"/>
      <c r="BZ182" s="211"/>
      <c r="CA182" s="211"/>
      <c r="CB182" s="211"/>
      <c r="CC182" s="211"/>
      <c r="CD182" s="211"/>
      <c r="CE182" s="211"/>
      <c r="CF182" s="211"/>
      <c r="CG182" s="211"/>
      <c r="CH182" s="211"/>
      <c r="CI182" s="211"/>
      <c r="CJ182" s="211"/>
      <c r="CK182" s="211"/>
      <c r="CL182" s="211"/>
      <c r="CM182" s="211"/>
      <c r="CN182" s="211"/>
      <c r="CO182" s="211"/>
      <c r="CP182" s="211"/>
      <c r="CQ182" s="211"/>
      <c r="CR182" s="211"/>
      <c r="CS182" s="211"/>
      <c r="CT182" s="211"/>
      <c r="CU182" s="211"/>
      <c r="CV182" s="211"/>
      <c r="CW182" s="211"/>
      <c r="CX182" s="211"/>
      <c r="CY182" s="211"/>
      <c r="CZ182" s="211"/>
      <c r="DA182" s="211"/>
      <c r="DB182" s="211"/>
      <c r="DC182" s="211"/>
      <c r="DD182" s="211"/>
      <c r="DE182" s="211"/>
      <c r="DF182" s="211"/>
      <c r="DG182" s="211"/>
      <c r="DH182" s="211"/>
      <c r="DI182" s="211"/>
      <c r="DJ182" s="211"/>
      <c r="DK182" s="211"/>
      <c r="DL182" s="211"/>
      <c r="DM182" s="211"/>
      <c r="DN182" s="211"/>
      <c r="DO182" s="211"/>
      <c r="DP182" s="211"/>
      <c r="DQ182" s="211"/>
      <c r="DR182" s="211"/>
      <c r="DS182" s="211"/>
      <c r="DT182" s="211"/>
      <c r="DU182" s="211"/>
      <c r="DV182" s="211"/>
      <c r="DW182" s="211"/>
      <c r="DX182" s="211"/>
      <c r="DY182" s="211"/>
      <c r="DZ182" s="211"/>
      <c r="EA182" s="211"/>
      <c r="EB182" s="211"/>
      <c r="EC182" s="211"/>
      <c r="ED182" s="211"/>
      <c r="EE182" s="211"/>
      <c r="EF182" s="211"/>
      <c r="EG182" s="211"/>
      <c r="EH182" s="211"/>
      <c r="EI182" s="211"/>
      <c r="EJ182" s="211"/>
      <c r="EK182" s="211"/>
      <c r="EL182" s="211"/>
      <c r="EM182" s="211"/>
      <c r="EN182" s="211"/>
      <c r="EO182" s="211"/>
      <c r="EP182" s="211"/>
      <c r="EQ182" s="211"/>
      <c r="ER182" s="211"/>
      <c r="ES182" s="211"/>
      <c r="ET182" s="211"/>
      <c r="EU182" s="211"/>
      <c r="EV182" s="211"/>
      <c r="EW182" s="211"/>
      <c r="EX182" s="211"/>
      <c r="EY182" s="211"/>
      <c r="EZ182" s="211"/>
      <c r="FA182" s="211"/>
      <c r="FB182" s="211"/>
      <c r="FC182" s="211"/>
      <c r="FD182" s="211"/>
      <c r="FE182" s="211"/>
      <c r="FF182" s="211"/>
      <c r="FG182" s="211"/>
      <c r="FH182" s="211"/>
      <c r="FI182" s="211"/>
      <c r="FJ182" s="211"/>
      <c r="FK182" s="211"/>
      <c r="FL182" s="211"/>
      <c r="FM182" s="211"/>
      <c r="FN182" s="211"/>
      <c r="FO182" s="211"/>
      <c r="FP182" s="211"/>
      <c r="FQ182" s="211"/>
      <c r="FR182" s="211"/>
      <c r="FS182" s="211"/>
      <c r="FT182" s="211"/>
      <c r="FU182" s="211"/>
      <c r="FV182" s="211"/>
      <c r="FW182" s="211"/>
      <c r="FX182" s="211"/>
      <c r="FY182" s="211"/>
      <c r="FZ182" s="211"/>
      <c r="GA182" s="211"/>
      <c r="GB182" s="211"/>
      <c r="GC182" s="211"/>
      <c r="GD182" s="211"/>
      <c r="GE182" s="211"/>
      <c r="GF182" s="211"/>
      <c r="GG182" s="211"/>
      <c r="GH182" s="211"/>
      <c r="GI182" s="211"/>
      <c r="GJ182" s="211"/>
      <c r="GK182" s="211"/>
      <c r="GL182" s="211"/>
      <c r="GM182" s="211"/>
      <c r="GN182" s="211"/>
      <c r="GO182" s="211"/>
      <c r="GP182" s="211"/>
      <c r="GQ182" s="211"/>
      <c r="GR182" s="211"/>
      <c r="GS182" s="211"/>
      <c r="GT182" s="211"/>
      <c r="GU182" s="211"/>
      <c r="GV182" s="211"/>
      <c r="GW182" s="211"/>
      <c r="GX182" s="211"/>
      <c r="GY182" s="211"/>
      <c r="GZ182" s="211"/>
      <c r="HA182" s="211"/>
      <c r="HB182" s="211"/>
      <c r="HC182" s="211"/>
      <c r="HD182" s="211"/>
      <c r="HE182" s="211"/>
      <c r="HF182" s="211"/>
      <c r="HG182" s="211"/>
      <c r="HH182" s="211"/>
      <c r="HI182" s="211"/>
      <c r="HJ182" s="211"/>
      <c r="HK182" s="211"/>
      <c r="HL182" s="211"/>
      <c r="HM182" s="211"/>
      <c r="HN182" s="211"/>
      <c r="HO182" s="211"/>
      <c r="HP182" s="211"/>
      <c r="HQ182" s="211"/>
      <c r="HR182" s="211"/>
      <c r="HS182" s="211"/>
      <c r="HT182" s="211"/>
      <c r="HU182" s="211"/>
      <c r="HV182" s="211"/>
      <c r="HW182" s="211"/>
      <c r="HX182" s="211"/>
      <c r="HY182" s="211"/>
      <c r="HZ182" s="211"/>
      <c r="IA182" s="211"/>
      <c r="IB182" s="211"/>
      <c r="IC182" s="211"/>
      <c r="ID182" s="211"/>
      <c r="IE182" s="211"/>
      <c r="IF182" s="211"/>
      <c r="IG182" s="211"/>
      <c r="IH182" s="211"/>
      <c r="II182" s="211"/>
      <c r="IJ182" s="211"/>
      <c r="IK182" s="211"/>
      <c r="IL182" s="211"/>
      <c r="IM182" s="211"/>
      <c r="IN182" s="211"/>
      <c r="IO182" s="211"/>
      <c r="IP182" s="211"/>
      <c r="IQ182" s="211"/>
      <c r="IR182" s="211"/>
      <c r="IS182" s="211"/>
      <c r="IT182" s="211"/>
      <c r="IU182" s="211"/>
      <c r="IV182" s="211"/>
      <c r="IW182" s="211"/>
    </row>
    <row r="183" customFormat="false" ht="12.75" hidden="true" customHeight="false" outlineLevel="0" collapsed="false"/>
    <row r="184" customFormat="false" ht="12.75" hidden="true" customHeight="false" outlineLevel="0" collapsed="false">
      <c r="A184" s="211" t="s">
        <v>351</v>
      </c>
      <c r="B184" s="211"/>
      <c r="C184" s="216" t="n">
        <f aca="false">C173+C180+C182</f>
        <v>0</v>
      </c>
      <c r="D184" s="216" t="n">
        <f aca="false">D173+D180+D182</f>
        <v>0</v>
      </c>
      <c r="E184" s="216" t="n">
        <f aca="false">E173+E180+E182</f>
        <v>0</v>
      </c>
      <c r="F184" s="216" t="n">
        <f aca="false">F173+F180+F182</f>
        <v>0</v>
      </c>
      <c r="G184" s="216" t="n">
        <f aca="false">G173+G180+G182</f>
        <v>0</v>
      </c>
      <c r="H184" s="216" t="n">
        <f aca="false">H173+H180+H182</f>
        <v>0</v>
      </c>
      <c r="I184" s="216" t="n">
        <f aca="false">I173+I180+I182</f>
        <v>0</v>
      </c>
      <c r="J184" s="216" t="n">
        <f aca="false">J173+J180+J182</f>
        <v>0</v>
      </c>
      <c r="K184" s="216" t="n">
        <f aca="false">K173+K180+K182</f>
        <v>0</v>
      </c>
      <c r="L184" s="216" t="n">
        <f aca="false">L173+L180+L182</f>
        <v>0</v>
      </c>
      <c r="M184" s="216" t="n">
        <f aca="false">M173+M180+M182</f>
        <v>0</v>
      </c>
      <c r="N184" s="216" t="n">
        <f aca="false">N173+N180+N182</f>
        <v>0</v>
      </c>
      <c r="O184" s="216" t="n">
        <f aca="false">O173+O180+O182</f>
        <v>0</v>
      </c>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c r="CL184" s="211"/>
      <c r="CM184" s="211"/>
      <c r="CN184" s="211"/>
      <c r="CO184" s="211"/>
      <c r="CP184" s="211"/>
      <c r="CQ184" s="211"/>
      <c r="CR184" s="211"/>
      <c r="CS184" s="211"/>
      <c r="CT184" s="211"/>
      <c r="CU184" s="211"/>
      <c r="CV184" s="211"/>
      <c r="CW184" s="211"/>
      <c r="CX184" s="211"/>
      <c r="CY184" s="211"/>
      <c r="CZ184" s="211"/>
      <c r="DA184" s="211"/>
      <c r="DB184" s="211"/>
      <c r="DC184" s="211"/>
      <c r="DD184" s="211"/>
      <c r="DE184" s="211"/>
      <c r="DF184" s="211"/>
      <c r="DG184" s="211"/>
      <c r="DH184" s="211"/>
      <c r="DI184" s="211"/>
      <c r="DJ184" s="211"/>
      <c r="DK184" s="211"/>
      <c r="DL184" s="211"/>
      <c r="DM184" s="211"/>
      <c r="DN184" s="211"/>
      <c r="DO184" s="211"/>
      <c r="DP184" s="211"/>
      <c r="DQ184" s="211"/>
      <c r="DR184" s="211"/>
      <c r="DS184" s="211"/>
      <c r="DT184" s="211"/>
      <c r="DU184" s="211"/>
      <c r="DV184" s="211"/>
      <c r="DW184" s="211"/>
      <c r="DX184" s="211"/>
      <c r="DY184" s="211"/>
      <c r="DZ184" s="211"/>
      <c r="EA184" s="211"/>
      <c r="EB184" s="211"/>
      <c r="EC184" s="211"/>
      <c r="ED184" s="211"/>
      <c r="EE184" s="211"/>
      <c r="EF184" s="211"/>
      <c r="EG184" s="211"/>
      <c r="EH184" s="211"/>
      <c r="EI184" s="211"/>
      <c r="EJ184" s="211"/>
      <c r="EK184" s="211"/>
      <c r="EL184" s="211"/>
      <c r="EM184" s="211"/>
      <c r="EN184" s="211"/>
      <c r="EO184" s="211"/>
      <c r="EP184" s="211"/>
      <c r="EQ184" s="211"/>
      <c r="ER184" s="211"/>
      <c r="ES184" s="211"/>
      <c r="ET184" s="211"/>
      <c r="EU184" s="211"/>
      <c r="EV184" s="211"/>
      <c r="EW184" s="211"/>
      <c r="EX184" s="211"/>
      <c r="EY184" s="211"/>
      <c r="EZ184" s="211"/>
      <c r="FA184" s="211"/>
      <c r="FB184" s="211"/>
      <c r="FC184" s="211"/>
      <c r="FD184" s="211"/>
      <c r="FE184" s="211"/>
      <c r="FF184" s="211"/>
      <c r="FG184" s="211"/>
      <c r="FH184" s="211"/>
      <c r="FI184" s="211"/>
      <c r="FJ184" s="211"/>
      <c r="FK184" s="211"/>
      <c r="FL184" s="211"/>
      <c r="FM184" s="211"/>
      <c r="FN184" s="211"/>
      <c r="FO184" s="211"/>
      <c r="FP184" s="211"/>
      <c r="FQ184" s="211"/>
      <c r="FR184" s="211"/>
      <c r="FS184" s="211"/>
      <c r="FT184" s="211"/>
      <c r="FU184" s="211"/>
      <c r="FV184" s="211"/>
      <c r="FW184" s="211"/>
      <c r="FX184" s="211"/>
      <c r="FY184" s="211"/>
      <c r="FZ184" s="211"/>
      <c r="GA184" s="211"/>
      <c r="GB184" s="211"/>
      <c r="GC184" s="211"/>
      <c r="GD184" s="211"/>
      <c r="GE184" s="211"/>
      <c r="GF184" s="211"/>
      <c r="GG184" s="211"/>
      <c r="GH184" s="211"/>
      <c r="GI184" s="211"/>
      <c r="GJ184" s="211"/>
      <c r="GK184" s="211"/>
      <c r="GL184" s="211"/>
      <c r="GM184" s="211"/>
      <c r="GN184" s="211"/>
      <c r="GO184" s="211"/>
      <c r="GP184" s="211"/>
      <c r="GQ184" s="211"/>
      <c r="GR184" s="211"/>
      <c r="GS184" s="211"/>
      <c r="GT184" s="211"/>
      <c r="GU184" s="211"/>
      <c r="GV184" s="211"/>
      <c r="GW184" s="211"/>
      <c r="GX184" s="211"/>
      <c r="GY184" s="211"/>
      <c r="GZ184" s="211"/>
      <c r="HA184" s="211"/>
      <c r="HB184" s="211"/>
      <c r="HC184" s="211"/>
      <c r="HD184" s="211"/>
      <c r="HE184" s="211"/>
      <c r="HF184" s="211"/>
      <c r="HG184" s="211"/>
      <c r="HH184" s="211"/>
      <c r="HI184" s="211"/>
      <c r="HJ184" s="211"/>
      <c r="HK184" s="211"/>
      <c r="HL184" s="211"/>
      <c r="HM184" s="211"/>
      <c r="HN184" s="211"/>
      <c r="HO184" s="211"/>
      <c r="HP184" s="211"/>
      <c r="HQ184" s="211"/>
      <c r="HR184" s="211"/>
      <c r="HS184" s="211"/>
      <c r="HT184" s="211"/>
      <c r="HU184" s="211"/>
      <c r="HV184" s="211"/>
      <c r="HW184" s="211"/>
      <c r="HX184" s="211"/>
      <c r="HY184" s="211"/>
      <c r="HZ184" s="211"/>
      <c r="IA184" s="211"/>
      <c r="IB184" s="211"/>
      <c r="IC184" s="211"/>
      <c r="ID184" s="211"/>
      <c r="IE184" s="211"/>
      <c r="IF184" s="211"/>
      <c r="IG184" s="211"/>
      <c r="IH184" s="211"/>
      <c r="II184" s="211"/>
      <c r="IJ184" s="211"/>
      <c r="IK184" s="211"/>
      <c r="IL184" s="211"/>
      <c r="IM184" s="211"/>
      <c r="IN184" s="211"/>
      <c r="IO184" s="211"/>
      <c r="IP184" s="211"/>
      <c r="IQ184" s="211"/>
      <c r="IR184" s="211"/>
      <c r="IS184" s="211"/>
      <c r="IT184" s="211"/>
      <c r="IU184" s="211"/>
      <c r="IV184" s="211"/>
      <c r="IW184" s="211"/>
    </row>
    <row r="185" customFormat="false" ht="12.75" hidden="true" customHeight="false" outlineLevel="0" collapsed="false"/>
    <row r="186" customFormat="false" ht="12.75" hidden="true" customHeight="false" outlineLevel="0" collapsed="false"/>
    <row r="187" customFormat="false" ht="15.75" hidden="true" customHeight="false" outlineLevel="0" collapsed="false">
      <c r="A187" s="182" t="s">
        <v>335</v>
      </c>
      <c r="B187" s="183" t="n">
        <v>45</v>
      </c>
      <c r="C187" s="183" t="n">
        <f aca="false">C31*$B$31*200</f>
        <v>0</v>
      </c>
      <c r="D187" s="183" t="n">
        <f aca="false">D31*$B$31*200</f>
        <v>0</v>
      </c>
      <c r="E187" s="183" t="n">
        <f aca="false">E31*$B$31*200</f>
        <v>0</v>
      </c>
      <c r="F187" s="183" t="n">
        <f aca="false">F31*$B$31*200</f>
        <v>0</v>
      </c>
      <c r="G187" s="183" t="n">
        <f aca="false">G31*$B$31*200</f>
        <v>0</v>
      </c>
      <c r="H187" s="183" t="n">
        <f aca="false">H31*$B$31*200</f>
        <v>0</v>
      </c>
      <c r="I187" s="183" t="n">
        <f aca="false">I31*$B$31*200</f>
        <v>0</v>
      </c>
      <c r="J187" s="183" t="n">
        <f aca="false">J31*$B$31*200</f>
        <v>0</v>
      </c>
      <c r="K187" s="183" t="n">
        <f aca="false">K31*$B$31*200</f>
        <v>0</v>
      </c>
      <c r="L187" s="183" t="n">
        <f aca="false">L31*$B$31*200</f>
        <v>0</v>
      </c>
      <c r="M187" s="183" t="n">
        <f aca="false">M31*$B$31*200</f>
        <v>0</v>
      </c>
      <c r="N187" s="183" t="n">
        <f aca="false">N31*$B$31*200</f>
        <v>0</v>
      </c>
      <c r="O187" s="184" t="n">
        <f aca="false">N187</f>
        <v>0</v>
      </c>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c r="AV187" s="185"/>
      <c r="AW187" s="185"/>
      <c r="AX187" s="185"/>
      <c r="AY187" s="185"/>
      <c r="AZ187" s="185"/>
      <c r="BA187" s="185"/>
      <c r="BB187" s="185"/>
      <c r="BC187" s="185"/>
      <c r="BD187" s="185"/>
      <c r="BE187" s="185"/>
      <c r="BF187" s="185"/>
      <c r="BG187" s="185"/>
      <c r="BH187" s="185"/>
      <c r="BI187" s="185"/>
      <c r="BJ187" s="185"/>
      <c r="BK187" s="185"/>
      <c r="BL187" s="185"/>
      <c r="BM187" s="185"/>
      <c r="BN187" s="185"/>
      <c r="BO187" s="185"/>
      <c r="BP187" s="185"/>
      <c r="BQ187" s="185"/>
      <c r="BR187" s="185"/>
      <c r="BS187" s="185"/>
      <c r="BT187" s="185"/>
      <c r="BU187" s="185"/>
      <c r="BV187" s="185"/>
      <c r="BW187" s="185"/>
      <c r="BX187" s="185"/>
      <c r="BY187" s="185"/>
      <c r="BZ187" s="185"/>
      <c r="CA187" s="185"/>
      <c r="CB187" s="185"/>
      <c r="CC187" s="185"/>
      <c r="CD187" s="185"/>
      <c r="CE187" s="185"/>
      <c r="CF187" s="185"/>
      <c r="CG187" s="185"/>
      <c r="CH187" s="185"/>
      <c r="CI187" s="185"/>
      <c r="CJ187" s="185"/>
      <c r="CK187" s="185"/>
      <c r="CL187" s="185"/>
      <c r="CM187" s="185"/>
      <c r="CN187" s="185"/>
      <c r="CO187" s="185"/>
      <c r="CP187" s="185"/>
      <c r="CQ187" s="185"/>
      <c r="CR187" s="185"/>
      <c r="CS187" s="185"/>
      <c r="CT187" s="185"/>
      <c r="CU187" s="185"/>
      <c r="CV187" s="185"/>
      <c r="CW187" s="185"/>
      <c r="CX187" s="185"/>
      <c r="CY187" s="185"/>
      <c r="CZ187" s="185"/>
      <c r="DA187" s="185"/>
      <c r="DB187" s="185"/>
      <c r="DC187" s="185"/>
      <c r="DD187" s="185"/>
      <c r="DE187" s="185"/>
      <c r="DF187" s="185"/>
      <c r="DG187" s="185"/>
      <c r="DH187" s="185"/>
      <c r="DI187" s="185"/>
      <c r="DJ187" s="185"/>
      <c r="DK187" s="185"/>
      <c r="DL187" s="185"/>
      <c r="DM187" s="185"/>
      <c r="DN187" s="185"/>
      <c r="DO187" s="185"/>
      <c r="DP187" s="185"/>
      <c r="DQ187" s="185"/>
      <c r="DR187" s="185"/>
      <c r="DS187" s="185"/>
      <c r="DT187" s="185"/>
      <c r="DU187" s="185"/>
      <c r="DV187" s="185"/>
      <c r="DW187" s="185"/>
      <c r="DX187" s="185"/>
      <c r="DY187" s="185"/>
      <c r="DZ187" s="185"/>
      <c r="EA187" s="185"/>
      <c r="EB187" s="185"/>
      <c r="EC187" s="185"/>
      <c r="ED187" s="185"/>
      <c r="EE187" s="185"/>
      <c r="EF187" s="185"/>
      <c r="EG187" s="185"/>
      <c r="EH187" s="185"/>
      <c r="EI187" s="185"/>
      <c r="EJ187" s="185"/>
      <c r="EK187" s="185"/>
      <c r="EL187" s="185"/>
      <c r="EM187" s="185"/>
      <c r="EN187" s="185"/>
      <c r="EO187" s="185"/>
      <c r="EP187" s="185"/>
      <c r="EQ187" s="185"/>
      <c r="ER187" s="185"/>
      <c r="ES187" s="185"/>
      <c r="ET187" s="185"/>
      <c r="EU187" s="185"/>
      <c r="EV187" s="185"/>
      <c r="EW187" s="185"/>
      <c r="EX187" s="185"/>
      <c r="EY187" s="185"/>
      <c r="EZ187" s="185"/>
      <c r="FA187" s="185"/>
      <c r="FB187" s="185"/>
      <c r="FC187" s="185"/>
      <c r="FD187" s="185"/>
      <c r="FE187" s="185"/>
      <c r="FF187" s="185"/>
      <c r="FG187" s="185"/>
      <c r="FH187" s="185"/>
      <c r="FI187" s="185"/>
      <c r="FJ187" s="185"/>
      <c r="FK187" s="185"/>
      <c r="FL187" s="185"/>
      <c r="FM187" s="185"/>
      <c r="FN187" s="185"/>
      <c r="FO187" s="185"/>
      <c r="FP187" s="185"/>
      <c r="FQ187" s="185"/>
      <c r="FR187" s="185"/>
      <c r="FS187" s="185"/>
      <c r="FT187" s="185"/>
      <c r="FU187" s="185"/>
      <c r="FV187" s="185"/>
      <c r="FW187" s="185"/>
      <c r="FX187" s="185"/>
      <c r="FY187" s="185"/>
      <c r="FZ187" s="185"/>
      <c r="GA187" s="185"/>
      <c r="GB187" s="185"/>
      <c r="GC187" s="185"/>
      <c r="GD187" s="185"/>
      <c r="GE187" s="185"/>
      <c r="GF187" s="185"/>
      <c r="GG187" s="185"/>
      <c r="GH187" s="185"/>
      <c r="GI187" s="185"/>
      <c r="GJ187" s="185"/>
      <c r="GK187" s="185"/>
      <c r="GL187" s="185"/>
      <c r="GM187" s="185"/>
      <c r="GN187" s="185"/>
      <c r="GO187" s="185"/>
      <c r="GP187" s="185"/>
      <c r="GQ187" s="185"/>
      <c r="GR187" s="185"/>
      <c r="GS187" s="185"/>
      <c r="GT187" s="185"/>
      <c r="GU187" s="185"/>
      <c r="GV187" s="185"/>
      <c r="GW187" s="185"/>
      <c r="GX187" s="185"/>
      <c r="GY187" s="185"/>
      <c r="GZ187" s="185"/>
      <c r="HA187" s="185"/>
      <c r="HB187" s="185"/>
      <c r="HC187" s="185"/>
      <c r="HD187" s="185"/>
      <c r="HE187" s="185"/>
      <c r="HF187" s="185"/>
      <c r="HG187" s="185"/>
      <c r="HH187" s="185"/>
      <c r="HI187" s="185"/>
      <c r="HJ187" s="185"/>
      <c r="HK187" s="185"/>
      <c r="HL187" s="185"/>
      <c r="HM187" s="185"/>
      <c r="HN187" s="185"/>
      <c r="HO187" s="185"/>
      <c r="HP187" s="185"/>
      <c r="HQ187" s="185"/>
      <c r="HR187" s="185"/>
      <c r="HS187" s="185"/>
      <c r="HT187" s="185"/>
      <c r="HU187" s="185"/>
      <c r="HV187" s="185"/>
      <c r="HW187" s="185"/>
      <c r="HX187" s="185"/>
      <c r="HY187" s="185"/>
      <c r="HZ187" s="185"/>
      <c r="IA187" s="185"/>
      <c r="IB187" s="185"/>
      <c r="IC187" s="185"/>
      <c r="ID187" s="185"/>
      <c r="IE187" s="185"/>
      <c r="IF187" s="185"/>
      <c r="IG187" s="185"/>
      <c r="IH187" s="185"/>
      <c r="II187" s="185"/>
      <c r="IJ187" s="185"/>
      <c r="IK187" s="185"/>
      <c r="IL187" s="185"/>
      <c r="IM187" s="185"/>
      <c r="IN187" s="185"/>
      <c r="IO187" s="185"/>
      <c r="IP187" s="185"/>
      <c r="IQ187" s="185"/>
      <c r="IR187" s="185"/>
      <c r="IS187" s="185"/>
      <c r="IT187" s="185"/>
      <c r="IU187" s="185"/>
      <c r="IV187" s="185"/>
      <c r="IW187" s="185"/>
    </row>
    <row r="188" customFormat="false" ht="15.75" hidden="true" customHeight="false" outlineLevel="0" collapsed="false">
      <c r="A188" s="182" t="s">
        <v>336</v>
      </c>
      <c r="B188" s="183" t="n">
        <v>65</v>
      </c>
      <c r="C188" s="183" t="n">
        <f aca="false">C32*$B$31*200</f>
        <v>0</v>
      </c>
      <c r="D188" s="183" t="n">
        <f aca="false">D32*$B$31*200</f>
        <v>0</v>
      </c>
      <c r="E188" s="183" t="n">
        <f aca="false">E32*$B$31*200</f>
        <v>0</v>
      </c>
      <c r="F188" s="183" t="n">
        <f aca="false">F32*$B$31*200</f>
        <v>0</v>
      </c>
      <c r="G188" s="183" t="n">
        <f aca="false">G32*$B$31*200</f>
        <v>0</v>
      </c>
      <c r="H188" s="183" t="n">
        <f aca="false">H32*$B$31*200</f>
        <v>0</v>
      </c>
      <c r="I188" s="183" t="n">
        <f aca="false">I32*$B$31*200</f>
        <v>0</v>
      </c>
      <c r="J188" s="183" t="n">
        <f aca="false">J32*$B$31*200</f>
        <v>0</v>
      </c>
      <c r="K188" s="183" t="n">
        <f aca="false">K32*$B$31*200</f>
        <v>0</v>
      </c>
      <c r="L188" s="183" t="n">
        <f aca="false">L32*$B$31*200</f>
        <v>0</v>
      </c>
      <c r="M188" s="183" t="n">
        <f aca="false">M32*$B$31*200</f>
        <v>0</v>
      </c>
      <c r="N188" s="183" t="n">
        <f aca="false">N32*$B$31*200</f>
        <v>0</v>
      </c>
      <c r="O188" s="184" t="n">
        <f aca="false">N188</f>
        <v>0</v>
      </c>
      <c r="P188" s="185"/>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c r="BK188" s="185"/>
      <c r="BL188" s="185"/>
      <c r="BM188" s="185"/>
      <c r="BN188" s="185"/>
      <c r="BO188" s="185"/>
      <c r="BP188" s="185"/>
      <c r="BQ188" s="185"/>
      <c r="BR188" s="185"/>
      <c r="BS188" s="185"/>
      <c r="BT188" s="185"/>
      <c r="BU188" s="185"/>
      <c r="BV188" s="185"/>
      <c r="BW188" s="185"/>
      <c r="BX188" s="185"/>
      <c r="BY188" s="185"/>
      <c r="BZ188" s="185"/>
      <c r="CA188" s="185"/>
      <c r="CB188" s="185"/>
      <c r="CC188" s="185"/>
      <c r="CD188" s="185"/>
      <c r="CE188" s="185"/>
      <c r="CF188" s="185"/>
      <c r="CG188" s="185"/>
      <c r="CH188" s="185"/>
      <c r="CI188" s="185"/>
      <c r="CJ188" s="185"/>
      <c r="CK188" s="185"/>
      <c r="CL188" s="185"/>
      <c r="CM188" s="185"/>
      <c r="CN188" s="185"/>
      <c r="CO188" s="185"/>
      <c r="CP188" s="185"/>
      <c r="CQ188" s="185"/>
      <c r="CR188" s="185"/>
      <c r="CS188" s="185"/>
      <c r="CT188" s="185"/>
      <c r="CU188" s="185"/>
      <c r="CV188" s="185"/>
      <c r="CW188" s="185"/>
      <c r="CX188" s="185"/>
      <c r="CY188" s="185"/>
      <c r="CZ188" s="185"/>
      <c r="DA188" s="185"/>
      <c r="DB188" s="185"/>
      <c r="DC188" s="185"/>
      <c r="DD188" s="185"/>
      <c r="DE188" s="185"/>
      <c r="DF188" s="185"/>
      <c r="DG188" s="185"/>
      <c r="DH188" s="185"/>
      <c r="DI188" s="185"/>
      <c r="DJ188" s="185"/>
      <c r="DK188" s="185"/>
      <c r="DL188" s="185"/>
      <c r="DM188" s="185"/>
      <c r="DN188" s="185"/>
      <c r="DO188" s="185"/>
      <c r="DP188" s="185"/>
      <c r="DQ188" s="185"/>
      <c r="DR188" s="185"/>
      <c r="DS188" s="185"/>
      <c r="DT188" s="185"/>
      <c r="DU188" s="185"/>
      <c r="DV188" s="185"/>
      <c r="DW188" s="185"/>
      <c r="DX188" s="185"/>
      <c r="DY188" s="185"/>
      <c r="DZ188" s="185"/>
      <c r="EA188" s="185"/>
      <c r="EB188" s="185"/>
      <c r="EC188" s="185"/>
      <c r="ED188" s="185"/>
      <c r="EE188" s="185"/>
      <c r="EF188" s="185"/>
      <c r="EG188" s="185"/>
      <c r="EH188" s="185"/>
      <c r="EI188" s="185"/>
      <c r="EJ188" s="185"/>
      <c r="EK188" s="185"/>
      <c r="EL188" s="185"/>
      <c r="EM188" s="185"/>
      <c r="EN188" s="185"/>
      <c r="EO188" s="185"/>
      <c r="EP188" s="185"/>
      <c r="EQ188" s="185"/>
      <c r="ER188" s="185"/>
      <c r="ES188" s="185"/>
      <c r="ET188" s="185"/>
      <c r="EU188" s="185"/>
      <c r="EV188" s="185"/>
      <c r="EW188" s="185"/>
      <c r="EX188" s="185"/>
      <c r="EY188" s="185"/>
      <c r="EZ188" s="185"/>
      <c r="FA188" s="185"/>
      <c r="FB188" s="185"/>
      <c r="FC188" s="185"/>
      <c r="FD188" s="185"/>
      <c r="FE188" s="185"/>
      <c r="FF188" s="185"/>
      <c r="FG188" s="185"/>
      <c r="FH188" s="185"/>
      <c r="FI188" s="185"/>
      <c r="FJ188" s="185"/>
      <c r="FK188" s="185"/>
      <c r="FL188" s="185"/>
      <c r="FM188" s="185"/>
      <c r="FN188" s="185"/>
      <c r="FO188" s="185"/>
      <c r="FP188" s="185"/>
      <c r="FQ188" s="185"/>
      <c r="FR188" s="185"/>
      <c r="FS188" s="185"/>
      <c r="FT188" s="185"/>
      <c r="FU188" s="185"/>
      <c r="FV188" s="185"/>
      <c r="FW188" s="185"/>
      <c r="FX188" s="185"/>
      <c r="FY188" s="185"/>
      <c r="FZ188" s="185"/>
      <c r="GA188" s="185"/>
      <c r="GB188" s="185"/>
      <c r="GC188" s="185"/>
      <c r="GD188" s="185"/>
      <c r="GE188" s="185"/>
      <c r="GF188" s="185"/>
      <c r="GG188" s="185"/>
      <c r="GH188" s="185"/>
      <c r="GI188" s="185"/>
      <c r="GJ188" s="185"/>
      <c r="GK188" s="185"/>
      <c r="GL188" s="185"/>
      <c r="GM188" s="185"/>
      <c r="GN188" s="185"/>
      <c r="GO188" s="185"/>
      <c r="GP188" s="185"/>
      <c r="GQ188" s="185"/>
      <c r="GR188" s="185"/>
      <c r="GS188" s="185"/>
      <c r="GT188" s="185"/>
      <c r="GU188" s="185"/>
      <c r="GV188" s="185"/>
      <c r="GW188" s="185"/>
      <c r="GX188" s="185"/>
      <c r="GY188" s="185"/>
      <c r="GZ188" s="185"/>
      <c r="HA188" s="185"/>
      <c r="HB188" s="185"/>
      <c r="HC188" s="185"/>
      <c r="HD188" s="185"/>
      <c r="HE188" s="185"/>
      <c r="HF188" s="185"/>
      <c r="HG188" s="185"/>
      <c r="HH188" s="185"/>
      <c r="HI188" s="185"/>
      <c r="HJ188" s="185"/>
      <c r="HK188" s="185"/>
      <c r="HL188" s="185"/>
      <c r="HM188" s="185"/>
      <c r="HN188" s="185"/>
      <c r="HO188" s="185"/>
      <c r="HP188" s="185"/>
      <c r="HQ188" s="185"/>
      <c r="HR188" s="185"/>
      <c r="HS188" s="185"/>
      <c r="HT188" s="185"/>
      <c r="HU188" s="185"/>
      <c r="HV188" s="185"/>
      <c r="HW188" s="185"/>
      <c r="HX188" s="185"/>
      <c r="HY188" s="185"/>
      <c r="HZ188" s="185"/>
      <c r="IA188" s="185"/>
      <c r="IB188" s="185"/>
      <c r="IC188" s="185"/>
      <c r="ID188" s="185"/>
      <c r="IE188" s="185"/>
      <c r="IF188" s="185"/>
      <c r="IG188" s="185"/>
      <c r="IH188" s="185"/>
      <c r="II188" s="185"/>
      <c r="IJ188" s="185"/>
      <c r="IK188" s="185"/>
      <c r="IL188" s="185"/>
      <c r="IM188" s="185"/>
      <c r="IN188" s="185"/>
      <c r="IO188" s="185"/>
      <c r="IP188" s="185"/>
      <c r="IQ188" s="185"/>
      <c r="IR188" s="185"/>
      <c r="IS188" s="185"/>
      <c r="IT188" s="185"/>
      <c r="IU188" s="185"/>
      <c r="IV188" s="185"/>
      <c r="IW188" s="185"/>
    </row>
    <row r="189" customFormat="false" ht="15.75" hidden="true" customHeight="false" outlineLevel="0" collapsed="false">
      <c r="A189" s="182" t="s">
        <v>337</v>
      </c>
      <c r="B189" s="183" t="n">
        <v>85</v>
      </c>
      <c r="C189" s="183" t="n">
        <f aca="false">C33*$B$31*200</f>
        <v>0</v>
      </c>
      <c r="D189" s="183" t="n">
        <f aca="false">D33*$B$31*200</f>
        <v>0</v>
      </c>
      <c r="E189" s="183" t="n">
        <f aca="false">E33*$B$31*200</f>
        <v>0</v>
      </c>
      <c r="F189" s="183" t="n">
        <f aca="false">F33*$B$31*200</f>
        <v>0</v>
      </c>
      <c r="G189" s="183" t="n">
        <f aca="false">G33*$B$31*200</f>
        <v>0</v>
      </c>
      <c r="H189" s="183" t="n">
        <f aca="false">H33*$B$31*200</f>
        <v>0</v>
      </c>
      <c r="I189" s="183" t="n">
        <f aca="false">I33*$B$31*200</f>
        <v>0</v>
      </c>
      <c r="J189" s="183" t="n">
        <f aca="false">J33*$B$31*200</f>
        <v>0</v>
      </c>
      <c r="K189" s="183" t="n">
        <f aca="false">K33*$B$31*200</f>
        <v>0</v>
      </c>
      <c r="L189" s="183" t="n">
        <f aca="false">L33*$B$31*200</f>
        <v>0</v>
      </c>
      <c r="M189" s="183" t="n">
        <f aca="false">M33*$B$31*200</f>
        <v>0</v>
      </c>
      <c r="N189" s="183" t="n">
        <f aca="false">N33*$B$31*200</f>
        <v>0</v>
      </c>
      <c r="O189" s="184" t="n">
        <f aca="false">N189</f>
        <v>0</v>
      </c>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5"/>
      <c r="AU189" s="185"/>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c r="CJ189" s="185"/>
      <c r="CK189" s="185"/>
      <c r="CL189" s="185"/>
      <c r="CM189" s="185"/>
      <c r="CN189" s="185"/>
      <c r="CO189" s="185"/>
      <c r="CP189" s="185"/>
      <c r="CQ189" s="185"/>
      <c r="CR189" s="185"/>
      <c r="CS189" s="185"/>
      <c r="CT189" s="185"/>
      <c r="CU189" s="185"/>
      <c r="CV189" s="185"/>
      <c r="CW189" s="185"/>
      <c r="CX189" s="185"/>
      <c r="CY189" s="185"/>
      <c r="CZ189" s="185"/>
      <c r="DA189" s="185"/>
      <c r="DB189" s="185"/>
      <c r="DC189" s="185"/>
      <c r="DD189" s="185"/>
      <c r="DE189" s="185"/>
      <c r="DF189" s="185"/>
      <c r="DG189" s="185"/>
      <c r="DH189" s="185"/>
      <c r="DI189" s="185"/>
      <c r="DJ189" s="185"/>
      <c r="DK189" s="185"/>
      <c r="DL189" s="185"/>
      <c r="DM189" s="185"/>
      <c r="DN189" s="185"/>
      <c r="DO189" s="185"/>
      <c r="DP189" s="185"/>
      <c r="DQ189" s="185"/>
      <c r="DR189" s="185"/>
      <c r="DS189" s="185"/>
      <c r="DT189" s="185"/>
      <c r="DU189" s="185"/>
      <c r="DV189" s="185"/>
      <c r="DW189" s="185"/>
      <c r="DX189" s="185"/>
      <c r="DY189" s="185"/>
      <c r="DZ189" s="185"/>
      <c r="EA189" s="185"/>
      <c r="EB189" s="185"/>
      <c r="EC189" s="185"/>
      <c r="ED189" s="185"/>
      <c r="EE189" s="185"/>
      <c r="EF189" s="185"/>
      <c r="EG189" s="185"/>
      <c r="EH189" s="185"/>
      <c r="EI189" s="185"/>
      <c r="EJ189" s="185"/>
      <c r="EK189" s="185"/>
      <c r="EL189" s="185"/>
      <c r="EM189" s="185"/>
      <c r="EN189" s="185"/>
      <c r="EO189" s="185"/>
      <c r="EP189" s="185"/>
      <c r="EQ189" s="185"/>
      <c r="ER189" s="185"/>
      <c r="ES189" s="185"/>
      <c r="ET189" s="185"/>
      <c r="EU189" s="185"/>
      <c r="EV189" s="185"/>
      <c r="EW189" s="185"/>
      <c r="EX189" s="185"/>
      <c r="EY189" s="185"/>
      <c r="EZ189" s="185"/>
      <c r="FA189" s="185"/>
      <c r="FB189" s="185"/>
      <c r="FC189" s="185"/>
      <c r="FD189" s="185"/>
      <c r="FE189" s="185"/>
      <c r="FF189" s="185"/>
      <c r="FG189" s="185"/>
      <c r="FH189" s="185"/>
      <c r="FI189" s="185"/>
      <c r="FJ189" s="185"/>
      <c r="FK189" s="185"/>
      <c r="FL189" s="185"/>
      <c r="FM189" s="185"/>
      <c r="FN189" s="185"/>
      <c r="FO189" s="185"/>
      <c r="FP189" s="185"/>
      <c r="FQ189" s="185"/>
      <c r="FR189" s="185"/>
      <c r="FS189" s="185"/>
      <c r="FT189" s="185"/>
      <c r="FU189" s="185"/>
      <c r="FV189" s="185"/>
      <c r="FW189" s="185"/>
      <c r="FX189" s="185"/>
      <c r="FY189" s="185"/>
      <c r="FZ189" s="185"/>
      <c r="GA189" s="185"/>
      <c r="GB189" s="185"/>
      <c r="GC189" s="185"/>
      <c r="GD189" s="185"/>
      <c r="GE189" s="185"/>
      <c r="GF189" s="185"/>
      <c r="GG189" s="185"/>
      <c r="GH189" s="185"/>
      <c r="GI189" s="185"/>
      <c r="GJ189" s="185"/>
      <c r="GK189" s="185"/>
      <c r="GL189" s="185"/>
      <c r="GM189" s="185"/>
      <c r="GN189" s="185"/>
      <c r="GO189" s="185"/>
      <c r="GP189" s="185"/>
      <c r="GQ189" s="185"/>
      <c r="GR189" s="185"/>
      <c r="GS189" s="185"/>
      <c r="GT189" s="185"/>
      <c r="GU189" s="185"/>
      <c r="GV189" s="185"/>
      <c r="GW189" s="185"/>
      <c r="GX189" s="185"/>
      <c r="GY189" s="185"/>
      <c r="GZ189" s="185"/>
      <c r="HA189" s="185"/>
      <c r="HB189" s="185"/>
      <c r="HC189" s="185"/>
      <c r="HD189" s="185"/>
      <c r="HE189" s="185"/>
      <c r="HF189" s="185"/>
      <c r="HG189" s="185"/>
      <c r="HH189" s="185"/>
      <c r="HI189" s="185"/>
      <c r="HJ189" s="185"/>
      <c r="HK189" s="185"/>
      <c r="HL189" s="185"/>
      <c r="HM189" s="185"/>
      <c r="HN189" s="185"/>
      <c r="HO189" s="185"/>
      <c r="HP189" s="185"/>
      <c r="HQ189" s="185"/>
      <c r="HR189" s="185"/>
      <c r="HS189" s="185"/>
      <c r="HT189" s="185"/>
      <c r="HU189" s="185"/>
      <c r="HV189" s="185"/>
      <c r="HW189" s="185"/>
      <c r="HX189" s="185"/>
      <c r="HY189" s="185"/>
      <c r="HZ189" s="185"/>
      <c r="IA189" s="185"/>
      <c r="IB189" s="185"/>
      <c r="IC189" s="185"/>
      <c r="ID189" s="185"/>
      <c r="IE189" s="185"/>
      <c r="IF189" s="185"/>
      <c r="IG189" s="185"/>
      <c r="IH189" s="185"/>
      <c r="II189" s="185"/>
      <c r="IJ189" s="185"/>
      <c r="IK189" s="185"/>
      <c r="IL189" s="185"/>
      <c r="IM189" s="185"/>
      <c r="IN189" s="185"/>
      <c r="IO189" s="185"/>
      <c r="IP189" s="185"/>
      <c r="IQ189" s="185"/>
      <c r="IR189" s="185"/>
      <c r="IS189" s="185"/>
      <c r="IT189" s="185"/>
      <c r="IU189" s="185"/>
      <c r="IV189" s="185"/>
      <c r="IW189" s="185"/>
    </row>
    <row r="190" customFormat="false" ht="15.75" hidden="true" customHeight="false" outlineLevel="0" collapsed="false">
      <c r="A190" s="182" t="s">
        <v>338</v>
      </c>
      <c r="B190" s="183" t="n">
        <v>115</v>
      </c>
      <c r="C190" s="183" t="n">
        <f aca="false">C34*$B$31*200</f>
        <v>0</v>
      </c>
      <c r="D190" s="183" t="n">
        <f aca="false">D34*$B$31*200</f>
        <v>0</v>
      </c>
      <c r="E190" s="183" t="n">
        <f aca="false">E34*$B$31*200</f>
        <v>0</v>
      </c>
      <c r="F190" s="183" t="n">
        <f aca="false">F34*$B$31*200</f>
        <v>0</v>
      </c>
      <c r="G190" s="183" t="n">
        <f aca="false">G34*$B$31*200</f>
        <v>0</v>
      </c>
      <c r="H190" s="183" t="n">
        <f aca="false">H34*$B$31*200</f>
        <v>0</v>
      </c>
      <c r="I190" s="183" t="n">
        <f aca="false">I34*$B$31*200</f>
        <v>0</v>
      </c>
      <c r="J190" s="183" t="n">
        <f aca="false">J34*$B$31*200</f>
        <v>0</v>
      </c>
      <c r="K190" s="183" t="n">
        <f aca="false">K34*$B$31*200</f>
        <v>0</v>
      </c>
      <c r="L190" s="183" t="n">
        <f aca="false">L34*$B$31*200</f>
        <v>0</v>
      </c>
      <c r="M190" s="183" t="n">
        <f aca="false">M34*$B$31*200</f>
        <v>0</v>
      </c>
      <c r="N190" s="183" t="n">
        <f aca="false">N34*$B$31*200</f>
        <v>0</v>
      </c>
      <c r="O190" s="184" t="n">
        <f aca="false">N190</f>
        <v>0</v>
      </c>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5"/>
      <c r="AU190" s="185"/>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c r="CJ190" s="185"/>
      <c r="CK190" s="185"/>
      <c r="CL190" s="185"/>
      <c r="CM190" s="185"/>
      <c r="CN190" s="185"/>
      <c r="CO190" s="185"/>
      <c r="CP190" s="185"/>
      <c r="CQ190" s="185"/>
      <c r="CR190" s="185"/>
      <c r="CS190" s="185"/>
      <c r="CT190" s="185"/>
      <c r="CU190" s="185"/>
      <c r="CV190" s="185"/>
      <c r="CW190" s="185"/>
      <c r="CX190" s="185"/>
      <c r="CY190" s="185"/>
      <c r="CZ190" s="185"/>
      <c r="DA190" s="185"/>
      <c r="DB190" s="185"/>
      <c r="DC190" s="185"/>
      <c r="DD190" s="185"/>
      <c r="DE190" s="185"/>
      <c r="DF190" s="185"/>
      <c r="DG190" s="185"/>
      <c r="DH190" s="185"/>
      <c r="DI190" s="185"/>
      <c r="DJ190" s="185"/>
      <c r="DK190" s="185"/>
      <c r="DL190" s="185"/>
      <c r="DM190" s="185"/>
      <c r="DN190" s="185"/>
      <c r="DO190" s="185"/>
      <c r="DP190" s="185"/>
      <c r="DQ190" s="185"/>
      <c r="DR190" s="185"/>
      <c r="DS190" s="185"/>
      <c r="DT190" s="185"/>
      <c r="DU190" s="185"/>
      <c r="DV190" s="185"/>
      <c r="DW190" s="185"/>
      <c r="DX190" s="185"/>
      <c r="DY190" s="185"/>
      <c r="DZ190" s="185"/>
      <c r="EA190" s="185"/>
      <c r="EB190" s="185"/>
      <c r="EC190" s="185"/>
      <c r="ED190" s="185"/>
      <c r="EE190" s="185"/>
      <c r="EF190" s="185"/>
      <c r="EG190" s="185"/>
      <c r="EH190" s="185"/>
      <c r="EI190" s="185"/>
      <c r="EJ190" s="185"/>
      <c r="EK190" s="185"/>
      <c r="EL190" s="185"/>
      <c r="EM190" s="185"/>
      <c r="EN190" s="185"/>
      <c r="EO190" s="185"/>
      <c r="EP190" s="185"/>
      <c r="EQ190" s="185"/>
      <c r="ER190" s="185"/>
      <c r="ES190" s="185"/>
      <c r="ET190" s="185"/>
      <c r="EU190" s="185"/>
      <c r="EV190" s="185"/>
      <c r="EW190" s="185"/>
      <c r="EX190" s="185"/>
      <c r="EY190" s="185"/>
      <c r="EZ190" s="185"/>
      <c r="FA190" s="185"/>
      <c r="FB190" s="185"/>
      <c r="FC190" s="185"/>
      <c r="FD190" s="185"/>
      <c r="FE190" s="185"/>
      <c r="FF190" s="185"/>
      <c r="FG190" s="185"/>
      <c r="FH190" s="185"/>
      <c r="FI190" s="185"/>
      <c r="FJ190" s="185"/>
      <c r="FK190" s="185"/>
      <c r="FL190" s="185"/>
      <c r="FM190" s="185"/>
      <c r="FN190" s="185"/>
      <c r="FO190" s="185"/>
      <c r="FP190" s="185"/>
      <c r="FQ190" s="185"/>
      <c r="FR190" s="185"/>
      <c r="FS190" s="185"/>
      <c r="FT190" s="185"/>
      <c r="FU190" s="185"/>
      <c r="FV190" s="185"/>
      <c r="FW190" s="185"/>
      <c r="FX190" s="185"/>
      <c r="FY190" s="185"/>
      <c r="FZ190" s="185"/>
      <c r="GA190" s="185"/>
      <c r="GB190" s="185"/>
      <c r="GC190" s="185"/>
      <c r="GD190" s="185"/>
      <c r="GE190" s="185"/>
      <c r="GF190" s="185"/>
      <c r="GG190" s="185"/>
      <c r="GH190" s="185"/>
      <c r="GI190" s="185"/>
      <c r="GJ190" s="185"/>
      <c r="GK190" s="185"/>
      <c r="GL190" s="185"/>
      <c r="GM190" s="185"/>
      <c r="GN190" s="185"/>
      <c r="GO190" s="185"/>
      <c r="GP190" s="185"/>
      <c r="GQ190" s="185"/>
      <c r="GR190" s="185"/>
      <c r="GS190" s="185"/>
      <c r="GT190" s="185"/>
      <c r="GU190" s="185"/>
      <c r="GV190" s="185"/>
      <c r="GW190" s="185"/>
      <c r="GX190" s="185"/>
      <c r="GY190" s="185"/>
      <c r="GZ190" s="185"/>
      <c r="HA190" s="185"/>
      <c r="HB190" s="185"/>
      <c r="HC190" s="185"/>
      <c r="HD190" s="185"/>
      <c r="HE190" s="185"/>
      <c r="HF190" s="185"/>
      <c r="HG190" s="185"/>
      <c r="HH190" s="185"/>
      <c r="HI190" s="185"/>
      <c r="HJ190" s="185"/>
      <c r="HK190" s="185"/>
      <c r="HL190" s="185"/>
      <c r="HM190" s="185"/>
      <c r="HN190" s="185"/>
      <c r="HO190" s="185"/>
      <c r="HP190" s="185"/>
      <c r="HQ190" s="185"/>
      <c r="HR190" s="185"/>
      <c r="HS190" s="185"/>
      <c r="HT190" s="185"/>
      <c r="HU190" s="185"/>
      <c r="HV190" s="185"/>
      <c r="HW190" s="185"/>
      <c r="HX190" s="185"/>
      <c r="HY190" s="185"/>
      <c r="HZ190" s="185"/>
      <c r="IA190" s="185"/>
      <c r="IB190" s="185"/>
      <c r="IC190" s="185"/>
      <c r="ID190" s="185"/>
      <c r="IE190" s="185"/>
      <c r="IF190" s="185"/>
      <c r="IG190" s="185"/>
      <c r="IH190" s="185"/>
      <c r="II190" s="185"/>
      <c r="IJ190" s="185"/>
      <c r="IK190" s="185"/>
      <c r="IL190" s="185"/>
      <c r="IM190" s="185"/>
      <c r="IN190" s="185"/>
      <c r="IO190" s="185"/>
      <c r="IP190" s="185"/>
      <c r="IQ190" s="185"/>
      <c r="IR190" s="185"/>
      <c r="IS190" s="185"/>
      <c r="IT190" s="185"/>
      <c r="IU190" s="185"/>
      <c r="IV190" s="185"/>
      <c r="IW190" s="185"/>
    </row>
    <row r="191" customFormat="false" ht="15.75" hidden="true" customHeight="false" outlineLevel="0" collapsed="false">
      <c r="A191" s="182" t="s">
        <v>339</v>
      </c>
      <c r="B191" s="183" t="n">
        <v>135</v>
      </c>
      <c r="C191" s="183" t="n">
        <f aca="false">C35*$B$31*200</f>
        <v>0</v>
      </c>
      <c r="D191" s="183" t="n">
        <f aca="false">D35*$B$31*200</f>
        <v>0</v>
      </c>
      <c r="E191" s="183" t="n">
        <f aca="false">E35*$B$31*200</f>
        <v>0</v>
      </c>
      <c r="F191" s="183" t="n">
        <f aca="false">F35*$B$31*200</f>
        <v>0</v>
      </c>
      <c r="G191" s="183" t="n">
        <f aca="false">G35*$B$31*200</f>
        <v>0</v>
      </c>
      <c r="H191" s="183" t="n">
        <f aca="false">H35*$B$31*200</f>
        <v>0</v>
      </c>
      <c r="I191" s="183" t="n">
        <f aca="false">I35*$B$31*200</f>
        <v>0</v>
      </c>
      <c r="J191" s="183" t="n">
        <f aca="false">J35*$B$31*200</f>
        <v>0</v>
      </c>
      <c r="K191" s="183" t="n">
        <f aca="false">K35*$B$31*200</f>
        <v>0</v>
      </c>
      <c r="L191" s="183" t="n">
        <f aca="false">L35*$B$31*200</f>
        <v>0</v>
      </c>
      <c r="M191" s="183" t="n">
        <f aca="false">M35*$B$31*200</f>
        <v>0</v>
      </c>
      <c r="N191" s="183" t="n">
        <f aca="false">N35*$B$31*200</f>
        <v>0</v>
      </c>
      <c r="O191" s="184" t="n">
        <f aca="false">N191</f>
        <v>0</v>
      </c>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c r="CJ191" s="185"/>
      <c r="CK191" s="185"/>
      <c r="CL191" s="185"/>
      <c r="CM191" s="185"/>
      <c r="CN191" s="185"/>
      <c r="CO191" s="185"/>
      <c r="CP191" s="185"/>
      <c r="CQ191" s="185"/>
      <c r="CR191" s="185"/>
      <c r="CS191" s="185"/>
      <c r="CT191" s="185"/>
      <c r="CU191" s="185"/>
      <c r="CV191" s="185"/>
      <c r="CW191" s="185"/>
      <c r="CX191" s="185"/>
      <c r="CY191" s="185"/>
      <c r="CZ191" s="185"/>
      <c r="DA191" s="185"/>
      <c r="DB191" s="185"/>
      <c r="DC191" s="185"/>
      <c r="DD191" s="185"/>
      <c r="DE191" s="185"/>
      <c r="DF191" s="185"/>
      <c r="DG191" s="185"/>
      <c r="DH191" s="185"/>
      <c r="DI191" s="185"/>
      <c r="DJ191" s="185"/>
      <c r="DK191" s="185"/>
      <c r="DL191" s="185"/>
      <c r="DM191" s="185"/>
      <c r="DN191" s="185"/>
      <c r="DO191" s="185"/>
      <c r="DP191" s="185"/>
      <c r="DQ191" s="185"/>
      <c r="DR191" s="185"/>
      <c r="DS191" s="185"/>
      <c r="DT191" s="185"/>
      <c r="DU191" s="185"/>
      <c r="DV191" s="185"/>
      <c r="DW191" s="185"/>
      <c r="DX191" s="185"/>
      <c r="DY191" s="185"/>
      <c r="DZ191" s="185"/>
      <c r="EA191" s="185"/>
      <c r="EB191" s="185"/>
      <c r="EC191" s="185"/>
      <c r="ED191" s="185"/>
      <c r="EE191" s="185"/>
      <c r="EF191" s="185"/>
      <c r="EG191" s="185"/>
      <c r="EH191" s="185"/>
      <c r="EI191" s="185"/>
      <c r="EJ191" s="185"/>
      <c r="EK191" s="185"/>
      <c r="EL191" s="185"/>
      <c r="EM191" s="185"/>
      <c r="EN191" s="185"/>
      <c r="EO191" s="185"/>
      <c r="EP191" s="185"/>
      <c r="EQ191" s="185"/>
      <c r="ER191" s="185"/>
      <c r="ES191" s="185"/>
      <c r="ET191" s="185"/>
      <c r="EU191" s="185"/>
      <c r="EV191" s="185"/>
      <c r="EW191" s="185"/>
      <c r="EX191" s="185"/>
      <c r="EY191" s="185"/>
      <c r="EZ191" s="185"/>
      <c r="FA191" s="185"/>
      <c r="FB191" s="185"/>
      <c r="FC191" s="185"/>
      <c r="FD191" s="185"/>
      <c r="FE191" s="185"/>
      <c r="FF191" s="185"/>
      <c r="FG191" s="185"/>
      <c r="FH191" s="185"/>
      <c r="FI191" s="185"/>
      <c r="FJ191" s="185"/>
      <c r="FK191" s="185"/>
      <c r="FL191" s="185"/>
      <c r="FM191" s="185"/>
      <c r="FN191" s="185"/>
      <c r="FO191" s="185"/>
      <c r="FP191" s="185"/>
      <c r="FQ191" s="185"/>
      <c r="FR191" s="185"/>
      <c r="FS191" s="185"/>
      <c r="FT191" s="185"/>
      <c r="FU191" s="185"/>
      <c r="FV191" s="185"/>
      <c r="FW191" s="185"/>
      <c r="FX191" s="185"/>
      <c r="FY191" s="185"/>
      <c r="FZ191" s="185"/>
      <c r="GA191" s="185"/>
      <c r="GB191" s="185"/>
      <c r="GC191" s="185"/>
      <c r="GD191" s="185"/>
      <c r="GE191" s="185"/>
      <c r="GF191" s="185"/>
      <c r="GG191" s="185"/>
      <c r="GH191" s="185"/>
      <c r="GI191" s="185"/>
      <c r="GJ191" s="185"/>
      <c r="GK191" s="185"/>
      <c r="GL191" s="185"/>
      <c r="GM191" s="185"/>
      <c r="GN191" s="185"/>
      <c r="GO191" s="185"/>
      <c r="GP191" s="185"/>
      <c r="GQ191" s="185"/>
      <c r="GR191" s="185"/>
      <c r="GS191" s="185"/>
      <c r="GT191" s="185"/>
      <c r="GU191" s="185"/>
      <c r="GV191" s="185"/>
      <c r="GW191" s="185"/>
      <c r="GX191" s="185"/>
      <c r="GY191" s="185"/>
      <c r="GZ191" s="185"/>
      <c r="HA191" s="185"/>
      <c r="HB191" s="185"/>
      <c r="HC191" s="185"/>
      <c r="HD191" s="185"/>
      <c r="HE191" s="185"/>
      <c r="HF191" s="185"/>
      <c r="HG191" s="185"/>
      <c r="HH191" s="185"/>
      <c r="HI191" s="185"/>
      <c r="HJ191" s="185"/>
      <c r="HK191" s="185"/>
      <c r="HL191" s="185"/>
      <c r="HM191" s="185"/>
      <c r="HN191" s="185"/>
      <c r="HO191" s="185"/>
      <c r="HP191" s="185"/>
      <c r="HQ191" s="185"/>
      <c r="HR191" s="185"/>
      <c r="HS191" s="185"/>
      <c r="HT191" s="185"/>
      <c r="HU191" s="185"/>
      <c r="HV191" s="185"/>
      <c r="HW191" s="185"/>
      <c r="HX191" s="185"/>
      <c r="HY191" s="185"/>
      <c r="HZ191" s="185"/>
      <c r="IA191" s="185"/>
      <c r="IB191" s="185"/>
      <c r="IC191" s="185"/>
      <c r="ID191" s="185"/>
      <c r="IE191" s="185"/>
      <c r="IF191" s="185"/>
      <c r="IG191" s="185"/>
      <c r="IH191" s="185"/>
      <c r="II191" s="185"/>
      <c r="IJ191" s="185"/>
      <c r="IK191" s="185"/>
      <c r="IL191" s="185"/>
      <c r="IM191" s="185"/>
      <c r="IN191" s="185"/>
      <c r="IO191" s="185"/>
      <c r="IP191" s="185"/>
      <c r="IQ191" s="185"/>
      <c r="IR191" s="185"/>
      <c r="IS191" s="185"/>
      <c r="IT191" s="185"/>
      <c r="IU191" s="185"/>
      <c r="IV191" s="185"/>
      <c r="IW191" s="185"/>
    </row>
    <row r="192" customFormat="false" ht="15.75" hidden="true" customHeight="false" outlineLevel="0" collapsed="false">
      <c r="A192" s="182" t="s">
        <v>340</v>
      </c>
      <c r="B192" s="183" t="n">
        <v>165</v>
      </c>
      <c r="C192" s="183" t="n">
        <f aca="false">C36*$B$31*200</f>
        <v>0</v>
      </c>
      <c r="D192" s="183" t="n">
        <f aca="false">D36*$B$31*200</f>
        <v>0</v>
      </c>
      <c r="E192" s="183" t="n">
        <f aca="false">E36*$B$31*200</f>
        <v>0</v>
      </c>
      <c r="F192" s="183" t="n">
        <f aca="false">F36*$B$31*200</f>
        <v>0</v>
      </c>
      <c r="G192" s="183" t="n">
        <f aca="false">G36*$B$31*200</f>
        <v>0</v>
      </c>
      <c r="H192" s="183" t="n">
        <f aca="false">H36*$B$31*200</f>
        <v>0</v>
      </c>
      <c r="I192" s="183" t="n">
        <f aca="false">I36*$B$31*200</f>
        <v>0</v>
      </c>
      <c r="J192" s="183" t="n">
        <f aca="false">J36*$B$31*200</f>
        <v>0</v>
      </c>
      <c r="K192" s="183" t="n">
        <f aca="false">K36*$B$31*200</f>
        <v>0</v>
      </c>
      <c r="L192" s="183" t="n">
        <f aca="false">L36*$B$31*200</f>
        <v>0</v>
      </c>
      <c r="M192" s="183" t="n">
        <f aca="false">M36*$B$31*200</f>
        <v>0</v>
      </c>
      <c r="N192" s="183" t="n">
        <f aca="false">N36*$B$31*200</f>
        <v>0</v>
      </c>
      <c r="O192" s="184" t="n">
        <f aca="false">N192</f>
        <v>0</v>
      </c>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c r="CJ192" s="185"/>
      <c r="CK192" s="185"/>
      <c r="CL192" s="185"/>
      <c r="CM192" s="185"/>
      <c r="CN192" s="185"/>
      <c r="CO192" s="185"/>
      <c r="CP192" s="185"/>
      <c r="CQ192" s="185"/>
      <c r="CR192" s="185"/>
      <c r="CS192" s="185"/>
      <c r="CT192" s="185"/>
      <c r="CU192" s="185"/>
      <c r="CV192" s="185"/>
      <c r="CW192" s="185"/>
      <c r="CX192" s="185"/>
      <c r="CY192" s="185"/>
      <c r="CZ192" s="185"/>
      <c r="DA192" s="185"/>
      <c r="DB192" s="185"/>
      <c r="DC192" s="185"/>
      <c r="DD192" s="185"/>
      <c r="DE192" s="185"/>
      <c r="DF192" s="185"/>
      <c r="DG192" s="185"/>
      <c r="DH192" s="185"/>
      <c r="DI192" s="185"/>
      <c r="DJ192" s="185"/>
      <c r="DK192" s="185"/>
      <c r="DL192" s="185"/>
      <c r="DM192" s="185"/>
      <c r="DN192" s="185"/>
      <c r="DO192" s="185"/>
      <c r="DP192" s="185"/>
      <c r="DQ192" s="185"/>
      <c r="DR192" s="185"/>
      <c r="DS192" s="185"/>
      <c r="DT192" s="185"/>
      <c r="DU192" s="185"/>
      <c r="DV192" s="185"/>
      <c r="DW192" s="185"/>
      <c r="DX192" s="185"/>
      <c r="DY192" s="185"/>
      <c r="DZ192" s="185"/>
      <c r="EA192" s="185"/>
      <c r="EB192" s="185"/>
      <c r="EC192" s="185"/>
      <c r="ED192" s="185"/>
      <c r="EE192" s="185"/>
      <c r="EF192" s="185"/>
      <c r="EG192" s="185"/>
      <c r="EH192" s="185"/>
      <c r="EI192" s="185"/>
      <c r="EJ192" s="185"/>
      <c r="EK192" s="185"/>
      <c r="EL192" s="185"/>
      <c r="EM192" s="185"/>
      <c r="EN192" s="185"/>
      <c r="EO192" s="185"/>
      <c r="EP192" s="185"/>
      <c r="EQ192" s="185"/>
      <c r="ER192" s="185"/>
      <c r="ES192" s="185"/>
      <c r="ET192" s="185"/>
      <c r="EU192" s="185"/>
      <c r="EV192" s="185"/>
      <c r="EW192" s="185"/>
      <c r="EX192" s="185"/>
      <c r="EY192" s="185"/>
      <c r="EZ192" s="185"/>
      <c r="FA192" s="185"/>
      <c r="FB192" s="185"/>
      <c r="FC192" s="185"/>
      <c r="FD192" s="185"/>
      <c r="FE192" s="185"/>
      <c r="FF192" s="185"/>
      <c r="FG192" s="185"/>
      <c r="FH192" s="185"/>
      <c r="FI192" s="185"/>
      <c r="FJ192" s="185"/>
      <c r="FK192" s="185"/>
      <c r="FL192" s="185"/>
      <c r="FM192" s="185"/>
      <c r="FN192" s="185"/>
      <c r="FO192" s="185"/>
      <c r="FP192" s="185"/>
      <c r="FQ192" s="185"/>
      <c r="FR192" s="185"/>
      <c r="FS192" s="185"/>
      <c r="FT192" s="185"/>
      <c r="FU192" s="185"/>
      <c r="FV192" s="185"/>
      <c r="FW192" s="185"/>
      <c r="FX192" s="185"/>
      <c r="FY192" s="185"/>
      <c r="FZ192" s="185"/>
      <c r="GA192" s="185"/>
      <c r="GB192" s="185"/>
      <c r="GC192" s="185"/>
      <c r="GD192" s="185"/>
      <c r="GE192" s="185"/>
      <c r="GF192" s="185"/>
      <c r="GG192" s="185"/>
      <c r="GH192" s="185"/>
      <c r="GI192" s="185"/>
      <c r="GJ192" s="185"/>
      <c r="GK192" s="185"/>
      <c r="GL192" s="185"/>
      <c r="GM192" s="185"/>
      <c r="GN192" s="185"/>
      <c r="GO192" s="185"/>
      <c r="GP192" s="185"/>
      <c r="GQ192" s="185"/>
      <c r="GR192" s="185"/>
      <c r="GS192" s="185"/>
      <c r="GT192" s="185"/>
      <c r="GU192" s="185"/>
      <c r="GV192" s="185"/>
      <c r="GW192" s="185"/>
      <c r="GX192" s="185"/>
      <c r="GY192" s="185"/>
      <c r="GZ192" s="185"/>
      <c r="HA192" s="185"/>
      <c r="HB192" s="185"/>
      <c r="HC192" s="185"/>
      <c r="HD192" s="185"/>
      <c r="HE192" s="185"/>
      <c r="HF192" s="185"/>
      <c r="HG192" s="185"/>
      <c r="HH192" s="185"/>
      <c r="HI192" s="185"/>
      <c r="HJ192" s="185"/>
      <c r="HK192" s="185"/>
      <c r="HL192" s="185"/>
      <c r="HM192" s="185"/>
      <c r="HN192" s="185"/>
      <c r="HO192" s="185"/>
      <c r="HP192" s="185"/>
      <c r="HQ192" s="185"/>
      <c r="HR192" s="185"/>
      <c r="HS192" s="185"/>
      <c r="HT192" s="185"/>
      <c r="HU192" s="185"/>
      <c r="HV192" s="185"/>
      <c r="HW192" s="185"/>
      <c r="HX192" s="185"/>
      <c r="HY192" s="185"/>
      <c r="HZ192" s="185"/>
      <c r="IA192" s="185"/>
      <c r="IB192" s="185"/>
      <c r="IC192" s="185"/>
      <c r="ID192" s="185"/>
      <c r="IE192" s="185"/>
      <c r="IF192" s="185"/>
      <c r="IG192" s="185"/>
      <c r="IH192" s="185"/>
      <c r="II192" s="185"/>
      <c r="IJ192" s="185"/>
      <c r="IK192" s="185"/>
      <c r="IL192" s="185"/>
      <c r="IM192" s="185"/>
      <c r="IN192" s="185"/>
      <c r="IO192" s="185"/>
      <c r="IP192" s="185"/>
      <c r="IQ192" s="185"/>
      <c r="IR192" s="185"/>
      <c r="IS192" s="185"/>
      <c r="IT192" s="185"/>
      <c r="IU192" s="185"/>
      <c r="IV192" s="185"/>
      <c r="IW192" s="185"/>
    </row>
    <row r="193" customFormat="false" ht="15.75" hidden="true" customHeight="false" outlineLevel="0" collapsed="false">
      <c r="A193" s="182" t="s">
        <v>341</v>
      </c>
      <c r="B193" s="183" t="n">
        <v>185</v>
      </c>
      <c r="C193" s="183" t="n">
        <f aca="false">C37*$B$31*200</f>
        <v>0</v>
      </c>
      <c r="D193" s="183" t="n">
        <f aca="false">D37*$B$31*200</f>
        <v>0</v>
      </c>
      <c r="E193" s="183" t="n">
        <f aca="false">E37*$B$31*200</f>
        <v>0</v>
      </c>
      <c r="F193" s="183" t="n">
        <f aca="false">F37*$B$31*200</f>
        <v>0</v>
      </c>
      <c r="G193" s="183" t="n">
        <f aca="false">G37*$B$31*200</f>
        <v>0</v>
      </c>
      <c r="H193" s="183" t="n">
        <f aca="false">H37*$B$31*200</f>
        <v>0</v>
      </c>
      <c r="I193" s="183" t="n">
        <f aca="false">I37*$B$31*200</f>
        <v>0</v>
      </c>
      <c r="J193" s="183" t="n">
        <f aca="false">J37*$B$31*200</f>
        <v>0</v>
      </c>
      <c r="K193" s="183" t="n">
        <f aca="false">K37*$B$31*200</f>
        <v>0</v>
      </c>
      <c r="L193" s="183" t="n">
        <f aca="false">L37*$B$31*200</f>
        <v>0</v>
      </c>
      <c r="M193" s="183" t="n">
        <f aca="false">M37*$B$31*200</f>
        <v>0</v>
      </c>
      <c r="N193" s="183" t="n">
        <f aca="false">N37*$B$31*200</f>
        <v>0</v>
      </c>
      <c r="O193" s="184" t="n">
        <f aca="false">N193</f>
        <v>0</v>
      </c>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c r="CJ193" s="185"/>
      <c r="CK193" s="185"/>
      <c r="CL193" s="185"/>
      <c r="CM193" s="185"/>
      <c r="CN193" s="185"/>
      <c r="CO193" s="185"/>
      <c r="CP193" s="185"/>
      <c r="CQ193" s="185"/>
      <c r="CR193" s="185"/>
      <c r="CS193" s="185"/>
      <c r="CT193" s="185"/>
      <c r="CU193" s="185"/>
      <c r="CV193" s="185"/>
      <c r="CW193" s="185"/>
      <c r="CX193" s="185"/>
      <c r="CY193" s="185"/>
      <c r="CZ193" s="185"/>
      <c r="DA193" s="185"/>
      <c r="DB193" s="185"/>
      <c r="DC193" s="185"/>
      <c r="DD193" s="185"/>
      <c r="DE193" s="185"/>
      <c r="DF193" s="185"/>
      <c r="DG193" s="185"/>
      <c r="DH193" s="185"/>
      <c r="DI193" s="185"/>
      <c r="DJ193" s="185"/>
      <c r="DK193" s="185"/>
      <c r="DL193" s="185"/>
      <c r="DM193" s="185"/>
      <c r="DN193" s="185"/>
      <c r="DO193" s="185"/>
      <c r="DP193" s="185"/>
      <c r="DQ193" s="185"/>
      <c r="DR193" s="185"/>
      <c r="DS193" s="185"/>
      <c r="DT193" s="185"/>
      <c r="DU193" s="185"/>
      <c r="DV193" s="185"/>
      <c r="DW193" s="185"/>
      <c r="DX193" s="185"/>
      <c r="DY193" s="185"/>
      <c r="DZ193" s="185"/>
      <c r="EA193" s="185"/>
      <c r="EB193" s="185"/>
      <c r="EC193" s="185"/>
      <c r="ED193" s="185"/>
      <c r="EE193" s="185"/>
      <c r="EF193" s="185"/>
      <c r="EG193" s="185"/>
      <c r="EH193" s="185"/>
      <c r="EI193" s="185"/>
      <c r="EJ193" s="185"/>
      <c r="EK193" s="185"/>
      <c r="EL193" s="185"/>
      <c r="EM193" s="185"/>
      <c r="EN193" s="185"/>
      <c r="EO193" s="185"/>
      <c r="EP193" s="185"/>
      <c r="EQ193" s="185"/>
      <c r="ER193" s="185"/>
      <c r="ES193" s="185"/>
      <c r="ET193" s="185"/>
      <c r="EU193" s="185"/>
      <c r="EV193" s="185"/>
      <c r="EW193" s="185"/>
      <c r="EX193" s="185"/>
      <c r="EY193" s="185"/>
      <c r="EZ193" s="185"/>
      <c r="FA193" s="185"/>
      <c r="FB193" s="185"/>
      <c r="FC193" s="185"/>
      <c r="FD193" s="185"/>
      <c r="FE193" s="185"/>
      <c r="FF193" s="185"/>
      <c r="FG193" s="185"/>
      <c r="FH193" s="185"/>
      <c r="FI193" s="185"/>
      <c r="FJ193" s="185"/>
      <c r="FK193" s="185"/>
      <c r="FL193" s="185"/>
      <c r="FM193" s="185"/>
      <c r="FN193" s="185"/>
      <c r="FO193" s="185"/>
      <c r="FP193" s="185"/>
      <c r="FQ193" s="185"/>
      <c r="FR193" s="185"/>
      <c r="FS193" s="185"/>
      <c r="FT193" s="185"/>
      <c r="FU193" s="185"/>
      <c r="FV193" s="185"/>
      <c r="FW193" s="185"/>
      <c r="FX193" s="185"/>
      <c r="FY193" s="185"/>
      <c r="FZ193" s="185"/>
      <c r="GA193" s="185"/>
      <c r="GB193" s="185"/>
      <c r="GC193" s="185"/>
      <c r="GD193" s="185"/>
      <c r="GE193" s="185"/>
      <c r="GF193" s="185"/>
      <c r="GG193" s="185"/>
      <c r="GH193" s="185"/>
      <c r="GI193" s="185"/>
      <c r="GJ193" s="185"/>
      <c r="GK193" s="185"/>
      <c r="GL193" s="185"/>
      <c r="GM193" s="185"/>
      <c r="GN193" s="185"/>
      <c r="GO193" s="185"/>
      <c r="GP193" s="185"/>
      <c r="GQ193" s="185"/>
      <c r="GR193" s="185"/>
      <c r="GS193" s="185"/>
      <c r="GT193" s="185"/>
      <c r="GU193" s="185"/>
      <c r="GV193" s="185"/>
      <c r="GW193" s="185"/>
      <c r="GX193" s="185"/>
      <c r="GY193" s="185"/>
      <c r="GZ193" s="185"/>
      <c r="HA193" s="185"/>
      <c r="HB193" s="185"/>
      <c r="HC193" s="185"/>
      <c r="HD193" s="185"/>
      <c r="HE193" s="185"/>
      <c r="HF193" s="185"/>
      <c r="HG193" s="185"/>
      <c r="HH193" s="185"/>
      <c r="HI193" s="185"/>
      <c r="HJ193" s="185"/>
      <c r="HK193" s="185"/>
      <c r="HL193" s="185"/>
      <c r="HM193" s="185"/>
      <c r="HN193" s="185"/>
      <c r="HO193" s="185"/>
      <c r="HP193" s="185"/>
      <c r="HQ193" s="185"/>
      <c r="HR193" s="185"/>
      <c r="HS193" s="185"/>
      <c r="HT193" s="185"/>
      <c r="HU193" s="185"/>
      <c r="HV193" s="185"/>
      <c r="HW193" s="185"/>
      <c r="HX193" s="185"/>
      <c r="HY193" s="185"/>
      <c r="HZ193" s="185"/>
      <c r="IA193" s="185"/>
      <c r="IB193" s="185"/>
      <c r="IC193" s="185"/>
      <c r="ID193" s="185"/>
      <c r="IE193" s="185"/>
      <c r="IF193" s="185"/>
      <c r="IG193" s="185"/>
      <c r="IH193" s="185"/>
      <c r="II193" s="185"/>
      <c r="IJ193" s="185"/>
      <c r="IK193" s="185"/>
      <c r="IL193" s="185"/>
      <c r="IM193" s="185"/>
      <c r="IN193" s="185"/>
      <c r="IO193" s="185"/>
      <c r="IP193" s="185"/>
      <c r="IQ193" s="185"/>
      <c r="IR193" s="185"/>
      <c r="IS193" s="185"/>
      <c r="IT193" s="185"/>
      <c r="IU193" s="185"/>
      <c r="IV193" s="185"/>
      <c r="IW193" s="185"/>
    </row>
    <row r="194" customFormat="false" ht="15.75" hidden="true" customHeight="false" outlineLevel="0" collapsed="false">
      <c r="A194" s="182" t="s">
        <v>342</v>
      </c>
      <c r="B194" s="183" t="n">
        <v>215</v>
      </c>
      <c r="C194" s="183" t="n">
        <f aca="false">C38*$B$31*200</f>
        <v>0</v>
      </c>
      <c r="D194" s="183" t="n">
        <f aca="false">D38*$B$31*200</f>
        <v>0</v>
      </c>
      <c r="E194" s="183" t="n">
        <f aca="false">E38*$B$31*200</f>
        <v>0</v>
      </c>
      <c r="F194" s="183" t="n">
        <f aca="false">F38*$B$31*200</f>
        <v>0</v>
      </c>
      <c r="G194" s="183" t="n">
        <f aca="false">G38*$B$31*200</f>
        <v>0</v>
      </c>
      <c r="H194" s="183" t="n">
        <f aca="false">H38*$B$31*200</f>
        <v>0</v>
      </c>
      <c r="I194" s="183" t="n">
        <f aca="false">I38*$B$31*200</f>
        <v>0</v>
      </c>
      <c r="J194" s="183" t="n">
        <f aca="false">J38*$B$31*200</f>
        <v>0</v>
      </c>
      <c r="K194" s="183" t="n">
        <f aca="false">K38*$B$31*200</f>
        <v>0</v>
      </c>
      <c r="L194" s="183" t="n">
        <f aca="false">L38*$B$31*200</f>
        <v>0</v>
      </c>
      <c r="M194" s="183" t="n">
        <f aca="false">M38*$B$31*200</f>
        <v>0</v>
      </c>
      <c r="N194" s="183" t="n">
        <f aca="false">N38*$B$31*200</f>
        <v>0</v>
      </c>
      <c r="O194" s="184" t="n">
        <f aca="false">N194</f>
        <v>0</v>
      </c>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c r="CJ194" s="185"/>
      <c r="CK194" s="185"/>
      <c r="CL194" s="185"/>
      <c r="CM194" s="185"/>
      <c r="CN194" s="185"/>
      <c r="CO194" s="185"/>
      <c r="CP194" s="185"/>
      <c r="CQ194" s="185"/>
      <c r="CR194" s="185"/>
      <c r="CS194" s="185"/>
      <c r="CT194" s="185"/>
      <c r="CU194" s="185"/>
      <c r="CV194" s="185"/>
      <c r="CW194" s="185"/>
      <c r="CX194" s="185"/>
      <c r="CY194" s="185"/>
      <c r="CZ194" s="185"/>
      <c r="DA194" s="185"/>
      <c r="DB194" s="185"/>
      <c r="DC194" s="185"/>
      <c r="DD194" s="185"/>
      <c r="DE194" s="185"/>
      <c r="DF194" s="185"/>
      <c r="DG194" s="185"/>
      <c r="DH194" s="185"/>
      <c r="DI194" s="185"/>
      <c r="DJ194" s="185"/>
      <c r="DK194" s="185"/>
      <c r="DL194" s="185"/>
      <c r="DM194" s="185"/>
      <c r="DN194" s="185"/>
      <c r="DO194" s="185"/>
      <c r="DP194" s="185"/>
      <c r="DQ194" s="185"/>
      <c r="DR194" s="185"/>
      <c r="DS194" s="185"/>
      <c r="DT194" s="185"/>
      <c r="DU194" s="185"/>
      <c r="DV194" s="185"/>
      <c r="DW194" s="185"/>
      <c r="DX194" s="185"/>
      <c r="DY194" s="185"/>
      <c r="DZ194" s="185"/>
      <c r="EA194" s="185"/>
      <c r="EB194" s="185"/>
      <c r="EC194" s="185"/>
      <c r="ED194" s="185"/>
      <c r="EE194" s="185"/>
      <c r="EF194" s="185"/>
      <c r="EG194" s="185"/>
      <c r="EH194" s="185"/>
      <c r="EI194" s="185"/>
      <c r="EJ194" s="185"/>
      <c r="EK194" s="185"/>
      <c r="EL194" s="185"/>
      <c r="EM194" s="185"/>
      <c r="EN194" s="185"/>
      <c r="EO194" s="185"/>
      <c r="EP194" s="185"/>
      <c r="EQ194" s="185"/>
      <c r="ER194" s="185"/>
      <c r="ES194" s="185"/>
      <c r="ET194" s="185"/>
      <c r="EU194" s="185"/>
      <c r="EV194" s="185"/>
      <c r="EW194" s="185"/>
      <c r="EX194" s="185"/>
      <c r="EY194" s="185"/>
      <c r="EZ194" s="185"/>
      <c r="FA194" s="185"/>
      <c r="FB194" s="185"/>
      <c r="FC194" s="185"/>
      <c r="FD194" s="185"/>
      <c r="FE194" s="185"/>
      <c r="FF194" s="185"/>
      <c r="FG194" s="185"/>
      <c r="FH194" s="185"/>
      <c r="FI194" s="185"/>
      <c r="FJ194" s="185"/>
      <c r="FK194" s="185"/>
      <c r="FL194" s="185"/>
      <c r="FM194" s="185"/>
      <c r="FN194" s="185"/>
      <c r="FO194" s="185"/>
      <c r="FP194" s="185"/>
      <c r="FQ194" s="185"/>
      <c r="FR194" s="185"/>
      <c r="FS194" s="185"/>
      <c r="FT194" s="185"/>
      <c r="FU194" s="185"/>
      <c r="FV194" s="185"/>
      <c r="FW194" s="185"/>
      <c r="FX194" s="185"/>
      <c r="FY194" s="185"/>
      <c r="FZ194" s="185"/>
      <c r="GA194" s="185"/>
      <c r="GB194" s="185"/>
      <c r="GC194" s="185"/>
      <c r="GD194" s="185"/>
      <c r="GE194" s="185"/>
      <c r="GF194" s="185"/>
      <c r="GG194" s="185"/>
      <c r="GH194" s="185"/>
      <c r="GI194" s="185"/>
      <c r="GJ194" s="185"/>
      <c r="GK194" s="185"/>
      <c r="GL194" s="185"/>
      <c r="GM194" s="185"/>
      <c r="GN194" s="185"/>
      <c r="GO194" s="185"/>
      <c r="GP194" s="185"/>
      <c r="GQ194" s="185"/>
      <c r="GR194" s="185"/>
      <c r="GS194" s="185"/>
      <c r="GT194" s="185"/>
      <c r="GU194" s="185"/>
      <c r="GV194" s="185"/>
      <c r="GW194" s="185"/>
      <c r="GX194" s="185"/>
      <c r="GY194" s="185"/>
      <c r="GZ194" s="185"/>
      <c r="HA194" s="185"/>
      <c r="HB194" s="185"/>
      <c r="HC194" s="185"/>
      <c r="HD194" s="185"/>
      <c r="HE194" s="185"/>
      <c r="HF194" s="185"/>
      <c r="HG194" s="185"/>
      <c r="HH194" s="185"/>
      <c r="HI194" s="185"/>
      <c r="HJ194" s="185"/>
      <c r="HK194" s="185"/>
      <c r="HL194" s="185"/>
      <c r="HM194" s="185"/>
      <c r="HN194" s="185"/>
      <c r="HO194" s="185"/>
      <c r="HP194" s="185"/>
      <c r="HQ194" s="185"/>
      <c r="HR194" s="185"/>
      <c r="HS194" s="185"/>
      <c r="HT194" s="185"/>
      <c r="HU194" s="185"/>
      <c r="HV194" s="185"/>
      <c r="HW194" s="185"/>
      <c r="HX194" s="185"/>
      <c r="HY194" s="185"/>
      <c r="HZ194" s="185"/>
      <c r="IA194" s="185"/>
      <c r="IB194" s="185"/>
      <c r="IC194" s="185"/>
      <c r="ID194" s="185"/>
      <c r="IE194" s="185"/>
      <c r="IF194" s="185"/>
      <c r="IG194" s="185"/>
      <c r="IH194" s="185"/>
      <c r="II194" s="185"/>
      <c r="IJ194" s="185"/>
      <c r="IK194" s="185"/>
      <c r="IL194" s="185"/>
      <c r="IM194" s="185"/>
      <c r="IN194" s="185"/>
      <c r="IO194" s="185"/>
      <c r="IP194" s="185"/>
      <c r="IQ194" s="185"/>
      <c r="IR194" s="185"/>
      <c r="IS194" s="185"/>
      <c r="IT194" s="185"/>
      <c r="IU194" s="185"/>
      <c r="IV194" s="185"/>
      <c r="IW194" s="185"/>
    </row>
    <row r="195" customFormat="false" ht="15.75" hidden="true" customHeight="false" outlineLevel="0" collapsed="false">
      <c r="A195" s="182" t="s">
        <v>343</v>
      </c>
      <c r="B195" s="183" t="n">
        <v>235</v>
      </c>
      <c r="C195" s="183" t="n">
        <f aca="false">C39*$B$31*200</f>
        <v>0</v>
      </c>
      <c r="D195" s="183" t="n">
        <f aca="false">D39*$B$31*200</f>
        <v>0</v>
      </c>
      <c r="E195" s="183" t="n">
        <f aca="false">E39*$B$31*200</f>
        <v>0</v>
      </c>
      <c r="F195" s="183" t="n">
        <f aca="false">F39*$B$31*200</f>
        <v>0</v>
      </c>
      <c r="G195" s="183" t="n">
        <f aca="false">G39*$B$31*200</f>
        <v>0</v>
      </c>
      <c r="H195" s="183" t="n">
        <f aca="false">H39*$B$31*200</f>
        <v>0</v>
      </c>
      <c r="I195" s="183" t="n">
        <f aca="false">I39*$B$31*200</f>
        <v>0</v>
      </c>
      <c r="J195" s="183" t="n">
        <f aca="false">J39*$B$31*200</f>
        <v>0</v>
      </c>
      <c r="K195" s="183" t="n">
        <f aca="false">K39*$B$31*200</f>
        <v>0</v>
      </c>
      <c r="L195" s="183" t="n">
        <f aca="false">L39*$B$31*200</f>
        <v>0</v>
      </c>
      <c r="M195" s="183" t="n">
        <f aca="false">M39*$B$31*200</f>
        <v>0</v>
      </c>
      <c r="N195" s="183" t="n">
        <f aca="false">N39*$B$31*200</f>
        <v>0</v>
      </c>
      <c r="O195" s="184" t="n">
        <f aca="false">N195</f>
        <v>0</v>
      </c>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c r="CJ195" s="185"/>
      <c r="CK195" s="185"/>
      <c r="CL195" s="185"/>
      <c r="CM195" s="185"/>
      <c r="CN195" s="185"/>
      <c r="CO195" s="185"/>
      <c r="CP195" s="185"/>
      <c r="CQ195" s="185"/>
      <c r="CR195" s="185"/>
      <c r="CS195" s="185"/>
      <c r="CT195" s="185"/>
      <c r="CU195" s="185"/>
      <c r="CV195" s="185"/>
      <c r="CW195" s="185"/>
      <c r="CX195" s="185"/>
      <c r="CY195" s="185"/>
      <c r="CZ195" s="185"/>
      <c r="DA195" s="185"/>
      <c r="DB195" s="185"/>
      <c r="DC195" s="185"/>
      <c r="DD195" s="185"/>
      <c r="DE195" s="185"/>
      <c r="DF195" s="185"/>
      <c r="DG195" s="185"/>
      <c r="DH195" s="185"/>
      <c r="DI195" s="185"/>
      <c r="DJ195" s="185"/>
      <c r="DK195" s="185"/>
      <c r="DL195" s="185"/>
      <c r="DM195" s="185"/>
      <c r="DN195" s="185"/>
      <c r="DO195" s="185"/>
      <c r="DP195" s="185"/>
      <c r="DQ195" s="185"/>
      <c r="DR195" s="185"/>
      <c r="DS195" s="185"/>
      <c r="DT195" s="185"/>
      <c r="DU195" s="185"/>
      <c r="DV195" s="185"/>
      <c r="DW195" s="185"/>
      <c r="DX195" s="185"/>
      <c r="DY195" s="185"/>
      <c r="DZ195" s="185"/>
      <c r="EA195" s="185"/>
      <c r="EB195" s="185"/>
      <c r="EC195" s="185"/>
      <c r="ED195" s="185"/>
      <c r="EE195" s="185"/>
      <c r="EF195" s="185"/>
      <c r="EG195" s="185"/>
      <c r="EH195" s="185"/>
      <c r="EI195" s="185"/>
      <c r="EJ195" s="185"/>
      <c r="EK195" s="185"/>
      <c r="EL195" s="185"/>
      <c r="EM195" s="185"/>
      <c r="EN195" s="185"/>
      <c r="EO195" s="185"/>
      <c r="EP195" s="185"/>
      <c r="EQ195" s="185"/>
      <c r="ER195" s="185"/>
      <c r="ES195" s="185"/>
      <c r="ET195" s="185"/>
      <c r="EU195" s="185"/>
      <c r="EV195" s="185"/>
      <c r="EW195" s="185"/>
      <c r="EX195" s="185"/>
      <c r="EY195" s="185"/>
      <c r="EZ195" s="185"/>
      <c r="FA195" s="185"/>
      <c r="FB195" s="185"/>
      <c r="FC195" s="185"/>
      <c r="FD195" s="185"/>
      <c r="FE195" s="185"/>
      <c r="FF195" s="185"/>
      <c r="FG195" s="185"/>
      <c r="FH195" s="185"/>
      <c r="FI195" s="185"/>
      <c r="FJ195" s="185"/>
      <c r="FK195" s="185"/>
      <c r="FL195" s="185"/>
      <c r="FM195" s="185"/>
      <c r="FN195" s="185"/>
      <c r="FO195" s="185"/>
      <c r="FP195" s="185"/>
      <c r="FQ195" s="185"/>
      <c r="FR195" s="185"/>
      <c r="FS195" s="185"/>
      <c r="FT195" s="185"/>
      <c r="FU195" s="185"/>
      <c r="FV195" s="185"/>
      <c r="FW195" s="185"/>
      <c r="FX195" s="185"/>
      <c r="FY195" s="185"/>
      <c r="FZ195" s="185"/>
      <c r="GA195" s="185"/>
      <c r="GB195" s="185"/>
      <c r="GC195" s="185"/>
      <c r="GD195" s="185"/>
      <c r="GE195" s="185"/>
      <c r="GF195" s="185"/>
      <c r="GG195" s="185"/>
      <c r="GH195" s="185"/>
      <c r="GI195" s="185"/>
      <c r="GJ195" s="185"/>
      <c r="GK195" s="185"/>
      <c r="GL195" s="185"/>
      <c r="GM195" s="185"/>
      <c r="GN195" s="185"/>
      <c r="GO195" s="185"/>
      <c r="GP195" s="185"/>
      <c r="GQ195" s="185"/>
      <c r="GR195" s="185"/>
      <c r="GS195" s="185"/>
      <c r="GT195" s="185"/>
      <c r="GU195" s="185"/>
      <c r="GV195" s="185"/>
      <c r="GW195" s="185"/>
      <c r="GX195" s="185"/>
      <c r="GY195" s="185"/>
      <c r="GZ195" s="185"/>
      <c r="HA195" s="185"/>
      <c r="HB195" s="185"/>
      <c r="HC195" s="185"/>
      <c r="HD195" s="185"/>
      <c r="HE195" s="185"/>
      <c r="HF195" s="185"/>
      <c r="HG195" s="185"/>
      <c r="HH195" s="185"/>
      <c r="HI195" s="185"/>
      <c r="HJ195" s="185"/>
      <c r="HK195" s="185"/>
      <c r="HL195" s="185"/>
      <c r="HM195" s="185"/>
      <c r="HN195" s="185"/>
      <c r="HO195" s="185"/>
      <c r="HP195" s="185"/>
      <c r="HQ195" s="185"/>
      <c r="HR195" s="185"/>
      <c r="HS195" s="185"/>
      <c r="HT195" s="185"/>
      <c r="HU195" s="185"/>
      <c r="HV195" s="185"/>
      <c r="HW195" s="185"/>
      <c r="HX195" s="185"/>
      <c r="HY195" s="185"/>
      <c r="HZ195" s="185"/>
      <c r="IA195" s="185"/>
      <c r="IB195" s="185"/>
      <c r="IC195" s="185"/>
      <c r="ID195" s="185"/>
      <c r="IE195" s="185"/>
      <c r="IF195" s="185"/>
      <c r="IG195" s="185"/>
      <c r="IH195" s="185"/>
      <c r="II195" s="185"/>
      <c r="IJ195" s="185"/>
      <c r="IK195" s="185"/>
      <c r="IL195" s="185"/>
      <c r="IM195" s="185"/>
      <c r="IN195" s="185"/>
      <c r="IO195" s="185"/>
      <c r="IP195" s="185"/>
      <c r="IQ195" s="185"/>
      <c r="IR195" s="185"/>
      <c r="IS195" s="185"/>
      <c r="IT195" s="185"/>
      <c r="IU195" s="185"/>
      <c r="IV195" s="185"/>
      <c r="IW195" s="185"/>
    </row>
    <row r="196" customFormat="false" ht="15.75" hidden="true" customHeight="false" outlineLevel="0" collapsed="false">
      <c r="A196" s="182" t="s">
        <v>344</v>
      </c>
      <c r="B196" s="183" t="n">
        <v>265</v>
      </c>
      <c r="C196" s="183" t="n">
        <f aca="false">C40*$B$31*200</f>
        <v>0</v>
      </c>
      <c r="D196" s="183" t="n">
        <f aca="false">D40*$B$31*200</f>
        <v>0</v>
      </c>
      <c r="E196" s="183" t="n">
        <f aca="false">E40*$B$31*200</f>
        <v>0</v>
      </c>
      <c r="F196" s="183" t="n">
        <f aca="false">F40*$B$31*200</f>
        <v>0</v>
      </c>
      <c r="G196" s="183" t="n">
        <f aca="false">G40*$B$31*200</f>
        <v>0</v>
      </c>
      <c r="H196" s="183" t="n">
        <f aca="false">H40*$B$31*200</f>
        <v>0</v>
      </c>
      <c r="I196" s="183" t="n">
        <f aca="false">I40*$B$31*200</f>
        <v>0</v>
      </c>
      <c r="J196" s="183" t="n">
        <f aca="false">J40*$B$31*200</f>
        <v>0</v>
      </c>
      <c r="K196" s="183" t="n">
        <f aca="false">K40*$B$31*200</f>
        <v>0</v>
      </c>
      <c r="L196" s="183" t="n">
        <f aca="false">L40*$B$31*200</f>
        <v>0</v>
      </c>
      <c r="M196" s="183" t="n">
        <f aca="false">M40*$B$31*200</f>
        <v>0</v>
      </c>
      <c r="N196" s="183" t="n">
        <f aca="false">N40*$B$31*200</f>
        <v>0</v>
      </c>
      <c r="O196" s="184" t="n">
        <f aca="false">N196</f>
        <v>0</v>
      </c>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c r="CJ196" s="185"/>
      <c r="CK196" s="185"/>
      <c r="CL196" s="185"/>
      <c r="CM196" s="185"/>
      <c r="CN196" s="185"/>
      <c r="CO196" s="185"/>
      <c r="CP196" s="185"/>
      <c r="CQ196" s="185"/>
      <c r="CR196" s="185"/>
      <c r="CS196" s="185"/>
      <c r="CT196" s="185"/>
      <c r="CU196" s="185"/>
      <c r="CV196" s="185"/>
      <c r="CW196" s="185"/>
      <c r="CX196" s="185"/>
      <c r="CY196" s="185"/>
      <c r="CZ196" s="185"/>
      <c r="DA196" s="185"/>
      <c r="DB196" s="185"/>
      <c r="DC196" s="185"/>
      <c r="DD196" s="185"/>
      <c r="DE196" s="185"/>
      <c r="DF196" s="185"/>
      <c r="DG196" s="185"/>
      <c r="DH196" s="185"/>
      <c r="DI196" s="185"/>
      <c r="DJ196" s="185"/>
      <c r="DK196" s="185"/>
      <c r="DL196" s="185"/>
      <c r="DM196" s="185"/>
      <c r="DN196" s="185"/>
      <c r="DO196" s="185"/>
      <c r="DP196" s="185"/>
      <c r="DQ196" s="185"/>
      <c r="DR196" s="185"/>
      <c r="DS196" s="185"/>
      <c r="DT196" s="185"/>
      <c r="DU196" s="185"/>
      <c r="DV196" s="185"/>
      <c r="DW196" s="185"/>
      <c r="DX196" s="185"/>
      <c r="DY196" s="185"/>
      <c r="DZ196" s="185"/>
      <c r="EA196" s="185"/>
      <c r="EB196" s="185"/>
      <c r="EC196" s="185"/>
      <c r="ED196" s="185"/>
      <c r="EE196" s="185"/>
      <c r="EF196" s="185"/>
      <c r="EG196" s="185"/>
      <c r="EH196" s="185"/>
      <c r="EI196" s="185"/>
      <c r="EJ196" s="185"/>
      <c r="EK196" s="185"/>
      <c r="EL196" s="185"/>
      <c r="EM196" s="185"/>
      <c r="EN196" s="185"/>
      <c r="EO196" s="185"/>
      <c r="EP196" s="185"/>
      <c r="EQ196" s="185"/>
      <c r="ER196" s="185"/>
      <c r="ES196" s="185"/>
      <c r="ET196" s="185"/>
      <c r="EU196" s="185"/>
      <c r="EV196" s="185"/>
      <c r="EW196" s="185"/>
      <c r="EX196" s="185"/>
      <c r="EY196" s="185"/>
      <c r="EZ196" s="185"/>
      <c r="FA196" s="185"/>
      <c r="FB196" s="185"/>
      <c r="FC196" s="185"/>
      <c r="FD196" s="185"/>
      <c r="FE196" s="185"/>
      <c r="FF196" s="185"/>
      <c r="FG196" s="185"/>
      <c r="FH196" s="185"/>
      <c r="FI196" s="185"/>
      <c r="FJ196" s="185"/>
      <c r="FK196" s="185"/>
      <c r="FL196" s="185"/>
      <c r="FM196" s="185"/>
      <c r="FN196" s="185"/>
      <c r="FO196" s="185"/>
      <c r="FP196" s="185"/>
      <c r="FQ196" s="185"/>
      <c r="FR196" s="185"/>
      <c r="FS196" s="185"/>
      <c r="FT196" s="185"/>
      <c r="FU196" s="185"/>
      <c r="FV196" s="185"/>
      <c r="FW196" s="185"/>
      <c r="FX196" s="185"/>
      <c r="FY196" s="185"/>
      <c r="FZ196" s="185"/>
      <c r="GA196" s="185"/>
      <c r="GB196" s="185"/>
      <c r="GC196" s="185"/>
      <c r="GD196" s="185"/>
      <c r="GE196" s="185"/>
      <c r="GF196" s="185"/>
      <c r="GG196" s="185"/>
      <c r="GH196" s="185"/>
      <c r="GI196" s="185"/>
      <c r="GJ196" s="185"/>
      <c r="GK196" s="185"/>
      <c r="GL196" s="185"/>
      <c r="GM196" s="185"/>
      <c r="GN196" s="185"/>
      <c r="GO196" s="185"/>
      <c r="GP196" s="185"/>
      <c r="GQ196" s="185"/>
      <c r="GR196" s="185"/>
      <c r="GS196" s="185"/>
      <c r="GT196" s="185"/>
      <c r="GU196" s="185"/>
      <c r="GV196" s="185"/>
      <c r="GW196" s="185"/>
      <c r="GX196" s="185"/>
      <c r="GY196" s="185"/>
      <c r="GZ196" s="185"/>
      <c r="HA196" s="185"/>
      <c r="HB196" s="185"/>
      <c r="HC196" s="185"/>
      <c r="HD196" s="185"/>
      <c r="HE196" s="185"/>
      <c r="HF196" s="185"/>
      <c r="HG196" s="185"/>
      <c r="HH196" s="185"/>
      <c r="HI196" s="185"/>
      <c r="HJ196" s="185"/>
      <c r="HK196" s="185"/>
      <c r="HL196" s="185"/>
      <c r="HM196" s="185"/>
      <c r="HN196" s="185"/>
      <c r="HO196" s="185"/>
      <c r="HP196" s="185"/>
      <c r="HQ196" s="185"/>
      <c r="HR196" s="185"/>
      <c r="HS196" s="185"/>
      <c r="HT196" s="185"/>
      <c r="HU196" s="185"/>
      <c r="HV196" s="185"/>
      <c r="HW196" s="185"/>
      <c r="HX196" s="185"/>
      <c r="HY196" s="185"/>
      <c r="HZ196" s="185"/>
      <c r="IA196" s="185"/>
      <c r="IB196" s="185"/>
      <c r="IC196" s="185"/>
      <c r="ID196" s="185"/>
      <c r="IE196" s="185"/>
      <c r="IF196" s="185"/>
      <c r="IG196" s="185"/>
      <c r="IH196" s="185"/>
      <c r="II196" s="185"/>
      <c r="IJ196" s="185"/>
      <c r="IK196" s="185"/>
      <c r="IL196" s="185"/>
      <c r="IM196" s="185"/>
      <c r="IN196" s="185"/>
      <c r="IO196" s="185"/>
      <c r="IP196" s="185"/>
      <c r="IQ196" s="185"/>
      <c r="IR196" s="185"/>
      <c r="IS196" s="185"/>
      <c r="IT196" s="185"/>
      <c r="IU196" s="185"/>
      <c r="IV196" s="185"/>
      <c r="IW196" s="185"/>
    </row>
    <row r="197" customFormat="false" ht="15.75" hidden="true" customHeight="false" outlineLevel="0" collapsed="false">
      <c r="A197" s="182" t="s">
        <v>345</v>
      </c>
      <c r="B197" s="183" t="n">
        <v>285</v>
      </c>
      <c r="C197" s="183" t="n">
        <f aca="false">C41*$B$31*200</f>
        <v>0</v>
      </c>
      <c r="D197" s="183" t="n">
        <f aca="false">D41*$B$31*200</f>
        <v>0</v>
      </c>
      <c r="E197" s="183" t="n">
        <f aca="false">E41*$B$31*200</f>
        <v>0</v>
      </c>
      <c r="F197" s="183" t="n">
        <f aca="false">F41*$B$31*200</f>
        <v>0</v>
      </c>
      <c r="G197" s="183" t="n">
        <f aca="false">G41*$B$31*200</f>
        <v>0</v>
      </c>
      <c r="H197" s="183" t="n">
        <f aca="false">H41*$B$31*200</f>
        <v>0</v>
      </c>
      <c r="I197" s="183" t="n">
        <f aca="false">I41*$B$31*200</f>
        <v>0</v>
      </c>
      <c r="J197" s="183" t="n">
        <f aca="false">J41*$B$31*200</f>
        <v>0</v>
      </c>
      <c r="K197" s="183" t="n">
        <f aca="false">K41*$B$31*200</f>
        <v>0</v>
      </c>
      <c r="L197" s="183" t="n">
        <f aca="false">L41*$B$31*200</f>
        <v>0</v>
      </c>
      <c r="M197" s="183" t="n">
        <f aca="false">M41*$B$31*200</f>
        <v>0</v>
      </c>
      <c r="N197" s="183" t="n">
        <f aca="false">N41*$B$31*200</f>
        <v>0</v>
      </c>
      <c r="O197" s="184" t="n">
        <f aca="false">N197</f>
        <v>0</v>
      </c>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c r="CJ197" s="185"/>
      <c r="CK197" s="185"/>
      <c r="CL197" s="185"/>
      <c r="CM197" s="185"/>
      <c r="CN197" s="185"/>
      <c r="CO197" s="185"/>
      <c r="CP197" s="185"/>
      <c r="CQ197" s="185"/>
      <c r="CR197" s="185"/>
      <c r="CS197" s="185"/>
      <c r="CT197" s="185"/>
      <c r="CU197" s="185"/>
      <c r="CV197" s="185"/>
      <c r="CW197" s="185"/>
      <c r="CX197" s="185"/>
      <c r="CY197" s="185"/>
      <c r="CZ197" s="185"/>
      <c r="DA197" s="185"/>
      <c r="DB197" s="185"/>
      <c r="DC197" s="185"/>
      <c r="DD197" s="185"/>
      <c r="DE197" s="185"/>
      <c r="DF197" s="185"/>
      <c r="DG197" s="185"/>
      <c r="DH197" s="185"/>
      <c r="DI197" s="185"/>
      <c r="DJ197" s="185"/>
      <c r="DK197" s="185"/>
      <c r="DL197" s="185"/>
      <c r="DM197" s="185"/>
      <c r="DN197" s="185"/>
      <c r="DO197" s="185"/>
      <c r="DP197" s="185"/>
      <c r="DQ197" s="185"/>
      <c r="DR197" s="185"/>
      <c r="DS197" s="185"/>
      <c r="DT197" s="185"/>
      <c r="DU197" s="185"/>
      <c r="DV197" s="185"/>
      <c r="DW197" s="185"/>
      <c r="DX197" s="185"/>
      <c r="DY197" s="185"/>
      <c r="DZ197" s="185"/>
      <c r="EA197" s="185"/>
      <c r="EB197" s="185"/>
      <c r="EC197" s="185"/>
      <c r="ED197" s="185"/>
      <c r="EE197" s="185"/>
      <c r="EF197" s="185"/>
      <c r="EG197" s="185"/>
      <c r="EH197" s="185"/>
      <c r="EI197" s="185"/>
      <c r="EJ197" s="185"/>
      <c r="EK197" s="185"/>
      <c r="EL197" s="185"/>
      <c r="EM197" s="185"/>
      <c r="EN197" s="185"/>
      <c r="EO197" s="185"/>
      <c r="EP197" s="185"/>
      <c r="EQ197" s="185"/>
      <c r="ER197" s="185"/>
      <c r="ES197" s="185"/>
      <c r="ET197" s="185"/>
      <c r="EU197" s="185"/>
      <c r="EV197" s="185"/>
      <c r="EW197" s="185"/>
      <c r="EX197" s="185"/>
      <c r="EY197" s="185"/>
      <c r="EZ197" s="185"/>
      <c r="FA197" s="185"/>
      <c r="FB197" s="185"/>
      <c r="FC197" s="185"/>
      <c r="FD197" s="185"/>
      <c r="FE197" s="185"/>
      <c r="FF197" s="185"/>
      <c r="FG197" s="185"/>
      <c r="FH197" s="185"/>
      <c r="FI197" s="185"/>
      <c r="FJ197" s="185"/>
      <c r="FK197" s="185"/>
      <c r="FL197" s="185"/>
      <c r="FM197" s="185"/>
      <c r="FN197" s="185"/>
      <c r="FO197" s="185"/>
      <c r="FP197" s="185"/>
      <c r="FQ197" s="185"/>
      <c r="FR197" s="185"/>
      <c r="FS197" s="185"/>
      <c r="FT197" s="185"/>
      <c r="FU197" s="185"/>
      <c r="FV197" s="185"/>
      <c r="FW197" s="185"/>
      <c r="FX197" s="185"/>
      <c r="FY197" s="185"/>
      <c r="FZ197" s="185"/>
      <c r="GA197" s="185"/>
      <c r="GB197" s="185"/>
      <c r="GC197" s="185"/>
      <c r="GD197" s="185"/>
      <c r="GE197" s="185"/>
      <c r="GF197" s="185"/>
      <c r="GG197" s="185"/>
      <c r="GH197" s="185"/>
      <c r="GI197" s="185"/>
      <c r="GJ197" s="185"/>
      <c r="GK197" s="185"/>
      <c r="GL197" s="185"/>
      <c r="GM197" s="185"/>
      <c r="GN197" s="185"/>
      <c r="GO197" s="185"/>
      <c r="GP197" s="185"/>
      <c r="GQ197" s="185"/>
      <c r="GR197" s="185"/>
      <c r="GS197" s="185"/>
      <c r="GT197" s="185"/>
      <c r="GU197" s="185"/>
      <c r="GV197" s="185"/>
      <c r="GW197" s="185"/>
      <c r="GX197" s="185"/>
      <c r="GY197" s="185"/>
      <c r="GZ197" s="185"/>
      <c r="HA197" s="185"/>
      <c r="HB197" s="185"/>
      <c r="HC197" s="185"/>
      <c r="HD197" s="185"/>
      <c r="HE197" s="185"/>
      <c r="HF197" s="185"/>
      <c r="HG197" s="185"/>
      <c r="HH197" s="185"/>
      <c r="HI197" s="185"/>
      <c r="HJ197" s="185"/>
      <c r="HK197" s="185"/>
      <c r="HL197" s="185"/>
      <c r="HM197" s="185"/>
      <c r="HN197" s="185"/>
      <c r="HO197" s="185"/>
      <c r="HP197" s="185"/>
      <c r="HQ197" s="185"/>
      <c r="HR197" s="185"/>
      <c r="HS197" s="185"/>
      <c r="HT197" s="185"/>
      <c r="HU197" s="185"/>
      <c r="HV197" s="185"/>
      <c r="HW197" s="185"/>
      <c r="HX197" s="185"/>
      <c r="HY197" s="185"/>
      <c r="HZ197" s="185"/>
      <c r="IA197" s="185"/>
      <c r="IB197" s="185"/>
      <c r="IC197" s="185"/>
      <c r="ID197" s="185"/>
      <c r="IE197" s="185"/>
      <c r="IF197" s="185"/>
      <c r="IG197" s="185"/>
      <c r="IH197" s="185"/>
      <c r="II197" s="185"/>
      <c r="IJ197" s="185"/>
      <c r="IK197" s="185"/>
      <c r="IL197" s="185"/>
      <c r="IM197" s="185"/>
      <c r="IN197" s="185"/>
      <c r="IO197" s="185"/>
      <c r="IP197" s="185"/>
      <c r="IQ197" s="185"/>
      <c r="IR197" s="185"/>
      <c r="IS197" s="185"/>
      <c r="IT197" s="185"/>
      <c r="IU197" s="185"/>
      <c r="IV197" s="185"/>
      <c r="IW197" s="185"/>
    </row>
    <row r="198" customFormat="false" ht="15.75" hidden="true" customHeight="false" outlineLevel="0" collapsed="false">
      <c r="A198" s="182" t="s">
        <v>346</v>
      </c>
      <c r="B198" s="183" t="n">
        <v>315</v>
      </c>
      <c r="C198" s="183" t="n">
        <f aca="false">C42*$B$31*200</f>
        <v>0</v>
      </c>
      <c r="D198" s="183" t="n">
        <f aca="false">D42*$B$31*200</f>
        <v>0</v>
      </c>
      <c r="E198" s="183" t="n">
        <f aca="false">E42*$B$31*200</f>
        <v>0</v>
      </c>
      <c r="F198" s="183" t="n">
        <f aca="false">F42*$B$31*200</f>
        <v>0</v>
      </c>
      <c r="G198" s="183" t="n">
        <f aca="false">G42*$B$31*200</f>
        <v>0</v>
      </c>
      <c r="H198" s="183" t="n">
        <f aca="false">H42*$B$31*200</f>
        <v>0</v>
      </c>
      <c r="I198" s="183" t="n">
        <f aca="false">I42*$B$31*200</f>
        <v>0</v>
      </c>
      <c r="J198" s="183" t="n">
        <f aca="false">J42*$B$31*200</f>
        <v>0</v>
      </c>
      <c r="K198" s="183" t="n">
        <f aca="false">K42*$B$31*200</f>
        <v>0</v>
      </c>
      <c r="L198" s="183" t="n">
        <f aca="false">L42*$B$31*200</f>
        <v>0</v>
      </c>
      <c r="M198" s="183" t="n">
        <f aca="false">M42*$B$31*200</f>
        <v>0</v>
      </c>
      <c r="N198" s="183" t="n">
        <f aca="false">N42*$B$31*200</f>
        <v>0</v>
      </c>
      <c r="O198" s="184" t="n">
        <f aca="false">N198</f>
        <v>0</v>
      </c>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c r="CJ198" s="185"/>
      <c r="CK198" s="185"/>
      <c r="CL198" s="185"/>
      <c r="CM198" s="185"/>
      <c r="CN198" s="185"/>
      <c r="CO198" s="185"/>
      <c r="CP198" s="185"/>
      <c r="CQ198" s="185"/>
      <c r="CR198" s="185"/>
      <c r="CS198" s="185"/>
      <c r="CT198" s="185"/>
      <c r="CU198" s="185"/>
      <c r="CV198" s="185"/>
      <c r="CW198" s="185"/>
      <c r="CX198" s="185"/>
      <c r="CY198" s="185"/>
      <c r="CZ198" s="185"/>
      <c r="DA198" s="185"/>
      <c r="DB198" s="185"/>
      <c r="DC198" s="185"/>
      <c r="DD198" s="185"/>
      <c r="DE198" s="185"/>
      <c r="DF198" s="185"/>
      <c r="DG198" s="185"/>
      <c r="DH198" s="185"/>
      <c r="DI198" s="185"/>
      <c r="DJ198" s="185"/>
      <c r="DK198" s="185"/>
      <c r="DL198" s="185"/>
      <c r="DM198" s="185"/>
      <c r="DN198" s="185"/>
      <c r="DO198" s="185"/>
      <c r="DP198" s="185"/>
      <c r="DQ198" s="185"/>
      <c r="DR198" s="185"/>
      <c r="DS198" s="185"/>
      <c r="DT198" s="185"/>
      <c r="DU198" s="185"/>
      <c r="DV198" s="185"/>
      <c r="DW198" s="185"/>
      <c r="DX198" s="185"/>
      <c r="DY198" s="185"/>
      <c r="DZ198" s="185"/>
      <c r="EA198" s="185"/>
      <c r="EB198" s="185"/>
      <c r="EC198" s="185"/>
      <c r="ED198" s="185"/>
      <c r="EE198" s="185"/>
      <c r="EF198" s="185"/>
      <c r="EG198" s="185"/>
      <c r="EH198" s="185"/>
      <c r="EI198" s="185"/>
      <c r="EJ198" s="185"/>
      <c r="EK198" s="185"/>
      <c r="EL198" s="185"/>
      <c r="EM198" s="185"/>
      <c r="EN198" s="185"/>
      <c r="EO198" s="185"/>
      <c r="EP198" s="185"/>
      <c r="EQ198" s="185"/>
      <c r="ER198" s="185"/>
      <c r="ES198" s="185"/>
      <c r="ET198" s="185"/>
      <c r="EU198" s="185"/>
      <c r="EV198" s="185"/>
      <c r="EW198" s="185"/>
      <c r="EX198" s="185"/>
      <c r="EY198" s="185"/>
      <c r="EZ198" s="185"/>
      <c r="FA198" s="185"/>
      <c r="FB198" s="185"/>
      <c r="FC198" s="185"/>
      <c r="FD198" s="185"/>
      <c r="FE198" s="185"/>
      <c r="FF198" s="185"/>
      <c r="FG198" s="185"/>
      <c r="FH198" s="185"/>
      <c r="FI198" s="185"/>
      <c r="FJ198" s="185"/>
      <c r="FK198" s="185"/>
      <c r="FL198" s="185"/>
      <c r="FM198" s="185"/>
      <c r="FN198" s="185"/>
      <c r="FO198" s="185"/>
      <c r="FP198" s="185"/>
      <c r="FQ198" s="185"/>
      <c r="FR198" s="185"/>
      <c r="FS198" s="185"/>
      <c r="FT198" s="185"/>
      <c r="FU198" s="185"/>
      <c r="FV198" s="185"/>
      <c r="FW198" s="185"/>
      <c r="FX198" s="185"/>
      <c r="FY198" s="185"/>
      <c r="FZ198" s="185"/>
      <c r="GA198" s="185"/>
      <c r="GB198" s="185"/>
      <c r="GC198" s="185"/>
      <c r="GD198" s="185"/>
      <c r="GE198" s="185"/>
      <c r="GF198" s="185"/>
      <c r="GG198" s="185"/>
      <c r="GH198" s="185"/>
      <c r="GI198" s="185"/>
      <c r="GJ198" s="185"/>
      <c r="GK198" s="185"/>
      <c r="GL198" s="185"/>
      <c r="GM198" s="185"/>
      <c r="GN198" s="185"/>
      <c r="GO198" s="185"/>
      <c r="GP198" s="185"/>
      <c r="GQ198" s="185"/>
      <c r="GR198" s="185"/>
      <c r="GS198" s="185"/>
      <c r="GT198" s="185"/>
      <c r="GU198" s="185"/>
      <c r="GV198" s="185"/>
      <c r="GW198" s="185"/>
      <c r="GX198" s="185"/>
      <c r="GY198" s="185"/>
      <c r="GZ198" s="185"/>
      <c r="HA198" s="185"/>
      <c r="HB198" s="185"/>
      <c r="HC198" s="185"/>
      <c r="HD198" s="185"/>
      <c r="HE198" s="185"/>
      <c r="HF198" s="185"/>
      <c r="HG198" s="185"/>
      <c r="HH198" s="185"/>
      <c r="HI198" s="185"/>
      <c r="HJ198" s="185"/>
      <c r="HK198" s="185"/>
      <c r="HL198" s="185"/>
      <c r="HM198" s="185"/>
      <c r="HN198" s="185"/>
      <c r="HO198" s="185"/>
      <c r="HP198" s="185"/>
      <c r="HQ198" s="185"/>
      <c r="HR198" s="185"/>
      <c r="HS198" s="185"/>
      <c r="HT198" s="185"/>
      <c r="HU198" s="185"/>
      <c r="HV198" s="185"/>
      <c r="HW198" s="185"/>
      <c r="HX198" s="185"/>
      <c r="HY198" s="185"/>
      <c r="HZ198" s="185"/>
      <c r="IA198" s="185"/>
      <c r="IB198" s="185"/>
      <c r="IC198" s="185"/>
      <c r="ID198" s="185"/>
      <c r="IE198" s="185"/>
      <c r="IF198" s="185"/>
      <c r="IG198" s="185"/>
      <c r="IH198" s="185"/>
      <c r="II198" s="185"/>
      <c r="IJ198" s="185"/>
      <c r="IK198" s="185"/>
      <c r="IL198" s="185"/>
      <c r="IM198" s="185"/>
      <c r="IN198" s="185"/>
      <c r="IO198" s="185"/>
      <c r="IP198" s="185"/>
      <c r="IQ198" s="185"/>
      <c r="IR198" s="185"/>
      <c r="IS198" s="185"/>
      <c r="IT198" s="185"/>
      <c r="IU198" s="185"/>
      <c r="IV198" s="185"/>
      <c r="IW198" s="185"/>
    </row>
    <row r="199" customFormat="false" ht="15.75" hidden="true" customHeight="false" outlineLevel="0" collapsed="false">
      <c r="A199" s="182" t="s">
        <v>347</v>
      </c>
      <c r="B199" s="183" t="n">
        <v>335</v>
      </c>
      <c r="C199" s="183" t="n">
        <f aca="false">C43*$B$31*200</f>
        <v>0</v>
      </c>
      <c r="D199" s="183" t="n">
        <f aca="false">D43*$B$31*200</f>
        <v>0</v>
      </c>
      <c r="E199" s="183" t="n">
        <f aca="false">E43*$B$31*200</f>
        <v>0</v>
      </c>
      <c r="F199" s="183" t="n">
        <f aca="false">F43*$B$31*200</f>
        <v>0</v>
      </c>
      <c r="G199" s="183" t="n">
        <f aca="false">G43*$B$31*200</f>
        <v>0</v>
      </c>
      <c r="H199" s="183" t="n">
        <f aca="false">H43*$B$31*200</f>
        <v>0</v>
      </c>
      <c r="I199" s="183" t="n">
        <f aca="false">I43*$B$31*200</f>
        <v>0</v>
      </c>
      <c r="J199" s="183" t="n">
        <f aca="false">J43*$B$31*200</f>
        <v>0</v>
      </c>
      <c r="K199" s="183" t="n">
        <f aca="false">K43*$B$31*200</f>
        <v>0</v>
      </c>
      <c r="L199" s="183" t="n">
        <f aca="false">L43*$B$31*200</f>
        <v>0</v>
      </c>
      <c r="M199" s="183" t="n">
        <f aca="false">M43*$B$31*200</f>
        <v>0</v>
      </c>
      <c r="N199" s="183" t="n">
        <f aca="false">N43*$B$31*200</f>
        <v>0</v>
      </c>
      <c r="O199" s="184" t="n">
        <f aca="false">N199</f>
        <v>0</v>
      </c>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c r="CJ199" s="185"/>
      <c r="CK199" s="185"/>
      <c r="CL199" s="185"/>
      <c r="CM199" s="185"/>
      <c r="CN199" s="185"/>
      <c r="CO199" s="185"/>
      <c r="CP199" s="185"/>
      <c r="CQ199" s="185"/>
      <c r="CR199" s="185"/>
      <c r="CS199" s="185"/>
      <c r="CT199" s="185"/>
      <c r="CU199" s="185"/>
      <c r="CV199" s="185"/>
      <c r="CW199" s="185"/>
      <c r="CX199" s="185"/>
      <c r="CY199" s="185"/>
      <c r="CZ199" s="185"/>
      <c r="DA199" s="185"/>
      <c r="DB199" s="185"/>
      <c r="DC199" s="185"/>
      <c r="DD199" s="185"/>
      <c r="DE199" s="185"/>
      <c r="DF199" s="185"/>
      <c r="DG199" s="185"/>
      <c r="DH199" s="185"/>
      <c r="DI199" s="185"/>
      <c r="DJ199" s="185"/>
      <c r="DK199" s="185"/>
      <c r="DL199" s="185"/>
      <c r="DM199" s="185"/>
      <c r="DN199" s="185"/>
      <c r="DO199" s="185"/>
      <c r="DP199" s="185"/>
      <c r="DQ199" s="185"/>
      <c r="DR199" s="185"/>
      <c r="DS199" s="185"/>
      <c r="DT199" s="185"/>
      <c r="DU199" s="185"/>
      <c r="DV199" s="185"/>
      <c r="DW199" s="185"/>
      <c r="DX199" s="185"/>
      <c r="DY199" s="185"/>
      <c r="DZ199" s="185"/>
      <c r="EA199" s="185"/>
      <c r="EB199" s="185"/>
      <c r="EC199" s="185"/>
      <c r="ED199" s="185"/>
      <c r="EE199" s="185"/>
      <c r="EF199" s="185"/>
      <c r="EG199" s="185"/>
      <c r="EH199" s="185"/>
      <c r="EI199" s="185"/>
      <c r="EJ199" s="185"/>
      <c r="EK199" s="185"/>
      <c r="EL199" s="185"/>
      <c r="EM199" s="185"/>
      <c r="EN199" s="185"/>
      <c r="EO199" s="185"/>
      <c r="EP199" s="185"/>
      <c r="EQ199" s="185"/>
      <c r="ER199" s="185"/>
      <c r="ES199" s="185"/>
      <c r="ET199" s="185"/>
      <c r="EU199" s="185"/>
      <c r="EV199" s="185"/>
      <c r="EW199" s="185"/>
      <c r="EX199" s="185"/>
      <c r="EY199" s="185"/>
      <c r="EZ199" s="185"/>
      <c r="FA199" s="185"/>
      <c r="FB199" s="185"/>
      <c r="FC199" s="185"/>
      <c r="FD199" s="185"/>
      <c r="FE199" s="185"/>
      <c r="FF199" s="185"/>
      <c r="FG199" s="185"/>
      <c r="FH199" s="185"/>
      <c r="FI199" s="185"/>
      <c r="FJ199" s="185"/>
      <c r="FK199" s="185"/>
      <c r="FL199" s="185"/>
      <c r="FM199" s="185"/>
      <c r="FN199" s="185"/>
      <c r="FO199" s="185"/>
      <c r="FP199" s="185"/>
      <c r="FQ199" s="185"/>
      <c r="FR199" s="185"/>
      <c r="FS199" s="185"/>
      <c r="FT199" s="185"/>
      <c r="FU199" s="185"/>
      <c r="FV199" s="185"/>
      <c r="FW199" s="185"/>
      <c r="FX199" s="185"/>
      <c r="FY199" s="185"/>
      <c r="FZ199" s="185"/>
      <c r="GA199" s="185"/>
      <c r="GB199" s="185"/>
      <c r="GC199" s="185"/>
      <c r="GD199" s="185"/>
      <c r="GE199" s="185"/>
      <c r="GF199" s="185"/>
      <c r="GG199" s="185"/>
      <c r="GH199" s="185"/>
      <c r="GI199" s="185"/>
      <c r="GJ199" s="185"/>
      <c r="GK199" s="185"/>
      <c r="GL199" s="185"/>
      <c r="GM199" s="185"/>
      <c r="GN199" s="185"/>
      <c r="GO199" s="185"/>
      <c r="GP199" s="185"/>
      <c r="GQ199" s="185"/>
      <c r="GR199" s="185"/>
      <c r="GS199" s="185"/>
      <c r="GT199" s="185"/>
      <c r="GU199" s="185"/>
      <c r="GV199" s="185"/>
      <c r="GW199" s="185"/>
      <c r="GX199" s="185"/>
      <c r="GY199" s="185"/>
      <c r="GZ199" s="185"/>
      <c r="HA199" s="185"/>
      <c r="HB199" s="185"/>
      <c r="HC199" s="185"/>
      <c r="HD199" s="185"/>
      <c r="HE199" s="185"/>
      <c r="HF199" s="185"/>
      <c r="HG199" s="185"/>
      <c r="HH199" s="185"/>
      <c r="HI199" s="185"/>
      <c r="HJ199" s="185"/>
      <c r="HK199" s="185"/>
      <c r="HL199" s="185"/>
      <c r="HM199" s="185"/>
      <c r="HN199" s="185"/>
      <c r="HO199" s="185"/>
      <c r="HP199" s="185"/>
      <c r="HQ199" s="185"/>
      <c r="HR199" s="185"/>
      <c r="HS199" s="185"/>
      <c r="HT199" s="185"/>
      <c r="HU199" s="185"/>
      <c r="HV199" s="185"/>
      <c r="HW199" s="185"/>
      <c r="HX199" s="185"/>
      <c r="HY199" s="185"/>
      <c r="HZ199" s="185"/>
      <c r="IA199" s="185"/>
      <c r="IB199" s="185"/>
      <c r="IC199" s="185"/>
      <c r="ID199" s="185"/>
      <c r="IE199" s="185"/>
      <c r="IF199" s="185"/>
      <c r="IG199" s="185"/>
      <c r="IH199" s="185"/>
      <c r="II199" s="185"/>
      <c r="IJ199" s="185"/>
      <c r="IK199" s="185"/>
      <c r="IL199" s="185"/>
      <c r="IM199" s="185"/>
      <c r="IN199" s="185"/>
      <c r="IO199" s="185"/>
      <c r="IP199" s="185"/>
      <c r="IQ199" s="185"/>
      <c r="IR199" s="185"/>
      <c r="IS199" s="185"/>
      <c r="IT199" s="185"/>
      <c r="IU199" s="185"/>
      <c r="IV199" s="185"/>
      <c r="IW199" s="185"/>
    </row>
    <row r="200" customFormat="false" ht="15.75" hidden="true" customHeight="false" outlineLevel="0" collapsed="false">
      <c r="A200" s="182" t="s">
        <v>348</v>
      </c>
      <c r="B200" s="183" t="n">
        <v>365</v>
      </c>
      <c r="C200" s="183" t="n">
        <f aca="false">C44*$B$31*200</f>
        <v>0</v>
      </c>
      <c r="D200" s="183" t="n">
        <f aca="false">D44*$B$31*200</f>
        <v>0</v>
      </c>
      <c r="E200" s="183" t="n">
        <f aca="false">E44*$B$31*200</f>
        <v>0</v>
      </c>
      <c r="F200" s="183" t="n">
        <f aca="false">F44*$B$31*200</f>
        <v>0</v>
      </c>
      <c r="G200" s="183" t="n">
        <f aca="false">G44*$B$31*200</f>
        <v>0</v>
      </c>
      <c r="H200" s="183" t="n">
        <f aca="false">H44*$B$31*200</f>
        <v>0</v>
      </c>
      <c r="I200" s="183" t="n">
        <f aca="false">I44*$B$31*200</f>
        <v>0</v>
      </c>
      <c r="J200" s="183" t="n">
        <f aca="false">J44*$B$31*200</f>
        <v>0</v>
      </c>
      <c r="K200" s="183" t="n">
        <f aca="false">K44*$B$31*200</f>
        <v>0</v>
      </c>
      <c r="L200" s="183" t="n">
        <f aca="false">L44*$B$31*200</f>
        <v>0</v>
      </c>
      <c r="M200" s="183" t="n">
        <f aca="false">M44*$B$31*200</f>
        <v>0</v>
      </c>
      <c r="N200" s="183" t="n">
        <f aca="false">N44*$B$31*200</f>
        <v>0</v>
      </c>
      <c r="O200" s="184" t="n">
        <f aca="false">N200</f>
        <v>0</v>
      </c>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c r="CJ200" s="185"/>
      <c r="CK200" s="185"/>
      <c r="CL200" s="185"/>
      <c r="CM200" s="185"/>
      <c r="CN200" s="185"/>
      <c r="CO200" s="185"/>
      <c r="CP200" s="185"/>
      <c r="CQ200" s="185"/>
      <c r="CR200" s="185"/>
      <c r="CS200" s="185"/>
      <c r="CT200" s="185"/>
      <c r="CU200" s="185"/>
      <c r="CV200" s="185"/>
      <c r="CW200" s="185"/>
      <c r="CX200" s="185"/>
      <c r="CY200" s="185"/>
      <c r="CZ200" s="185"/>
      <c r="DA200" s="185"/>
      <c r="DB200" s="185"/>
      <c r="DC200" s="185"/>
      <c r="DD200" s="185"/>
      <c r="DE200" s="185"/>
      <c r="DF200" s="185"/>
      <c r="DG200" s="185"/>
      <c r="DH200" s="185"/>
      <c r="DI200" s="185"/>
      <c r="DJ200" s="185"/>
      <c r="DK200" s="185"/>
      <c r="DL200" s="185"/>
      <c r="DM200" s="185"/>
      <c r="DN200" s="185"/>
      <c r="DO200" s="185"/>
      <c r="DP200" s="185"/>
      <c r="DQ200" s="185"/>
      <c r="DR200" s="185"/>
      <c r="DS200" s="185"/>
      <c r="DT200" s="185"/>
      <c r="DU200" s="185"/>
      <c r="DV200" s="185"/>
      <c r="DW200" s="185"/>
      <c r="DX200" s="185"/>
      <c r="DY200" s="185"/>
      <c r="DZ200" s="185"/>
      <c r="EA200" s="185"/>
      <c r="EB200" s="185"/>
      <c r="EC200" s="185"/>
      <c r="ED200" s="185"/>
      <c r="EE200" s="185"/>
      <c r="EF200" s="185"/>
      <c r="EG200" s="185"/>
      <c r="EH200" s="185"/>
      <c r="EI200" s="185"/>
      <c r="EJ200" s="185"/>
      <c r="EK200" s="185"/>
      <c r="EL200" s="185"/>
      <c r="EM200" s="185"/>
      <c r="EN200" s="185"/>
      <c r="EO200" s="185"/>
      <c r="EP200" s="185"/>
      <c r="EQ200" s="185"/>
      <c r="ER200" s="185"/>
      <c r="ES200" s="185"/>
      <c r="ET200" s="185"/>
      <c r="EU200" s="185"/>
      <c r="EV200" s="185"/>
      <c r="EW200" s="185"/>
      <c r="EX200" s="185"/>
      <c r="EY200" s="185"/>
      <c r="EZ200" s="185"/>
      <c r="FA200" s="185"/>
      <c r="FB200" s="185"/>
      <c r="FC200" s="185"/>
      <c r="FD200" s="185"/>
      <c r="FE200" s="185"/>
      <c r="FF200" s="185"/>
      <c r="FG200" s="185"/>
      <c r="FH200" s="185"/>
      <c r="FI200" s="185"/>
      <c r="FJ200" s="185"/>
      <c r="FK200" s="185"/>
      <c r="FL200" s="185"/>
      <c r="FM200" s="185"/>
      <c r="FN200" s="185"/>
      <c r="FO200" s="185"/>
      <c r="FP200" s="185"/>
      <c r="FQ200" s="185"/>
      <c r="FR200" s="185"/>
      <c r="FS200" s="185"/>
      <c r="FT200" s="185"/>
      <c r="FU200" s="185"/>
      <c r="FV200" s="185"/>
      <c r="FW200" s="185"/>
      <c r="FX200" s="185"/>
      <c r="FY200" s="185"/>
      <c r="FZ200" s="185"/>
      <c r="GA200" s="185"/>
      <c r="GB200" s="185"/>
      <c r="GC200" s="185"/>
      <c r="GD200" s="185"/>
      <c r="GE200" s="185"/>
      <c r="GF200" s="185"/>
      <c r="GG200" s="185"/>
      <c r="GH200" s="185"/>
      <c r="GI200" s="185"/>
      <c r="GJ200" s="185"/>
      <c r="GK200" s="185"/>
      <c r="GL200" s="185"/>
      <c r="GM200" s="185"/>
      <c r="GN200" s="185"/>
      <c r="GO200" s="185"/>
      <c r="GP200" s="185"/>
      <c r="GQ200" s="185"/>
      <c r="GR200" s="185"/>
      <c r="GS200" s="185"/>
      <c r="GT200" s="185"/>
      <c r="GU200" s="185"/>
      <c r="GV200" s="185"/>
      <c r="GW200" s="185"/>
      <c r="GX200" s="185"/>
      <c r="GY200" s="185"/>
      <c r="GZ200" s="185"/>
      <c r="HA200" s="185"/>
      <c r="HB200" s="185"/>
      <c r="HC200" s="185"/>
      <c r="HD200" s="185"/>
      <c r="HE200" s="185"/>
      <c r="HF200" s="185"/>
      <c r="HG200" s="185"/>
      <c r="HH200" s="185"/>
      <c r="HI200" s="185"/>
      <c r="HJ200" s="185"/>
      <c r="HK200" s="185"/>
      <c r="HL200" s="185"/>
      <c r="HM200" s="185"/>
      <c r="HN200" s="185"/>
      <c r="HO200" s="185"/>
      <c r="HP200" s="185"/>
      <c r="HQ200" s="185"/>
      <c r="HR200" s="185"/>
      <c r="HS200" s="185"/>
      <c r="HT200" s="185"/>
      <c r="HU200" s="185"/>
      <c r="HV200" s="185"/>
      <c r="HW200" s="185"/>
      <c r="HX200" s="185"/>
      <c r="HY200" s="185"/>
      <c r="HZ200" s="185"/>
      <c r="IA200" s="185"/>
      <c r="IB200" s="185"/>
      <c r="IC200" s="185"/>
      <c r="ID200" s="185"/>
      <c r="IE200" s="185"/>
      <c r="IF200" s="185"/>
      <c r="IG200" s="185"/>
      <c r="IH200" s="185"/>
      <c r="II200" s="185"/>
      <c r="IJ200" s="185"/>
      <c r="IK200" s="185"/>
      <c r="IL200" s="185"/>
      <c r="IM200" s="185"/>
      <c r="IN200" s="185"/>
      <c r="IO200" s="185"/>
      <c r="IP200" s="185"/>
      <c r="IQ200" s="185"/>
      <c r="IR200" s="185"/>
      <c r="IS200" s="185"/>
      <c r="IT200" s="185"/>
      <c r="IU200" s="185"/>
      <c r="IV200" s="185"/>
      <c r="IW200" s="185"/>
    </row>
    <row r="201" customFormat="false" ht="15.75" hidden="true" customHeight="false" outlineLevel="0" collapsed="false">
      <c r="A201" s="182" t="s">
        <v>349</v>
      </c>
      <c r="B201" s="183" t="n">
        <v>385</v>
      </c>
      <c r="C201" s="183" t="n">
        <f aca="false">C45*$B$31*200</f>
        <v>0</v>
      </c>
      <c r="D201" s="183" t="n">
        <f aca="false">D45*$B$31*200</f>
        <v>0</v>
      </c>
      <c r="E201" s="183" t="n">
        <f aca="false">E45*$B$31*200</f>
        <v>0</v>
      </c>
      <c r="F201" s="183" t="n">
        <f aca="false">F45*$B$31*200</f>
        <v>0</v>
      </c>
      <c r="G201" s="183" t="n">
        <f aca="false">G45*$B$31*200</f>
        <v>0</v>
      </c>
      <c r="H201" s="183" t="n">
        <f aca="false">H45*$B$31*200</f>
        <v>0</v>
      </c>
      <c r="I201" s="183" t="n">
        <f aca="false">I45*$B$31*200</f>
        <v>0</v>
      </c>
      <c r="J201" s="183" t="n">
        <f aca="false">J45*$B$31*200</f>
        <v>0</v>
      </c>
      <c r="K201" s="183" t="n">
        <f aca="false">K45*$B$31*200</f>
        <v>0</v>
      </c>
      <c r="L201" s="183" t="n">
        <f aca="false">L45*$B$31*200</f>
        <v>0</v>
      </c>
      <c r="M201" s="183" t="n">
        <f aca="false">M45*$B$31*200</f>
        <v>0</v>
      </c>
      <c r="N201" s="183" t="n">
        <f aca="false">N45*$B$31*200</f>
        <v>0</v>
      </c>
      <c r="O201" s="184" t="n">
        <f aca="false">N201</f>
        <v>0</v>
      </c>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c r="CJ201" s="185"/>
      <c r="CK201" s="185"/>
      <c r="CL201" s="185"/>
      <c r="CM201" s="185"/>
      <c r="CN201" s="185"/>
      <c r="CO201" s="185"/>
      <c r="CP201" s="185"/>
      <c r="CQ201" s="185"/>
      <c r="CR201" s="185"/>
      <c r="CS201" s="185"/>
      <c r="CT201" s="185"/>
      <c r="CU201" s="185"/>
      <c r="CV201" s="185"/>
      <c r="CW201" s="185"/>
      <c r="CX201" s="185"/>
      <c r="CY201" s="185"/>
      <c r="CZ201" s="185"/>
      <c r="DA201" s="185"/>
      <c r="DB201" s="185"/>
      <c r="DC201" s="185"/>
      <c r="DD201" s="185"/>
      <c r="DE201" s="185"/>
      <c r="DF201" s="185"/>
      <c r="DG201" s="185"/>
      <c r="DH201" s="185"/>
      <c r="DI201" s="185"/>
      <c r="DJ201" s="185"/>
      <c r="DK201" s="185"/>
      <c r="DL201" s="185"/>
      <c r="DM201" s="185"/>
      <c r="DN201" s="185"/>
      <c r="DO201" s="185"/>
      <c r="DP201" s="185"/>
      <c r="DQ201" s="185"/>
      <c r="DR201" s="185"/>
      <c r="DS201" s="185"/>
      <c r="DT201" s="185"/>
      <c r="DU201" s="185"/>
      <c r="DV201" s="185"/>
      <c r="DW201" s="185"/>
      <c r="DX201" s="185"/>
      <c r="DY201" s="185"/>
      <c r="DZ201" s="185"/>
      <c r="EA201" s="185"/>
      <c r="EB201" s="185"/>
      <c r="EC201" s="185"/>
      <c r="ED201" s="185"/>
      <c r="EE201" s="185"/>
      <c r="EF201" s="185"/>
      <c r="EG201" s="185"/>
      <c r="EH201" s="185"/>
      <c r="EI201" s="185"/>
      <c r="EJ201" s="185"/>
      <c r="EK201" s="185"/>
      <c r="EL201" s="185"/>
      <c r="EM201" s="185"/>
      <c r="EN201" s="185"/>
      <c r="EO201" s="185"/>
      <c r="EP201" s="185"/>
      <c r="EQ201" s="185"/>
      <c r="ER201" s="185"/>
      <c r="ES201" s="185"/>
      <c r="ET201" s="185"/>
      <c r="EU201" s="185"/>
      <c r="EV201" s="185"/>
      <c r="EW201" s="185"/>
      <c r="EX201" s="185"/>
      <c r="EY201" s="185"/>
      <c r="EZ201" s="185"/>
      <c r="FA201" s="185"/>
      <c r="FB201" s="185"/>
      <c r="FC201" s="185"/>
      <c r="FD201" s="185"/>
      <c r="FE201" s="185"/>
      <c r="FF201" s="185"/>
      <c r="FG201" s="185"/>
      <c r="FH201" s="185"/>
      <c r="FI201" s="185"/>
      <c r="FJ201" s="185"/>
      <c r="FK201" s="185"/>
      <c r="FL201" s="185"/>
      <c r="FM201" s="185"/>
      <c r="FN201" s="185"/>
      <c r="FO201" s="185"/>
      <c r="FP201" s="185"/>
      <c r="FQ201" s="185"/>
      <c r="FR201" s="185"/>
      <c r="FS201" s="185"/>
      <c r="FT201" s="185"/>
      <c r="FU201" s="185"/>
      <c r="FV201" s="185"/>
      <c r="FW201" s="185"/>
      <c r="FX201" s="185"/>
      <c r="FY201" s="185"/>
      <c r="FZ201" s="185"/>
      <c r="GA201" s="185"/>
      <c r="GB201" s="185"/>
      <c r="GC201" s="185"/>
      <c r="GD201" s="185"/>
      <c r="GE201" s="185"/>
      <c r="GF201" s="185"/>
      <c r="GG201" s="185"/>
      <c r="GH201" s="185"/>
      <c r="GI201" s="185"/>
      <c r="GJ201" s="185"/>
      <c r="GK201" s="185"/>
      <c r="GL201" s="185"/>
      <c r="GM201" s="185"/>
      <c r="GN201" s="185"/>
      <c r="GO201" s="185"/>
      <c r="GP201" s="185"/>
      <c r="GQ201" s="185"/>
      <c r="GR201" s="185"/>
      <c r="GS201" s="185"/>
      <c r="GT201" s="185"/>
      <c r="GU201" s="185"/>
      <c r="GV201" s="185"/>
      <c r="GW201" s="185"/>
      <c r="GX201" s="185"/>
      <c r="GY201" s="185"/>
      <c r="GZ201" s="185"/>
      <c r="HA201" s="185"/>
      <c r="HB201" s="185"/>
      <c r="HC201" s="185"/>
      <c r="HD201" s="185"/>
      <c r="HE201" s="185"/>
      <c r="HF201" s="185"/>
      <c r="HG201" s="185"/>
      <c r="HH201" s="185"/>
      <c r="HI201" s="185"/>
      <c r="HJ201" s="185"/>
      <c r="HK201" s="185"/>
      <c r="HL201" s="185"/>
      <c r="HM201" s="185"/>
      <c r="HN201" s="185"/>
      <c r="HO201" s="185"/>
      <c r="HP201" s="185"/>
      <c r="HQ201" s="185"/>
      <c r="HR201" s="185"/>
      <c r="HS201" s="185"/>
      <c r="HT201" s="185"/>
      <c r="HU201" s="185"/>
      <c r="HV201" s="185"/>
      <c r="HW201" s="185"/>
      <c r="HX201" s="185"/>
      <c r="HY201" s="185"/>
      <c r="HZ201" s="185"/>
      <c r="IA201" s="185"/>
      <c r="IB201" s="185"/>
      <c r="IC201" s="185"/>
      <c r="ID201" s="185"/>
      <c r="IE201" s="185"/>
      <c r="IF201" s="185"/>
      <c r="IG201" s="185"/>
      <c r="IH201" s="185"/>
      <c r="II201" s="185"/>
      <c r="IJ201" s="185"/>
      <c r="IK201" s="185"/>
      <c r="IL201" s="185"/>
      <c r="IM201" s="185"/>
      <c r="IN201" s="185"/>
      <c r="IO201" s="185"/>
      <c r="IP201" s="185"/>
      <c r="IQ201" s="185"/>
      <c r="IR201" s="185"/>
      <c r="IS201" s="185"/>
      <c r="IT201" s="185"/>
      <c r="IU201" s="185"/>
      <c r="IV201" s="185"/>
      <c r="IW201" s="185"/>
    </row>
    <row r="202" customFormat="false" ht="15.75" hidden="true" customHeight="false" outlineLevel="0" collapsed="false">
      <c r="A202" s="186" t="s">
        <v>350</v>
      </c>
      <c r="B202" s="183"/>
      <c r="C202" s="188" t="n">
        <f aca="false">SUM(C187:C200)</f>
        <v>0</v>
      </c>
      <c r="D202" s="188" t="n">
        <f aca="false">SUM(D187:D201)</f>
        <v>0</v>
      </c>
      <c r="E202" s="188" t="n">
        <f aca="false">SUM(E187:E201)</f>
        <v>0</v>
      </c>
      <c r="F202" s="188" t="n">
        <f aca="false">SUM(F187:F201)</f>
        <v>0</v>
      </c>
      <c r="G202" s="188" t="n">
        <f aca="false">SUM(G187:G201)</f>
        <v>0</v>
      </c>
      <c r="H202" s="188" t="n">
        <f aca="false">SUM(H187:H201)</f>
        <v>0</v>
      </c>
      <c r="I202" s="188" t="n">
        <f aca="false">SUM(I187:I201)</f>
        <v>0</v>
      </c>
      <c r="J202" s="188" t="n">
        <f aca="false">SUM(J187:J201)</f>
        <v>0</v>
      </c>
      <c r="K202" s="188" t="n">
        <f aca="false">SUM(K187:K201)</f>
        <v>0</v>
      </c>
      <c r="L202" s="188" t="n">
        <f aca="false">SUM(L187:L201)</f>
        <v>0</v>
      </c>
      <c r="M202" s="188" t="n">
        <f aca="false">SUM(M187:M201)</f>
        <v>0</v>
      </c>
      <c r="N202" s="188" t="n">
        <f aca="false">SUM(N187:N201)</f>
        <v>0</v>
      </c>
      <c r="O202" s="189" t="n">
        <f aca="false">N202</f>
        <v>0</v>
      </c>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c r="CJ202" s="185"/>
      <c r="CK202" s="185"/>
      <c r="CL202" s="185"/>
      <c r="CM202" s="185"/>
      <c r="CN202" s="185"/>
      <c r="CO202" s="185"/>
      <c r="CP202" s="185"/>
      <c r="CQ202" s="185"/>
      <c r="CR202" s="185"/>
      <c r="CS202" s="185"/>
      <c r="CT202" s="185"/>
      <c r="CU202" s="185"/>
      <c r="CV202" s="185"/>
      <c r="CW202" s="185"/>
      <c r="CX202" s="185"/>
      <c r="CY202" s="185"/>
      <c r="CZ202" s="185"/>
      <c r="DA202" s="185"/>
      <c r="DB202" s="185"/>
      <c r="DC202" s="185"/>
      <c r="DD202" s="185"/>
      <c r="DE202" s="185"/>
      <c r="DF202" s="185"/>
      <c r="DG202" s="185"/>
      <c r="DH202" s="185"/>
      <c r="DI202" s="185"/>
      <c r="DJ202" s="185"/>
      <c r="DK202" s="185"/>
      <c r="DL202" s="185"/>
      <c r="DM202" s="185"/>
      <c r="DN202" s="185"/>
      <c r="DO202" s="185"/>
      <c r="DP202" s="185"/>
      <c r="DQ202" s="185"/>
      <c r="DR202" s="185"/>
      <c r="DS202" s="185"/>
      <c r="DT202" s="185"/>
      <c r="DU202" s="185"/>
      <c r="DV202" s="185"/>
      <c r="DW202" s="185"/>
      <c r="DX202" s="185"/>
      <c r="DY202" s="185"/>
      <c r="DZ202" s="185"/>
      <c r="EA202" s="185"/>
      <c r="EB202" s="185"/>
      <c r="EC202" s="185"/>
      <c r="ED202" s="185"/>
      <c r="EE202" s="185"/>
      <c r="EF202" s="185"/>
      <c r="EG202" s="185"/>
      <c r="EH202" s="185"/>
      <c r="EI202" s="185"/>
      <c r="EJ202" s="185"/>
      <c r="EK202" s="185"/>
      <c r="EL202" s="185"/>
      <c r="EM202" s="185"/>
      <c r="EN202" s="185"/>
      <c r="EO202" s="185"/>
      <c r="EP202" s="185"/>
      <c r="EQ202" s="185"/>
      <c r="ER202" s="185"/>
      <c r="ES202" s="185"/>
      <c r="ET202" s="185"/>
      <c r="EU202" s="185"/>
      <c r="EV202" s="185"/>
      <c r="EW202" s="185"/>
      <c r="EX202" s="185"/>
      <c r="EY202" s="185"/>
      <c r="EZ202" s="185"/>
      <c r="FA202" s="185"/>
      <c r="FB202" s="185"/>
      <c r="FC202" s="185"/>
      <c r="FD202" s="185"/>
      <c r="FE202" s="185"/>
      <c r="FF202" s="185"/>
      <c r="FG202" s="185"/>
      <c r="FH202" s="185"/>
      <c r="FI202" s="185"/>
      <c r="FJ202" s="185"/>
      <c r="FK202" s="185"/>
      <c r="FL202" s="185"/>
      <c r="FM202" s="185"/>
      <c r="FN202" s="185"/>
      <c r="FO202" s="185"/>
      <c r="FP202" s="185"/>
      <c r="FQ202" s="185"/>
      <c r="FR202" s="185"/>
      <c r="FS202" s="185"/>
      <c r="FT202" s="185"/>
      <c r="FU202" s="185"/>
      <c r="FV202" s="185"/>
      <c r="FW202" s="185"/>
      <c r="FX202" s="185"/>
      <c r="FY202" s="185"/>
      <c r="FZ202" s="185"/>
      <c r="GA202" s="185"/>
      <c r="GB202" s="185"/>
      <c r="GC202" s="185"/>
      <c r="GD202" s="185"/>
      <c r="GE202" s="185"/>
      <c r="GF202" s="185"/>
      <c r="GG202" s="185"/>
      <c r="GH202" s="185"/>
      <c r="GI202" s="185"/>
      <c r="GJ202" s="185"/>
      <c r="GK202" s="185"/>
      <c r="GL202" s="185"/>
      <c r="GM202" s="185"/>
      <c r="GN202" s="185"/>
      <c r="GO202" s="185"/>
      <c r="GP202" s="185"/>
      <c r="GQ202" s="185"/>
      <c r="GR202" s="185"/>
      <c r="GS202" s="185"/>
      <c r="GT202" s="185"/>
      <c r="GU202" s="185"/>
      <c r="GV202" s="185"/>
      <c r="GW202" s="185"/>
      <c r="GX202" s="185"/>
      <c r="GY202" s="185"/>
      <c r="GZ202" s="185"/>
      <c r="HA202" s="185"/>
      <c r="HB202" s="185"/>
      <c r="HC202" s="185"/>
      <c r="HD202" s="185"/>
      <c r="HE202" s="185"/>
      <c r="HF202" s="185"/>
      <c r="HG202" s="185"/>
      <c r="HH202" s="185"/>
      <c r="HI202" s="185"/>
      <c r="HJ202" s="185"/>
      <c r="HK202" s="185"/>
      <c r="HL202" s="185"/>
      <c r="HM202" s="185"/>
      <c r="HN202" s="185"/>
      <c r="HO202" s="185"/>
      <c r="HP202" s="185"/>
      <c r="HQ202" s="185"/>
      <c r="HR202" s="185"/>
      <c r="HS202" s="185"/>
      <c r="HT202" s="185"/>
      <c r="HU202" s="185"/>
      <c r="HV202" s="185"/>
      <c r="HW202" s="185"/>
      <c r="HX202" s="185"/>
      <c r="HY202" s="185"/>
      <c r="HZ202" s="185"/>
      <c r="IA202" s="185"/>
      <c r="IB202" s="185"/>
      <c r="IC202" s="185"/>
      <c r="ID202" s="185"/>
      <c r="IE202" s="185"/>
      <c r="IF202" s="185"/>
      <c r="IG202" s="185"/>
      <c r="IH202" s="185"/>
      <c r="II202" s="185"/>
      <c r="IJ202" s="185"/>
      <c r="IK202" s="185"/>
      <c r="IL202" s="185"/>
      <c r="IM202" s="185"/>
      <c r="IN202" s="185"/>
      <c r="IO202" s="185"/>
      <c r="IP202" s="185"/>
      <c r="IQ202" s="185"/>
      <c r="IR202" s="185"/>
      <c r="IS202" s="185"/>
      <c r="IT202" s="185"/>
      <c r="IU202" s="185"/>
      <c r="IV202" s="185"/>
      <c r="IW202" s="185"/>
    </row>
  </sheetData>
  <sheetProtection sheet="true" password="cc4b" objects="true" scenarios="true"/>
  <printOptions headings="false" gridLines="false" gridLinesSet="true" horizontalCentered="true" verticalCentered="false"/>
  <pageMargins left="0.1" right="0.1" top="0.45" bottom="0.5" header="0.511811023622047" footer="0"/>
  <pageSetup paperSize="1" scale="61" fitToWidth="1" fitToHeight="1" pageOrder="downThenOver" orientation="landscape" blackAndWhite="false" draft="false" cellComments="none" horizontalDpi="300" verticalDpi="300" copies="1"/>
  <headerFooter differentFirst="false" differentOddEven="false">
    <oddHeader/>
    <oddFooter>&amp;L&amp;"Arial Narrow,Regular"&amp;8&amp;D
&amp;T</oddFooter>
  </headerFooter>
  <rowBreaks count="2" manualBreakCount="2">
    <brk id="49" man="true" max="16383" min="0"/>
    <brk id="94" man="true" max="16383" min="0"/>
  </row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26"/>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C11" activeCellId="0" sqref="C11"/>
    </sheetView>
  </sheetViews>
  <sheetFormatPr defaultColWidth="10.65234375" defaultRowHeight="12.75" customHeight="true" zeroHeight="false" outlineLevelRow="0" outlineLevelCol="0"/>
  <cols>
    <col collapsed="false" customWidth="true" hidden="false" outlineLevel="0" max="1" min="1" style="22" width="28.49"/>
    <col collapsed="false" customWidth="true" hidden="false" outlineLevel="0" max="2" min="2" style="22" width="19.82"/>
    <col collapsed="false" customWidth="true" hidden="false" outlineLevel="0" max="3" min="3" style="22" width="57.65"/>
    <col collapsed="false" customWidth="true" hidden="false" outlineLevel="0" max="4" min="4" style="23" width="29.99"/>
    <col collapsed="false" customWidth="true" hidden="false" outlineLevel="0" max="5" min="5" style="24" width="15.99"/>
    <col collapsed="false" customWidth="false" hidden="false" outlineLevel="0" max="257" min="6" style="22" width="10.65"/>
  </cols>
  <sheetData>
    <row r="1" customFormat="false" ht="19.5" hidden="false" customHeight="false" outlineLevel="0" collapsed="false">
      <c r="A1" s="25" t="s">
        <v>80</v>
      </c>
      <c r="B1" s="25"/>
      <c r="C1" s="25"/>
      <c r="D1" s="26"/>
      <c r="E1" s="27"/>
      <c r="F1" s="26"/>
      <c r="G1" s="26"/>
    </row>
    <row r="2" customFormat="false" ht="15.75" hidden="false" customHeight="false" outlineLevel="0" collapsed="false">
      <c r="A2" s="28" t="s">
        <v>81</v>
      </c>
      <c r="B2" s="29" t="s">
        <v>82</v>
      </c>
      <c r="C2" s="29" t="s">
        <v>83</v>
      </c>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row>
    <row r="3" customFormat="false" ht="12.75" hidden="false" customHeight="false" outlineLevel="0" collapsed="false">
      <c r="A3" s="23"/>
      <c r="D3" s="22"/>
      <c r="E3" s="22"/>
    </row>
    <row r="4" customFormat="false" ht="38.25" hidden="false" customHeight="false" outlineLevel="0" collapsed="false">
      <c r="A4" s="23" t="s">
        <v>84</v>
      </c>
      <c r="C4" s="31" t="s">
        <v>85</v>
      </c>
      <c r="D4" s="22"/>
      <c r="E4" s="22"/>
    </row>
    <row r="5" customFormat="false" ht="12.75" hidden="false" customHeight="false" outlineLevel="0" collapsed="false">
      <c r="A5" s="23" t="s">
        <v>86</v>
      </c>
      <c r="C5" s="32" t="s">
        <v>87</v>
      </c>
      <c r="D5" s="22"/>
      <c r="E5" s="22"/>
    </row>
    <row r="6" customFormat="false" ht="12.75" hidden="false" customHeight="false" outlineLevel="0" collapsed="false">
      <c r="A6" s="23" t="s">
        <v>88</v>
      </c>
      <c r="C6" s="32" t="s">
        <v>89</v>
      </c>
      <c r="D6" s="22"/>
      <c r="E6" s="22"/>
    </row>
    <row r="7" customFormat="false" ht="12.75" hidden="false" customHeight="false" outlineLevel="0" collapsed="false">
      <c r="A7" s="23" t="s">
        <v>90</v>
      </c>
      <c r="C7" s="32" t="s">
        <v>91</v>
      </c>
      <c r="D7" s="22"/>
      <c r="E7" s="22"/>
    </row>
    <row r="8" customFormat="false" ht="12.75" hidden="false" customHeight="false" outlineLevel="0" collapsed="false">
      <c r="A8" s="23" t="s">
        <v>92</v>
      </c>
      <c r="C8" s="32" t="s">
        <v>93</v>
      </c>
      <c r="D8" s="22"/>
      <c r="E8" s="22"/>
    </row>
    <row r="9" customFormat="false" ht="12.75" hidden="false" customHeight="false" outlineLevel="0" collapsed="false">
      <c r="A9" s="23" t="s">
        <v>94</v>
      </c>
      <c r="C9" s="32" t="s">
        <v>91</v>
      </c>
      <c r="D9" s="22"/>
      <c r="E9" s="22"/>
    </row>
    <row r="10" customFormat="false" ht="38.25" hidden="false" customHeight="false" outlineLevel="0" collapsed="false">
      <c r="A10" s="23" t="s">
        <v>95</v>
      </c>
      <c r="C10" s="31" t="s">
        <v>96</v>
      </c>
      <c r="D10" s="22"/>
      <c r="E10" s="22"/>
    </row>
    <row r="11" customFormat="false" ht="12.75" hidden="false" customHeight="false" outlineLevel="0" collapsed="false">
      <c r="A11" s="23" t="s">
        <v>97</v>
      </c>
      <c r="C11" s="32" t="s">
        <v>98</v>
      </c>
      <c r="D11" s="22"/>
      <c r="E11" s="22"/>
    </row>
    <row r="12" customFormat="false" ht="51" hidden="false" customHeight="false" outlineLevel="0" collapsed="false">
      <c r="A12" s="23" t="s">
        <v>99</v>
      </c>
      <c r="C12" s="31" t="s">
        <v>100</v>
      </c>
      <c r="D12" s="22"/>
      <c r="E12" s="22"/>
    </row>
    <row r="13" customFormat="false" ht="12.75" hidden="false" customHeight="false" outlineLevel="0" collapsed="false">
      <c r="A13" s="23" t="s">
        <v>101</v>
      </c>
      <c r="C13" s="32" t="s">
        <v>91</v>
      </c>
      <c r="D13" s="22"/>
      <c r="E13" s="22"/>
    </row>
    <row r="14" customFormat="false" ht="12.75" hidden="false" customHeight="false" outlineLevel="0" collapsed="false">
      <c r="A14" s="23" t="s">
        <v>102</v>
      </c>
      <c r="C14" s="32" t="s">
        <v>98</v>
      </c>
      <c r="D14" s="22"/>
      <c r="E14" s="22"/>
    </row>
    <row r="15" customFormat="false" ht="12.75" hidden="false" customHeight="false" outlineLevel="0" collapsed="false">
      <c r="A15" s="23" t="s">
        <v>103</v>
      </c>
      <c r="C15" s="32" t="s">
        <v>98</v>
      </c>
      <c r="D15" s="22"/>
      <c r="E15" s="22"/>
    </row>
    <row r="16" customFormat="false" ht="12.75" hidden="false" customHeight="false" outlineLevel="0" collapsed="false">
      <c r="A16" s="23" t="s">
        <v>104</v>
      </c>
      <c r="C16" s="22" t="s">
        <v>105</v>
      </c>
      <c r="D16" s="22"/>
      <c r="E16" s="22"/>
    </row>
    <row r="17" customFormat="false" ht="12.75" hidden="false" customHeight="false" outlineLevel="0" collapsed="false">
      <c r="A17" s="23" t="s">
        <v>106</v>
      </c>
      <c r="C17" s="22" t="s">
        <v>107</v>
      </c>
      <c r="D17" s="22"/>
      <c r="E17" s="22"/>
    </row>
    <row r="18" customFormat="false" ht="12.75" hidden="false" customHeight="false" outlineLevel="0" collapsed="false">
      <c r="A18" s="23" t="s">
        <v>108</v>
      </c>
      <c r="C18" s="22" t="s">
        <v>93</v>
      </c>
      <c r="D18" s="22"/>
      <c r="E18" s="22"/>
    </row>
    <row r="19" customFormat="false" ht="38.25" hidden="false" customHeight="false" outlineLevel="0" collapsed="false">
      <c r="A19" s="23" t="s">
        <v>109</v>
      </c>
      <c r="C19" s="31" t="s">
        <v>110</v>
      </c>
      <c r="D19" s="22"/>
      <c r="E19" s="22"/>
    </row>
    <row r="20" customFormat="false" ht="12.75" hidden="false" customHeight="false" outlineLevel="0" collapsed="false">
      <c r="A20" s="23" t="s">
        <v>111</v>
      </c>
      <c r="C20" s="22" t="s">
        <v>112</v>
      </c>
      <c r="D20" s="22"/>
      <c r="E20" s="22"/>
    </row>
    <row r="21" customFormat="false" ht="13.5" hidden="false" customHeight="false" outlineLevel="0" collapsed="false">
      <c r="A21" s="23"/>
      <c r="D21" s="22"/>
      <c r="E21" s="22"/>
    </row>
    <row r="22" customFormat="false" ht="12.75" hidden="false" customHeight="false" outlineLevel="0" collapsed="false">
      <c r="A22" s="33" t="s">
        <v>113</v>
      </c>
      <c r="B22" s="34"/>
      <c r="C22" s="35"/>
      <c r="D22" s="22"/>
      <c r="E22" s="22"/>
    </row>
    <row r="23" customFormat="false" ht="13.5" hidden="false" customHeight="false" outlineLevel="0" collapsed="false">
      <c r="A23" s="36" t="s">
        <v>114</v>
      </c>
      <c r="B23" s="37"/>
      <c r="C23" s="38"/>
      <c r="D23" s="22"/>
      <c r="E23" s="22"/>
    </row>
    <row r="24" customFormat="false" ht="12.75" hidden="false" customHeight="false" outlineLevel="0" collapsed="false">
      <c r="C24" s="23"/>
      <c r="D24" s="24"/>
      <c r="E24" s="22"/>
    </row>
    <row r="25" customFormat="false" ht="12.75" hidden="false" customHeight="false" outlineLevel="0" collapsed="false">
      <c r="C25" s="23"/>
      <c r="D25" s="24"/>
      <c r="E25" s="22"/>
    </row>
    <row r="26" customFormat="false" ht="12.75" hidden="false" customHeight="false" outlineLevel="0" collapsed="false">
      <c r="C26" s="23"/>
      <c r="D26" s="24"/>
      <c r="E26" s="22"/>
    </row>
  </sheetData>
  <mergeCells count="1">
    <mergeCell ref="A1:C1"/>
  </mergeCells>
  <printOptions headings="false" gridLines="false" gridLinesSet="true" horizontalCentered="true" verticalCentered="false"/>
  <pageMargins left="0.25" right="0.25" top="0.25" bottom="0.5" header="0.511811023622047" footer="0.5"/>
  <pageSetup paperSize="1" scale="100" fitToWidth="1" fitToHeight="1" pageOrder="downThenOver" orientation="landscape" blackAndWhite="false" draft="false" cellComments="none" horizontalDpi="300" verticalDpi="300" copies="1"/>
  <headerFooter differentFirst="false" differentOddEven="false">
    <oddHeader/>
    <oddFooter>&amp;L&amp;F&amp;R&amp;D  &amp;T</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111"/>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pane xSplit="3" ySplit="11" topLeftCell="D28" activePane="bottomRight" state="frozen"/>
      <selection pane="topLeft" activeCell="A1" activeCellId="0" sqref="A1"/>
      <selection pane="topRight" activeCell="D1" activeCellId="0" sqref="D1"/>
      <selection pane="bottomLeft" activeCell="A28" activeCellId="0" sqref="A28"/>
      <selection pane="bottomRight" activeCell="A43" activeCellId="0" sqref="A43"/>
    </sheetView>
  </sheetViews>
  <sheetFormatPr defaultColWidth="9.32421875" defaultRowHeight="12.75" customHeight="true" zeroHeight="false" outlineLevelRow="0" outlineLevelCol="0"/>
  <cols>
    <col collapsed="false" customWidth="true" hidden="false" outlineLevel="0" max="1" min="1" style="217" width="14.99"/>
    <col collapsed="false" customWidth="true" hidden="false" outlineLevel="0" max="2" min="2" style="217" width="42.32"/>
    <col collapsed="false" customWidth="true" hidden="false" outlineLevel="0" max="3" min="3" style="217" width="1.49"/>
    <col collapsed="false" customWidth="true" hidden="false" outlineLevel="0" max="16" min="4" style="217" width="14.82"/>
    <col collapsed="false" customWidth="true" hidden="false" outlineLevel="0" max="17" min="17" style="217" width="10.65"/>
    <col collapsed="false" customWidth="false" hidden="false" outlineLevel="0" max="257" min="18" style="217" width="9.32"/>
  </cols>
  <sheetData>
    <row r="1" customFormat="false" ht="9.75" hidden="false" customHeight="true" outlineLevel="0" collapsed="false">
      <c r="A1" s="156"/>
      <c r="B1" s="157"/>
      <c r="C1" s="157"/>
      <c r="D1" s="157"/>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6"/>
      <c r="BQ1" s="156"/>
      <c r="BR1" s="156"/>
      <c r="BS1" s="156"/>
      <c r="BT1" s="156"/>
      <c r="BU1" s="156"/>
      <c r="BV1" s="156"/>
      <c r="BW1" s="156"/>
      <c r="BX1" s="156"/>
      <c r="BY1" s="156"/>
      <c r="BZ1" s="156"/>
      <c r="CA1" s="156"/>
      <c r="CB1" s="156"/>
      <c r="CC1" s="156"/>
      <c r="CD1" s="156"/>
      <c r="CE1" s="156"/>
      <c r="CF1" s="156"/>
      <c r="CG1" s="156"/>
      <c r="CH1" s="156"/>
      <c r="CI1" s="156"/>
      <c r="CJ1" s="156"/>
      <c r="CK1" s="156"/>
      <c r="CL1" s="156"/>
      <c r="CM1" s="156"/>
      <c r="CN1" s="156"/>
      <c r="CO1" s="156"/>
      <c r="CP1" s="156"/>
      <c r="CQ1" s="156"/>
      <c r="CR1" s="156"/>
      <c r="CS1" s="156"/>
      <c r="CT1" s="156"/>
      <c r="CU1" s="156"/>
      <c r="CV1" s="156"/>
      <c r="CW1" s="156"/>
      <c r="CX1" s="156"/>
      <c r="CY1" s="156"/>
      <c r="CZ1" s="156"/>
      <c r="DA1" s="156"/>
      <c r="DB1" s="156"/>
      <c r="DC1" s="156"/>
      <c r="DD1" s="156"/>
      <c r="DE1" s="156"/>
      <c r="DF1" s="156"/>
      <c r="DG1" s="156"/>
      <c r="DH1" s="156"/>
      <c r="DI1" s="156"/>
      <c r="DJ1" s="156"/>
      <c r="DK1" s="156"/>
      <c r="DL1" s="156"/>
      <c r="DM1" s="156"/>
      <c r="DN1" s="156"/>
      <c r="DO1" s="156"/>
      <c r="DP1" s="156"/>
      <c r="DQ1" s="156"/>
      <c r="DR1" s="156"/>
      <c r="DS1" s="156"/>
      <c r="DT1" s="156"/>
      <c r="DU1" s="156"/>
      <c r="DV1" s="156"/>
      <c r="DW1" s="156"/>
      <c r="DX1" s="156"/>
      <c r="DY1" s="156"/>
      <c r="DZ1" s="156"/>
      <c r="EA1" s="156"/>
      <c r="EB1" s="156"/>
      <c r="EC1" s="156"/>
      <c r="ED1" s="156"/>
      <c r="EE1" s="156"/>
      <c r="EF1" s="156"/>
      <c r="EG1" s="156"/>
      <c r="EH1" s="156"/>
      <c r="EI1" s="156"/>
      <c r="EJ1" s="156"/>
      <c r="EK1" s="156"/>
      <c r="EL1" s="156"/>
      <c r="EM1" s="156"/>
      <c r="EN1" s="156"/>
      <c r="EO1" s="156"/>
      <c r="EP1" s="156"/>
      <c r="EQ1" s="156"/>
      <c r="ER1" s="156"/>
      <c r="ES1" s="156"/>
      <c r="ET1" s="156"/>
      <c r="EU1" s="156"/>
      <c r="EV1" s="156"/>
      <c r="EW1" s="156"/>
      <c r="EX1" s="156"/>
      <c r="EY1" s="156"/>
      <c r="EZ1" s="156"/>
      <c r="FA1" s="156"/>
      <c r="FB1" s="156"/>
      <c r="FC1" s="156"/>
      <c r="FD1" s="156"/>
      <c r="FE1" s="156"/>
      <c r="FF1" s="156"/>
      <c r="FG1" s="156"/>
      <c r="FH1" s="156"/>
      <c r="FI1" s="156"/>
      <c r="FJ1" s="156"/>
      <c r="FK1" s="156"/>
      <c r="FL1" s="156"/>
      <c r="FM1" s="156"/>
      <c r="FN1" s="156"/>
      <c r="FO1" s="156"/>
      <c r="FP1" s="156"/>
      <c r="FQ1" s="156"/>
      <c r="FR1" s="156"/>
      <c r="FS1" s="156"/>
      <c r="FT1" s="156"/>
      <c r="FU1" s="156"/>
      <c r="FV1" s="156"/>
      <c r="FW1" s="156"/>
      <c r="FX1" s="156"/>
      <c r="FY1" s="156"/>
      <c r="FZ1" s="156"/>
      <c r="GA1" s="156"/>
      <c r="GB1" s="156"/>
      <c r="GC1" s="156"/>
      <c r="GD1" s="156"/>
      <c r="GE1" s="156"/>
      <c r="GF1" s="156"/>
      <c r="GG1" s="156"/>
      <c r="GH1" s="156"/>
      <c r="GI1" s="156"/>
      <c r="GJ1" s="156"/>
      <c r="GK1" s="156"/>
      <c r="GL1" s="156"/>
      <c r="GM1" s="156"/>
      <c r="GN1" s="156"/>
      <c r="GO1" s="156"/>
      <c r="GP1" s="156"/>
      <c r="GQ1" s="156"/>
      <c r="GR1" s="156"/>
      <c r="GS1" s="156"/>
      <c r="GT1" s="156"/>
      <c r="GU1" s="156"/>
      <c r="GV1" s="156"/>
      <c r="GW1" s="156"/>
      <c r="GX1" s="156"/>
      <c r="GY1" s="156"/>
      <c r="GZ1" s="156"/>
      <c r="HA1" s="156"/>
      <c r="HB1" s="156"/>
      <c r="HC1" s="156"/>
      <c r="HD1" s="156"/>
      <c r="HE1" s="156"/>
      <c r="HF1" s="156"/>
      <c r="HG1" s="156"/>
      <c r="HH1" s="156"/>
      <c r="HI1" s="156"/>
      <c r="HJ1" s="156"/>
      <c r="HK1" s="156"/>
      <c r="HL1" s="156"/>
      <c r="HM1" s="156"/>
      <c r="HN1" s="156"/>
      <c r="HO1" s="156"/>
      <c r="HP1" s="156"/>
      <c r="HQ1" s="156"/>
      <c r="HR1" s="156"/>
      <c r="HS1" s="156"/>
      <c r="HT1" s="156"/>
      <c r="HU1" s="156"/>
      <c r="HV1" s="156"/>
      <c r="HW1" s="156"/>
      <c r="HX1" s="156"/>
      <c r="HY1" s="156"/>
      <c r="HZ1" s="156"/>
      <c r="IA1" s="156"/>
      <c r="IB1" s="156"/>
      <c r="IC1" s="156"/>
      <c r="ID1" s="156"/>
      <c r="IE1" s="156"/>
      <c r="IF1" s="156"/>
      <c r="IG1" s="156"/>
      <c r="IH1" s="156"/>
      <c r="II1" s="156"/>
      <c r="IJ1" s="156"/>
      <c r="IK1" s="156"/>
      <c r="IL1" s="156"/>
      <c r="IM1" s="156"/>
      <c r="IN1" s="156"/>
      <c r="IO1" s="156"/>
      <c r="IP1" s="156"/>
      <c r="IQ1" s="156"/>
      <c r="IR1" s="156"/>
      <c r="IS1" s="156"/>
      <c r="IT1" s="156"/>
      <c r="IU1" s="156"/>
      <c r="IV1" s="156"/>
      <c r="IW1" s="156"/>
    </row>
    <row r="2" customFormat="false" ht="27" hidden="false" customHeight="true" outlineLevel="0" collapsed="false">
      <c r="A2" s="159" t="s">
        <v>0</v>
      </c>
      <c r="B2" s="159"/>
      <c r="C2" s="159"/>
      <c r="D2" s="159"/>
      <c r="E2" s="160"/>
      <c r="F2" s="160"/>
      <c r="G2" s="160"/>
      <c r="H2" s="161"/>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row>
    <row r="3" customFormat="false" ht="27" hidden="false" customHeight="true" outlineLevel="0" collapsed="false">
      <c r="A3" s="218" t="s">
        <v>397</v>
      </c>
      <c r="B3" s="159"/>
      <c r="C3" s="159"/>
      <c r="D3" s="159"/>
      <c r="E3" s="160"/>
      <c r="F3" s="160"/>
      <c r="G3" s="160"/>
      <c r="H3" s="161"/>
      <c r="I3" s="162"/>
      <c r="J3" s="162"/>
      <c r="K3" s="162"/>
      <c r="L3" s="162"/>
      <c r="M3" s="162"/>
      <c r="N3" s="162"/>
      <c r="O3" s="162"/>
      <c r="P3" s="163" t="s">
        <v>398</v>
      </c>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row>
    <row r="4" customFormat="false" ht="13.5" hidden="false" customHeight="true" outlineLevel="0" collapsed="false">
      <c r="A4" s="168"/>
      <c r="B4" s="168"/>
      <c r="C4" s="167"/>
      <c r="D4" s="219"/>
      <c r="E4" s="168"/>
      <c r="F4" s="168"/>
      <c r="G4" s="220"/>
      <c r="H4" s="220"/>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c r="DU4" s="168"/>
      <c r="DV4" s="168"/>
      <c r="DW4" s="168"/>
      <c r="DX4" s="168"/>
      <c r="DY4" s="168"/>
      <c r="DZ4" s="168"/>
      <c r="EA4" s="168"/>
      <c r="EB4" s="168"/>
      <c r="EC4" s="168"/>
      <c r="ED4" s="168"/>
      <c r="EE4" s="168"/>
      <c r="EF4" s="168"/>
      <c r="EG4" s="168"/>
      <c r="EH4" s="168"/>
      <c r="EI4" s="168"/>
      <c r="EJ4" s="168"/>
      <c r="EK4" s="168"/>
      <c r="EL4" s="168"/>
      <c r="EM4" s="168"/>
      <c r="EN4" s="168"/>
      <c r="EO4" s="168"/>
      <c r="EP4" s="168"/>
      <c r="EQ4" s="168"/>
      <c r="ER4" s="168"/>
      <c r="ES4" s="168"/>
      <c r="ET4" s="168"/>
      <c r="EU4" s="168"/>
      <c r="EV4" s="168"/>
      <c r="EW4" s="168"/>
      <c r="EX4" s="168"/>
      <c r="EY4" s="168"/>
      <c r="EZ4" s="168"/>
      <c r="FA4" s="168"/>
      <c r="FB4" s="168"/>
      <c r="FC4" s="168"/>
      <c r="FD4" s="168"/>
      <c r="FE4" s="168"/>
      <c r="FF4" s="168"/>
      <c r="FG4" s="168"/>
      <c r="FH4" s="168"/>
      <c r="FI4" s="168"/>
      <c r="FJ4" s="168"/>
      <c r="FK4" s="168"/>
      <c r="FL4" s="168"/>
      <c r="FM4" s="168"/>
      <c r="FN4" s="168"/>
      <c r="FO4" s="168"/>
      <c r="FP4" s="168"/>
      <c r="FQ4" s="168"/>
      <c r="FR4" s="168"/>
      <c r="FS4" s="168"/>
      <c r="FT4" s="168"/>
      <c r="FU4" s="168"/>
      <c r="FV4" s="168"/>
      <c r="FW4" s="168"/>
      <c r="FX4" s="168"/>
      <c r="FY4" s="168"/>
      <c r="FZ4" s="168"/>
      <c r="GA4" s="168"/>
      <c r="GB4" s="168"/>
      <c r="GC4" s="168"/>
      <c r="GD4" s="168"/>
      <c r="GE4" s="168"/>
      <c r="GF4" s="168"/>
      <c r="GG4" s="168"/>
      <c r="GH4" s="168"/>
      <c r="GI4" s="168"/>
      <c r="GJ4" s="168"/>
      <c r="GK4" s="168"/>
      <c r="GL4" s="168"/>
      <c r="GM4" s="168"/>
      <c r="GN4" s="168"/>
      <c r="GO4" s="168"/>
      <c r="GP4" s="168"/>
      <c r="GQ4" s="168"/>
      <c r="GR4" s="168"/>
      <c r="GS4" s="168"/>
      <c r="GT4" s="168"/>
      <c r="GU4" s="168"/>
      <c r="GV4" s="168"/>
      <c r="GW4" s="168"/>
      <c r="GX4" s="168"/>
      <c r="GY4" s="168"/>
      <c r="GZ4" s="168"/>
      <c r="HA4" s="168"/>
      <c r="HB4" s="168"/>
      <c r="HC4" s="168"/>
      <c r="HD4" s="168"/>
      <c r="HE4" s="168"/>
      <c r="HF4" s="168"/>
      <c r="HG4" s="168"/>
      <c r="HH4" s="168"/>
      <c r="HI4" s="168"/>
      <c r="HJ4" s="168"/>
      <c r="HK4" s="168"/>
      <c r="HL4" s="168"/>
      <c r="HM4" s="168"/>
      <c r="HN4" s="168"/>
      <c r="HO4" s="168"/>
      <c r="HP4" s="168"/>
      <c r="HQ4" s="168"/>
      <c r="HR4" s="168"/>
      <c r="HS4" s="168"/>
      <c r="HT4" s="168"/>
      <c r="HU4" s="168"/>
      <c r="HV4" s="168"/>
      <c r="HW4" s="168"/>
      <c r="HX4" s="168"/>
      <c r="HY4" s="168"/>
      <c r="HZ4" s="168"/>
      <c r="IA4" s="168"/>
      <c r="IB4" s="168"/>
      <c r="IC4" s="168"/>
      <c r="ID4" s="168"/>
      <c r="IE4" s="168"/>
      <c r="IF4" s="168"/>
      <c r="IG4" s="168"/>
      <c r="IH4" s="168"/>
      <c r="II4" s="168"/>
      <c r="IJ4" s="168"/>
      <c r="IK4" s="168"/>
      <c r="IL4" s="168"/>
      <c r="IM4" s="168"/>
      <c r="IN4" s="168"/>
      <c r="IO4" s="168"/>
      <c r="IP4" s="168"/>
      <c r="IQ4" s="168"/>
      <c r="IR4" s="168"/>
      <c r="IS4" s="168"/>
      <c r="IT4" s="168"/>
      <c r="IU4" s="168"/>
      <c r="IV4" s="168"/>
      <c r="IW4" s="168"/>
    </row>
    <row r="5" customFormat="false" ht="14.25" hidden="false" customHeight="true" outlineLevel="0" collapsed="false">
      <c r="A5" s="168"/>
      <c r="B5" s="167" t="s">
        <v>133</v>
      </c>
      <c r="C5" s="168"/>
      <c r="D5" s="169" t="str">
        <f aca="false">+'CC 103817 - Headcount'!C5</f>
        <v>11105</v>
      </c>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c r="DU5" s="168"/>
      <c r="DV5" s="168"/>
      <c r="DW5" s="168"/>
      <c r="DX5" s="168"/>
      <c r="DY5" s="168"/>
      <c r="DZ5" s="168"/>
      <c r="EA5" s="168"/>
      <c r="EB5" s="168"/>
      <c r="EC5" s="168"/>
      <c r="ED5" s="168"/>
      <c r="EE5" s="168"/>
      <c r="EF5" s="168"/>
      <c r="EG5" s="168"/>
      <c r="EH5" s="168"/>
      <c r="EI5" s="168"/>
      <c r="EJ5" s="168"/>
      <c r="EK5" s="168"/>
      <c r="EL5" s="168"/>
      <c r="EM5" s="168"/>
      <c r="EN5" s="168"/>
      <c r="EO5" s="168"/>
      <c r="EP5" s="168"/>
      <c r="EQ5" s="168"/>
      <c r="ER5" s="168"/>
      <c r="ES5" s="168"/>
      <c r="ET5" s="168"/>
      <c r="EU5" s="168"/>
      <c r="EV5" s="168"/>
      <c r="EW5" s="168"/>
      <c r="EX5" s="168"/>
      <c r="EY5" s="168"/>
      <c r="EZ5" s="168"/>
      <c r="FA5" s="168"/>
      <c r="FB5" s="168"/>
      <c r="FC5" s="168"/>
      <c r="FD5" s="168"/>
      <c r="FE5" s="168"/>
      <c r="FF5" s="168"/>
      <c r="FG5" s="168"/>
      <c r="FH5" s="168"/>
      <c r="FI5" s="168"/>
      <c r="FJ5" s="168"/>
      <c r="FK5" s="168"/>
      <c r="FL5" s="168"/>
      <c r="FM5" s="168"/>
      <c r="FN5" s="168"/>
      <c r="FO5" s="168"/>
      <c r="FP5" s="168"/>
      <c r="FQ5" s="168"/>
      <c r="FR5" s="168"/>
      <c r="FS5" s="168"/>
      <c r="FT5" s="168"/>
      <c r="FU5" s="168"/>
      <c r="FV5" s="168"/>
      <c r="FW5" s="168"/>
      <c r="FX5" s="168"/>
      <c r="FY5" s="168"/>
      <c r="FZ5" s="168"/>
      <c r="GA5" s="168"/>
      <c r="GB5" s="168"/>
      <c r="GC5" s="168"/>
      <c r="GD5" s="168"/>
      <c r="GE5" s="168"/>
      <c r="GF5" s="168"/>
      <c r="GG5" s="168"/>
      <c r="GH5" s="168"/>
      <c r="GI5" s="168"/>
      <c r="GJ5" s="168"/>
      <c r="GK5" s="168"/>
      <c r="GL5" s="168"/>
      <c r="GM5" s="168"/>
      <c r="GN5" s="168"/>
      <c r="GO5" s="168"/>
      <c r="GP5" s="168"/>
      <c r="GQ5" s="168"/>
      <c r="GR5" s="168"/>
      <c r="GS5" s="168"/>
      <c r="GT5" s="168"/>
      <c r="GU5" s="168"/>
      <c r="GV5" s="168"/>
      <c r="GW5" s="168"/>
      <c r="GX5" s="168"/>
      <c r="GY5" s="168"/>
      <c r="GZ5" s="168"/>
      <c r="HA5" s="168"/>
      <c r="HB5" s="168"/>
      <c r="HC5" s="168"/>
      <c r="HD5" s="168"/>
      <c r="HE5" s="168"/>
      <c r="HF5" s="168"/>
      <c r="HG5" s="168"/>
      <c r="HH5" s="168"/>
      <c r="HI5" s="168"/>
      <c r="HJ5" s="168"/>
      <c r="HK5" s="168"/>
      <c r="HL5" s="168"/>
      <c r="HM5" s="168"/>
      <c r="HN5" s="168"/>
      <c r="HO5" s="168"/>
      <c r="HP5" s="168"/>
      <c r="HQ5" s="168"/>
      <c r="HR5" s="168"/>
      <c r="HS5" s="168"/>
      <c r="HT5" s="168"/>
      <c r="HU5" s="168"/>
      <c r="HV5" s="168"/>
      <c r="HW5" s="168"/>
      <c r="HX5" s="168"/>
      <c r="HY5" s="168"/>
      <c r="HZ5" s="168"/>
      <c r="IA5" s="168"/>
      <c r="IB5" s="168"/>
      <c r="IC5" s="168"/>
      <c r="ID5" s="168"/>
      <c r="IE5" s="168"/>
      <c r="IF5" s="168"/>
      <c r="IG5" s="168"/>
      <c r="IH5" s="168"/>
      <c r="II5" s="168"/>
      <c r="IJ5" s="168"/>
      <c r="IK5" s="168"/>
      <c r="IL5" s="168"/>
      <c r="IM5" s="168"/>
      <c r="IN5" s="168"/>
      <c r="IO5" s="168"/>
      <c r="IP5" s="168"/>
      <c r="IQ5" s="168"/>
      <c r="IR5" s="168"/>
      <c r="IS5" s="168"/>
      <c r="IT5" s="168"/>
      <c r="IU5" s="168"/>
      <c r="IV5" s="168"/>
      <c r="IW5" s="168"/>
    </row>
    <row r="6" customFormat="false" ht="14.25" hidden="false" customHeight="true" outlineLevel="0" collapsed="false">
      <c r="A6" s="168"/>
      <c r="B6" s="167" t="s">
        <v>135</v>
      </c>
      <c r="C6" s="168"/>
      <c r="D6" s="169" t="str">
        <f aca="false">+'CC 103817 - Headcount'!C6</f>
        <v>Gossett</v>
      </c>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c r="FO6" s="168"/>
      <c r="FP6" s="168"/>
      <c r="FQ6" s="168"/>
      <c r="FR6" s="168"/>
      <c r="FS6" s="168"/>
      <c r="FT6" s="168"/>
      <c r="FU6" s="168"/>
      <c r="FV6" s="168"/>
      <c r="FW6" s="168"/>
      <c r="FX6" s="168"/>
      <c r="FY6" s="168"/>
      <c r="FZ6" s="168"/>
      <c r="GA6" s="168"/>
      <c r="GB6" s="168"/>
      <c r="GC6" s="168"/>
      <c r="GD6" s="168"/>
      <c r="GE6" s="168"/>
      <c r="GF6" s="168"/>
      <c r="GG6" s="168"/>
      <c r="GH6" s="168"/>
      <c r="GI6" s="168"/>
      <c r="GJ6" s="168"/>
      <c r="GK6" s="168"/>
      <c r="GL6" s="168"/>
      <c r="GM6" s="168"/>
      <c r="GN6" s="168"/>
      <c r="GO6" s="168"/>
      <c r="GP6" s="168"/>
      <c r="GQ6" s="168"/>
      <c r="GR6" s="168"/>
      <c r="GS6" s="168"/>
      <c r="GT6" s="168"/>
      <c r="GU6" s="168"/>
      <c r="GV6" s="168"/>
      <c r="GW6" s="168"/>
      <c r="GX6" s="168"/>
      <c r="GY6" s="168"/>
      <c r="GZ6" s="168"/>
      <c r="HA6" s="168"/>
      <c r="HB6" s="168"/>
      <c r="HC6" s="168"/>
      <c r="HD6" s="168"/>
      <c r="HE6" s="168"/>
      <c r="HF6" s="168"/>
      <c r="HG6" s="168"/>
      <c r="HH6" s="168"/>
      <c r="HI6" s="168"/>
      <c r="HJ6" s="168"/>
      <c r="HK6" s="168"/>
      <c r="HL6" s="168"/>
      <c r="HM6" s="168"/>
      <c r="HN6" s="168"/>
      <c r="HO6" s="168"/>
      <c r="HP6" s="168"/>
      <c r="HQ6" s="168"/>
      <c r="HR6" s="168"/>
      <c r="HS6" s="168"/>
      <c r="HT6" s="168"/>
      <c r="HU6" s="168"/>
      <c r="HV6" s="168"/>
      <c r="HW6" s="168"/>
      <c r="HX6" s="168"/>
      <c r="HY6" s="168"/>
      <c r="HZ6" s="168"/>
      <c r="IA6" s="168"/>
      <c r="IB6" s="168"/>
      <c r="IC6" s="168"/>
      <c r="ID6" s="168"/>
      <c r="IE6" s="168"/>
      <c r="IF6" s="168"/>
      <c r="IG6" s="168"/>
      <c r="IH6" s="168"/>
      <c r="II6" s="168"/>
      <c r="IJ6" s="168"/>
      <c r="IK6" s="168"/>
      <c r="IL6" s="168"/>
      <c r="IM6" s="168"/>
      <c r="IN6" s="168"/>
      <c r="IO6" s="168"/>
      <c r="IP6" s="168"/>
      <c r="IQ6" s="168"/>
      <c r="IR6" s="168"/>
      <c r="IS6" s="168"/>
      <c r="IT6" s="168"/>
      <c r="IU6" s="168"/>
      <c r="IV6" s="168"/>
      <c r="IW6" s="168"/>
    </row>
    <row r="7" customFormat="false" ht="14.25" hidden="false" customHeight="true" outlineLevel="0" collapsed="false">
      <c r="A7" s="168"/>
      <c r="B7" s="167" t="s">
        <v>137</v>
      </c>
      <c r="C7" s="168"/>
      <c r="D7" s="169" t="str">
        <f aca="false">+'CC 103817 - Headcount'!C7</f>
        <v>103817</v>
      </c>
      <c r="E7" s="168"/>
      <c r="F7" s="168"/>
      <c r="G7" s="168"/>
      <c r="H7" s="220"/>
      <c r="I7" s="168"/>
      <c r="J7" s="168"/>
      <c r="K7" s="168"/>
      <c r="L7" s="168"/>
      <c r="M7" s="168"/>
      <c r="N7" s="221" t="s">
        <v>399</v>
      </c>
      <c r="O7" s="222"/>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168"/>
      <c r="CX7" s="168"/>
      <c r="CY7" s="168"/>
      <c r="CZ7" s="168"/>
      <c r="DA7" s="168"/>
      <c r="DB7" s="168"/>
      <c r="DC7" s="168"/>
      <c r="DD7" s="168"/>
      <c r="DE7" s="168"/>
      <c r="DF7" s="168"/>
      <c r="DG7" s="168"/>
      <c r="DH7" s="168"/>
      <c r="DI7" s="168"/>
      <c r="DJ7" s="168"/>
      <c r="DK7" s="168"/>
      <c r="DL7" s="168"/>
      <c r="DM7" s="168"/>
      <c r="DN7" s="168"/>
      <c r="DO7" s="168"/>
      <c r="DP7" s="168"/>
      <c r="DQ7" s="168"/>
      <c r="DR7" s="168"/>
      <c r="DS7" s="168"/>
      <c r="DT7" s="168"/>
      <c r="DU7" s="168"/>
      <c r="DV7" s="168"/>
      <c r="DW7" s="168"/>
      <c r="DX7" s="168"/>
      <c r="DY7" s="168"/>
      <c r="DZ7" s="168"/>
      <c r="EA7" s="168"/>
      <c r="EB7" s="168"/>
      <c r="EC7" s="168"/>
      <c r="ED7" s="168"/>
      <c r="EE7" s="16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168"/>
      <c r="FG7" s="168"/>
      <c r="FH7" s="168"/>
      <c r="FI7" s="168"/>
      <c r="FJ7" s="168"/>
      <c r="FK7" s="168"/>
      <c r="FL7" s="168"/>
      <c r="FM7" s="168"/>
      <c r="FN7" s="168"/>
      <c r="FO7" s="168"/>
      <c r="FP7" s="168"/>
      <c r="FQ7" s="168"/>
      <c r="FR7" s="168"/>
      <c r="FS7" s="168"/>
      <c r="FT7" s="168"/>
      <c r="FU7" s="168"/>
      <c r="FV7" s="168"/>
      <c r="FW7" s="168"/>
      <c r="FX7" s="168"/>
      <c r="FY7" s="168"/>
      <c r="FZ7" s="168"/>
      <c r="GA7" s="168"/>
      <c r="GB7" s="168"/>
      <c r="GC7" s="168"/>
      <c r="GD7" s="168"/>
      <c r="GE7" s="168"/>
      <c r="GF7" s="168"/>
      <c r="GG7" s="168"/>
      <c r="GH7" s="168"/>
      <c r="GI7" s="168"/>
      <c r="GJ7" s="168"/>
      <c r="GK7" s="168"/>
      <c r="GL7" s="168"/>
      <c r="GM7" s="168"/>
      <c r="GN7" s="168"/>
      <c r="GO7" s="168"/>
      <c r="GP7" s="168"/>
      <c r="GQ7" s="168"/>
      <c r="GR7" s="168"/>
      <c r="GS7" s="168"/>
      <c r="GT7" s="168"/>
      <c r="GU7" s="168"/>
      <c r="GV7" s="168"/>
      <c r="GW7" s="168"/>
      <c r="GX7" s="168"/>
      <c r="GY7" s="168"/>
      <c r="GZ7" s="168"/>
      <c r="HA7" s="168"/>
      <c r="HB7" s="168"/>
      <c r="HC7" s="168"/>
      <c r="HD7" s="168"/>
      <c r="HE7" s="168"/>
      <c r="HF7" s="168"/>
      <c r="HG7" s="168"/>
      <c r="HH7" s="168"/>
      <c r="HI7" s="168"/>
      <c r="HJ7" s="168"/>
      <c r="HK7" s="168"/>
      <c r="HL7" s="168"/>
      <c r="HM7" s="168"/>
      <c r="HN7" s="168"/>
      <c r="HO7" s="168"/>
      <c r="HP7" s="168"/>
      <c r="HQ7" s="168"/>
      <c r="HR7" s="168"/>
      <c r="HS7" s="168"/>
      <c r="HT7" s="168"/>
      <c r="HU7" s="168"/>
      <c r="HV7" s="168"/>
      <c r="HW7" s="168"/>
      <c r="HX7" s="168"/>
      <c r="HY7" s="168"/>
      <c r="HZ7" s="168"/>
      <c r="IA7" s="168"/>
      <c r="IB7" s="168"/>
      <c r="IC7" s="168"/>
      <c r="ID7" s="168"/>
      <c r="IE7" s="168"/>
      <c r="IF7" s="168"/>
      <c r="IG7" s="168"/>
      <c r="IH7" s="168"/>
      <c r="II7" s="168"/>
      <c r="IJ7" s="168"/>
      <c r="IK7" s="168"/>
      <c r="IL7" s="168"/>
      <c r="IM7" s="168"/>
      <c r="IN7" s="168"/>
      <c r="IO7" s="168"/>
      <c r="IP7" s="168"/>
      <c r="IQ7" s="168"/>
      <c r="IR7" s="168"/>
      <c r="IS7" s="168"/>
      <c r="IT7" s="168"/>
      <c r="IU7" s="168"/>
      <c r="IV7" s="168"/>
      <c r="IW7" s="168"/>
    </row>
    <row r="8" customFormat="false" ht="12.75" hidden="false" customHeight="false" outlineLevel="0" collapsed="false">
      <c r="A8" s="168"/>
      <c r="B8" s="168"/>
      <c r="C8" s="167"/>
      <c r="D8" s="219"/>
      <c r="E8" s="168"/>
      <c r="F8" s="168"/>
      <c r="G8" s="168"/>
      <c r="H8" s="220"/>
      <c r="I8" s="168"/>
      <c r="J8" s="168"/>
      <c r="K8" s="168"/>
      <c r="L8" s="168"/>
      <c r="M8" s="168"/>
      <c r="N8" s="223" t="s">
        <v>400</v>
      </c>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68"/>
      <c r="IH8" s="168"/>
      <c r="II8" s="168"/>
      <c r="IJ8" s="168"/>
      <c r="IK8" s="168"/>
      <c r="IL8" s="168"/>
      <c r="IM8" s="168"/>
      <c r="IN8" s="168"/>
      <c r="IO8" s="168"/>
      <c r="IP8" s="168"/>
      <c r="IQ8" s="168"/>
      <c r="IR8" s="168"/>
      <c r="IS8" s="168"/>
      <c r="IT8" s="168"/>
      <c r="IU8" s="168"/>
      <c r="IV8" s="168"/>
      <c r="IW8" s="168"/>
    </row>
    <row r="9" customFormat="false" ht="12.75" hidden="false" customHeight="false" outlineLevel="0" collapsed="false">
      <c r="A9" s="168"/>
      <c r="B9" s="168"/>
      <c r="C9" s="167"/>
      <c r="D9" s="219"/>
      <c r="E9" s="168"/>
      <c r="F9" s="168"/>
      <c r="G9" s="168"/>
      <c r="H9" s="220"/>
      <c r="I9" s="168"/>
      <c r="J9" s="168"/>
      <c r="K9" s="168"/>
      <c r="L9" s="168"/>
      <c r="M9" s="168"/>
      <c r="N9" s="223"/>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68"/>
      <c r="IH9" s="168"/>
      <c r="II9" s="168"/>
      <c r="IJ9" s="168"/>
      <c r="IK9" s="168"/>
      <c r="IL9" s="168"/>
      <c r="IM9" s="168"/>
      <c r="IN9" s="168"/>
      <c r="IO9" s="168"/>
      <c r="IP9" s="168"/>
      <c r="IQ9" s="168"/>
      <c r="IR9" s="168"/>
      <c r="IS9" s="168"/>
      <c r="IT9" s="168"/>
      <c r="IU9" s="168"/>
      <c r="IV9" s="168"/>
      <c r="IW9" s="168"/>
    </row>
    <row r="10" customFormat="false" ht="15.75" hidden="false" customHeight="false" outlineLevel="0" collapsed="false">
      <c r="A10" s="224"/>
      <c r="B10" s="225"/>
      <c r="C10" s="225"/>
      <c r="D10" s="226" t="n">
        <v>37258</v>
      </c>
      <c r="E10" s="226" t="n">
        <v>37289</v>
      </c>
      <c r="F10" s="226" t="n">
        <v>37317</v>
      </c>
      <c r="G10" s="226" t="n">
        <v>37348</v>
      </c>
      <c r="H10" s="226" t="n">
        <v>37378</v>
      </c>
      <c r="I10" s="226" t="n">
        <v>37409</v>
      </c>
      <c r="J10" s="226" t="n">
        <v>37439</v>
      </c>
      <c r="K10" s="226" t="n">
        <v>37470</v>
      </c>
      <c r="L10" s="226" t="n">
        <v>37501</v>
      </c>
      <c r="M10" s="226" t="n">
        <v>37531</v>
      </c>
      <c r="N10" s="226" t="n">
        <v>37562</v>
      </c>
      <c r="O10" s="226" t="n">
        <v>37592</v>
      </c>
      <c r="P10" s="227" t="s">
        <v>141</v>
      </c>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c r="CC10" s="228"/>
      <c r="CD10" s="228"/>
      <c r="CE10" s="228"/>
      <c r="CF10" s="228"/>
      <c r="CG10" s="228"/>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c r="DZ10" s="228"/>
      <c r="EA10" s="228"/>
      <c r="EB10" s="228"/>
      <c r="EC10" s="228"/>
      <c r="ED10" s="228"/>
      <c r="EE10" s="228"/>
      <c r="EF10" s="228"/>
      <c r="EG10" s="228"/>
      <c r="EH10" s="228"/>
      <c r="EI10" s="228"/>
      <c r="EJ10" s="228"/>
      <c r="EK10" s="228"/>
      <c r="EL10" s="228"/>
      <c r="EM10" s="228"/>
      <c r="EN10" s="228"/>
      <c r="EO10" s="228"/>
      <c r="EP10" s="228"/>
      <c r="EQ10" s="228"/>
      <c r="ER10" s="228"/>
      <c r="ES10" s="228"/>
      <c r="ET10" s="228"/>
      <c r="EU10" s="228"/>
      <c r="EV10" s="228"/>
      <c r="EW10" s="228"/>
      <c r="EX10" s="228"/>
      <c r="EY10" s="228"/>
      <c r="EZ10" s="228"/>
      <c r="FA10" s="228"/>
      <c r="FB10" s="228"/>
      <c r="FC10" s="228"/>
      <c r="FD10" s="228"/>
      <c r="FE10" s="228"/>
      <c r="FF10" s="228"/>
      <c r="FG10" s="228"/>
      <c r="FH10" s="228"/>
      <c r="FI10" s="228"/>
      <c r="FJ10" s="228"/>
      <c r="FK10" s="228"/>
      <c r="FL10" s="228"/>
      <c r="FM10" s="228"/>
      <c r="FN10" s="228"/>
      <c r="FO10" s="228"/>
      <c r="FP10" s="228"/>
      <c r="FQ10" s="228"/>
      <c r="FR10" s="228"/>
      <c r="FS10" s="228"/>
      <c r="FT10" s="228"/>
      <c r="FU10" s="228"/>
      <c r="FV10" s="228"/>
      <c r="FW10" s="228"/>
      <c r="FX10" s="228"/>
      <c r="FY10" s="228"/>
      <c r="FZ10" s="228"/>
      <c r="GA10" s="228"/>
      <c r="GB10" s="228"/>
      <c r="GC10" s="228"/>
      <c r="GD10" s="228"/>
      <c r="GE10" s="228"/>
      <c r="GF10" s="228"/>
      <c r="GG10" s="228"/>
      <c r="GH10" s="228"/>
      <c r="GI10" s="228"/>
      <c r="GJ10" s="228"/>
      <c r="GK10" s="228"/>
      <c r="GL10" s="228"/>
      <c r="GM10" s="228"/>
      <c r="GN10" s="228"/>
      <c r="GO10" s="228"/>
      <c r="GP10" s="228"/>
      <c r="GQ10" s="228"/>
      <c r="GR10" s="228"/>
      <c r="GS10" s="228"/>
      <c r="GT10" s="228"/>
      <c r="GU10" s="228"/>
      <c r="GV10" s="228"/>
      <c r="GW10" s="228"/>
      <c r="GX10" s="228"/>
      <c r="GY10" s="228"/>
      <c r="GZ10" s="228"/>
      <c r="HA10" s="228"/>
      <c r="HB10" s="228"/>
      <c r="HC10" s="228"/>
      <c r="HD10" s="228"/>
      <c r="HE10" s="228"/>
      <c r="HF10" s="228"/>
      <c r="HG10" s="228"/>
      <c r="HH10" s="228"/>
      <c r="HI10" s="228"/>
      <c r="HJ10" s="228"/>
      <c r="HK10" s="228"/>
      <c r="HL10" s="228"/>
      <c r="HM10" s="228"/>
      <c r="HN10" s="228"/>
      <c r="HO10" s="228"/>
      <c r="HP10" s="228"/>
      <c r="HQ10" s="228"/>
      <c r="HR10" s="228"/>
      <c r="HS10" s="228"/>
      <c r="HT10" s="228"/>
      <c r="HU10" s="228"/>
      <c r="HV10" s="228"/>
      <c r="HW10" s="228"/>
      <c r="HX10" s="228"/>
      <c r="HY10" s="228"/>
      <c r="HZ10" s="228"/>
      <c r="IA10" s="228"/>
      <c r="IB10" s="228"/>
      <c r="IC10" s="228"/>
      <c r="ID10" s="228"/>
      <c r="IE10" s="228"/>
      <c r="IF10" s="228"/>
      <c r="IG10" s="228"/>
      <c r="IH10" s="228"/>
      <c r="II10" s="228"/>
      <c r="IJ10" s="228"/>
      <c r="IK10" s="228"/>
      <c r="IL10" s="228"/>
      <c r="IM10" s="228"/>
      <c r="IN10" s="228"/>
      <c r="IO10" s="228"/>
      <c r="IP10" s="228"/>
      <c r="IQ10" s="228"/>
      <c r="IR10" s="228"/>
      <c r="IS10" s="228"/>
      <c r="IT10" s="228"/>
      <c r="IU10" s="228"/>
      <c r="IV10" s="228"/>
      <c r="IW10" s="228"/>
    </row>
    <row r="11" customFormat="false" ht="15.75" hidden="true" customHeight="false" outlineLevel="0" collapsed="false">
      <c r="A11" s="229" t="s">
        <v>317</v>
      </c>
      <c r="B11" s="230"/>
      <c r="C11" s="231" t="n">
        <v>36892</v>
      </c>
      <c r="D11" s="231" t="n">
        <v>36892</v>
      </c>
      <c r="E11" s="231" t="n">
        <v>36923</v>
      </c>
      <c r="F11" s="231" t="n">
        <v>36951</v>
      </c>
      <c r="G11" s="231" t="n">
        <v>36982</v>
      </c>
      <c r="H11" s="231" t="n">
        <v>37012</v>
      </c>
      <c r="I11" s="231" t="n">
        <v>37043</v>
      </c>
      <c r="J11" s="231" t="n">
        <v>37073</v>
      </c>
      <c r="K11" s="231" t="n">
        <v>37104</v>
      </c>
      <c r="L11" s="231" t="n">
        <v>37135</v>
      </c>
      <c r="M11" s="231" t="n">
        <v>37165</v>
      </c>
      <c r="N11" s="231" t="n">
        <v>37196</v>
      </c>
      <c r="O11" s="231" t="n">
        <v>37226</v>
      </c>
      <c r="P11" s="232" t="s">
        <v>401</v>
      </c>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33"/>
      <c r="DW11" s="233"/>
      <c r="DX11" s="233"/>
      <c r="DY11" s="233"/>
      <c r="DZ11" s="233"/>
      <c r="EA11" s="233"/>
      <c r="EB11" s="233"/>
      <c r="EC11" s="233"/>
      <c r="ED11" s="233"/>
      <c r="EE11" s="233"/>
      <c r="EF11" s="233"/>
      <c r="EG11" s="233"/>
      <c r="EH11" s="233"/>
      <c r="EI11" s="233"/>
      <c r="EJ11" s="233"/>
      <c r="EK11" s="233"/>
      <c r="EL11" s="233"/>
      <c r="EM11" s="233"/>
      <c r="EN11" s="233"/>
      <c r="EO11" s="233"/>
      <c r="EP11" s="233"/>
      <c r="EQ11" s="233"/>
      <c r="ER11" s="233"/>
      <c r="ES11" s="233"/>
      <c r="ET11" s="233"/>
      <c r="EU11" s="233"/>
      <c r="EV11" s="233"/>
      <c r="EW11" s="233"/>
      <c r="EX11" s="233"/>
      <c r="EY11" s="233"/>
      <c r="EZ11" s="233"/>
      <c r="FA11" s="233"/>
      <c r="FB11" s="233"/>
      <c r="FC11" s="233"/>
      <c r="FD11" s="233"/>
      <c r="FE11" s="233"/>
      <c r="FF11" s="233"/>
      <c r="FG11" s="233"/>
      <c r="FH11" s="233"/>
      <c r="FI11" s="233"/>
      <c r="FJ11" s="233"/>
      <c r="FK11" s="233"/>
      <c r="FL11" s="233"/>
      <c r="FM11" s="233"/>
      <c r="FN11" s="233"/>
      <c r="FO11" s="233"/>
      <c r="FP11" s="233"/>
      <c r="FQ11" s="233"/>
      <c r="FR11" s="233"/>
      <c r="FS11" s="233"/>
      <c r="FT11" s="233"/>
      <c r="FU11" s="233"/>
      <c r="FV11" s="233"/>
      <c r="FW11" s="233"/>
      <c r="FX11" s="233"/>
      <c r="FY11" s="233"/>
      <c r="FZ11" s="233"/>
      <c r="GA11" s="233"/>
      <c r="GB11" s="233"/>
      <c r="GC11" s="233"/>
      <c r="GD11" s="233"/>
      <c r="GE11" s="233"/>
      <c r="GF11" s="233"/>
      <c r="GG11" s="233"/>
      <c r="GH11" s="233"/>
      <c r="GI11" s="233"/>
      <c r="GJ11" s="233"/>
      <c r="GK11" s="233"/>
      <c r="GL11" s="233"/>
      <c r="GM11" s="233"/>
      <c r="GN11" s="233"/>
      <c r="GO11" s="233"/>
      <c r="GP11" s="233"/>
      <c r="GQ11" s="233"/>
      <c r="GR11" s="233"/>
      <c r="GS11" s="233"/>
      <c r="GT11" s="233"/>
      <c r="GU11" s="233"/>
      <c r="GV11" s="233"/>
      <c r="GW11" s="233"/>
      <c r="GX11" s="233"/>
      <c r="GY11" s="233"/>
      <c r="GZ11" s="233"/>
      <c r="HA11" s="233"/>
      <c r="HB11" s="233"/>
      <c r="HC11" s="233"/>
      <c r="HD11" s="233"/>
      <c r="HE11" s="233"/>
      <c r="HF11" s="233"/>
      <c r="HG11" s="233"/>
      <c r="HH11" s="233"/>
      <c r="HI11" s="233"/>
      <c r="HJ11" s="233"/>
      <c r="HK11" s="233"/>
      <c r="HL11" s="233"/>
      <c r="HM11" s="233"/>
      <c r="HN11" s="233"/>
      <c r="HO11" s="233"/>
      <c r="HP11" s="233"/>
      <c r="HQ11" s="233"/>
      <c r="HR11" s="233"/>
      <c r="HS11" s="233"/>
      <c r="HT11" s="233"/>
      <c r="HU11" s="233"/>
      <c r="HV11" s="233"/>
      <c r="HW11" s="233"/>
      <c r="HX11" s="233"/>
      <c r="HY11" s="233"/>
      <c r="HZ11" s="233"/>
      <c r="IA11" s="233"/>
      <c r="IB11" s="233"/>
      <c r="IC11" s="233"/>
      <c r="ID11" s="233"/>
      <c r="IE11" s="233"/>
      <c r="IF11" s="233"/>
      <c r="IG11" s="233"/>
      <c r="IH11" s="233"/>
      <c r="II11" s="233"/>
      <c r="IJ11" s="233"/>
      <c r="IK11" s="233"/>
      <c r="IL11" s="233"/>
      <c r="IM11" s="233"/>
      <c r="IN11" s="233"/>
      <c r="IO11" s="233"/>
      <c r="IP11" s="233"/>
      <c r="IQ11" s="233"/>
      <c r="IR11" s="233"/>
      <c r="IS11" s="233"/>
      <c r="IT11" s="233"/>
      <c r="IU11" s="233"/>
      <c r="IV11" s="233"/>
      <c r="IW11" s="233"/>
    </row>
    <row r="12" customFormat="false" ht="15.75" hidden="true" customHeight="false" outlineLevel="0" collapsed="false">
      <c r="A12" s="234" t="s">
        <v>318</v>
      </c>
      <c r="B12" s="235"/>
      <c r="C12" s="236" t="n">
        <v>1</v>
      </c>
      <c r="D12" s="237"/>
      <c r="E12" s="237"/>
      <c r="F12" s="237"/>
      <c r="G12" s="237"/>
      <c r="H12" s="237"/>
      <c r="I12" s="237"/>
      <c r="J12" s="237"/>
      <c r="K12" s="237"/>
      <c r="L12" s="237"/>
      <c r="M12" s="237"/>
      <c r="N12" s="237"/>
      <c r="O12" s="237"/>
      <c r="P12" s="237"/>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8"/>
      <c r="CS12" s="238"/>
      <c r="CT12" s="238"/>
      <c r="CU12" s="238"/>
      <c r="CV12" s="238"/>
      <c r="CW12" s="238"/>
      <c r="CX12" s="238"/>
      <c r="CY12" s="238"/>
      <c r="CZ12" s="238"/>
      <c r="DA12" s="238"/>
      <c r="DB12" s="238"/>
      <c r="DC12" s="238"/>
      <c r="DD12" s="238"/>
      <c r="DE12" s="238"/>
      <c r="DF12" s="238"/>
      <c r="DG12" s="238"/>
      <c r="DH12" s="238"/>
      <c r="DI12" s="238"/>
      <c r="DJ12" s="238"/>
      <c r="DK12" s="238"/>
      <c r="DL12" s="238"/>
      <c r="DM12" s="238"/>
      <c r="DN12" s="238"/>
      <c r="DO12" s="238"/>
      <c r="DP12" s="238"/>
      <c r="DQ12" s="238"/>
      <c r="DR12" s="238"/>
      <c r="DS12" s="238"/>
      <c r="DT12" s="238"/>
      <c r="DU12" s="238"/>
      <c r="DV12" s="238"/>
      <c r="DW12" s="238"/>
      <c r="DX12" s="238"/>
      <c r="DY12" s="238"/>
      <c r="DZ12" s="238"/>
      <c r="EA12" s="238"/>
      <c r="EB12" s="238"/>
      <c r="EC12" s="238"/>
      <c r="ED12" s="238"/>
      <c r="EE12" s="238"/>
      <c r="EF12" s="238"/>
      <c r="EG12" s="238"/>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c r="FD12" s="238"/>
      <c r="FE12" s="238"/>
      <c r="FF12" s="238"/>
      <c r="FG12" s="238"/>
      <c r="FH12" s="238"/>
      <c r="FI12" s="238"/>
      <c r="FJ12" s="238"/>
      <c r="FK12" s="238"/>
      <c r="FL12" s="238"/>
      <c r="FM12" s="238"/>
      <c r="FN12" s="238"/>
      <c r="FO12" s="238"/>
      <c r="FP12" s="238"/>
      <c r="FQ12" s="238"/>
      <c r="FR12" s="238"/>
      <c r="FS12" s="238"/>
      <c r="FT12" s="238"/>
      <c r="FU12" s="238"/>
      <c r="FV12" s="238"/>
      <c r="FW12" s="238"/>
      <c r="FX12" s="238"/>
      <c r="FY12" s="238"/>
      <c r="FZ12" s="238"/>
      <c r="GA12" s="238"/>
      <c r="GB12" s="238"/>
      <c r="GC12" s="238"/>
      <c r="GD12" s="238"/>
      <c r="GE12" s="238"/>
      <c r="GF12" s="238"/>
      <c r="GG12" s="238"/>
      <c r="GH12" s="238"/>
      <c r="GI12" s="238"/>
      <c r="GJ12" s="238"/>
      <c r="GK12" s="238"/>
      <c r="GL12" s="238"/>
      <c r="GM12" s="238"/>
      <c r="GN12" s="238"/>
      <c r="GO12" s="238"/>
      <c r="GP12" s="238"/>
      <c r="GQ12" s="238"/>
      <c r="GR12" s="238"/>
      <c r="GS12" s="238"/>
      <c r="GT12" s="238"/>
      <c r="GU12" s="238"/>
      <c r="GV12" s="238"/>
      <c r="GW12" s="238"/>
      <c r="GX12" s="238"/>
      <c r="GY12" s="238"/>
      <c r="GZ12" s="238"/>
      <c r="HA12" s="238"/>
      <c r="HB12" s="238"/>
      <c r="HC12" s="238"/>
      <c r="HD12" s="238"/>
      <c r="HE12" s="238"/>
      <c r="HF12" s="238"/>
      <c r="HG12" s="238"/>
      <c r="HH12" s="238"/>
      <c r="HI12" s="238"/>
      <c r="HJ12" s="238"/>
      <c r="HK12" s="238"/>
      <c r="HL12" s="238"/>
      <c r="HM12" s="238"/>
      <c r="HN12" s="238"/>
      <c r="HO12" s="238"/>
      <c r="HP12" s="238"/>
      <c r="HQ12" s="238"/>
      <c r="HR12" s="238"/>
      <c r="HS12" s="238"/>
      <c r="HT12" s="238"/>
      <c r="HU12" s="238"/>
      <c r="HV12" s="238"/>
      <c r="HW12" s="238"/>
      <c r="HX12" s="238"/>
      <c r="HY12" s="238"/>
      <c r="HZ12" s="238"/>
      <c r="IA12" s="238"/>
      <c r="IB12" s="238"/>
      <c r="IC12" s="238"/>
      <c r="ID12" s="238"/>
      <c r="IE12" s="238"/>
      <c r="IF12" s="238"/>
      <c r="IG12" s="238"/>
      <c r="IH12" s="238"/>
      <c r="II12" s="238"/>
      <c r="IJ12" s="238"/>
      <c r="IK12" s="238"/>
      <c r="IL12" s="238"/>
      <c r="IM12" s="238"/>
      <c r="IN12" s="238"/>
      <c r="IO12" s="238"/>
      <c r="IP12" s="238"/>
      <c r="IQ12" s="238"/>
      <c r="IR12" s="238"/>
      <c r="IS12" s="238"/>
      <c r="IT12" s="238"/>
      <c r="IU12" s="238"/>
      <c r="IV12" s="238"/>
      <c r="IW12" s="238"/>
    </row>
    <row r="13" customFormat="false" ht="15.75" hidden="true" customHeight="false" outlineLevel="0" collapsed="false">
      <c r="A13" s="182" t="s">
        <v>320</v>
      </c>
      <c r="B13" s="210"/>
      <c r="C13" s="183" t="n">
        <v>1</v>
      </c>
      <c r="D13" s="237"/>
      <c r="E13" s="237"/>
      <c r="F13" s="237"/>
      <c r="G13" s="237"/>
      <c r="H13" s="237"/>
      <c r="I13" s="237"/>
      <c r="J13" s="237"/>
      <c r="K13" s="237"/>
      <c r="L13" s="237"/>
      <c r="M13" s="237"/>
      <c r="N13" s="237"/>
      <c r="O13" s="237"/>
      <c r="P13" s="237"/>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8"/>
      <c r="EZ13" s="238"/>
      <c r="FA13" s="238"/>
      <c r="FB13" s="238"/>
      <c r="FC13" s="238"/>
      <c r="FD13" s="238"/>
      <c r="FE13" s="238"/>
      <c r="FF13" s="238"/>
      <c r="FG13" s="238"/>
      <c r="FH13" s="238"/>
      <c r="FI13" s="238"/>
      <c r="FJ13" s="238"/>
      <c r="FK13" s="238"/>
      <c r="FL13" s="238"/>
      <c r="FM13" s="238"/>
      <c r="FN13" s="238"/>
      <c r="FO13" s="238"/>
      <c r="FP13" s="238"/>
      <c r="FQ13" s="238"/>
      <c r="FR13" s="238"/>
      <c r="FS13" s="238"/>
      <c r="FT13" s="238"/>
      <c r="FU13" s="238"/>
      <c r="FV13" s="238"/>
      <c r="FW13" s="238"/>
      <c r="FX13" s="238"/>
      <c r="FY13" s="238"/>
      <c r="FZ13" s="238"/>
      <c r="GA13" s="238"/>
      <c r="GB13" s="238"/>
      <c r="GC13" s="238"/>
      <c r="GD13" s="238"/>
      <c r="GE13" s="238"/>
      <c r="GF13" s="238"/>
      <c r="GG13" s="238"/>
      <c r="GH13" s="238"/>
      <c r="GI13" s="238"/>
      <c r="GJ13" s="238"/>
      <c r="GK13" s="238"/>
      <c r="GL13" s="238"/>
      <c r="GM13" s="238"/>
      <c r="GN13" s="238"/>
      <c r="GO13" s="238"/>
      <c r="GP13" s="238"/>
      <c r="GQ13" s="238"/>
      <c r="GR13" s="238"/>
      <c r="GS13" s="238"/>
      <c r="GT13" s="238"/>
      <c r="GU13" s="238"/>
      <c r="GV13" s="238"/>
      <c r="GW13" s="238"/>
      <c r="GX13" s="238"/>
      <c r="GY13" s="238"/>
      <c r="GZ13" s="238"/>
      <c r="HA13" s="238"/>
      <c r="HB13" s="238"/>
      <c r="HC13" s="238"/>
      <c r="HD13" s="238"/>
      <c r="HE13" s="238"/>
      <c r="HF13" s="238"/>
      <c r="HG13" s="238"/>
      <c r="HH13" s="238"/>
      <c r="HI13" s="238"/>
      <c r="HJ13" s="238"/>
      <c r="HK13" s="238"/>
      <c r="HL13" s="238"/>
      <c r="HM13" s="238"/>
      <c r="HN13" s="238"/>
      <c r="HO13" s="238"/>
      <c r="HP13" s="238"/>
      <c r="HQ13" s="238"/>
      <c r="HR13" s="238"/>
      <c r="HS13" s="238"/>
      <c r="HT13" s="238"/>
      <c r="HU13" s="238"/>
      <c r="HV13" s="238"/>
      <c r="HW13" s="238"/>
      <c r="HX13" s="238"/>
      <c r="HY13" s="238"/>
      <c r="HZ13" s="238"/>
      <c r="IA13" s="238"/>
      <c r="IB13" s="238"/>
      <c r="IC13" s="238"/>
      <c r="ID13" s="238"/>
      <c r="IE13" s="238"/>
      <c r="IF13" s="238"/>
      <c r="IG13" s="238"/>
      <c r="IH13" s="238"/>
      <c r="II13" s="238"/>
      <c r="IJ13" s="238"/>
      <c r="IK13" s="238"/>
      <c r="IL13" s="238"/>
      <c r="IM13" s="238"/>
      <c r="IN13" s="238"/>
      <c r="IO13" s="238"/>
      <c r="IP13" s="238"/>
      <c r="IQ13" s="238"/>
      <c r="IR13" s="238"/>
      <c r="IS13" s="238"/>
      <c r="IT13" s="238"/>
      <c r="IU13" s="238"/>
      <c r="IV13" s="238"/>
      <c r="IW13" s="238"/>
    </row>
    <row r="14" customFormat="false" ht="15.75" hidden="true" customHeight="false" outlineLevel="0" collapsed="false">
      <c r="A14" s="182" t="s">
        <v>321</v>
      </c>
      <c r="B14" s="210"/>
      <c r="C14" s="183" t="n">
        <v>1</v>
      </c>
      <c r="D14" s="237"/>
      <c r="E14" s="237"/>
      <c r="F14" s="237"/>
      <c r="G14" s="237"/>
      <c r="H14" s="237"/>
      <c r="I14" s="237"/>
      <c r="J14" s="237"/>
      <c r="K14" s="237"/>
      <c r="L14" s="237"/>
      <c r="M14" s="237"/>
      <c r="N14" s="237"/>
      <c r="O14" s="237"/>
      <c r="P14" s="237"/>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c r="FN14" s="238"/>
      <c r="FO14" s="238"/>
      <c r="FP14" s="238"/>
      <c r="FQ14" s="238"/>
      <c r="FR14" s="238"/>
      <c r="FS14" s="238"/>
      <c r="FT14" s="238"/>
      <c r="FU14" s="238"/>
      <c r="FV14" s="238"/>
      <c r="FW14" s="238"/>
      <c r="FX14" s="238"/>
      <c r="FY14" s="238"/>
      <c r="FZ14" s="238"/>
      <c r="GA14" s="238"/>
      <c r="GB14" s="238"/>
      <c r="GC14" s="238"/>
      <c r="GD14" s="238"/>
      <c r="GE14" s="238"/>
      <c r="GF14" s="238"/>
      <c r="GG14" s="238"/>
      <c r="GH14" s="238"/>
      <c r="GI14" s="238"/>
      <c r="GJ14" s="238"/>
      <c r="GK14" s="238"/>
      <c r="GL14" s="238"/>
      <c r="GM14" s="238"/>
      <c r="GN14" s="238"/>
      <c r="GO14" s="238"/>
      <c r="GP14" s="238"/>
      <c r="GQ14" s="238"/>
      <c r="GR14" s="238"/>
      <c r="GS14" s="238"/>
      <c r="GT14" s="238"/>
      <c r="GU14" s="238"/>
      <c r="GV14" s="238"/>
      <c r="GW14" s="238"/>
      <c r="GX14" s="238"/>
      <c r="GY14" s="238"/>
      <c r="GZ14" s="238"/>
      <c r="HA14" s="238"/>
      <c r="HB14" s="238"/>
      <c r="HC14" s="238"/>
      <c r="HD14" s="238"/>
      <c r="HE14" s="238"/>
      <c r="HF14" s="238"/>
      <c r="HG14" s="238"/>
      <c r="HH14" s="238"/>
      <c r="HI14" s="238"/>
      <c r="HJ14" s="238"/>
      <c r="HK14" s="238"/>
      <c r="HL14" s="238"/>
      <c r="HM14" s="238"/>
      <c r="HN14" s="238"/>
      <c r="HO14" s="238"/>
      <c r="HP14" s="238"/>
      <c r="HQ14" s="238"/>
      <c r="HR14" s="238"/>
      <c r="HS14" s="238"/>
      <c r="HT14" s="238"/>
      <c r="HU14" s="238"/>
      <c r="HV14" s="238"/>
      <c r="HW14" s="238"/>
      <c r="HX14" s="238"/>
      <c r="HY14" s="238"/>
      <c r="HZ14" s="238"/>
      <c r="IA14" s="238"/>
      <c r="IB14" s="238"/>
      <c r="IC14" s="238"/>
      <c r="ID14" s="238"/>
      <c r="IE14" s="238"/>
      <c r="IF14" s="238"/>
      <c r="IG14" s="238"/>
      <c r="IH14" s="238"/>
      <c r="II14" s="238"/>
      <c r="IJ14" s="238"/>
      <c r="IK14" s="238"/>
      <c r="IL14" s="238"/>
      <c r="IM14" s="238"/>
      <c r="IN14" s="238"/>
      <c r="IO14" s="238"/>
      <c r="IP14" s="238"/>
      <c r="IQ14" s="238"/>
      <c r="IR14" s="238"/>
      <c r="IS14" s="238"/>
      <c r="IT14" s="238"/>
      <c r="IU14" s="238"/>
      <c r="IV14" s="238"/>
      <c r="IW14" s="238"/>
    </row>
    <row r="15" customFormat="false" ht="15.75" hidden="true" customHeight="false" outlineLevel="0" collapsed="false">
      <c r="A15" s="182" t="s">
        <v>402</v>
      </c>
      <c r="B15" s="210"/>
      <c r="C15" s="239" t="n">
        <f aca="false">SUM(C13:C14)</f>
        <v>2</v>
      </c>
      <c r="D15" s="237"/>
      <c r="E15" s="237"/>
      <c r="F15" s="237"/>
      <c r="G15" s="237"/>
      <c r="H15" s="237"/>
      <c r="I15" s="237"/>
      <c r="J15" s="237"/>
      <c r="K15" s="237"/>
      <c r="L15" s="237"/>
      <c r="M15" s="237"/>
      <c r="N15" s="237"/>
      <c r="O15" s="237"/>
      <c r="P15" s="237"/>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c r="DI15" s="238"/>
      <c r="DJ15" s="238"/>
      <c r="DK15" s="238"/>
      <c r="DL15" s="238"/>
      <c r="DM15" s="238"/>
      <c r="DN15" s="238"/>
      <c r="DO15" s="238"/>
      <c r="DP15" s="238"/>
      <c r="DQ15" s="238"/>
      <c r="DR15" s="238"/>
      <c r="DS15" s="238"/>
      <c r="DT15" s="238"/>
      <c r="DU15" s="238"/>
      <c r="DV15" s="238"/>
      <c r="DW15" s="238"/>
      <c r="DX15" s="238"/>
      <c r="DY15" s="238"/>
      <c r="DZ15" s="238"/>
      <c r="EA15" s="238"/>
      <c r="EB15" s="238"/>
      <c r="EC15" s="238"/>
      <c r="ED15" s="238"/>
      <c r="EE15" s="238"/>
      <c r="EF15" s="238"/>
      <c r="EG15" s="238"/>
      <c r="EH15" s="238"/>
      <c r="EI15" s="238"/>
      <c r="EJ15" s="238"/>
      <c r="EK15" s="238"/>
      <c r="EL15" s="238"/>
      <c r="EM15" s="238"/>
      <c r="EN15" s="238"/>
      <c r="EO15" s="238"/>
      <c r="EP15" s="238"/>
      <c r="EQ15" s="238"/>
      <c r="ER15" s="238"/>
      <c r="ES15" s="238"/>
      <c r="ET15" s="238"/>
      <c r="EU15" s="238"/>
      <c r="EV15" s="238"/>
      <c r="EW15" s="238"/>
      <c r="EX15" s="238"/>
      <c r="EY15" s="238"/>
      <c r="EZ15" s="238"/>
      <c r="FA15" s="238"/>
      <c r="FB15" s="238"/>
      <c r="FC15" s="238"/>
      <c r="FD15" s="238"/>
      <c r="FE15" s="238"/>
      <c r="FF15" s="238"/>
      <c r="FG15" s="238"/>
      <c r="FH15" s="238"/>
      <c r="FI15" s="238"/>
      <c r="FJ15" s="238"/>
      <c r="FK15" s="238"/>
      <c r="FL15" s="238"/>
      <c r="FM15" s="238"/>
      <c r="FN15" s="238"/>
      <c r="FO15" s="238"/>
      <c r="FP15" s="238"/>
      <c r="FQ15" s="238"/>
      <c r="FR15" s="238"/>
      <c r="FS15" s="238"/>
      <c r="FT15" s="238"/>
      <c r="FU15" s="238"/>
      <c r="FV15" s="238"/>
      <c r="FW15" s="238"/>
      <c r="FX15" s="238"/>
      <c r="FY15" s="238"/>
      <c r="FZ15" s="238"/>
      <c r="GA15" s="238"/>
      <c r="GB15" s="238"/>
      <c r="GC15" s="238"/>
      <c r="GD15" s="238"/>
      <c r="GE15" s="238"/>
      <c r="GF15" s="238"/>
      <c r="GG15" s="238"/>
      <c r="GH15" s="238"/>
      <c r="GI15" s="238"/>
      <c r="GJ15" s="238"/>
      <c r="GK15" s="238"/>
      <c r="GL15" s="238"/>
      <c r="GM15" s="238"/>
      <c r="GN15" s="238"/>
      <c r="GO15" s="238"/>
      <c r="GP15" s="238"/>
      <c r="GQ15" s="238"/>
      <c r="GR15" s="238"/>
      <c r="GS15" s="238"/>
      <c r="GT15" s="238"/>
      <c r="GU15" s="238"/>
      <c r="GV15" s="238"/>
      <c r="GW15" s="238"/>
      <c r="GX15" s="238"/>
      <c r="GY15" s="238"/>
      <c r="GZ15" s="238"/>
      <c r="HA15" s="238"/>
      <c r="HB15" s="238"/>
      <c r="HC15" s="238"/>
      <c r="HD15" s="238"/>
      <c r="HE15" s="238"/>
      <c r="HF15" s="238"/>
      <c r="HG15" s="238"/>
      <c r="HH15" s="238"/>
      <c r="HI15" s="238"/>
      <c r="HJ15" s="238"/>
      <c r="HK15" s="238"/>
      <c r="HL15" s="238"/>
      <c r="HM15" s="238"/>
      <c r="HN15" s="238"/>
      <c r="HO15" s="238"/>
      <c r="HP15" s="238"/>
      <c r="HQ15" s="238"/>
      <c r="HR15" s="238"/>
      <c r="HS15" s="238"/>
      <c r="HT15" s="238"/>
      <c r="HU15" s="238"/>
      <c r="HV15" s="238"/>
      <c r="HW15" s="238"/>
      <c r="HX15" s="238"/>
      <c r="HY15" s="238"/>
      <c r="HZ15" s="238"/>
      <c r="IA15" s="238"/>
      <c r="IB15" s="238"/>
      <c r="IC15" s="238"/>
      <c r="ID15" s="238"/>
      <c r="IE15" s="238"/>
      <c r="IF15" s="238"/>
      <c r="IG15" s="238"/>
      <c r="IH15" s="238"/>
      <c r="II15" s="238"/>
      <c r="IJ15" s="238"/>
      <c r="IK15" s="238"/>
      <c r="IL15" s="238"/>
      <c r="IM15" s="238"/>
      <c r="IN15" s="238"/>
      <c r="IO15" s="238"/>
      <c r="IP15" s="238"/>
      <c r="IQ15" s="238"/>
      <c r="IR15" s="238"/>
      <c r="IS15" s="238"/>
      <c r="IT15" s="238"/>
      <c r="IU15" s="238"/>
      <c r="IV15" s="238"/>
      <c r="IW15" s="238"/>
    </row>
    <row r="16" customFormat="false" ht="15.75" hidden="true" customHeight="false" outlineLevel="0" collapsed="false">
      <c r="A16" s="182" t="s">
        <v>403</v>
      </c>
      <c r="B16" s="210"/>
      <c r="C16" s="183" t="n">
        <v>1</v>
      </c>
      <c r="D16" s="237"/>
      <c r="E16" s="237"/>
      <c r="F16" s="237"/>
      <c r="G16" s="237"/>
      <c r="H16" s="237"/>
      <c r="I16" s="237"/>
      <c r="J16" s="237"/>
      <c r="K16" s="237"/>
      <c r="L16" s="237"/>
      <c r="M16" s="237"/>
      <c r="N16" s="237"/>
      <c r="O16" s="237"/>
      <c r="P16" s="237"/>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c r="DI16" s="238"/>
      <c r="DJ16" s="238"/>
      <c r="DK16" s="238"/>
      <c r="DL16" s="238"/>
      <c r="DM16" s="238"/>
      <c r="DN16" s="238"/>
      <c r="DO16" s="238"/>
      <c r="DP16" s="238"/>
      <c r="DQ16" s="238"/>
      <c r="DR16" s="238"/>
      <c r="DS16" s="238"/>
      <c r="DT16" s="238"/>
      <c r="DU16" s="238"/>
      <c r="DV16" s="238"/>
      <c r="DW16" s="238"/>
      <c r="DX16" s="238"/>
      <c r="DY16" s="238"/>
      <c r="DZ16" s="238"/>
      <c r="EA16" s="238"/>
      <c r="EB16" s="238"/>
      <c r="EC16" s="238"/>
      <c r="ED16" s="238"/>
      <c r="EE16" s="238"/>
      <c r="EF16" s="238"/>
      <c r="EG16" s="238"/>
      <c r="EH16" s="238"/>
      <c r="EI16" s="238"/>
      <c r="EJ16" s="238"/>
      <c r="EK16" s="238"/>
      <c r="EL16" s="238"/>
      <c r="EM16" s="238"/>
      <c r="EN16" s="238"/>
      <c r="EO16" s="238"/>
      <c r="EP16" s="238"/>
      <c r="EQ16" s="238"/>
      <c r="ER16" s="238"/>
      <c r="ES16" s="238"/>
      <c r="ET16" s="238"/>
      <c r="EU16" s="238"/>
      <c r="EV16" s="238"/>
      <c r="EW16" s="238"/>
      <c r="EX16" s="238"/>
      <c r="EY16" s="238"/>
      <c r="EZ16" s="238"/>
      <c r="FA16" s="238"/>
      <c r="FB16" s="238"/>
      <c r="FC16" s="238"/>
      <c r="FD16" s="238"/>
      <c r="FE16" s="238"/>
      <c r="FF16" s="238"/>
      <c r="FG16" s="238"/>
      <c r="FH16" s="238"/>
      <c r="FI16" s="238"/>
      <c r="FJ16" s="238"/>
      <c r="FK16" s="238"/>
      <c r="FL16" s="238"/>
      <c r="FM16" s="238"/>
      <c r="FN16" s="238"/>
      <c r="FO16" s="238"/>
      <c r="FP16" s="238"/>
      <c r="FQ16" s="238"/>
      <c r="FR16" s="238"/>
      <c r="FS16" s="238"/>
      <c r="FT16" s="238"/>
      <c r="FU16" s="238"/>
      <c r="FV16" s="238"/>
      <c r="FW16" s="238"/>
      <c r="FX16" s="238"/>
      <c r="FY16" s="238"/>
      <c r="FZ16" s="238"/>
      <c r="GA16" s="238"/>
      <c r="GB16" s="238"/>
      <c r="GC16" s="238"/>
      <c r="GD16" s="238"/>
      <c r="GE16" s="238"/>
      <c r="GF16" s="238"/>
      <c r="GG16" s="238"/>
      <c r="GH16" s="238"/>
      <c r="GI16" s="238"/>
      <c r="GJ16" s="238"/>
      <c r="GK16" s="238"/>
      <c r="GL16" s="238"/>
      <c r="GM16" s="238"/>
      <c r="GN16" s="238"/>
      <c r="GO16" s="238"/>
      <c r="GP16" s="238"/>
      <c r="GQ16" s="238"/>
      <c r="GR16" s="238"/>
      <c r="GS16" s="238"/>
      <c r="GT16" s="238"/>
      <c r="GU16" s="238"/>
      <c r="GV16" s="238"/>
      <c r="GW16" s="238"/>
      <c r="GX16" s="238"/>
      <c r="GY16" s="238"/>
      <c r="GZ16" s="238"/>
      <c r="HA16" s="238"/>
      <c r="HB16" s="238"/>
      <c r="HC16" s="238"/>
      <c r="HD16" s="238"/>
      <c r="HE16" s="238"/>
      <c r="HF16" s="238"/>
      <c r="HG16" s="238"/>
      <c r="HH16" s="238"/>
      <c r="HI16" s="238"/>
      <c r="HJ16" s="238"/>
      <c r="HK16" s="238"/>
      <c r="HL16" s="238"/>
      <c r="HM16" s="238"/>
      <c r="HN16" s="238"/>
      <c r="HO16" s="238"/>
      <c r="HP16" s="238"/>
      <c r="HQ16" s="238"/>
      <c r="HR16" s="238"/>
      <c r="HS16" s="238"/>
      <c r="HT16" s="238"/>
      <c r="HU16" s="238"/>
      <c r="HV16" s="238"/>
      <c r="HW16" s="238"/>
      <c r="HX16" s="238"/>
      <c r="HY16" s="238"/>
      <c r="HZ16" s="238"/>
      <c r="IA16" s="238"/>
      <c r="IB16" s="238"/>
      <c r="IC16" s="238"/>
      <c r="ID16" s="238"/>
      <c r="IE16" s="238"/>
      <c r="IF16" s="238"/>
      <c r="IG16" s="238"/>
      <c r="IH16" s="238"/>
      <c r="II16" s="238"/>
      <c r="IJ16" s="238"/>
      <c r="IK16" s="238"/>
      <c r="IL16" s="238"/>
      <c r="IM16" s="238"/>
      <c r="IN16" s="238"/>
      <c r="IO16" s="238"/>
      <c r="IP16" s="238"/>
      <c r="IQ16" s="238"/>
      <c r="IR16" s="238"/>
      <c r="IS16" s="238"/>
      <c r="IT16" s="238"/>
      <c r="IU16" s="238"/>
      <c r="IV16" s="238"/>
      <c r="IW16" s="238"/>
    </row>
    <row r="17" customFormat="false" ht="15.75" hidden="true" customHeight="false" outlineLevel="0" collapsed="false">
      <c r="A17" s="182" t="s">
        <v>404</v>
      </c>
      <c r="B17" s="210"/>
      <c r="C17" s="183" t="n">
        <v>1</v>
      </c>
      <c r="D17" s="237"/>
      <c r="E17" s="237"/>
      <c r="F17" s="237"/>
      <c r="G17" s="237"/>
      <c r="H17" s="237"/>
      <c r="I17" s="237"/>
      <c r="J17" s="237"/>
      <c r="K17" s="237"/>
      <c r="L17" s="237"/>
      <c r="M17" s="237"/>
      <c r="N17" s="237"/>
      <c r="O17" s="237"/>
      <c r="P17" s="237"/>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8"/>
      <c r="EZ17" s="238"/>
      <c r="FA17" s="238"/>
      <c r="FB17" s="238"/>
      <c r="FC17" s="238"/>
      <c r="FD17" s="238"/>
      <c r="FE17" s="238"/>
      <c r="FF17" s="238"/>
      <c r="FG17" s="238"/>
      <c r="FH17" s="238"/>
      <c r="FI17" s="238"/>
      <c r="FJ17" s="238"/>
      <c r="FK17" s="238"/>
      <c r="FL17" s="238"/>
      <c r="FM17" s="238"/>
      <c r="FN17" s="238"/>
      <c r="FO17" s="238"/>
      <c r="FP17" s="238"/>
      <c r="FQ17" s="238"/>
      <c r="FR17" s="238"/>
      <c r="FS17" s="238"/>
      <c r="FT17" s="238"/>
      <c r="FU17" s="238"/>
      <c r="FV17" s="238"/>
      <c r="FW17" s="238"/>
      <c r="FX17" s="238"/>
      <c r="FY17" s="238"/>
      <c r="FZ17" s="238"/>
      <c r="GA17" s="238"/>
      <c r="GB17" s="238"/>
      <c r="GC17" s="238"/>
      <c r="GD17" s="238"/>
      <c r="GE17" s="238"/>
      <c r="GF17" s="238"/>
      <c r="GG17" s="238"/>
      <c r="GH17" s="238"/>
      <c r="GI17" s="238"/>
      <c r="GJ17" s="238"/>
      <c r="GK17" s="238"/>
      <c r="GL17" s="238"/>
      <c r="GM17" s="238"/>
      <c r="GN17" s="238"/>
      <c r="GO17" s="238"/>
      <c r="GP17" s="238"/>
      <c r="GQ17" s="238"/>
      <c r="GR17" s="238"/>
      <c r="GS17" s="238"/>
      <c r="GT17" s="238"/>
      <c r="GU17" s="238"/>
      <c r="GV17" s="238"/>
      <c r="GW17" s="238"/>
      <c r="GX17" s="238"/>
      <c r="GY17" s="238"/>
      <c r="GZ17" s="238"/>
      <c r="HA17" s="238"/>
      <c r="HB17" s="238"/>
      <c r="HC17" s="238"/>
      <c r="HD17" s="238"/>
      <c r="HE17" s="238"/>
      <c r="HF17" s="238"/>
      <c r="HG17" s="238"/>
      <c r="HH17" s="238"/>
      <c r="HI17" s="238"/>
      <c r="HJ17" s="238"/>
      <c r="HK17" s="238"/>
      <c r="HL17" s="238"/>
      <c r="HM17" s="238"/>
      <c r="HN17" s="238"/>
      <c r="HO17" s="238"/>
      <c r="HP17" s="238"/>
      <c r="HQ17" s="238"/>
      <c r="HR17" s="238"/>
      <c r="HS17" s="238"/>
      <c r="HT17" s="238"/>
      <c r="HU17" s="238"/>
      <c r="HV17" s="238"/>
      <c r="HW17" s="238"/>
      <c r="HX17" s="238"/>
      <c r="HY17" s="238"/>
      <c r="HZ17" s="238"/>
      <c r="IA17" s="238"/>
      <c r="IB17" s="238"/>
      <c r="IC17" s="238"/>
      <c r="ID17" s="238"/>
      <c r="IE17" s="238"/>
      <c r="IF17" s="238"/>
      <c r="IG17" s="238"/>
      <c r="IH17" s="238"/>
      <c r="II17" s="238"/>
      <c r="IJ17" s="238"/>
      <c r="IK17" s="238"/>
      <c r="IL17" s="238"/>
      <c r="IM17" s="238"/>
      <c r="IN17" s="238"/>
      <c r="IO17" s="238"/>
      <c r="IP17" s="238"/>
      <c r="IQ17" s="238"/>
      <c r="IR17" s="238"/>
      <c r="IS17" s="238"/>
      <c r="IT17" s="238"/>
      <c r="IU17" s="238"/>
      <c r="IV17" s="238"/>
      <c r="IW17" s="238"/>
    </row>
    <row r="18" customFormat="false" ht="15.75" hidden="true" customHeight="false" outlineLevel="0" collapsed="false">
      <c r="A18" s="182" t="s">
        <v>405</v>
      </c>
      <c r="B18" s="210"/>
      <c r="C18" s="183" t="n">
        <v>1</v>
      </c>
      <c r="D18" s="237"/>
      <c r="E18" s="237"/>
      <c r="F18" s="237"/>
      <c r="G18" s="237"/>
      <c r="H18" s="237"/>
      <c r="I18" s="237"/>
      <c r="J18" s="237"/>
      <c r="K18" s="237"/>
      <c r="L18" s="237"/>
      <c r="M18" s="237"/>
      <c r="N18" s="237"/>
      <c r="O18" s="237"/>
      <c r="P18" s="237"/>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c r="DJ18" s="238"/>
      <c r="DK18" s="238"/>
      <c r="DL18" s="238"/>
      <c r="DM18" s="238"/>
      <c r="DN18" s="238"/>
      <c r="DO18" s="238"/>
      <c r="DP18" s="238"/>
      <c r="DQ18" s="238"/>
      <c r="DR18" s="238"/>
      <c r="DS18" s="238"/>
      <c r="DT18" s="238"/>
      <c r="DU18" s="238"/>
      <c r="DV18" s="238"/>
      <c r="DW18" s="238"/>
      <c r="DX18" s="238"/>
      <c r="DY18" s="238"/>
      <c r="DZ18" s="238"/>
      <c r="EA18" s="238"/>
      <c r="EB18" s="238"/>
      <c r="EC18" s="238"/>
      <c r="ED18" s="238"/>
      <c r="EE18" s="238"/>
      <c r="EF18" s="238"/>
      <c r="EG18" s="238"/>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c r="FN18" s="238"/>
      <c r="FO18" s="238"/>
      <c r="FP18" s="238"/>
      <c r="FQ18" s="238"/>
      <c r="FR18" s="238"/>
      <c r="FS18" s="238"/>
      <c r="FT18" s="238"/>
      <c r="FU18" s="238"/>
      <c r="FV18" s="238"/>
      <c r="FW18" s="238"/>
      <c r="FX18" s="238"/>
      <c r="FY18" s="238"/>
      <c r="FZ18" s="238"/>
      <c r="GA18" s="238"/>
      <c r="GB18" s="238"/>
      <c r="GC18" s="238"/>
      <c r="GD18" s="238"/>
      <c r="GE18" s="238"/>
      <c r="GF18" s="238"/>
      <c r="GG18" s="238"/>
      <c r="GH18" s="238"/>
      <c r="GI18" s="238"/>
      <c r="GJ18" s="238"/>
      <c r="GK18" s="238"/>
      <c r="GL18" s="238"/>
      <c r="GM18" s="238"/>
      <c r="GN18" s="238"/>
      <c r="GO18" s="238"/>
      <c r="GP18" s="238"/>
      <c r="GQ18" s="238"/>
      <c r="GR18" s="238"/>
      <c r="GS18" s="238"/>
      <c r="GT18" s="238"/>
      <c r="GU18" s="238"/>
      <c r="GV18" s="238"/>
      <c r="GW18" s="238"/>
      <c r="GX18" s="238"/>
      <c r="GY18" s="238"/>
      <c r="GZ18" s="238"/>
      <c r="HA18" s="238"/>
      <c r="HB18" s="238"/>
      <c r="HC18" s="238"/>
      <c r="HD18" s="238"/>
      <c r="HE18" s="238"/>
      <c r="HF18" s="238"/>
      <c r="HG18" s="238"/>
      <c r="HH18" s="238"/>
      <c r="HI18" s="238"/>
      <c r="HJ18" s="238"/>
      <c r="HK18" s="238"/>
      <c r="HL18" s="238"/>
      <c r="HM18" s="238"/>
      <c r="HN18" s="238"/>
      <c r="HO18" s="238"/>
      <c r="HP18" s="238"/>
      <c r="HQ18" s="238"/>
      <c r="HR18" s="238"/>
      <c r="HS18" s="238"/>
      <c r="HT18" s="238"/>
      <c r="HU18" s="238"/>
      <c r="HV18" s="238"/>
      <c r="HW18" s="238"/>
      <c r="HX18" s="238"/>
      <c r="HY18" s="238"/>
      <c r="HZ18" s="238"/>
      <c r="IA18" s="238"/>
      <c r="IB18" s="238"/>
      <c r="IC18" s="238"/>
      <c r="ID18" s="238"/>
      <c r="IE18" s="238"/>
      <c r="IF18" s="238"/>
      <c r="IG18" s="238"/>
      <c r="IH18" s="238"/>
      <c r="II18" s="238"/>
      <c r="IJ18" s="238"/>
      <c r="IK18" s="238"/>
      <c r="IL18" s="238"/>
      <c r="IM18" s="238"/>
      <c r="IN18" s="238"/>
      <c r="IO18" s="238"/>
      <c r="IP18" s="238"/>
      <c r="IQ18" s="238"/>
      <c r="IR18" s="238"/>
      <c r="IS18" s="238"/>
      <c r="IT18" s="238"/>
      <c r="IU18" s="238"/>
      <c r="IV18" s="238"/>
      <c r="IW18" s="238"/>
    </row>
    <row r="19" customFormat="false" ht="15.75" hidden="true" customHeight="false" outlineLevel="0" collapsed="false">
      <c r="A19" s="182" t="s">
        <v>406</v>
      </c>
      <c r="B19" s="210"/>
      <c r="C19" s="183" t="n">
        <v>1</v>
      </c>
      <c r="D19" s="237"/>
      <c r="E19" s="237"/>
      <c r="F19" s="237"/>
      <c r="G19" s="237"/>
      <c r="H19" s="237"/>
      <c r="I19" s="237"/>
      <c r="J19" s="237"/>
      <c r="K19" s="237"/>
      <c r="L19" s="237"/>
      <c r="M19" s="237"/>
      <c r="N19" s="237"/>
      <c r="O19" s="237"/>
      <c r="P19" s="237"/>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c r="DI19" s="238"/>
      <c r="DJ19" s="238"/>
      <c r="DK19" s="238"/>
      <c r="DL19" s="238"/>
      <c r="DM19" s="238"/>
      <c r="DN19" s="238"/>
      <c r="DO19" s="238"/>
      <c r="DP19" s="238"/>
      <c r="DQ19" s="238"/>
      <c r="DR19" s="238"/>
      <c r="DS19" s="238"/>
      <c r="DT19" s="238"/>
      <c r="DU19" s="238"/>
      <c r="DV19" s="238"/>
      <c r="DW19" s="238"/>
      <c r="DX19" s="238"/>
      <c r="DY19" s="238"/>
      <c r="DZ19" s="238"/>
      <c r="EA19" s="238"/>
      <c r="EB19" s="238"/>
      <c r="EC19" s="238"/>
      <c r="ED19" s="238"/>
      <c r="EE19" s="238"/>
      <c r="EF19" s="238"/>
      <c r="EG19" s="238"/>
      <c r="EH19" s="238"/>
      <c r="EI19" s="238"/>
      <c r="EJ19" s="238"/>
      <c r="EK19" s="238"/>
      <c r="EL19" s="238"/>
      <c r="EM19" s="238"/>
      <c r="EN19" s="238"/>
      <c r="EO19" s="238"/>
      <c r="EP19" s="238"/>
      <c r="EQ19" s="238"/>
      <c r="ER19" s="238"/>
      <c r="ES19" s="238"/>
      <c r="ET19" s="238"/>
      <c r="EU19" s="238"/>
      <c r="EV19" s="238"/>
      <c r="EW19" s="238"/>
      <c r="EX19" s="238"/>
      <c r="EY19" s="238"/>
      <c r="EZ19" s="238"/>
      <c r="FA19" s="238"/>
      <c r="FB19" s="238"/>
      <c r="FC19" s="238"/>
      <c r="FD19" s="238"/>
      <c r="FE19" s="238"/>
      <c r="FF19" s="238"/>
      <c r="FG19" s="238"/>
      <c r="FH19" s="238"/>
      <c r="FI19" s="238"/>
      <c r="FJ19" s="238"/>
      <c r="FK19" s="238"/>
      <c r="FL19" s="238"/>
      <c r="FM19" s="238"/>
      <c r="FN19" s="238"/>
      <c r="FO19" s="238"/>
      <c r="FP19" s="238"/>
      <c r="FQ19" s="238"/>
      <c r="FR19" s="238"/>
      <c r="FS19" s="238"/>
      <c r="FT19" s="238"/>
      <c r="FU19" s="238"/>
      <c r="FV19" s="238"/>
      <c r="FW19" s="238"/>
      <c r="FX19" s="238"/>
      <c r="FY19" s="238"/>
      <c r="FZ19" s="238"/>
      <c r="GA19" s="238"/>
      <c r="GB19" s="238"/>
      <c r="GC19" s="238"/>
      <c r="GD19" s="238"/>
      <c r="GE19" s="238"/>
      <c r="GF19" s="238"/>
      <c r="GG19" s="238"/>
      <c r="GH19" s="238"/>
      <c r="GI19" s="238"/>
      <c r="GJ19" s="238"/>
      <c r="GK19" s="238"/>
      <c r="GL19" s="238"/>
      <c r="GM19" s="238"/>
      <c r="GN19" s="238"/>
      <c r="GO19" s="238"/>
      <c r="GP19" s="238"/>
      <c r="GQ19" s="238"/>
      <c r="GR19" s="238"/>
      <c r="GS19" s="238"/>
      <c r="GT19" s="238"/>
      <c r="GU19" s="238"/>
      <c r="GV19" s="238"/>
      <c r="GW19" s="238"/>
      <c r="GX19" s="238"/>
      <c r="GY19" s="238"/>
      <c r="GZ19" s="238"/>
      <c r="HA19" s="238"/>
      <c r="HB19" s="238"/>
      <c r="HC19" s="238"/>
      <c r="HD19" s="238"/>
      <c r="HE19" s="238"/>
      <c r="HF19" s="238"/>
      <c r="HG19" s="238"/>
      <c r="HH19" s="238"/>
      <c r="HI19" s="238"/>
      <c r="HJ19" s="238"/>
      <c r="HK19" s="238"/>
      <c r="HL19" s="238"/>
      <c r="HM19" s="238"/>
      <c r="HN19" s="238"/>
      <c r="HO19" s="238"/>
      <c r="HP19" s="238"/>
      <c r="HQ19" s="238"/>
      <c r="HR19" s="238"/>
      <c r="HS19" s="238"/>
      <c r="HT19" s="238"/>
      <c r="HU19" s="238"/>
      <c r="HV19" s="238"/>
      <c r="HW19" s="238"/>
      <c r="HX19" s="238"/>
      <c r="HY19" s="238"/>
      <c r="HZ19" s="238"/>
      <c r="IA19" s="238"/>
      <c r="IB19" s="238"/>
      <c r="IC19" s="238"/>
      <c r="ID19" s="238"/>
      <c r="IE19" s="238"/>
      <c r="IF19" s="238"/>
      <c r="IG19" s="238"/>
      <c r="IH19" s="238"/>
      <c r="II19" s="238"/>
      <c r="IJ19" s="238"/>
      <c r="IK19" s="238"/>
      <c r="IL19" s="238"/>
      <c r="IM19" s="238"/>
      <c r="IN19" s="238"/>
      <c r="IO19" s="238"/>
      <c r="IP19" s="238"/>
      <c r="IQ19" s="238"/>
      <c r="IR19" s="238"/>
      <c r="IS19" s="238"/>
      <c r="IT19" s="238"/>
      <c r="IU19" s="238"/>
      <c r="IV19" s="238"/>
      <c r="IW19" s="238"/>
    </row>
    <row r="20" customFormat="false" ht="15.75" hidden="true" customHeight="false" outlineLevel="0" collapsed="false">
      <c r="A20" s="182" t="s">
        <v>407</v>
      </c>
      <c r="B20" s="210"/>
      <c r="C20" s="183" t="n">
        <v>1</v>
      </c>
      <c r="D20" s="237"/>
      <c r="E20" s="237"/>
      <c r="F20" s="237"/>
      <c r="G20" s="237"/>
      <c r="H20" s="237"/>
      <c r="I20" s="237"/>
      <c r="J20" s="237"/>
      <c r="K20" s="237"/>
      <c r="L20" s="237"/>
      <c r="M20" s="237"/>
      <c r="N20" s="237"/>
      <c r="O20" s="237"/>
      <c r="P20" s="237"/>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c r="DK20" s="238"/>
      <c r="DL20" s="238"/>
      <c r="DM20" s="238"/>
      <c r="DN20" s="238"/>
      <c r="DO20" s="238"/>
      <c r="DP20" s="238"/>
      <c r="DQ20" s="238"/>
      <c r="DR20" s="238"/>
      <c r="DS20" s="238"/>
      <c r="DT20" s="238"/>
      <c r="DU20" s="238"/>
      <c r="DV20" s="238"/>
      <c r="DW20" s="238"/>
      <c r="DX20" s="238"/>
      <c r="DY20" s="238"/>
      <c r="DZ20" s="238"/>
      <c r="EA20" s="238"/>
      <c r="EB20" s="238"/>
      <c r="EC20" s="238"/>
      <c r="ED20" s="238"/>
      <c r="EE20" s="238"/>
      <c r="EF20" s="238"/>
      <c r="EG20" s="238"/>
      <c r="EH20" s="238"/>
      <c r="EI20" s="238"/>
      <c r="EJ20" s="238"/>
      <c r="EK20" s="238"/>
      <c r="EL20" s="238"/>
      <c r="EM20" s="238"/>
      <c r="EN20" s="238"/>
      <c r="EO20" s="238"/>
      <c r="EP20" s="238"/>
      <c r="EQ20" s="238"/>
      <c r="ER20" s="238"/>
      <c r="ES20" s="238"/>
      <c r="ET20" s="238"/>
      <c r="EU20" s="238"/>
      <c r="EV20" s="238"/>
      <c r="EW20" s="238"/>
      <c r="EX20" s="238"/>
      <c r="EY20" s="238"/>
      <c r="EZ20" s="238"/>
      <c r="FA20" s="238"/>
      <c r="FB20" s="238"/>
      <c r="FC20" s="238"/>
      <c r="FD20" s="238"/>
      <c r="FE20" s="238"/>
      <c r="FF20" s="238"/>
      <c r="FG20" s="238"/>
      <c r="FH20" s="238"/>
      <c r="FI20" s="238"/>
      <c r="FJ20" s="238"/>
      <c r="FK20" s="238"/>
      <c r="FL20" s="238"/>
      <c r="FM20" s="238"/>
      <c r="FN20" s="238"/>
      <c r="FO20" s="238"/>
      <c r="FP20" s="238"/>
      <c r="FQ20" s="238"/>
      <c r="FR20" s="238"/>
      <c r="FS20" s="238"/>
      <c r="FT20" s="238"/>
      <c r="FU20" s="238"/>
      <c r="FV20" s="238"/>
      <c r="FW20" s="238"/>
      <c r="FX20" s="238"/>
      <c r="FY20" s="238"/>
      <c r="FZ20" s="238"/>
      <c r="GA20" s="238"/>
      <c r="GB20" s="238"/>
      <c r="GC20" s="238"/>
      <c r="GD20" s="238"/>
      <c r="GE20" s="238"/>
      <c r="GF20" s="238"/>
      <c r="GG20" s="238"/>
      <c r="GH20" s="238"/>
      <c r="GI20" s="238"/>
      <c r="GJ20" s="238"/>
      <c r="GK20" s="238"/>
      <c r="GL20" s="238"/>
      <c r="GM20" s="238"/>
      <c r="GN20" s="238"/>
      <c r="GO20" s="238"/>
      <c r="GP20" s="238"/>
      <c r="GQ20" s="238"/>
      <c r="GR20" s="238"/>
      <c r="GS20" s="238"/>
      <c r="GT20" s="238"/>
      <c r="GU20" s="238"/>
      <c r="GV20" s="238"/>
      <c r="GW20" s="238"/>
      <c r="GX20" s="238"/>
      <c r="GY20" s="238"/>
      <c r="GZ20" s="238"/>
      <c r="HA20" s="238"/>
      <c r="HB20" s="238"/>
      <c r="HC20" s="238"/>
      <c r="HD20" s="238"/>
      <c r="HE20" s="238"/>
      <c r="HF20" s="238"/>
      <c r="HG20" s="238"/>
      <c r="HH20" s="238"/>
      <c r="HI20" s="238"/>
      <c r="HJ20" s="238"/>
      <c r="HK20" s="238"/>
      <c r="HL20" s="238"/>
      <c r="HM20" s="238"/>
      <c r="HN20" s="238"/>
      <c r="HO20" s="238"/>
      <c r="HP20" s="238"/>
      <c r="HQ20" s="238"/>
      <c r="HR20" s="238"/>
      <c r="HS20" s="238"/>
      <c r="HT20" s="238"/>
      <c r="HU20" s="238"/>
      <c r="HV20" s="238"/>
      <c r="HW20" s="238"/>
      <c r="HX20" s="238"/>
      <c r="HY20" s="238"/>
      <c r="HZ20" s="238"/>
      <c r="IA20" s="238"/>
      <c r="IB20" s="238"/>
      <c r="IC20" s="238"/>
      <c r="ID20" s="238"/>
      <c r="IE20" s="238"/>
      <c r="IF20" s="238"/>
      <c r="IG20" s="238"/>
      <c r="IH20" s="238"/>
      <c r="II20" s="238"/>
      <c r="IJ20" s="238"/>
      <c r="IK20" s="238"/>
      <c r="IL20" s="238"/>
      <c r="IM20" s="238"/>
      <c r="IN20" s="238"/>
      <c r="IO20" s="238"/>
      <c r="IP20" s="238"/>
      <c r="IQ20" s="238"/>
      <c r="IR20" s="238"/>
      <c r="IS20" s="238"/>
      <c r="IT20" s="238"/>
      <c r="IU20" s="238"/>
      <c r="IV20" s="238"/>
      <c r="IW20" s="238"/>
    </row>
    <row r="21" customFormat="false" ht="15.75" hidden="true" customHeight="false" outlineLevel="0" collapsed="false">
      <c r="A21" s="182" t="s">
        <v>408</v>
      </c>
      <c r="B21" s="210"/>
      <c r="C21" s="183" t="n">
        <v>1</v>
      </c>
      <c r="D21" s="237"/>
      <c r="E21" s="237"/>
      <c r="F21" s="237"/>
      <c r="G21" s="237"/>
      <c r="H21" s="237"/>
      <c r="I21" s="237"/>
      <c r="J21" s="237"/>
      <c r="K21" s="237"/>
      <c r="L21" s="237"/>
      <c r="M21" s="237"/>
      <c r="N21" s="237"/>
      <c r="O21" s="237"/>
      <c r="P21" s="237"/>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238"/>
      <c r="EN21" s="238"/>
      <c r="EO21" s="238"/>
      <c r="EP21" s="238"/>
      <c r="EQ21" s="238"/>
      <c r="ER21" s="238"/>
      <c r="ES21" s="238"/>
      <c r="ET21" s="238"/>
      <c r="EU21" s="238"/>
      <c r="EV21" s="238"/>
      <c r="EW21" s="238"/>
      <c r="EX21" s="238"/>
      <c r="EY21" s="238"/>
      <c r="EZ21" s="238"/>
      <c r="FA21" s="238"/>
      <c r="FB21" s="238"/>
      <c r="FC21" s="238"/>
      <c r="FD21" s="238"/>
      <c r="FE21" s="238"/>
      <c r="FF21" s="238"/>
      <c r="FG21" s="238"/>
      <c r="FH21" s="238"/>
      <c r="FI21" s="238"/>
      <c r="FJ21" s="238"/>
      <c r="FK21" s="238"/>
      <c r="FL21" s="238"/>
      <c r="FM21" s="238"/>
      <c r="FN21" s="238"/>
      <c r="FO21" s="238"/>
      <c r="FP21" s="238"/>
      <c r="FQ21" s="238"/>
      <c r="FR21" s="238"/>
      <c r="FS21" s="238"/>
      <c r="FT21" s="238"/>
      <c r="FU21" s="238"/>
      <c r="FV21" s="238"/>
      <c r="FW21" s="238"/>
      <c r="FX21" s="238"/>
      <c r="FY21" s="238"/>
      <c r="FZ21" s="238"/>
      <c r="GA21" s="238"/>
      <c r="GB21" s="238"/>
      <c r="GC21" s="238"/>
      <c r="GD21" s="238"/>
      <c r="GE21" s="238"/>
      <c r="GF21" s="238"/>
      <c r="GG21" s="238"/>
      <c r="GH21" s="238"/>
      <c r="GI21" s="238"/>
      <c r="GJ21" s="238"/>
      <c r="GK21" s="238"/>
      <c r="GL21" s="238"/>
      <c r="GM21" s="238"/>
      <c r="GN21" s="238"/>
      <c r="GO21" s="238"/>
      <c r="GP21" s="238"/>
      <c r="GQ21" s="238"/>
      <c r="GR21" s="238"/>
      <c r="GS21" s="238"/>
      <c r="GT21" s="238"/>
      <c r="GU21" s="238"/>
      <c r="GV21" s="238"/>
      <c r="GW21" s="238"/>
      <c r="GX21" s="238"/>
      <c r="GY21" s="238"/>
      <c r="GZ21" s="238"/>
      <c r="HA21" s="238"/>
      <c r="HB21" s="238"/>
      <c r="HC21" s="238"/>
      <c r="HD21" s="238"/>
      <c r="HE21" s="238"/>
      <c r="HF21" s="238"/>
      <c r="HG21" s="238"/>
      <c r="HH21" s="238"/>
      <c r="HI21" s="238"/>
      <c r="HJ21" s="238"/>
      <c r="HK21" s="238"/>
      <c r="HL21" s="238"/>
      <c r="HM21" s="238"/>
      <c r="HN21" s="238"/>
      <c r="HO21" s="238"/>
      <c r="HP21" s="238"/>
      <c r="HQ21" s="238"/>
      <c r="HR21" s="238"/>
      <c r="HS21" s="238"/>
      <c r="HT21" s="238"/>
      <c r="HU21" s="238"/>
      <c r="HV21" s="238"/>
      <c r="HW21" s="238"/>
      <c r="HX21" s="238"/>
      <c r="HY21" s="238"/>
      <c r="HZ21" s="238"/>
      <c r="IA21" s="238"/>
      <c r="IB21" s="238"/>
      <c r="IC21" s="238"/>
      <c r="ID21" s="238"/>
      <c r="IE21" s="238"/>
      <c r="IF21" s="238"/>
      <c r="IG21" s="238"/>
      <c r="IH21" s="238"/>
      <c r="II21" s="238"/>
      <c r="IJ21" s="238"/>
      <c r="IK21" s="238"/>
      <c r="IL21" s="238"/>
      <c r="IM21" s="238"/>
      <c r="IN21" s="238"/>
      <c r="IO21" s="238"/>
      <c r="IP21" s="238"/>
      <c r="IQ21" s="238"/>
      <c r="IR21" s="238"/>
      <c r="IS21" s="238"/>
      <c r="IT21" s="238"/>
      <c r="IU21" s="238"/>
      <c r="IV21" s="238"/>
      <c r="IW21" s="238"/>
    </row>
    <row r="22" customFormat="false" ht="15.75" hidden="true" customHeight="false" outlineLevel="0" collapsed="false">
      <c r="A22" s="182" t="s">
        <v>409</v>
      </c>
      <c r="B22" s="210"/>
      <c r="C22" s="183" t="n">
        <v>1</v>
      </c>
      <c r="D22" s="237"/>
      <c r="E22" s="237"/>
      <c r="F22" s="237"/>
      <c r="G22" s="237"/>
      <c r="H22" s="237"/>
      <c r="I22" s="237"/>
      <c r="J22" s="237"/>
      <c r="K22" s="237"/>
      <c r="L22" s="237"/>
      <c r="M22" s="237"/>
      <c r="N22" s="237"/>
      <c r="O22" s="237"/>
      <c r="P22" s="237"/>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c r="DK22" s="238"/>
      <c r="DL22" s="238"/>
      <c r="DM22" s="238"/>
      <c r="DN22" s="238"/>
      <c r="DO22" s="238"/>
      <c r="DP22" s="238"/>
      <c r="DQ22" s="238"/>
      <c r="DR22" s="238"/>
      <c r="DS22" s="238"/>
      <c r="DT22" s="238"/>
      <c r="DU22" s="238"/>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38"/>
      <c r="EU22" s="238"/>
      <c r="EV22" s="238"/>
      <c r="EW22" s="238"/>
      <c r="EX22" s="238"/>
      <c r="EY22" s="238"/>
      <c r="EZ22" s="238"/>
      <c r="FA22" s="238"/>
      <c r="FB22" s="238"/>
      <c r="FC22" s="238"/>
      <c r="FD22" s="238"/>
      <c r="FE22" s="238"/>
      <c r="FF22" s="238"/>
      <c r="FG22" s="238"/>
      <c r="FH22" s="238"/>
      <c r="FI22" s="238"/>
      <c r="FJ22" s="238"/>
      <c r="FK22" s="238"/>
      <c r="FL22" s="238"/>
      <c r="FM22" s="238"/>
      <c r="FN22" s="238"/>
      <c r="FO22" s="238"/>
      <c r="FP22" s="238"/>
      <c r="FQ22" s="238"/>
      <c r="FR22" s="238"/>
      <c r="FS22" s="238"/>
      <c r="FT22" s="238"/>
      <c r="FU22" s="238"/>
      <c r="FV22" s="238"/>
      <c r="FW22" s="238"/>
      <c r="FX22" s="238"/>
      <c r="FY22" s="238"/>
      <c r="FZ22" s="238"/>
      <c r="GA22" s="238"/>
      <c r="GB22" s="238"/>
      <c r="GC22" s="238"/>
      <c r="GD22" s="238"/>
      <c r="GE22" s="238"/>
      <c r="GF22" s="238"/>
      <c r="GG22" s="238"/>
      <c r="GH22" s="238"/>
      <c r="GI22" s="238"/>
      <c r="GJ22" s="238"/>
      <c r="GK22" s="238"/>
      <c r="GL22" s="238"/>
      <c r="GM22" s="238"/>
      <c r="GN22" s="238"/>
      <c r="GO22" s="238"/>
      <c r="GP22" s="238"/>
      <c r="GQ22" s="238"/>
      <c r="GR22" s="238"/>
      <c r="GS22" s="238"/>
      <c r="GT22" s="238"/>
      <c r="GU22" s="238"/>
      <c r="GV22" s="238"/>
      <c r="GW22" s="238"/>
      <c r="GX22" s="238"/>
      <c r="GY22" s="238"/>
      <c r="GZ22" s="238"/>
      <c r="HA22" s="238"/>
      <c r="HB22" s="238"/>
      <c r="HC22" s="238"/>
      <c r="HD22" s="238"/>
      <c r="HE22" s="238"/>
      <c r="HF22" s="238"/>
      <c r="HG22" s="238"/>
      <c r="HH22" s="238"/>
      <c r="HI22" s="238"/>
      <c r="HJ22" s="238"/>
      <c r="HK22" s="238"/>
      <c r="HL22" s="238"/>
      <c r="HM22" s="238"/>
      <c r="HN22" s="238"/>
      <c r="HO22" s="238"/>
      <c r="HP22" s="238"/>
      <c r="HQ22" s="238"/>
      <c r="HR22" s="238"/>
      <c r="HS22" s="238"/>
      <c r="HT22" s="238"/>
      <c r="HU22" s="238"/>
      <c r="HV22" s="238"/>
      <c r="HW22" s="238"/>
      <c r="HX22" s="238"/>
      <c r="HY22" s="238"/>
      <c r="HZ22" s="238"/>
      <c r="IA22" s="238"/>
      <c r="IB22" s="238"/>
      <c r="IC22" s="238"/>
      <c r="ID22" s="238"/>
      <c r="IE22" s="238"/>
      <c r="IF22" s="238"/>
      <c r="IG22" s="238"/>
      <c r="IH22" s="238"/>
      <c r="II22" s="238"/>
      <c r="IJ22" s="238"/>
      <c r="IK22" s="238"/>
      <c r="IL22" s="238"/>
      <c r="IM22" s="238"/>
      <c r="IN22" s="238"/>
      <c r="IO22" s="238"/>
      <c r="IP22" s="238"/>
      <c r="IQ22" s="238"/>
      <c r="IR22" s="238"/>
      <c r="IS22" s="238"/>
      <c r="IT22" s="238"/>
      <c r="IU22" s="238"/>
      <c r="IV22" s="238"/>
      <c r="IW22" s="238"/>
    </row>
    <row r="23" customFormat="false" ht="15.75" hidden="true" customHeight="false" outlineLevel="0" collapsed="false">
      <c r="A23" s="182" t="s">
        <v>410</v>
      </c>
      <c r="B23" s="210"/>
      <c r="C23" s="239" t="e">
        <f aca="false">#REF!+#REF!+#REF!+#REF!+#REF!+#REF!+#REF!+C12+C15+SUM(C16:C22)</f>
        <v>#REF!</v>
      </c>
      <c r="D23" s="237"/>
      <c r="E23" s="237"/>
      <c r="F23" s="237"/>
      <c r="G23" s="237"/>
      <c r="H23" s="237"/>
      <c r="I23" s="237"/>
      <c r="J23" s="237"/>
      <c r="K23" s="237"/>
      <c r="L23" s="237"/>
      <c r="M23" s="237"/>
      <c r="N23" s="237"/>
      <c r="O23" s="237"/>
      <c r="P23" s="237"/>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38"/>
      <c r="EU23" s="238"/>
      <c r="EV23" s="238"/>
      <c r="EW23" s="238"/>
      <c r="EX23" s="238"/>
      <c r="EY23" s="238"/>
      <c r="EZ23" s="238"/>
      <c r="FA23" s="238"/>
      <c r="FB23" s="238"/>
      <c r="FC23" s="238"/>
      <c r="FD23" s="238"/>
      <c r="FE23" s="238"/>
      <c r="FF23" s="238"/>
      <c r="FG23" s="238"/>
      <c r="FH23" s="238"/>
      <c r="FI23" s="238"/>
      <c r="FJ23" s="238"/>
      <c r="FK23" s="238"/>
      <c r="FL23" s="238"/>
      <c r="FM23" s="238"/>
      <c r="FN23" s="238"/>
      <c r="FO23" s="238"/>
      <c r="FP23" s="238"/>
      <c r="FQ23" s="238"/>
      <c r="FR23" s="238"/>
      <c r="FS23" s="238"/>
      <c r="FT23" s="238"/>
      <c r="FU23" s="238"/>
      <c r="FV23" s="238"/>
      <c r="FW23" s="238"/>
      <c r="FX23" s="238"/>
      <c r="FY23" s="238"/>
      <c r="FZ23" s="238"/>
      <c r="GA23" s="238"/>
      <c r="GB23" s="238"/>
      <c r="GC23" s="238"/>
      <c r="GD23" s="238"/>
      <c r="GE23" s="238"/>
      <c r="GF23" s="238"/>
      <c r="GG23" s="238"/>
      <c r="GH23" s="238"/>
      <c r="GI23" s="238"/>
      <c r="GJ23" s="238"/>
      <c r="GK23" s="238"/>
      <c r="GL23" s="238"/>
      <c r="GM23" s="238"/>
      <c r="GN23" s="238"/>
      <c r="GO23" s="238"/>
      <c r="GP23" s="238"/>
      <c r="GQ23" s="238"/>
      <c r="GR23" s="238"/>
      <c r="GS23" s="238"/>
      <c r="GT23" s="238"/>
      <c r="GU23" s="238"/>
      <c r="GV23" s="238"/>
      <c r="GW23" s="238"/>
      <c r="GX23" s="238"/>
      <c r="GY23" s="238"/>
      <c r="GZ23" s="238"/>
      <c r="HA23" s="238"/>
      <c r="HB23" s="238"/>
      <c r="HC23" s="238"/>
      <c r="HD23" s="238"/>
      <c r="HE23" s="238"/>
      <c r="HF23" s="238"/>
      <c r="HG23" s="238"/>
      <c r="HH23" s="238"/>
      <c r="HI23" s="238"/>
      <c r="HJ23" s="238"/>
      <c r="HK23" s="238"/>
      <c r="HL23" s="238"/>
      <c r="HM23" s="238"/>
      <c r="HN23" s="238"/>
      <c r="HO23" s="238"/>
      <c r="HP23" s="238"/>
      <c r="HQ23" s="238"/>
      <c r="HR23" s="238"/>
      <c r="HS23" s="238"/>
      <c r="HT23" s="238"/>
      <c r="HU23" s="238"/>
      <c r="HV23" s="238"/>
      <c r="HW23" s="238"/>
      <c r="HX23" s="238"/>
      <c r="HY23" s="238"/>
      <c r="HZ23" s="238"/>
      <c r="IA23" s="238"/>
      <c r="IB23" s="238"/>
      <c r="IC23" s="238"/>
      <c r="ID23" s="238"/>
      <c r="IE23" s="238"/>
      <c r="IF23" s="238"/>
      <c r="IG23" s="238"/>
      <c r="IH23" s="238"/>
      <c r="II23" s="238"/>
      <c r="IJ23" s="238"/>
      <c r="IK23" s="238"/>
      <c r="IL23" s="238"/>
      <c r="IM23" s="238"/>
      <c r="IN23" s="238"/>
      <c r="IO23" s="238"/>
      <c r="IP23" s="238"/>
      <c r="IQ23" s="238"/>
      <c r="IR23" s="238"/>
      <c r="IS23" s="238"/>
      <c r="IT23" s="238"/>
      <c r="IU23" s="238"/>
      <c r="IV23" s="238"/>
      <c r="IW23" s="238"/>
    </row>
    <row r="24" customFormat="false" ht="15.75" hidden="true" customHeight="false" outlineLevel="0" collapsed="false">
      <c r="A24" s="240" t="s">
        <v>334</v>
      </c>
      <c r="B24" s="241"/>
      <c r="C24" s="239" t="e">
        <f aca="false">SUM(#REF!)</f>
        <v>#REF!</v>
      </c>
      <c r="D24" s="237"/>
      <c r="E24" s="237"/>
      <c r="F24" s="237"/>
      <c r="G24" s="237"/>
      <c r="H24" s="237"/>
      <c r="I24" s="237"/>
      <c r="J24" s="237"/>
      <c r="K24" s="237"/>
      <c r="L24" s="237"/>
      <c r="M24" s="237"/>
      <c r="N24" s="237"/>
      <c r="O24" s="237"/>
      <c r="P24" s="237"/>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38"/>
      <c r="EU24" s="238"/>
      <c r="EV24" s="238"/>
      <c r="EW24" s="238"/>
      <c r="EX24" s="238"/>
      <c r="EY24" s="238"/>
      <c r="EZ24" s="238"/>
      <c r="FA24" s="238"/>
      <c r="FB24" s="238"/>
      <c r="FC24" s="238"/>
      <c r="FD24" s="238"/>
      <c r="FE24" s="238"/>
      <c r="FF24" s="238"/>
      <c r="FG24" s="238"/>
      <c r="FH24" s="238"/>
      <c r="FI24" s="238"/>
      <c r="FJ24" s="238"/>
      <c r="FK24" s="238"/>
      <c r="FL24" s="238"/>
      <c r="FM24" s="238"/>
      <c r="FN24" s="238"/>
      <c r="FO24" s="238"/>
      <c r="FP24" s="238"/>
      <c r="FQ24" s="238"/>
      <c r="FR24" s="238"/>
      <c r="FS24" s="238"/>
      <c r="FT24" s="238"/>
      <c r="FU24" s="238"/>
      <c r="FV24" s="238"/>
      <c r="FW24" s="238"/>
      <c r="FX24" s="238"/>
      <c r="FY24" s="238"/>
      <c r="FZ24" s="238"/>
      <c r="GA24" s="238"/>
      <c r="GB24" s="238"/>
      <c r="GC24" s="238"/>
      <c r="GD24" s="238"/>
      <c r="GE24" s="238"/>
      <c r="GF24" s="238"/>
      <c r="GG24" s="238"/>
      <c r="GH24" s="238"/>
      <c r="GI24" s="238"/>
      <c r="GJ24" s="238"/>
      <c r="GK24" s="238"/>
      <c r="GL24" s="238"/>
      <c r="GM24" s="238"/>
      <c r="GN24" s="238"/>
      <c r="GO24" s="238"/>
      <c r="GP24" s="238"/>
      <c r="GQ24" s="238"/>
      <c r="GR24" s="238"/>
      <c r="GS24" s="238"/>
      <c r="GT24" s="238"/>
      <c r="GU24" s="238"/>
      <c r="GV24" s="238"/>
      <c r="GW24" s="238"/>
      <c r="GX24" s="238"/>
      <c r="GY24" s="238"/>
      <c r="GZ24" s="238"/>
      <c r="HA24" s="238"/>
      <c r="HB24" s="238"/>
      <c r="HC24" s="238"/>
      <c r="HD24" s="238"/>
      <c r="HE24" s="238"/>
      <c r="HF24" s="238"/>
      <c r="HG24" s="238"/>
      <c r="HH24" s="238"/>
      <c r="HI24" s="238"/>
      <c r="HJ24" s="238"/>
      <c r="HK24" s="238"/>
      <c r="HL24" s="238"/>
      <c r="HM24" s="238"/>
      <c r="HN24" s="238"/>
      <c r="HO24" s="238"/>
      <c r="HP24" s="238"/>
      <c r="HQ24" s="238"/>
      <c r="HR24" s="238"/>
      <c r="HS24" s="238"/>
      <c r="HT24" s="238"/>
      <c r="HU24" s="238"/>
      <c r="HV24" s="238"/>
      <c r="HW24" s="238"/>
      <c r="HX24" s="238"/>
      <c r="HY24" s="238"/>
      <c r="HZ24" s="238"/>
      <c r="IA24" s="238"/>
      <c r="IB24" s="238"/>
      <c r="IC24" s="238"/>
      <c r="ID24" s="238"/>
      <c r="IE24" s="238"/>
      <c r="IF24" s="238"/>
      <c r="IG24" s="238"/>
      <c r="IH24" s="238"/>
      <c r="II24" s="238"/>
      <c r="IJ24" s="238"/>
      <c r="IK24" s="238"/>
      <c r="IL24" s="238"/>
      <c r="IM24" s="238"/>
      <c r="IN24" s="238"/>
      <c r="IO24" s="238"/>
      <c r="IP24" s="238"/>
      <c r="IQ24" s="238"/>
      <c r="IR24" s="238"/>
      <c r="IS24" s="238"/>
      <c r="IT24" s="238"/>
      <c r="IU24" s="238"/>
      <c r="IV24" s="238"/>
      <c r="IW24" s="238"/>
    </row>
    <row r="25" customFormat="false" ht="15.75" hidden="true" customHeight="false" outlineLevel="0" collapsed="false">
      <c r="A25" s="182" t="s">
        <v>411</v>
      </c>
      <c r="B25" s="210"/>
      <c r="C25" s="183" t="n">
        <v>1</v>
      </c>
      <c r="D25" s="237"/>
      <c r="E25" s="237"/>
      <c r="F25" s="237"/>
      <c r="G25" s="237"/>
      <c r="H25" s="237"/>
      <c r="I25" s="237"/>
      <c r="J25" s="237"/>
      <c r="K25" s="237"/>
      <c r="L25" s="237"/>
      <c r="M25" s="237"/>
      <c r="N25" s="237"/>
      <c r="O25" s="237"/>
      <c r="P25" s="237"/>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c r="DI25" s="238"/>
      <c r="DJ25" s="238"/>
      <c r="DK25" s="238"/>
      <c r="DL25" s="238"/>
      <c r="DM25" s="238"/>
      <c r="DN25" s="238"/>
      <c r="DO25" s="238"/>
      <c r="DP25" s="238"/>
      <c r="DQ25" s="238"/>
      <c r="DR25" s="238"/>
      <c r="DS25" s="238"/>
      <c r="DT25" s="238"/>
      <c r="DU25" s="238"/>
      <c r="DV25" s="238"/>
      <c r="DW25" s="238"/>
      <c r="DX25" s="238"/>
      <c r="DY25" s="238"/>
      <c r="DZ25" s="238"/>
      <c r="EA25" s="238"/>
      <c r="EB25" s="238"/>
      <c r="EC25" s="238"/>
      <c r="ED25" s="238"/>
      <c r="EE25" s="238"/>
      <c r="EF25" s="238"/>
      <c r="EG25" s="238"/>
      <c r="EH25" s="238"/>
      <c r="EI25" s="238"/>
      <c r="EJ25" s="238"/>
      <c r="EK25" s="238"/>
      <c r="EL25" s="238"/>
      <c r="EM25" s="238"/>
      <c r="EN25" s="238"/>
      <c r="EO25" s="238"/>
      <c r="EP25" s="238"/>
      <c r="EQ25" s="238"/>
      <c r="ER25" s="238"/>
      <c r="ES25" s="238"/>
      <c r="ET25" s="238"/>
      <c r="EU25" s="238"/>
      <c r="EV25" s="238"/>
      <c r="EW25" s="238"/>
      <c r="EX25" s="238"/>
      <c r="EY25" s="238"/>
      <c r="EZ25" s="238"/>
      <c r="FA25" s="238"/>
      <c r="FB25" s="238"/>
      <c r="FC25" s="238"/>
      <c r="FD25" s="238"/>
      <c r="FE25" s="238"/>
      <c r="FF25" s="238"/>
      <c r="FG25" s="238"/>
      <c r="FH25" s="238"/>
      <c r="FI25" s="238"/>
      <c r="FJ25" s="238"/>
      <c r="FK25" s="238"/>
      <c r="FL25" s="238"/>
      <c r="FM25" s="238"/>
      <c r="FN25" s="238"/>
      <c r="FO25" s="238"/>
      <c r="FP25" s="238"/>
      <c r="FQ25" s="238"/>
      <c r="FR25" s="238"/>
      <c r="FS25" s="238"/>
      <c r="FT25" s="238"/>
      <c r="FU25" s="238"/>
      <c r="FV25" s="238"/>
      <c r="FW25" s="238"/>
      <c r="FX25" s="238"/>
      <c r="FY25" s="238"/>
      <c r="FZ25" s="238"/>
      <c r="GA25" s="238"/>
      <c r="GB25" s="238"/>
      <c r="GC25" s="238"/>
      <c r="GD25" s="238"/>
      <c r="GE25" s="238"/>
      <c r="GF25" s="238"/>
      <c r="GG25" s="238"/>
      <c r="GH25" s="238"/>
      <c r="GI25" s="238"/>
      <c r="GJ25" s="238"/>
      <c r="GK25" s="238"/>
      <c r="GL25" s="238"/>
      <c r="GM25" s="238"/>
      <c r="GN25" s="238"/>
      <c r="GO25" s="238"/>
      <c r="GP25" s="238"/>
      <c r="GQ25" s="238"/>
      <c r="GR25" s="238"/>
      <c r="GS25" s="238"/>
      <c r="GT25" s="238"/>
      <c r="GU25" s="238"/>
      <c r="GV25" s="238"/>
      <c r="GW25" s="238"/>
      <c r="GX25" s="238"/>
      <c r="GY25" s="238"/>
      <c r="GZ25" s="238"/>
      <c r="HA25" s="238"/>
      <c r="HB25" s="238"/>
      <c r="HC25" s="238"/>
      <c r="HD25" s="238"/>
      <c r="HE25" s="238"/>
      <c r="HF25" s="238"/>
      <c r="HG25" s="238"/>
      <c r="HH25" s="238"/>
      <c r="HI25" s="238"/>
      <c r="HJ25" s="238"/>
      <c r="HK25" s="238"/>
      <c r="HL25" s="238"/>
      <c r="HM25" s="238"/>
      <c r="HN25" s="238"/>
      <c r="HO25" s="238"/>
      <c r="HP25" s="238"/>
      <c r="HQ25" s="238"/>
      <c r="HR25" s="238"/>
      <c r="HS25" s="238"/>
      <c r="HT25" s="238"/>
      <c r="HU25" s="238"/>
      <c r="HV25" s="238"/>
      <c r="HW25" s="238"/>
      <c r="HX25" s="238"/>
      <c r="HY25" s="238"/>
      <c r="HZ25" s="238"/>
      <c r="IA25" s="238"/>
      <c r="IB25" s="238"/>
      <c r="IC25" s="238"/>
      <c r="ID25" s="238"/>
      <c r="IE25" s="238"/>
      <c r="IF25" s="238"/>
      <c r="IG25" s="238"/>
      <c r="IH25" s="238"/>
      <c r="II25" s="238"/>
      <c r="IJ25" s="238"/>
      <c r="IK25" s="238"/>
      <c r="IL25" s="238"/>
      <c r="IM25" s="238"/>
      <c r="IN25" s="238"/>
      <c r="IO25" s="238"/>
      <c r="IP25" s="238"/>
      <c r="IQ25" s="238"/>
      <c r="IR25" s="238"/>
      <c r="IS25" s="238"/>
      <c r="IT25" s="238"/>
      <c r="IU25" s="238"/>
      <c r="IV25" s="238"/>
      <c r="IW25" s="238"/>
    </row>
    <row r="26" customFormat="false" ht="15.75" hidden="true" customHeight="false" outlineLevel="0" collapsed="false">
      <c r="A26" s="242" t="s">
        <v>351</v>
      </c>
      <c r="B26" s="243"/>
      <c r="C26" s="244" t="e">
        <f aca="false">C24+C23+C25</f>
        <v>#REF!</v>
      </c>
      <c r="D26" s="237"/>
      <c r="E26" s="237"/>
      <c r="F26" s="237"/>
      <c r="G26" s="237"/>
      <c r="H26" s="237"/>
      <c r="I26" s="237"/>
      <c r="J26" s="237"/>
      <c r="K26" s="237"/>
      <c r="L26" s="237"/>
      <c r="M26" s="237"/>
      <c r="N26" s="237"/>
      <c r="O26" s="237"/>
      <c r="P26" s="237"/>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c r="DI26" s="238"/>
      <c r="DJ26" s="238"/>
      <c r="DK26" s="238"/>
      <c r="DL26" s="238"/>
      <c r="DM26" s="238"/>
      <c r="DN26" s="238"/>
      <c r="DO26" s="238"/>
      <c r="DP26" s="238"/>
      <c r="DQ26" s="238"/>
      <c r="DR26" s="238"/>
      <c r="DS26" s="238"/>
      <c r="DT26" s="238"/>
      <c r="DU26" s="238"/>
      <c r="DV26" s="238"/>
      <c r="DW26" s="238"/>
      <c r="DX26" s="238"/>
      <c r="DY26" s="238"/>
      <c r="DZ26" s="238"/>
      <c r="EA26" s="238"/>
      <c r="EB26" s="238"/>
      <c r="EC26" s="238"/>
      <c r="ED26" s="238"/>
      <c r="EE26" s="238"/>
      <c r="EF26" s="238"/>
      <c r="EG26" s="238"/>
      <c r="EH26" s="238"/>
      <c r="EI26" s="238"/>
      <c r="EJ26" s="238"/>
      <c r="EK26" s="238"/>
      <c r="EL26" s="238"/>
      <c r="EM26" s="238"/>
      <c r="EN26" s="238"/>
      <c r="EO26" s="238"/>
      <c r="EP26" s="238"/>
      <c r="EQ26" s="238"/>
      <c r="ER26" s="238"/>
      <c r="ES26" s="238"/>
      <c r="ET26" s="238"/>
      <c r="EU26" s="238"/>
      <c r="EV26" s="238"/>
      <c r="EW26" s="238"/>
      <c r="EX26" s="238"/>
      <c r="EY26" s="238"/>
      <c r="EZ26" s="238"/>
      <c r="FA26" s="238"/>
      <c r="FB26" s="238"/>
      <c r="FC26" s="238"/>
      <c r="FD26" s="238"/>
      <c r="FE26" s="238"/>
      <c r="FF26" s="238"/>
      <c r="FG26" s="238"/>
      <c r="FH26" s="238"/>
      <c r="FI26" s="238"/>
      <c r="FJ26" s="238"/>
      <c r="FK26" s="238"/>
      <c r="FL26" s="238"/>
      <c r="FM26" s="238"/>
      <c r="FN26" s="238"/>
      <c r="FO26" s="238"/>
      <c r="FP26" s="238"/>
      <c r="FQ26" s="238"/>
      <c r="FR26" s="238"/>
      <c r="FS26" s="238"/>
      <c r="FT26" s="238"/>
      <c r="FU26" s="238"/>
      <c r="FV26" s="238"/>
      <c r="FW26" s="238"/>
      <c r="FX26" s="238"/>
      <c r="FY26" s="238"/>
      <c r="FZ26" s="238"/>
      <c r="GA26" s="238"/>
      <c r="GB26" s="238"/>
      <c r="GC26" s="238"/>
      <c r="GD26" s="238"/>
      <c r="GE26" s="238"/>
      <c r="GF26" s="238"/>
      <c r="GG26" s="238"/>
      <c r="GH26" s="238"/>
      <c r="GI26" s="238"/>
      <c r="GJ26" s="238"/>
      <c r="GK26" s="238"/>
      <c r="GL26" s="238"/>
      <c r="GM26" s="238"/>
      <c r="GN26" s="238"/>
      <c r="GO26" s="238"/>
      <c r="GP26" s="238"/>
      <c r="GQ26" s="238"/>
      <c r="GR26" s="238"/>
      <c r="GS26" s="238"/>
      <c r="GT26" s="238"/>
      <c r="GU26" s="238"/>
      <c r="GV26" s="238"/>
      <c r="GW26" s="238"/>
      <c r="GX26" s="238"/>
      <c r="GY26" s="238"/>
      <c r="GZ26" s="238"/>
      <c r="HA26" s="238"/>
      <c r="HB26" s="238"/>
      <c r="HC26" s="238"/>
      <c r="HD26" s="238"/>
      <c r="HE26" s="238"/>
      <c r="HF26" s="238"/>
      <c r="HG26" s="238"/>
      <c r="HH26" s="238"/>
      <c r="HI26" s="238"/>
      <c r="HJ26" s="238"/>
      <c r="HK26" s="238"/>
      <c r="HL26" s="238"/>
      <c r="HM26" s="238"/>
      <c r="HN26" s="238"/>
      <c r="HO26" s="238"/>
      <c r="HP26" s="238"/>
      <c r="HQ26" s="238"/>
      <c r="HR26" s="238"/>
      <c r="HS26" s="238"/>
      <c r="HT26" s="238"/>
      <c r="HU26" s="238"/>
      <c r="HV26" s="238"/>
      <c r="HW26" s="238"/>
      <c r="HX26" s="238"/>
      <c r="HY26" s="238"/>
      <c r="HZ26" s="238"/>
      <c r="IA26" s="238"/>
      <c r="IB26" s="238"/>
      <c r="IC26" s="238"/>
      <c r="ID26" s="238"/>
      <c r="IE26" s="238"/>
      <c r="IF26" s="238"/>
      <c r="IG26" s="238"/>
      <c r="IH26" s="238"/>
      <c r="II26" s="238"/>
      <c r="IJ26" s="238"/>
      <c r="IK26" s="238"/>
      <c r="IL26" s="238"/>
      <c r="IM26" s="238"/>
      <c r="IN26" s="238"/>
      <c r="IO26" s="238"/>
      <c r="IP26" s="238"/>
      <c r="IQ26" s="238"/>
      <c r="IR26" s="238"/>
      <c r="IS26" s="238"/>
      <c r="IT26" s="238"/>
      <c r="IU26" s="238"/>
      <c r="IV26" s="238"/>
      <c r="IW26" s="238"/>
    </row>
    <row r="27" customFormat="false" ht="15.75" hidden="true" customHeight="false" outlineLevel="0" collapsed="false">
      <c r="A27" s="241"/>
      <c r="B27" s="241"/>
      <c r="C27" s="239"/>
      <c r="D27" s="237"/>
      <c r="E27" s="237"/>
      <c r="F27" s="237"/>
      <c r="G27" s="237"/>
      <c r="H27" s="237"/>
      <c r="I27" s="237"/>
      <c r="J27" s="237"/>
      <c r="K27" s="237"/>
      <c r="L27" s="237"/>
      <c r="M27" s="237"/>
      <c r="N27" s="237"/>
      <c r="O27" s="237"/>
      <c r="P27" s="237"/>
      <c r="Q27" s="210"/>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c r="HV27" s="210"/>
      <c r="HW27" s="210"/>
      <c r="HX27" s="210"/>
      <c r="HY27" s="210"/>
      <c r="HZ27" s="210"/>
      <c r="IA27" s="210"/>
      <c r="IB27" s="210"/>
      <c r="IC27" s="210"/>
      <c r="ID27" s="210"/>
      <c r="IE27" s="210"/>
      <c r="IF27" s="210"/>
      <c r="IG27" s="210"/>
      <c r="IH27" s="210"/>
      <c r="II27" s="210"/>
      <c r="IJ27" s="210"/>
      <c r="IK27" s="210"/>
      <c r="IL27" s="210"/>
      <c r="IM27" s="210"/>
      <c r="IN27" s="210"/>
      <c r="IO27" s="210"/>
      <c r="IP27" s="210"/>
      <c r="IQ27" s="210"/>
      <c r="IR27" s="210"/>
      <c r="IS27" s="210"/>
      <c r="IT27" s="210"/>
      <c r="IU27" s="210"/>
      <c r="IV27" s="210"/>
      <c r="IW27" s="210"/>
    </row>
    <row r="28" customFormat="false" ht="15.75" hidden="false" customHeight="false" outlineLevel="0" collapsed="false">
      <c r="A28" s="245" t="s">
        <v>412</v>
      </c>
      <c r="B28" s="246"/>
      <c r="C28" s="247"/>
      <c r="D28" s="237"/>
      <c r="E28" s="237"/>
      <c r="F28" s="237"/>
      <c r="G28" s="237"/>
      <c r="H28" s="237"/>
      <c r="I28" s="237"/>
      <c r="J28" s="237"/>
      <c r="K28" s="237"/>
      <c r="L28" s="237"/>
      <c r="M28" s="237"/>
      <c r="N28" s="237"/>
      <c r="O28" s="237"/>
      <c r="P28" s="237"/>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c r="IW28" s="248"/>
    </row>
    <row r="29" customFormat="false" ht="15.75" hidden="false" customHeight="false" outlineLevel="0" collapsed="false">
      <c r="A29" s="229" t="s">
        <v>413</v>
      </c>
      <c r="B29" s="230" t="s">
        <v>140</v>
      </c>
      <c r="C29" s="231"/>
      <c r="D29" s="237"/>
      <c r="E29" s="237"/>
      <c r="F29" s="237"/>
      <c r="G29" s="237"/>
      <c r="H29" s="237"/>
      <c r="I29" s="237"/>
      <c r="J29" s="237"/>
      <c r="K29" s="237"/>
      <c r="L29" s="237"/>
      <c r="M29" s="237"/>
      <c r="N29" s="237"/>
      <c r="O29" s="237"/>
      <c r="P29" s="237"/>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c r="EQ29" s="248"/>
      <c r="ER29" s="248"/>
      <c r="ES29" s="248"/>
      <c r="ET29" s="248"/>
      <c r="EU29" s="248"/>
      <c r="EV29" s="248"/>
      <c r="EW29" s="248"/>
      <c r="EX29" s="248"/>
      <c r="EY29" s="248"/>
      <c r="EZ29" s="248"/>
      <c r="FA29" s="248"/>
      <c r="FB29" s="248"/>
      <c r="FC29" s="248"/>
      <c r="FD29" s="248"/>
      <c r="FE29" s="248"/>
      <c r="FF29" s="248"/>
      <c r="FG29" s="248"/>
      <c r="FH29" s="248"/>
      <c r="FI29" s="248"/>
      <c r="FJ29" s="248"/>
      <c r="FK29" s="248"/>
      <c r="FL29" s="248"/>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c r="GI29" s="248"/>
      <c r="GJ29" s="248"/>
      <c r="GK29" s="248"/>
      <c r="GL29" s="248"/>
      <c r="GM29" s="248"/>
      <c r="GN29" s="248"/>
      <c r="GO29" s="248"/>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c r="IW29" s="248"/>
    </row>
    <row r="30" customFormat="false" ht="12.75" hidden="false" customHeight="false" outlineLevel="0" collapsed="false">
      <c r="A30" s="249" t="s">
        <v>414</v>
      </c>
      <c r="B30" s="250" t="s">
        <v>415</v>
      </c>
      <c r="C30" s="250"/>
      <c r="D30" s="251" t="n">
        <f aca="false">'CC 103817 - Headcount'!C173</f>
        <v>0</v>
      </c>
      <c r="E30" s="251" t="n">
        <f aca="false">'CC 103817 - Headcount'!D173</f>
        <v>0</v>
      </c>
      <c r="F30" s="251" t="n">
        <f aca="false">'CC 103817 - Headcount'!E173</f>
        <v>0</v>
      </c>
      <c r="G30" s="251" t="n">
        <f aca="false">'CC 103817 - Headcount'!F173</f>
        <v>0</v>
      </c>
      <c r="H30" s="251" t="n">
        <f aca="false">'CC 103817 - Headcount'!G173</f>
        <v>0</v>
      </c>
      <c r="I30" s="251" t="n">
        <f aca="false">'CC 103817 - Headcount'!H173</f>
        <v>0</v>
      </c>
      <c r="J30" s="251" t="n">
        <f aca="false">'CC 103817 - Headcount'!I173</f>
        <v>0</v>
      </c>
      <c r="K30" s="251" t="n">
        <f aca="false">'CC 103817 - Headcount'!J173</f>
        <v>0</v>
      </c>
      <c r="L30" s="251" t="n">
        <f aca="false">'CC 103817 - Headcount'!K173</f>
        <v>0</v>
      </c>
      <c r="M30" s="251" t="n">
        <f aca="false">'CC 103817 - Headcount'!L173</f>
        <v>0</v>
      </c>
      <c r="N30" s="251" t="n">
        <f aca="false">'CC 103817 - Headcount'!M173</f>
        <v>0</v>
      </c>
      <c r="O30" s="251" t="n">
        <f aca="false">'CC 103817 - Headcount'!N173</f>
        <v>0</v>
      </c>
      <c r="P30" s="251" t="n">
        <f aca="false">SUM(D30:O30)</f>
        <v>0</v>
      </c>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c r="DM30" s="252"/>
      <c r="DN30" s="252"/>
      <c r="DO30" s="252"/>
      <c r="DP30" s="252"/>
      <c r="DQ30" s="252"/>
      <c r="DR30" s="252"/>
      <c r="DS30" s="252"/>
      <c r="DT30" s="252"/>
      <c r="DU30" s="252"/>
      <c r="DV30" s="252"/>
      <c r="DW30" s="252"/>
      <c r="DX30" s="252"/>
      <c r="DY30" s="252"/>
      <c r="DZ30" s="252"/>
      <c r="EA30" s="252"/>
      <c r="EB30" s="252"/>
      <c r="EC30" s="252"/>
      <c r="ED30" s="252"/>
      <c r="EE30" s="252"/>
      <c r="EF30" s="252"/>
      <c r="EG30" s="252"/>
      <c r="EH30" s="252"/>
      <c r="EI30" s="252"/>
      <c r="EJ30" s="252"/>
      <c r="EK30" s="252"/>
      <c r="EL30" s="252"/>
      <c r="EM30" s="252"/>
      <c r="EN30" s="252"/>
      <c r="EO30" s="252"/>
      <c r="EP30" s="252"/>
      <c r="EQ30" s="252"/>
      <c r="ER30" s="252"/>
      <c r="ES30" s="252"/>
      <c r="ET30" s="252"/>
      <c r="EU30" s="252"/>
      <c r="EV30" s="252"/>
      <c r="EW30" s="252"/>
      <c r="EX30" s="252"/>
      <c r="EY30" s="252"/>
      <c r="EZ30" s="252"/>
      <c r="FA30" s="252"/>
      <c r="FB30" s="252"/>
      <c r="FC30" s="252"/>
      <c r="FD30" s="252"/>
      <c r="FE30" s="252"/>
      <c r="FF30" s="252"/>
      <c r="FG30" s="252"/>
      <c r="FH30" s="252"/>
      <c r="FI30" s="252"/>
      <c r="FJ30" s="252"/>
      <c r="FK30" s="252"/>
      <c r="FL30" s="252"/>
      <c r="FM30" s="252"/>
      <c r="FN30" s="252"/>
      <c r="FO30" s="252"/>
      <c r="FP30" s="252"/>
      <c r="FQ30" s="252"/>
      <c r="FR30" s="252"/>
      <c r="FS30" s="252"/>
      <c r="FT30" s="252"/>
      <c r="FU30" s="252"/>
      <c r="FV30" s="252"/>
      <c r="FW30" s="252"/>
      <c r="FX30" s="252"/>
      <c r="FY30" s="252"/>
      <c r="FZ30" s="252"/>
      <c r="GA30" s="252"/>
      <c r="GB30" s="252"/>
      <c r="GC30" s="252"/>
      <c r="GD30" s="252"/>
      <c r="GE30" s="252"/>
      <c r="GF30" s="252"/>
      <c r="GG30" s="252"/>
      <c r="GH30" s="252"/>
      <c r="GI30" s="252"/>
      <c r="GJ30" s="252"/>
      <c r="GK30" s="252"/>
      <c r="GL30" s="252"/>
      <c r="GM30" s="252"/>
      <c r="GN30" s="252"/>
      <c r="GO30" s="252"/>
      <c r="GP30" s="252"/>
      <c r="GQ30" s="252"/>
      <c r="GR30" s="252"/>
      <c r="GS30" s="252"/>
      <c r="GT30" s="252"/>
      <c r="GU30" s="252"/>
      <c r="GV30" s="252"/>
      <c r="GW30" s="252"/>
      <c r="GX30" s="252"/>
      <c r="GY30" s="252"/>
      <c r="GZ30" s="252"/>
      <c r="HA30" s="252"/>
      <c r="HB30" s="252"/>
      <c r="HC30" s="252"/>
      <c r="HD30" s="252"/>
      <c r="HE30" s="252"/>
      <c r="HF30" s="252"/>
      <c r="HG30" s="252"/>
      <c r="HH30" s="252"/>
      <c r="HI30" s="252"/>
      <c r="HJ30" s="252"/>
      <c r="HK30" s="252"/>
      <c r="HL30" s="252"/>
      <c r="HM30" s="252"/>
      <c r="HN30" s="252"/>
      <c r="HO30" s="252"/>
      <c r="HP30" s="252"/>
      <c r="HQ30" s="252"/>
      <c r="HR30" s="252"/>
      <c r="HS30" s="252"/>
      <c r="HT30" s="252"/>
      <c r="HU30" s="252"/>
      <c r="HV30" s="252"/>
      <c r="HW30" s="252"/>
      <c r="HX30" s="252"/>
      <c r="HY30" s="252"/>
      <c r="HZ30" s="252"/>
      <c r="IA30" s="252"/>
      <c r="IB30" s="252"/>
      <c r="IC30" s="252"/>
      <c r="ID30" s="252"/>
      <c r="IE30" s="252"/>
      <c r="IF30" s="252"/>
      <c r="IG30" s="252"/>
      <c r="IH30" s="252"/>
      <c r="II30" s="252"/>
      <c r="IJ30" s="252"/>
      <c r="IK30" s="252"/>
      <c r="IL30" s="252"/>
      <c r="IM30" s="252"/>
      <c r="IN30" s="252"/>
      <c r="IO30" s="252"/>
      <c r="IP30" s="252"/>
      <c r="IQ30" s="252"/>
      <c r="IR30" s="252"/>
      <c r="IS30" s="252"/>
      <c r="IT30" s="252"/>
      <c r="IU30" s="252"/>
      <c r="IV30" s="252"/>
      <c r="IW30" s="252"/>
    </row>
    <row r="31" customFormat="false" ht="12.75" hidden="false" customHeight="false" outlineLevel="0" collapsed="false">
      <c r="A31" s="253" t="s">
        <v>414</v>
      </c>
      <c r="B31" s="254" t="s">
        <v>416</v>
      </c>
      <c r="C31" s="254"/>
      <c r="D31" s="255"/>
      <c r="E31" s="255"/>
      <c r="F31" s="255"/>
      <c r="G31" s="255"/>
      <c r="H31" s="255"/>
      <c r="I31" s="255"/>
      <c r="J31" s="255"/>
      <c r="K31" s="255"/>
      <c r="L31" s="255"/>
      <c r="M31" s="255"/>
      <c r="N31" s="255"/>
      <c r="O31" s="255"/>
      <c r="P31" s="255" t="n">
        <f aca="false">SUM(D31:O31)</f>
        <v>0</v>
      </c>
    </row>
    <row r="32" customFormat="false" ht="12.75" hidden="false" customHeight="false" outlineLevel="0" collapsed="false">
      <c r="A32" s="256"/>
      <c r="B32" s="257" t="s">
        <v>417</v>
      </c>
      <c r="C32" s="258"/>
      <c r="D32" s="259" t="n">
        <f aca="false">SUM(D30:D31)</f>
        <v>0</v>
      </c>
      <c r="E32" s="259" t="n">
        <f aca="false">SUM(E30:E31)</f>
        <v>0</v>
      </c>
      <c r="F32" s="259" t="n">
        <f aca="false">SUM(F30:F31)</f>
        <v>0</v>
      </c>
      <c r="G32" s="259" t="n">
        <f aca="false">SUM(G30:G31)</f>
        <v>0</v>
      </c>
      <c r="H32" s="259" t="n">
        <f aca="false">SUM(H30:H31)</f>
        <v>0</v>
      </c>
      <c r="I32" s="259" t="n">
        <f aca="false">SUM(I30:I31)</f>
        <v>0</v>
      </c>
      <c r="J32" s="259" t="n">
        <f aca="false">SUM(J30:J31)</f>
        <v>0</v>
      </c>
      <c r="K32" s="259" t="n">
        <f aca="false">SUM(K30:K31)</f>
        <v>0</v>
      </c>
      <c r="L32" s="259" t="n">
        <f aca="false">SUM(L30:L31)</f>
        <v>0</v>
      </c>
      <c r="M32" s="259" t="n">
        <f aca="false">SUM(M30:M31)</f>
        <v>0</v>
      </c>
      <c r="N32" s="259" t="n">
        <f aca="false">SUM(N30:N31)</f>
        <v>0</v>
      </c>
      <c r="O32" s="259" t="n">
        <f aca="false">SUM(O30:O31)</f>
        <v>0</v>
      </c>
      <c r="P32" s="259" t="n">
        <f aca="false">SUM(P30:P31)</f>
        <v>0</v>
      </c>
      <c r="Q32" s="260"/>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row>
    <row r="33" customFormat="false" ht="12.75" hidden="false" customHeight="false" outlineLevel="0" collapsed="false">
      <c r="A33" s="253" t="s">
        <v>418</v>
      </c>
      <c r="B33" s="261" t="s">
        <v>419</v>
      </c>
      <c r="C33" s="254"/>
      <c r="D33" s="262" t="n">
        <f aca="false">('CC 103817 - Headcount'!C30)*(Assumptions!$B$2/12)+('CC 103817 - Detail Expenses'!D32)*Assumptions!$B$8</f>
        <v>0</v>
      </c>
      <c r="E33" s="262" t="n">
        <f aca="false">('CC 103817 - Headcount'!D47)*(Assumptions!$B$2/12)+('CC 103817 - Detail Expenses'!E32)*Assumptions!$B$8</f>
        <v>0</v>
      </c>
      <c r="F33" s="262" t="n">
        <f aca="false">('CC 103817 - Headcount'!E47)*(Assumptions!$B$2/12)+('CC 103817 - Detail Expenses'!F32)*Assumptions!$B$8</f>
        <v>0</v>
      </c>
      <c r="G33" s="262" t="n">
        <f aca="false">('CC 103817 - Headcount'!F47)*(Assumptions!$B$2/12)+('CC 103817 - Detail Expenses'!G32)*Assumptions!$B$8</f>
        <v>0</v>
      </c>
      <c r="H33" s="262" t="n">
        <f aca="false">('CC 103817 - Headcount'!G47)*(Assumptions!$B$2/12)+('CC 103817 - Detail Expenses'!H32)*Assumptions!$B$8</f>
        <v>0</v>
      </c>
      <c r="I33" s="262" t="n">
        <f aca="false">('CC 103817 - Headcount'!H47)*(Assumptions!$B$2/12)+('CC 103817 - Detail Expenses'!I32)*Assumptions!$B$8</f>
        <v>0</v>
      </c>
      <c r="J33" s="262" t="n">
        <f aca="false">('CC 103817 - Headcount'!I47)*(Assumptions!$B$2/12)+('CC 103817 - Detail Expenses'!J32)*Assumptions!$B$8</f>
        <v>0</v>
      </c>
      <c r="K33" s="262" t="n">
        <f aca="false">('CC 103817 - Headcount'!J47)*(Assumptions!$B$2/12)+('CC 103817 - Detail Expenses'!K32)*Assumptions!$B$8</f>
        <v>0</v>
      </c>
      <c r="L33" s="262" t="n">
        <f aca="false">('CC 103817 - Headcount'!K47)*(Assumptions!$B$2/12)+('CC 103817 - Detail Expenses'!L32)*Assumptions!$B$8</f>
        <v>0</v>
      </c>
      <c r="M33" s="262" t="n">
        <f aca="false">('CC 103817 - Headcount'!L47)*(Assumptions!$B$2/12)+('CC 103817 - Detail Expenses'!M32)*Assumptions!$B$8</f>
        <v>0</v>
      </c>
      <c r="N33" s="262" t="n">
        <f aca="false">('CC 103817 - Headcount'!M47)*(Assumptions!$B$2/12)+('CC 103817 - Detail Expenses'!N32)*Assumptions!$B$8</f>
        <v>0</v>
      </c>
      <c r="O33" s="262" t="n">
        <f aca="false">('CC 103817 - Headcount'!N47)*(Assumptions!$B$2/12)+('CC 103817 - Detail Expenses'!O32)*Assumptions!$B$8</f>
        <v>0</v>
      </c>
      <c r="P33" s="263" t="n">
        <f aca="false">SUM(D33:O33)</f>
        <v>0</v>
      </c>
    </row>
    <row r="34" customFormat="false" ht="12.75" hidden="false" customHeight="false" outlineLevel="0" collapsed="false">
      <c r="A34" s="253" t="s">
        <v>420</v>
      </c>
      <c r="B34" s="254" t="s">
        <v>421</v>
      </c>
      <c r="C34" s="254"/>
      <c r="D34" s="264" t="n">
        <f aca="false">IF('CC 103817 - Headcount'!C30=0,0,IF(D32/'CC 103817 - Headcount'!C30&lt;=Assumptions!$B$12/12,D32*Assumptions!$B$14,(D32/'CC 103817 - Headcount'!C30-Assumptions!$B$12/12)*Assumptions!$B$16*'CC 103817 - Headcount'!C30+Assumptions!$B$12/12*Assumptions!$B$14*'CC 103817 - Headcount'!C30))</f>
        <v>0</v>
      </c>
      <c r="E34" s="264" t="n">
        <f aca="false">IF('CC 103817 - Headcount'!D30=0,0,IF(E32/'CC 103817 - Headcount'!D30&lt;=Assumptions!$B$12/12,E32*Assumptions!$B$14,(E32/'CC 103817 - Headcount'!D30-Assumptions!$B$12/12)*Assumptions!$B$16*'CC 103817 - Headcount'!D30+Assumptions!$B$12/12*Assumptions!$B$14*'CC 103817 - Headcount'!D30))</f>
        <v>0</v>
      </c>
      <c r="F34" s="264" t="n">
        <f aca="false">IF('CC 103817 - Headcount'!E30=0,0,IF(F32/'CC 103817 - Headcount'!E30&lt;=Assumptions!$B$12/12,F32*Assumptions!$B$14,(F32/'CC 103817 - Headcount'!E30-Assumptions!$B$12/12)*Assumptions!$B$16*'CC 103817 - Headcount'!E30+Assumptions!$B$12/12*Assumptions!$B$14*'CC 103817 - Headcount'!E30))</f>
        <v>0</v>
      </c>
      <c r="G34" s="264" t="n">
        <f aca="false">IF('CC 103817 - Headcount'!F30=0,0,IF(G32/'CC 103817 - Headcount'!F30&lt;=Assumptions!$B$12/12,G32*Assumptions!$B$14,(G32/'CC 103817 - Headcount'!F30-Assumptions!$B$12/12)*Assumptions!$B$16*'CC 103817 - Headcount'!F30+Assumptions!$B$12/12*Assumptions!$B$14*'CC 103817 - Headcount'!F30))</f>
        <v>0</v>
      </c>
      <c r="H34" s="264" t="n">
        <f aca="false">IF('CC 103817 - Headcount'!G30=0,0,IF(H32/'CC 103817 - Headcount'!G30&lt;=Assumptions!$B$12/12,H32*Assumptions!$B$14,(H32/'CC 103817 - Headcount'!G30-Assumptions!$B$12/12)*Assumptions!$B$16*'CC 103817 - Headcount'!G30+Assumptions!$B$12/12*Assumptions!$B$14*'CC 103817 - Headcount'!G30))</f>
        <v>0</v>
      </c>
      <c r="I34" s="264" t="n">
        <f aca="false">IF('CC 103817 - Headcount'!H30=0,0,IF(I32/'CC 103817 - Headcount'!H30&lt;=Assumptions!$B$12/12,I32*Assumptions!$B$14,(I32/'CC 103817 - Headcount'!H30-Assumptions!$B$12/12)*Assumptions!$B$16*'CC 103817 - Headcount'!H30+Assumptions!$B$12/12*Assumptions!$B$14*'CC 103817 - Headcount'!H30))</f>
        <v>0</v>
      </c>
      <c r="J34" s="264" t="n">
        <f aca="false">IF('CC 103817 - Headcount'!I30=0,0,IF(J32/'CC 103817 - Headcount'!I30&lt;=Assumptions!$B$12/12,J32*Assumptions!$B$14,(J32/'CC 103817 - Headcount'!I30-Assumptions!$B$12/12)*Assumptions!$B$16*'CC 103817 - Headcount'!I30+Assumptions!$B$12/12*Assumptions!$B$14*'CC 103817 - Headcount'!I30))</f>
        <v>0</v>
      </c>
      <c r="K34" s="264" t="n">
        <f aca="false">IF('CC 103817 - Headcount'!J30=0,0,IF(K32/'CC 103817 - Headcount'!J30&lt;=Assumptions!$B$12/12,K32*Assumptions!$B$14,(K32/'CC 103817 - Headcount'!J30-Assumptions!$B$12/12)*Assumptions!$B$16*'CC 103817 - Headcount'!J30+Assumptions!$B$12/12*Assumptions!$B$14*'CC 103817 - Headcount'!J30))</f>
        <v>0</v>
      </c>
      <c r="L34" s="264" t="n">
        <f aca="false">IF('CC 103817 - Headcount'!K30=0,0,IF(L32/'CC 103817 - Headcount'!K30&lt;=Assumptions!$B$12/12,L32*Assumptions!$B$14,(L32/'CC 103817 - Headcount'!K30-Assumptions!$B$12/12)*Assumptions!$B$16*'CC 103817 - Headcount'!K30+Assumptions!$B$12/12*Assumptions!$B$14*'CC 103817 - Headcount'!K30))</f>
        <v>0</v>
      </c>
      <c r="M34" s="264" t="n">
        <f aca="false">IF('CC 103817 - Headcount'!L30=0,0,IF(M32/'CC 103817 - Headcount'!L30&lt;=Assumptions!$B$12/12,M32*Assumptions!$B$14,(M32/'CC 103817 - Headcount'!L30-Assumptions!$B$12/12)*Assumptions!$B$16*'CC 103817 - Headcount'!L30+Assumptions!$B$12/12*Assumptions!$B$14*'CC 103817 - Headcount'!L30))</f>
        <v>0</v>
      </c>
      <c r="N34" s="264" t="n">
        <f aca="false">IF('CC 103817 - Headcount'!M30=0,0,IF(N32/'CC 103817 - Headcount'!M30&lt;=Assumptions!$B$12/12,N32*Assumptions!$B$14,(N32/'CC 103817 - Headcount'!M30-Assumptions!$B$12/12)*Assumptions!$B$16*'CC 103817 - Headcount'!M30+Assumptions!$B$12/12*Assumptions!$B$14*'CC 103817 - Headcount'!M30))</f>
        <v>0</v>
      </c>
      <c r="O34" s="264" t="n">
        <f aca="false">IF('CC 103817 - Headcount'!N30=0,0,IF(O32/'CC 103817 - Headcount'!N30&lt;=Assumptions!$B$12/12,O32*Assumptions!$B$14,(O32/'CC 103817 - Headcount'!N30-Assumptions!$B$12/12)*Assumptions!$B$16*'CC 103817 - Headcount'!N30+Assumptions!$B$12/12*Assumptions!$B$14*'CC 103817 - Headcount'!N30))</f>
        <v>0</v>
      </c>
      <c r="P34" s="265" t="n">
        <f aca="false">SUM(D34:O34)</f>
        <v>0</v>
      </c>
    </row>
    <row r="35" customFormat="false" ht="12.75" hidden="false" customHeight="false" outlineLevel="0" collapsed="false">
      <c r="A35" s="256"/>
      <c r="B35" s="266" t="s">
        <v>422</v>
      </c>
      <c r="C35" s="258"/>
      <c r="D35" s="267" t="n">
        <f aca="false">SUM(D33:D34)</f>
        <v>0</v>
      </c>
      <c r="E35" s="267" t="n">
        <f aca="false">SUM(E33:E34)</f>
        <v>0</v>
      </c>
      <c r="F35" s="267" t="n">
        <f aca="false">SUM(F33:F34)</f>
        <v>0</v>
      </c>
      <c r="G35" s="267" t="n">
        <f aca="false">SUM(G33:G34)</f>
        <v>0</v>
      </c>
      <c r="H35" s="267" t="n">
        <f aca="false">SUM(H33:H34)</f>
        <v>0</v>
      </c>
      <c r="I35" s="267" t="n">
        <f aca="false">SUM(I33:I34)</f>
        <v>0</v>
      </c>
      <c r="J35" s="267" t="n">
        <f aca="false">SUM(J33:J34)</f>
        <v>0</v>
      </c>
      <c r="K35" s="267" t="n">
        <f aca="false">SUM(K33:K34)</f>
        <v>0</v>
      </c>
      <c r="L35" s="267" t="n">
        <f aca="false">SUM(L33:L34)</f>
        <v>0</v>
      </c>
      <c r="M35" s="267" t="n">
        <f aca="false">SUM(M33:M34)</f>
        <v>0</v>
      </c>
      <c r="N35" s="267" t="n">
        <f aca="false">SUM(N33:N34)</f>
        <v>0</v>
      </c>
      <c r="O35" s="267" t="n">
        <f aca="false">SUM(O33:O34)</f>
        <v>0</v>
      </c>
      <c r="P35" s="267" t="n">
        <f aca="false">SUM(P33:P34)</f>
        <v>0</v>
      </c>
      <c r="Q35" s="260"/>
      <c r="R35" s="268"/>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row>
    <row r="36" customFormat="false" ht="12.75" hidden="false" customHeight="false" outlineLevel="0" collapsed="false">
      <c r="A36" s="253" t="s">
        <v>213</v>
      </c>
      <c r="B36" s="269" t="s">
        <v>214</v>
      </c>
      <c r="C36" s="254"/>
      <c r="D36" s="270" t="n">
        <v>0</v>
      </c>
      <c r="E36" s="270" t="n">
        <v>0</v>
      </c>
      <c r="F36" s="270" t="n">
        <v>0</v>
      </c>
      <c r="G36" s="270" t="n">
        <v>0</v>
      </c>
      <c r="H36" s="270" t="n">
        <v>0</v>
      </c>
      <c r="I36" s="270" t="n">
        <v>0</v>
      </c>
      <c r="J36" s="270" t="n">
        <v>0</v>
      </c>
      <c r="K36" s="270" t="n">
        <v>0</v>
      </c>
      <c r="L36" s="270" t="n">
        <v>0</v>
      </c>
      <c r="M36" s="270" t="n">
        <v>0</v>
      </c>
      <c r="N36" s="270" t="n">
        <v>0</v>
      </c>
      <c r="O36" s="270" t="n">
        <v>0</v>
      </c>
      <c r="P36" s="270" t="n">
        <f aca="false">SUM(D36:O36)</f>
        <v>0</v>
      </c>
      <c r="R36" s="271"/>
    </row>
    <row r="37" customFormat="false" ht="12.75" hidden="false" customHeight="false" outlineLevel="0" collapsed="false">
      <c r="A37" s="272" t="s">
        <v>215</v>
      </c>
      <c r="B37" s="254" t="s">
        <v>216</v>
      </c>
      <c r="C37" s="254"/>
      <c r="D37" s="263" t="n">
        <f aca="false">+'CC 103817 - Headcount'!C128</f>
        <v>0</v>
      </c>
      <c r="E37" s="263" t="n">
        <f aca="false">+'CC 103817 - Headcount'!D128</f>
        <v>0</v>
      </c>
      <c r="F37" s="263" t="n">
        <f aca="false">+'CC 103817 - Headcount'!E128</f>
        <v>0</v>
      </c>
      <c r="G37" s="263" t="n">
        <f aca="false">+'CC 103817 - Headcount'!F128</f>
        <v>0</v>
      </c>
      <c r="H37" s="263" t="n">
        <f aca="false">+'CC 103817 - Headcount'!G128</f>
        <v>0</v>
      </c>
      <c r="I37" s="263" t="n">
        <f aca="false">+'CC 103817 - Headcount'!H128</f>
        <v>0</v>
      </c>
      <c r="J37" s="263" t="n">
        <f aca="false">+'CC 103817 - Headcount'!I128</f>
        <v>0</v>
      </c>
      <c r="K37" s="263" t="n">
        <f aca="false">+'CC 103817 - Headcount'!J128</f>
        <v>0</v>
      </c>
      <c r="L37" s="263" t="n">
        <f aca="false">+'CC 103817 - Headcount'!K128</f>
        <v>0</v>
      </c>
      <c r="M37" s="263" t="n">
        <f aca="false">+'CC 103817 - Headcount'!L128</f>
        <v>0</v>
      </c>
      <c r="N37" s="263" t="n">
        <f aca="false">+'CC 103817 - Headcount'!M128</f>
        <v>0</v>
      </c>
      <c r="O37" s="263" t="n">
        <f aca="false">+'CC 103817 - Headcount'!N128</f>
        <v>0</v>
      </c>
      <c r="P37" s="263" t="n">
        <f aca="false">SUM(D37:O37)</f>
        <v>0</v>
      </c>
    </row>
    <row r="38" customFormat="false" ht="12.75" hidden="false" customHeight="false" outlineLevel="0" collapsed="false">
      <c r="A38" s="253" t="s">
        <v>217</v>
      </c>
      <c r="B38" s="273" t="s">
        <v>218</v>
      </c>
      <c r="C38" s="254"/>
      <c r="D38" s="270" t="n">
        <v>0</v>
      </c>
      <c r="E38" s="270" t="n">
        <v>0</v>
      </c>
      <c r="F38" s="270" t="n">
        <v>0</v>
      </c>
      <c r="G38" s="270" t="n">
        <v>0</v>
      </c>
      <c r="H38" s="270" t="n">
        <v>0</v>
      </c>
      <c r="I38" s="270" t="n">
        <v>0</v>
      </c>
      <c r="J38" s="270" t="n">
        <v>0</v>
      </c>
      <c r="K38" s="270" t="n">
        <v>0</v>
      </c>
      <c r="L38" s="270" t="n">
        <v>0</v>
      </c>
      <c r="M38" s="270" t="n">
        <v>0</v>
      </c>
      <c r="N38" s="270" t="n">
        <v>0</v>
      </c>
      <c r="O38" s="270" t="n">
        <v>0</v>
      </c>
      <c r="P38" s="270" t="n">
        <f aca="false">SUM(D38:O38)</f>
        <v>0</v>
      </c>
    </row>
    <row r="39" customFormat="false" ht="12.75" hidden="false" customHeight="false" outlineLevel="0" collapsed="false">
      <c r="A39" s="253" t="s">
        <v>219</v>
      </c>
      <c r="B39" s="273" t="s">
        <v>220</v>
      </c>
      <c r="C39" s="254"/>
      <c r="D39" s="270" t="n">
        <v>0</v>
      </c>
      <c r="E39" s="270" t="n">
        <v>0</v>
      </c>
      <c r="F39" s="270" t="n">
        <v>0</v>
      </c>
      <c r="G39" s="270" t="n">
        <v>0</v>
      </c>
      <c r="H39" s="270" t="n">
        <v>0</v>
      </c>
      <c r="I39" s="270" t="n">
        <v>0</v>
      </c>
      <c r="J39" s="270" t="n">
        <v>0</v>
      </c>
      <c r="K39" s="270" t="n">
        <v>0</v>
      </c>
      <c r="L39" s="270" t="n">
        <v>0</v>
      </c>
      <c r="M39" s="270" t="n">
        <v>0</v>
      </c>
      <c r="N39" s="270" t="n">
        <v>0</v>
      </c>
      <c r="O39" s="270" t="n">
        <v>0</v>
      </c>
      <c r="P39" s="270" t="n">
        <f aca="false">SUM(D39:O39)</f>
        <v>0</v>
      </c>
    </row>
    <row r="40" customFormat="false" ht="12.75" hidden="false" customHeight="false" outlineLevel="0" collapsed="false">
      <c r="A40" s="272" t="s">
        <v>221</v>
      </c>
      <c r="B40" s="273" t="s">
        <v>222</v>
      </c>
      <c r="C40" s="254"/>
      <c r="D40" s="270" t="n">
        <v>0</v>
      </c>
      <c r="E40" s="270" t="n">
        <v>0</v>
      </c>
      <c r="F40" s="270" t="n">
        <v>0</v>
      </c>
      <c r="G40" s="270" t="n">
        <v>0</v>
      </c>
      <c r="H40" s="270" t="n">
        <v>0</v>
      </c>
      <c r="I40" s="270" t="n">
        <v>0</v>
      </c>
      <c r="J40" s="270" t="n">
        <v>0</v>
      </c>
      <c r="K40" s="270" t="n">
        <v>0</v>
      </c>
      <c r="L40" s="270" t="n">
        <v>0</v>
      </c>
      <c r="M40" s="270" t="n">
        <v>0</v>
      </c>
      <c r="N40" s="270" t="n">
        <v>0</v>
      </c>
      <c r="O40" s="270" t="n">
        <v>0</v>
      </c>
      <c r="P40" s="270" t="n">
        <f aca="false">SUM(D40:O40)</f>
        <v>0</v>
      </c>
    </row>
    <row r="41" customFormat="false" ht="12.75" hidden="false" customHeight="false" outlineLevel="0" collapsed="false">
      <c r="A41" s="253" t="s">
        <v>223</v>
      </c>
      <c r="B41" s="273" t="s">
        <v>224</v>
      </c>
      <c r="C41" s="254"/>
      <c r="D41" s="270" t="n">
        <v>0</v>
      </c>
      <c r="E41" s="270" t="n">
        <v>0</v>
      </c>
      <c r="F41" s="270" t="n">
        <v>0</v>
      </c>
      <c r="G41" s="270" t="n">
        <v>0</v>
      </c>
      <c r="H41" s="270" t="n">
        <v>0</v>
      </c>
      <c r="I41" s="270" t="n">
        <v>0</v>
      </c>
      <c r="J41" s="270" t="n">
        <v>0</v>
      </c>
      <c r="K41" s="270" t="n">
        <v>0</v>
      </c>
      <c r="L41" s="270" t="n">
        <v>0</v>
      </c>
      <c r="M41" s="270" t="n">
        <v>0</v>
      </c>
      <c r="N41" s="270" t="n">
        <v>0</v>
      </c>
      <c r="O41" s="270" t="n">
        <v>0</v>
      </c>
      <c r="P41" s="270" t="n">
        <f aca="false">SUM(D41:O41)</f>
        <v>0</v>
      </c>
    </row>
    <row r="42" customFormat="false" ht="12.75" hidden="false" customHeight="false" outlineLevel="0" collapsed="false">
      <c r="A42" s="272" t="s">
        <v>225</v>
      </c>
      <c r="B42" s="273" t="s">
        <v>226</v>
      </c>
      <c r="C42" s="254"/>
      <c r="D42" s="274" t="n">
        <v>0</v>
      </c>
      <c r="E42" s="274" t="n">
        <v>0</v>
      </c>
      <c r="F42" s="274" t="n">
        <v>0</v>
      </c>
      <c r="G42" s="274" t="n">
        <v>0</v>
      </c>
      <c r="H42" s="274" t="n">
        <v>0</v>
      </c>
      <c r="I42" s="274" t="n">
        <v>0</v>
      </c>
      <c r="J42" s="274" t="n">
        <v>0</v>
      </c>
      <c r="K42" s="274" t="n">
        <v>0</v>
      </c>
      <c r="L42" s="274" t="n">
        <v>0</v>
      </c>
      <c r="M42" s="274" t="n">
        <v>0</v>
      </c>
      <c r="N42" s="274" t="n">
        <v>0</v>
      </c>
      <c r="O42" s="274" t="n">
        <v>0</v>
      </c>
      <c r="P42" s="274" t="n">
        <f aca="false">SUM(D42:O42)</f>
        <v>0</v>
      </c>
      <c r="Q42" s="270"/>
    </row>
    <row r="43" customFormat="false" ht="12.75" hidden="false" customHeight="false" outlineLevel="0" collapsed="false">
      <c r="A43" s="256"/>
      <c r="B43" s="266" t="s">
        <v>227</v>
      </c>
      <c r="C43" s="258"/>
      <c r="D43" s="275" t="n">
        <f aca="false">SUM(D36:D42)</f>
        <v>0</v>
      </c>
      <c r="E43" s="275" t="n">
        <f aca="false">SUM(E36:E42)</f>
        <v>0</v>
      </c>
      <c r="F43" s="275" t="n">
        <f aca="false">SUM(F36:F42)</f>
        <v>0</v>
      </c>
      <c r="G43" s="275" t="n">
        <f aca="false">SUM(G36:G42)</f>
        <v>0</v>
      </c>
      <c r="H43" s="275" t="n">
        <f aca="false">SUM(H36:H42)</f>
        <v>0</v>
      </c>
      <c r="I43" s="275" t="n">
        <f aca="false">SUM(I36:I42)</f>
        <v>0</v>
      </c>
      <c r="J43" s="275" t="n">
        <f aca="false">SUM(J36:J42)</f>
        <v>0</v>
      </c>
      <c r="K43" s="275" t="n">
        <f aca="false">SUM(K36:K42)</f>
        <v>0</v>
      </c>
      <c r="L43" s="275" t="n">
        <f aca="false">SUM(L36:L42)</f>
        <v>0</v>
      </c>
      <c r="M43" s="275" t="n">
        <f aca="false">SUM(M36:M42)</f>
        <v>0</v>
      </c>
      <c r="N43" s="275" t="n">
        <f aca="false">SUM(N36:N42)</f>
        <v>0</v>
      </c>
      <c r="O43" s="275" t="n">
        <f aca="false">SUM(O36:O42)</f>
        <v>0</v>
      </c>
      <c r="P43" s="275" t="n">
        <f aca="false">SUM(P36:P42)</f>
        <v>0</v>
      </c>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C43" s="260"/>
      <c r="DD43" s="260"/>
      <c r="DE43" s="260"/>
      <c r="DF43" s="260"/>
      <c r="DG43" s="260"/>
      <c r="DH43" s="260"/>
      <c r="DI43" s="260"/>
      <c r="DJ43" s="260"/>
      <c r="DK43" s="260"/>
      <c r="DL43" s="260"/>
      <c r="DM43" s="260"/>
      <c r="DN43" s="260"/>
      <c r="DO43" s="260"/>
      <c r="DP43" s="260"/>
      <c r="DQ43" s="260"/>
      <c r="DR43" s="260"/>
      <c r="DS43" s="260"/>
      <c r="DT43" s="260"/>
      <c r="DU43" s="260"/>
      <c r="DV43" s="260"/>
      <c r="DW43" s="260"/>
      <c r="DX43" s="260"/>
      <c r="DY43" s="260"/>
      <c r="DZ43" s="260"/>
      <c r="EA43" s="260"/>
      <c r="EB43" s="260"/>
      <c r="EC43" s="260"/>
      <c r="ED43" s="260"/>
      <c r="EE43" s="260"/>
      <c r="EF43" s="260"/>
      <c r="EG43" s="260"/>
      <c r="EH43" s="260"/>
      <c r="EI43" s="260"/>
      <c r="EJ43" s="260"/>
      <c r="EK43" s="260"/>
      <c r="EL43" s="260"/>
      <c r="EM43" s="260"/>
      <c r="EN43" s="260"/>
      <c r="EO43" s="260"/>
      <c r="EP43" s="260"/>
      <c r="EQ43" s="260"/>
      <c r="ER43" s="260"/>
      <c r="ES43" s="260"/>
      <c r="ET43" s="260"/>
      <c r="EU43" s="260"/>
      <c r="EV43" s="260"/>
      <c r="EW43" s="260"/>
      <c r="EX43" s="260"/>
      <c r="EY43" s="260"/>
      <c r="EZ43" s="260"/>
      <c r="FA43" s="260"/>
      <c r="FB43" s="260"/>
      <c r="FC43" s="260"/>
      <c r="FD43" s="260"/>
      <c r="FE43" s="260"/>
      <c r="FF43" s="260"/>
      <c r="FG43" s="260"/>
      <c r="FH43" s="260"/>
      <c r="FI43" s="260"/>
      <c r="FJ43" s="260"/>
      <c r="FK43" s="260"/>
      <c r="FL43" s="260"/>
      <c r="FM43" s="260"/>
      <c r="FN43" s="260"/>
      <c r="FO43" s="260"/>
      <c r="FP43" s="260"/>
      <c r="FQ43" s="260"/>
      <c r="FR43" s="260"/>
      <c r="FS43" s="260"/>
      <c r="FT43" s="260"/>
      <c r="FU43" s="260"/>
      <c r="FV43" s="260"/>
      <c r="FW43" s="260"/>
      <c r="FX43" s="260"/>
      <c r="FY43" s="260"/>
      <c r="FZ43" s="260"/>
      <c r="GA43" s="260"/>
      <c r="GB43" s="260"/>
      <c r="GC43" s="260"/>
      <c r="GD43" s="260"/>
      <c r="GE43" s="260"/>
      <c r="GF43" s="260"/>
      <c r="GG43" s="260"/>
      <c r="GH43" s="260"/>
      <c r="GI43" s="260"/>
      <c r="GJ43" s="260"/>
      <c r="GK43" s="260"/>
      <c r="GL43" s="260"/>
      <c r="GM43" s="260"/>
      <c r="GN43" s="260"/>
      <c r="GO43" s="260"/>
      <c r="GP43" s="260"/>
      <c r="GQ43" s="260"/>
      <c r="GR43" s="260"/>
      <c r="GS43" s="260"/>
      <c r="GT43" s="260"/>
      <c r="GU43" s="260"/>
      <c r="GV43" s="260"/>
      <c r="GW43" s="260"/>
      <c r="GX43" s="260"/>
      <c r="GY43" s="260"/>
      <c r="GZ43" s="260"/>
      <c r="HA43" s="260"/>
      <c r="HB43" s="260"/>
      <c r="HC43" s="260"/>
      <c r="HD43" s="260"/>
      <c r="HE43" s="260"/>
      <c r="HF43" s="260"/>
      <c r="HG43" s="260"/>
      <c r="HH43" s="260"/>
      <c r="HI43" s="260"/>
      <c r="HJ43" s="260"/>
      <c r="HK43" s="260"/>
      <c r="HL43" s="260"/>
      <c r="HM43" s="260"/>
      <c r="HN43" s="260"/>
      <c r="HO43" s="260"/>
      <c r="HP43" s="260"/>
      <c r="HQ43" s="260"/>
      <c r="HR43" s="260"/>
      <c r="HS43" s="260"/>
      <c r="HT43" s="260"/>
      <c r="HU43" s="260"/>
      <c r="HV43" s="260"/>
      <c r="HW43" s="260"/>
      <c r="HX43" s="260"/>
      <c r="HY43" s="260"/>
      <c r="HZ43" s="260"/>
      <c r="IA43" s="260"/>
      <c r="IB43" s="260"/>
      <c r="IC43" s="260"/>
      <c r="ID43" s="260"/>
      <c r="IE43" s="260"/>
      <c r="IF43" s="260"/>
      <c r="IG43" s="260"/>
      <c r="IH43" s="260"/>
      <c r="II43" s="260"/>
      <c r="IJ43" s="260"/>
      <c r="IK43" s="260"/>
      <c r="IL43" s="260"/>
      <c r="IM43" s="260"/>
      <c r="IN43" s="260"/>
      <c r="IO43" s="260"/>
      <c r="IP43" s="260"/>
      <c r="IQ43" s="260"/>
      <c r="IR43" s="260"/>
      <c r="IS43" s="260"/>
      <c r="IT43" s="260"/>
      <c r="IU43" s="260"/>
      <c r="IV43" s="260"/>
      <c r="IW43" s="260"/>
    </row>
    <row r="44" customFormat="false" ht="12.75" hidden="false" customHeight="false" outlineLevel="0" collapsed="false">
      <c r="A44" s="253" t="s">
        <v>228</v>
      </c>
      <c r="B44" s="273" t="s">
        <v>229</v>
      </c>
      <c r="C44" s="254"/>
      <c r="D44" s="274" t="n">
        <v>0</v>
      </c>
      <c r="E44" s="274" t="n">
        <v>0</v>
      </c>
      <c r="F44" s="274" t="n">
        <v>0</v>
      </c>
      <c r="G44" s="274" t="n">
        <v>0</v>
      </c>
      <c r="H44" s="274" t="n">
        <v>0</v>
      </c>
      <c r="I44" s="274" t="n">
        <v>0</v>
      </c>
      <c r="J44" s="274" t="n">
        <v>0</v>
      </c>
      <c r="K44" s="274" t="n">
        <v>0</v>
      </c>
      <c r="L44" s="274" t="n">
        <v>0</v>
      </c>
      <c r="M44" s="274" t="n">
        <v>0</v>
      </c>
      <c r="N44" s="274" t="n">
        <v>0</v>
      </c>
      <c r="O44" s="274" t="n">
        <v>0</v>
      </c>
      <c r="P44" s="274" t="n">
        <f aca="false">SUM(D44:O44)</f>
        <v>0</v>
      </c>
    </row>
    <row r="45" customFormat="false" ht="12.75" hidden="false" customHeight="false" outlineLevel="0" collapsed="false">
      <c r="A45" s="256"/>
      <c r="B45" s="266" t="s">
        <v>230</v>
      </c>
      <c r="C45" s="258"/>
      <c r="D45" s="275" t="n">
        <f aca="false">SUM(D44)</f>
        <v>0</v>
      </c>
      <c r="E45" s="275" t="n">
        <f aca="false">SUM(E44)</f>
        <v>0</v>
      </c>
      <c r="F45" s="275" t="n">
        <f aca="false">SUM(F44)</f>
        <v>0</v>
      </c>
      <c r="G45" s="275" t="n">
        <f aca="false">SUM(G44)</f>
        <v>0</v>
      </c>
      <c r="H45" s="275" t="n">
        <f aca="false">SUM(H44)</f>
        <v>0</v>
      </c>
      <c r="I45" s="275" t="n">
        <f aca="false">SUM(I44)</f>
        <v>0</v>
      </c>
      <c r="J45" s="275" t="n">
        <f aca="false">SUM(J44)</f>
        <v>0</v>
      </c>
      <c r="K45" s="275" t="n">
        <f aca="false">SUM(K44)</f>
        <v>0</v>
      </c>
      <c r="L45" s="275" t="n">
        <f aca="false">SUM(L44)</f>
        <v>0</v>
      </c>
      <c r="M45" s="275" t="n">
        <f aca="false">SUM(M44)</f>
        <v>0</v>
      </c>
      <c r="N45" s="275" t="n">
        <f aca="false">SUM(N44)</f>
        <v>0</v>
      </c>
      <c r="O45" s="275" t="n">
        <f aca="false">SUM(O44)</f>
        <v>0</v>
      </c>
      <c r="P45" s="275" t="n">
        <f aca="false">SUM(P44)</f>
        <v>0</v>
      </c>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0"/>
      <c r="BB45" s="260"/>
      <c r="BC45" s="260"/>
      <c r="BD45" s="260"/>
      <c r="BE45" s="260"/>
      <c r="BF45" s="260"/>
      <c r="BG45" s="260"/>
      <c r="BH45" s="260"/>
      <c r="BI45" s="260"/>
      <c r="BJ45" s="260"/>
      <c r="BK45" s="260"/>
      <c r="BL45" s="260"/>
      <c r="BM45" s="260"/>
      <c r="BN45" s="260"/>
      <c r="BO45" s="260"/>
      <c r="BP45" s="260"/>
      <c r="BQ45" s="260"/>
      <c r="BR45" s="260"/>
      <c r="BS45" s="260"/>
      <c r="BT45" s="260"/>
      <c r="BU45" s="260"/>
      <c r="BV45" s="260"/>
      <c r="BW45" s="260"/>
      <c r="BX45" s="260"/>
      <c r="BY45" s="260"/>
      <c r="BZ45" s="260"/>
      <c r="CA45" s="260"/>
      <c r="CB45" s="260"/>
      <c r="CC45" s="260"/>
      <c r="CD45" s="260"/>
      <c r="CE45" s="260"/>
      <c r="CF45" s="260"/>
      <c r="CG45" s="260"/>
      <c r="CH45" s="260"/>
      <c r="CI45" s="260"/>
      <c r="CJ45" s="260"/>
      <c r="CK45" s="260"/>
      <c r="CL45" s="260"/>
      <c r="CM45" s="260"/>
      <c r="CN45" s="260"/>
      <c r="CO45" s="260"/>
      <c r="CP45" s="260"/>
      <c r="CQ45" s="260"/>
      <c r="CR45" s="260"/>
      <c r="CS45" s="260"/>
      <c r="CT45" s="260"/>
      <c r="CU45" s="260"/>
      <c r="CV45" s="260"/>
      <c r="CW45" s="260"/>
      <c r="CX45" s="260"/>
      <c r="CY45" s="260"/>
      <c r="CZ45" s="260"/>
      <c r="DA45" s="260"/>
      <c r="DB45" s="260"/>
      <c r="DC45" s="260"/>
      <c r="DD45" s="260"/>
      <c r="DE45" s="260"/>
      <c r="DF45" s="260"/>
      <c r="DG45" s="260"/>
      <c r="DH45" s="260"/>
      <c r="DI45" s="260"/>
      <c r="DJ45" s="260"/>
      <c r="DK45" s="260"/>
      <c r="DL45" s="260"/>
      <c r="DM45" s="260"/>
      <c r="DN45" s="260"/>
      <c r="DO45" s="260"/>
      <c r="DP45" s="260"/>
      <c r="DQ45" s="260"/>
      <c r="DR45" s="260"/>
      <c r="DS45" s="260"/>
      <c r="DT45" s="260"/>
      <c r="DU45" s="260"/>
      <c r="DV45" s="260"/>
      <c r="DW45" s="260"/>
      <c r="DX45" s="260"/>
      <c r="DY45" s="260"/>
      <c r="DZ45" s="260"/>
      <c r="EA45" s="260"/>
      <c r="EB45" s="260"/>
      <c r="EC45" s="260"/>
      <c r="ED45" s="260"/>
      <c r="EE45" s="260"/>
      <c r="EF45" s="260"/>
      <c r="EG45" s="260"/>
      <c r="EH45" s="260"/>
      <c r="EI45" s="260"/>
      <c r="EJ45" s="260"/>
      <c r="EK45" s="260"/>
      <c r="EL45" s="260"/>
      <c r="EM45" s="260"/>
      <c r="EN45" s="260"/>
      <c r="EO45" s="260"/>
      <c r="EP45" s="260"/>
      <c r="EQ45" s="260"/>
      <c r="ER45" s="260"/>
      <c r="ES45" s="260"/>
      <c r="ET45" s="260"/>
      <c r="EU45" s="260"/>
      <c r="EV45" s="260"/>
      <c r="EW45" s="260"/>
      <c r="EX45" s="260"/>
      <c r="EY45" s="260"/>
      <c r="EZ45" s="260"/>
      <c r="FA45" s="260"/>
      <c r="FB45" s="260"/>
      <c r="FC45" s="260"/>
      <c r="FD45" s="260"/>
      <c r="FE45" s="260"/>
      <c r="FF45" s="260"/>
      <c r="FG45" s="260"/>
      <c r="FH45" s="260"/>
      <c r="FI45" s="260"/>
      <c r="FJ45" s="260"/>
      <c r="FK45" s="260"/>
      <c r="FL45" s="260"/>
      <c r="FM45" s="260"/>
      <c r="FN45" s="260"/>
      <c r="FO45" s="260"/>
      <c r="FP45" s="260"/>
      <c r="FQ45" s="260"/>
      <c r="FR45" s="260"/>
      <c r="FS45" s="260"/>
      <c r="FT45" s="260"/>
      <c r="FU45" s="260"/>
      <c r="FV45" s="260"/>
      <c r="FW45" s="260"/>
      <c r="FX45" s="260"/>
      <c r="FY45" s="260"/>
      <c r="FZ45" s="260"/>
      <c r="GA45" s="260"/>
      <c r="GB45" s="260"/>
      <c r="GC45" s="260"/>
      <c r="GD45" s="260"/>
      <c r="GE45" s="260"/>
      <c r="GF45" s="260"/>
      <c r="GG45" s="260"/>
      <c r="GH45" s="260"/>
      <c r="GI45" s="260"/>
      <c r="GJ45" s="260"/>
      <c r="GK45" s="260"/>
      <c r="GL45" s="260"/>
      <c r="GM45" s="260"/>
      <c r="GN45" s="260"/>
      <c r="GO45" s="260"/>
      <c r="GP45" s="260"/>
      <c r="GQ45" s="260"/>
      <c r="GR45" s="260"/>
      <c r="GS45" s="260"/>
      <c r="GT45" s="260"/>
      <c r="GU45" s="260"/>
      <c r="GV45" s="260"/>
      <c r="GW45" s="260"/>
      <c r="GX45" s="260"/>
      <c r="GY45" s="260"/>
      <c r="GZ45" s="260"/>
      <c r="HA45" s="260"/>
      <c r="HB45" s="260"/>
      <c r="HC45" s="260"/>
      <c r="HD45" s="260"/>
      <c r="HE45" s="260"/>
      <c r="HF45" s="260"/>
      <c r="HG45" s="260"/>
      <c r="HH45" s="260"/>
      <c r="HI45" s="260"/>
      <c r="HJ45" s="260"/>
      <c r="HK45" s="260"/>
      <c r="HL45" s="260"/>
      <c r="HM45" s="260"/>
      <c r="HN45" s="260"/>
      <c r="HO45" s="260"/>
      <c r="HP45" s="260"/>
      <c r="HQ45" s="260"/>
      <c r="HR45" s="260"/>
      <c r="HS45" s="260"/>
      <c r="HT45" s="260"/>
      <c r="HU45" s="260"/>
      <c r="HV45" s="260"/>
      <c r="HW45" s="260"/>
      <c r="HX45" s="260"/>
      <c r="HY45" s="260"/>
      <c r="HZ45" s="260"/>
      <c r="IA45" s="260"/>
      <c r="IB45" s="260"/>
      <c r="IC45" s="260"/>
      <c r="ID45" s="260"/>
      <c r="IE45" s="260"/>
      <c r="IF45" s="260"/>
      <c r="IG45" s="260"/>
      <c r="IH45" s="260"/>
      <c r="II45" s="260"/>
      <c r="IJ45" s="260"/>
      <c r="IK45" s="260"/>
      <c r="IL45" s="260"/>
      <c r="IM45" s="260"/>
      <c r="IN45" s="260"/>
      <c r="IO45" s="260"/>
      <c r="IP45" s="260"/>
      <c r="IQ45" s="260"/>
      <c r="IR45" s="260"/>
      <c r="IS45" s="260"/>
      <c r="IT45" s="260"/>
      <c r="IU45" s="260"/>
      <c r="IV45" s="260"/>
      <c r="IW45" s="260"/>
    </row>
    <row r="46" customFormat="false" ht="12.75" hidden="false" customHeight="false" outlineLevel="0" collapsed="false">
      <c r="A46" s="253" t="s">
        <v>231</v>
      </c>
      <c r="B46" s="261" t="s">
        <v>232</v>
      </c>
      <c r="C46" s="254"/>
      <c r="D46" s="274" t="n">
        <f aca="false">+Input!$I$16*'CC 103817 - Headcount'!C47</f>
        <v>0</v>
      </c>
      <c r="E46" s="274" t="n">
        <f aca="false">+Input!$I$16*'CC 103817 - Headcount'!D47</f>
        <v>0</v>
      </c>
      <c r="F46" s="274" t="n">
        <f aca="false">+Input!$I$16*'CC 103817 - Headcount'!E47</f>
        <v>0</v>
      </c>
      <c r="G46" s="274" t="n">
        <f aca="false">+Input!$I$16*'CC 103817 - Headcount'!F47</f>
        <v>0</v>
      </c>
      <c r="H46" s="274" t="n">
        <f aca="false">+Input!$I$16*'CC 103817 - Headcount'!G47</f>
        <v>0</v>
      </c>
      <c r="I46" s="274" t="n">
        <f aca="false">+Input!$I$16*'CC 103817 - Headcount'!H47</f>
        <v>0</v>
      </c>
      <c r="J46" s="274" t="n">
        <f aca="false">+Input!$I$16*'CC 103817 - Headcount'!I47</f>
        <v>0</v>
      </c>
      <c r="K46" s="274" t="n">
        <f aca="false">+Input!$I$16*'CC 103817 - Headcount'!J47</f>
        <v>0</v>
      </c>
      <c r="L46" s="274" t="n">
        <f aca="false">+Input!$I$16*'CC 103817 - Headcount'!K47</f>
        <v>0</v>
      </c>
      <c r="M46" s="274" t="n">
        <f aca="false">+Input!$I$16*'CC 103817 - Headcount'!L47</f>
        <v>0</v>
      </c>
      <c r="N46" s="274" t="n">
        <f aca="false">+Input!$I$16*'CC 103817 - Headcount'!M47</f>
        <v>0</v>
      </c>
      <c r="O46" s="274" t="n">
        <f aca="false">+Input!$I$16*'CC 103817 - Headcount'!N47</f>
        <v>0</v>
      </c>
      <c r="P46" s="265" t="n">
        <f aca="false">SUM(D46:O46)</f>
        <v>0</v>
      </c>
    </row>
    <row r="47" customFormat="false" ht="12.75" hidden="false" customHeight="false" outlineLevel="0" collapsed="false">
      <c r="A47" s="256"/>
      <c r="B47" s="258" t="s">
        <v>145</v>
      </c>
      <c r="C47" s="258"/>
      <c r="D47" s="275" t="n">
        <f aca="false">SUM(D46)</f>
        <v>0</v>
      </c>
      <c r="E47" s="275" t="n">
        <f aca="false">SUM(E46)</f>
        <v>0</v>
      </c>
      <c r="F47" s="275" t="n">
        <f aca="false">SUM(F46)</f>
        <v>0</v>
      </c>
      <c r="G47" s="275" t="n">
        <f aca="false">SUM(G46)</f>
        <v>0</v>
      </c>
      <c r="H47" s="275" t="n">
        <f aca="false">SUM(H46)</f>
        <v>0</v>
      </c>
      <c r="I47" s="275" t="n">
        <f aca="false">SUM(I46)</f>
        <v>0</v>
      </c>
      <c r="J47" s="275" t="n">
        <f aca="false">SUM(J46)</f>
        <v>0</v>
      </c>
      <c r="K47" s="275" t="n">
        <f aca="false">SUM(K46)</f>
        <v>0</v>
      </c>
      <c r="L47" s="275" t="n">
        <f aca="false">SUM(L46)</f>
        <v>0</v>
      </c>
      <c r="M47" s="275" t="n">
        <f aca="false">SUM(M46)</f>
        <v>0</v>
      </c>
      <c r="N47" s="275" t="n">
        <f aca="false">SUM(N46)</f>
        <v>0</v>
      </c>
      <c r="O47" s="275" t="n">
        <f aca="false">SUM(O46)</f>
        <v>0</v>
      </c>
      <c r="P47" s="275" t="n">
        <f aca="false">SUM(P46)</f>
        <v>0</v>
      </c>
      <c r="Q47" s="260"/>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60"/>
      <c r="BB47" s="260"/>
      <c r="BC47" s="260"/>
      <c r="BD47" s="260"/>
      <c r="BE47" s="260"/>
      <c r="BF47" s="260"/>
      <c r="BG47" s="260"/>
      <c r="BH47" s="260"/>
      <c r="BI47" s="260"/>
      <c r="BJ47" s="260"/>
      <c r="BK47" s="260"/>
      <c r="BL47" s="260"/>
      <c r="BM47" s="260"/>
      <c r="BN47" s="260"/>
      <c r="BO47" s="260"/>
      <c r="BP47" s="260"/>
      <c r="BQ47" s="260"/>
      <c r="BR47" s="260"/>
      <c r="BS47" s="260"/>
      <c r="BT47" s="260"/>
      <c r="BU47" s="260"/>
      <c r="BV47" s="260"/>
      <c r="BW47" s="260"/>
      <c r="BX47" s="260"/>
      <c r="BY47" s="260"/>
      <c r="BZ47" s="260"/>
      <c r="CA47" s="260"/>
      <c r="CB47" s="260"/>
      <c r="CC47" s="260"/>
      <c r="CD47" s="260"/>
      <c r="CE47" s="260"/>
      <c r="CF47" s="260"/>
      <c r="CG47" s="260"/>
      <c r="CH47" s="260"/>
      <c r="CI47" s="260"/>
      <c r="CJ47" s="260"/>
      <c r="CK47" s="260"/>
      <c r="CL47" s="260"/>
      <c r="CM47" s="260"/>
      <c r="CN47" s="260"/>
      <c r="CO47" s="260"/>
      <c r="CP47" s="260"/>
      <c r="CQ47" s="260"/>
      <c r="CR47" s="260"/>
      <c r="CS47" s="260"/>
      <c r="CT47" s="260"/>
      <c r="CU47" s="260"/>
      <c r="CV47" s="260"/>
      <c r="CW47" s="260"/>
      <c r="CX47" s="260"/>
      <c r="CY47" s="260"/>
      <c r="CZ47" s="260"/>
      <c r="DA47" s="260"/>
      <c r="DB47" s="260"/>
      <c r="DC47" s="260"/>
      <c r="DD47" s="260"/>
      <c r="DE47" s="260"/>
      <c r="DF47" s="260"/>
      <c r="DG47" s="260"/>
      <c r="DH47" s="260"/>
      <c r="DI47" s="260"/>
      <c r="DJ47" s="260"/>
      <c r="DK47" s="260"/>
      <c r="DL47" s="260"/>
      <c r="DM47" s="260"/>
      <c r="DN47" s="260"/>
      <c r="DO47" s="260"/>
      <c r="DP47" s="260"/>
      <c r="DQ47" s="260"/>
      <c r="DR47" s="260"/>
      <c r="DS47" s="260"/>
      <c r="DT47" s="260"/>
      <c r="DU47" s="260"/>
      <c r="DV47" s="260"/>
      <c r="DW47" s="260"/>
      <c r="DX47" s="260"/>
      <c r="DY47" s="260"/>
      <c r="DZ47" s="260"/>
      <c r="EA47" s="260"/>
      <c r="EB47" s="260"/>
      <c r="EC47" s="260"/>
      <c r="ED47" s="260"/>
      <c r="EE47" s="260"/>
      <c r="EF47" s="260"/>
      <c r="EG47" s="260"/>
      <c r="EH47" s="260"/>
      <c r="EI47" s="260"/>
      <c r="EJ47" s="260"/>
      <c r="EK47" s="260"/>
      <c r="EL47" s="260"/>
      <c r="EM47" s="260"/>
      <c r="EN47" s="260"/>
      <c r="EO47" s="260"/>
      <c r="EP47" s="260"/>
      <c r="EQ47" s="260"/>
      <c r="ER47" s="260"/>
      <c r="ES47" s="260"/>
      <c r="ET47" s="260"/>
      <c r="EU47" s="260"/>
      <c r="EV47" s="260"/>
      <c r="EW47" s="260"/>
      <c r="EX47" s="260"/>
      <c r="EY47" s="260"/>
      <c r="EZ47" s="260"/>
      <c r="FA47" s="260"/>
      <c r="FB47" s="260"/>
      <c r="FC47" s="260"/>
      <c r="FD47" s="260"/>
      <c r="FE47" s="260"/>
      <c r="FF47" s="260"/>
      <c r="FG47" s="260"/>
      <c r="FH47" s="260"/>
      <c r="FI47" s="260"/>
      <c r="FJ47" s="260"/>
      <c r="FK47" s="260"/>
      <c r="FL47" s="260"/>
      <c r="FM47" s="260"/>
      <c r="FN47" s="260"/>
      <c r="FO47" s="260"/>
      <c r="FP47" s="260"/>
      <c r="FQ47" s="260"/>
      <c r="FR47" s="260"/>
      <c r="FS47" s="260"/>
      <c r="FT47" s="260"/>
      <c r="FU47" s="260"/>
      <c r="FV47" s="260"/>
      <c r="FW47" s="260"/>
      <c r="FX47" s="260"/>
      <c r="FY47" s="260"/>
      <c r="FZ47" s="260"/>
      <c r="GA47" s="260"/>
      <c r="GB47" s="260"/>
      <c r="GC47" s="260"/>
      <c r="GD47" s="260"/>
      <c r="GE47" s="260"/>
      <c r="GF47" s="260"/>
      <c r="GG47" s="260"/>
      <c r="GH47" s="260"/>
      <c r="GI47" s="260"/>
      <c r="GJ47" s="260"/>
      <c r="GK47" s="260"/>
      <c r="GL47" s="260"/>
      <c r="GM47" s="260"/>
      <c r="GN47" s="260"/>
      <c r="GO47" s="260"/>
      <c r="GP47" s="260"/>
      <c r="GQ47" s="260"/>
      <c r="GR47" s="260"/>
      <c r="GS47" s="260"/>
      <c r="GT47" s="260"/>
      <c r="GU47" s="260"/>
      <c r="GV47" s="260"/>
      <c r="GW47" s="260"/>
      <c r="GX47" s="260"/>
      <c r="GY47" s="260"/>
      <c r="GZ47" s="260"/>
      <c r="HA47" s="260"/>
      <c r="HB47" s="260"/>
      <c r="HC47" s="260"/>
      <c r="HD47" s="260"/>
      <c r="HE47" s="260"/>
      <c r="HF47" s="260"/>
      <c r="HG47" s="260"/>
      <c r="HH47" s="260"/>
      <c r="HI47" s="260"/>
      <c r="HJ47" s="260"/>
      <c r="HK47" s="260"/>
      <c r="HL47" s="260"/>
      <c r="HM47" s="260"/>
      <c r="HN47" s="260"/>
      <c r="HO47" s="260"/>
      <c r="HP47" s="260"/>
      <c r="HQ47" s="260"/>
      <c r="HR47" s="260"/>
      <c r="HS47" s="260"/>
      <c r="HT47" s="260"/>
      <c r="HU47" s="260"/>
      <c r="HV47" s="260"/>
      <c r="HW47" s="260"/>
      <c r="HX47" s="260"/>
      <c r="HY47" s="260"/>
      <c r="HZ47" s="260"/>
      <c r="IA47" s="260"/>
      <c r="IB47" s="260"/>
      <c r="IC47" s="260"/>
      <c r="ID47" s="260"/>
      <c r="IE47" s="260"/>
      <c r="IF47" s="260"/>
      <c r="IG47" s="260"/>
      <c r="IH47" s="260"/>
      <c r="II47" s="260"/>
      <c r="IJ47" s="260"/>
      <c r="IK47" s="260"/>
      <c r="IL47" s="260"/>
      <c r="IM47" s="260"/>
      <c r="IN47" s="260"/>
      <c r="IO47" s="260"/>
      <c r="IP47" s="260"/>
      <c r="IQ47" s="260"/>
      <c r="IR47" s="260"/>
      <c r="IS47" s="260"/>
      <c r="IT47" s="260"/>
      <c r="IU47" s="260"/>
      <c r="IV47" s="260"/>
      <c r="IW47" s="260"/>
    </row>
    <row r="48" customFormat="false" ht="12.75" hidden="false" customHeight="false" outlineLevel="0" collapsed="false">
      <c r="A48" s="253" t="s">
        <v>233</v>
      </c>
      <c r="B48" s="273" t="s">
        <v>234</v>
      </c>
      <c r="C48" s="254"/>
      <c r="D48" s="274" t="n">
        <v>0</v>
      </c>
      <c r="E48" s="274" t="n">
        <v>0</v>
      </c>
      <c r="F48" s="274" t="n">
        <v>0</v>
      </c>
      <c r="G48" s="274" t="n">
        <v>0</v>
      </c>
      <c r="H48" s="274" t="n">
        <v>0</v>
      </c>
      <c r="I48" s="274" t="n">
        <v>0</v>
      </c>
      <c r="J48" s="274" t="n">
        <v>0</v>
      </c>
      <c r="K48" s="274" t="n">
        <v>0</v>
      </c>
      <c r="L48" s="274" t="n">
        <v>0</v>
      </c>
      <c r="M48" s="274" t="n">
        <v>0</v>
      </c>
      <c r="N48" s="274" t="n">
        <v>0</v>
      </c>
      <c r="O48" s="274" t="n">
        <v>0</v>
      </c>
      <c r="P48" s="274" t="n">
        <f aca="false">SUM(D48:O48)</f>
        <v>0</v>
      </c>
    </row>
    <row r="49" customFormat="false" ht="12.75" hidden="false" customHeight="false" outlineLevel="0" collapsed="false">
      <c r="A49" s="256"/>
      <c r="B49" s="266" t="s">
        <v>235</v>
      </c>
      <c r="C49" s="258"/>
      <c r="D49" s="275" t="n">
        <f aca="false">SUM(D48)</f>
        <v>0</v>
      </c>
      <c r="E49" s="275" t="n">
        <f aca="false">SUM(E48)</f>
        <v>0</v>
      </c>
      <c r="F49" s="275" t="n">
        <f aca="false">SUM(F48)</f>
        <v>0</v>
      </c>
      <c r="G49" s="275" t="n">
        <f aca="false">SUM(G48)</f>
        <v>0</v>
      </c>
      <c r="H49" s="275" t="n">
        <f aca="false">SUM(H48)</f>
        <v>0</v>
      </c>
      <c r="I49" s="275" t="n">
        <f aca="false">SUM(I48)</f>
        <v>0</v>
      </c>
      <c r="J49" s="275" t="n">
        <f aca="false">SUM(J48)</f>
        <v>0</v>
      </c>
      <c r="K49" s="275" t="n">
        <f aca="false">SUM(K48)</f>
        <v>0</v>
      </c>
      <c r="L49" s="275" t="n">
        <f aca="false">SUM(L48)</f>
        <v>0</v>
      </c>
      <c r="M49" s="275" t="n">
        <f aca="false">SUM(M48)</f>
        <v>0</v>
      </c>
      <c r="N49" s="275" t="n">
        <f aca="false">SUM(N48)</f>
        <v>0</v>
      </c>
      <c r="O49" s="275" t="n">
        <f aca="false">SUM(O48)</f>
        <v>0</v>
      </c>
      <c r="P49" s="275" t="n">
        <f aca="false">SUM(P48)</f>
        <v>0</v>
      </c>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260"/>
      <c r="BN49" s="260"/>
      <c r="BO49" s="260"/>
      <c r="BP49" s="260"/>
      <c r="BQ49" s="260"/>
      <c r="BR49" s="260"/>
      <c r="BS49" s="260"/>
      <c r="BT49" s="260"/>
      <c r="BU49" s="260"/>
      <c r="BV49" s="260"/>
      <c r="BW49" s="260"/>
      <c r="BX49" s="260"/>
      <c r="BY49" s="260"/>
      <c r="BZ49" s="260"/>
      <c r="CA49" s="260"/>
      <c r="CB49" s="260"/>
      <c r="CC49" s="260"/>
      <c r="CD49" s="260"/>
      <c r="CE49" s="260"/>
      <c r="CF49" s="260"/>
      <c r="CG49" s="260"/>
      <c r="CH49" s="260"/>
      <c r="CI49" s="260"/>
      <c r="CJ49" s="260"/>
      <c r="CK49" s="260"/>
      <c r="CL49" s="260"/>
      <c r="CM49" s="260"/>
      <c r="CN49" s="260"/>
      <c r="CO49" s="260"/>
      <c r="CP49" s="260"/>
      <c r="CQ49" s="260"/>
      <c r="CR49" s="260"/>
      <c r="CS49" s="260"/>
      <c r="CT49" s="260"/>
      <c r="CU49" s="260"/>
      <c r="CV49" s="260"/>
      <c r="CW49" s="260"/>
      <c r="CX49" s="260"/>
      <c r="CY49" s="260"/>
      <c r="CZ49" s="260"/>
      <c r="DA49" s="260"/>
      <c r="DB49" s="260"/>
      <c r="DC49" s="260"/>
      <c r="DD49" s="260"/>
      <c r="DE49" s="260"/>
      <c r="DF49" s="260"/>
      <c r="DG49" s="260"/>
      <c r="DH49" s="260"/>
      <c r="DI49" s="260"/>
      <c r="DJ49" s="260"/>
      <c r="DK49" s="260"/>
      <c r="DL49" s="260"/>
      <c r="DM49" s="260"/>
      <c r="DN49" s="260"/>
      <c r="DO49" s="260"/>
      <c r="DP49" s="260"/>
      <c r="DQ49" s="260"/>
      <c r="DR49" s="260"/>
      <c r="DS49" s="260"/>
      <c r="DT49" s="260"/>
      <c r="DU49" s="260"/>
      <c r="DV49" s="260"/>
      <c r="DW49" s="260"/>
      <c r="DX49" s="260"/>
      <c r="DY49" s="260"/>
      <c r="DZ49" s="260"/>
      <c r="EA49" s="260"/>
      <c r="EB49" s="260"/>
      <c r="EC49" s="260"/>
      <c r="ED49" s="260"/>
      <c r="EE49" s="260"/>
      <c r="EF49" s="260"/>
      <c r="EG49" s="260"/>
      <c r="EH49" s="260"/>
      <c r="EI49" s="260"/>
      <c r="EJ49" s="260"/>
      <c r="EK49" s="260"/>
      <c r="EL49" s="260"/>
      <c r="EM49" s="260"/>
      <c r="EN49" s="260"/>
      <c r="EO49" s="260"/>
      <c r="EP49" s="260"/>
      <c r="EQ49" s="260"/>
      <c r="ER49" s="260"/>
      <c r="ES49" s="260"/>
      <c r="ET49" s="260"/>
      <c r="EU49" s="260"/>
      <c r="EV49" s="260"/>
      <c r="EW49" s="260"/>
      <c r="EX49" s="260"/>
      <c r="EY49" s="260"/>
      <c r="EZ49" s="260"/>
      <c r="FA49" s="260"/>
      <c r="FB49" s="260"/>
      <c r="FC49" s="260"/>
      <c r="FD49" s="260"/>
      <c r="FE49" s="260"/>
      <c r="FF49" s="260"/>
      <c r="FG49" s="260"/>
      <c r="FH49" s="260"/>
      <c r="FI49" s="260"/>
      <c r="FJ49" s="260"/>
      <c r="FK49" s="260"/>
      <c r="FL49" s="260"/>
      <c r="FM49" s="260"/>
      <c r="FN49" s="260"/>
      <c r="FO49" s="260"/>
      <c r="FP49" s="260"/>
      <c r="FQ49" s="260"/>
      <c r="FR49" s="260"/>
      <c r="FS49" s="260"/>
      <c r="FT49" s="260"/>
      <c r="FU49" s="260"/>
      <c r="FV49" s="260"/>
      <c r="FW49" s="260"/>
      <c r="FX49" s="260"/>
      <c r="FY49" s="260"/>
      <c r="FZ49" s="260"/>
      <c r="GA49" s="260"/>
      <c r="GB49" s="260"/>
      <c r="GC49" s="260"/>
      <c r="GD49" s="260"/>
      <c r="GE49" s="260"/>
      <c r="GF49" s="260"/>
      <c r="GG49" s="260"/>
      <c r="GH49" s="260"/>
      <c r="GI49" s="260"/>
      <c r="GJ49" s="260"/>
      <c r="GK49" s="260"/>
      <c r="GL49" s="260"/>
      <c r="GM49" s="260"/>
      <c r="GN49" s="260"/>
      <c r="GO49" s="260"/>
      <c r="GP49" s="260"/>
      <c r="GQ49" s="260"/>
      <c r="GR49" s="260"/>
      <c r="GS49" s="260"/>
      <c r="GT49" s="260"/>
      <c r="GU49" s="260"/>
      <c r="GV49" s="260"/>
      <c r="GW49" s="260"/>
      <c r="GX49" s="260"/>
      <c r="GY49" s="260"/>
      <c r="GZ49" s="260"/>
      <c r="HA49" s="260"/>
      <c r="HB49" s="260"/>
      <c r="HC49" s="260"/>
      <c r="HD49" s="260"/>
      <c r="HE49" s="260"/>
      <c r="HF49" s="260"/>
      <c r="HG49" s="260"/>
      <c r="HH49" s="260"/>
      <c r="HI49" s="260"/>
      <c r="HJ49" s="260"/>
      <c r="HK49" s="260"/>
      <c r="HL49" s="260"/>
      <c r="HM49" s="260"/>
      <c r="HN49" s="260"/>
      <c r="HO49" s="260"/>
      <c r="HP49" s="260"/>
      <c r="HQ49" s="260"/>
      <c r="HR49" s="260"/>
      <c r="HS49" s="260"/>
      <c r="HT49" s="260"/>
      <c r="HU49" s="260"/>
      <c r="HV49" s="260"/>
      <c r="HW49" s="260"/>
      <c r="HX49" s="260"/>
      <c r="HY49" s="260"/>
      <c r="HZ49" s="260"/>
      <c r="IA49" s="260"/>
      <c r="IB49" s="260"/>
      <c r="IC49" s="260"/>
      <c r="ID49" s="260"/>
      <c r="IE49" s="260"/>
      <c r="IF49" s="260"/>
      <c r="IG49" s="260"/>
      <c r="IH49" s="260"/>
      <c r="II49" s="260"/>
      <c r="IJ49" s="260"/>
      <c r="IK49" s="260"/>
      <c r="IL49" s="260"/>
      <c r="IM49" s="260"/>
      <c r="IN49" s="260"/>
      <c r="IO49" s="260"/>
      <c r="IP49" s="260"/>
      <c r="IQ49" s="260"/>
      <c r="IR49" s="260"/>
      <c r="IS49" s="260"/>
      <c r="IT49" s="260"/>
      <c r="IU49" s="260"/>
      <c r="IV49" s="260"/>
      <c r="IW49" s="260"/>
    </row>
    <row r="50" customFormat="false" ht="12.75" hidden="false" customHeight="false" outlineLevel="0" collapsed="false">
      <c r="A50" s="253" t="s">
        <v>236</v>
      </c>
      <c r="B50" s="273" t="s">
        <v>237</v>
      </c>
      <c r="C50" s="254"/>
      <c r="D50" s="270" t="n">
        <v>0</v>
      </c>
      <c r="E50" s="270" t="n">
        <v>0</v>
      </c>
      <c r="F50" s="270" t="n">
        <v>0</v>
      </c>
      <c r="G50" s="270" t="n">
        <v>0</v>
      </c>
      <c r="H50" s="270" t="n">
        <v>0</v>
      </c>
      <c r="I50" s="270" t="n">
        <v>0</v>
      </c>
      <c r="J50" s="270" t="n">
        <v>0</v>
      </c>
      <c r="K50" s="270" t="n">
        <v>0</v>
      </c>
      <c r="L50" s="270" t="n">
        <v>0</v>
      </c>
      <c r="M50" s="270" t="n">
        <v>0</v>
      </c>
      <c r="N50" s="270" t="n">
        <v>0</v>
      </c>
      <c r="O50" s="270" t="n">
        <v>0</v>
      </c>
      <c r="P50" s="270" t="n">
        <f aca="false">SUM(D50:O50)</f>
        <v>0</v>
      </c>
    </row>
    <row r="51" customFormat="false" ht="12.75" hidden="false" customHeight="false" outlineLevel="0" collapsed="false">
      <c r="A51" s="253" t="s">
        <v>238</v>
      </c>
      <c r="B51" s="273" t="s">
        <v>239</v>
      </c>
      <c r="C51" s="254"/>
      <c r="D51" s="270" t="n">
        <v>0</v>
      </c>
      <c r="E51" s="270" t="n">
        <v>0</v>
      </c>
      <c r="F51" s="270" t="n">
        <v>0</v>
      </c>
      <c r="G51" s="270" t="n">
        <v>0</v>
      </c>
      <c r="H51" s="270" t="n">
        <v>0</v>
      </c>
      <c r="I51" s="270" t="n">
        <v>0</v>
      </c>
      <c r="J51" s="270" t="n">
        <v>0</v>
      </c>
      <c r="K51" s="270" t="n">
        <v>0</v>
      </c>
      <c r="L51" s="270" t="n">
        <v>0</v>
      </c>
      <c r="M51" s="270" t="n">
        <v>0</v>
      </c>
      <c r="N51" s="270" t="n">
        <v>0</v>
      </c>
      <c r="O51" s="270" t="n">
        <v>0</v>
      </c>
      <c r="P51" s="270" t="n">
        <f aca="false">SUM(D51:O51)</f>
        <v>0</v>
      </c>
    </row>
    <row r="52" customFormat="false" ht="12.75" hidden="false" customHeight="false" outlineLevel="0" collapsed="false">
      <c r="A52" s="253" t="s">
        <v>240</v>
      </c>
      <c r="B52" s="273" t="s">
        <v>241</v>
      </c>
      <c r="C52" s="254"/>
      <c r="D52" s="270" t="n">
        <v>0</v>
      </c>
      <c r="E52" s="270" t="n">
        <v>0</v>
      </c>
      <c r="F52" s="270" t="n">
        <v>0</v>
      </c>
      <c r="G52" s="270" t="n">
        <v>0</v>
      </c>
      <c r="H52" s="270" t="n">
        <v>0</v>
      </c>
      <c r="I52" s="270" t="n">
        <v>0</v>
      </c>
      <c r="J52" s="270" t="n">
        <v>0</v>
      </c>
      <c r="K52" s="270" t="n">
        <v>0</v>
      </c>
      <c r="L52" s="270" t="n">
        <v>0</v>
      </c>
      <c r="M52" s="270" t="n">
        <v>0</v>
      </c>
      <c r="N52" s="270" t="n">
        <v>0</v>
      </c>
      <c r="O52" s="270" t="n">
        <v>0</v>
      </c>
      <c r="P52" s="270" t="n">
        <f aca="false">SUM(D52:O52)</f>
        <v>0</v>
      </c>
    </row>
    <row r="53" customFormat="false" ht="12.75" hidden="false" customHeight="false" outlineLevel="0" collapsed="false">
      <c r="A53" s="253" t="s">
        <v>242</v>
      </c>
      <c r="B53" s="273" t="s">
        <v>243</v>
      </c>
      <c r="C53" s="254"/>
      <c r="D53" s="270" t="n">
        <v>0</v>
      </c>
      <c r="E53" s="270" t="n">
        <v>0</v>
      </c>
      <c r="F53" s="270" t="n">
        <v>0</v>
      </c>
      <c r="G53" s="270" t="n">
        <v>0</v>
      </c>
      <c r="H53" s="270" t="n">
        <v>0</v>
      </c>
      <c r="I53" s="270" t="n">
        <v>0</v>
      </c>
      <c r="J53" s="270" t="n">
        <v>0</v>
      </c>
      <c r="K53" s="270" t="n">
        <v>0</v>
      </c>
      <c r="L53" s="270" t="n">
        <v>0</v>
      </c>
      <c r="M53" s="270" t="n">
        <v>0</v>
      </c>
      <c r="N53" s="270" t="n">
        <v>0</v>
      </c>
      <c r="O53" s="270" t="n">
        <v>0</v>
      </c>
      <c r="P53" s="270" t="n">
        <f aca="false">SUM(D53:O53)</f>
        <v>0</v>
      </c>
    </row>
    <row r="54" customFormat="false" ht="12.75" hidden="false" customHeight="false" outlineLevel="0" collapsed="false">
      <c r="A54" s="253" t="s">
        <v>244</v>
      </c>
      <c r="B54" s="273" t="s">
        <v>245</v>
      </c>
      <c r="C54" s="254"/>
      <c r="D54" s="270" t="n">
        <v>0</v>
      </c>
      <c r="E54" s="270" t="n">
        <v>0</v>
      </c>
      <c r="F54" s="270" t="n">
        <v>0</v>
      </c>
      <c r="G54" s="270" t="n">
        <v>0</v>
      </c>
      <c r="H54" s="270" t="n">
        <v>0</v>
      </c>
      <c r="I54" s="270" t="n">
        <v>0</v>
      </c>
      <c r="J54" s="270" t="n">
        <v>0</v>
      </c>
      <c r="K54" s="270" t="n">
        <v>0</v>
      </c>
      <c r="L54" s="270" t="n">
        <v>0</v>
      </c>
      <c r="M54" s="270" t="n">
        <v>0</v>
      </c>
      <c r="N54" s="270" t="n">
        <v>0</v>
      </c>
      <c r="O54" s="270" t="n">
        <v>0</v>
      </c>
      <c r="P54" s="270" t="n">
        <f aca="false">SUM(D54:O54)</f>
        <v>0</v>
      </c>
    </row>
    <row r="55" customFormat="false" ht="12.75" hidden="false" customHeight="false" outlineLevel="0" collapsed="false">
      <c r="A55" s="253" t="s">
        <v>246</v>
      </c>
      <c r="B55" s="273" t="s">
        <v>247</v>
      </c>
      <c r="C55" s="254"/>
      <c r="D55" s="270" t="n">
        <v>0</v>
      </c>
      <c r="E55" s="270" t="n">
        <v>0</v>
      </c>
      <c r="F55" s="270" t="n">
        <v>0</v>
      </c>
      <c r="G55" s="270" t="n">
        <v>0</v>
      </c>
      <c r="H55" s="270" t="n">
        <v>0</v>
      </c>
      <c r="I55" s="270" t="n">
        <v>0</v>
      </c>
      <c r="J55" s="270" t="n">
        <v>0</v>
      </c>
      <c r="K55" s="270" t="n">
        <v>0</v>
      </c>
      <c r="L55" s="270" t="n">
        <v>0</v>
      </c>
      <c r="M55" s="270" t="n">
        <v>0</v>
      </c>
      <c r="N55" s="270" t="n">
        <v>0</v>
      </c>
      <c r="O55" s="270" t="n">
        <v>0</v>
      </c>
      <c r="P55" s="270" t="n">
        <f aca="false">SUM(D55:O55)</f>
        <v>0</v>
      </c>
    </row>
    <row r="56" customFormat="false" ht="12.75" hidden="false" customHeight="false" outlineLevel="0" collapsed="false">
      <c r="A56" s="253" t="s">
        <v>248</v>
      </c>
      <c r="B56" s="273" t="s">
        <v>249</v>
      </c>
      <c r="C56" s="254"/>
      <c r="D56" s="270" t="n">
        <v>0</v>
      </c>
      <c r="E56" s="270" t="n">
        <v>0</v>
      </c>
      <c r="F56" s="270" t="n">
        <v>0</v>
      </c>
      <c r="G56" s="270" t="n">
        <v>0</v>
      </c>
      <c r="H56" s="270" t="n">
        <v>0</v>
      </c>
      <c r="I56" s="270" t="n">
        <v>0</v>
      </c>
      <c r="J56" s="270" t="n">
        <v>0</v>
      </c>
      <c r="K56" s="270" t="n">
        <v>0</v>
      </c>
      <c r="L56" s="270" t="n">
        <v>0</v>
      </c>
      <c r="M56" s="270" t="n">
        <v>0</v>
      </c>
      <c r="N56" s="270" t="n">
        <v>0</v>
      </c>
      <c r="O56" s="270" t="n">
        <v>0</v>
      </c>
      <c r="P56" s="270" t="n">
        <f aca="false">SUM(D56:O56)</f>
        <v>0</v>
      </c>
    </row>
    <row r="57" customFormat="false" ht="12.75" hidden="false" customHeight="false" outlineLevel="0" collapsed="false">
      <c r="A57" s="253" t="s">
        <v>250</v>
      </c>
      <c r="B57" s="254" t="s">
        <v>251</v>
      </c>
      <c r="C57" s="254"/>
      <c r="D57" s="265" t="n">
        <f aca="false">+'CC 103817 - Headcount'!C202</f>
        <v>0</v>
      </c>
      <c r="E57" s="265" t="n">
        <f aca="false">+'CC 103817 - Headcount'!D202</f>
        <v>0</v>
      </c>
      <c r="F57" s="265" t="n">
        <f aca="false">+'CC 103817 - Headcount'!E202</f>
        <v>0</v>
      </c>
      <c r="G57" s="265" t="n">
        <f aca="false">+'CC 103817 - Headcount'!F202</f>
        <v>0</v>
      </c>
      <c r="H57" s="265" t="n">
        <f aca="false">+'CC 103817 - Headcount'!G202</f>
        <v>0</v>
      </c>
      <c r="I57" s="265" t="n">
        <f aca="false">+'CC 103817 - Headcount'!H202</f>
        <v>0</v>
      </c>
      <c r="J57" s="265" t="n">
        <f aca="false">+'CC 103817 - Headcount'!I202</f>
        <v>0</v>
      </c>
      <c r="K57" s="265" t="n">
        <f aca="false">+'CC 103817 - Headcount'!J202</f>
        <v>0</v>
      </c>
      <c r="L57" s="265" t="n">
        <f aca="false">+'CC 103817 - Headcount'!K202</f>
        <v>0</v>
      </c>
      <c r="M57" s="265" t="n">
        <f aca="false">+'CC 103817 - Headcount'!L202</f>
        <v>0</v>
      </c>
      <c r="N57" s="265" t="n">
        <f aca="false">+'CC 103817 - Headcount'!M202</f>
        <v>0</v>
      </c>
      <c r="O57" s="265" t="n">
        <f aca="false">+'CC 103817 - Headcount'!N202</f>
        <v>0</v>
      </c>
      <c r="P57" s="265" t="n">
        <f aca="false">SUM(D57:O57)</f>
        <v>0</v>
      </c>
    </row>
    <row r="58" customFormat="false" ht="12.75" hidden="false" customHeight="false" outlineLevel="0" collapsed="false">
      <c r="A58" s="256"/>
      <c r="B58" s="266" t="s">
        <v>252</v>
      </c>
      <c r="C58" s="258"/>
      <c r="D58" s="275" t="n">
        <f aca="false">SUM(D50:D57)</f>
        <v>0</v>
      </c>
      <c r="E58" s="275" t="n">
        <f aca="false">SUM(E50:E57)</f>
        <v>0</v>
      </c>
      <c r="F58" s="275" t="n">
        <f aca="false">SUM(F50:F57)</f>
        <v>0</v>
      </c>
      <c r="G58" s="275" t="n">
        <f aca="false">SUM(G50:G57)</f>
        <v>0</v>
      </c>
      <c r="H58" s="275" t="n">
        <f aca="false">SUM(H50:H57)</f>
        <v>0</v>
      </c>
      <c r="I58" s="275" t="n">
        <f aca="false">SUM(I50:I57)</f>
        <v>0</v>
      </c>
      <c r="J58" s="275" t="n">
        <f aca="false">SUM(J50:J57)</f>
        <v>0</v>
      </c>
      <c r="K58" s="275" t="n">
        <f aca="false">SUM(K50:K57)</f>
        <v>0</v>
      </c>
      <c r="L58" s="275" t="n">
        <f aca="false">SUM(L50:L57)</f>
        <v>0</v>
      </c>
      <c r="M58" s="275" t="n">
        <f aca="false">SUM(M50:M57)</f>
        <v>0</v>
      </c>
      <c r="N58" s="275" t="n">
        <f aca="false">SUM(N50:N57)</f>
        <v>0</v>
      </c>
      <c r="O58" s="275" t="n">
        <f aca="false">SUM(O50:O57)</f>
        <v>0</v>
      </c>
      <c r="P58" s="275" t="n">
        <f aca="false">SUM(P50:P57)</f>
        <v>0</v>
      </c>
      <c r="Q58" s="260"/>
      <c r="R58" s="260"/>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260"/>
      <c r="AP58" s="260"/>
      <c r="AQ58" s="260"/>
      <c r="AR58" s="260"/>
      <c r="AS58" s="260"/>
      <c r="AT58" s="260"/>
      <c r="AU58" s="260"/>
      <c r="AV58" s="260"/>
      <c r="AW58" s="260"/>
      <c r="AX58" s="260"/>
      <c r="AY58" s="260"/>
      <c r="AZ58" s="260"/>
      <c r="BA58" s="260"/>
      <c r="BB58" s="260"/>
      <c r="BC58" s="260"/>
      <c r="BD58" s="260"/>
      <c r="BE58" s="260"/>
      <c r="BF58" s="260"/>
      <c r="BG58" s="260"/>
      <c r="BH58" s="260"/>
      <c r="BI58" s="260"/>
      <c r="BJ58" s="260"/>
      <c r="BK58" s="260"/>
      <c r="BL58" s="260"/>
      <c r="BM58" s="260"/>
      <c r="BN58" s="260"/>
      <c r="BO58" s="260"/>
      <c r="BP58" s="260"/>
      <c r="BQ58" s="260"/>
      <c r="BR58" s="260"/>
      <c r="BS58" s="260"/>
      <c r="BT58" s="260"/>
      <c r="BU58" s="260"/>
      <c r="BV58" s="260"/>
      <c r="BW58" s="260"/>
      <c r="BX58" s="260"/>
      <c r="BY58" s="260"/>
      <c r="BZ58" s="260"/>
      <c r="CA58" s="260"/>
      <c r="CB58" s="260"/>
      <c r="CC58" s="260"/>
      <c r="CD58" s="260"/>
      <c r="CE58" s="260"/>
      <c r="CF58" s="260"/>
      <c r="CG58" s="260"/>
      <c r="CH58" s="260"/>
      <c r="CI58" s="260"/>
      <c r="CJ58" s="260"/>
      <c r="CK58" s="260"/>
      <c r="CL58" s="260"/>
      <c r="CM58" s="260"/>
      <c r="CN58" s="260"/>
      <c r="CO58" s="260"/>
      <c r="CP58" s="260"/>
      <c r="CQ58" s="260"/>
      <c r="CR58" s="260"/>
      <c r="CS58" s="260"/>
      <c r="CT58" s="260"/>
      <c r="CU58" s="260"/>
      <c r="CV58" s="260"/>
      <c r="CW58" s="260"/>
      <c r="CX58" s="260"/>
      <c r="CY58" s="260"/>
      <c r="CZ58" s="260"/>
      <c r="DA58" s="260"/>
      <c r="DB58" s="260"/>
      <c r="DC58" s="260"/>
      <c r="DD58" s="260"/>
      <c r="DE58" s="260"/>
      <c r="DF58" s="260"/>
      <c r="DG58" s="260"/>
      <c r="DH58" s="260"/>
      <c r="DI58" s="260"/>
      <c r="DJ58" s="260"/>
      <c r="DK58" s="260"/>
      <c r="DL58" s="260"/>
      <c r="DM58" s="260"/>
      <c r="DN58" s="260"/>
      <c r="DO58" s="260"/>
      <c r="DP58" s="260"/>
      <c r="DQ58" s="260"/>
      <c r="DR58" s="260"/>
      <c r="DS58" s="260"/>
      <c r="DT58" s="260"/>
      <c r="DU58" s="260"/>
      <c r="DV58" s="260"/>
      <c r="DW58" s="260"/>
      <c r="DX58" s="260"/>
      <c r="DY58" s="260"/>
      <c r="DZ58" s="260"/>
      <c r="EA58" s="260"/>
      <c r="EB58" s="260"/>
      <c r="EC58" s="260"/>
      <c r="ED58" s="260"/>
      <c r="EE58" s="260"/>
      <c r="EF58" s="260"/>
      <c r="EG58" s="260"/>
      <c r="EH58" s="260"/>
      <c r="EI58" s="260"/>
      <c r="EJ58" s="260"/>
      <c r="EK58" s="260"/>
      <c r="EL58" s="260"/>
      <c r="EM58" s="260"/>
      <c r="EN58" s="260"/>
      <c r="EO58" s="260"/>
      <c r="EP58" s="260"/>
      <c r="EQ58" s="260"/>
      <c r="ER58" s="260"/>
      <c r="ES58" s="260"/>
      <c r="ET58" s="260"/>
      <c r="EU58" s="260"/>
      <c r="EV58" s="260"/>
      <c r="EW58" s="260"/>
      <c r="EX58" s="260"/>
      <c r="EY58" s="260"/>
      <c r="EZ58" s="260"/>
      <c r="FA58" s="260"/>
      <c r="FB58" s="260"/>
      <c r="FC58" s="260"/>
      <c r="FD58" s="260"/>
      <c r="FE58" s="260"/>
      <c r="FF58" s="260"/>
      <c r="FG58" s="260"/>
      <c r="FH58" s="260"/>
      <c r="FI58" s="260"/>
      <c r="FJ58" s="260"/>
      <c r="FK58" s="260"/>
      <c r="FL58" s="260"/>
      <c r="FM58" s="260"/>
      <c r="FN58" s="260"/>
      <c r="FO58" s="260"/>
      <c r="FP58" s="260"/>
      <c r="FQ58" s="260"/>
      <c r="FR58" s="260"/>
      <c r="FS58" s="260"/>
      <c r="FT58" s="260"/>
      <c r="FU58" s="260"/>
      <c r="FV58" s="260"/>
      <c r="FW58" s="260"/>
      <c r="FX58" s="260"/>
      <c r="FY58" s="260"/>
      <c r="FZ58" s="260"/>
      <c r="GA58" s="260"/>
      <c r="GB58" s="260"/>
      <c r="GC58" s="260"/>
      <c r="GD58" s="260"/>
      <c r="GE58" s="260"/>
      <c r="GF58" s="260"/>
      <c r="GG58" s="260"/>
      <c r="GH58" s="260"/>
      <c r="GI58" s="260"/>
      <c r="GJ58" s="260"/>
      <c r="GK58" s="260"/>
      <c r="GL58" s="260"/>
      <c r="GM58" s="260"/>
      <c r="GN58" s="260"/>
      <c r="GO58" s="260"/>
      <c r="GP58" s="260"/>
      <c r="GQ58" s="260"/>
      <c r="GR58" s="260"/>
      <c r="GS58" s="260"/>
      <c r="GT58" s="260"/>
      <c r="GU58" s="260"/>
      <c r="GV58" s="260"/>
      <c r="GW58" s="260"/>
      <c r="GX58" s="260"/>
      <c r="GY58" s="260"/>
      <c r="GZ58" s="260"/>
      <c r="HA58" s="260"/>
      <c r="HB58" s="260"/>
      <c r="HC58" s="260"/>
      <c r="HD58" s="260"/>
      <c r="HE58" s="260"/>
      <c r="HF58" s="260"/>
      <c r="HG58" s="260"/>
      <c r="HH58" s="260"/>
      <c r="HI58" s="260"/>
      <c r="HJ58" s="260"/>
      <c r="HK58" s="260"/>
      <c r="HL58" s="260"/>
      <c r="HM58" s="260"/>
      <c r="HN58" s="260"/>
      <c r="HO58" s="260"/>
      <c r="HP58" s="260"/>
      <c r="HQ58" s="260"/>
      <c r="HR58" s="260"/>
      <c r="HS58" s="260"/>
      <c r="HT58" s="260"/>
      <c r="HU58" s="260"/>
      <c r="HV58" s="260"/>
      <c r="HW58" s="260"/>
      <c r="HX58" s="260"/>
      <c r="HY58" s="260"/>
      <c r="HZ58" s="260"/>
      <c r="IA58" s="260"/>
      <c r="IB58" s="260"/>
      <c r="IC58" s="260"/>
      <c r="ID58" s="260"/>
      <c r="IE58" s="260"/>
      <c r="IF58" s="260"/>
      <c r="IG58" s="260"/>
      <c r="IH58" s="260"/>
      <c r="II58" s="260"/>
      <c r="IJ58" s="260"/>
      <c r="IK58" s="260"/>
      <c r="IL58" s="260"/>
      <c r="IM58" s="260"/>
      <c r="IN58" s="260"/>
      <c r="IO58" s="260"/>
      <c r="IP58" s="260"/>
      <c r="IQ58" s="260"/>
      <c r="IR58" s="260"/>
      <c r="IS58" s="260"/>
      <c r="IT58" s="260"/>
      <c r="IU58" s="260"/>
      <c r="IV58" s="260"/>
      <c r="IW58" s="260"/>
    </row>
    <row r="59" customFormat="false" ht="12.75" hidden="false" customHeight="false" outlineLevel="0" collapsed="false">
      <c r="A59" s="253" t="s">
        <v>253</v>
      </c>
      <c r="B59" s="273" t="s">
        <v>254</v>
      </c>
      <c r="C59" s="254"/>
      <c r="D59" s="270" t="n">
        <v>0</v>
      </c>
      <c r="E59" s="270" t="n">
        <v>0</v>
      </c>
      <c r="F59" s="270" t="n">
        <v>0</v>
      </c>
      <c r="G59" s="270" t="n">
        <v>0</v>
      </c>
      <c r="H59" s="270" t="n">
        <v>0</v>
      </c>
      <c r="I59" s="270" t="n">
        <v>0</v>
      </c>
      <c r="J59" s="270" t="n">
        <v>0</v>
      </c>
      <c r="K59" s="270" t="n">
        <v>0</v>
      </c>
      <c r="L59" s="270" t="n">
        <v>0</v>
      </c>
      <c r="M59" s="270" t="n">
        <v>0</v>
      </c>
      <c r="N59" s="270" t="n">
        <v>0</v>
      </c>
      <c r="O59" s="270" t="n">
        <v>0</v>
      </c>
      <c r="P59" s="270" t="n">
        <f aca="false">SUM(D59:O59)</f>
        <v>0</v>
      </c>
    </row>
    <row r="60" customFormat="false" ht="12.75" hidden="false" customHeight="false" outlineLevel="0" collapsed="false">
      <c r="A60" s="253" t="s">
        <v>255</v>
      </c>
      <c r="B60" s="254" t="s">
        <v>256</v>
      </c>
      <c r="C60" s="254"/>
      <c r="D60" s="263" t="n">
        <f aca="false">+Input!$I$9*'CC 103817 - Headcount'!C47</f>
        <v>0</v>
      </c>
      <c r="E60" s="263" t="n">
        <f aca="false">+Input!$I$9*'CC 103817 - Headcount'!D47</f>
        <v>0</v>
      </c>
      <c r="F60" s="263" t="n">
        <f aca="false">+Input!$I$9*'CC 103817 - Headcount'!E47</f>
        <v>0</v>
      </c>
      <c r="G60" s="263" t="n">
        <f aca="false">+Input!$I$9*'CC 103817 - Headcount'!F47</f>
        <v>0</v>
      </c>
      <c r="H60" s="263" t="n">
        <f aca="false">+Input!$I$9*'CC 103817 - Headcount'!G47</f>
        <v>0</v>
      </c>
      <c r="I60" s="263" t="n">
        <f aca="false">+Input!$I$9*'CC 103817 - Headcount'!H47</f>
        <v>0</v>
      </c>
      <c r="J60" s="263" t="n">
        <f aca="false">+Input!$I$9*'CC 103817 - Headcount'!I47</f>
        <v>0</v>
      </c>
      <c r="K60" s="263" t="n">
        <f aca="false">+Input!$I$9*'CC 103817 - Headcount'!J47</f>
        <v>0</v>
      </c>
      <c r="L60" s="263" t="n">
        <f aca="false">+Input!$I$9*'CC 103817 - Headcount'!K47</f>
        <v>0</v>
      </c>
      <c r="M60" s="263" t="n">
        <f aca="false">+Input!$I$9*'CC 103817 - Headcount'!L47</f>
        <v>0</v>
      </c>
      <c r="N60" s="263" t="n">
        <f aca="false">+Input!$I$9*'CC 103817 - Headcount'!M47</f>
        <v>0</v>
      </c>
      <c r="O60" s="263" t="n">
        <f aca="false">+Input!$I$9*'CC 103817 - Headcount'!N47</f>
        <v>0</v>
      </c>
      <c r="P60" s="263" t="n">
        <f aca="false">SUM(D60:O60)</f>
        <v>0</v>
      </c>
    </row>
    <row r="61" customFormat="false" ht="12.75" hidden="false" customHeight="false" outlineLevel="0" collapsed="false">
      <c r="A61" s="253" t="s">
        <v>257</v>
      </c>
      <c r="B61" s="269" t="s">
        <v>258</v>
      </c>
      <c r="C61" s="254"/>
      <c r="D61" s="270" t="n">
        <v>0</v>
      </c>
      <c r="E61" s="270" t="n">
        <v>0</v>
      </c>
      <c r="F61" s="270" t="n">
        <v>0</v>
      </c>
      <c r="G61" s="270" t="n">
        <v>0</v>
      </c>
      <c r="H61" s="270" t="n">
        <v>0</v>
      </c>
      <c r="I61" s="270" t="n">
        <v>0</v>
      </c>
      <c r="J61" s="270" t="n">
        <v>0</v>
      </c>
      <c r="K61" s="270" t="n">
        <v>0</v>
      </c>
      <c r="L61" s="270" t="n">
        <v>0</v>
      </c>
      <c r="M61" s="270" t="n">
        <v>0</v>
      </c>
      <c r="N61" s="270" t="n">
        <v>0</v>
      </c>
      <c r="O61" s="270" t="n">
        <v>0</v>
      </c>
      <c r="P61" s="270" t="n">
        <f aca="false">SUM(D61:O61)</f>
        <v>0</v>
      </c>
    </row>
    <row r="62" customFormat="false" ht="12.75" hidden="false" customHeight="false" outlineLevel="0" collapsed="false">
      <c r="A62" s="253" t="s">
        <v>259</v>
      </c>
      <c r="B62" s="269" t="s">
        <v>260</v>
      </c>
      <c r="C62" s="254"/>
      <c r="D62" s="270" t="n">
        <v>0</v>
      </c>
      <c r="E62" s="270" t="n">
        <v>0</v>
      </c>
      <c r="F62" s="270" t="n">
        <v>0</v>
      </c>
      <c r="G62" s="270" t="n">
        <v>0</v>
      </c>
      <c r="H62" s="270" t="n">
        <v>0</v>
      </c>
      <c r="I62" s="270" t="n">
        <v>0</v>
      </c>
      <c r="J62" s="270" t="n">
        <v>0</v>
      </c>
      <c r="K62" s="270" t="n">
        <v>0</v>
      </c>
      <c r="L62" s="270" t="n">
        <v>0</v>
      </c>
      <c r="M62" s="270" t="n">
        <v>0</v>
      </c>
      <c r="N62" s="270" t="n">
        <v>0</v>
      </c>
      <c r="O62" s="270" t="n">
        <v>0</v>
      </c>
      <c r="P62" s="270" t="n">
        <f aca="false">SUM(D62:O62)</f>
        <v>0</v>
      </c>
    </row>
    <row r="63" customFormat="false" ht="12.75" hidden="false" customHeight="false" outlineLevel="0" collapsed="false">
      <c r="A63" s="253" t="s">
        <v>261</v>
      </c>
      <c r="B63" s="254" t="s">
        <v>262</v>
      </c>
      <c r="C63" s="254"/>
      <c r="D63" s="265" t="n">
        <f aca="false">+Input!$I$10*'CC 103817 - Headcount'!C47</f>
        <v>0</v>
      </c>
      <c r="E63" s="265" t="n">
        <f aca="false">+Input!$I$10*'CC 103817 - Headcount'!D47</f>
        <v>0</v>
      </c>
      <c r="F63" s="265" t="n">
        <f aca="false">+Input!$I$10*'CC 103817 - Headcount'!E47</f>
        <v>0</v>
      </c>
      <c r="G63" s="265" t="n">
        <f aca="false">+Input!$I$10*'CC 103817 - Headcount'!F47</f>
        <v>0</v>
      </c>
      <c r="H63" s="265" t="n">
        <f aca="false">+Input!$I$10*'CC 103817 - Headcount'!G47</f>
        <v>0</v>
      </c>
      <c r="I63" s="265" t="n">
        <f aca="false">+Input!$I$10*'CC 103817 - Headcount'!H47</f>
        <v>0</v>
      </c>
      <c r="J63" s="265" t="n">
        <f aca="false">+Input!$I$10*'CC 103817 - Headcount'!I47</f>
        <v>0</v>
      </c>
      <c r="K63" s="265" t="n">
        <f aca="false">+Input!$I$10*'CC 103817 - Headcount'!J47</f>
        <v>0</v>
      </c>
      <c r="L63" s="265" t="n">
        <f aca="false">+Input!$I$10*'CC 103817 - Headcount'!K47</f>
        <v>0</v>
      </c>
      <c r="M63" s="265" t="n">
        <f aca="false">+Input!$I$10*'CC 103817 - Headcount'!L47</f>
        <v>0</v>
      </c>
      <c r="N63" s="265" t="n">
        <f aca="false">+Input!$I$10*'CC 103817 - Headcount'!M47</f>
        <v>0</v>
      </c>
      <c r="O63" s="265" t="n">
        <f aca="false">+Input!$I$10*'CC 103817 - Headcount'!N47</f>
        <v>0</v>
      </c>
      <c r="P63" s="265" t="n">
        <f aca="false">SUM(D63:O63)</f>
        <v>0</v>
      </c>
    </row>
    <row r="64" customFormat="false" ht="12.75" hidden="false" customHeight="false" outlineLevel="0" collapsed="false">
      <c r="A64" s="256"/>
      <c r="B64" s="266" t="s">
        <v>263</v>
      </c>
      <c r="C64" s="258"/>
      <c r="D64" s="275" t="n">
        <f aca="false">SUM(D59:D63)</f>
        <v>0</v>
      </c>
      <c r="E64" s="275" t="n">
        <f aca="false">SUM(E59:E63)</f>
        <v>0</v>
      </c>
      <c r="F64" s="275" t="n">
        <f aca="false">SUM(F59:F63)</f>
        <v>0</v>
      </c>
      <c r="G64" s="275" t="n">
        <f aca="false">SUM(G59:G63)</f>
        <v>0</v>
      </c>
      <c r="H64" s="275" t="n">
        <f aca="false">SUM(H59:H63)</f>
        <v>0</v>
      </c>
      <c r="I64" s="275" t="n">
        <f aca="false">SUM(I59:I63)</f>
        <v>0</v>
      </c>
      <c r="J64" s="275" t="n">
        <f aca="false">SUM(J59:J63)</f>
        <v>0</v>
      </c>
      <c r="K64" s="275" t="n">
        <f aca="false">SUM(K59:K63)</f>
        <v>0</v>
      </c>
      <c r="L64" s="275" t="n">
        <f aca="false">SUM(L59:L63)</f>
        <v>0</v>
      </c>
      <c r="M64" s="275" t="n">
        <f aca="false">SUM(M59:M63)</f>
        <v>0</v>
      </c>
      <c r="N64" s="275" t="n">
        <f aca="false">SUM(N59:N63)</f>
        <v>0</v>
      </c>
      <c r="O64" s="275" t="n">
        <f aca="false">SUM(O59:O63)</f>
        <v>0</v>
      </c>
      <c r="P64" s="275" t="n">
        <f aca="false">SUM(P59:P63)</f>
        <v>0</v>
      </c>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260"/>
      <c r="AV64" s="260"/>
      <c r="AW64" s="260"/>
      <c r="AX64" s="260"/>
      <c r="AY64" s="260"/>
      <c r="AZ64" s="260"/>
      <c r="BA64" s="260"/>
      <c r="BB64" s="260"/>
      <c r="BC64" s="260"/>
      <c r="BD64" s="260"/>
      <c r="BE64" s="260"/>
      <c r="BF64" s="260"/>
      <c r="BG64" s="260"/>
      <c r="BH64" s="260"/>
      <c r="BI64" s="260"/>
      <c r="BJ64" s="260"/>
      <c r="BK64" s="260"/>
      <c r="BL64" s="260"/>
      <c r="BM64" s="260"/>
      <c r="BN64" s="260"/>
      <c r="BO64" s="260"/>
      <c r="BP64" s="260"/>
      <c r="BQ64" s="260"/>
      <c r="BR64" s="260"/>
      <c r="BS64" s="260"/>
      <c r="BT64" s="260"/>
      <c r="BU64" s="260"/>
      <c r="BV64" s="260"/>
      <c r="BW64" s="260"/>
      <c r="BX64" s="260"/>
      <c r="BY64" s="260"/>
      <c r="BZ64" s="260"/>
      <c r="CA64" s="260"/>
      <c r="CB64" s="260"/>
      <c r="CC64" s="260"/>
      <c r="CD64" s="260"/>
      <c r="CE64" s="260"/>
      <c r="CF64" s="260"/>
      <c r="CG64" s="260"/>
      <c r="CH64" s="260"/>
      <c r="CI64" s="260"/>
      <c r="CJ64" s="260"/>
      <c r="CK64" s="260"/>
      <c r="CL64" s="260"/>
      <c r="CM64" s="260"/>
      <c r="CN64" s="260"/>
      <c r="CO64" s="260"/>
      <c r="CP64" s="260"/>
      <c r="CQ64" s="260"/>
      <c r="CR64" s="260"/>
      <c r="CS64" s="260"/>
      <c r="CT64" s="260"/>
      <c r="CU64" s="260"/>
      <c r="CV64" s="260"/>
      <c r="CW64" s="260"/>
      <c r="CX64" s="260"/>
      <c r="CY64" s="260"/>
      <c r="CZ64" s="260"/>
      <c r="DA64" s="260"/>
      <c r="DB64" s="260"/>
      <c r="DC64" s="260"/>
      <c r="DD64" s="260"/>
      <c r="DE64" s="260"/>
      <c r="DF64" s="260"/>
      <c r="DG64" s="260"/>
      <c r="DH64" s="260"/>
      <c r="DI64" s="260"/>
      <c r="DJ64" s="260"/>
      <c r="DK64" s="260"/>
      <c r="DL64" s="260"/>
      <c r="DM64" s="260"/>
      <c r="DN64" s="260"/>
      <c r="DO64" s="260"/>
      <c r="DP64" s="260"/>
      <c r="DQ64" s="260"/>
      <c r="DR64" s="260"/>
      <c r="DS64" s="260"/>
      <c r="DT64" s="260"/>
      <c r="DU64" s="260"/>
      <c r="DV64" s="260"/>
      <c r="DW64" s="260"/>
      <c r="DX64" s="260"/>
      <c r="DY64" s="260"/>
      <c r="DZ64" s="260"/>
      <c r="EA64" s="260"/>
      <c r="EB64" s="260"/>
      <c r="EC64" s="260"/>
      <c r="ED64" s="260"/>
      <c r="EE64" s="260"/>
      <c r="EF64" s="260"/>
      <c r="EG64" s="260"/>
      <c r="EH64" s="260"/>
      <c r="EI64" s="260"/>
      <c r="EJ64" s="260"/>
      <c r="EK64" s="260"/>
      <c r="EL64" s="260"/>
      <c r="EM64" s="260"/>
      <c r="EN64" s="260"/>
      <c r="EO64" s="260"/>
      <c r="EP64" s="260"/>
      <c r="EQ64" s="260"/>
      <c r="ER64" s="260"/>
      <c r="ES64" s="260"/>
      <c r="ET64" s="260"/>
      <c r="EU64" s="260"/>
      <c r="EV64" s="260"/>
      <c r="EW64" s="260"/>
      <c r="EX64" s="260"/>
      <c r="EY64" s="260"/>
      <c r="EZ64" s="260"/>
      <c r="FA64" s="260"/>
      <c r="FB64" s="260"/>
      <c r="FC64" s="260"/>
      <c r="FD64" s="260"/>
      <c r="FE64" s="260"/>
      <c r="FF64" s="260"/>
      <c r="FG64" s="260"/>
      <c r="FH64" s="260"/>
      <c r="FI64" s="260"/>
      <c r="FJ64" s="260"/>
      <c r="FK64" s="260"/>
      <c r="FL64" s="260"/>
      <c r="FM64" s="260"/>
      <c r="FN64" s="260"/>
      <c r="FO64" s="260"/>
      <c r="FP64" s="260"/>
      <c r="FQ64" s="260"/>
      <c r="FR64" s="260"/>
      <c r="FS64" s="260"/>
      <c r="FT64" s="260"/>
      <c r="FU64" s="260"/>
      <c r="FV64" s="260"/>
      <c r="FW64" s="260"/>
      <c r="FX64" s="260"/>
      <c r="FY64" s="260"/>
      <c r="FZ64" s="260"/>
      <c r="GA64" s="260"/>
      <c r="GB64" s="260"/>
      <c r="GC64" s="260"/>
      <c r="GD64" s="260"/>
      <c r="GE64" s="260"/>
      <c r="GF64" s="260"/>
      <c r="GG64" s="260"/>
      <c r="GH64" s="260"/>
      <c r="GI64" s="260"/>
      <c r="GJ64" s="260"/>
      <c r="GK64" s="260"/>
      <c r="GL64" s="260"/>
      <c r="GM64" s="260"/>
      <c r="GN64" s="260"/>
      <c r="GO64" s="260"/>
      <c r="GP64" s="260"/>
      <c r="GQ64" s="260"/>
      <c r="GR64" s="260"/>
      <c r="GS64" s="260"/>
      <c r="GT64" s="260"/>
      <c r="GU64" s="260"/>
      <c r="GV64" s="260"/>
      <c r="GW64" s="260"/>
      <c r="GX64" s="260"/>
      <c r="GY64" s="260"/>
      <c r="GZ64" s="260"/>
      <c r="HA64" s="260"/>
      <c r="HB64" s="260"/>
      <c r="HC64" s="260"/>
      <c r="HD64" s="260"/>
      <c r="HE64" s="260"/>
      <c r="HF64" s="260"/>
      <c r="HG64" s="260"/>
      <c r="HH64" s="260"/>
      <c r="HI64" s="260"/>
      <c r="HJ64" s="260"/>
      <c r="HK64" s="260"/>
      <c r="HL64" s="260"/>
      <c r="HM64" s="260"/>
      <c r="HN64" s="260"/>
      <c r="HO64" s="260"/>
      <c r="HP64" s="260"/>
      <c r="HQ64" s="260"/>
      <c r="HR64" s="260"/>
      <c r="HS64" s="260"/>
      <c r="HT64" s="260"/>
      <c r="HU64" s="260"/>
      <c r="HV64" s="260"/>
      <c r="HW64" s="260"/>
      <c r="HX64" s="260"/>
      <c r="HY64" s="260"/>
      <c r="HZ64" s="260"/>
      <c r="IA64" s="260"/>
      <c r="IB64" s="260"/>
      <c r="IC64" s="260"/>
      <c r="ID64" s="260"/>
      <c r="IE64" s="260"/>
      <c r="IF64" s="260"/>
      <c r="IG64" s="260"/>
      <c r="IH64" s="260"/>
      <c r="II64" s="260"/>
      <c r="IJ64" s="260"/>
      <c r="IK64" s="260"/>
      <c r="IL64" s="260"/>
      <c r="IM64" s="260"/>
      <c r="IN64" s="260"/>
      <c r="IO64" s="260"/>
      <c r="IP64" s="260"/>
      <c r="IQ64" s="260"/>
      <c r="IR64" s="260"/>
      <c r="IS64" s="260"/>
      <c r="IT64" s="260"/>
      <c r="IU64" s="260"/>
      <c r="IV64" s="260"/>
      <c r="IW64" s="260"/>
    </row>
    <row r="65" customFormat="false" ht="12.75" hidden="false" customHeight="false" outlineLevel="0" collapsed="false">
      <c r="A65" s="256" t="s">
        <v>264</v>
      </c>
      <c r="B65" s="276" t="s">
        <v>265</v>
      </c>
      <c r="C65" s="258"/>
      <c r="D65" s="275" t="n">
        <v>0</v>
      </c>
      <c r="E65" s="275" t="n">
        <v>0</v>
      </c>
      <c r="F65" s="275" t="n">
        <v>0</v>
      </c>
      <c r="G65" s="275" t="n">
        <v>0</v>
      </c>
      <c r="H65" s="275" t="n">
        <v>0</v>
      </c>
      <c r="I65" s="275" t="n">
        <v>0</v>
      </c>
      <c r="J65" s="275" t="n">
        <v>0</v>
      </c>
      <c r="K65" s="275" t="n">
        <v>0</v>
      </c>
      <c r="L65" s="275" t="n">
        <v>0</v>
      </c>
      <c r="M65" s="275" t="n">
        <v>0</v>
      </c>
      <c r="N65" s="275" t="n">
        <v>0</v>
      </c>
      <c r="O65" s="275" t="n">
        <v>0</v>
      </c>
      <c r="P65" s="275" t="n">
        <f aca="false">SUM(D65:O65)</f>
        <v>0</v>
      </c>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c r="AS65" s="260"/>
      <c r="AT65" s="260"/>
      <c r="AU65" s="260"/>
      <c r="AV65" s="260"/>
      <c r="AW65" s="260"/>
      <c r="AX65" s="260"/>
      <c r="AY65" s="260"/>
      <c r="AZ65" s="260"/>
      <c r="BA65" s="260"/>
      <c r="BB65" s="260"/>
      <c r="BC65" s="260"/>
      <c r="BD65" s="260"/>
      <c r="BE65" s="260"/>
      <c r="BF65" s="260"/>
      <c r="BG65" s="260"/>
      <c r="BH65" s="260"/>
      <c r="BI65" s="260"/>
      <c r="BJ65" s="260"/>
      <c r="BK65" s="260"/>
      <c r="BL65" s="260"/>
      <c r="BM65" s="260"/>
      <c r="BN65" s="260"/>
      <c r="BO65" s="260"/>
      <c r="BP65" s="260"/>
      <c r="BQ65" s="260"/>
      <c r="BR65" s="260"/>
      <c r="BS65" s="260"/>
      <c r="BT65" s="260"/>
      <c r="BU65" s="260"/>
      <c r="BV65" s="260"/>
      <c r="BW65" s="260"/>
      <c r="BX65" s="260"/>
      <c r="BY65" s="260"/>
      <c r="BZ65" s="260"/>
      <c r="CA65" s="260"/>
      <c r="CB65" s="260"/>
      <c r="CC65" s="260"/>
      <c r="CD65" s="260"/>
      <c r="CE65" s="260"/>
      <c r="CF65" s="260"/>
      <c r="CG65" s="260"/>
      <c r="CH65" s="260"/>
      <c r="CI65" s="260"/>
      <c r="CJ65" s="260"/>
      <c r="CK65" s="260"/>
      <c r="CL65" s="260"/>
      <c r="CM65" s="260"/>
      <c r="CN65" s="260"/>
      <c r="CO65" s="260"/>
      <c r="CP65" s="260"/>
      <c r="CQ65" s="260"/>
      <c r="CR65" s="260"/>
      <c r="CS65" s="260"/>
      <c r="CT65" s="260"/>
      <c r="CU65" s="260"/>
      <c r="CV65" s="260"/>
      <c r="CW65" s="260"/>
      <c r="CX65" s="260"/>
      <c r="CY65" s="260"/>
      <c r="CZ65" s="260"/>
      <c r="DA65" s="260"/>
      <c r="DB65" s="260"/>
      <c r="DC65" s="260"/>
      <c r="DD65" s="260"/>
      <c r="DE65" s="260"/>
      <c r="DF65" s="260"/>
      <c r="DG65" s="260"/>
      <c r="DH65" s="260"/>
      <c r="DI65" s="260"/>
      <c r="DJ65" s="260"/>
      <c r="DK65" s="260"/>
      <c r="DL65" s="260"/>
      <c r="DM65" s="260"/>
      <c r="DN65" s="260"/>
      <c r="DO65" s="260"/>
      <c r="DP65" s="260"/>
      <c r="DQ65" s="260"/>
      <c r="DR65" s="260"/>
      <c r="DS65" s="260"/>
      <c r="DT65" s="260"/>
      <c r="DU65" s="260"/>
      <c r="DV65" s="260"/>
      <c r="DW65" s="260"/>
      <c r="DX65" s="260"/>
      <c r="DY65" s="260"/>
      <c r="DZ65" s="260"/>
      <c r="EA65" s="260"/>
      <c r="EB65" s="260"/>
      <c r="EC65" s="260"/>
      <c r="ED65" s="260"/>
      <c r="EE65" s="260"/>
      <c r="EF65" s="260"/>
      <c r="EG65" s="260"/>
      <c r="EH65" s="260"/>
      <c r="EI65" s="260"/>
      <c r="EJ65" s="260"/>
      <c r="EK65" s="260"/>
      <c r="EL65" s="260"/>
      <c r="EM65" s="260"/>
      <c r="EN65" s="260"/>
      <c r="EO65" s="260"/>
      <c r="EP65" s="260"/>
      <c r="EQ65" s="260"/>
      <c r="ER65" s="260"/>
      <c r="ES65" s="260"/>
      <c r="ET65" s="260"/>
      <c r="EU65" s="260"/>
      <c r="EV65" s="260"/>
      <c r="EW65" s="260"/>
      <c r="EX65" s="260"/>
      <c r="EY65" s="260"/>
      <c r="EZ65" s="260"/>
      <c r="FA65" s="260"/>
      <c r="FB65" s="260"/>
      <c r="FC65" s="260"/>
      <c r="FD65" s="260"/>
      <c r="FE65" s="260"/>
      <c r="FF65" s="260"/>
      <c r="FG65" s="260"/>
      <c r="FH65" s="260"/>
      <c r="FI65" s="260"/>
      <c r="FJ65" s="260"/>
      <c r="FK65" s="260"/>
      <c r="FL65" s="260"/>
      <c r="FM65" s="260"/>
      <c r="FN65" s="260"/>
      <c r="FO65" s="260"/>
      <c r="FP65" s="260"/>
      <c r="FQ65" s="260"/>
      <c r="FR65" s="260"/>
      <c r="FS65" s="260"/>
      <c r="FT65" s="260"/>
      <c r="FU65" s="260"/>
      <c r="FV65" s="260"/>
      <c r="FW65" s="260"/>
      <c r="FX65" s="260"/>
      <c r="FY65" s="260"/>
      <c r="FZ65" s="260"/>
      <c r="GA65" s="260"/>
      <c r="GB65" s="260"/>
      <c r="GC65" s="260"/>
      <c r="GD65" s="260"/>
      <c r="GE65" s="260"/>
      <c r="GF65" s="260"/>
      <c r="GG65" s="260"/>
      <c r="GH65" s="260"/>
      <c r="GI65" s="260"/>
      <c r="GJ65" s="260"/>
      <c r="GK65" s="260"/>
      <c r="GL65" s="260"/>
      <c r="GM65" s="260"/>
      <c r="GN65" s="260"/>
      <c r="GO65" s="260"/>
      <c r="GP65" s="260"/>
      <c r="GQ65" s="260"/>
      <c r="GR65" s="260"/>
      <c r="GS65" s="260"/>
      <c r="GT65" s="260"/>
      <c r="GU65" s="260"/>
      <c r="GV65" s="260"/>
      <c r="GW65" s="260"/>
      <c r="GX65" s="260"/>
      <c r="GY65" s="260"/>
      <c r="GZ65" s="260"/>
      <c r="HA65" s="260"/>
      <c r="HB65" s="260"/>
      <c r="HC65" s="260"/>
      <c r="HD65" s="260"/>
      <c r="HE65" s="260"/>
      <c r="HF65" s="260"/>
      <c r="HG65" s="260"/>
      <c r="HH65" s="260"/>
      <c r="HI65" s="260"/>
      <c r="HJ65" s="260"/>
      <c r="HK65" s="260"/>
      <c r="HL65" s="260"/>
      <c r="HM65" s="260"/>
      <c r="HN65" s="260"/>
      <c r="HO65" s="260"/>
      <c r="HP65" s="260"/>
      <c r="HQ65" s="260"/>
      <c r="HR65" s="260"/>
      <c r="HS65" s="260"/>
      <c r="HT65" s="260"/>
      <c r="HU65" s="260"/>
      <c r="HV65" s="260"/>
      <c r="HW65" s="260"/>
      <c r="HX65" s="260"/>
      <c r="HY65" s="260"/>
      <c r="HZ65" s="260"/>
      <c r="IA65" s="260"/>
      <c r="IB65" s="260"/>
      <c r="IC65" s="260"/>
      <c r="ID65" s="260"/>
      <c r="IE65" s="260"/>
      <c r="IF65" s="260"/>
      <c r="IG65" s="260"/>
      <c r="IH65" s="260"/>
      <c r="II65" s="260"/>
      <c r="IJ65" s="260"/>
      <c r="IK65" s="260"/>
      <c r="IL65" s="260"/>
      <c r="IM65" s="260"/>
      <c r="IN65" s="260"/>
      <c r="IO65" s="260"/>
      <c r="IP65" s="260"/>
      <c r="IQ65" s="260"/>
      <c r="IR65" s="260"/>
      <c r="IS65" s="260"/>
      <c r="IT65" s="260"/>
      <c r="IU65" s="260"/>
      <c r="IV65" s="260"/>
      <c r="IW65" s="260"/>
    </row>
    <row r="66" customFormat="false" ht="12.75" hidden="false" customHeight="false" outlineLevel="0" collapsed="false">
      <c r="A66" s="256" t="s">
        <v>266</v>
      </c>
      <c r="B66" s="277" t="s">
        <v>32</v>
      </c>
      <c r="C66" s="258"/>
      <c r="D66" s="275" t="n">
        <v>0</v>
      </c>
      <c r="E66" s="275" t="n">
        <v>0</v>
      </c>
      <c r="F66" s="275" t="n">
        <v>0</v>
      </c>
      <c r="G66" s="275" t="n">
        <v>0</v>
      </c>
      <c r="H66" s="275" t="n">
        <v>0</v>
      </c>
      <c r="I66" s="275" t="n">
        <v>0</v>
      </c>
      <c r="J66" s="275" t="n">
        <v>0</v>
      </c>
      <c r="K66" s="275" t="n">
        <v>0</v>
      </c>
      <c r="L66" s="275" t="n">
        <v>0</v>
      </c>
      <c r="M66" s="275" t="n">
        <v>0</v>
      </c>
      <c r="N66" s="275" t="n">
        <v>0</v>
      </c>
      <c r="O66" s="275" t="n">
        <v>0</v>
      </c>
      <c r="P66" s="275" t="n">
        <f aca="false">SUM(D66:O66)</f>
        <v>0</v>
      </c>
      <c r="Q66" s="260"/>
      <c r="R66" s="260"/>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260"/>
      <c r="AP66" s="260"/>
      <c r="AQ66" s="260"/>
      <c r="AR66" s="260"/>
      <c r="AS66" s="260"/>
      <c r="AT66" s="260"/>
      <c r="AU66" s="260"/>
      <c r="AV66" s="260"/>
      <c r="AW66" s="260"/>
      <c r="AX66" s="260"/>
      <c r="AY66" s="260"/>
      <c r="AZ66" s="260"/>
      <c r="BA66" s="260"/>
      <c r="BB66" s="260"/>
      <c r="BC66" s="260"/>
      <c r="BD66" s="260"/>
      <c r="BE66" s="260"/>
      <c r="BF66" s="260"/>
      <c r="BG66" s="260"/>
      <c r="BH66" s="260"/>
      <c r="BI66" s="260"/>
      <c r="BJ66" s="260"/>
      <c r="BK66" s="260"/>
      <c r="BL66" s="260"/>
      <c r="BM66" s="260"/>
      <c r="BN66" s="260"/>
      <c r="BO66" s="260"/>
      <c r="BP66" s="260"/>
      <c r="BQ66" s="260"/>
      <c r="BR66" s="260"/>
      <c r="BS66" s="260"/>
      <c r="BT66" s="260"/>
      <c r="BU66" s="260"/>
      <c r="BV66" s="260"/>
      <c r="BW66" s="260"/>
      <c r="BX66" s="260"/>
      <c r="BY66" s="260"/>
      <c r="BZ66" s="260"/>
      <c r="CA66" s="260"/>
      <c r="CB66" s="260"/>
      <c r="CC66" s="260"/>
      <c r="CD66" s="260"/>
      <c r="CE66" s="260"/>
      <c r="CF66" s="260"/>
      <c r="CG66" s="260"/>
      <c r="CH66" s="260"/>
      <c r="CI66" s="260"/>
      <c r="CJ66" s="260"/>
      <c r="CK66" s="260"/>
      <c r="CL66" s="260"/>
      <c r="CM66" s="260"/>
      <c r="CN66" s="260"/>
      <c r="CO66" s="260"/>
      <c r="CP66" s="260"/>
      <c r="CQ66" s="260"/>
      <c r="CR66" s="260"/>
      <c r="CS66" s="260"/>
      <c r="CT66" s="260"/>
      <c r="CU66" s="260"/>
      <c r="CV66" s="260"/>
      <c r="CW66" s="260"/>
      <c r="CX66" s="260"/>
      <c r="CY66" s="260"/>
      <c r="CZ66" s="260"/>
      <c r="DA66" s="260"/>
      <c r="DB66" s="260"/>
      <c r="DC66" s="260"/>
      <c r="DD66" s="260"/>
      <c r="DE66" s="260"/>
      <c r="DF66" s="260"/>
      <c r="DG66" s="260"/>
      <c r="DH66" s="260"/>
      <c r="DI66" s="260"/>
      <c r="DJ66" s="260"/>
      <c r="DK66" s="260"/>
      <c r="DL66" s="260"/>
      <c r="DM66" s="260"/>
      <c r="DN66" s="260"/>
      <c r="DO66" s="260"/>
      <c r="DP66" s="260"/>
      <c r="DQ66" s="260"/>
      <c r="DR66" s="260"/>
      <c r="DS66" s="260"/>
      <c r="DT66" s="260"/>
      <c r="DU66" s="260"/>
      <c r="DV66" s="260"/>
      <c r="DW66" s="260"/>
      <c r="DX66" s="260"/>
      <c r="DY66" s="260"/>
      <c r="DZ66" s="260"/>
      <c r="EA66" s="260"/>
      <c r="EB66" s="260"/>
      <c r="EC66" s="260"/>
      <c r="ED66" s="260"/>
      <c r="EE66" s="260"/>
      <c r="EF66" s="260"/>
      <c r="EG66" s="260"/>
      <c r="EH66" s="260"/>
      <c r="EI66" s="260"/>
      <c r="EJ66" s="260"/>
      <c r="EK66" s="260"/>
      <c r="EL66" s="260"/>
      <c r="EM66" s="260"/>
      <c r="EN66" s="260"/>
      <c r="EO66" s="260"/>
      <c r="EP66" s="260"/>
      <c r="EQ66" s="260"/>
      <c r="ER66" s="260"/>
      <c r="ES66" s="260"/>
      <c r="ET66" s="260"/>
      <c r="EU66" s="260"/>
      <c r="EV66" s="260"/>
      <c r="EW66" s="260"/>
      <c r="EX66" s="260"/>
      <c r="EY66" s="260"/>
      <c r="EZ66" s="260"/>
      <c r="FA66" s="260"/>
      <c r="FB66" s="260"/>
      <c r="FC66" s="260"/>
      <c r="FD66" s="260"/>
      <c r="FE66" s="260"/>
      <c r="FF66" s="260"/>
      <c r="FG66" s="260"/>
      <c r="FH66" s="260"/>
      <c r="FI66" s="260"/>
      <c r="FJ66" s="260"/>
      <c r="FK66" s="260"/>
      <c r="FL66" s="260"/>
      <c r="FM66" s="260"/>
      <c r="FN66" s="260"/>
      <c r="FO66" s="260"/>
      <c r="FP66" s="260"/>
      <c r="FQ66" s="260"/>
      <c r="FR66" s="260"/>
      <c r="FS66" s="260"/>
      <c r="FT66" s="260"/>
      <c r="FU66" s="260"/>
      <c r="FV66" s="260"/>
      <c r="FW66" s="260"/>
      <c r="FX66" s="260"/>
      <c r="FY66" s="260"/>
      <c r="FZ66" s="260"/>
      <c r="GA66" s="260"/>
      <c r="GB66" s="260"/>
      <c r="GC66" s="260"/>
      <c r="GD66" s="260"/>
      <c r="GE66" s="260"/>
      <c r="GF66" s="260"/>
      <c r="GG66" s="260"/>
      <c r="GH66" s="260"/>
      <c r="GI66" s="260"/>
      <c r="GJ66" s="260"/>
      <c r="GK66" s="260"/>
      <c r="GL66" s="260"/>
      <c r="GM66" s="260"/>
      <c r="GN66" s="260"/>
      <c r="GO66" s="260"/>
      <c r="GP66" s="260"/>
      <c r="GQ66" s="260"/>
      <c r="GR66" s="260"/>
      <c r="GS66" s="260"/>
      <c r="GT66" s="260"/>
      <c r="GU66" s="260"/>
      <c r="GV66" s="260"/>
      <c r="GW66" s="260"/>
      <c r="GX66" s="260"/>
      <c r="GY66" s="260"/>
      <c r="GZ66" s="260"/>
      <c r="HA66" s="260"/>
      <c r="HB66" s="260"/>
      <c r="HC66" s="260"/>
      <c r="HD66" s="260"/>
      <c r="HE66" s="260"/>
      <c r="HF66" s="260"/>
      <c r="HG66" s="260"/>
      <c r="HH66" s="260"/>
      <c r="HI66" s="260"/>
      <c r="HJ66" s="260"/>
      <c r="HK66" s="260"/>
      <c r="HL66" s="260"/>
      <c r="HM66" s="260"/>
      <c r="HN66" s="260"/>
      <c r="HO66" s="260"/>
      <c r="HP66" s="260"/>
      <c r="HQ66" s="260"/>
      <c r="HR66" s="260"/>
      <c r="HS66" s="260"/>
      <c r="HT66" s="260"/>
      <c r="HU66" s="260"/>
      <c r="HV66" s="260"/>
      <c r="HW66" s="260"/>
      <c r="HX66" s="260"/>
      <c r="HY66" s="260"/>
      <c r="HZ66" s="260"/>
      <c r="IA66" s="260"/>
      <c r="IB66" s="260"/>
      <c r="IC66" s="260"/>
      <c r="ID66" s="260"/>
      <c r="IE66" s="260"/>
      <c r="IF66" s="260"/>
      <c r="IG66" s="260"/>
      <c r="IH66" s="260"/>
      <c r="II66" s="260"/>
      <c r="IJ66" s="260"/>
      <c r="IK66" s="260"/>
      <c r="IL66" s="260"/>
      <c r="IM66" s="260"/>
      <c r="IN66" s="260"/>
      <c r="IO66" s="260"/>
      <c r="IP66" s="260"/>
      <c r="IQ66" s="260"/>
      <c r="IR66" s="260"/>
      <c r="IS66" s="260"/>
      <c r="IT66" s="260"/>
      <c r="IU66" s="260"/>
      <c r="IV66" s="260"/>
      <c r="IW66" s="260"/>
    </row>
    <row r="67" customFormat="false" ht="12.75" hidden="false" customHeight="false" outlineLevel="0" collapsed="false">
      <c r="A67" s="253" t="s">
        <v>267</v>
      </c>
      <c r="B67" s="273" t="s">
        <v>268</v>
      </c>
      <c r="C67" s="254"/>
      <c r="D67" s="270" t="n">
        <v>0</v>
      </c>
      <c r="E67" s="270" t="n">
        <v>0</v>
      </c>
      <c r="F67" s="270" t="n">
        <v>0</v>
      </c>
      <c r="G67" s="270" t="n">
        <v>0</v>
      </c>
      <c r="H67" s="270" t="n">
        <v>0</v>
      </c>
      <c r="I67" s="270" t="n">
        <v>0</v>
      </c>
      <c r="J67" s="270" t="n">
        <v>0</v>
      </c>
      <c r="K67" s="270" t="n">
        <v>0</v>
      </c>
      <c r="L67" s="270" t="n">
        <v>0</v>
      </c>
      <c r="M67" s="270" t="n">
        <v>0</v>
      </c>
      <c r="N67" s="270" t="n">
        <v>0</v>
      </c>
      <c r="O67" s="270" t="n">
        <v>0</v>
      </c>
      <c r="P67" s="270" t="n">
        <f aca="false">SUM(D67:O67)</f>
        <v>0</v>
      </c>
    </row>
    <row r="68" customFormat="false" ht="12.75" hidden="false" customHeight="false" outlineLevel="0" collapsed="false">
      <c r="A68" s="253" t="s">
        <v>269</v>
      </c>
      <c r="B68" s="273" t="s">
        <v>270</v>
      </c>
      <c r="C68" s="254"/>
      <c r="D68" s="274" t="n">
        <v>0</v>
      </c>
      <c r="E68" s="274" t="n">
        <v>0</v>
      </c>
      <c r="F68" s="274" t="n">
        <v>0</v>
      </c>
      <c r="G68" s="274" t="n">
        <v>0</v>
      </c>
      <c r="H68" s="274" t="n">
        <v>0</v>
      </c>
      <c r="I68" s="274" t="n">
        <v>0</v>
      </c>
      <c r="J68" s="274" t="n">
        <v>0</v>
      </c>
      <c r="K68" s="274" t="n">
        <v>0</v>
      </c>
      <c r="L68" s="274" t="n">
        <v>0</v>
      </c>
      <c r="M68" s="274" t="n">
        <v>0</v>
      </c>
      <c r="N68" s="274" t="n">
        <v>0</v>
      </c>
      <c r="O68" s="274" t="n">
        <v>0</v>
      </c>
      <c r="P68" s="274" t="n">
        <f aca="false">SUM(D68:O68)</f>
        <v>0</v>
      </c>
    </row>
    <row r="69" customFormat="false" ht="12.75" hidden="false" customHeight="false" outlineLevel="0" collapsed="false">
      <c r="A69" s="256"/>
      <c r="B69" s="266" t="s">
        <v>271</v>
      </c>
      <c r="C69" s="258"/>
      <c r="D69" s="275" t="n">
        <f aca="false">SUM(D67:D68)</f>
        <v>0</v>
      </c>
      <c r="E69" s="275" t="n">
        <f aca="false">SUM(E67:E68)</f>
        <v>0</v>
      </c>
      <c r="F69" s="275" t="n">
        <f aca="false">SUM(F67:F68)</f>
        <v>0</v>
      </c>
      <c r="G69" s="275" t="n">
        <f aca="false">SUM(G67:G68)</f>
        <v>0</v>
      </c>
      <c r="H69" s="275" t="n">
        <f aca="false">SUM(H67:H68)</f>
        <v>0</v>
      </c>
      <c r="I69" s="275" t="n">
        <f aca="false">SUM(I67:I68)</f>
        <v>0</v>
      </c>
      <c r="J69" s="275" t="n">
        <f aca="false">SUM(J67:J68)</f>
        <v>0</v>
      </c>
      <c r="K69" s="275" t="n">
        <f aca="false">SUM(K67:K68)</f>
        <v>0</v>
      </c>
      <c r="L69" s="275" t="n">
        <f aca="false">SUM(L67:L68)</f>
        <v>0</v>
      </c>
      <c r="M69" s="275" t="n">
        <f aca="false">SUM(M67:M68)</f>
        <v>0</v>
      </c>
      <c r="N69" s="275" t="n">
        <f aca="false">SUM(N67:N68)</f>
        <v>0</v>
      </c>
      <c r="O69" s="275" t="n">
        <f aca="false">SUM(O67:O68)</f>
        <v>0</v>
      </c>
      <c r="P69" s="275" t="n">
        <f aca="false">SUM(P67:P68)</f>
        <v>0</v>
      </c>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260"/>
      <c r="BQ69" s="260"/>
      <c r="BR69" s="260"/>
      <c r="BS69" s="260"/>
      <c r="BT69" s="260"/>
      <c r="BU69" s="260"/>
      <c r="BV69" s="260"/>
      <c r="BW69" s="260"/>
      <c r="BX69" s="260"/>
      <c r="BY69" s="260"/>
      <c r="BZ69" s="260"/>
      <c r="CA69" s="260"/>
      <c r="CB69" s="260"/>
      <c r="CC69" s="260"/>
      <c r="CD69" s="260"/>
      <c r="CE69" s="260"/>
      <c r="CF69" s="260"/>
      <c r="CG69" s="260"/>
      <c r="CH69" s="260"/>
      <c r="CI69" s="260"/>
      <c r="CJ69" s="260"/>
      <c r="CK69" s="260"/>
      <c r="CL69" s="260"/>
      <c r="CM69" s="260"/>
      <c r="CN69" s="260"/>
      <c r="CO69" s="260"/>
      <c r="CP69" s="260"/>
      <c r="CQ69" s="260"/>
      <c r="CR69" s="260"/>
      <c r="CS69" s="260"/>
      <c r="CT69" s="260"/>
      <c r="CU69" s="260"/>
      <c r="CV69" s="260"/>
      <c r="CW69" s="260"/>
      <c r="CX69" s="260"/>
      <c r="CY69" s="260"/>
      <c r="CZ69" s="260"/>
      <c r="DA69" s="260"/>
      <c r="DB69" s="260"/>
      <c r="DC69" s="260"/>
      <c r="DD69" s="260"/>
      <c r="DE69" s="260"/>
      <c r="DF69" s="260"/>
      <c r="DG69" s="260"/>
      <c r="DH69" s="260"/>
      <c r="DI69" s="260"/>
      <c r="DJ69" s="260"/>
      <c r="DK69" s="260"/>
      <c r="DL69" s="260"/>
      <c r="DM69" s="260"/>
      <c r="DN69" s="260"/>
      <c r="DO69" s="260"/>
      <c r="DP69" s="260"/>
      <c r="DQ69" s="260"/>
      <c r="DR69" s="260"/>
      <c r="DS69" s="260"/>
      <c r="DT69" s="260"/>
      <c r="DU69" s="260"/>
      <c r="DV69" s="260"/>
      <c r="DW69" s="260"/>
      <c r="DX69" s="260"/>
      <c r="DY69" s="260"/>
      <c r="DZ69" s="260"/>
      <c r="EA69" s="260"/>
      <c r="EB69" s="260"/>
      <c r="EC69" s="260"/>
      <c r="ED69" s="260"/>
      <c r="EE69" s="260"/>
      <c r="EF69" s="260"/>
      <c r="EG69" s="260"/>
      <c r="EH69" s="260"/>
      <c r="EI69" s="260"/>
      <c r="EJ69" s="260"/>
      <c r="EK69" s="260"/>
      <c r="EL69" s="260"/>
      <c r="EM69" s="260"/>
      <c r="EN69" s="260"/>
      <c r="EO69" s="260"/>
      <c r="EP69" s="260"/>
      <c r="EQ69" s="260"/>
      <c r="ER69" s="260"/>
      <c r="ES69" s="260"/>
      <c r="ET69" s="260"/>
      <c r="EU69" s="260"/>
      <c r="EV69" s="260"/>
      <c r="EW69" s="260"/>
      <c r="EX69" s="260"/>
      <c r="EY69" s="260"/>
      <c r="EZ69" s="260"/>
      <c r="FA69" s="260"/>
      <c r="FB69" s="260"/>
      <c r="FC69" s="260"/>
      <c r="FD69" s="260"/>
      <c r="FE69" s="260"/>
      <c r="FF69" s="260"/>
      <c r="FG69" s="260"/>
      <c r="FH69" s="260"/>
      <c r="FI69" s="260"/>
      <c r="FJ69" s="260"/>
      <c r="FK69" s="260"/>
      <c r="FL69" s="260"/>
      <c r="FM69" s="260"/>
      <c r="FN69" s="260"/>
      <c r="FO69" s="260"/>
      <c r="FP69" s="260"/>
      <c r="FQ69" s="260"/>
      <c r="FR69" s="260"/>
      <c r="FS69" s="260"/>
      <c r="FT69" s="260"/>
      <c r="FU69" s="260"/>
      <c r="FV69" s="260"/>
      <c r="FW69" s="260"/>
      <c r="FX69" s="260"/>
      <c r="FY69" s="260"/>
      <c r="FZ69" s="260"/>
      <c r="GA69" s="260"/>
      <c r="GB69" s="260"/>
      <c r="GC69" s="260"/>
      <c r="GD69" s="260"/>
      <c r="GE69" s="260"/>
      <c r="GF69" s="260"/>
      <c r="GG69" s="260"/>
      <c r="GH69" s="260"/>
      <c r="GI69" s="260"/>
      <c r="GJ69" s="260"/>
      <c r="GK69" s="260"/>
      <c r="GL69" s="260"/>
      <c r="GM69" s="260"/>
      <c r="GN69" s="260"/>
      <c r="GO69" s="260"/>
      <c r="GP69" s="260"/>
      <c r="GQ69" s="260"/>
      <c r="GR69" s="260"/>
      <c r="GS69" s="260"/>
      <c r="GT69" s="260"/>
      <c r="GU69" s="260"/>
      <c r="GV69" s="260"/>
      <c r="GW69" s="260"/>
      <c r="GX69" s="260"/>
      <c r="GY69" s="260"/>
      <c r="GZ69" s="260"/>
      <c r="HA69" s="260"/>
      <c r="HB69" s="260"/>
      <c r="HC69" s="260"/>
      <c r="HD69" s="260"/>
      <c r="HE69" s="260"/>
      <c r="HF69" s="260"/>
      <c r="HG69" s="260"/>
      <c r="HH69" s="260"/>
      <c r="HI69" s="260"/>
      <c r="HJ69" s="260"/>
      <c r="HK69" s="260"/>
      <c r="HL69" s="260"/>
      <c r="HM69" s="260"/>
      <c r="HN69" s="260"/>
      <c r="HO69" s="260"/>
      <c r="HP69" s="260"/>
      <c r="HQ69" s="260"/>
      <c r="HR69" s="260"/>
      <c r="HS69" s="260"/>
      <c r="HT69" s="260"/>
      <c r="HU69" s="260"/>
      <c r="HV69" s="260"/>
      <c r="HW69" s="260"/>
      <c r="HX69" s="260"/>
      <c r="HY69" s="260"/>
      <c r="HZ69" s="260"/>
      <c r="IA69" s="260"/>
      <c r="IB69" s="260"/>
      <c r="IC69" s="260"/>
      <c r="ID69" s="260"/>
      <c r="IE69" s="260"/>
      <c r="IF69" s="260"/>
      <c r="IG69" s="260"/>
      <c r="IH69" s="260"/>
      <c r="II69" s="260"/>
      <c r="IJ69" s="260"/>
      <c r="IK69" s="260"/>
      <c r="IL69" s="260"/>
      <c r="IM69" s="260"/>
      <c r="IN69" s="260"/>
      <c r="IO69" s="260"/>
      <c r="IP69" s="260"/>
      <c r="IQ69" s="260"/>
      <c r="IR69" s="260"/>
      <c r="IS69" s="260"/>
      <c r="IT69" s="260"/>
      <c r="IU69" s="260"/>
      <c r="IV69" s="260"/>
      <c r="IW69" s="260"/>
    </row>
    <row r="70" customFormat="false" ht="12.75" hidden="false" customHeight="false" outlineLevel="0" collapsed="false">
      <c r="A70" s="256" t="s">
        <v>272</v>
      </c>
      <c r="B70" s="278" t="s">
        <v>273</v>
      </c>
      <c r="C70" s="258"/>
      <c r="D70" s="275" t="n">
        <v>0</v>
      </c>
      <c r="E70" s="275" t="n">
        <v>0</v>
      </c>
      <c r="F70" s="275" t="n">
        <v>0</v>
      </c>
      <c r="G70" s="275" t="n">
        <v>0</v>
      </c>
      <c r="H70" s="275" t="n">
        <v>0</v>
      </c>
      <c r="I70" s="275" t="n">
        <v>0</v>
      </c>
      <c r="J70" s="275" t="n">
        <v>0</v>
      </c>
      <c r="K70" s="275" t="n">
        <v>0</v>
      </c>
      <c r="L70" s="275" t="n">
        <v>0</v>
      </c>
      <c r="M70" s="275" t="n">
        <v>0</v>
      </c>
      <c r="N70" s="275" t="n">
        <v>0</v>
      </c>
      <c r="O70" s="275" t="n">
        <v>0</v>
      </c>
      <c r="P70" s="275" t="n">
        <f aca="false">SUM(D70:O70)</f>
        <v>0</v>
      </c>
      <c r="Q70" s="260"/>
      <c r="R70" s="260"/>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0"/>
      <c r="BX70" s="260"/>
      <c r="BY70" s="260"/>
      <c r="BZ70" s="260"/>
      <c r="CA70" s="260"/>
      <c r="CB70" s="260"/>
      <c r="CC70" s="260"/>
      <c r="CD70" s="260"/>
      <c r="CE70" s="260"/>
      <c r="CF70" s="260"/>
      <c r="CG70" s="260"/>
      <c r="CH70" s="260"/>
      <c r="CI70" s="260"/>
      <c r="CJ70" s="260"/>
      <c r="CK70" s="260"/>
      <c r="CL70" s="260"/>
      <c r="CM70" s="260"/>
      <c r="CN70" s="260"/>
      <c r="CO70" s="260"/>
      <c r="CP70" s="260"/>
      <c r="CQ70" s="260"/>
      <c r="CR70" s="260"/>
      <c r="CS70" s="260"/>
      <c r="CT70" s="260"/>
      <c r="CU70" s="260"/>
      <c r="CV70" s="260"/>
      <c r="CW70" s="260"/>
      <c r="CX70" s="260"/>
      <c r="CY70" s="260"/>
      <c r="CZ70" s="260"/>
      <c r="DA70" s="260"/>
      <c r="DB70" s="260"/>
      <c r="DC70" s="260"/>
      <c r="DD70" s="260"/>
      <c r="DE70" s="260"/>
      <c r="DF70" s="260"/>
      <c r="DG70" s="260"/>
      <c r="DH70" s="260"/>
      <c r="DI70" s="260"/>
      <c r="DJ70" s="260"/>
      <c r="DK70" s="260"/>
      <c r="DL70" s="260"/>
      <c r="DM70" s="260"/>
      <c r="DN70" s="260"/>
      <c r="DO70" s="260"/>
      <c r="DP70" s="260"/>
      <c r="DQ70" s="260"/>
      <c r="DR70" s="260"/>
      <c r="DS70" s="260"/>
      <c r="DT70" s="260"/>
      <c r="DU70" s="260"/>
      <c r="DV70" s="260"/>
      <c r="DW70" s="260"/>
      <c r="DX70" s="260"/>
      <c r="DY70" s="260"/>
      <c r="DZ70" s="260"/>
      <c r="EA70" s="260"/>
      <c r="EB70" s="260"/>
      <c r="EC70" s="260"/>
      <c r="ED70" s="260"/>
      <c r="EE70" s="260"/>
      <c r="EF70" s="260"/>
      <c r="EG70" s="260"/>
      <c r="EH70" s="260"/>
      <c r="EI70" s="260"/>
      <c r="EJ70" s="260"/>
      <c r="EK70" s="260"/>
      <c r="EL70" s="260"/>
      <c r="EM70" s="260"/>
      <c r="EN70" s="260"/>
      <c r="EO70" s="260"/>
      <c r="EP70" s="260"/>
      <c r="EQ70" s="260"/>
      <c r="ER70" s="260"/>
      <c r="ES70" s="260"/>
      <c r="ET70" s="260"/>
      <c r="EU70" s="260"/>
      <c r="EV70" s="260"/>
      <c r="EW70" s="260"/>
      <c r="EX70" s="260"/>
      <c r="EY70" s="260"/>
      <c r="EZ70" s="260"/>
      <c r="FA70" s="260"/>
      <c r="FB70" s="260"/>
      <c r="FC70" s="260"/>
      <c r="FD70" s="260"/>
      <c r="FE70" s="260"/>
      <c r="FF70" s="260"/>
      <c r="FG70" s="260"/>
      <c r="FH70" s="260"/>
      <c r="FI70" s="260"/>
      <c r="FJ70" s="260"/>
      <c r="FK70" s="260"/>
      <c r="FL70" s="260"/>
      <c r="FM70" s="260"/>
      <c r="FN70" s="260"/>
      <c r="FO70" s="260"/>
      <c r="FP70" s="260"/>
      <c r="FQ70" s="260"/>
      <c r="FR70" s="260"/>
      <c r="FS70" s="260"/>
      <c r="FT70" s="260"/>
      <c r="FU70" s="260"/>
      <c r="FV70" s="260"/>
      <c r="FW70" s="260"/>
      <c r="FX70" s="260"/>
      <c r="FY70" s="260"/>
      <c r="FZ70" s="260"/>
      <c r="GA70" s="260"/>
      <c r="GB70" s="260"/>
      <c r="GC70" s="260"/>
      <c r="GD70" s="260"/>
      <c r="GE70" s="260"/>
      <c r="GF70" s="260"/>
      <c r="GG70" s="260"/>
      <c r="GH70" s="260"/>
      <c r="GI70" s="260"/>
      <c r="GJ70" s="260"/>
      <c r="GK70" s="260"/>
      <c r="GL70" s="260"/>
      <c r="GM70" s="260"/>
      <c r="GN70" s="260"/>
      <c r="GO70" s="260"/>
      <c r="GP70" s="260"/>
      <c r="GQ70" s="260"/>
      <c r="GR70" s="260"/>
      <c r="GS70" s="260"/>
      <c r="GT70" s="260"/>
      <c r="GU70" s="260"/>
      <c r="GV70" s="260"/>
      <c r="GW70" s="260"/>
      <c r="GX70" s="260"/>
      <c r="GY70" s="260"/>
      <c r="GZ70" s="260"/>
      <c r="HA70" s="260"/>
      <c r="HB70" s="260"/>
      <c r="HC70" s="260"/>
      <c r="HD70" s="260"/>
      <c r="HE70" s="260"/>
      <c r="HF70" s="260"/>
      <c r="HG70" s="260"/>
      <c r="HH70" s="260"/>
      <c r="HI70" s="260"/>
      <c r="HJ70" s="260"/>
      <c r="HK70" s="260"/>
      <c r="HL70" s="260"/>
      <c r="HM70" s="260"/>
      <c r="HN70" s="260"/>
      <c r="HO70" s="260"/>
      <c r="HP70" s="260"/>
      <c r="HQ70" s="260"/>
      <c r="HR70" s="260"/>
      <c r="HS70" s="260"/>
      <c r="HT70" s="260"/>
      <c r="HU70" s="260"/>
      <c r="HV70" s="260"/>
      <c r="HW70" s="260"/>
      <c r="HX70" s="260"/>
      <c r="HY70" s="260"/>
      <c r="HZ70" s="260"/>
      <c r="IA70" s="260"/>
      <c r="IB70" s="260"/>
      <c r="IC70" s="260"/>
      <c r="ID70" s="260"/>
      <c r="IE70" s="260"/>
      <c r="IF70" s="260"/>
      <c r="IG70" s="260"/>
      <c r="IH70" s="260"/>
      <c r="II70" s="260"/>
      <c r="IJ70" s="260"/>
      <c r="IK70" s="260"/>
      <c r="IL70" s="260"/>
      <c r="IM70" s="260"/>
      <c r="IN70" s="260"/>
      <c r="IO70" s="260"/>
      <c r="IP70" s="260"/>
      <c r="IQ70" s="260"/>
      <c r="IR70" s="260"/>
      <c r="IS70" s="260"/>
      <c r="IT70" s="260"/>
      <c r="IU70" s="260"/>
      <c r="IV70" s="260"/>
      <c r="IW70" s="260"/>
    </row>
    <row r="71" customFormat="false" ht="12.75" hidden="false" customHeight="false" outlineLevel="0" collapsed="false">
      <c r="A71" s="256" t="s">
        <v>274</v>
      </c>
      <c r="B71" s="278" t="s">
        <v>150</v>
      </c>
      <c r="C71" s="258"/>
      <c r="D71" s="275" t="n">
        <v>0</v>
      </c>
      <c r="E71" s="275" t="n">
        <v>0</v>
      </c>
      <c r="F71" s="275" t="n">
        <v>0</v>
      </c>
      <c r="G71" s="275" t="n">
        <v>0</v>
      </c>
      <c r="H71" s="275" t="n">
        <v>0</v>
      </c>
      <c r="I71" s="275" t="n">
        <v>0</v>
      </c>
      <c r="J71" s="275" t="n">
        <v>0</v>
      </c>
      <c r="K71" s="275" t="n">
        <v>0</v>
      </c>
      <c r="L71" s="275" t="n">
        <v>0</v>
      </c>
      <c r="M71" s="275" t="n">
        <v>0</v>
      </c>
      <c r="N71" s="275" t="n">
        <v>0</v>
      </c>
      <c r="O71" s="275" t="n">
        <v>0</v>
      </c>
      <c r="P71" s="275" t="n">
        <f aca="false">SUM(D71:O71)</f>
        <v>0</v>
      </c>
      <c r="Q71" s="260"/>
      <c r="R71" s="260"/>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260"/>
      <c r="BE71" s="260"/>
      <c r="BF71" s="260"/>
      <c r="BG71" s="260"/>
      <c r="BH71" s="260"/>
      <c r="BI71" s="260"/>
      <c r="BJ71" s="260"/>
      <c r="BK71" s="260"/>
      <c r="BL71" s="260"/>
      <c r="BM71" s="260"/>
      <c r="BN71" s="260"/>
      <c r="BO71" s="260"/>
      <c r="BP71" s="260"/>
      <c r="BQ71" s="260"/>
      <c r="BR71" s="260"/>
      <c r="BS71" s="260"/>
      <c r="BT71" s="260"/>
      <c r="BU71" s="260"/>
      <c r="BV71" s="260"/>
      <c r="BW71" s="260"/>
      <c r="BX71" s="260"/>
      <c r="BY71" s="260"/>
      <c r="BZ71" s="260"/>
      <c r="CA71" s="260"/>
      <c r="CB71" s="260"/>
      <c r="CC71" s="260"/>
      <c r="CD71" s="260"/>
      <c r="CE71" s="260"/>
      <c r="CF71" s="260"/>
      <c r="CG71" s="260"/>
      <c r="CH71" s="260"/>
      <c r="CI71" s="260"/>
      <c r="CJ71" s="260"/>
      <c r="CK71" s="260"/>
      <c r="CL71" s="260"/>
      <c r="CM71" s="260"/>
      <c r="CN71" s="260"/>
      <c r="CO71" s="260"/>
      <c r="CP71" s="260"/>
      <c r="CQ71" s="260"/>
      <c r="CR71" s="260"/>
      <c r="CS71" s="260"/>
      <c r="CT71" s="260"/>
      <c r="CU71" s="260"/>
      <c r="CV71" s="260"/>
      <c r="CW71" s="260"/>
      <c r="CX71" s="260"/>
      <c r="CY71" s="260"/>
      <c r="CZ71" s="260"/>
      <c r="DA71" s="260"/>
      <c r="DB71" s="260"/>
      <c r="DC71" s="260"/>
      <c r="DD71" s="260"/>
      <c r="DE71" s="260"/>
      <c r="DF71" s="260"/>
      <c r="DG71" s="260"/>
      <c r="DH71" s="260"/>
      <c r="DI71" s="260"/>
      <c r="DJ71" s="260"/>
      <c r="DK71" s="260"/>
      <c r="DL71" s="260"/>
      <c r="DM71" s="260"/>
      <c r="DN71" s="260"/>
      <c r="DO71" s="260"/>
      <c r="DP71" s="260"/>
      <c r="DQ71" s="260"/>
      <c r="DR71" s="260"/>
      <c r="DS71" s="260"/>
      <c r="DT71" s="260"/>
      <c r="DU71" s="260"/>
      <c r="DV71" s="260"/>
      <c r="DW71" s="260"/>
      <c r="DX71" s="260"/>
      <c r="DY71" s="260"/>
      <c r="DZ71" s="260"/>
      <c r="EA71" s="260"/>
      <c r="EB71" s="260"/>
      <c r="EC71" s="260"/>
      <c r="ED71" s="260"/>
      <c r="EE71" s="260"/>
      <c r="EF71" s="260"/>
      <c r="EG71" s="260"/>
      <c r="EH71" s="260"/>
      <c r="EI71" s="260"/>
      <c r="EJ71" s="260"/>
      <c r="EK71" s="260"/>
      <c r="EL71" s="260"/>
      <c r="EM71" s="260"/>
      <c r="EN71" s="260"/>
      <c r="EO71" s="260"/>
      <c r="EP71" s="260"/>
      <c r="EQ71" s="260"/>
      <c r="ER71" s="260"/>
      <c r="ES71" s="260"/>
      <c r="ET71" s="260"/>
      <c r="EU71" s="260"/>
      <c r="EV71" s="260"/>
      <c r="EW71" s="260"/>
      <c r="EX71" s="260"/>
      <c r="EY71" s="260"/>
      <c r="EZ71" s="260"/>
      <c r="FA71" s="260"/>
      <c r="FB71" s="260"/>
      <c r="FC71" s="260"/>
      <c r="FD71" s="260"/>
      <c r="FE71" s="260"/>
      <c r="FF71" s="260"/>
      <c r="FG71" s="260"/>
      <c r="FH71" s="260"/>
      <c r="FI71" s="260"/>
      <c r="FJ71" s="260"/>
      <c r="FK71" s="260"/>
      <c r="FL71" s="260"/>
      <c r="FM71" s="260"/>
      <c r="FN71" s="260"/>
      <c r="FO71" s="260"/>
      <c r="FP71" s="260"/>
      <c r="FQ71" s="260"/>
      <c r="FR71" s="260"/>
      <c r="FS71" s="260"/>
      <c r="FT71" s="260"/>
      <c r="FU71" s="260"/>
      <c r="FV71" s="260"/>
      <c r="FW71" s="260"/>
      <c r="FX71" s="260"/>
      <c r="FY71" s="260"/>
      <c r="FZ71" s="260"/>
      <c r="GA71" s="260"/>
      <c r="GB71" s="260"/>
      <c r="GC71" s="260"/>
      <c r="GD71" s="260"/>
      <c r="GE71" s="260"/>
      <c r="GF71" s="260"/>
      <c r="GG71" s="260"/>
      <c r="GH71" s="260"/>
      <c r="GI71" s="260"/>
      <c r="GJ71" s="260"/>
      <c r="GK71" s="260"/>
      <c r="GL71" s="260"/>
      <c r="GM71" s="260"/>
      <c r="GN71" s="260"/>
      <c r="GO71" s="260"/>
      <c r="GP71" s="260"/>
      <c r="GQ71" s="260"/>
      <c r="GR71" s="260"/>
      <c r="GS71" s="260"/>
      <c r="GT71" s="260"/>
      <c r="GU71" s="260"/>
      <c r="GV71" s="260"/>
      <c r="GW71" s="260"/>
      <c r="GX71" s="260"/>
      <c r="GY71" s="260"/>
      <c r="GZ71" s="260"/>
      <c r="HA71" s="260"/>
      <c r="HB71" s="260"/>
      <c r="HC71" s="260"/>
      <c r="HD71" s="260"/>
      <c r="HE71" s="260"/>
      <c r="HF71" s="260"/>
      <c r="HG71" s="260"/>
      <c r="HH71" s="260"/>
      <c r="HI71" s="260"/>
      <c r="HJ71" s="260"/>
      <c r="HK71" s="260"/>
      <c r="HL71" s="260"/>
      <c r="HM71" s="260"/>
      <c r="HN71" s="260"/>
      <c r="HO71" s="260"/>
      <c r="HP71" s="260"/>
      <c r="HQ71" s="260"/>
      <c r="HR71" s="260"/>
      <c r="HS71" s="260"/>
      <c r="HT71" s="260"/>
      <c r="HU71" s="260"/>
      <c r="HV71" s="260"/>
      <c r="HW71" s="260"/>
      <c r="HX71" s="260"/>
      <c r="HY71" s="260"/>
      <c r="HZ71" s="260"/>
      <c r="IA71" s="260"/>
      <c r="IB71" s="260"/>
      <c r="IC71" s="260"/>
      <c r="ID71" s="260"/>
      <c r="IE71" s="260"/>
      <c r="IF71" s="260"/>
      <c r="IG71" s="260"/>
      <c r="IH71" s="260"/>
      <c r="II71" s="260"/>
      <c r="IJ71" s="260"/>
      <c r="IK71" s="260"/>
      <c r="IL71" s="260"/>
      <c r="IM71" s="260"/>
      <c r="IN71" s="260"/>
      <c r="IO71" s="260"/>
      <c r="IP71" s="260"/>
      <c r="IQ71" s="260"/>
      <c r="IR71" s="260"/>
      <c r="IS71" s="260"/>
      <c r="IT71" s="260"/>
      <c r="IU71" s="260"/>
      <c r="IV71" s="260"/>
      <c r="IW71" s="260"/>
    </row>
    <row r="72" customFormat="false" ht="12.75" hidden="false" customHeight="false" outlineLevel="0" collapsed="false">
      <c r="A72" s="256" t="s">
        <v>275</v>
      </c>
      <c r="B72" s="258" t="s">
        <v>151</v>
      </c>
      <c r="C72" s="258"/>
      <c r="D72" s="267" t="n">
        <f aca="false">+Input!$I$13*'CC 103817 - Headcount'!C47</f>
        <v>0</v>
      </c>
      <c r="E72" s="267" t="n">
        <f aca="false">+Input!$I$13*'CC 103817 - Headcount'!D47</f>
        <v>0</v>
      </c>
      <c r="F72" s="267" t="n">
        <f aca="false">+Input!$I$13*'CC 103817 - Headcount'!E47</f>
        <v>0</v>
      </c>
      <c r="G72" s="267" t="n">
        <f aca="false">+Input!$I$13*'CC 103817 - Headcount'!F47</f>
        <v>0</v>
      </c>
      <c r="H72" s="267" t="n">
        <f aca="false">+Input!$I$13*'CC 103817 - Headcount'!G47</f>
        <v>0</v>
      </c>
      <c r="I72" s="267" t="n">
        <f aca="false">+Input!$I$13*'CC 103817 - Headcount'!H47</f>
        <v>0</v>
      </c>
      <c r="J72" s="267" t="n">
        <f aca="false">+Input!$I$13*'CC 103817 - Headcount'!I47</f>
        <v>0</v>
      </c>
      <c r="K72" s="267" t="n">
        <f aca="false">+Input!$I$13*'CC 103817 - Headcount'!J47</f>
        <v>0</v>
      </c>
      <c r="L72" s="267" t="n">
        <f aca="false">+Input!$I$13*'CC 103817 - Headcount'!K47</f>
        <v>0</v>
      </c>
      <c r="M72" s="267" t="n">
        <f aca="false">+Input!$I$13*'CC 103817 - Headcount'!L47</f>
        <v>0</v>
      </c>
      <c r="N72" s="267" t="n">
        <f aca="false">+Input!$I$13*'CC 103817 - Headcount'!M47</f>
        <v>0</v>
      </c>
      <c r="O72" s="267" t="n">
        <f aca="false">+Input!$I$13*'CC 103817 - Headcount'!N47</f>
        <v>0</v>
      </c>
      <c r="P72" s="267" t="n">
        <f aca="false">SUM(D72:O72)</f>
        <v>0</v>
      </c>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260"/>
      <c r="BE72" s="260"/>
      <c r="BF72" s="260"/>
      <c r="BG72" s="260"/>
      <c r="BH72" s="260"/>
      <c r="BI72" s="260"/>
      <c r="BJ72" s="260"/>
      <c r="BK72" s="260"/>
      <c r="BL72" s="260"/>
      <c r="BM72" s="260"/>
      <c r="BN72" s="260"/>
      <c r="BO72" s="260"/>
      <c r="BP72" s="260"/>
      <c r="BQ72" s="260"/>
      <c r="BR72" s="260"/>
      <c r="BS72" s="260"/>
      <c r="BT72" s="260"/>
      <c r="BU72" s="260"/>
      <c r="BV72" s="260"/>
      <c r="BW72" s="260"/>
      <c r="BX72" s="260"/>
      <c r="BY72" s="260"/>
      <c r="BZ72" s="260"/>
      <c r="CA72" s="260"/>
      <c r="CB72" s="260"/>
      <c r="CC72" s="260"/>
      <c r="CD72" s="260"/>
      <c r="CE72" s="260"/>
      <c r="CF72" s="260"/>
      <c r="CG72" s="260"/>
      <c r="CH72" s="260"/>
      <c r="CI72" s="260"/>
      <c r="CJ72" s="260"/>
      <c r="CK72" s="260"/>
      <c r="CL72" s="260"/>
      <c r="CM72" s="260"/>
      <c r="CN72" s="260"/>
      <c r="CO72" s="260"/>
      <c r="CP72" s="260"/>
      <c r="CQ72" s="260"/>
      <c r="CR72" s="260"/>
      <c r="CS72" s="260"/>
      <c r="CT72" s="260"/>
      <c r="CU72" s="260"/>
      <c r="CV72" s="260"/>
      <c r="CW72" s="260"/>
      <c r="CX72" s="260"/>
      <c r="CY72" s="260"/>
      <c r="CZ72" s="260"/>
      <c r="DA72" s="260"/>
      <c r="DB72" s="260"/>
      <c r="DC72" s="260"/>
      <c r="DD72" s="260"/>
      <c r="DE72" s="260"/>
      <c r="DF72" s="260"/>
      <c r="DG72" s="260"/>
      <c r="DH72" s="260"/>
      <c r="DI72" s="260"/>
      <c r="DJ72" s="260"/>
      <c r="DK72" s="260"/>
      <c r="DL72" s="260"/>
      <c r="DM72" s="260"/>
      <c r="DN72" s="260"/>
      <c r="DO72" s="260"/>
      <c r="DP72" s="260"/>
      <c r="DQ72" s="260"/>
      <c r="DR72" s="260"/>
      <c r="DS72" s="260"/>
      <c r="DT72" s="260"/>
      <c r="DU72" s="260"/>
      <c r="DV72" s="260"/>
      <c r="DW72" s="260"/>
      <c r="DX72" s="260"/>
      <c r="DY72" s="260"/>
      <c r="DZ72" s="260"/>
      <c r="EA72" s="260"/>
      <c r="EB72" s="260"/>
      <c r="EC72" s="260"/>
      <c r="ED72" s="260"/>
      <c r="EE72" s="260"/>
      <c r="EF72" s="260"/>
      <c r="EG72" s="260"/>
      <c r="EH72" s="260"/>
      <c r="EI72" s="260"/>
      <c r="EJ72" s="260"/>
      <c r="EK72" s="260"/>
      <c r="EL72" s="260"/>
      <c r="EM72" s="260"/>
      <c r="EN72" s="260"/>
      <c r="EO72" s="260"/>
      <c r="EP72" s="260"/>
      <c r="EQ72" s="260"/>
      <c r="ER72" s="260"/>
      <c r="ES72" s="260"/>
      <c r="ET72" s="260"/>
      <c r="EU72" s="260"/>
      <c r="EV72" s="260"/>
      <c r="EW72" s="260"/>
      <c r="EX72" s="260"/>
      <c r="EY72" s="260"/>
      <c r="EZ72" s="260"/>
      <c r="FA72" s="260"/>
      <c r="FB72" s="260"/>
      <c r="FC72" s="260"/>
      <c r="FD72" s="260"/>
      <c r="FE72" s="260"/>
      <c r="FF72" s="260"/>
      <c r="FG72" s="260"/>
      <c r="FH72" s="260"/>
      <c r="FI72" s="260"/>
      <c r="FJ72" s="260"/>
      <c r="FK72" s="260"/>
      <c r="FL72" s="260"/>
      <c r="FM72" s="260"/>
      <c r="FN72" s="260"/>
      <c r="FO72" s="260"/>
      <c r="FP72" s="260"/>
      <c r="FQ72" s="260"/>
      <c r="FR72" s="260"/>
      <c r="FS72" s="260"/>
      <c r="FT72" s="260"/>
      <c r="FU72" s="260"/>
      <c r="FV72" s="260"/>
      <c r="FW72" s="260"/>
      <c r="FX72" s="260"/>
      <c r="FY72" s="260"/>
      <c r="FZ72" s="260"/>
      <c r="GA72" s="260"/>
      <c r="GB72" s="260"/>
      <c r="GC72" s="260"/>
      <c r="GD72" s="260"/>
      <c r="GE72" s="260"/>
      <c r="GF72" s="260"/>
      <c r="GG72" s="260"/>
      <c r="GH72" s="260"/>
      <c r="GI72" s="260"/>
      <c r="GJ72" s="260"/>
      <c r="GK72" s="260"/>
      <c r="GL72" s="260"/>
      <c r="GM72" s="260"/>
      <c r="GN72" s="260"/>
      <c r="GO72" s="260"/>
      <c r="GP72" s="260"/>
      <c r="GQ72" s="260"/>
      <c r="GR72" s="260"/>
      <c r="GS72" s="260"/>
      <c r="GT72" s="260"/>
      <c r="GU72" s="260"/>
      <c r="GV72" s="260"/>
      <c r="GW72" s="260"/>
      <c r="GX72" s="260"/>
      <c r="GY72" s="260"/>
      <c r="GZ72" s="260"/>
      <c r="HA72" s="260"/>
      <c r="HB72" s="260"/>
      <c r="HC72" s="260"/>
      <c r="HD72" s="260"/>
      <c r="HE72" s="260"/>
      <c r="HF72" s="260"/>
      <c r="HG72" s="260"/>
      <c r="HH72" s="260"/>
      <c r="HI72" s="260"/>
      <c r="HJ72" s="260"/>
      <c r="HK72" s="260"/>
      <c r="HL72" s="260"/>
      <c r="HM72" s="260"/>
      <c r="HN72" s="260"/>
      <c r="HO72" s="260"/>
      <c r="HP72" s="260"/>
      <c r="HQ72" s="260"/>
      <c r="HR72" s="260"/>
      <c r="HS72" s="260"/>
      <c r="HT72" s="260"/>
      <c r="HU72" s="260"/>
      <c r="HV72" s="260"/>
      <c r="HW72" s="260"/>
      <c r="HX72" s="260"/>
      <c r="HY72" s="260"/>
      <c r="HZ72" s="260"/>
      <c r="IA72" s="260"/>
      <c r="IB72" s="260"/>
      <c r="IC72" s="260"/>
      <c r="ID72" s="260"/>
      <c r="IE72" s="260"/>
      <c r="IF72" s="260"/>
      <c r="IG72" s="260"/>
      <c r="IH72" s="260"/>
      <c r="II72" s="260"/>
      <c r="IJ72" s="260"/>
      <c r="IK72" s="260"/>
      <c r="IL72" s="260"/>
      <c r="IM72" s="260"/>
      <c r="IN72" s="260"/>
      <c r="IO72" s="260"/>
      <c r="IP72" s="260"/>
      <c r="IQ72" s="260"/>
      <c r="IR72" s="260"/>
      <c r="IS72" s="260"/>
      <c r="IT72" s="260"/>
      <c r="IU72" s="260"/>
      <c r="IV72" s="260"/>
      <c r="IW72" s="260"/>
    </row>
    <row r="73" customFormat="false" ht="12.75" hidden="false" customHeight="false" outlineLevel="0" collapsed="false">
      <c r="A73" s="279"/>
      <c r="B73" s="280" t="s">
        <v>277</v>
      </c>
      <c r="C73" s="280"/>
      <c r="D73" s="281" t="n">
        <f aca="false">'CC 103817 - Headcount'!C180+'CC 103817 - Headcount'!C182</f>
        <v>0</v>
      </c>
      <c r="E73" s="281" t="n">
        <f aca="false">'CC 103817 - Headcount'!D180+'CC 103817 - Headcount'!D182</f>
        <v>0</v>
      </c>
      <c r="F73" s="281" t="n">
        <f aca="false">'CC 103817 - Headcount'!E180+'CC 103817 - Headcount'!E182</f>
        <v>0</v>
      </c>
      <c r="G73" s="281" t="n">
        <f aca="false">'CC 103817 - Headcount'!F180+'CC 103817 - Headcount'!F182</f>
        <v>0</v>
      </c>
      <c r="H73" s="281" t="n">
        <f aca="false">'CC 103817 - Headcount'!G180+'CC 103817 - Headcount'!G182</f>
        <v>0</v>
      </c>
      <c r="I73" s="281" t="n">
        <f aca="false">'CC 103817 - Headcount'!H180+'CC 103817 - Headcount'!H182</f>
        <v>0</v>
      </c>
      <c r="J73" s="281" t="n">
        <f aca="false">'CC 103817 - Headcount'!I180+'CC 103817 - Headcount'!I182</f>
        <v>0</v>
      </c>
      <c r="K73" s="281" t="n">
        <f aca="false">'CC 103817 - Headcount'!J180+'CC 103817 - Headcount'!J182</f>
        <v>0</v>
      </c>
      <c r="L73" s="281" t="n">
        <f aca="false">'CC 103817 - Headcount'!K180+'CC 103817 - Headcount'!K182</f>
        <v>0</v>
      </c>
      <c r="M73" s="281" t="n">
        <f aca="false">'CC 103817 - Headcount'!L180+'CC 103817 - Headcount'!L182</f>
        <v>0</v>
      </c>
      <c r="N73" s="281" t="n">
        <f aca="false">'CC 103817 - Headcount'!M180+'CC 103817 - Headcount'!M182</f>
        <v>0</v>
      </c>
      <c r="O73" s="281" t="n">
        <f aca="false">'CC 103817 - Headcount'!N180+'CC 103817 - Headcount'!N182</f>
        <v>0</v>
      </c>
      <c r="P73" s="281" t="n">
        <f aca="false">SUM(D73:O73)</f>
        <v>0</v>
      </c>
      <c r="Q73" s="282"/>
      <c r="R73" s="282"/>
      <c r="S73" s="282"/>
      <c r="T73" s="282"/>
      <c r="U73" s="282"/>
      <c r="V73" s="282"/>
      <c r="W73" s="282"/>
      <c r="X73" s="282"/>
      <c r="Y73" s="282"/>
      <c r="Z73" s="282"/>
      <c r="AA73" s="282"/>
      <c r="AB73" s="282"/>
      <c r="AC73" s="282"/>
      <c r="AD73" s="282"/>
      <c r="AE73" s="282"/>
      <c r="AF73" s="282"/>
      <c r="AG73" s="282"/>
      <c r="AH73" s="282"/>
      <c r="AI73" s="282"/>
      <c r="AJ73" s="282"/>
      <c r="AK73" s="282"/>
      <c r="AL73" s="282"/>
      <c r="AM73" s="282"/>
      <c r="AN73" s="282"/>
      <c r="AO73" s="282"/>
      <c r="AP73" s="282"/>
      <c r="AQ73" s="282"/>
      <c r="AR73" s="282"/>
      <c r="AS73" s="282"/>
      <c r="AT73" s="282"/>
      <c r="AU73" s="282"/>
      <c r="AV73" s="282"/>
      <c r="AW73" s="282"/>
      <c r="AX73" s="282"/>
      <c r="AY73" s="282"/>
      <c r="AZ73" s="282"/>
      <c r="BA73" s="282"/>
      <c r="BB73" s="282"/>
      <c r="BC73" s="282"/>
      <c r="BD73" s="282"/>
      <c r="BE73" s="282"/>
      <c r="BF73" s="282"/>
      <c r="BG73" s="282"/>
      <c r="BH73" s="282"/>
      <c r="BI73" s="282"/>
      <c r="BJ73" s="282"/>
      <c r="BK73" s="282"/>
      <c r="BL73" s="282"/>
      <c r="BM73" s="282"/>
      <c r="BN73" s="282"/>
      <c r="BO73" s="282"/>
      <c r="BP73" s="282"/>
      <c r="BQ73" s="282"/>
      <c r="BR73" s="282"/>
      <c r="BS73" s="282"/>
      <c r="BT73" s="282"/>
      <c r="BU73" s="282"/>
      <c r="BV73" s="282"/>
      <c r="BW73" s="282"/>
      <c r="BX73" s="282"/>
      <c r="BY73" s="282"/>
      <c r="BZ73" s="282"/>
      <c r="CA73" s="282"/>
      <c r="CB73" s="282"/>
      <c r="CC73" s="282"/>
      <c r="CD73" s="282"/>
      <c r="CE73" s="282"/>
      <c r="CF73" s="282"/>
      <c r="CG73" s="282"/>
      <c r="CH73" s="282"/>
      <c r="CI73" s="282"/>
      <c r="CJ73" s="282"/>
      <c r="CK73" s="282"/>
      <c r="CL73" s="282"/>
      <c r="CM73" s="282"/>
      <c r="CN73" s="282"/>
      <c r="CO73" s="282"/>
      <c r="CP73" s="282"/>
      <c r="CQ73" s="282"/>
      <c r="CR73" s="282"/>
      <c r="CS73" s="282"/>
      <c r="CT73" s="282"/>
      <c r="CU73" s="282"/>
      <c r="CV73" s="282"/>
      <c r="CW73" s="282"/>
      <c r="CX73" s="282"/>
      <c r="CY73" s="282"/>
      <c r="CZ73" s="282"/>
      <c r="DA73" s="282"/>
      <c r="DB73" s="282"/>
      <c r="DC73" s="282"/>
      <c r="DD73" s="282"/>
      <c r="DE73" s="282"/>
      <c r="DF73" s="282"/>
      <c r="DG73" s="282"/>
      <c r="DH73" s="282"/>
      <c r="DI73" s="282"/>
      <c r="DJ73" s="282"/>
      <c r="DK73" s="282"/>
      <c r="DL73" s="282"/>
      <c r="DM73" s="282"/>
      <c r="DN73" s="282"/>
      <c r="DO73" s="282"/>
      <c r="DP73" s="282"/>
      <c r="DQ73" s="282"/>
      <c r="DR73" s="282"/>
      <c r="DS73" s="282"/>
      <c r="DT73" s="282"/>
      <c r="DU73" s="282"/>
      <c r="DV73" s="282"/>
      <c r="DW73" s="282"/>
      <c r="DX73" s="282"/>
      <c r="DY73" s="282"/>
      <c r="DZ73" s="282"/>
      <c r="EA73" s="282"/>
      <c r="EB73" s="282"/>
      <c r="EC73" s="282"/>
      <c r="ED73" s="282"/>
      <c r="EE73" s="282"/>
      <c r="EF73" s="282"/>
      <c r="EG73" s="282"/>
      <c r="EH73" s="282"/>
      <c r="EI73" s="282"/>
      <c r="EJ73" s="282"/>
      <c r="EK73" s="282"/>
      <c r="EL73" s="282"/>
      <c r="EM73" s="282"/>
      <c r="EN73" s="282"/>
      <c r="EO73" s="282"/>
      <c r="EP73" s="282"/>
      <c r="EQ73" s="282"/>
      <c r="ER73" s="282"/>
      <c r="ES73" s="282"/>
      <c r="ET73" s="282"/>
      <c r="EU73" s="282"/>
      <c r="EV73" s="282"/>
      <c r="EW73" s="282"/>
      <c r="EX73" s="282"/>
      <c r="EY73" s="282"/>
      <c r="EZ73" s="282"/>
      <c r="FA73" s="282"/>
      <c r="FB73" s="282"/>
      <c r="FC73" s="282"/>
      <c r="FD73" s="282"/>
      <c r="FE73" s="282"/>
      <c r="FF73" s="282"/>
      <c r="FG73" s="282"/>
      <c r="FH73" s="282"/>
      <c r="FI73" s="282"/>
      <c r="FJ73" s="282"/>
      <c r="FK73" s="282"/>
      <c r="FL73" s="282"/>
      <c r="FM73" s="282"/>
      <c r="FN73" s="282"/>
      <c r="FO73" s="282"/>
      <c r="FP73" s="282"/>
      <c r="FQ73" s="282"/>
      <c r="FR73" s="282"/>
      <c r="FS73" s="282"/>
      <c r="FT73" s="282"/>
      <c r="FU73" s="282"/>
      <c r="FV73" s="282"/>
      <c r="FW73" s="282"/>
      <c r="FX73" s="282"/>
      <c r="FY73" s="282"/>
      <c r="FZ73" s="282"/>
      <c r="GA73" s="282"/>
      <c r="GB73" s="282"/>
      <c r="GC73" s="282"/>
      <c r="GD73" s="282"/>
      <c r="GE73" s="282"/>
      <c r="GF73" s="282"/>
      <c r="GG73" s="282"/>
      <c r="GH73" s="282"/>
      <c r="GI73" s="282"/>
      <c r="GJ73" s="282"/>
      <c r="GK73" s="282"/>
      <c r="GL73" s="282"/>
      <c r="GM73" s="282"/>
      <c r="GN73" s="282"/>
      <c r="GO73" s="282"/>
      <c r="GP73" s="282"/>
      <c r="GQ73" s="282"/>
      <c r="GR73" s="282"/>
      <c r="GS73" s="282"/>
      <c r="GT73" s="282"/>
      <c r="GU73" s="282"/>
      <c r="GV73" s="282"/>
      <c r="GW73" s="282"/>
      <c r="GX73" s="282"/>
      <c r="GY73" s="282"/>
      <c r="GZ73" s="282"/>
      <c r="HA73" s="282"/>
      <c r="HB73" s="282"/>
      <c r="HC73" s="282"/>
      <c r="HD73" s="282"/>
      <c r="HE73" s="282"/>
      <c r="HF73" s="282"/>
      <c r="HG73" s="282"/>
      <c r="HH73" s="282"/>
      <c r="HI73" s="282"/>
      <c r="HJ73" s="282"/>
      <c r="HK73" s="282"/>
      <c r="HL73" s="282"/>
      <c r="HM73" s="282"/>
      <c r="HN73" s="282"/>
      <c r="HO73" s="282"/>
      <c r="HP73" s="282"/>
      <c r="HQ73" s="282"/>
      <c r="HR73" s="282"/>
      <c r="HS73" s="282"/>
      <c r="HT73" s="282"/>
      <c r="HU73" s="282"/>
      <c r="HV73" s="282"/>
      <c r="HW73" s="282"/>
      <c r="HX73" s="282"/>
      <c r="HY73" s="282"/>
      <c r="HZ73" s="282"/>
      <c r="IA73" s="282"/>
      <c r="IB73" s="282"/>
      <c r="IC73" s="282"/>
      <c r="ID73" s="282"/>
      <c r="IE73" s="282"/>
      <c r="IF73" s="282"/>
      <c r="IG73" s="282"/>
      <c r="IH73" s="282"/>
      <c r="II73" s="282"/>
      <c r="IJ73" s="282"/>
      <c r="IK73" s="282"/>
      <c r="IL73" s="282"/>
      <c r="IM73" s="282"/>
      <c r="IN73" s="282"/>
      <c r="IO73" s="282"/>
      <c r="IP73" s="282"/>
      <c r="IQ73" s="282"/>
      <c r="IR73" s="282"/>
      <c r="IS73" s="282"/>
      <c r="IT73" s="282"/>
      <c r="IU73" s="282"/>
      <c r="IV73" s="282"/>
      <c r="IW73" s="282"/>
    </row>
    <row r="74" customFormat="false" ht="12.75" hidden="false" customHeight="false" outlineLevel="0" collapsed="false">
      <c r="A74" s="253" t="s">
        <v>278</v>
      </c>
      <c r="B74" s="273" t="s">
        <v>279</v>
      </c>
      <c r="C74" s="254"/>
      <c r="D74" s="270" t="n">
        <v>0</v>
      </c>
      <c r="E74" s="270" t="n">
        <v>0</v>
      </c>
      <c r="F74" s="270" t="n">
        <v>0</v>
      </c>
      <c r="G74" s="270" t="n">
        <v>0</v>
      </c>
      <c r="H74" s="270" t="n">
        <v>0</v>
      </c>
      <c r="I74" s="270" t="n">
        <v>0</v>
      </c>
      <c r="J74" s="270" t="n">
        <v>0</v>
      </c>
      <c r="K74" s="270" t="n">
        <v>0</v>
      </c>
      <c r="L74" s="270" t="n">
        <v>0</v>
      </c>
      <c r="M74" s="270" t="n">
        <v>0</v>
      </c>
      <c r="N74" s="270" t="n">
        <v>0</v>
      </c>
      <c r="O74" s="270" t="n">
        <v>0</v>
      </c>
      <c r="P74" s="270" t="n">
        <f aca="false">SUM(D74:O74)</f>
        <v>0</v>
      </c>
    </row>
    <row r="75" customFormat="false" ht="12.75" hidden="false" customHeight="false" outlineLevel="0" collapsed="false">
      <c r="A75" s="253" t="s">
        <v>280</v>
      </c>
      <c r="B75" s="273" t="s">
        <v>281</v>
      </c>
      <c r="C75" s="254"/>
      <c r="D75" s="270" t="n">
        <v>0</v>
      </c>
      <c r="E75" s="270" t="n">
        <v>0</v>
      </c>
      <c r="F75" s="270" t="n">
        <v>0</v>
      </c>
      <c r="G75" s="270" t="n">
        <v>0</v>
      </c>
      <c r="H75" s="270" t="n">
        <v>0</v>
      </c>
      <c r="I75" s="270" t="n">
        <v>0</v>
      </c>
      <c r="J75" s="270" t="n">
        <v>0</v>
      </c>
      <c r="K75" s="270" t="n">
        <v>0</v>
      </c>
      <c r="L75" s="270" t="n">
        <v>0</v>
      </c>
      <c r="M75" s="270" t="n">
        <v>0</v>
      </c>
      <c r="N75" s="270" t="n">
        <v>0</v>
      </c>
      <c r="O75" s="270" t="n">
        <v>0</v>
      </c>
      <c r="P75" s="270" t="n">
        <f aca="false">SUM(D75:O75)</f>
        <v>0</v>
      </c>
    </row>
    <row r="76" customFormat="false" ht="12.75" hidden="false" customHeight="false" outlineLevel="0" collapsed="false">
      <c r="A76" s="253" t="s">
        <v>282</v>
      </c>
      <c r="B76" s="273" t="s">
        <v>283</v>
      </c>
      <c r="C76" s="254"/>
      <c r="D76" s="270" t="n">
        <v>0</v>
      </c>
      <c r="E76" s="270" t="n">
        <v>0</v>
      </c>
      <c r="F76" s="270" t="n">
        <v>0</v>
      </c>
      <c r="G76" s="270" t="n">
        <v>0</v>
      </c>
      <c r="H76" s="270" t="n">
        <v>0</v>
      </c>
      <c r="I76" s="270" t="n">
        <v>0</v>
      </c>
      <c r="J76" s="270" t="n">
        <v>0</v>
      </c>
      <c r="K76" s="270" t="n">
        <v>0</v>
      </c>
      <c r="L76" s="270" t="n">
        <v>0</v>
      </c>
      <c r="M76" s="270" t="n">
        <v>0</v>
      </c>
      <c r="N76" s="270" t="n">
        <v>0</v>
      </c>
      <c r="O76" s="270" t="n">
        <v>0</v>
      </c>
      <c r="P76" s="270" t="n">
        <f aca="false">SUM(D76:O76)</f>
        <v>0</v>
      </c>
    </row>
    <row r="77" customFormat="false" ht="12.75" hidden="false" customHeight="false" outlineLevel="0" collapsed="false">
      <c r="A77" s="253" t="s">
        <v>284</v>
      </c>
      <c r="B77" s="273" t="s">
        <v>285</v>
      </c>
      <c r="C77" s="254"/>
      <c r="D77" s="270" t="n">
        <v>0</v>
      </c>
      <c r="E77" s="270" t="n">
        <v>0</v>
      </c>
      <c r="F77" s="270" t="n">
        <v>0</v>
      </c>
      <c r="G77" s="270" t="n">
        <v>0</v>
      </c>
      <c r="H77" s="270" t="n">
        <v>0</v>
      </c>
      <c r="I77" s="270" t="n">
        <v>0</v>
      </c>
      <c r="J77" s="270" t="n">
        <v>0</v>
      </c>
      <c r="K77" s="270" t="n">
        <v>0</v>
      </c>
      <c r="L77" s="270" t="n">
        <v>0</v>
      </c>
      <c r="M77" s="270" t="n">
        <v>0</v>
      </c>
      <c r="N77" s="270" t="n">
        <v>0</v>
      </c>
      <c r="O77" s="270" t="n">
        <v>0</v>
      </c>
      <c r="P77" s="270" t="n">
        <f aca="false">SUM(D77:O77)</f>
        <v>0</v>
      </c>
    </row>
    <row r="78" customFormat="false" ht="12.75" hidden="false" customHeight="false" outlineLevel="0" collapsed="false">
      <c r="A78" s="253" t="s">
        <v>286</v>
      </c>
      <c r="B78" s="273" t="s">
        <v>287</v>
      </c>
      <c r="C78" s="254"/>
      <c r="D78" s="270" t="n">
        <v>0</v>
      </c>
      <c r="E78" s="270" t="n">
        <v>0</v>
      </c>
      <c r="F78" s="270" t="n">
        <v>0</v>
      </c>
      <c r="G78" s="270" t="n">
        <v>0</v>
      </c>
      <c r="H78" s="270" t="n">
        <v>0</v>
      </c>
      <c r="I78" s="270" t="n">
        <v>0</v>
      </c>
      <c r="J78" s="270" t="n">
        <v>0</v>
      </c>
      <c r="K78" s="270" t="n">
        <v>0</v>
      </c>
      <c r="L78" s="270" t="n">
        <v>0</v>
      </c>
      <c r="M78" s="270" t="n">
        <v>0</v>
      </c>
      <c r="N78" s="270" t="n">
        <v>0</v>
      </c>
      <c r="O78" s="270" t="n">
        <v>0</v>
      </c>
      <c r="P78" s="270" t="n">
        <f aca="false">SUM(D78:O78)</f>
        <v>0</v>
      </c>
    </row>
    <row r="79" customFormat="false" ht="12.75" hidden="false" customHeight="false" outlineLevel="0" collapsed="false">
      <c r="A79" s="253" t="s">
        <v>288</v>
      </c>
      <c r="B79" s="273" t="s">
        <v>289</v>
      </c>
      <c r="C79" s="254"/>
      <c r="D79" s="270" t="n">
        <v>0</v>
      </c>
      <c r="E79" s="270" t="n">
        <v>0</v>
      </c>
      <c r="F79" s="270" t="n">
        <v>0</v>
      </c>
      <c r="G79" s="270" t="n">
        <v>0</v>
      </c>
      <c r="H79" s="270" t="n">
        <v>0</v>
      </c>
      <c r="I79" s="270" t="n">
        <v>0</v>
      </c>
      <c r="J79" s="270" t="n">
        <v>0</v>
      </c>
      <c r="K79" s="270" t="n">
        <v>0</v>
      </c>
      <c r="L79" s="270" t="n">
        <v>0</v>
      </c>
      <c r="M79" s="270" t="n">
        <v>0</v>
      </c>
      <c r="N79" s="270" t="n">
        <v>0</v>
      </c>
      <c r="O79" s="270" t="n">
        <v>0</v>
      </c>
      <c r="P79" s="270" t="n">
        <f aca="false">SUM(D79:O79)</f>
        <v>0</v>
      </c>
    </row>
    <row r="80" customFormat="false" ht="12.75" hidden="false" customHeight="false" outlineLevel="0" collapsed="false">
      <c r="A80" s="253" t="s">
        <v>290</v>
      </c>
      <c r="B80" s="273" t="s">
        <v>291</v>
      </c>
      <c r="C80" s="254"/>
      <c r="D80" s="274" t="n">
        <v>0</v>
      </c>
      <c r="E80" s="274" t="n">
        <v>0</v>
      </c>
      <c r="F80" s="274" t="n">
        <v>0</v>
      </c>
      <c r="G80" s="274" t="n">
        <v>0</v>
      </c>
      <c r="H80" s="274" t="n">
        <v>0</v>
      </c>
      <c r="I80" s="274" t="n">
        <v>0</v>
      </c>
      <c r="J80" s="274" t="n">
        <v>0</v>
      </c>
      <c r="K80" s="274" t="n">
        <v>0</v>
      </c>
      <c r="L80" s="274" t="n">
        <v>0</v>
      </c>
      <c r="M80" s="274" t="n">
        <v>0</v>
      </c>
      <c r="N80" s="274" t="n">
        <v>0</v>
      </c>
      <c r="O80" s="274" t="n">
        <v>0</v>
      </c>
      <c r="P80" s="274" t="n">
        <f aca="false">SUM(D80:O80)</f>
        <v>0</v>
      </c>
    </row>
    <row r="81" customFormat="false" ht="12.75" hidden="false" customHeight="false" outlineLevel="0" collapsed="false">
      <c r="A81" s="256"/>
      <c r="B81" s="266" t="s">
        <v>292</v>
      </c>
      <c r="C81" s="258"/>
      <c r="D81" s="267" t="n">
        <f aca="false">SUM(D74:D80)</f>
        <v>0</v>
      </c>
      <c r="E81" s="267" t="n">
        <f aca="false">SUM(E74:E80)</f>
        <v>0</v>
      </c>
      <c r="F81" s="267" t="n">
        <f aca="false">SUM(F74:F80)</f>
        <v>0</v>
      </c>
      <c r="G81" s="267" t="n">
        <f aca="false">SUM(G74:G80)</f>
        <v>0</v>
      </c>
      <c r="H81" s="267" t="n">
        <f aca="false">SUM(H74:H80)</f>
        <v>0</v>
      </c>
      <c r="I81" s="267" t="n">
        <f aca="false">SUM(I74:I80)</f>
        <v>0</v>
      </c>
      <c r="J81" s="267" t="n">
        <f aca="false">SUM(J74:J80)</f>
        <v>0</v>
      </c>
      <c r="K81" s="267" t="n">
        <f aca="false">SUM(K74:K80)</f>
        <v>0</v>
      </c>
      <c r="L81" s="267" t="n">
        <f aca="false">SUM(L74:L80)</f>
        <v>0</v>
      </c>
      <c r="M81" s="267" t="n">
        <f aca="false">SUM(M74:M80)</f>
        <v>0</v>
      </c>
      <c r="N81" s="267" t="n">
        <f aca="false">SUM(N74:N80)</f>
        <v>0</v>
      </c>
      <c r="O81" s="267" t="n">
        <f aca="false">SUM(O74:O80)</f>
        <v>0</v>
      </c>
      <c r="P81" s="267" t="n">
        <f aca="false">SUM(P74:P80)</f>
        <v>0</v>
      </c>
      <c r="Q81" s="260"/>
      <c r="R81" s="260"/>
      <c r="S81" s="260"/>
      <c r="T81" s="260"/>
      <c r="U81" s="260"/>
      <c r="V81" s="260"/>
      <c r="W81" s="260"/>
      <c r="X81" s="260"/>
      <c r="Y81" s="260"/>
      <c r="Z81" s="260"/>
      <c r="AA81" s="260"/>
      <c r="AB81" s="260"/>
      <c r="AC81" s="260"/>
      <c r="AD81" s="260"/>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0"/>
      <c r="BB81" s="260"/>
      <c r="BC81" s="260"/>
      <c r="BD81" s="260"/>
      <c r="BE81" s="260"/>
      <c r="BF81" s="260"/>
      <c r="BG81" s="260"/>
      <c r="BH81" s="260"/>
      <c r="BI81" s="260"/>
      <c r="BJ81" s="260"/>
      <c r="BK81" s="260"/>
      <c r="BL81" s="260"/>
      <c r="BM81" s="260"/>
      <c r="BN81" s="260"/>
      <c r="BO81" s="260"/>
      <c r="BP81" s="260"/>
      <c r="BQ81" s="260"/>
      <c r="BR81" s="260"/>
      <c r="BS81" s="260"/>
      <c r="BT81" s="260"/>
      <c r="BU81" s="260"/>
      <c r="BV81" s="260"/>
      <c r="BW81" s="260"/>
      <c r="BX81" s="260"/>
      <c r="BY81" s="260"/>
      <c r="BZ81" s="260"/>
      <c r="CA81" s="260"/>
      <c r="CB81" s="260"/>
      <c r="CC81" s="260"/>
      <c r="CD81" s="260"/>
      <c r="CE81" s="260"/>
      <c r="CF81" s="260"/>
      <c r="CG81" s="260"/>
      <c r="CH81" s="260"/>
      <c r="CI81" s="260"/>
      <c r="CJ81" s="260"/>
      <c r="CK81" s="260"/>
      <c r="CL81" s="260"/>
      <c r="CM81" s="260"/>
      <c r="CN81" s="260"/>
      <c r="CO81" s="260"/>
      <c r="CP81" s="260"/>
      <c r="CQ81" s="260"/>
      <c r="CR81" s="260"/>
      <c r="CS81" s="260"/>
      <c r="CT81" s="260"/>
      <c r="CU81" s="260"/>
      <c r="CV81" s="260"/>
      <c r="CW81" s="260"/>
      <c r="CX81" s="260"/>
      <c r="CY81" s="260"/>
      <c r="CZ81" s="260"/>
      <c r="DA81" s="260"/>
      <c r="DB81" s="260"/>
      <c r="DC81" s="260"/>
      <c r="DD81" s="260"/>
      <c r="DE81" s="260"/>
      <c r="DF81" s="260"/>
      <c r="DG81" s="260"/>
      <c r="DH81" s="260"/>
      <c r="DI81" s="260"/>
      <c r="DJ81" s="260"/>
      <c r="DK81" s="260"/>
      <c r="DL81" s="260"/>
      <c r="DM81" s="260"/>
      <c r="DN81" s="260"/>
      <c r="DO81" s="260"/>
      <c r="DP81" s="260"/>
      <c r="DQ81" s="260"/>
      <c r="DR81" s="260"/>
      <c r="DS81" s="260"/>
      <c r="DT81" s="260"/>
      <c r="DU81" s="260"/>
      <c r="DV81" s="260"/>
      <c r="DW81" s="260"/>
      <c r="DX81" s="260"/>
      <c r="DY81" s="260"/>
      <c r="DZ81" s="260"/>
      <c r="EA81" s="260"/>
      <c r="EB81" s="260"/>
      <c r="EC81" s="260"/>
      <c r="ED81" s="260"/>
      <c r="EE81" s="260"/>
      <c r="EF81" s="260"/>
      <c r="EG81" s="260"/>
      <c r="EH81" s="260"/>
      <c r="EI81" s="260"/>
      <c r="EJ81" s="260"/>
      <c r="EK81" s="260"/>
      <c r="EL81" s="260"/>
      <c r="EM81" s="260"/>
      <c r="EN81" s="260"/>
      <c r="EO81" s="260"/>
      <c r="EP81" s="260"/>
      <c r="EQ81" s="260"/>
      <c r="ER81" s="260"/>
      <c r="ES81" s="260"/>
      <c r="ET81" s="260"/>
      <c r="EU81" s="260"/>
      <c r="EV81" s="260"/>
      <c r="EW81" s="260"/>
      <c r="EX81" s="260"/>
      <c r="EY81" s="260"/>
      <c r="EZ81" s="260"/>
      <c r="FA81" s="260"/>
      <c r="FB81" s="260"/>
      <c r="FC81" s="260"/>
      <c r="FD81" s="260"/>
      <c r="FE81" s="260"/>
      <c r="FF81" s="260"/>
      <c r="FG81" s="260"/>
      <c r="FH81" s="260"/>
      <c r="FI81" s="260"/>
      <c r="FJ81" s="260"/>
      <c r="FK81" s="260"/>
      <c r="FL81" s="260"/>
      <c r="FM81" s="260"/>
      <c r="FN81" s="260"/>
      <c r="FO81" s="260"/>
      <c r="FP81" s="260"/>
      <c r="FQ81" s="260"/>
      <c r="FR81" s="260"/>
      <c r="FS81" s="260"/>
      <c r="FT81" s="260"/>
      <c r="FU81" s="260"/>
      <c r="FV81" s="260"/>
      <c r="FW81" s="260"/>
      <c r="FX81" s="260"/>
      <c r="FY81" s="260"/>
      <c r="FZ81" s="260"/>
      <c r="GA81" s="260"/>
      <c r="GB81" s="260"/>
      <c r="GC81" s="260"/>
      <c r="GD81" s="260"/>
      <c r="GE81" s="260"/>
      <c r="GF81" s="260"/>
      <c r="GG81" s="260"/>
      <c r="GH81" s="260"/>
      <c r="GI81" s="260"/>
      <c r="GJ81" s="260"/>
      <c r="GK81" s="260"/>
      <c r="GL81" s="260"/>
      <c r="GM81" s="260"/>
      <c r="GN81" s="260"/>
      <c r="GO81" s="260"/>
      <c r="GP81" s="260"/>
      <c r="GQ81" s="260"/>
      <c r="GR81" s="260"/>
      <c r="GS81" s="260"/>
      <c r="GT81" s="260"/>
      <c r="GU81" s="260"/>
      <c r="GV81" s="260"/>
      <c r="GW81" s="260"/>
      <c r="GX81" s="260"/>
      <c r="GY81" s="260"/>
      <c r="GZ81" s="260"/>
      <c r="HA81" s="260"/>
      <c r="HB81" s="260"/>
      <c r="HC81" s="260"/>
      <c r="HD81" s="260"/>
      <c r="HE81" s="260"/>
      <c r="HF81" s="260"/>
      <c r="HG81" s="260"/>
      <c r="HH81" s="260"/>
      <c r="HI81" s="260"/>
      <c r="HJ81" s="260"/>
      <c r="HK81" s="260"/>
      <c r="HL81" s="260"/>
      <c r="HM81" s="260"/>
      <c r="HN81" s="260"/>
      <c r="HO81" s="260"/>
      <c r="HP81" s="260"/>
      <c r="HQ81" s="260"/>
      <c r="HR81" s="260"/>
      <c r="HS81" s="260"/>
      <c r="HT81" s="260"/>
      <c r="HU81" s="260"/>
      <c r="HV81" s="260"/>
      <c r="HW81" s="260"/>
      <c r="HX81" s="260"/>
      <c r="HY81" s="260"/>
      <c r="HZ81" s="260"/>
      <c r="IA81" s="260"/>
      <c r="IB81" s="260"/>
      <c r="IC81" s="260"/>
      <c r="ID81" s="260"/>
      <c r="IE81" s="260"/>
      <c r="IF81" s="260"/>
      <c r="IG81" s="260"/>
      <c r="IH81" s="260"/>
      <c r="II81" s="260"/>
      <c r="IJ81" s="260"/>
      <c r="IK81" s="260"/>
      <c r="IL81" s="260"/>
      <c r="IM81" s="260"/>
      <c r="IN81" s="260"/>
      <c r="IO81" s="260"/>
      <c r="IP81" s="260"/>
      <c r="IQ81" s="260"/>
      <c r="IR81" s="260"/>
      <c r="IS81" s="260"/>
      <c r="IT81" s="260"/>
      <c r="IU81" s="260"/>
      <c r="IV81" s="260"/>
      <c r="IW81" s="260"/>
    </row>
    <row r="82" customFormat="false" ht="12.75" hidden="false" customHeight="false" outlineLevel="0" collapsed="false">
      <c r="A82" s="253" t="s">
        <v>293</v>
      </c>
      <c r="B82" s="254" t="s">
        <v>294</v>
      </c>
      <c r="C82" s="254"/>
      <c r="D82" s="263" t="n">
        <v>0</v>
      </c>
      <c r="E82" s="263" t="n">
        <v>0</v>
      </c>
      <c r="F82" s="263" t="n">
        <v>0</v>
      </c>
      <c r="G82" s="263" t="n">
        <v>0</v>
      </c>
      <c r="H82" s="263" t="n">
        <v>0</v>
      </c>
      <c r="I82" s="263" t="n">
        <v>0</v>
      </c>
      <c r="J82" s="263" t="n">
        <v>0</v>
      </c>
      <c r="K82" s="263" t="n">
        <v>0</v>
      </c>
      <c r="L82" s="263" t="n">
        <v>0</v>
      </c>
      <c r="M82" s="263" t="n">
        <v>0</v>
      </c>
      <c r="N82" s="263" t="n">
        <v>0</v>
      </c>
      <c r="O82" s="263" t="n">
        <v>0</v>
      </c>
      <c r="P82" s="263" t="n">
        <f aca="false">SUM(D82:O82)</f>
        <v>0</v>
      </c>
    </row>
    <row r="83" customFormat="false" ht="12.75" hidden="false" customHeight="false" outlineLevel="0" collapsed="false">
      <c r="A83" s="253" t="s">
        <v>295</v>
      </c>
      <c r="B83" s="254" t="s">
        <v>296</v>
      </c>
      <c r="C83" s="254"/>
      <c r="D83" s="265" t="n">
        <v>0</v>
      </c>
      <c r="E83" s="265" t="n">
        <v>0</v>
      </c>
      <c r="F83" s="265" t="n">
        <v>0</v>
      </c>
      <c r="G83" s="265" t="n">
        <v>0</v>
      </c>
      <c r="H83" s="265" t="n">
        <v>0</v>
      </c>
      <c r="I83" s="265" t="n">
        <v>0</v>
      </c>
      <c r="J83" s="265" t="n">
        <v>0</v>
      </c>
      <c r="K83" s="265" t="n">
        <v>0</v>
      </c>
      <c r="L83" s="265" t="n">
        <v>0</v>
      </c>
      <c r="M83" s="265" t="n">
        <v>0</v>
      </c>
      <c r="N83" s="265" t="n">
        <v>0</v>
      </c>
      <c r="O83" s="265" t="n">
        <v>0</v>
      </c>
      <c r="P83" s="265" t="n">
        <f aca="false">SUM(D83:O83)</f>
        <v>0</v>
      </c>
    </row>
    <row r="84" customFormat="false" ht="12.75" hidden="false" customHeight="false" outlineLevel="0" collapsed="false">
      <c r="A84" s="283"/>
      <c r="B84" s="266" t="s">
        <v>297</v>
      </c>
      <c r="C84" s="258"/>
      <c r="D84" s="284" t="n">
        <f aca="false">SUM(D82:D83)</f>
        <v>0</v>
      </c>
      <c r="E84" s="284" t="n">
        <f aca="false">SUM(E82:E83)</f>
        <v>0</v>
      </c>
      <c r="F84" s="284" t="n">
        <f aca="false">SUM(F82:F83)</f>
        <v>0</v>
      </c>
      <c r="G84" s="284" t="n">
        <f aca="false">SUM(G82:G83)</f>
        <v>0</v>
      </c>
      <c r="H84" s="284" t="n">
        <f aca="false">SUM(H82:H83)</f>
        <v>0</v>
      </c>
      <c r="I84" s="284" t="n">
        <f aca="false">SUM(I82:I83)</f>
        <v>0</v>
      </c>
      <c r="J84" s="284" t="n">
        <f aca="false">SUM(J82:J83)</f>
        <v>0</v>
      </c>
      <c r="K84" s="284" t="n">
        <f aca="false">SUM(K82:K83)</f>
        <v>0</v>
      </c>
      <c r="L84" s="284" t="n">
        <f aca="false">SUM(L82:L83)</f>
        <v>0</v>
      </c>
      <c r="M84" s="284" t="n">
        <f aca="false">SUM(M82:M83)</f>
        <v>0</v>
      </c>
      <c r="N84" s="284" t="n">
        <f aca="false">SUM(N82:N83)</f>
        <v>0</v>
      </c>
      <c r="O84" s="284" t="n">
        <f aca="false">SUM(O82:O83)</f>
        <v>0</v>
      </c>
      <c r="P84" s="284" t="n">
        <f aca="false">SUM(P82:P83)</f>
        <v>0</v>
      </c>
      <c r="Q84" s="258"/>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c r="BC84" s="260"/>
      <c r="BD84" s="260"/>
      <c r="BE84" s="260"/>
      <c r="BF84" s="260"/>
      <c r="BG84" s="260"/>
      <c r="BH84" s="260"/>
      <c r="BI84" s="260"/>
      <c r="BJ84" s="260"/>
      <c r="BK84" s="260"/>
      <c r="BL84" s="260"/>
      <c r="BM84" s="260"/>
      <c r="BN84" s="260"/>
      <c r="BO84" s="260"/>
      <c r="BP84" s="260"/>
      <c r="BQ84" s="260"/>
      <c r="BR84" s="260"/>
      <c r="BS84" s="260"/>
      <c r="BT84" s="260"/>
      <c r="BU84" s="260"/>
      <c r="BV84" s="260"/>
      <c r="BW84" s="260"/>
      <c r="BX84" s="260"/>
      <c r="BY84" s="260"/>
      <c r="BZ84" s="260"/>
      <c r="CA84" s="260"/>
      <c r="CB84" s="260"/>
      <c r="CC84" s="260"/>
      <c r="CD84" s="260"/>
      <c r="CE84" s="260"/>
      <c r="CF84" s="260"/>
      <c r="CG84" s="260"/>
      <c r="CH84" s="260"/>
      <c r="CI84" s="260"/>
      <c r="CJ84" s="260"/>
      <c r="CK84" s="260"/>
      <c r="CL84" s="260"/>
      <c r="CM84" s="260"/>
      <c r="CN84" s="260"/>
      <c r="CO84" s="260"/>
      <c r="CP84" s="260"/>
      <c r="CQ84" s="260"/>
      <c r="CR84" s="260"/>
      <c r="CS84" s="260"/>
      <c r="CT84" s="260"/>
      <c r="CU84" s="260"/>
      <c r="CV84" s="260"/>
      <c r="CW84" s="260"/>
      <c r="CX84" s="260"/>
      <c r="CY84" s="260"/>
      <c r="CZ84" s="260"/>
      <c r="DA84" s="260"/>
      <c r="DB84" s="260"/>
      <c r="DC84" s="260"/>
      <c r="DD84" s="260"/>
      <c r="DE84" s="260"/>
      <c r="DF84" s="260"/>
      <c r="DG84" s="260"/>
      <c r="DH84" s="260"/>
      <c r="DI84" s="260"/>
      <c r="DJ84" s="260"/>
      <c r="DK84" s="260"/>
      <c r="DL84" s="260"/>
      <c r="DM84" s="260"/>
      <c r="DN84" s="260"/>
      <c r="DO84" s="260"/>
      <c r="DP84" s="260"/>
      <c r="DQ84" s="260"/>
      <c r="DR84" s="260"/>
      <c r="DS84" s="260"/>
      <c r="DT84" s="260"/>
      <c r="DU84" s="260"/>
      <c r="DV84" s="260"/>
      <c r="DW84" s="260"/>
      <c r="DX84" s="260"/>
      <c r="DY84" s="260"/>
      <c r="DZ84" s="260"/>
      <c r="EA84" s="260"/>
      <c r="EB84" s="260"/>
      <c r="EC84" s="260"/>
      <c r="ED84" s="260"/>
      <c r="EE84" s="260"/>
      <c r="EF84" s="260"/>
      <c r="EG84" s="260"/>
      <c r="EH84" s="260"/>
      <c r="EI84" s="260"/>
      <c r="EJ84" s="260"/>
      <c r="EK84" s="260"/>
      <c r="EL84" s="260"/>
      <c r="EM84" s="260"/>
      <c r="EN84" s="260"/>
      <c r="EO84" s="260"/>
      <c r="EP84" s="260"/>
      <c r="EQ84" s="260"/>
      <c r="ER84" s="260"/>
      <c r="ES84" s="260"/>
      <c r="ET84" s="260"/>
      <c r="EU84" s="260"/>
      <c r="EV84" s="260"/>
      <c r="EW84" s="260"/>
      <c r="EX84" s="260"/>
      <c r="EY84" s="260"/>
      <c r="EZ84" s="260"/>
      <c r="FA84" s="260"/>
      <c r="FB84" s="260"/>
      <c r="FC84" s="260"/>
      <c r="FD84" s="260"/>
      <c r="FE84" s="260"/>
      <c r="FF84" s="260"/>
      <c r="FG84" s="260"/>
      <c r="FH84" s="260"/>
      <c r="FI84" s="260"/>
      <c r="FJ84" s="260"/>
      <c r="FK84" s="260"/>
      <c r="FL84" s="260"/>
      <c r="FM84" s="260"/>
      <c r="FN84" s="260"/>
      <c r="FO84" s="260"/>
      <c r="FP84" s="260"/>
      <c r="FQ84" s="260"/>
      <c r="FR84" s="260"/>
      <c r="FS84" s="260"/>
      <c r="FT84" s="260"/>
      <c r="FU84" s="260"/>
      <c r="FV84" s="260"/>
      <c r="FW84" s="260"/>
      <c r="FX84" s="260"/>
      <c r="FY84" s="260"/>
      <c r="FZ84" s="260"/>
      <c r="GA84" s="260"/>
      <c r="GB84" s="260"/>
      <c r="GC84" s="260"/>
      <c r="GD84" s="260"/>
      <c r="GE84" s="260"/>
      <c r="GF84" s="260"/>
      <c r="GG84" s="260"/>
      <c r="GH84" s="260"/>
      <c r="GI84" s="260"/>
      <c r="GJ84" s="260"/>
      <c r="GK84" s="260"/>
      <c r="GL84" s="260"/>
      <c r="GM84" s="260"/>
      <c r="GN84" s="260"/>
      <c r="GO84" s="260"/>
      <c r="GP84" s="260"/>
      <c r="GQ84" s="260"/>
      <c r="GR84" s="260"/>
      <c r="GS84" s="260"/>
      <c r="GT84" s="260"/>
      <c r="GU84" s="260"/>
      <c r="GV84" s="260"/>
      <c r="GW84" s="260"/>
      <c r="GX84" s="260"/>
      <c r="GY84" s="260"/>
      <c r="GZ84" s="260"/>
      <c r="HA84" s="260"/>
      <c r="HB84" s="260"/>
      <c r="HC84" s="260"/>
      <c r="HD84" s="260"/>
      <c r="HE84" s="260"/>
      <c r="HF84" s="260"/>
      <c r="HG84" s="260"/>
      <c r="HH84" s="260"/>
      <c r="HI84" s="260"/>
      <c r="HJ84" s="260"/>
      <c r="HK84" s="260"/>
      <c r="HL84" s="260"/>
      <c r="HM84" s="260"/>
      <c r="HN84" s="260"/>
      <c r="HO84" s="260"/>
      <c r="HP84" s="260"/>
      <c r="HQ84" s="260"/>
      <c r="HR84" s="260"/>
      <c r="HS84" s="260"/>
      <c r="HT84" s="260"/>
      <c r="HU84" s="260"/>
      <c r="HV84" s="260"/>
      <c r="HW84" s="260"/>
      <c r="HX84" s="260"/>
      <c r="HY84" s="260"/>
      <c r="HZ84" s="260"/>
      <c r="IA84" s="260"/>
      <c r="IB84" s="260"/>
      <c r="IC84" s="260"/>
      <c r="ID84" s="260"/>
      <c r="IE84" s="260"/>
      <c r="IF84" s="260"/>
      <c r="IG84" s="260"/>
      <c r="IH84" s="260"/>
      <c r="II84" s="260"/>
      <c r="IJ84" s="260"/>
      <c r="IK84" s="260"/>
      <c r="IL84" s="260"/>
      <c r="IM84" s="260"/>
      <c r="IN84" s="260"/>
      <c r="IO84" s="260"/>
      <c r="IP84" s="260"/>
      <c r="IQ84" s="260"/>
      <c r="IR84" s="260"/>
      <c r="IS84" s="260"/>
      <c r="IT84" s="260"/>
      <c r="IU84" s="260"/>
      <c r="IV84" s="260"/>
      <c r="IW84" s="260"/>
    </row>
    <row r="85" customFormat="false" ht="12.75" hidden="false" customHeight="false" outlineLevel="0" collapsed="false">
      <c r="A85" s="285" t="s">
        <v>298</v>
      </c>
      <c r="B85" s="286" t="s">
        <v>155</v>
      </c>
      <c r="C85" s="287"/>
      <c r="D85" s="284" t="n">
        <v>0</v>
      </c>
      <c r="E85" s="284" t="n">
        <v>0</v>
      </c>
      <c r="F85" s="284" t="n">
        <v>0</v>
      </c>
      <c r="G85" s="284" t="n">
        <v>0</v>
      </c>
      <c r="H85" s="284" t="n">
        <v>0</v>
      </c>
      <c r="I85" s="284" t="n">
        <v>0</v>
      </c>
      <c r="J85" s="284" t="n">
        <v>0</v>
      </c>
      <c r="K85" s="284" t="n">
        <v>0</v>
      </c>
      <c r="L85" s="284" t="n">
        <v>0</v>
      </c>
      <c r="M85" s="284" t="n">
        <v>0</v>
      </c>
      <c r="N85" s="284" t="n">
        <v>0</v>
      </c>
      <c r="O85" s="284" t="n">
        <v>0</v>
      </c>
      <c r="P85" s="284" t="n">
        <f aca="false">SUM(D85:O85)</f>
        <v>0</v>
      </c>
      <c r="Q85" s="258"/>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260"/>
      <c r="BD85" s="260"/>
      <c r="BE85" s="260"/>
      <c r="BF85" s="260"/>
      <c r="BG85" s="260"/>
      <c r="BH85" s="260"/>
      <c r="BI85" s="260"/>
      <c r="BJ85" s="260"/>
      <c r="BK85" s="260"/>
      <c r="BL85" s="260"/>
      <c r="BM85" s="260"/>
      <c r="BN85" s="260"/>
      <c r="BO85" s="260"/>
      <c r="BP85" s="260"/>
      <c r="BQ85" s="260"/>
      <c r="BR85" s="260"/>
      <c r="BS85" s="260"/>
      <c r="BT85" s="260"/>
      <c r="BU85" s="260"/>
      <c r="BV85" s="260"/>
      <c r="BW85" s="260"/>
      <c r="BX85" s="260"/>
      <c r="BY85" s="260"/>
      <c r="BZ85" s="260"/>
      <c r="CA85" s="260"/>
      <c r="CB85" s="260"/>
      <c r="CC85" s="260"/>
      <c r="CD85" s="260"/>
      <c r="CE85" s="260"/>
      <c r="CF85" s="260"/>
      <c r="CG85" s="260"/>
      <c r="CH85" s="260"/>
      <c r="CI85" s="260"/>
      <c r="CJ85" s="260"/>
      <c r="CK85" s="260"/>
      <c r="CL85" s="260"/>
      <c r="CM85" s="260"/>
      <c r="CN85" s="260"/>
      <c r="CO85" s="260"/>
      <c r="CP85" s="260"/>
      <c r="CQ85" s="260"/>
      <c r="CR85" s="260"/>
      <c r="CS85" s="260"/>
      <c r="CT85" s="260"/>
      <c r="CU85" s="260"/>
      <c r="CV85" s="260"/>
      <c r="CW85" s="260"/>
      <c r="CX85" s="260"/>
      <c r="CY85" s="260"/>
      <c r="CZ85" s="260"/>
      <c r="DA85" s="260"/>
      <c r="DB85" s="260"/>
      <c r="DC85" s="260"/>
      <c r="DD85" s="260"/>
      <c r="DE85" s="260"/>
      <c r="DF85" s="260"/>
      <c r="DG85" s="260"/>
      <c r="DH85" s="260"/>
      <c r="DI85" s="260"/>
      <c r="DJ85" s="260"/>
      <c r="DK85" s="260"/>
      <c r="DL85" s="260"/>
      <c r="DM85" s="260"/>
      <c r="DN85" s="260"/>
      <c r="DO85" s="260"/>
      <c r="DP85" s="260"/>
      <c r="DQ85" s="260"/>
      <c r="DR85" s="260"/>
      <c r="DS85" s="260"/>
      <c r="DT85" s="260"/>
      <c r="DU85" s="260"/>
      <c r="DV85" s="260"/>
      <c r="DW85" s="260"/>
      <c r="DX85" s="260"/>
      <c r="DY85" s="260"/>
      <c r="DZ85" s="260"/>
      <c r="EA85" s="260"/>
      <c r="EB85" s="260"/>
      <c r="EC85" s="260"/>
      <c r="ED85" s="260"/>
      <c r="EE85" s="260"/>
      <c r="EF85" s="260"/>
      <c r="EG85" s="260"/>
      <c r="EH85" s="260"/>
      <c r="EI85" s="260"/>
      <c r="EJ85" s="260"/>
      <c r="EK85" s="260"/>
      <c r="EL85" s="260"/>
      <c r="EM85" s="260"/>
      <c r="EN85" s="260"/>
      <c r="EO85" s="260"/>
      <c r="EP85" s="260"/>
      <c r="EQ85" s="260"/>
      <c r="ER85" s="260"/>
      <c r="ES85" s="260"/>
      <c r="ET85" s="260"/>
      <c r="EU85" s="260"/>
      <c r="EV85" s="260"/>
      <c r="EW85" s="260"/>
      <c r="EX85" s="260"/>
      <c r="EY85" s="260"/>
      <c r="EZ85" s="260"/>
      <c r="FA85" s="260"/>
      <c r="FB85" s="260"/>
      <c r="FC85" s="260"/>
      <c r="FD85" s="260"/>
      <c r="FE85" s="260"/>
      <c r="FF85" s="260"/>
      <c r="FG85" s="260"/>
      <c r="FH85" s="260"/>
      <c r="FI85" s="260"/>
      <c r="FJ85" s="260"/>
      <c r="FK85" s="260"/>
      <c r="FL85" s="260"/>
      <c r="FM85" s="260"/>
      <c r="FN85" s="260"/>
      <c r="FO85" s="260"/>
      <c r="FP85" s="260"/>
      <c r="FQ85" s="260"/>
      <c r="FR85" s="260"/>
      <c r="FS85" s="260"/>
      <c r="FT85" s="260"/>
      <c r="FU85" s="260"/>
      <c r="FV85" s="260"/>
      <c r="FW85" s="260"/>
      <c r="FX85" s="260"/>
      <c r="FY85" s="260"/>
      <c r="FZ85" s="260"/>
      <c r="GA85" s="260"/>
      <c r="GB85" s="260"/>
      <c r="GC85" s="260"/>
      <c r="GD85" s="260"/>
      <c r="GE85" s="260"/>
      <c r="GF85" s="260"/>
      <c r="GG85" s="260"/>
      <c r="GH85" s="260"/>
      <c r="GI85" s="260"/>
      <c r="GJ85" s="260"/>
      <c r="GK85" s="260"/>
      <c r="GL85" s="260"/>
      <c r="GM85" s="260"/>
      <c r="GN85" s="260"/>
      <c r="GO85" s="260"/>
      <c r="GP85" s="260"/>
      <c r="GQ85" s="260"/>
      <c r="GR85" s="260"/>
      <c r="GS85" s="260"/>
      <c r="GT85" s="260"/>
      <c r="GU85" s="260"/>
      <c r="GV85" s="260"/>
      <c r="GW85" s="260"/>
      <c r="GX85" s="260"/>
      <c r="GY85" s="260"/>
      <c r="GZ85" s="260"/>
      <c r="HA85" s="260"/>
      <c r="HB85" s="260"/>
      <c r="HC85" s="260"/>
      <c r="HD85" s="260"/>
      <c r="HE85" s="260"/>
      <c r="HF85" s="260"/>
      <c r="HG85" s="260"/>
      <c r="HH85" s="260"/>
      <c r="HI85" s="260"/>
      <c r="HJ85" s="260"/>
      <c r="HK85" s="260"/>
      <c r="HL85" s="260"/>
      <c r="HM85" s="260"/>
      <c r="HN85" s="260"/>
      <c r="HO85" s="260"/>
      <c r="HP85" s="260"/>
      <c r="HQ85" s="260"/>
      <c r="HR85" s="260"/>
      <c r="HS85" s="260"/>
      <c r="HT85" s="260"/>
      <c r="HU85" s="260"/>
      <c r="HV85" s="260"/>
      <c r="HW85" s="260"/>
      <c r="HX85" s="260"/>
      <c r="HY85" s="260"/>
      <c r="HZ85" s="260"/>
      <c r="IA85" s="260"/>
      <c r="IB85" s="260"/>
      <c r="IC85" s="260"/>
      <c r="ID85" s="260"/>
      <c r="IE85" s="260"/>
      <c r="IF85" s="260"/>
      <c r="IG85" s="260"/>
      <c r="IH85" s="260"/>
      <c r="II85" s="260"/>
      <c r="IJ85" s="260"/>
      <c r="IK85" s="260"/>
      <c r="IL85" s="260"/>
      <c r="IM85" s="260"/>
      <c r="IN85" s="260"/>
      <c r="IO85" s="260"/>
      <c r="IP85" s="260"/>
      <c r="IQ85" s="260"/>
      <c r="IR85" s="260"/>
      <c r="IS85" s="260"/>
      <c r="IT85" s="260"/>
      <c r="IU85" s="260"/>
      <c r="IV85" s="260"/>
      <c r="IW85" s="260"/>
    </row>
    <row r="86" customFormat="false" ht="12.75" hidden="false" customHeight="false" outlineLevel="0" collapsed="false">
      <c r="A86" s="288"/>
      <c r="B86" s="289" t="s">
        <v>156</v>
      </c>
      <c r="C86" s="290"/>
      <c r="D86" s="291" t="n">
        <f aca="false">D32+D35+D43+D45+D47+D49+D58+D64+D69+D81+D84+D65+D66+D70+D71+D72+D73+D85</f>
        <v>0</v>
      </c>
      <c r="E86" s="291" t="n">
        <f aca="false">E32+E35+E43+E45+E47+E49+E58+E64+E69+E81+E84+E65+E66+E70+E71+E72+E73+E85</f>
        <v>0</v>
      </c>
      <c r="F86" s="291" t="n">
        <f aca="false">F32+F35+F43+F45+F47+F49+F58+F64+F69+F81+F84+F65+F66+F70+F71+F72+F73+F85</f>
        <v>0</v>
      </c>
      <c r="G86" s="291" t="n">
        <f aca="false">G32+G35+G43+G45+G47+G49+G58+G64+G69+G81+G84+G65+G66+G70+G71+G72+G73+G85</f>
        <v>0</v>
      </c>
      <c r="H86" s="291" t="n">
        <f aca="false">H32+H35+H43+H45+H47+H49+H58+H64+H69+H81+H84+H65+H66+H70+H71+H72+H73+H85</f>
        <v>0</v>
      </c>
      <c r="I86" s="291" t="n">
        <f aca="false">I32+I35+I43+I45+I47+I49+I58+I64+I69+I81+I84+I65+I66+I70+I71+I72+I73+I85</f>
        <v>0</v>
      </c>
      <c r="J86" s="291" t="n">
        <f aca="false">J32+J35+J43+J45+J47+J49+J58+J64+J69+J81+J84+J65+J66+J70+J71+J72+J73+J85</f>
        <v>0</v>
      </c>
      <c r="K86" s="291" t="n">
        <f aca="false">K32+K35+K43+K45+K47+K49+K58+K64+K69+K81+K84+K65+K66+K70+K71+K72+K73+K85</f>
        <v>0</v>
      </c>
      <c r="L86" s="291" t="n">
        <f aca="false">L32+L35+L43+L45+L47+L49+L58+L64+L69+L81+L84+L65+L66+L70+L71+L72+L73+L85</f>
        <v>0</v>
      </c>
      <c r="M86" s="291" t="n">
        <f aca="false">M32+M35+M43+M45+M47+M49+M58+M64+M69+M81+M84+M65+M66+M70+M71+M72+M73+M85</f>
        <v>0</v>
      </c>
      <c r="N86" s="291" t="n">
        <f aca="false">N32+N35+N43+N45+N47+N49+N58+N64+N69+N81+N84+N65+N66+N70+N71+N72+N73+N85</f>
        <v>0</v>
      </c>
      <c r="O86" s="291" t="n">
        <f aca="false">O32+O35+O43+O45+O47+O49+O58+O64+O69+O81+O84+O65+O66+O70+O71+O72+O73+O85</f>
        <v>0</v>
      </c>
      <c r="P86" s="291" t="n">
        <f aca="false">P32+P35+P43+P45+P47+P49+P58+P64+P69+P81+P84+P65+P66+P70+P71+P72+P73+P85</f>
        <v>0</v>
      </c>
      <c r="Q86" s="271"/>
    </row>
    <row r="87" customFormat="false" ht="12.75" hidden="false" customHeight="false" outlineLevel="0" collapsed="false">
      <c r="D87" s="270"/>
      <c r="E87" s="270"/>
      <c r="F87" s="270"/>
      <c r="G87" s="270"/>
      <c r="H87" s="270"/>
      <c r="I87" s="270"/>
      <c r="J87" s="270"/>
      <c r="K87" s="270"/>
      <c r="L87" s="270"/>
      <c r="M87" s="270"/>
      <c r="N87" s="270"/>
      <c r="O87" s="270"/>
      <c r="P87" s="270"/>
    </row>
    <row r="88" customFormat="false" ht="12.75" hidden="false" customHeight="false" outlineLevel="0" collapsed="false">
      <c r="A88" s="292"/>
      <c r="B88" s="293"/>
      <c r="C88" s="293"/>
      <c r="D88" s="294" t="n">
        <v>37258</v>
      </c>
      <c r="E88" s="294" t="n">
        <v>37289</v>
      </c>
      <c r="F88" s="294" t="n">
        <v>37317</v>
      </c>
      <c r="G88" s="294" t="n">
        <v>37348</v>
      </c>
      <c r="H88" s="294" t="n">
        <v>37378</v>
      </c>
      <c r="I88" s="294" t="n">
        <v>37409</v>
      </c>
      <c r="J88" s="294" t="n">
        <v>37439</v>
      </c>
      <c r="K88" s="294" t="n">
        <v>37470</v>
      </c>
      <c r="L88" s="294" t="n">
        <v>37501</v>
      </c>
      <c r="M88" s="294" t="n">
        <v>37531</v>
      </c>
      <c r="N88" s="294" t="n">
        <v>37562</v>
      </c>
      <c r="O88" s="294" t="n">
        <v>37592</v>
      </c>
      <c r="P88" s="295" t="s">
        <v>141</v>
      </c>
      <c r="Q88" s="296"/>
      <c r="R88" s="296"/>
      <c r="S88" s="296"/>
      <c r="T88" s="296"/>
      <c r="U88" s="296"/>
      <c r="V88" s="296"/>
      <c r="W88" s="296"/>
      <c r="X88" s="296"/>
      <c r="Y88" s="296"/>
      <c r="Z88" s="296"/>
      <c r="AA88" s="296"/>
      <c r="AB88" s="296"/>
      <c r="AC88" s="296"/>
      <c r="AD88" s="296"/>
      <c r="AE88" s="296"/>
      <c r="AF88" s="296"/>
      <c r="AG88" s="296"/>
      <c r="AH88" s="296"/>
      <c r="AI88" s="296"/>
      <c r="AJ88" s="296"/>
      <c r="AK88" s="296"/>
      <c r="AL88" s="296"/>
      <c r="AM88" s="296"/>
      <c r="AN88" s="296"/>
      <c r="AO88" s="296"/>
      <c r="AP88" s="296"/>
      <c r="AQ88" s="296"/>
      <c r="AR88" s="296"/>
      <c r="AS88" s="296"/>
      <c r="AT88" s="296"/>
      <c r="AU88" s="296"/>
      <c r="AV88" s="296"/>
      <c r="AW88" s="296"/>
      <c r="AX88" s="296"/>
      <c r="AY88" s="296"/>
      <c r="AZ88" s="296"/>
      <c r="BA88" s="296"/>
      <c r="BB88" s="296"/>
      <c r="BC88" s="296"/>
      <c r="BD88" s="296"/>
      <c r="BE88" s="296"/>
      <c r="BF88" s="296"/>
      <c r="BG88" s="296"/>
      <c r="BH88" s="296"/>
      <c r="BI88" s="296"/>
      <c r="BJ88" s="296"/>
      <c r="BK88" s="296"/>
      <c r="BL88" s="296"/>
      <c r="BM88" s="296"/>
      <c r="BN88" s="296"/>
      <c r="BO88" s="296"/>
      <c r="BP88" s="296"/>
      <c r="BQ88" s="296"/>
      <c r="BR88" s="296"/>
      <c r="BS88" s="296"/>
      <c r="BT88" s="296"/>
      <c r="BU88" s="296"/>
      <c r="BV88" s="296"/>
      <c r="BW88" s="296"/>
      <c r="BX88" s="296"/>
      <c r="BY88" s="296"/>
      <c r="BZ88" s="296"/>
      <c r="CA88" s="296"/>
      <c r="CB88" s="296"/>
      <c r="CC88" s="296"/>
      <c r="CD88" s="296"/>
      <c r="CE88" s="296"/>
      <c r="CF88" s="296"/>
      <c r="CG88" s="296"/>
      <c r="CH88" s="296"/>
      <c r="CI88" s="296"/>
      <c r="CJ88" s="296"/>
      <c r="CK88" s="296"/>
      <c r="CL88" s="296"/>
      <c r="CM88" s="296"/>
      <c r="CN88" s="296"/>
      <c r="CO88" s="296"/>
      <c r="CP88" s="296"/>
      <c r="CQ88" s="296"/>
      <c r="CR88" s="296"/>
      <c r="CS88" s="296"/>
      <c r="CT88" s="296"/>
      <c r="CU88" s="296"/>
      <c r="CV88" s="296"/>
      <c r="CW88" s="296"/>
      <c r="CX88" s="296"/>
      <c r="CY88" s="296"/>
      <c r="CZ88" s="296"/>
      <c r="DA88" s="296"/>
      <c r="DB88" s="296"/>
      <c r="DC88" s="296"/>
      <c r="DD88" s="296"/>
      <c r="DE88" s="296"/>
      <c r="DF88" s="296"/>
      <c r="DG88" s="296"/>
      <c r="DH88" s="296"/>
      <c r="DI88" s="296"/>
      <c r="DJ88" s="296"/>
      <c r="DK88" s="296"/>
      <c r="DL88" s="296"/>
      <c r="DM88" s="296"/>
      <c r="DN88" s="296"/>
      <c r="DO88" s="296"/>
      <c r="DP88" s="296"/>
      <c r="DQ88" s="296"/>
      <c r="DR88" s="296"/>
      <c r="DS88" s="296"/>
      <c r="DT88" s="296"/>
      <c r="DU88" s="296"/>
      <c r="DV88" s="296"/>
      <c r="DW88" s="296"/>
      <c r="DX88" s="296"/>
      <c r="DY88" s="296"/>
      <c r="DZ88" s="296"/>
      <c r="EA88" s="296"/>
      <c r="EB88" s="296"/>
      <c r="EC88" s="296"/>
      <c r="ED88" s="296"/>
      <c r="EE88" s="296"/>
      <c r="EF88" s="296"/>
      <c r="EG88" s="296"/>
      <c r="EH88" s="296"/>
      <c r="EI88" s="296"/>
      <c r="EJ88" s="296"/>
      <c r="EK88" s="296"/>
      <c r="EL88" s="296"/>
      <c r="EM88" s="296"/>
      <c r="EN88" s="296"/>
      <c r="EO88" s="296"/>
      <c r="EP88" s="296"/>
      <c r="EQ88" s="296"/>
      <c r="ER88" s="296"/>
      <c r="ES88" s="296"/>
      <c r="ET88" s="296"/>
      <c r="EU88" s="296"/>
      <c r="EV88" s="296"/>
      <c r="EW88" s="296"/>
      <c r="EX88" s="296"/>
      <c r="EY88" s="296"/>
      <c r="EZ88" s="296"/>
      <c r="FA88" s="296"/>
      <c r="FB88" s="296"/>
      <c r="FC88" s="296"/>
      <c r="FD88" s="296"/>
      <c r="FE88" s="296"/>
      <c r="FF88" s="296"/>
      <c r="FG88" s="296"/>
      <c r="FH88" s="296"/>
      <c r="FI88" s="296"/>
      <c r="FJ88" s="296"/>
      <c r="FK88" s="296"/>
      <c r="FL88" s="296"/>
      <c r="FM88" s="296"/>
      <c r="FN88" s="296"/>
      <c r="FO88" s="296"/>
      <c r="FP88" s="296"/>
      <c r="FQ88" s="296"/>
      <c r="FR88" s="296"/>
      <c r="FS88" s="296"/>
      <c r="FT88" s="296"/>
      <c r="FU88" s="296"/>
      <c r="FV88" s="296"/>
      <c r="FW88" s="296"/>
      <c r="FX88" s="296"/>
      <c r="FY88" s="296"/>
      <c r="FZ88" s="296"/>
      <c r="GA88" s="296"/>
      <c r="GB88" s="296"/>
      <c r="GC88" s="296"/>
      <c r="GD88" s="296"/>
      <c r="GE88" s="296"/>
      <c r="GF88" s="296"/>
      <c r="GG88" s="296"/>
      <c r="GH88" s="296"/>
      <c r="GI88" s="296"/>
      <c r="GJ88" s="296"/>
      <c r="GK88" s="296"/>
      <c r="GL88" s="296"/>
      <c r="GM88" s="296"/>
      <c r="GN88" s="296"/>
      <c r="GO88" s="296"/>
      <c r="GP88" s="296"/>
      <c r="GQ88" s="296"/>
      <c r="GR88" s="296"/>
      <c r="GS88" s="296"/>
      <c r="GT88" s="296"/>
      <c r="GU88" s="296"/>
      <c r="GV88" s="296"/>
      <c r="GW88" s="296"/>
      <c r="GX88" s="296"/>
      <c r="GY88" s="296"/>
      <c r="GZ88" s="296"/>
      <c r="HA88" s="296"/>
      <c r="HB88" s="296"/>
      <c r="HC88" s="296"/>
      <c r="HD88" s="296"/>
      <c r="HE88" s="296"/>
      <c r="HF88" s="296"/>
      <c r="HG88" s="296"/>
      <c r="HH88" s="296"/>
      <c r="HI88" s="296"/>
      <c r="HJ88" s="296"/>
      <c r="HK88" s="296"/>
      <c r="HL88" s="296"/>
      <c r="HM88" s="296"/>
      <c r="HN88" s="296"/>
      <c r="HO88" s="296"/>
      <c r="HP88" s="296"/>
      <c r="HQ88" s="296"/>
      <c r="HR88" s="296"/>
      <c r="HS88" s="296"/>
      <c r="HT88" s="296"/>
      <c r="HU88" s="296"/>
      <c r="HV88" s="296"/>
      <c r="HW88" s="296"/>
      <c r="HX88" s="296"/>
      <c r="HY88" s="296"/>
      <c r="HZ88" s="296"/>
      <c r="IA88" s="296"/>
      <c r="IB88" s="296"/>
      <c r="IC88" s="296"/>
      <c r="ID88" s="296"/>
      <c r="IE88" s="296"/>
      <c r="IF88" s="296"/>
      <c r="IG88" s="296"/>
      <c r="IH88" s="296"/>
      <c r="II88" s="296"/>
      <c r="IJ88" s="296"/>
      <c r="IK88" s="296"/>
      <c r="IL88" s="296"/>
      <c r="IM88" s="296"/>
      <c r="IN88" s="296"/>
      <c r="IO88" s="296"/>
      <c r="IP88" s="296"/>
      <c r="IQ88" s="296"/>
      <c r="IR88" s="296"/>
      <c r="IS88" s="296"/>
      <c r="IT88" s="296"/>
      <c r="IU88" s="296"/>
      <c r="IV88" s="296"/>
      <c r="IW88" s="296"/>
    </row>
    <row r="89" customFormat="false" ht="12.75" hidden="false" customHeight="false" outlineLevel="0" collapsed="false">
      <c r="A89" s="258" t="s">
        <v>299</v>
      </c>
      <c r="B89" s="197"/>
      <c r="C89" s="197"/>
      <c r="D89" s="297"/>
      <c r="E89" s="297"/>
      <c r="F89" s="297"/>
      <c r="G89" s="297"/>
      <c r="H89" s="297"/>
      <c r="I89" s="297"/>
      <c r="J89" s="297"/>
      <c r="K89" s="297"/>
      <c r="L89" s="297"/>
      <c r="M89" s="297"/>
      <c r="N89" s="297"/>
      <c r="O89" s="297"/>
      <c r="P89" s="297"/>
      <c r="Q89" s="298"/>
      <c r="R89" s="298"/>
      <c r="S89" s="298"/>
      <c r="T89" s="298"/>
      <c r="U89" s="298"/>
      <c r="V89" s="298"/>
      <c r="W89" s="298"/>
      <c r="X89" s="298"/>
      <c r="Y89" s="298"/>
      <c r="Z89" s="298"/>
      <c r="AA89" s="298"/>
      <c r="AB89" s="298"/>
      <c r="AC89" s="298"/>
      <c r="AD89" s="298"/>
      <c r="AE89" s="298"/>
      <c r="AF89" s="298"/>
      <c r="AG89" s="298"/>
      <c r="AH89" s="298"/>
      <c r="AI89" s="298"/>
      <c r="AJ89" s="298"/>
      <c r="AK89" s="298"/>
      <c r="AL89" s="298"/>
      <c r="AM89" s="298"/>
      <c r="AN89" s="298"/>
      <c r="AO89" s="298"/>
      <c r="AP89" s="298"/>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c r="HV89" s="298"/>
      <c r="HW89" s="298"/>
      <c r="HX89" s="298"/>
      <c r="HY89" s="298"/>
      <c r="HZ89" s="298"/>
      <c r="IA89" s="298"/>
      <c r="IB89" s="298"/>
      <c r="IC89" s="298"/>
      <c r="ID89" s="298"/>
      <c r="IE89" s="298"/>
      <c r="IF89" s="298"/>
      <c r="IG89" s="298"/>
      <c r="IH89" s="298"/>
      <c r="II89" s="298"/>
      <c r="IJ89" s="298"/>
      <c r="IK89" s="298"/>
      <c r="IL89" s="298"/>
      <c r="IM89" s="298"/>
      <c r="IN89" s="298"/>
      <c r="IO89" s="298"/>
      <c r="IP89" s="298"/>
      <c r="IQ89" s="298"/>
      <c r="IR89" s="298"/>
      <c r="IS89" s="298"/>
      <c r="IT89" s="298"/>
      <c r="IU89" s="298"/>
      <c r="IV89" s="298"/>
      <c r="IW89" s="298"/>
    </row>
    <row r="90" customFormat="false" ht="12.75" hidden="false" customHeight="false" outlineLevel="0" collapsed="false">
      <c r="A90" s="298"/>
      <c r="B90" s="299" t="s">
        <v>300</v>
      </c>
      <c r="C90" s="197"/>
      <c r="D90" s="297"/>
      <c r="E90" s="297"/>
      <c r="F90" s="297"/>
      <c r="G90" s="297"/>
      <c r="H90" s="297"/>
      <c r="I90" s="297"/>
      <c r="J90" s="297"/>
      <c r="K90" s="297"/>
      <c r="L90" s="297"/>
      <c r="M90" s="297"/>
      <c r="N90" s="297"/>
      <c r="O90" s="297"/>
      <c r="P90" s="297" t="n">
        <f aca="false">SUM(D90:O90)</f>
        <v>0</v>
      </c>
      <c r="Q90" s="298"/>
      <c r="R90" s="298"/>
      <c r="S90" s="298"/>
      <c r="T90" s="298"/>
      <c r="U90" s="298"/>
      <c r="V90" s="298"/>
      <c r="W90" s="298"/>
      <c r="X90" s="298"/>
      <c r="Y90" s="298"/>
      <c r="Z90" s="298"/>
      <c r="AA90" s="298"/>
      <c r="AB90" s="298"/>
      <c r="AC90" s="298"/>
      <c r="AD90" s="298"/>
      <c r="AE90" s="298"/>
      <c r="AF90" s="298"/>
      <c r="AG90" s="298"/>
      <c r="AH90" s="298"/>
      <c r="AI90" s="298"/>
      <c r="AJ90" s="298"/>
      <c r="AK90" s="298"/>
      <c r="AL90" s="298"/>
      <c r="AM90" s="298"/>
      <c r="AN90" s="298"/>
      <c r="AO90" s="298"/>
      <c r="AP90" s="298"/>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c r="HV90" s="298"/>
      <c r="HW90" s="298"/>
      <c r="HX90" s="298"/>
      <c r="HY90" s="298"/>
      <c r="HZ90" s="298"/>
      <c r="IA90" s="298"/>
      <c r="IB90" s="298"/>
      <c r="IC90" s="298"/>
      <c r="ID90" s="298"/>
      <c r="IE90" s="298"/>
      <c r="IF90" s="298"/>
      <c r="IG90" s="298"/>
      <c r="IH90" s="298"/>
      <c r="II90" s="298"/>
      <c r="IJ90" s="298"/>
      <c r="IK90" s="298"/>
      <c r="IL90" s="298"/>
      <c r="IM90" s="298"/>
      <c r="IN90" s="298"/>
      <c r="IO90" s="298"/>
      <c r="IP90" s="298"/>
      <c r="IQ90" s="298"/>
      <c r="IR90" s="298"/>
      <c r="IS90" s="298"/>
      <c r="IT90" s="298"/>
      <c r="IU90" s="298"/>
      <c r="IV90" s="298"/>
      <c r="IW90" s="298"/>
    </row>
    <row r="91" customFormat="false" ht="12.75" hidden="false" customHeight="false" outlineLevel="0" collapsed="false">
      <c r="A91" s="298"/>
      <c r="B91" s="299" t="s">
        <v>301</v>
      </c>
      <c r="C91" s="197"/>
      <c r="D91" s="297"/>
      <c r="E91" s="297"/>
      <c r="F91" s="297"/>
      <c r="G91" s="297"/>
      <c r="H91" s="297"/>
      <c r="I91" s="297"/>
      <c r="J91" s="297"/>
      <c r="K91" s="297"/>
      <c r="L91" s="297"/>
      <c r="M91" s="297"/>
      <c r="N91" s="297"/>
      <c r="O91" s="297"/>
      <c r="P91" s="297" t="n">
        <f aca="false">SUM(D91:O91)</f>
        <v>0</v>
      </c>
      <c r="Q91" s="298"/>
      <c r="R91" s="298"/>
      <c r="S91" s="298"/>
      <c r="T91" s="298"/>
      <c r="U91" s="298"/>
      <c r="V91" s="298"/>
      <c r="W91" s="298"/>
      <c r="X91" s="298"/>
      <c r="Y91" s="298"/>
      <c r="Z91" s="298"/>
      <c r="AA91" s="298"/>
      <c r="AB91" s="298"/>
      <c r="AC91" s="298"/>
      <c r="AD91" s="298"/>
      <c r="AE91" s="298"/>
      <c r="AF91" s="298"/>
      <c r="AG91" s="298"/>
      <c r="AH91" s="298"/>
      <c r="AI91" s="298"/>
      <c r="AJ91" s="298"/>
      <c r="AK91" s="298"/>
      <c r="AL91" s="298"/>
      <c r="AM91" s="298"/>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c r="HV91" s="298"/>
      <c r="HW91" s="298"/>
      <c r="HX91" s="298"/>
      <c r="HY91" s="298"/>
      <c r="HZ91" s="298"/>
      <c r="IA91" s="298"/>
      <c r="IB91" s="298"/>
      <c r="IC91" s="298"/>
      <c r="ID91" s="298"/>
      <c r="IE91" s="298"/>
      <c r="IF91" s="298"/>
      <c r="IG91" s="298"/>
      <c r="IH91" s="298"/>
      <c r="II91" s="298"/>
      <c r="IJ91" s="298"/>
      <c r="IK91" s="298"/>
      <c r="IL91" s="298"/>
      <c r="IM91" s="298"/>
      <c r="IN91" s="298"/>
      <c r="IO91" s="298"/>
      <c r="IP91" s="298"/>
      <c r="IQ91" s="298"/>
      <c r="IR91" s="298"/>
      <c r="IS91" s="298"/>
      <c r="IT91" s="298"/>
      <c r="IU91" s="298"/>
      <c r="IV91" s="298"/>
      <c r="IW91" s="298"/>
    </row>
    <row r="92" customFormat="false" ht="12.75" hidden="false" customHeight="false" outlineLevel="0" collapsed="false">
      <c r="A92" s="298"/>
      <c r="B92" s="299" t="s">
        <v>302</v>
      </c>
      <c r="C92" s="197"/>
      <c r="D92" s="297"/>
      <c r="E92" s="297"/>
      <c r="F92" s="297"/>
      <c r="G92" s="297"/>
      <c r="H92" s="297"/>
      <c r="I92" s="297"/>
      <c r="J92" s="297"/>
      <c r="K92" s="297"/>
      <c r="L92" s="297"/>
      <c r="M92" s="297"/>
      <c r="N92" s="297"/>
      <c r="O92" s="297"/>
      <c r="P92" s="297" t="n">
        <f aca="false">SUM(D92:O92)</f>
        <v>0</v>
      </c>
      <c r="Q92" s="298"/>
      <c r="R92" s="298"/>
      <c r="S92" s="298"/>
      <c r="T92" s="298"/>
      <c r="U92" s="298"/>
      <c r="V92" s="298"/>
      <c r="W92" s="298"/>
      <c r="X92" s="298"/>
      <c r="Y92" s="298"/>
      <c r="Z92" s="298"/>
      <c r="AA92" s="298"/>
      <c r="AB92" s="298"/>
      <c r="AC92" s="298"/>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c r="HV92" s="298"/>
      <c r="HW92" s="298"/>
      <c r="HX92" s="298"/>
      <c r="HY92" s="298"/>
      <c r="HZ92" s="298"/>
      <c r="IA92" s="298"/>
      <c r="IB92" s="298"/>
      <c r="IC92" s="298"/>
      <c r="ID92" s="298"/>
      <c r="IE92" s="298"/>
      <c r="IF92" s="298"/>
      <c r="IG92" s="298"/>
      <c r="IH92" s="298"/>
      <c r="II92" s="298"/>
      <c r="IJ92" s="298"/>
      <c r="IK92" s="298"/>
      <c r="IL92" s="298"/>
      <c r="IM92" s="298"/>
      <c r="IN92" s="298"/>
      <c r="IO92" s="298"/>
      <c r="IP92" s="298"/>
      <c r="IQ92" s="298"/>
      <c r="IR92" s="298"/>
      <c r="IS92" s="298"/>
      <c r="IT92" s="298"/>
      <c r="IU92" s="298"/>
      <c r="IV92" s="298"/>
      <c r="IW92" s="298"/>
    </row>
    <row r="93" customFormat="false" ht="12.75" hidden="false" customHeight="false" outlineLevel="0" collapsed="false">
      <c r="A93" s="298"/>
      <c r="B93" s="299" t="s">
        <v>303</v>
      </c>
      <c r="C93" s="197"/>
      <c r="D93" s="297"/>
      <c r="E93" s="297"/>
      <c r="F93" s="297"/>
      <c r="G93" s="297"/>
      <c r="H93" s="297"/>
      <c r="I93" s="297"/>
      <c r="J93" s="297"/>
      <c r="K93" s="297"/>
      <c r="L93" s="297"/>
      <c r="M93" s="297"/>
      <c r="N93" s="297"/>
      <c r="O93" s="297"/>
      <c r="P93" s="297" t="n">
        <f aca="false">SUM(D93:O93)</f>
        <v>0</v>
      </c>
      <c r="Q93" s="298"/>
      <c r="R93" s="298"/>
      <c r="S93" s="298"/>
      <c r="T93" s="298"/>
      <c r="U93" s="298"/>
      <c r="V93" s="298"/>
      <c r="W93" s="298"/>
      <c r="X93" s="298"/>
      <c r="Y93" s="298"/>
      <c r="Z93" s="298"/>
      <c r="AA93" s="298"/>
      <c r="AB93" s="298"/>
      <c r="AC93" s="298"/>
      <c r="AD93" s="298"/>
      <c r="AE93" s="298"/>
      <c r="AF93" s="298"/>
      <c r="AG93" s="298"/>
      <c r="AH93" s="298"/>
      <c r="AI93" s="298"/>
      <c r="AJ93" s="298"/>
      <c r="AK93" s="298"/>
      <c r="AL93" s="298"/>
      <c r="AM93" s="298"/>
      <c r="AN93" s="298"/>
      <c r="AO93" s="298"/>
      <c r="AP93" s="298"/>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c r="HV93" s="298"/>
      <c r="HW93" s="298"/>
      <c r="HX93" s="298"/>
      <c r="HY93" s="298"/>
      <c r="HZ93" s="298"/>
      <c r="IA93" s="298"/>
      <c r="IB93" s="298"/>
      <c r="IC93" s="298"/>
      <c r="ID93" s="298"/>
      <c r="IE93" s="298"/>
      <c r="IF93" s="298"/>
      <c r="IG93" s="298"/>
      <c r="IH93" s="298"/>
      <c r="II93" s="298"/>
      <c r="IJ93" s="298"/>
      <c r="IK93" s="298"/>
      <c r="IL93" s="298"/>
      <c r="IM93" s="298"/>
      <c r="IN93" s="298"/>
      <c r="IO93" s="298"/>
      <c r="IP93" s="298"/>
      <c r="IQ93" s="298"/>
      <c r="IR93" s="298"/>
      <c r="IS93" s="298"/>
      <c r="IT93" s="298"/>
      <c r="IU93" s="298"/>
      <c r="IV93" s="298"/>
      <c r="IW93" s="298"/>
    </row>
    <row r="94" customFormat="false" ht="12.75" hidden="false" customHeight="false" outlineLevel="0" collapsed="false">
      <c r="A94" s="298"/>
      <c r="B94" s="299" t="s">
        <v>304</v>
      </c>
      <c r="C94" s="197"/>
      <c r="D94" s="297"/>
      <c r="E94" s="297"/>
      <c r="F94" s="297"/>
      <c r="G94" s="297"/>
      <c r="H94" s="297"/>
      <c r="I94" s="297"/>
      <c r="J94" s="297"/>
      <c r="K94" s="297"/>
      <c r="L94" s="297"/>
      <c r="M94" s="297"/>
      <c r="N94" s="297"/>
      <c r="O94" s="297"/>
      <c r="P94" s="297" t="n">
        <f aca="false">SUM(D94:O94)</f>
        <v>0</v>
      </c>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c r="HV94" s="298"/>
      <c r="HW94" s="298"/>
      <c r="HX94" s="298"/>
      <c r="HY94" s="298"/>
      <c r="HZ94" s="298"/>
      <c r="IA94" s="298"/>
      <c r="IB94" s="298"/>
      <c r="IC94" s="298"/>
      <c r="ID94" s="298"/>
      <c r="IE94" s="298"/>
      <c r="IF94" s="298"/>
      <c r="IG94" s="298"/>
      <c r="IH94" s="298"/>
      <c r="II94" s="298"/>
      <c r="IJ94" s="298"/>
      <c r="IK94" s="298"/>
      <c r="IL94" s="298"/>
      <c r="IM94" s="298"/>
      <c r="IN94" s="298"/>
      <c r="IO94" s="298"/>
      <c r="IP94" s="298"/>
      <c r="IQ94" s="298"/>
      <c r="IR94" s="298"/>
      <c r="IS94" s="298"/>
      <c r="IT94" s="298"/>
      <c r="IU94" s="298"/>
      <c r="IV94" s="298"/>
      <c r="IW94" s="298"/>
    </row>
    <row r="95" customFormat="false" ht="12.75" hidden="false" customHeight="false" outlineLevel="0" collapsed="false">
      <c r="A95" s="298"/>
      <c r="B95" s="299" t="s">
        <v>305</v>
      </c>
      <c r="C95" s="197"/>
      <c r="D95" s="297"/>
      <c r="E95" s="297"/>
      <c r="F95" s="297"/>
      <c r="G95" s="297"/>
      <c r="H95" s="297"/>
      <c r="I95" s="297"/>
      <c r="J95" s="297"/>
      <c r="K95" s="297"/>
      <c r="L95" s="297"/>
      <c r="M95" s="297"/>
      <c r="N95" s="297"/>
      <c r="O95" s="297"/>
      <c r="P95" s="297" t="n">
        <f aca="false">SUM(D95:O95)</f>
        <v>0</v>
      </c>
      <c r="Q95" s="298"/>
      <c r="R95" s="298"/>
      <c r="S95" s="298"/>
      <c r="T95" s="298"/>
      <c r="U95" s="298"/>
      <c r="V95" s="298"/>
      <c r="W95" s="298"/>
      <c r="X95" s="298"/>
      <c r="Y95" s="298"/>
      <c r="Z95" s="298"/>
      <c r="AA95" s="298"/>
      <c r="AB95" s="298"/>
      <c r="AC95" s="298"/>
      <c r="AD95" s="298"/>
      <c r="AE95" s="298"/>
      <c r="AF95" s="298"/>
      <c r="AG95" s="298"/>
      <c r="AH95" s="298"/>
      <c r="AI95" s="298"/>
      <c r="AJ95" s="298"/>
      <c r="AK95" s="298"/>
      <c r="AL95" s="298"/>
      <c r="AM95" s="298"/>
      <c r="AN95" s="298"/>
      <c r="AO95" s="298"/>
      <c r="AP95" s="298"/>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c r="HV95" s="298"/>
      <c r="HW95" s="298"/>
      <c r="HX95" s="298"/>
      <c r="HY95" s="298"/>
      <c r="HZ95" s="298"/>
      <c r="IA95" s="298"/>
      <c r="IB95" s="298"/>
      <c r="IC95" s="298"/>
      <c r="ID95" s="298"/>
      <c r="IE95" s="298"/>
      <c r="IF95" s="298"/>
      <c r="IG95" s="298"/>
      <c r="IH95" s="298"/>
      <c r="II95" s="298"/>
      <c r="IJ95" s="298"/>
      <c r="IK95" s="298"/>
      <c r="IL95" s="298"/>
      <c r="IM95" s="298"/>
      <c r="IN95" s="298"/>
      <c r="IO95" s="298"/>
      <c r="IP95" s="298"/>
      <c r="IQ95" s="298"/>
      <c r="IR95" s="298"/>
      <c r="IS95" s="298"/>
      <c r="IT95" s="298"/>
      <c r="IU95" s="298"/>
      <c r="IV95" s="298"/>
      <c r="IW95" s="298"/>
    </row>
    <row r="96" customFormat="false" ht="12.75" hidden="false" customHeight="false" outlineLevel="0" collapsed="false">
      <c r="A96" s="298"/>
      <c r="B96" s="299" t="s">
        <v>306</v>
      </c>
      <c r="C96" s="197"/>
      <c r="D96" s="297"/>
      <c r="E96" s="297"/>
      <c r="F96" s="297"/>
      <c r="G96" s="297"/>
      <c r="H96" s="297"/>
      <c r="I96" s="297"/>
      <c r="J96" s="297"/>
      <c r="K96" s="297"/>
      <c r="L96" s="297"/>
      <c r="M96" s="297"/>
      <c r="N96" s="297"/>
      <c r="O96" s="297"/>
      <c r="P96" s="297" t="n">
        <f aca="false">SUM(D96:O96)</f>
        <v>0</v>
      </c>
      <c r="Q96" s="298"/>
      <c r="R96" s="298"/>
      <c r="S96" s="298"/>
      <c r="T96" s="298"/>
      <c r="U96" s="298"/>
      <c r="V96" s="298"/>
      <c r="W96" s="298"/>
      <c r="X96" s="298"/>
      <c r="Y96" s="298"/>
      <c r="Z96" s="298"/>
      <c r="AA96" s="298"/>
      <c r="AB96" s="298"/>
      <c r="AC96" s="298"/>
      <c r="AD96" s="298"/>
      <c r="AE96" s="298"/>
      <c r="AF96" s="298"/>
      <c r="AG96" s="298"/>
      <c r="AH96" s="298"/>
      <c r="AI96" s="298"/>
      <c r="AJ96" s="298"/>
      <c r="AK96" s="298"/>
      <c r="AL96" s="298"/>
      <c r="AM96" s="298"/>
      <c r="AN96" s="298"/>
      <c r="AO96" s="298"/>
      <c r="AP96" s="298"/>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c r="HV96" s="298"/>
      <c r="HW96" s="298"/>
      <c r="HX96" s="298"/>
      <c r="HY96" s="298"/>
      <c r="HZ96" s="298"/>
      <c r="IA96" s="298"/>
      <c r="IB96" s="298"/>
      <c r="IC96" s="298"/>
      <c r="ID96" s="298"/>
      <c r="IE96" s="298"/>
      <c r="IF96" s="298"/>
      <c r="IG96" s="298"/>
      <c r="IH96" s="298"/>
      <c r="II96" s="298"/>
      <c r="IJ96" s="298"/>
      <c r="IK96" s="298"/>
      <c r="IL96" s="298"/>
      <c r="IM96" s="298"/>
      <c r="IN96" s="298"/>
      <c r="IO96" s="298"/>
      <c r="IP96" s="298"/>
      <c r="IQ96" s="298"/>
      <c r="IR96" s="298"/>
      <c r="IS96" s="298"/>
      <c r="IT96" s="298"/>
      <c r="IU96" s="298"/>
      <c r="IV96" s="298"/>
      <c r="IW96" s="298"/>
    </row>
    <row r="97" customFormat="false" ht="12.75" hidden="false" customHeight="false" outlineLevel="0" collapsed="false">
      <c r="A97" s="298"/>
      <c r="B97" s="299" t="s">
        <v>307</v>
      </c>
      <c r="C97" s="197"/>
      <c r="D97" s="297"/>
      <c r="E97" s="297"/>
      <c r="F97" s="297"/>
      <c r="G97" s="297"/>
      <c r="H97" s="297"/>
      <c r="I97" s="297"/>
      <c r="J97" s="297"/>
      <c r="K97" s="297"/>
      <c r="L97" s="297"/>
      <c r="M97" s="297"/>
      <c r="N97" s="297"/>
      <c r="O97" s="297"/>
      <c r="P97" s="297" t="n">
        <f aca="false">SUM(D97:O97)</f>
        <v>0</v>
      </c>
      <c r="Q97" s="298"/>
      <c r="R97" s="298"/>
      <c r="S97" s="298"/>
      <c r="T97" s="298"/>
      <c r="U97" s="298"/>
      <c r="V97" s="298"/>
      <c r="W97" s="298"/>
      <c r="X97" s="298"/>
      <c r="Y97" s="298"/>
      <c r="Z97" s="298"/>
      <c r="AA97" s="298"/>
      <c r="AB97" s="298"/>
      <c r="AC97" s="298"/>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c r="HV97" s="298"/>
      <c r="HW97" s="298"/>
      <c r="HX97" s="298"/>
      <c r="HY97" s="298"/>
      <c r="HZ97" s="298"/>
      <c r="IA97" s="298"/>
      <c r="IB97" s="298"/>
      <c r="IC97" s="298"/>
      <c r="ID97" s="298"/>
      <c r="IE97" s="298"/>
      <c r="IF97" s="298"/>
      <c r="IG97" s="298"/>
      <c r="IH97" s="298"/>
      <c r="II97" s="298"/>
      <c r="IJ97" s="298"/>
      <c r="IK97" s="298"/>
      <c r="IL97" s="298"/>
      <c r="IM97" s="298"/>
      <c r="IN97" s="298"/>
      <c r="IO97" s="298"/>
      <c r="IP97" s="298"/>
      <c r="IQ97" s="298"/>
      <c r="IR97" s="298"/>
      <c r="IS97" s="298"/>
      <c r="IT97" s="298"/>
      <c r="IU97" s="298"/>
      <c r="IV97" s="298"/>
      <c r="IW97" s="298"/>
    </row>
    <row r="98" customFormat="false" ht="12.75" hidden="false" customHeight="false" outlineLevel="0" collapsed="false">
      <c r="A98" s="298"/>
      <c r="B98" s="299" t="s">
        <v>308</v>
      </c>
      <c r="C98" s="197"/>
      <c r="D98" s="297"/>
      <c r="E98" s="297"/>
      <c r="F98" s="297"/>
      <c r="G98" s="297"/>
      <c r="H98" s="297"/>
      <c r="I98" s="297"/>
      <c r="J98" s="297"/>
      <c r="K98" s="297"/>
      <c r="L98" s="297"/>
      <c r="M98" s="297"/>
      <c r="N98" s="297"/>
      <c r="O98" s="297"/>
      <c r="P98" s="297" t="n">
        <f aca="false">SUM(D98:O98)</f>
        <v>0</v>
      </c>
      <c r="Q98" s="298"/>
      <c r="R98" s="298"/>
      <c r="S98" s="298"/>
      <c r="T98" s="298"/>
      <c r="U98" s="298"/>
      <c r="V98" s="298"/>
      <c r="W98" s="298"/>
      <c r="X98" s="298"/>
      <c r="Y98" s="298"/>
      <c r="Z98" s="298"/>
      <c r="AA98" s="298"/>
      <c r="AB98" s="298"/>
      <c r="AC98" s="298"/>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c r="HV98" s="298"/>
      <c r="HW98" s="298"/>
      <c r="HX98" s="298"/>
      <c r="HY98" s="298"/>
      <c r="HZ98" s="298"/>
      <c r="IA98" s="298"/>
      <c r="IB98" s="298"/>
      <c r="IC98" s="298"/>
      <c r="ID98" s="298"/>
      <c r="IE98" s="298"/>
      <c r="IF98" s="298"/>
      <c r="IG98" s="298"/>
      <c r="IH98" s="298"/>
      <c r="II98" s="298"/>
      <c r="IJ98" s="298"/>
      <c r="IK98" s="298"/>
      <c r="IL98" s="298"/>
      <c r="IM98" s="298"/>
      <c r="IN98" s="298"/>
      <c r="IO98" s="298"/>
      <c r="IP98" s="298"/>
      <c r="IQ98" s="298"/>
      <c r="IR98" s="298"/>
      <c r="IS98" s="298"/>
      <c r="IT98" s="298"/>
      <c r="IU98" s="298"/>
      <c r="IV98" s="298"/>
      <c r="IW98" s="298"/>
    </row>
    <row r="99" customFormat="false" ht="12.75" hidden="false" customHeight="false" outlineLevel="0" collapsed="false">
      <c r="A99" s="298"/>
      <c r="B99" s="299" t="s">
        <v>309</v>
      </c>
      <c r="C99" s="197"/>
      <c r="D99" s="297"/>
      <c r="E99" s="297"/>
      <c r="F99" s="297"/>
      <c r="G99" s="297"/>
      <c r="H99" s="297"/>
      <c r="I99" s="297"/>
      <c r="J99" s="297"/>
      <c r="K99" s="297"/>
      <c r="L99" s="297"/>
      <c r="M99" s="297"/>
      <c r="N99" s="297"/>
      <c r="O99" s="297"/>
      <c r="P99" s="297" t="n">
        <f aca="false">SUM(D99:O99)</f>
        <v>0</v>
      </c>
      <c r="Q99" s="298"/>
      <c r="R99" s="298"/>
      <c r="S99" s="298"/>
      <c r="T99" s="298"/>
      <c r="U99" s="298"/>
      <c r="V99" s="298"/>
      <c r="W99" s="298"/>
      <c r="X99" s="298"/>
      <c r="Y99" s="298"/>
      <c r="Z99" s="298"/>
      <c r="AA99" s="298"/>
      <c r="AB99" s="298"/>
      <c r="AC99" s="298"/>
      <c r="AD99" s="298"/>
      <c r="AE99" s="298"/>
      <c r="AF99" s="298"/>
      <c r="AG99" s="298"/>
      <c r="AH99" s="298"/>
      <c r="AI99" s="298"/>
      <c r="AJ99" s="298"/>
      <c r="AK99" s="298"/>
      <c r="AL99" s="298"/>
      <c r="AM99" s="298"/>
      <c r="AN99" s="298"/>
      <c r="AO99" s="298"/>
      <c r="AP99" s="298"/>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c r="HV99" s="298"/>
      <c r="HW99" s="298"/>
      <c r="HX99" s="298"/>
      <c r="HY99" s="298"/>
      <c r="HZ99" s="298"/>
      <c r="IA99" s="298"/>
      <c r="IB99" s="298"/>
      <c r="IC99" s="298"/>
      <c r="ID99" s="298"/>
      <c r="IE99" s="298"/>
      <c r="IF99" s="298"/>
      <c r="IG99" s="298"/>
      <c r="IH99" s="298"/>
      <c r="II99" s="298"/>
      <c r="IJ99" s="298"/>
      <c r="IK99" s="298"/>
      <c r="IL99" s="298"/>
      <c r="IM99" s="298"/>
      <c r="IN99" s="298"/>
      <c r="IO99" s="298"/>
      <c r="IP99" s="298"/>
      <c r="IQ99" s="298"/>
      <c r="IR99" s="298"/>
      <c r="IS99" s="298"/>
      <c r="IT99" s="298"/>
      <c r="IU99" s="298"/>
      <c r="IV99" s="298"/>
      <c r="IW99" s="298"/>
    </row>
    <row r="100" customFormat="false" ht="12.75" hidden="false" customHeight="false" outlineLevel="0" collapsed="false">
      <c r="A100" s="298"/>
      <c r="B100" s="299" t="s">
        <v>310</v>
      </c>
      <c r="C100" s="197"/>
      <c r="D100" s="297"/>
      <c r="E100" s="297"/>
      <c r="F100" s="297"/>
      <c r="G100" s="297"/>
      <c r="H100" s="297"/>
      <c r="I100" s="297"/>
      <c r="J100" s="297"/>
      <c r="K100" s="297"/>
      <c r="L100" s="297"/>
      <c r="M100" s="297"/>
      <c r="N100" s="297"/>
      <c r="O100" s="297"/>
      <c r="P100" s="297" t="n">
        <f aca="false">SUM(D100:O100)</f>
        <v>0</v>
      </c>
      <c r="Q100" s="298"/>
      <c r="R100" s="298"/>
      <c r="S100" s="298"/>
      <c r="T100" s="298"/>
      <c r="U100" s="298"/>
      <c r="V100" s="298"/>
      <c r="W100" s="298"/>
      <c r="X100" s="298"/>
      <c r="Y100" s="298"/>
      <c r="Z100" s="298"/>
      <c r="AA100" s="298"/>
      <c r="AB100" s="298"/>
      <c r="AC100" s="298"/>
      <c r="AD100" s="298"/>
      <c r="AE100" s="298"/>
      <c r="AF100" s="298"/>
      <c r="AG100" s="298"/>
      <c r="AH100" s="298"/>
      <c r="AI100" s="298"/>
      <c r="AJ100" s="298"/>
      <c r="AK100" s="298"/>
      <c r="AL100" s="298"/>
      <c r="AM100" s="298"/>
      <c r="AN100" s="298"/>
      <c r="AO100" s="298"/>
      <c r="AP100" s="298"/>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c r="HV100" s="298"/>
      <c r="HW100" s="298"/>
      <c r="HX100" s="298"/>
      <c r="HY100" s="298"/>
      <c r="HZ100" s="298"/>
      <c r="IA100" s="298"/>
      <c r="IB100" s="298"/>
      <c r="IC100" s="298"/>
      <c r="ID100" s="298"/>
      <c r="IE100" s="298"/>
      <c r="IF100" s="298"/>
      <c r="IG100" s="298"/>
      <c r="IH100" s="298"/>
      <c r="II100" s="298"/>
      <c r="IJ100" s="298"/>
      <c r="IK100" s="298"/>
      <c r="IL100" s="298"/>
      <c r="IM100" s="298"/>
      <c r="IN100" s="298"/>
      <c r="IO100" s="298"/>
      <c r="IP100" s="298"/>
      <c r="IQ100" s="298"/>
      <c r="IR100" s="298"/>
      <c r="IS100" s="298"/>
      <c r="IT100" s="298"/>
      <c r="IU100" s="298"/>
      <c r="IV100" s="298"/>
      <c r="IW100" s="298"/>
    </row>
    <row r="101" customFormat="false" ht="12.75" hidden="false" customHeight="false" outlineLevel="0" collapsed="false">
      <c r="A101" s="298"/>
      <c r="B101" s="299" t="s">
        <v>311</v>
      </c>
      <c r="C101" s="197"/>
      <c r="D101" s="297"/>
      <c r="E101" s="297"/>
      <c r="F101" s="297"/>
      <c r="G101" s="297"/>
      <c r="H101" s="297"/>
      <c r="I101" s="297"/>
      <c r="J101" s="297"/>
      <c r="K101" s="297"/>
      <c r="L101" s="297"/>
      <c r="M101" s="297"/>
      <c r="N101" s="297"/>
      <c r="O101" s="297"/>
      <c r="P101" s="297" t="n">
        <f aca="false">SUM(D101:O101)</f>
        <v>0</v>
      </c>
      <c r="Q101" s="298"/>
      <c r="R101" s="298"/>
      <c r="S101" s="298"/>
      <c r="T101" s="298"/>
      <c r="U101" s="298"/>
      <c r="V101" s="298"/>
      <c r="W101" s="298"/>
      <c r="X101" s="298"/>
      <c r="Y101" s="298"/>
      <c r="Z101" s="298"/>
      <c r="AA101" s="298"/>
      <c r="AB101" s="298"/>
      <c r="AC101" s="298"/>
      <c r="AD101" s="298"/>
      <c r="AE101" s="298"/>
      <c r="AF101" s="298"/>
      <c r="AG101" s="298"/>
      <c r="AH101" s="298"/>
      <c r="AI101" s="298"/>
      <c r="AJ101" s="298"/>
      <c r="AK101" s="298"/>
      <c r="AL101" s="298"/>
      <c r="AM101" s="298"/>
      <c r="AN101" s="298"/>
      <c r="AO101" s="298"/>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c r="HV101" s="298"/>
      <c r="HW101" s="298"/>
      <c r="HX101" s="298"/>
      <c r="HY101" s="298"/>
      <c r="HZ101" s="298"/>
      <c r="IA101" s="298"/>
      <c r="IB101" s="298"/>
      <c r="IC101" s="298"/>
      <c r="ID101" s="298"/>
      <c r="IE101" s="298"/>
      <c r="IF101" s="298"/>
      <c r="IG101" s="298"/>
      <c r="IH101" s="298"/>
      <c r="II101" s="298"/>
      <c r="IJ101" s="298"/>
      <c r="IK101" s="298"/>
      <c r="IL101" s="298"/>
      <c r="IM101" s="298"/>
      <c r="IN101" s="298"/>
      <c r="IO101" s="298"/>
      <c r="IP101" s="298"/>
      <c r="IQ101" s="298"/>
      <c r="IR101" s="298"/>
      <c r="IS101" s="298"/>
      <c r="IT101" s="298"/>
      <c r="IU101" s="298"/>
      <c r="IV101" s="298"/>
      <c r="IW101" s="298"/>
    </row>
    <row r="102" customFormat="false" ht="12.75" hidden="false" customHeight="false" outlineLevel="0" collapsed="false">
      <c r="A102" s="298"/>
      <c r="B102" s="299" t="s">
        <v>312</v>
      </c>
      <c r="C102" s="197"/>
      <c r="D102" s="297"/>
      <c r="E102" s="297"/>
      <c r="F102" s="297"/>
      <c r="G102" s="297"/>
      <c r="H102" s="297"/>
      <c r="I102" s="297"/>
      <c r="J102" s="297"/>
      <c r="K102" s="297"/>
      <c r="L102" s="297"/>
      <c r="M102" s="297"/>
      <c r="N102" s="297"/>
      <c r="O102" s="297"/>
      <c r="P102" s="297" t="n">
        <f aca="false">SUM(D102:O102)</f>
        <v>0</v>
      </c>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c r="HV102" s="298"/>
      <c r="HW102" s="298"/>
      <c r="HX102" s="298"/>
      <c r="HY102" s="298"/>
      <c r="HZ102" s="298"/>
      <c r="IA102" s="298"/>
      <c r="IB102" s="298"/>
      <c r="IC102" s="298"/>
      <c r="ID102" s="298"/>
      <c r="IE102" s="298"/>
      <c r="IF102" s="298"/>
      <c r="IG102" s="298"/>
      <c r="IH102" s="298"/>
      <c r="II102" s="298"/>
      <c r="IJ102" s="298"/>
      <c r="IK102" s="298"/>
      <c r="IL102" s="298"/>
      <c r="IM102" s="298"/>
      <c r="IN102" s="298"/>
      <c r="IO102" s="298"/>
      <c r="IP102" s="298"/>
      <c r="IQ102" s="298"/>
      <c r="IR102" s="298"/>
      <c r="IS102" s="298"/>
      <c r="IT102" s="298"/>
      <c r="IU102" s="298"/>
      <c r="IV102" s="298"/>
      <c r="IW102" s="298"/>
    </row>
    <row r="103" customFormat="false" ht="12.75" hidden="false" customHeight="false" outlineLevel="0" collapsed="false">
      <c r="A103" s="298"/>
      <c r="B103" s="299" t="s">
        <v>313</v>
      </c>
      <c r="C103" s="197"/>
      <c r="D103" s="297"/>
      <c r="E103" s="297"/>
      <c r="F103" s="297"/>
      <c r="G103" s="297"/>
      <c r="H103" s="297"/>
      <c r="I103" s="297"/>
      <c r="J103" s="297"/>
      <c r="K103" s="297"/>
      <c r="L103" s="297"/>
      <c r="M103" s="297"/>
      <c r="N103" s="297"/>
      <c r="O103" s="297"/>
      <c r="P103" s="297" t="n">
        <f aca="false">SUM(D103:O103)</f>
        <v>0</v>
      </c>
      <c r="Q103" s="298"/>
      <c r="R103" s="298"/>
      <c r="S103" s="298"/>
      <c r="T103" s="298"/>
      <c r="U103" s="298"/>
      <c r="V103" s="298"/>
      <c r="W103" s="298"/>
      <c r="X103" s="298"/>
      <c r="Y103" s="298"/>
      <c r="Z103" s="298"/>
      <c r="AA103" s="298"/>
      <c r="AB103" s="298"/>
      <c r="AC103" s="298"/>
      <c r="AD103" s="298"/>
      <c r="AE103" s="298"/>
      <c r="AF103" s="298"/>
      <c r="AG103" s="298"/>
      <c r="AH103" s="298"/>
      <c r="AI103" s="298"/>
      <c r="AJ103" s="298"/>
      <c r="AK103" s="298"/>
      <c r="AL103" s="298"/>
      <c r="AM103" s="298"/>
      <c r="AN103" s="298"/>
      <c r="AO103" s="298"/>
      <c r="AP103" s="298"/>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c r="HV103" s="298"/>
      <c r="HW103" s="298"/>
      <c r="HX103" s="298"/>
      <c r="HY103" s="298"/>
      <c r="HZ103" s="298"/>
      <c r="IA103" s="298"/>
      <c r="IB103" s="298"/>
      <c r="IC103" s="298"/>
      <c r="ID103" s="298"/>
      <c r="IE103" s="298"/>
      <c r="IF103" s="298"/>
      <c r="IG103" s="298"/>
      <c r="IH103" s="298"/>
      <c r="II103" s="298"/>
      <c r="IJ103" s="298"/>
      <c r="IK103" s="298"/>
      <c r="IL103" s="298"/>
      <c r="IM103" s="298"/>
      <c r="IN103" s="298"/>
      <c r="IO103" s="298"/>
      <c r="IP103" s="298"/>
      <c r="IQ103" s="298"/>
      <c r="IR103" s="298"/>
      <c r="IS103" s="298"/>
      <c r="IT103" s="298"/>
      <c r="IU103" s="298"/>
      <c r="IV103" s="298"/>
      <c r="IW103" s="298"/>
    </row>
    <row r="104" customFormat="false" ht="12.75" hidden="false" customHeight="false" outlineLevel="0" collapsed="false">
      <c r="A104" s="298"/>
      <c r="B104" s="165" t="s">
        <v>314</v>
      </c>
      <c r="C104" s="197"/>
      <c r="D104" s="297"/>
      <c r="E104" s="297"/>
      <c r="F104" s="297"/>
      <c r="G104" s="297"/>
      <c r="H104" s="297"/>
      <c r="I104" s="297"/>
      <c r="J104" s="297"/>
      <c r="K104" s="297"/>
      <c r="L104" s="297"/>
      <c r="M104" s="297"/>
      <c r="N104" s="297"/>
      <c r="O104" s="297"/>
      <c r="P104" s="297" t="n">
        <f aca="false">SUM(D104:O104)</f>
        <v>0</v>
      </c>
      <c r="Q104" s="298"/>
      <c r="R104" s="298"/>
      <c r="S104" s="298"/>
      <c r="T104" s="298"/>
      <c r="U104" s="298"/>
      <c r="V104" s="298"/>
      <c r="W104" s="298"/>
      <c r="X104" s="298"/>
      <c r="Y104" s="298"/>
      <c r="Z104" s="298"/>
      <c r="AA104" s="298"/>
      <c r="AB104" s="298"/>
      <c r="AC104" s="298"/>
      <c r="AD104" s="298"/>
      <c r="AE104" s="298"/>
      <c r="AF104" s="298"/>
      <c r="AG104" s="298"/>
      <c r="AH104" s="298"/>
      <c r="AI104" s="298"/>
      <c r="AJ104" s="298"/>
      <c r="AK104" s="298"/>
      <c r="AL104" s="298"/>
      <c r="AM104" s="298"/>
      <c r="AN104" s="298"/>
      <c r="AO104" s="298"/>
      <c r="AP104" s="298"/>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c r="HV104" s="298"/>
      <c r="HW104" s="298"/>
      <c r="HX104" s="298"/>
      <c r="HY104" s="298"/>
      <c r="HZ104" s="298"/>
      <c r="IA104" s="298"/>
      <c r="IB104" s="298"/>
      <c r="IC104" s="298"/>
      <c r="ID104" s="298"/>
      <c r="IE104" s="298"/>
      <c r="IF104" s="298"/>
      <c r="IG104" s="298"/>
      <c r="IH104" s="298"/>
      <c r="II104" s="298"/>
      <c r="IJ104" s="298"/>
      <c r="IK104" s="298"/>
      <c r="IL104" s="298"/>
      <c r="IM104" s="298"/>
      <c r="IN104" s="298"/>
      <c r="IO104" s="298"/>
      <c r="IP104" s="298"/>
      <c r="IQ104" s="298"/>
      <c r="IR104" s="298"/>
      <c r="IS104" s="298"/>
      <c r="IT104" s="298"/>
      <c r="IU104" s="298"/>
      <c r="IV104" s="298"/>
      <c r="IW104" s="298"/>
    </row>
    <row r="105" customFormat="false" ht="12.75" hidden="false" customHeight="false" outlineLevel="0" collapsed="false">
      <c r="A105" s="298"/>
      <c r="B105" s="298" t="s">
        <v>315</v>
      </c>
      <c r="C105" s="197" t="n">
        <f aca="false">+'[1]Cash and Non-Cash'!E132</f>
        <v>0</v>
      </c>
      <c r="D105" s="297" t="n">
        <f aca="false">+'[1]Cash and Non-Cash'!F132</f>
        <v>0</v>
      </c>
      <c r="E105" s="297" t="n">
        <f aca="false">+'[1]Cash and Non-Cash'!G132</f>
        <v>0</v>
      </c>
      <c r="F105" s="297" t="n">
        <f aca="false">+'[1]Cash and Non-Cash'!H132</f>
        <v>0</v>
      </c>
      <c r="G105" s="297" t="n">
        <f aca="false">+'[1]Cash and Non-Cash'!I132</f>
        <v>0</v>
      </c>
      <c r="H105" s="297" t="n">
        <f aca="false">+'[1]Cash and Non-Cash'!J132</f>
        <v>0</v>
      </c>
      <c r="I105" s="297" t="n">
        <f aca="false">+'[1]Cash and Non-Cash'!K132</f>
        <v>0</v>
      </c>
      <c r="J105" s="297" t="n">
        <f aca="false">+'[1]Cash and Non-Cash'!L132</f>
        <v>0</v>
      </c>
      <c r="K105" s="297" t="n">
        <f aca="false">+'[1]Cash and Non-Cash'!M132</f>
        <v>0</v>
      </c>
      <c r="L105" s="297" t="n">
        <f aca="false">+'[1]Cash and Non-Cash'!N132</f>
        <v>0</v>
      </c>
      <c r="M105" s="297" t="n">
        <f aca="false">+'[1]Cash and Non-Cash'!O132</f>
        <v>0</v>
      </c>
      <c r="N105" s="297" t="n">
        <f aca="false">+'[1]Cash and Non-Cash'!P132</f>
        <v>0</v>
      </c>
      <c r="O105" s="297" t="n">
        <f aca="false">+'[1]Cash and Non-Cash'!Q132</f>
        <v>0</v>
      </c>
      <c r="P105" s="297" t="n">
        <f aca="false">SUM(D105:O105)</f>
        <v>0</v>
      </c>
      <c r="Q105" s="298"/>
      <c r="R105" s="298"/>
      <c r="S105" s="298"/>
      <c r="T105" s="298"/>
      <c r="U105" s="298"/>
      <c r="V105" s="298"/>
      <c r="W105" s="298"/>
      <c r="X105" s="298"/>
      <c r="Y105" s="298"/>
      <c r="Z105" s="298"/>
      <c r="AA105" s="298"/>
      <c r="AB105" s="298"/>
      <c r="AC105" s="298"/>
      <c r="AD105" s="298"/>
      <c r="AE105" s="298"/>
      <c r="AF105" s="298"/>
      <c r="AG105" s="298"/>
      <c r="AH105" s="298"/>
      <c r="AI105" s="298"/>
      <c r="AJ105" s="298"/>
      <c r="AK105" s="298"/>
      <c r="AL105" s="298"/>
      <c r="AM105" s="298"/>
      <c r="AN105" s="298"/>
      <c r="AO105" s="298"/>
      <c r="AP105" s="298"/>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c r="HV105" s="298"/>
      <c r="HW105" s="298"/>
      <c r="HX105" s="298"/>
      <c r="HY105" s="298"/>
      <c r="HZ105" s="298"/>
      <c r="IA105" s="298"/>
      <c r="IB105" s="298"/>
      <c r="IC105" s="298"/>
      <c r="ID105" s="298"/>
      <c r="IE105" s="298"/>
      <c r="IF105" s="298"/>
      <c r="IG105" s="298"/>
      <c r="IH105" s="298"/>
      <c r="II105" s="298"/>
      <c r="IJ105" s="298"/>
      <c r="IK105" s="298"/>
      <c r="IL105" s="298"/>
      <c r="IM105" s="298"/>
      <c r="IN105" s="298"/>
      <c r="IO105" s="298"/>
      <c r="IP105" s="298"/>
      <c r="IQ105" s="298"/>
      <c r="IR105" s="298"/>
      <c r="IS105" s="298"/>
      <c r="IT105" s="298"/>
      <c r="IU105" s="298"/>
      <c r="IV105" s="298"/>
      <c r="IW105" s="298"/>
    </row>
    <row r="106" customFormat="false" ht="12.75" hidden="false" customHeight="false" outlineLevel="0" collapsed="false">
      <c r="A106" s="300"/>
      <c r="B106" s="289" t="s">
        <v>157</v>
      </c>
      <c r="C106" s="301" t="n">
        <f aca="false">SUM(C90:C105)</f>
        <v>0</v>
      </c>
      <c r="D106" s="302" t="n">
        <f aca="false">SUM(D90:D105)</f>
        <v>0</v>
      </c>
      <c r="E106" s="302" t="n">
        <f aca="false">SUM(E90:E105)</f>
        <v>0</v>
      </c>
      <c r="F106" s="302" t="n">
        <f aca="false">SUM(F90:F105)</f>
        <v>0</v>
      </c>
      <c r="G106" s="302" t="n">
        <f aca="false">SUM(G90:G105)</f>
        <v>0</v>
      </c>
      <c r="H106" s="302" t="n">
        <f aca="false">SUM(H90:H105)</f>
        <v>0</v>
      </c>
      <c r="I106" s="302" t="n">
        <f aca="false">SUM(I90:I105)</f>
        <v>0</v>
      </c>
      <c r="J106" s="302" t="n">
        <f aca="false">SUM(J90:J105)</f>
        <v>0</v>
      </c>
      <c r="K106" s="302" t="n">
        <f aca="false">SUM(K90:K105)</f>
        <v>0</v>
      </c>
      <c r="L106" s="302" t="n">
        <f aca="false">SUM(L90:L105)</f>
        <v>0</v>
      </c>
      <c r="M106" s="302" t="n">
        <f aca="false">SUM(M90:M105)</f>
        <v>0</v>
      </c>
      <c r="N106" s="302" t="n">
        <f aca="false">SUM(N90:N105)</f>
        <v>0</v>
      </c>
      <c r="O106" s="302" t="n">
        <f aca="false">SUM(O90:O105)</f>
        <v>0</v>
      </c>
      <c r="P106" s="302" t="n">
        <f aca="false">SUM(P90:P105)</f>
        <v>0</v>
      </c>
      <c r="Q106" s="303"/>
      <c r="R106" s="303"/>
      <c r="S106" s="303"/>
      <c r="T106" s="303"/>
      <c r="U106" s="303"/>
      <c r="V106" s="303"/>
      <c r="W106" s="303"/>
      <c r="X106" s="303"/>
      <c r="Y106" s="303"/>
      <c r="Z106" s="303"/>
      <c r="AA106" s="303"/>
      <c r="AB106" s="303"/>
      <c r="AC106" s="303"/>
      <c r="AD106" s="303"/>
      <c r="AE106" s="303"/>
      <c r="AF106" s="303"/>
      <c r="AG106" s="303"/>
      <c r="AH106" s="303"/>
      <c r="AI106" s="303"/>
      <c r="AJ106" s="303"/>
      <c r="AK106" s="303"/>
      <c r="AL106" s="303"/>
      <c r="AM106" s="303"/>
      <c r="AN106" s="303"/>
      <c r="AO106" s="303"/>
      <c r="AP106" s="303"/>
      <c r="AQ106" s="303"/>
      <c r="AR106" s="303"/>
      <c r="AS106" s="303"/>
      <c r="AT106" s="303"/>
      <c r="AU106" s="303"/>
      <c r="AV106" s="303"/>
      <c r="AW106" s="303"/>
      <c r="AX106" s="303"/>
      <c r="AY106" s="303"/>
      <c r="AZ106" s="303"/>
      <c r="BA106" s="303"/>
      <c r="BB106" s="303"/>
      <c r="BC106" s="303"/>
      <c r="BD106" s="303"/>
      <c r="BE106" s="303"/>
      <c r="BF106" s="303"/>
      <c r="BG106" s="303"/>
      <c r="BH106" s="303"/>
      <c r="BI106" s="303"/>
      <c r="BJ106" s="303"/>
      <c r="BK106" s="303"/>
      <c r="BL106" s="303"/>
      <c r="BM106" s="303"/>
      <c r="BN106" s="303"/>
      <c r="BO106" s="303"/>
      <c r="BP106" s="303"/>
      <c r="BQ106" s="303"/>
      <c r="BR106" s="303"/>
      <c r="BS106" s="303"/>
      <c r="BT106" s="303"/>
      <c r="BU106" s="303"/>
      <c r="BV106" s="303"/>
      <c r="BW106" s="303"/>
      <c r="BX106" s="303"/>
      <c r="BY106" s="303"/>
      <c r="BZ106" s="303"/>
      <c r="CA106" s="303"/>
      <c r="CB106" s="303"/>
      <c r="CC106" s="303"/>
      <c r="CD106" s="303"/>
      <c r="CE106" s="303"/>
      <c r="CF106" s="303"/>
      <c r="CG106" s="303"/>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c r="HV106" s="298"/>
      <c r="HW106" s="298"/>
      <c r="HX106" s="298"/>
      <c r="HY106" s="298"/>
      <c r="HZ106" s="298"/>
      <c r="IA106" s="298"/>
      <c r="IB106" s="298"/>
      <c r="IC106" s="298"/>
      <c r="ID106" s="298"/>
      <c r="IE106" s="298"/>
      <c r="IF106" s="298"/>
      <c r="IG106" s="298"/>
      <c r="IH106" s="298"/>
      <c r="II106" s="298"/>
      <c r="IJ106" s="298"/>
      <c r="IK106" s="298"/>
      <c r="IL106" s="298"/>
      <c r="IM106" s="298"/>
      <c r="IN106" s="298"/>
      <c r="IO106" s="298"/>
      <c r="IP106" s="298"/>
      <c r="IQ106" s="298"/>
      <c r="IR106" s="298"/>
      <c r="IS106" s="298"/>
      <c r="IT106" s="298"/>
      <c r="IU106" s="298"/>
      <c r="IV106" s="298"/>
      <c r="IW106" s="298"/>
    </row>
    <row r="107" customFormat="false" ht="12.75" hidden="false" customHeight="false" outlineLevel="0" collapsed="false">
      <c r="A107" s="298"/>
      <c r="B107" s="197"/>
      <c r="C107" s="197"/>
      <c r="D107" s="297"/>
      <c r="E107" s="297"/>
      <c r="F107" s="297"/>
      <c r="G107" s="297"/>
      <c r="H107" s="297"/>
      <c r="I107" s="297"/>
      <c r="J107" s="297"/>
      <c r="K107" s="297"/>
      <c r="L107" s="297"/>
      <c r="M107" s="297"/>
      <c r="N107" s="297"/>
      <c r="O107" s="297"/>
      <c r="P107" s="297"/>
      <c r="Q107" s="303"/>
      <c r="R107" s="303"/>
      <c r="S107" s="303"/>
      <c r="T107" s="303"/>
      <c r="U107" s="303"/>
      <c r="V107" s="303"/>
      <c r="W107" s="303"/>
      <c r="X107" s="303"/>
      <c r="Y107" s="303"/>
      <c r="Z107" s="303"/>
      <c r="AA107" s="303"/>
      <c r="AB107" s="303"/>
      <c r="AC107" s="303"/>
      <c r="AD107" s="303"/>
      <c r="AE107" s="303"/>
      <c r="AF107" s="303"/>
      <c r="AG107" s="303"/>
      <c r="AH107" s="303"/>
      <c r="AI107" s="303"/>
      <c r="AJ107" s="303"/>
      <c r="AK107" s="303"/>
      <c r="AL107" s="303"/>
      <c r="AM107" s="303"/>
      <c r="AN107" s="303"/>
      <c r="AO107" s="303"/>
      <c r="AP107" s="303"/>
      <c r="AQ107" s="303"/>
      <c r="AR107" s="303"/>
      <c r="AS107" s="303"/>
      <c r="AT107" s="303"/>
      <c r="AU107" s="303"/>
      <c r="AV107" s="303"/>
      <c r="AW107" s="303"/>
      <c r="AX107" s="303"/>
      <c r="AY107" s="303"/>
      <c r="AZ107" s="303"/>
      <c r="BA107" s="303"/>
      <c r="BB107" s="303"/>
      <c r="BC107" s="303"/>
      <c r="BD107" s="303"/>
      <c r="BE107" s="303"/>
      <c r="BF107" s="303"/>
      <c r="BG107" s="303"/>
      <c r="BH107" s="303"/>
      <c r="BI107" s="303"/>
      <c r="BJ107" s="303"/>
      <c r="BK107" s="303"/>
      <c r="BL107" s="303"/>
      <c r="BM107" s="303"/>
      <c r="BN107" s="303"/>
      <c r="BO107" s="303"/>
      <c r="BP107" s="303"/>
      <c r="BQ107" s="303"/>
      <c r="BR107" s="303"/>
      <c r="BS107" s="303"/>
      <c r="BT107" s="303"/>
      <c r="BU107" s="303"/>
      <c r="BV107" s="303"/>
      <c r="BW107" s="303"/>
      <c r="BX107" s="303"/>
      <c r="BY107" s="303"/>
      <c r="BZ107" s="303"/>
      <c r="CA107" s="303"/>
      <c r="CB107" s="303"/>
      <c r="CC107" s="303"/>
      <c r="CD107" s="303"/>
      <c r="CE107" s="303"/>
      <c r="CF107" s="303"/>
      <c r="CG107" s="303"/>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c r="HV107" s="298"/>
      <c r="HW107" s="298"/>
      <c r="HX107" s="298"/>
      <c r="HY107" s="298"/>
      <c r="HZ107" s="298"/>
      <c r="IA107" s="298"/>
      <c r="IB107" s="298"/>
      <c r="IC107" s="298"/>
      <c r="ID107" s="298"/>
      <c r="IE107" s="298"/>
      <c r="IF107" s="298"/>
      <c r="IG107" s="298"/>
      <c r="IH107" s="298"/>
      <c r="II107" s="298"/>
      <c r="IJ107" s="298"/>
      <c r="IK107" s="298"/>
      <c r="IL107" s="298"/>
      <c r="IM107" s="298"/>
      <c r="IN107" s="298"/>
      <c r="IO107" s="298"/>
      <c r="IP107" s="298"/>
      <c r="IQ107" s="298"/>
      <c r="IR107" s="298"/>
      <c r="IS107" s="298"/>
      <c r="IT107" s="298"/>
      <c r="IU107" s="298"/>
      <c r="IV107" s="298"/>
      <c r="IW107" s="298"/>
    </row>
    <row r="108" customFormat="false" ht="12.75" hidden="false" customHeight="false" outlineLevel="0" collapsed="false">
      <c r="A108" s="304" t="s">
        <v>158</v>
      </c>
      <c r="B108" s="305"/>
      <c r="C108" s="305" t="e">
        <f aca="false">C106+#REF!</f>
        <v>#REF!</v>
      </c>
      <c r="D108" s="306" t="n">
        <f aca="false">D86+D106</f>
        <v>0</v>
      </c>
      <c r="E108" s="306" t="n">
        <f aca="false">E86+E106</f>
        <v>0</v>
      </c>
      <c r="F108" s="306" t="n">
        <f aca="false">F86+F106</f>
        <v>0</v>
      </c>
      <c r="G108" s="306" t="n">
        <f aca="false">G86+G106</f>
        <v>0</v>
      </c>
      <c r="H108" s="306" t="n">
        <f aca="false">H86+H106</f>
        <v>0</v>
      </c>
      <c r="I108" s="306" t="n">
        <f aca="false">I86+I106</f>
        <v>0</v>
      </c>
      <c r="J108" s="306" t="n">
        <f aca="false">J86+J106</f>
        <v>0</v>
      </c>
      <c r="K108" s="306" t="n">
        <f aca="false">K86+K106</f>
        <v>0</v>
      </c>
      <c r="L108" s="306" t="n">
        <f aca="false">L86+L106</f>
        <v>0</v>
      </c>
      <c r="M108" s="306" t="n">
        <f aca="false">M86+M106</f>
        <v>0</v>
      </c>
      <c r="N108" s="306" t="n">
        <f aca="false">N86+N106</f>
        <v>0</v>
      </c>
      <c r="O108" s="306" t="n">
        <f aca="false">O86+O106</f>
        <v>0</v>
      </c>
      <c r="P108" s="306" t="n">
        <f aca="false">P86+P106</f>
        <v>0</v>
      </c>
      <c r="Q108" s="303"/>
      <c r="R108" s="303"/>
      <c r="S108" s="303"/>
      <c r="T108" s="303"/>
      <c r="U108" s="303"/>
      <c r="V108" s="303"/>
      <c r="W108" s="303"/>
      <c r="X108" s="303"/>
      <c r="Y108" s="303"/>
      <c r="Z108" s="303"/>
      <c r="AA108" s="303"/>
      <c r="AB108" s="303"/>
      <c r="AC108" s="303"/>
      <c r="AD108" s="303"/>
      <c r="AE108" s="303"/>
      <c r="AF108" s="303"/>
      <c r="AG108" s="303"/>
      <c r="AH108" s="303"/>
      <c r="AI108" s="303"/>
      <c r="AJ108" s="303"/>
      <c r="AK108" s="303"/>
      <c r="AL108" s="303"/>
      <c r="AM108" s="303"/>
      <c r="AN108" s="303"/>
      <c r="AO108" s="303"/>
      <c r="AP108" s="303"/>
      <c r="AQ108" s="303"/>
      <c r="AR108" s="303"/>
      <c r="AS108" s="303"/>
      <c r="AT108" s="303"/>
      <c r="AU108" s="303"/>
      <c r="AV108" s="303"/>
      <c r="AW108" s="303"/>
      <c r="AX108" s="303"/>
      <c r="AY108" s="303"/>
      <c r="AZ108" s="303"/>
      <c r="BA108" s="303"/>
      <c r="BB108" s="303"/>
      <c r="BC108" s="303"/>
      <c r="BD108" s="303"/>
      <c r="BE108" s="303"/>
      <c r="BF108" s="303"/>
      <c r="BG108" s="303"/>
      <c r="BH108" s="303"/>
      <c r="BI108" s="303"/>
      <c r="BJ108" s="303"/>
      <c r="BK108" s="303"/>
      <c r="BL108" s="303"/>
      <c r="BM108" s="303"/>
      <c r="BN108" s="303"/>
      <c r="BO108" s="303"/>
      <c r="BP108" s="303"/>
      <c r="BQ108" s="303"/>
      <c r="BR108" s="303"/>
      <c r="BS108" s="303"/>
      <c r="BT108" s="303"/>
      <c r="BU108" s="303"/>
      <c r="BV108" s="303"/>
      <c r="BW108" s="303"/>
      <c r="BX108" s="303"/>
      <c r="BY108" s="303"/>
      <c r="BZ108" s="303"/>
      <c r="CA108" s="303"/>
      <c r="CB108" s="303"/>
      <c r="CC108" s="303"/>
      <c r="CD108" s="303"/>
      <c r="CE108" s="303"/>
      <c r="CF108" s="303"/>
      <c r="CG108" s="303"/>
      <c r="CH108" s="307"/>
      <c r="CI108" s="307"/>
      <c r="CJ108" s="307"/>
      <c r="CK108" s="307"/>
      <c r="CL108" s="307"/>
      <c r="CM108" s="307"/>
      <c r="CN108" s="307"/>
      <c r="CO108" s="307"/>
      <c r="CP108" s="307"/>
      <c r="CQ108" s="307"/>
      <c r="CR108" s="307"/>
      <c r="CS108" s="307"/>
      <c r="CT108" s="307"/>
      <c r="CU108" s="307"/>
      <c r="CV108" s="307"/>
      <c r="CW108" s="307"/>
      <c r="CX108" s="307"/>
      <c r="CY108" s="307"/>
      <c r="CZ108" s="307"/>
      <c r="DA108" s="307"/>
      <c r="DB108" s="307"/>
      <c r="DC108" s="307"/>
      <c r="DD108" s="307"/>
      <c r="DE108" s="307"/>
      <c r="DF108" s="307"/>
      <c r="DG108" s="307"/>
      <c r="DH108" s="307"/>
      <c r="DI108" s="307"/>
      <c r="DJ108" s="307"/>
      <c r="DK108" s="307"/>
      <c r="DL108" s="307"/>
      <c r="DM108" s="307"/>
      <c r="DN108" s="307"/>
      <c r="DO108" s="307"/>
      <c r="DP108" s="307"/>
      <c r="DQ108" s="307"/>
      <c r="DR108" s="307"/>
      <c r="DS108" s="307"/>
      <c r="DT108" s="307"/>
      <c r="DU108" s="307"/>
      <c r="DV108" s="307"/>
      <c r="DW108" s="307"/>
      <c r="DX108" s="307"/>
      <c r="DY108" s="307"/>
      <c r="DZ108" s="307"/>
      <c r="EA108" s="307"/>
      <c r="EB108" s="307"/>
      <c r="EC108" s="307"/>
      <c r="ED108" s="307"/>
      <c r="EE108" s="307"/>
      <c r="EF108" s="307"/>
      <c r="EG108" s="307"/>
      <c r="EH108" s="307"/>
      <c r="EI108" s="307"/>
      <c r="EJ108" s="307"/>
      <c r="EK108" s="307"/>
      <c r="EL108" s="307"/>
      <c r="EM108" s="307"/>
      <c r="EN108" s="307"/>
      <c r="EO108" s="307"/>
      <c r="EP108" s="307"/>
      <c r="EQ108" s="307"/>
      <c r="ER108" s="307"/>
      <c r="ES108" s="307"/>
      <c r="ET108" s="307"/>
      <c r="EU108" s="307"/>
      <c r="EV108" s="307"/>
      <c r="EW108" s="307"/>
      <c r="EX108" s="307"/>
      <c r="EY108" s="307"/>
      <c r="EZ108" s="307"/>
      <c r="FA108" s="307"/>
      <c r="FB108" s="307"/>
      <c r="FC108" s="307"/>
      <c r="FD108" s="307"/>
      <c r="FE108" s="307"/>
      <c r="FF108" s="307"/>
      <c r="FG108" s="307"/>
      <c r="FH108" s="307"/>
      <c r="FI108" s="307"/>
      <c r="FJ108" s="307"/>
      <c r="FK108" s="307"/>
      <c r="FL108" s="307"/>
      <c r="FM108" s="307"/>
      <c r="FN108" s="307"/>
      <c r="FO108" s="307"/>
      <c r="FP108" s="307"/>
      <c r="FQ108" s="307"/>
      <c r="FR108" s="307"/>
      <c r="FS108" s="307"/>
      <c r="FT108" s="307"/>
      <c r="FU108" s="307"/>
      <c r="FV108" s="307"/>
      <c r="FW108" s="307"/>
      <c r="FX108" s="307"/>
      <c r="FY108" s="307"/>
      <c r="FZ108" s="307"/>
      <c r="GA108" s="307"/>
      <c r="GB108" s="307"/>
      <c r="GC108" s="307"/>
      <c r="GD108" s="307"/>
      <c r="GE108" s="307"/>
      <c r="GF108" s="307"/>
      <c r="GG108" s="307"/>
      <c r="GH108" s="307"/>
      <c r="GI108" s="307"/>
      <c r="GJ108" s="307"/>
      <c r="GK108" s="307"/>
      <c r="GL108" s="307"/>
      <c r="GM108" s="307"/>
      <c r="GN108" s="307"/>
      <c r="GO108" s="307"/>
      <c r="GP108" s="307"/>
      <c r="GQ108" s="307"/>
      <c r="GR108" s="307"/>
      <c r="GS108" s="307"/>
      <c r="GT108" s="307"/>
      <c r="GU108" s="307"/>
      <c r="GV108" s="307"/>
      <c r="GW108" s="307"/>
      <c r="GX108" s="307"/>
      <c r="GY108" s="307"/>
      <c r="GZ108" s="307"/>
      <c r="HA108" s="307"/>
      <c r="HB108" s="307"/>
      <c r="HC108" s="307"/>
      <c r="HD108" s="307"/>
      <c r="HE108" s="307"/>
      <c r="HF108" s="307"/>
      <c r="HG108" s="307"/>
      <c r="HH108" s="307"/>
      <c r="HI108" s="307"/>
      <c r="HJ108" s="307"/>
      <c r="HK108" s="307"/>
      <c r="HL108" s="307"/>
      <c r="HM108" s="307"/>
      <c r="HN108" s="307"/>
      <c r="HO108" s="307"/>
      <c r="HP108" s="307"/>
      <c r="HQ108" s="307"/>
      <c r="HR108" s="307"/>
      <c r="HS108" s="307"/>
      <c r="HT108" s="307"/>
      <c r="HU108" s="307"/>
      <c r="HV108" s="307"/>
      <c r="HW108" s="307"/>
      <c r="HX108" s="307"/>
      <c r="HY108" s="307"/>
      <c r="HZ108" s="307"/>
      <c r="IA108" s="307"/>
      <c r="IB108" s="307"/>
      <c r="IC108" s="307"/>
      <c r="ID108" s="307"/>
      <c r="IE108" s="307"/>
      <c r="IF108" s="307"/>
      <c r="IG108" s="307"/>
      <c r="IH108" s="307"/>
      <c r="II108" s="307"/>
      <c r="IJ108" s="307"/>
      <c r="IK108" s="307"/>
      <c r="IL108" s="307"/>
      <c r="IM108" s="307"/>
      <c r="IN108" s="307"/>
      <c r="IO108" s="307"/>
      <c r="IP108" s="307"/>
      <c r="IQ108" s="307"/>
      <c r="IR108" s="307"/>
      <c r="IS108" s="307"/>
      <c r="IT108" s="307"/>
      <c r="IU108" s="307"/>
      <c r="IV108" s="307"/>
      <c r="IW108" s="307"/>
    </row>
    <row r="111" customFormat="false" ht="12.75" hidden="false" customHeight="false" outlineLevel="0" collapsed="false">
      <c r="A111" s="308" t="str">
        <f aca="true">CELL("FILENAME")</f>
        <v>'file:///mnt/12tb/@roms/datasets/enron/EDRM Enron Email Data Set v2 XML/filtered-attachments/xls/Budget_Temp.xls'#$CC 103817 - Detail Expenses</v>
      </c>
    </row>
  </sheetData>
  <sheetProtection sheet="true" password="cc4b" objects="true" scenarios="true"/>
  <printOptions headings="false" gridLines="false" gridLinesSet="true" horizontalCentered="true" verticalCentered="false"/>
  <pageMargins left="0.1" right="0.1" top="0.159722222222222" bottom="0.179861111111111" header="0.511811023622047" footer="0"/>
  <pageSetup paperSize="1" scale="58" fitToWidth="1" fitToHeight="1" pageOrder="downThenOver" orientation="landscape" blackAndWhite="false" draft="false" cellComments="none" horizontalDpi="300" verticalDpi="300" copies="1"/>
  <headerFooter differentFirst="false" differentOddEven="false">
    <oddHeader/>
    <oddFooter>&amp;L&amp;"Arial Narrow,Regular"&amp;8&amp;D
&amp;T</oddFooter>
  </headerFooter>
  <rowBreaks count="1" manualBreakCount="1">
    <brk id="87" man="true" max="16383" min="0"/>
  </rowBreaks>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5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22" activeCellId="0" sqref="H22"/>
    </sheetView>
  </sheetViews>
  <sheetFormatPr defaultColWidth="9.32421875" defaultRowHeight="12.75" customHeight="true" zeroHeight="false" outlineLevelRow="0" outlineLevelCol="0"/>
  <cols>
    <col collapsed="false" customWidth="true" hidden="false" outlineLevel="0" max="1" min="1" style="39" width="13.15"/>
    <col collapsed="false" customWidth="true" hidden="false" outlineLevel="0" max="2" min="2" style="39" width="12.82"/>
    <col collapsed="false" customWidth="true" hidden="false" outlineLevel="0" max="14" min="3" style="39" width="9.65"/>
    <col collapsed="false" customWidth="true" hidden="false" outlineLevel="0" max="15" min="15" style="39" width="10.65"/>
    <col collapsed="false" customWidth="false" hidden="false" outlineLevel="0" max="257" min="16" style="39" width="9.32"/>
  </cols>
  <sheetData>
    <row r="1" customFormat="false" ht="12.75" hidden="false" customHeight="false" outlineLevel="0" collapsed="false">
      <c r="A1" s="59" t="s">
        <v>133</v>
      </c>
      <c r="B1" s="53"/>
      <c r="C1" s="55" t="str">
        <f aca="false">+'CC 103817 - Detail Expenses'!D5</f>
        <v>11105</v>
      </c>
      <c r="D1" s="55"/>
      <c r="E1" s="53"/>
      <c r="F1" s="53"/>
      <c r="G1" s="56"/>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c r="GY1" s="53"/>
      <c r="GZ1" s="53"/>
      <c r="HA1" s="53"/>
      <c r="HB1" s="53"/>
      <c r="HC1" s="53"/>
      <c r="HD1" s="53"/>
      <c r="HE1" s="53"/>
      <c r="HF1" s="53"/>
      <c r="HG1" s="53"/>
      <c r="HH1" s="53"/>
      <c r="HI1" s="53"/>
      <c r="HJ1" s="53"/>
      <c r="HK1" s="53"/>
      <c r="HL1" s="53"/>
      <c r="HM1" s="53"/>
      <c r="HN1" s="53"/>
      <c r="HO1" s="53"/>
      <c r="HP1" s="53"/>
      <c r="HQ1" s="53"/>
      <c r="HR1" s="53"/>
      <c r="HS1" s="53"/>
      <c r="HT1" s="53"/>
      <c r="HU1" s="53"/>
      <c r="HV1" s="53"/>
      <c r="HW1" s="53"/>
      <c r="HX1" s="53"/>
      <c r="HY1" s="53"/>
      <c r="HZ1" s="53"/>
      <c r="IA1" s="53"/>
      <c r="IB1" s="53"/>
      <c r="IC1" s="53"/>
      <c r="ID1" s="53"/>
      <c r="IE1" s="53"/>
      <c r="IF1" s="53"/>
      <c r="IG1" s="53"/>
      <c r="IH1" s="53"/>
      <c r="II1" s="53"/>
      <c r="IJ1" s="53"/>
      <c r="IK1" s="53"/>
      <c r="IL1" s="53"/>
      <c r="IM1" s="53"/>
      <c r="IN1" s="53"/>
      <c r="IO1" s="53"/>
      <c r="IP1" s="53"/>
      <c r="IQ1" s="53"/>
      <c r="IR1" s="53"/>
      <c r="IS1" s="53"/>
      <c r="IT1" s="53"/>
      <c r="IU1" s="53"/>
      <c r="IV1" s="53"/>
      <c r="IW1" s="53"/>
    </row>
    <row r="2" customFormat="false" ht="12.75" hidden="false" customHeight="false" outlineLevel="0" collapsed="false">
      <c r="A2" s="59" t="s">
        <v>135</v>
      </c>
      <c r="B2" s="53"/>
      <c r="C2" s="55" t="str">
        <f aca="false">+'CC 103817 - Detail Expenses'!D6</f>
        <v>Gossett</v>
      </c>
      <c r="D2" s="55"/>
      <c r="E2" s="53"/>
      <c r="F2" s="53"/>
      <c r="G2" s="56"/>
      <c r="H2" s="56"/>
      <c r="I2" s="53"/>
      <c r="J2" s="53"/>
      <c r="K2" s="53"/>
      <c r="L2" s="53"/>
      <c r="M2" s="53"/>
      <c r="N2" s="59"/>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row>
    <row r="3" customFormat="false" ht="12.75" hidden="false" customHeight="false" outlineLevel="0" collapsed="false">
      <c r="A3" s="59" t="s">
        <v>423</v>
      </c>
      <c r="B3" s="53"/>
      <c r="C3" s="55" t="str">
        <f aca="false">+'CC 103817 - Detail Expenses'!D7</f>
        <v>103817</v>
      </c>
      <c r="D3" s="55"/>
      <c r="E3" s="53"/>
      <c r="F3" s="53"/>
      <c r="G3" s="53"/>
      <c r="H3" s="56"/>
      <c r="I3" s="53"/>
      <c r="J3" s="53"/>
      <c r="K3" s="53"/>
      <c r="L3" s="53"/>
      <c r="M3" s="53"/>
      <c r="N3" s="53"/>
      <c r="O3" s="53"/>
      <c r="P3" s="309"/>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c r="IW3" s="53"/>
    </row>
    <row r="4" customFormat="false" ht="12.75" hidden="false" customHeight="false" outlineLevel="0" collapsed="false">
      <c r="A4" s="53"/>
      <c r="B4" s="53"/>
      <c r="C4" s="54"/>
      <c r="D4" s="55"/>
      <c r="E4" s="53"/>
      <c r="F4" s="53"/>
      <c r="G4" s="53"/>
      <c r="H4" s="56"/>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row>
    <row r="5" customFormat="false" ht="12.75" hidden="false" customHeight="false" outlineLevel="0" collapsed="false">
      <c r="A5" s="310" t="s">
        <v>412</v>
      </c>
      <c r="B5" s="311" t="s">
        <v>412</v>
      </c>
      <c r="C5" s="312"/>
      <c r="D5" s="312"/>
      <c r="E5" s="312"/>
      <c r="F5" s="312"/>
      <c r="G5" s="312"/>
      <c r="H5" s="312"/>
      <c r="I5" s="312"/>
      <c r="J5" s="312"/>
      <c r="K5" s="312"/>
      <c r="L5" s="312"/>
      <c r="M5" s="312"/>
      <c r="N5" s="312"/>
      <c r="O5" s="313" t="s">
        <v>424</v>
      </c>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row>
    <row r="6" customFormat="false" ht="12.75" hidden="false" customHeight="false" outlineLevel="0" collapsed="false">
      <c r="A6" s="314" t="s">
        <v>425</v>
      </c>
      <c r="B6" s="315" t="s">
        <v>413</v>
      </c>
      <c r="C6" s="316" t="n">
        <v>36892</v>
      </c>
      <c r="D6" s="316" t="n">
        <v>36923</v>
      </c>
      <c r="E6" s="316" t="n">
        <v>36951</v>
      </c>
      <c r="F6" s="316" t="n">
        <v>36982</v>
      </c>
      <c r="G6" s="316" t="n">
        <v>37012</v>
      </c>
      <c r="H6" s="316" t="n">
        <v>37043</v>
      </c>
      <c r="I6" s="316" t="n">
        <v>37073</v>
      </c>
      <c r="J6" s="316" t="n">
        <v>37104</v>
      </c>
      <c r="K6" s="316" t="n">
        <v>37135</v>
      </c>
      <c r="L6" s="316" t="n">
        <v>37165</v>
      </c>
      <c r="M6" s="316" t="n">
        <v>37196</v>
      </c>
      <c r="N6" s="316" t="n">
        <v>37226</v>
      </c>
      <c r="O6" s="317" t="s">
        <v>426</v>
      </c>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c r="IW6" s="53"/>
    </row>
    <row r="7" customFormat="false" ht="12.75" hidden="false" customHeight="false" outlineLevel="0" collapsed="false">
      <c r="A7" s="318" t="str">
        <f aca="false">+'CC 103817 - Detail Expenses'!$D$7</f>
        <v>103817</v>
      </c>
      <c r="B7" s="318" t="s">
        <v>414</v>
      </c>
      <c r="C7" s="319" t="n">
        <f aca="false">+'CC 103817 - Detail Expenses'!D30+'CC 103817 - Detail Expenses'!D31</f>
        <v>0</v>
      </c>
      <c r="D7" s="319" t="n">
        <f aca="false">+'CC 103817 - Detail Expenses'!E30+'CC 103817 - Detail Expenses'!E31</f>
        <v>0</v>
      </c>
      <c r="E7" s="319" t="n">
        <f aca="false">+'CC 103817 - Detail Expenses'!F30+'CC 103817 - Detail Expenses'!F31</f>
        <v>0</v>
      </c>
      <c r="F7" s="319" t="n">
        <f aca="false">+'CC 103817 - Detail Expenses'!G30+'CC 103817 - Detail Expenses'!G31</f>
        <v>0</v>
      </c>
      <c r="G7" s="319" t="n">
        <f aca="false">+'CC 103817 - Detail Expenses'!H30+'CC 103817 - Detail Expenses'!H31</f>
        <v>0</v>
      </c>
      <c r="H7" s="319" t="n">
        <f aca="false">+'CC 103817 - Detail Expenses'!I30+'CC 103817 - Detail Expenses'!I31</f>
        <v>0</v>
      </c>
      <c r="I7" s="319" t="n">
        <f aca="false">+'CC 103817 - Detail Expenses'!J30+'CC 103817 - Detail Expenses'!J31</f>
        <v>0</v>
      </c>
      <c r="J7" s="319" t="n">
        <f aca="false">+'CC 103817 - Detail Expenses'!K30+'CC 103817 - Detail Expenses'!K31</f>
        <v>0</v>
      </c>
      <c r="K7" s="319" t="n">
        <f aca="false">+'CC 103817 - Detail Expenses'!L30+'CC 103817 - Detail Expenses'!L31</f>
        <v>0</v>
      </c>
      <c r="L7" s="319" t="n">
        <f aca="false">+'CC 103817 - Detail Expenses'!M30+'CC 103817 - Detail Expenses'!M31</f>
        <v>0</v>
      </c>
      <c r="M7" s="319" t="n">
        <f aca="false">+'CC 103817 - Detail Expenses'!N30+'CC 103817 - Detail Expenses'!N31</f>
        <v>0</v>
      </c>
      <c r="N7" s="319" t="n">
        <f aca="false">+'CC 103817 - Detail Expenses'!O30+'CC 103817 - Detail Expenses'!O31</f>
        <v>0</v>
      </c>
      <c r="O7" s="319" t="n">
        <f aca="false">+'CC 103817 - Detail Expenses'!P30+'CC 103817 - Detail Expenses'!P31</f>
        <v>0</v>
      </c>
    </row>
    <row r="8" customFormat="false" ht="12.75" hidden="false" customHeight="false" outlineLevel="0" collapsed="false">
      <c r="A8" s="318" t="str">
        <f aca="false">+'CC 103817 - Detail Expenses'!$D$7</f>
        <v>103817</v>
      </c>
      <c r="B8" s="318" t="s">
        <v>418</v>
      </c>
      <c r="C8" s="319" t="n">
        <f aca="false">+'CC 103817 - Detail Expenses'!D33</f>
        <v>0</v>
      </c>
      <c r="D8" s="319" t="n">
        <f aca="false">+'CC 103817 - Detail Expenses'!E33</f>
        <v>0</v>
      </c>
      <c r="E8" s="319" t="n">
        <f aca="false">+'CC 103817 - Detail Expenses'!F33</f>
        <v>0</v>
      </c>
      <c r="F8" s="319" t="n">
        <f aca="false">+'CC 103817 - Detail Expenses'!G33</f>
        <v>0</v>
      </c>
      <c r="G8" s="319" t="n">
        <f aca="false">+'CC 103817 - Detail Expenses'!H33</f>
        <v>0</v>
      </c>
      <c r="H8" s="319" t="n">
        <f aca="false">+'CC 103817 - Detail Expenses'!I33</f>
        <v>0</v>
      </c>
      <c r="I8" s="319" t="n">
        <f aca="false">+'CC 103817 - Detail Expenses'!J33</f>
        <v>0</v>
      </c>
      <c r="J8" s="319" t="n">
        <f aca="false">+'CC 103817 - Detail Expenses'!K33</f>
        <v>0</v>
      </c>
      <c r="K8" s="319" t="n">
        <f aca="false">+'CC 103817 - Detail Expenses'!L33</f>
        <v>0</v>
      </c>
      <c r="L8" s="319" t="n">
        <f aca="false">+'CC 103817 - Detail Expenses'!M33</f>
        <v>0</v>
      </c>
      <c r="M8" s="319" t="n">
        <f aca="false">+'CC 103817 - Detail Expenses'!N33</f>
        <v>0</v>
      </c>
      <c r="N8" s="319" t="n">
        <f aca="false">+'CC 103817 - Detail Expenses'!O33</f>
        <v>0</v>
      </c>
      <c r="O8" s="319" t="n">
        <f aca="false">+'CC 103817 - Detail Expenses'!P33</f>
        <v>0</v>
      </c>
    </row>
    <row r="9" customFormat="false" ht="12.75" hidden="false" customHeight="false" outlineLevel="0" collapsed="false">
      <c r="A9" s="318" t="str">
        <f aca="false">+'CC 103817 - Detail Expenses'!$D$7</f>
        <v>103817</v>
      </c>
      <c r="B9" s="318" t="s">
        <v>420</v>
      </c>
      <c r="C9" s="319" t="n">
        <f aca="false">+'CC 103817 - Detail Expenses'!D34</f>
        <v>0</v>
      </c>
      <c r="D9" s="319" t="n">
        <f aca="false">+'CC 103817 - Detail Expenses'!E34</f>
        <v>0</v>
      </c>
      <c r="E9" s="319" t="n">
        <f aca="false">+'CC 103817 - Detail Expenses'!F34</f>
        <v>0</v>
      </c>
      <c r="F9" s="319" t="n">
        <f aca="false">+'CC 103817 - Detail Expenses'!G34</f>
        <v>0</v>
      </c>
      <c r="G9" s="319" t="n">
        <f aca="false">+'CC 103817 - Detail Expenses'!H34</f>
        <v>0</v>
      </c>
      <c r="H9" s="319" t="n">
        <f aca="false">+'CC 103817 - Detail Expenses'!I34</f>
        <v>0</v>
      </c>
      <c r="I9" s="319" t="n">
        <f aca="false">+'CC 103817 - Detail Expenses'!J34</f>
        <v>0</v>
      </c>
      <c r="J9" s="319" t="n">
        <f aca="false">+'CC 103817 - Detail Expenses'!K34</f>
        <v>0</v>
      </c>
      <c r="K9" s="319" t="n">
        <f aca="false">+'CC 103817 - Detail Expenses'!L34</f>
        <v>0</v>
      </c>
      <c r="L9" s="319" t="n">
        <f aca="false">+'CC 103817 - Detail Expenses'!M34</f>
        <v>0</v>
      </c>
      <c r="M9" s="319" t="n">
        <f aca="false">+'CC 103817 - Detail Expenses'!N34</f>
        <v>0</v>
      </c>
      <c r="N9" s="319" t="n">
        <f aca="false">+'CC 103817 - Detail Expenses'!O34</f>
        <v>0</v>
      </c>
      <c r="O9" s="319" t="n">
        <f aca="false">+'CC 103817 - Detail Expenses'!P34</f>
        <v>0</v>
      </c>
    </row>
    <row r="10" customFormat="false" ht="12.75" hidden="false" customHeight="false" outlineLevel="0" collapsed="false">
      <c r="A10" s="318" t="str">
        <f aca="false">+'CC 103817 - Detail Expenses'!$D$7</f>
        <v>103817</v>
      </c>
      <c r="B10" s="320" t="s">
        <v>213</v>
      </c>
      <c r="C10" s="319" t="n">
        <f aca="false">+'CC 103817 - Detail Expenses'!D36</f>
        <v>0</v>
      </c>
      <c r="D10" s="319" t="n">
        <f aca="false">+'CC 103817 - Detail Expenses'!E36</f>
        <v>0</v>
      </c>
      <c r="E10" s="319" t="n">
        <f aca="false">+'CC 103817 - Detail Expenses'!F36</f>
        <v>0</v>
      </c>
      <c r="F10" s="319" t="n">
        <f aca="false">+'CC 103817 - Detail Expenses'!G36</f>
        <v>0</v>
      </c>
      <c r="G10" s="319" t="n">
        <f aca="false">+'CC 103817 - Detail Expenses'!H36</f>
        <v>0</v>
      </c>
      <c r="H10" s="319" t="n">
        <f aca="false">+'CC 103817 - Detail Expenses'!I36</f>
        <v>0</v>
      </c>
      <c r="I10" s="319" t="n">
        <f aca="false">+'CC 103817 - Detail Expenses'!J36</f>
        <v>0</v>
      </c>
      <c r="J10" s="319" t="n">
        <f aca="false">+'CC 103817 - Detail Expenses'!K36</f>
        <v>0</v>
      </c>
      <c r="K10" s="319" t="n">
        <f aca="false">+'CC 103817 - Detail Expenses'!L36</f>
        <v>0</v>
      </c>
      <c r="L10" s="319" t="n">
        <f aca="false">+'CC 103817 - Detail Expenses'!M36</f>
        <v>0</v>
      </c>
      <c r="M10" s="319" t="n">
        <f aca="false">+'CC 103817 - Detail Expenses'!N36</f>
        <v>0</v>
      </c>
      <c r="N10" s="319" t="n">
        <f aca="false">+'CC 103817 - Detail Expenses'!O36</f>
        <v>0</v>
      </c>
      <c r="O10" s="319" t="n">
        <f aca="false">+'CC 103817 - Detail Expenses'!P36</f>
        <v>0</v>
      </c>
    </row>
    <row r="11" customFormat="false" ht="12.75" hidden="false" customHeight="false" outlineLevel="0" collapsed="false">
      <c r="A11" s="318" t="str">
        <f aca="false">+'CC 103817 - Detail Expenses'!$D$7</f>
        <v>103817</v>
      </c>
      <c r="B11" s="321" t="s">
        <v>215</v>
      </c>
      <c r="C11" s="319" t="n">
        <f aca="false">+'CC 103817 - Detail Expenses'!D37</f>
        <v>0</v>
      </c>
      <c r="D11" s="319" t="n">
        <f aca="false">+'CC 103817 - Detail Expenses'!E37</f>
        <v>0</v>
      </c>
      <c r="E11" s="319" t="n">
        <f aca="false">+'CC 103817 - Detail Expenses'!F37</f>
        <v>0</v>
      </c>
      <c r="F11" s="319" t="n">
        <f aca="false">+'CC 103817 - Detail Expenses'!G37</f>
        <v>0</v>
      </c>
      <c r="G11" s="319" t="n">
        <f aca="false">+'CC 103817 - Detail Expenses'!H37</f>
        <v>0</v>
      </c>
      <c r="H11" s="319" t="n">
        <f aca="false">+'CC 103817 - Detail Expenses'!I37</f>
        <v>0</v>
      </c>
      <c r="I11" s="319" t="n">
        <f aca="false">+'CC 103817 - Detail Expenses'!J37</f>
        <v>0</v>
      </c>
      <c r="J11" s="319" t="n">
        <f aca="false">+'CC 103817 - Detail Expenses'!K37</f>
        <v>0</v>
      </c>
      <c r="K11" s="319" t="n">
        <f aca="false">+'CC 103817 - Detail Expenses'!L37</f>
        <v>0</v>
      </c>
      <c r="L11" s="319" t="n">
        <f aca="false">+'CC 103817 - Detail Expenses'!M37</f>
        <v>0</v>
      </c>
      <c r="M11" s="319" t="n">
        <f aca="false">+'CC 103817 - Detail Expenses'!N37</f>
        <v>0</v>
      </c>
      <c r="N11" s="319" t="n">
        <f aca="false">+'CC 103817 - Detail Expenses'!O37</f>
        <v>0</v>
      </c>
      <c r="O11" s="319" t="n">
        <f aca="false">+'CC 103817 - Detail Expenses'!P37</f>
        <v>0</v>
      </c>
    </row>
    <row r="12" customFormat="false" ht="12.75" hidden="false" customHeight="false" outlineLevel="0" collapsed="false">
      <c r="A12" s="318" t="str">
        <f aca="false">+'CC 103817 - Detail Expenses'!$D$7</f>
        <v>103817</v>
      </c>
      <c r="B12" s="320" t="s">
        <v>217</v>
      </c>
      <c r="C12" s="319" t="n">
        <f aca="false">+'CC 103817 - Detail Expenses'!D38</f>
        <v>0</v>
      </c>
      <c r="D12" s="319" t="n">
        <f aca="false">+'CC 103817 - Detail Expenses'!E38</f>
        <v>0</v>
      </c>
      <c r="E12" s="319" t="n">
        <f aca="false">+'CC 103817 - Detail Expenses'!F38</f>
        <v>0</v>
      </c>
      <c r="F12" s="319" t="n">
        <f aca="false">+'CC 103817 - Detail Expenses'!G38</f>
        <v>0</v>
      </c>
      <c r="G12" s="319" t="n">
        <f aca="false">+'CC 103817 - Detail Expenses'!H38</f>
        <v>0</v>
      </c>
      <c r="H12" s="319" t="n">
        <f aca="false">+'CC 103817 - Detail Expenses'!I38</f>
        <v>0</v>
      </c>
      <c r="I12" s="319" t="n">
        <f aca="false">+'CC 103817 - Detail Expenses'!J38</f>
        <v>0</v>
      </c>
      <c r="J12" s="319" t="n">
        <f aca="false">+'CC 103817 - Detail Expenses'!K38</f>
        <v>0</v>
      </c>
      <c r="K12" s="319" t="n">
        <f aca="false">+'CC 103817 - Detail Expenses'!L38</f>
        <v>0</v>
      </c>
      <c r="L12" s="319" t="n">
        <f aca="false">+'CC 103817 - Detail Expenses'!M38</f>
        <v>0</v>
      </c>
      <c r="M12" s="319" t="n">
        <f aca="false">+'CC 103817 - Detail Expenses'!N38</f>
        <v>0</v>
      </c>
      <c r="N12" s="319" t="n">
        <f aca="false">+'CC 103817 - Detail Expenses'!O38</f>
        <v>0</v>
      </c>
      <c r="O12" s="319" t="n">
        <f aca="false">+'CC 103817 - Detail Expenses'!P38</f>
        <v>0</v>
      </c>
    </row>
    <row r="13" customFormat="false" ht="12.75" hidden="false" customHeight="false" outlineLevel="0" collapsed="false">
      <c r="A13" s="318" t="str">
        <f aca="false">+'CC 103817 - Detail Expenses'!$D$7</f>
        <v>103817</v>
      </c>
      <c r="B13" s="320" t="s">
        <v>219</v>
      </c>
      <c r="C13" s="319" t="n">
        <f aca="false">+'CC 103817 - Detail Expenses'!D39</f>
        <v>0</v>
      </c>
      <c r="D13" s="319" t="n">
        <f aca="false">+'CC 103817 - Detail Expenses'!E39</f>
        <v>0</v>
      </c>
      <c r="E13" s="319" t="n">
        <f aca="false">+'CC 103817 - Detail Expenses'!F39</f>
        <v>0</v>
      </c>
      <c r="F13" s="319" t="n">
        <f aca="false">+'CC 103817 - Detail Expenses'!G39</f>
        <v>0</v>
      </c>
      <c r="G13" s="319" t="n">
        <f aca="false">+'CC 103817 - Detail Expenses'!H39</f>
        <v>0</v>
      </c>
      <c r="H13" s="319" t="n">
        <f aca="false">+'CC 103817 - Detail Expenses'!I39</f>
        <v>0</v>
      </c>
      <c r="I13" s="319" t="n">
        <f aca="false">+'CC 103817 - Detail Expenses'!J39</f>
        <v>0</v>
      </c>
      <c r="J13" s="319" t="n">
        <f aca="false">+'CC 103817 - Detail Expenses'!K39</f>
        <v>0</v>
      </c>
      <c r="K13" s="319" t="n">
        <f aca="false">+'CC 103817 - Detail Expenses'!L39</f>
        <v>0</v>
      </c>
      <c r="L13" s="319" t="n">
        <f aca="false">+'CC 103817 - Detail Expenses'!M39</f>
        <v>0</v>
      </c>
      <c r="M13" s="319" t="n">
        <f aca="false">+'CC 103817 - Detail Expenses'!N39</f>
        <v>0</v>
      </c>
      <c r="N13" s="319" t="n">
        <f aca="false">+'CC 103817 - Detail Expenses'!O39</f>
        <v>0</v>
      </c>
      <c r="O13" s="319" t="n">
        <f aca="false">+'CC 103817 - Detail Expenses'!P39</f>
        <v>0</v>
      </c>
    </row>
    <row r="14" customFormat="false" ht="12.75" hidden="false" customHeight="false" outlineLevel="0" collapsed="false">
      <c r="A14" s="318" t="str">
        <f aca="false">+'CC 103817 - Detail Expenses'!$D$7</f>
        <v>103817</v>
      </c>
      <c r="B14" s="321" t="s">
        <v>221</v>
      </c>
      <c r="C14" s="319" t="n">
        <f aca="false">+'CC 103817 - Detail Expenses'!D40</f>
        <v>0</v>
      </c>
      <c r="D14" s="319" t="n">
        <f aca="false">+'CC 103817 - Detail Expenses'!E40</f>
        <v>0</v>
      </c>
      <c r="E14" s="319" t="n">
        <f aca="false">+'CC 103817 - Detail Expenses'!F40</f>
        <v>0</v>
      </c>
      <c r="F14" s="319" t="n">
        <f aca="false">+'CC 103817 - Detail Expenses'!G40</f>
        <v>0</v>
      </c>
      <c r="G14" s="319" t="n">
        <f aca="false">+'CC 103817 - Detail Expenses'!H40</f>
        <v>0</v>
      </c>
      <c r="H14" s="319" t="n">
        <f aca="false">+'CC 103817 - Detail Expenses'!I40</f>
        <v>0</v>
      </c>
      <c r="I14" s="319" t="n">
        <f aca="false">+'CC 103817 - Detail Expenses'!J40</f>
        <v>0</v>
      </c>
      <c r="J14" s="319" t="n">
        <f aca="false">+'CC 103817 - Detail Expenses'!K40</f>
        <v>0</v>
      </c>
      <c r="K14" s="319" t="n">
        <f aca="false">+'CC 103817 - Detail Expenses'!L40</f>
        <v>0</v>
      </c>
      <c r="L14" s="319" t="n">
        <f aca="false">+'CC 103817 - Detail Expenses'!M40</f>
        <v>0</v>
      </c>
      <c r="M14" s="319" t="n">
        <f aca="false">+'CC 103817 - Detail Expenses'!N40</f>
        <v>0</v>
      </c>
      <c r="N14" s="319" t="n">
        <f aca="false">+'CC 103817 - Detail Expenses'!O40</f>
        <v>0</v>
      </c>
      <c r="O14" s="319" t="n">
        <f aca="false">+'CC 103817 - Detail Expenses'!P40</f>
        <v>0</v>
      </c>
    </row>
    <row r="15" customFormat="false" ht="12.75" hidden="false" customHeight="false" outlineLevel="0" collapsed="false">
      <c r="A15" s="318" t="str">
        <f aca="false">+'CC 103817 - Detail Expenses'!$D$7</f>
        <v>103817</v>
      </c>
      <c r="B15" s="320" t="s">
        <v>223</v>
      </c>
      <c r="C15" s="319" t="n">
        <f aca="false">+'CC 103817 - Detail Expenses'!D41</f>
        <v>0</v>
      </c>
      <c r="D15" s="319" t="n">
        <f aca="false">+'CC 103817 - Detail Expenses'!E41</f>
        <v>0</v>
      </c>
      <c r="E15" s="319" t="n">
        <f aca="false">+'CC 103817 - Detail Expenses'!F41</f>
        <v>0</v>
      </c>
      <c r="F15" s="319" t="n">
        <f aca="false">+'CC 103817 - Detail Expenses'!G41</f>
        <v>0</v>
      </c>
      <c r="G15" s="319" t="n">
        <f aca="false">+'CC 103817 - Detail Expenses'!H41</f>
        <v>0</v>
      </c>
      <c r="H15" s="319" t="n">
        <f aca="false">+'CC 103817 - Detail Expenses'!I41</f>
        <v>0</v>
      </c>
      <c r="I15" s="319" t="n">
        <f aca="false">+'CC 103817 - Detail Expenses'!J41</f>
        <v>0</v>
      </c>
      <c r="J15" s="319" t="n">
        <f aca="false">+'CC 103817 - Detail Expenses'!K41</f>
        <v>0</v>
      </c>
      <c r="K15" s="319" t="n">
        <f aca="false">+'CC 103817 - Detail Expenses'!L41</f>
        <v>0</v>
      </c>
      <c r="L15" s="319" t="n">
        <f aca="false">+'CC 103817 - Detail Expenses'!M41</f>
        <v>0</v>
      </c>
      <c r="M15" s="319" t="n">
        <f aca="false">+'CC 103817 - Detail Expenses'!N41</f>
        <v>0</v>
      </c>
      <c r="N15" s="319" t="n">
        <f aca="false">+'CC 103817 - Detail Expenses'!O41</f>
        <v>0</v>
      </c>
      <c r="O15" s="319" t="n">
        <f aca="false">+'CC 103817 - Detail Expenses'!P41</f>
        <v>0</v>
      </c>
    </row>
    <row r="16" customFormat="false" ht="12.75" hidden="false" customHeight="false" outlineLevel="0" collapsed="false">
      <c r="A16" s="318" t="str">
        <f aca="false">+'CC 103817 - Detail Expenses'!$D$7</f>
        <v>103817</v>
      </c>
      <c r="B16" s="321" t="s">
        <v>225</v>
      </c>
      <c r="C16" s="319" t="n">
        <f aca="false">+'CC 103817 - Detail Expenses'!D42</f>
        <v>0</v>
      </c>
      <c r="D16" s="319" t="n">
        <f aca="false">+'CC 103817 - Detail Expenses'!E42</f>
        <v>0</v>
      </c>
      <c r="E16" s="319" t="n">
        <f aca="false">+'CC 103817 - Detail Expenses'!F42</f>
        <v>0</v>
      </c>
      <c r="F16" s="319" t="n">
        <f aca="false">+'CC 103817 - Detail Expenses'!G42</f>
        <v>0</v>
      </c>
      <c r="G16" s="319" t="n">
        <f aca="false">+'CC 103817 - Detail Expenses'!H42</f>
        <v>0</v>
      </c>
      <c r="H16" s="319" t="n">
        <f aca="false">+'CC 103817 - Detail Expenses'!I42</f>
        <v>0</v>
      </c>
      <c r="I16" s="319" t="n">
        <f aca="false">+'CC 103817 - Detail Expenses'!J42</f>
        <v>0</v>
      </c>
      <c r="J16" s="319" t="n">
        <f aca="false">+'CC 103817 - Detail Expenses'!K42</f>
        <v>0</v>
      </c>
      <c r="K16" s="319" t="n">
        <f aca="false">+'CC 103817 - Detail Expenses'!L42</f>
        <v>0</v>
      </c>
      <c r="L16" s="319" t="n">
        <f aca="false">+'CC 103817 - Detail Expenses'!M42</f>
        <v>0</v>
      </c>
      <c r="M16" s="319" t="n">
        <f aca="false">+'CC 103817 - Detail Expenses'!N42</f>
        <v>0</v>
      </c>
      <c r="N16" s="319" t="n">
        <f aca="false">+'CC 103817 - Detail Expenses'!O42</f>
        <v>0</v>
      </c>
      <c r="O16" s="319" t="n">
        <f aca="false">+'CC 103817 - Detail Expenses'!P42</f>
        <v>0</v>
      </c>
    </row>
    <row r="17" customFormat="false" ht="12.75" hidden="false" customHeight="false" outlineLevel="0" collapsed="false">
      <c r="A17" s="318" t="str">
        <f aca="false">+'CC 103817 - Detail Expenses'!$D$7</f>
        <v>103817</v>
      </c>
      <c r="B17" s="320" t="s">
        <v>228</v>
      </c>
      <c r="C17" s="319" t="n">
        <f aca="false">+'CC 103817 - Detail Expenses'!D44</f>
        <v>0</v>
      </c>
      <c r="D17" s="319" t="n">
        <f aca="false">+'CC 103817 - Detail Expenses'!E44</f>
        <v>0</v>
      </c>
      <c r="E17" s="319" t="n">
        <f aca="false">+'CC 103817 - Detail Expenses'!F44</f>
        <v>0</v>
      </c>
      <c r="F17" s="319" t="n">
        <f aca="false">+'CC 103817 - Detail Expenses'!G44</f>
        <v>0</v>
      </c>
      <c r="G17" s="319" t="n">
        <f aca="false">+'CC 103817 - Detail Expenses'!H44</f>
        <v>0</v>
      </c>
      <c r="H17" s="319" t="n">
        <f aca="false">+'CC 103817 - Detail Expenses'!I44</f>
        <v>0</v>
      </c>
      <c r="I17" s="319" t="n">
        <f aca="false">+'CC 103817 - Detail Expenses'!J44</f>
        <v>0</v>
      </c>
      <c r="J17" s="319" t="n">
        <f aca="false">+'CC 103817 - Detail Expenses'!K44</f>
        <v>0</v>
      </c>
      <c r="K17" s="319" t="n">
        <f aca="false">+'CC 103817 - Detail Expenses'!L44</f>
        <v>0</v>
      </c>
      <c r="L17" s="319" t="n">
        <f aca="false">+'CC 103817 - Detail Expenses'!M44</f>
        <v>0</v>
      </c>
      <c r="M17" s="319" t="n">
        <f aca="false">+'CC 103817 - Detail Expenses'!N44</f>
        <v>0</v>
      </c>
      <c r="N17" s="319" t="n">
        <f aca="false">+'CC 103817 - Detail Expenses'!O44</f>
        <v>0</v>
      </c>
      <c r="O17" s="319" t="n">
        <f aca="false">+'CC 103817 - Detail Expenses'!P44</f>
        <v>0</v>
      </c>
    </row>
    <row r="18" customFormat="false" ht="12.75" hidden="false" customHeight="false" outlineLevel="0" collapsed="false">
      <c r="A18" s="318" t="str">
        <f aca="false">+'CC 103817 - Detail Expenses'!$D$7</f>
        <v>103817</v>
      </c>
      <c r="B18" s="320" t="s">
        <v>231</v>
      </c>
      <c r="C18" s="319" t="n">
        <f aca="false">+'CC 103817 - Detail Expenses'!D46</f>
        <v>0</v>
      </c>
      <c r="D18" s="319" t="n">
        <f aca="false">+'CC 103817 - Detail Expenses'!E46</f>
        <v>0</v>
      </c>
      <c r="E18" s="319" t="n">
        <f aca="false">+'CC 103817 - Detail Expenses'!F46</f>
        <v>0</v>
      </c>
      <c r="F18" s="319" t="n">
        <f aca="false">+'CC 103817 - Detail Expenses'!G46</f>
        <v>0</v>
      </c>
      <c r="G18" s="319" t="n">
        <f aca="false">+'CC 103817 - Detail Expenses'!H46</f>
        <v>0</v>
      </c>
      <c r="H18" s="319" t="n">
        <f aca="false">+'CC 103817 - Detail Expenses'!I46</f>
        <v>0</v>
      </c>
      <c r="I18" s="319" t="n">
        <f aca="false">+'CC 103817 - Detail Expenses'!J46</f>
        <v>0</v>
      </c>
      <c r="J18" s="319" t="n">
        <f aca="false">+'CC 103817 - Detail Expenses'!K46</f>
        <v>0</v>
      </c>
      <c r="K18" s="319" t="n">
        <f aca="false">+'CC 103817 - Detail Expenses'!L46</f>
        <v>0</v>
      </c>
      <c r="L18" s="319" t="n">
        <f aca="false">+'CC 103817 - Detail Expenses'!M46</f>
        <v>0</v>
      </c>
      <c r="M18" s="319" t="n">
        <f aca="false">+'CC 103817 - Detail Expenses'!N46</f>
        <v>0</v>
      </c>
      <c r="N18" s="319" t="n">
        <f aca="false">+'CC 103817 - Detail Expenses'!O46</f>
        <v>0</v>
      </c>
      <c r="O18" s="319" t="n">
        <f aca="false">+'CC 103817 - Detail Expenses'!P46</f>
        <v>0</v>
      </c>
    </row>
    <row r="19" customFormat="false" ht="12.75" hidden="false" customHeight="false" outlineLevel="0" collapsed="false">
      <c r="A19" s="318" t="str">
        <f aca="false">+'CC 103817 - Detail Expenses'!$D$7</f>
        <v>103817</v>
      </c>
      <c r="B19" s="320" t="s">
        <v>233</v>
      </c>
      <c r="C19" s="319" t="n">
        <f aca="false">+'CC 103817 - Detail Expenses'!D48</f>
        <v>0</v>
      </c>
      <c r="D19" s="319" t="n">
        <f aca="false">+'CC 103817 - Detail Expenses'!E48</f>
        <v>0</v>
      </c>
      <c r="E19" s="319" t="n">
        <f aca="false">+'CC 103817 - Detail Expenses'!F48</f>
        <v>0</v>
      </c>
      <c r="F19" s="319" t="n">
        <f aca="false">+'CC 103817 - Detail Expenses'!G48</f>
        <v>0</v>
      </c>
      <c r="G19" s="319" t="n">
        <f aca="false">+'CC 103817 - Detail Expenses'!H48</f>
        <v>0</v>
      </c>
      <c r="H19" s="319" t="n">
        <f aca="false">+'CC 103817 - Detail Expenses'!I48</f>
        <v>0</v>
      </c>
      <c r="I19" s="319" t="n">
        <f aca="false">+'CC 103817 - Detail Expenses'!J48</f>
        <v>0</v>
      </c>
      <c r="J19" s="319" t="n">
        <f aca="false">+'CC 103817 - Detail Expenses'!K48</f>
        <v>0</v>
      </c>
      <c r="K19" s="319" t="n">
        <f aca="false">+'CC 103817 - Detail Expenses'!L48</f>
        <v>0</v>
      </c>
      <c r="L19" s="319" t="n">
        <f aca="false">+'CC 103817 - Detail Expenses'!M48</f>
        <v>0</v>
      </c>
      <c r="M19" s="319" t="n">
        <f aca="false">+'CC 103817 - Detail Expenses'!N48</f>
        <v>0</v>
      </c>
      <c r="N19" s="319" t="n">
        <f aca="false">+'CC 103817 - Detail Expenses'!O48</f>
        <v>0</v>
      </c>
      <c r="O19" s="319" t="n">
        <f aca="false">+'CC 103817 - Detail Expenses'!P48</f>
        <v>0</v>
      </c>
    </row>
    <row r="20" customFormat="false" ht="12.75" hidden="false" customHeight="false" outlineLevel="0" collapsed="false">
      <c r="A20" s="318" t="str">
        <f aca="false">+'CC 103817 - Detail Expenses'!$D$7</f>
        <v>103817</v>
      </c>
      <c r="B20" s="320" t="s">
        <v>236</v>
      </c>
      <c r="C20" s="319" t="n">
        <f aca="false">+'CC 103817 - Detail Expenses'!D50</f>
        <v>0</v>
      </c>
      <c r="D20" s="319" t="n">
        <f aca="false">+'CC 103817 - Detail Expenses'!E50</f>
        <v>0</v>
      </c>
      <c r="E20" s="319" t="n">
        <f aca="false">+'CC 103817 - Detail Expenses'!F50</f>
        <v>0</v>
      </c>
      <c r="F20" s="319" t="n">
        <f aca="false">+'CC 103817 - Detail Expenses'!G50</f>
        <v>0</v>
      </c>
      <c r="G20" s="319" t="n">
        <f aca="false">+'CC 103817 - Detail Expenses'!H50</f>
        <v>0</v>
      </c>
      <c r="H20" s="319" t="n">
        <f aca="false">+'CC 103817 - Detail Expenses'!I50</f>
        <v>0</v>
      </c>
      <c r="I20" s="319" t="n">
        <f aca="false">+'CC 103817 - Detail Expenses'!J50</f>
        <v>0</v>
      </c>
      <c r="J20" s="319" t="n">
        <f aca="false">+'CC 103817 - Detail Expenses'!K50</f>
        <v>0</v>
      </c>
      <c r="K20" s="319" t="n">
        <f aca="false">+'CC 103817 - Detail Expenses'!L50</f>
        <v>0</v>
      </c>
      <c r="L20" s="319" t="n">
        <f aca="false">+'CC 103817 - Detail Expenses'!M50</f>
        <v>0</v>
      </c>
      <c r="M20" s="319" t="n">
        <f aca="false">+'CC 103817 - Detail Expenses'!N50</f>
        <v>0</v>
      </c>
      <c r="N20" s="319" t="n">
        <f aca="false">+'CC 103817 - Detail Expenses'!O50</f>
        <v>0</v>
      </c>
      <c r="O20" s="319" t="n">
        <f aca="false">+'CC 103817 - Detail Expenses'!P50</f>
        <v>0</v>
      </c>
    </row>
    <row r="21" customFormat="false" ht="12.75" hidden="false" customHeight="false" outlineLevel="0" collapsed="false">
      <c r="A21" s="318" t="str">
        <f aca="false">+'CC 103817 - Detail Expenses'!$D$7</f>
        <v>103817</v>
      </c>
      <c r="B21" s="320" t="s">
        <v>238</v>
      </c>
      <c r="C21" s="319" t="n">
        <f aca="false">+'CC 103817 - Detail Expenses'!D51</f>
        <v>0</v>
      </c>
      <c r="D21" s="319" t="n">
        <f aca="false">+'CC 103817 - Detail Expenses'!E51</f>
        <v>0</v>
      </c>
      <c r="E21" s="319" t="n">
        <f aca="false">+'CC 103817 - Detail Expenses'!F51</f>
        <v>0</v>
      </c>
      <c r="F21" s="319" t="n">
        <f aca="false">+'CC 103817 - Detail Expenses'!G51</f>
        <v>0</v>
      </c>
      <c r="G21" s="319" t="n">
        <f aca="false">+'CC 103817 - Detail Expenses'!H51</f>
        <v>0</v>
      </c>
      <c r="H21" s="319" t="n">
        <f aca="false">+'CC 103817 - Detail Expenses'!I51</f>
        <v>0</v>
      </c>
      <c r="I21" s="319" t="n">
        <f aca="false">+'CC 103817 - Detail Expenses'!J51</f>
        <v>0</v>
      </c>
      <c r="J21" s="319" t="n">
        <f aca="false">+'CC 103817 - Detail Expenses'!K51</f>
        <v>0</v>
      </c>
      <c r="K21" s="319" t="n">
        <f aca="false">+'CC 103817 - Detail Expenses'!L51</f>
        <v>0</v>
      </c>
      <c r="L21" s="319" t="n">
        <f aca="false">+'CC 103817 - Detail Expenses'!M51</f>
        <v>0</v>
      </c>
      <c r="M21" s="319" t="n">
        <f aca="false">+'CC 103817 - Detail Expenses'!N51</f>
        <v>0</v>
      </c>
      <c r="N21" s="319" t="n">
        <f aca="false">+'CC 103817 - Detail Expenses'!O51</f>
        <v>0</v>
      </c>
      <c r="O21" s="319" t="n">
        <f aca="false">+'CC 103817 - Detail Expenses'!P51</f>
        <v>0</v>
      </c>
    </row>
    <row r="22" customFormat="false" ht="12.75" hidden="false" customHeight="false" outlineLevel="0" collapsed="false">
      <c r="A22" s="318" t="str">
        <f aca="false">+'CC 103817 - Detail Expenses'!$D$7</f>
        <v>103817</v>
      </c>
      <c r="B22" s="320" t="s">
        <v>240</v>
      </c>
      <c r="C22" s="319" t="n">
        <f aca="false">+'CC 103817 - Detail Expenses'!D52</f>
        <v>0</v>
      </c>
      <c r="D22" s="319" t="n">
        <f aca="false">+'CC 103817 - Detail Expenses'!E52</f>
        <v>0</v>
      </c>
      <c r="E22" s="319" t="n">
        <f aca="false">+'CC 103817 - Detail Expenses'!F52</f>
        <v>0</v>
      </c>
      <c r="F22" s="319" t="n">
        <f aca="false">+'CC 103817 - Detail Expenses'!G52</f>
        <v>0</v>
      </c>
      <c r="G22" s="319" t="n">
        <f aca="false">+'CC 103817 - Detail Expenses'!H52</f>
        <v>0</v>
      </c>
      <c r="H22" s="319" t="n">
        <f aca="false">+'CC 103817 - Detail Expenses'!I52</f>
        <v>0</v>
      </c>
      <c r="I22" s="319" t="n">
        <f aca="false">+'CC 103817 - Detail Expenses'!J52</f>
        <v>0</v>
      </c>
      <c r="J22" s="319" t="n">
        <f aca="false">+'CC 103817 - Detail Expenses'!K52</f>
        <v>0</v>
      </c>
      <c r="K22" s="319" t="n">
        <f aca="false">+'CC 103817 - Detail Expenses'!L52</f>
        <v>0</v>
      </c>
      <c r="L22" s="319" t="n">
        <f aca="false">+'CC 103817 - Detail Expenses'!M52</f>
        <v>0</v>
      </c>
      <c r="M22" s="319" t="n">
        <f aca="false">+'CC 103817 - Detail Expenses'!N52</f>
        <v>0</v>
      </c>
      <c r="N22" s="319" t="n">
        <f aca="false">+'CC 103817 - Detail Expenses'!O52</f>
        <v>0</v>
      </c>
      <c r="O22" s="319" t="n">
        <f aca="false">+'CC 103817 - Detail Expenses'!P52</f>
        <v>0</v>
      </c>
    </row>
    <row r="23" customFormat="false" ht="12.75" hidden="false" customHeight="false" outlineLevel="0" collapsed="false">
      <c r="A23" s="318" t="str">
        <f aca="false">+'CC 103817 - Detail Expenses'!$D$7</f>
        <v>103817</v>
      </c>
      <c r="B23" s="320" t="s">
        <v>242</v>
      </c>
      <c r="C23" s="319" t="n">
        <f aca="false">+'CC 103817 - Detail Expenses'!D53</f>
        <v>0</v>
      </c>
      <c r="D23" s="319" t="n">
        <f aca="false">+'CC 103817 - Detail Expenses'!E53</f>
        <v>0</v>
      </c>
      <c r="E23" s="319" t="n">
        <f aca="false">+'CC 103817 - Detail Expenses'!F53</f>
        <v>0</v>
      </c>
      <c r="F23" s="319" t="n">
        <f aca="false">+'CC 103817 - Detail Expenses'!G53</f>
        <v>0</v>
      </c>
      <c r="G23" s="319" t="n">
        <f aca="false">+'CC 103817 - Detail Expenses'!H53</f>
        <v>0</v>
      </c>
      <c r="H23" s="319" t="n">
        <f aca="false">+'CC 103817 - Detail Expenses'!I53</f>
        <v>0</v>
      </c>
      <c r="I23" s="319" t="n">
        <f aca="false">+'CC 103817 - Detail Expenses'!J53</f>
        <v>0</v>
      </c>
      <c r="J23" s="319" t="n">
        <f aca="false">+'CC 103817 - Detail Expenses'!K53</f>
        <v>0</v>
      </c>
      <c r="K23" s="319" t="n">
        <f aca="false">+'CC 103817 - Detail Expenses'!L53</f>
        <v>0</v>
      </c>
      <c r="L23" s="319" t="n">
        <f aca="false">+'CC 103817 - Detail Expenses'!M53</f>
        <v>0</v>
      </c>
      <c r="M23" s="319" t="n">
        <f aca="false">+'CC 103817 - Detail Expenses'!N53</f>
        <v>0</v>
      </c>
      <c r="N23" s="319" t="n">
        <f aca="false">+'CC 103817 - Detail Expenses'!O53</f>
        <v>0</v>
      </c>
      <c r="O23" s="319" t="n">
        <f aca="false">+'CC 103817 - Detail Expenses'!P53</f>
        <v>0</v>
      </c>
    </row>
    <row r="24" customFormat="false" ht="12.75" hidden="false" customHeight="false" outlineLevel="0" collapsed="false">
      <c r="A24" s="318" t="str">
        <f aca="false">+'CC 103817 - Detail Expenses'!$D$7</f>
        <v>103817</v>
      </c>
      <c r="B24" s="320" t="s">
        <v>244</v>
      </c>
      <c r="C24" s="319" t="n">
        <f aca="false">+'CC 103817 - Detail Expenses'!D54</f>
        <v>0</v>
      </c>
      <c r="D24" s="319" t="n">
        <f aca="false">+'CC 103817 - Detail Expenses'!E54</f>
        <v>0</v>
      </c>
      <c r="E24" s="319" t="n">
        <f aca="false">+'CC 103817 - Detail Expenses'!F54</f>
        <v>0</v>
      </c>
      <c r="F24" s="319" t="n">
        <f aca="false">+'CC 103817 - Detail Expenses'!G54</f>
        <v>0</v>
      </c>
      <c r="G24" s="319" t="n">
        <f aca="false">+'CC 103817 - Detail Expenses'!H54</f>
        <v>0</v>
      </c>
      <c r="H24" s="319" t="n">
        <f aca="false">+'CC 103817 - Detail Expenses'!I54</f>
        <v>0</v>
      </c>
      <c r="I24" s="319" t="n">
        <f aca="false">+'CC 103817 - Detail Expenses'!J54</f>
        <v>0</v>
      </c>
      <c r="J24" s="319" t="n">
        <f aca="false">+'CC 103817 - Detail Expenses'!K54</f>
        <v>0</v>
      </c>
      <c r="K24" s="319" t="n">
        <f aca="false">+'CC 103817 - Detail Expenses'!L54</f>
        <v>0</v>
      </c>
      <c r="L24" s="319" t="n">
        <f aca="false">+'CC 103817 - Detail Expenses'!M54</f>
        <v>0</v>
      </c>
      <c r="M24" s="319" t="n">
        <f aca="false">+'CC 103817 - Detail Expenses'!N54</f>
        <v>0</v>
      </c>
      <c r="N24" s="319" t="n">
        <f aca="false">+'CC 103817 - Detail Expenses'!O54</f>
        <v>0</v>
      </c>
      <c r="O24" s="319" t="n">
        <f aca="false">+'CC 103817 - Detail Expenses'!P54</f>
        <v>0</v>
      </c>
    </row>
    <row r="25" customFormat="false" ht="12.75" hidden="false" customHeight="false" outlineLevel="0" collapsed="false">
      <c r="A25" s="318" t="str">
        <f aca="false">+'CC 103817 - Detail Expenses'!$D$7</f>
        <v>103817</v>
      </c>
      <c r="B25" s="320" t="s">
        <v>246</v>
      </c>
      <c r="C25" s="319" t="n">
        <f aca="false">+'CC 103817 - Detail Expenses'!D55</f>
        <v>0</v>
      </c>
      <c r="D25" s="319" t="n">
        <f aca="false">+'CC 103817 - Detail Expenses'!E55</f>
        <v>0</v>
      </c>
      <c r="E25" s="319" t="n">
        <f aca="false">+'CC 103817 - Detail Expenses'!F55</f>
        <v>0</v>
      </c>
      <c r="F25" s="319" t="n">
        <f aca="false">+'CC 103817 - Detail Expenses'!G55</f>
        <v>0</v>
      </c>
      <c r="G25" s="319" t="n">
        <f aca="false">+'CC 103817 - Detail Expenses'!H55</f>
        <v>0</v>
      </c>
      <c r="H25" s="319" t="n">
        <f aca="false">+'CC 103817 - Detail Expenses'!I55</f>
        <v>0</v>
      </c>
      <c r="I25" s="319" t="n">
        <f aca="false">+'CC 103817 - Detail Expenses'!J55</f>
        <v>0</v>
      </c>
      <c r="J25" s="319" t="n">
        <f aca="false">+'CC 103817 - Detail Expenses'!K55</f>
        <v>0</v>
      </c>
      <c r="K25" s="319" t="n">
        <f aca="false">+'CC 103817 - Detail Expenses'!L55</f>
        <v>0</v>
      </c>
      <c r="L25" s="319" t="n">
        <f aca="false">+'CC 103817 - Detail Expenses'!M55</f>
        <v>0</v>
      </c>
      <c r="M25" s="319" t="n">
        <f aca="false">+'CC 103817 - Detail Expenses'!N55</f>
        <v>0</v>
      </c>
      <c r="N25" s="319" t="n">
        <f aca="false">+'CC 103817 - Detail Expenses'!O55</f>
        <v>0</v>
      </c>
      <c r="O25" s="319" t="n">
        <f aca="false">+'CC 103817 - Detail Expenses'!P55</f>
        <v>0</v>
      </c>
    </row>
    <row r="26" customFormat="false" ht="12.75" hidden="false" customHeight="false" outlineLevel="0" collapsed="false">
      <c r="A26" s="318" t="str">
        <f aca="false">+'CC 103817 - Detail Expenses'!$D$7</f>
        <v>103817</v>
      </c>
      <c r="B26" s="320" t="s">
        <v>248</v>
      </c>
      <c r="C26" s="319" t="n">
        <f aca="false">+'CC 103817 - Detail Expenses'!D56</f>
        <v>0</v>
      </c>
      <c r="D26" s="319" t="n">
        <f aca="false">+'CC 103817 - Detail Expenses'!E56</f>
        <v>0</v>
      </c>
      <c r="E26" s="319" t="n">
        <f aca="false">+'CC 103817 - Detail Expenses'!F56</f>
        <v>0</v>
      </c>
      <c r="F26" s="319" t="n">
        <f aca="false">+'CC 103817 - Detail Expenses'!G56</f>
        <v>0</v>
      </c>
      <c r="G26" s="319" t="n">
        <f aca="false">+'CC 103817 - Detail Expenses'!H56</f>
        <v>0</v>
      </c>
      <c r="H26" s="319" t="n">
        <f aca="false">+'CC 103817 - Detail Expenses'!I56</f>
        <v>0</v>
      </c>
      <c r="I26" s="319" t="n">
        <f aca="false">+'CC 103817 - Detail Expenses'!J56</f>
        <v>0</v>
      </c>
      <c r="J26" s="319" t="n">
        <f aca="false">+'CC 103817 - Detail Expenses'!K56</f>
        <v>0</v>
      </c>
      <c r="K26" s="319" t="n">
        <f aca="false">+'CC 103817 - Detail Expenses'!L56</f>
        <v>0</v>
      </c>
      <c r="L26" s="319" t="n">
        <f aca="false">+'CC 103817 - Detail Expenses'!M56</f>
        <v>0</v>
      </c>
      <c r="M26" s="319" t="n">
        <f aca="false">+'CC 103817 - Detail Expenses'!N56</f>
        <v>0</v>
      </c>
      <c r="N26" s="319" t="n">
        <f aca="false">+'CC 103817 - Detail Expenses'!O56</f>
        <v>0</v>
      </c>
      <c r="O26" s="319" t="n">
        <f aca="false">+'CC 103817 - Detail Expenses'!P56</f>
        <v>0</v>
      </c>
    </row>
    <row r="27" customFormat="false" ht="12.75" hidden="false" customHeight="false" outlineLevel="0" collapsed="false">
      <c r="A27" s="318" t="str">
        <f aca="false">+'CC 103817 - Detail Expenses'!$D$7</f>
        <v>103817</v>
      </c>
      <c r="B27" s="320" t="s">
        <v>250</v>
      </c>
      <c r="C27" s="319" t="n">
        <f aca="false">+'CC 103817 - Detail Expenses'!D57</f>
        <v>0</v>
      </c>
      <c r="D27" s="319" t="n">
        <f aca="false">+'CC 103817 - Detail Expenses'!E57</f>
        <v>0</v>
      </c>
      <c r="E27" s="319" t="n">
        <f aca="false">+'CC 103817 - Detail Expenses'!F57</f>
        <v>0</v>
      </c>
      <c r="F27" s="319" t="n">
        <f aca="false">+'CC 103817 - Detail Expenses'!G57</f>
        <v>0</v>
      </c>
      <c r="G27" s="319" t="n">
        <f aca="false">+'CC 103817 - Detail Expenses'!H57</f>
        <v>0</v>
      </c>
      <c r="H27" s="319" t="n">
        <f aca="false">+'CC 103817 - Detail Expenses'!I57</f>
        <v>0</v>
      </c>
      <c r="I27" s="319" t="n">
        <f aca="false">+'CC 103817 - Detail Expenses'!J57</f>
        <v>0</v>
      </c>
      <c r="J27" s="319" t="n">
        <f aca="false">+'CC 103817 - Detail Expenses'!K57</f>
        <v>0</v>
      </c>
      <c r="K27" s="319" t="n">
        <f aca="false">+'CC 103817 - Detail Expenses'!L57</f>
        <v>0</v>
      </c>
      <c r="L27" s="319" t="n">
        <f aca="false">+'CC 103817 - Detail Expenses'!M57</f>
        <v>0</v>
      </c>
      <c r="M27" s="319" t="n">
        <f aca="false">+'CC 103817 - Detail Expenses'!N57</f>
        <v>0</v>
      </c>
      <c r="N27" s="319" t="n">
        <f aca="false">+'CC 103817 - Detail Expenses'!O57</f>
        <v>0</v>
      </c>
      <c r="O27" s="319" t="n">
        <f aca="false">+'CC 103817 - Detail Expenses'!P57</f>
        <v>0</v>
      </c>
    </row>
    <row r="28" customFormat="false" ht="12.75" hidden="false" customHeight="false" outlineLevel="0" collapsed="false">
      <c r="A28" s="318" t="str">
        <f aca="false">+'CC 103817 - Detail Expenses'!$D$7</f>
        <v>103817</v>
      </c>
      <c r="B28" s="320" t="s">
        <v>253</v>
      </c>
      <c r="C28" s="319" t="n">
        <f aca="false">+'CC 103817 - Detail Expenses'!D59</f>
        <v>0</v>
      </c>
      <c r="D28" s="319" t="n">
        <f aca="false">+'CC 103817 - Detail Expenses'!E59</f>
        <v>0</v>
      </c>
      <c r="E28" s="319" t="n">
        <f aca="false">+'CC 103817 - Detail Expenses'!F59</f>
        <v>0</v>
      </c>
      <c r="F28" s="319" t="n">
        <f aca="false">+'CC 103817 - Detail Expenses'!G59</f>
        <v>0</v>
      </c>
      <c r="G28" s="319" t="n">
        <f aca="false">+'CC 103817 - Detail Expenses'!H59</f>
        <v>0</v>
      </c>
      <c r="H28" s="319" t="n">
        <f aca="false">+'CC 103817 - Detail Expenses'!I59</f>
        <v>0</v>
      </c>
      <c r="I28" s="319" t="n">
        <f aca="false">+'CC 103817 - Detail Expenses'!J59</f>
        <v>0</v>
      </c>
      <c r="J28" s="319" t="n">
        <f aca="false">+'CC 103817 - Detail Expenses'!K59</f>
        <v>0</v>
      </c>
      <c r="K28" s="319" t="n">
        <f aca="false">+'CC 103817 - Detail Expenses'!L59</f>
        <v>0</v>
      </c>
      <c r="L28" s="319" t="n">
        <f aca="false">+'CC 103817 - Detail Expenses'!M59</f>
        <v>0</v>
      </c>
      <c r="M28" s="319" t="n">
        <f aca="false">+'CC 103817 - Detail Expenses'!N59</f>
        <v>0</v>
      </c>
      <c r="N28" s="319" t="n">
        <f aca="false">+'CC 103817 - Detail Expenses'!O59</f>
        <v>0</v>
      </c>
      <c r="O28" s="319" t="n">
        <f aca="false">+'CC 103817 - Detail Expenses'!P59</f>
        <v>0</v>
      </c>
    </row>
    <row r="29" customFormat="false" ht="12.75" hidden="false" customHeight="false" outlineLevel="0" collapsed="false">
      <c r="A29" s="318" t="str">
        <f aca="false">+'CC 103817 - Detail Expenses'!$D$7</f>
        <v>103817</v>
      </c>
      <c r="B29" s="320" t="s">
        <v>255</v>
      </c>
      <c r="C29" s="319" t="n">
        <f aca="false">+'CC 103817 - Detail Expenses'!D60</f>
        <v>0</v>
      </c>
      <c r="D29" s="319" t="n">
        <f aca="false">+'CC 103817 - Detail Expenses'!E60</f>
        <v>0</v>
      </c>
      <c r="E29" s="319" t="n">
        <f aca="false">+'CC 103817 - Detail Expenses'!F60</f>
        <v>0</v>
      </c>
      <c r="F29" s="319" t="n">
        <f aca="false">+'CC 103817 - Detail Expenses'!G60</f>
        <v>0</v>
      </c>
      <c r="G29" s="319" t="n">
        <f aca="false">+'CC 103817 - Detail Expenses'!H60</f>
        <v>0</v>
      </c>
      <c r="H29" s="319" t="n">
        <f aca="false">+'CC 103817 - Detail Expenses'!I60</f>
        <v>0</v>
      </c>
      <c r="I29" s="319" t="n">
        <f aca="false">+'CC 103817 - Detail Expenses'!J60</f>
        <v>0</v>
      </c>
      <c r="J29" s="319" t="n">
        <f aca="false">+'CC 103817 - Detail Expenses'!K60</f>
        <v>0</v>
      </c>
      <c r="K29" s="319" t="n">
        <f aca="false">+'CC 103817 - Detail Expenses'!L60</f>
        <v>0</v>
      </c>
      <c r="L29" s="319" t="n">
        <f aca="false">+'CC 103817 - Detail Expenses'!M60</f>
        <v>0</v>
      </c>
      <c r="M29" s="319" t="n">
        <f aca="false">+'CC 103817 - Detail Expenses'!N60</f>
        <v>0</v>
      </c>
      <c r="N29" s="319" t="n">
        <f aca="false">+'CC 103817 - Detail Expenses'!O60</f>
        <v>0</v>
      </c>
      <c r="O29" s="319" t="n">
        <f aca="false">+'CC 103817 - Detail Expenses'!P60</f>
        <v>0</v>
      </c>
    </row>
    <row r="30" customFormat="false" ht="12.75" hidden="false" customHeight="false" outlineLevel="0" collapsed="false">
      <c r="A30" s="318" t="str">
        <f aca="false">+'CC 103817 - Detail Expenses'!$D$7</f>
        <v>103817</v>
      </c>
      <c r="B30" s="320" t="s">
        <v>257</v>
      </c>
      <c r="C30" s="319" t="n">
        <f aca="false">+'CC 103817 - Detail Expenses'!D61</f>
        <v>0</v>
      </c>
      <c r="D30" s="319" t="n">
        <f aca="false">+'CC 103817 - Detail Expenses'!E61</f>
        <v>0</v>
      </c>
      <c r="E30" s="319" t="n">
        <f aca="false">+'CC 103817 - Detail Expenses'!F61</f>
        <v>0</v>
      </c>
      <c r="F30" s="319" t="n">
        <f aca="false">+'CC 103817 - Detail Expenses'!G61</f>
        <v>0</v>
      </c>
      <c r="G30" s="319" t="n">
        <f aca="false">+'CC 103817 - Detail Expenses'!H61</f>
        <v>0</v>
      </c>
      <c r="H30" s="319" t="n">
        <f aca="false">+'CC 103817 - Detail Expenses'!I61</f>
        <v>0</v>
      </c>
      <c r="I30" s="319" t="n">
        <f aca="false">+'CC 103817 - Detail Expenses'!J61</f>
        <v>0</v>
      </c>
      <c r="J30" s="319" t="n">
        <f aca="false">+'CC 103817 - Detail Expenses'!K61</f>
        <v>0</v>
      </c>
      <c r="K30" s="319" t="n">
        <f aca="false">+'CC 103817 - Detail Expenses'!L61</f>
        <v>0</v>
      </c>
      <c r="L30" s="319" t="n">
        <f aca="false">+'CC 103817 - Detail Expenses'!M61</f>
        <v>0</v>
      </c>
      <c r="M30" s="319" t="n">
        <f aca="false">+'CC 103817 - Detail Expenses'!N61</f>
        <v>0</v>
      </c>
      <c r="N30" s="319" t="n">
        <f aca="false">+'CC 103817 - Detail Expenses'!O61</f>
        <v>0</v>
      </c>
      <c r="O30" s="319" t="n">
        <f aca="false">+'CC 103817 - Detail Expenses'!P61</f>
        <v>0</v>
      </c>
    </row>
    <row r="31" customFormat="false" ht="12.75" hidden="false" customHeight="false" outlineLevel="0" collapsed="false">
      <c r="A31" s="318" t="str">
        <f aca="false">+'CC 103817 - Detail Expenses'!$D$7</f>
        <v>103817</v>
      </c>
      <c r="B31" s="320" t="s">
        <v>259</v>
      </c>
      <c r="C31" s="319" t="n">
        <f aca="false">+'CC 103817 - Detail Expenses'!D62</f>
        <v>0</v>
      </c>
      <c r="D31" s="319" t="n">
        <f aca="false">+'CC 103817 - Detail Expenses'!E62</f>
        <v>0</v>
      </c>
      <c r="E31" s="319" t="n">
        <f aca="false">+'CC 103817 - Detail Expenses'!F62</f>
        <v>0</v>
      </c>
      <c r="F31" s="319" t="n">
        <f aca="false">+'CC 103817 - Detail Expenses'!G62</f>
        <v>0</v>
      </c>
      <c r="G31" s="319" t="n">
        <f aca="false">+'CC 103817 - Detail Expenses'!H62</f>
        <v>0</v>
      </c>
      <c r="H31" s="319" t="n">
        <f aca="false">+'CC 103817 - Detail Expenses'!I62</f>
        <v>0</v>
      </c>
      <c r="I31" s="319" t="n">
        <f aca="false">+'CC 103817 - Detail Expenses'!J62</f>
        <v>0</v>
      </c>
      <c r="J31" s="319" t="n">
        <f aca="false">+'CC 103817 - Detail Expenses'!K62</f>
        <v>0</v>
      </c>
      <c r="K31" s="319" t="n">
        <f aca="false">+'CC 103817 - Detail Expenses'!L62</f>
        <v>0</v>
      </c>
      <c r="L31" s="319" t="n">
        <f aca="false">+'CC 103817 - Detail Expenses'!M62</f>
        <v>0</v>
      </c>
      <c r="M31" s="319" t="n">
        <f aca="false">+'CC 103817 - Detail Expenses'!N62</f>
        <v>0</v>
      </c>
      <c r="N31" s="319" t="n">
        <f aca="false">+'CC 103817 - Detail Expenses'!O62</f>
        <v>0</v>
      </c>
      <c r="O31" s="319" t="n">
        <f aca="false">+'CC 103817 - Detail Expenses'!P62</f>
        <v>0</v>
      </c>
    </row>
    <row r="32" customFormat="false" ht="12.75" hidden="false" customHeight="false" outlineLevel="0" collapsed="false">
      <c r="A32" s="318" t="str">
        <f aca="false">+'CC 103817 - Detail Expenses'!$D$7</f>
        <v>103817</v>
      </c>
      <c r="B32" s="320" t="s">
        <v>261</v>
      </c>
      <c r="C32" s="319" t="n">
        <f aca="false">+'CC 103817 - Detail Expenses'!D63</f>
        <v>0</v>
      </c>
      <c r="D32" s="319" t="n">
        <f aca="false">+'CC 103817 - Detail Expenses'!E63</f>
        <v>0</v>
      </c>
      <c r="E32" s="319" t="n">
        <f aca="false">+'CC 103817 - Detail Expenses'!F63</f>
        <v>0</v>
      </c>
      <c r="F32" s="319" t="n">
        <f aca="false">+'CC 103817 - Detail Expenses'!G63</f>
        <v>0</v>
      </c>
      <c r="G32" s="319" t="n">
        <f aca="false">+'CC 103817 - Detail Expenses'!H63</f>
        <v>0</v>
      </c>
      <c r="H32" s="319" t="n">
        <f aca="false">+'CC 103817 - Detail Expenses'!I63</f>
        <v>0</v>
      </c>
      <c r="I32" s="319" t="n">
        <f aca="false">+'CC 103817 - Detail Expenses'!J63</f>
        <v>0</v>
      </c>
      <c r="J32" s="319" t="n">
        <f aca="false">+'CC 103817 - Detail Expenses'!K63</f>
        <v>0</v>
      </c>
      <c r="K32" s="319" t="n">
        <f aca="false">+'CC 103817 - Detail Expenses'!L63</f>
        <v>0</v>
      </c>
      <c r="L32" s="319" t="n">
        <f aca="false">+'CC 103817 - Detail Expenses'!M63</f>
        <v>0</v>
      </c>
      <c r="M32" s="319" t="n">
        <f aca="false">+'CC 103817 - Detail Expenses'!N63</f>
        <v>0</v>
      </c>
      <c r="N32" s="319" t="n">
        <f aca="false">+'CC 103817 - Detail Expenses'!O63</f>
        <v>0</v>
      </c>
      <c r="O32" s="319" t="n">
        <f aca="false">+'CC 103817 - Detail Expenses'!P63</f>
        <v>0</v>
      </c>
    </row>
    <row r="33" customFormat="false" ht="12.75" hidden="false" customHeight="false" outlineLevel="0" collapsed="false">
      <c r="A33" s="318" t="str">
        <f aca="false">+'CC 103817 - Detail Expenses'!$D$7</f>
        <v>103817</v>
      </c>
      <c r="B33" s="320" t="s">
        <v>264</v>
      </c>
      <c r="C33" s="319" t="n">
        <f aca="false">+'CC 103817 - Detail Expenses'!D65</f>
        <v>0</v>
      </c>
      <c r="D33" s="319" t="n">
        <f aca="false">+'CC 103817 - Detail Expenses'!E65</f>
        <v>0</v>
      </c>
      <c r="E33" s="319" t="n">
        <f aca="false">+'CC 103817 - Detail Expenses'!F65</f>
        <v>0</v>
      </c>
      <c r="F33" s="319" t="n">
        <f aca="false">+'CC 103817 - Detail Expenses'!G65</f>
        <v>0</v>
      </c>
      <c r="G33" s="319" t="n">
        <f aca="false">+'CC 103817 - Detail Expenses'!H65</f>
        <v>0</v>
      </c>
      <c r="H33" s="319" t="n">
        <f aca="false">+'CC 103817 - Detail Expenses'!I65</f>
        <v>0</v>
      </c>
      <c r="I33" s="319" t="n">
        <f aca="false">+'CC 103817 - Detail Expenses'!J65</f>
        <v>0</v>
      </c>
      <c r="J33" s="319" t="n">
        <f aca="false">+'CC 103817 - Detail Expenses'!K65</f>
        <v>0</v>
      </c>
      <c r="K33" s="319" t="n">
        <f aca="false">+'CC 103817 - Detail Expenses'!L65</f>
        <v>0</v>
      </c>
      <c r="L33" s="319" t="n">
        <f aca="false">+'CC 103817 - Detail Expenses'!M65</f>
        <v>0</v>
      </c>
      <c r="M33" s="319" t="n">
        <f aca="false">+'CC 103817 - Detail Expenses'!N65</f>
        <v>0</v>
      </c>
      <c r="N33" s="319" t="n">
        <f aca="false">+'CC 103817 - Detail Expenses'!O65</f>
        <v>0</v>
      </c>
      <c r="O33" s="319" t="n">
        <f aca="false">+'CC 103817 - Detail Expenses'!P65</f>
        <v>0</v>
      </c>
    </row>
    <row r="34" customFormat="false" ht="12.75" hidden="false" customHeight="false" outlineLevel="0" collapsed="false">
      <c r="A34" s="318" t="str">
        <f aca="false">+'CC 103817 - Detail Expenses'!$D$7</f>
        <v>103817</v>
      </c>
      <c r="B34" s="320" t="s">
        <v>266</v>
      </c>
      <c r="C34" s="319" t="n">
        <f aca="false">+'CC 103817 - Detail Expenses'!D66</f>
        <v>0</v>
      </c>
      <c r="D34" s="319" t="n">
        <f aca="false">+'CC 103817 - Detail Expenses'!E66</f>
        <v>0</v>
      </c>
      <c r="E34" s="319" t="n">
        <f aca="false">+'CC 103817 - Detail Expenses'!F66</f>
        <v>0</v>
      </c>
      <c r="F34" s="319" t="n">
        <f aca="false">+'CC 103817 - Detail Expenses'!G66</f>
        <v>0</v>
      </c>
      <c r="G34" s="319" t="n">
        <f aca="false">+'CC 103817 - Detail Expenses'!H66</f>
        <v>0</v>
      </c>
      <c r="H34" s="319" t="n">
        <f aca="false">+'CC 103817 - Detail Expenses'!I66</f>
        <v>0</v>
      </c>
      <c r="I34" s="319" t="n">
        <f aca="false">+'CC 103817 - Detail Expenses'!J66</f>
        <v>0</v>
      </c>
      <c r="J34" s="319" t="n">
        <f aca="false">+'CC 103817 - Detail Expenses'!K66</f>
        <v>0</v>
      </c>
      <c r="K34" s="319" t="n">
        <f aca="false">+'CC 103817 - Detail Expenses'!L66</f>
        <v>0</v>
      </c>
      <c r="L34" s="319" t="n">
        <f aca="false">+'CC 103817 - Detail Expenses'!M66</f>
        <v>0</v>
      </c>
      <c r="M34" s="319" t="n">
        <f aca="false">+'CC 103817 - Detail Expenses'!N66</f>
        <v>0</v>
      </c>
      <c r="N34" s="319" t="n">
        <f aca="false">+'CC 103817 - Detail Expenses'!O66</f>
        <v>0</v>
      </c>
      <c r="O34" s="319" t="n">
        <f aca="false">+'CC 103817 - Detail Expenses'!P66</f>
        <v>0</v>
      </c>
    </row>
    <row r="35" customFormat="false" ht="12.75" hidden="false" customHeight="false" outlineLevel="0" collapsed="false">
      <c r="A35" s="318" t="str">
        <f aca="false">+'CC 103817 - Detail Expenses'!$D$7</f>
        <v>103817</v>
      </c>
      <c r="B35" s="320" t="s">
        <v>267</v>
      </c>
      <c r="C35" s="319" t="n">
        <f aca="false">+'CC 103817 - Detail Expenses'!D67</f>
        <v>0</v>
      </c>
      <c r="D35" s="319" t="n">
        <f aca="false">+'CC 103817 - Detail Expenses'!E67</f>
        <v>0</v>
      </c>
      <c r="E35" s="319" t="n">
        <f aca="false">+'CC 103817 - Detail Expenses'!F67</f>
        <v>0</v>
      </c>
      <c r="F35" s="319" t="n">
        <f aca="false">+'CC 103817 - Detail Expenses'!G67</f>
        <v>0</v>
      </c>
      <c r="G35" s="319" t="n">
        <f aca="false">+'CC 103817 - Detail Expenses'!H67</f>
        <v>0</v>
      </c>
      <c r="H35" s="319" t="n">
        <f aca="false">+'CC 103817 - Detail Expenses'!I67</f>
        <v>0</v>
      </c>
      <c r="I35" s="319" t="n">
        <f aca="false">+'CC 103817 - Detail Expenses'!J67</f>
        <v>0</v>
      </c>
      <c r="J35" s="319" t="n">
        <f aca="false">+'CC 103817 - Detail Expenses'!K67</f>
        <v>0</v>
      </c>
      <c r="K35" s="319" t="n">
        <f aca="false">+'CC 103817 - Detail Expenses'!L67</f>
        <v>0</v>
      </c>
      <c r="L35" s="319" t="n">
        <f aca="false">+'CC 103817 - Detail Expenses'!M67</f>
        <v>0</v>
      </c>
      <c r="M35" s="319" t="n">
        <f aca="false">+'CC 103817 - Detail Expenses'!N67</f>
        <v>0</v>
      </c>
      <c r="N35" s="319" t="n">
        <f aca="false">+'CC 103817 - Detail Expenses'!O67</f>
        <v>0</v>
      </c>
      <c r="O35" s="319" t="n">
        <f aca="false">+'CC 103817 - Detail Expenses'!P67</f>
        <v>0</v>
      </c>
    </row>
    <row r="36" customFormat="false" ht="12.75" hidden="false" customHeight="false" outlineLevel="0" collapsed="false">
      <c r="A36" s="318" t="str">
        <f aca="false">+'CC 103817 - Detail Expenses'!$D$7</f>
        <v>103817</v>
      </c>
      <c r="B36" s="320" t="s">
        <v>269</v>
      </c>
      <c r="C36" s="319" t="n">
        <f aca="false">+'CC 103817 - Detail Expenses'!D68</f>
        <v>0</v>
      </c>
      <c r="D36" s="319" t="n">
        <f aca="false">+'CC 103817 - Detail Expenses'!E68</f>
        <v>0</v>
      </c>
      <c r="E36" s="319" t="n">
        <f aca="false">+'CC 103817 - Detail Expenses'!F68</f>
        <v>0</v>
      </c>
      <c r="F36" s="319" t="n">
        <f aca="false">+'CC 103817 - Detail Expenses'!G68</f>
        <v>0</v>
      </c>
      <c r="G36" s="319" t="n">
        <f aca="false">+'CC 103817 - Detail Expenses'!H68</f>
        <v>0</v>
      </c>
      <c r="H36" s="319" t="n">
        <f aca="false">+'CC 103817 - Detail Expenses'!I68</f>
        <v>0</v>
      </c>
      <c r="I36" s="319" t="n">
        <f aca="false">+'CC 103817 - Detail Expenses'!J68</f>
        <v>0</v>
      </c>
      <c r="J36" s="319" t="n">
        <f aca="false">+'CC 103817 - Detail Expenses'!K68</f>
        <v>0</v>
      </c>
      <c r="K36" s="319" t="n">
        <f aca="false">+'CC 103817 - Detail Expenses'!L68</f>
        <v>0</v>
      </c>
      <c r="L36" s="319" t="n">
        <f aca="false">+'CC 103817 - Detail Expenses'!M68</f>
        <v>0</v>
      </c>
      <c r="M36" s="319" t="n">
        <f aca="false">+'CC 103817 - Detail Expenses'!N68</f>
        <v>0</v>
      </c>
      <c r="N36" s="319" t="n">
        <f aca="false">+'CC 103817 - Detail Expenses'!O68</f>
        <v>0</v>
      </c>
      <c r="O36" s="319" t="n">
        <f aca="false">+'CC 103817 - Detail Expenses'!P68</f>
        <v>0</v>
      </c>
    </row>
    <row r="37" customFormat="false" ht="12.75" hidden="false" customHeight="false" outlineLevel="0" collapsed="false">
      <c r="A37" s="318" t="str">
        <f aca="false">+'CC 103817 - Detail Expenses'!$D$7</f>
        <v>103817</v>
      </c>
      <c r="B37" s="320" t="s">
        <v>272</v>
      </c>
      <c r="C37" s="319" t="n">
        <f aca="false">+'CC 103817 - Detail Expenses'!D70</f>
        <v>0</v>
      </c>
      <c r="D37" s="319" t="n">
        <f aca="false">+'CC 103817 - Detail Expenses'!E70</f>
        <v>0</v>
      </c>
      <c r="E37" s="319" t="n">
        <f aca="false">+'CC 103817 - Detail Expenses'!F70</f>
        <v>0</v>
      </c>
      <c r="F37" s="319" t="n">
        <f aca="false">+'CC 103817 - Detail Expenses'!G70</f>
        <v>0</v>
      </c>
      <c r="G37" s="319" t="n">
        <f aca="false">+'CC 103817 - Detail Expenses'!H70</f>
        <v>0</v>
      </c>
      <c r="H37" s="319" t="n">
        <f aca="false">+'CC 103817 - Detail Expenses'!I70</f>
        <v>0</v>
      </c>
      <c r="I37" s="319" t="n">
        <f aca="false">+'CC 103817 - Detail Expenses'!J70</f>
        <v>0</v>
      </c>
      <c r="J37" s="319" t="n">
        <f aca="false">+'CC 103817 - Detail Expenses'!K70</f>
        <v>0</v>
      </c>
      <c r="K37" s="319" t="n">
        <f aca="false">+'CC 103817 - Detail Expenses'!L70</f>
        <v>0</v>
      </c>
      <c r="L37" s="319" t="n">
        <f aca="false">+'CC 103817 - Detail Expenses'!M70</f>
        <v>0</v>
      </c>
      <c r="M37" s="319" t="n">
        <f aca="false">+'CC 103817 - Detail Expenses'!N70</f>
        <v>0</v>
      </c>
      <c r="N37" s="319" t="n">
        <f aca="false">+'CC 103817 - Detail Expenses'!O70</f>
        <v>0</v>
      </c>
      <c r="O37" s="319" t="n">
        <f aca="false">+'CC 103817 - Detail Expenses'!P70</f>
        <v>0</v>
      </c>
    </row>
    <row r="38" customFormat="false" ht="12.75" hidden="false" customHeight="false" outlineLevel="0" collapsed="false">
      <c r="A38" s="318" t="str">
        <f aca="false">+'CC 103817 - Detail Expenses'!$D$7</f>
        <v>103817</v>
      </c>
      <c r="B38" s="320" t="s">
        <v>274</v>
      </c>
      <c r="C38" s="319" t="n">
        <f aca="false">+'CC 103817 - Detail Expenses'!D71</f>
        <v>0</v>
      </c>
      <c r="D38" s="319" t="n">
        <f aca="false">+'CC 103817 - Detail Expenses'!E71</f>
        <v>0</v>
      </c>
      <c r="E38" s="319" t="n">
        <f aca="false">+'CC 103817 - Detail Expenses'!F71</f>
        <v>0</v>
      </c>
      <c r="F38" s="319" t="n">
        <f aca="false">+'CC 103817 - Detail Expenses'!G71</f>
        <v>0</v>
      </c>
      <c r="G38" s="319" t="n">
        <f aca="false">+'CC 103817 - Detail Expenses'!H71</f>
        <v>0</v>
      </c>
      <c r="H38" s="319" t="n">
        <f aca="false">+'CC 103817 - Detail Expenses'!I71</f>
        <v>0</v>
      </c>
      <c r="I38" s="319" t="n">
        <f aca="false">+'CC 103817 - Detail Expenses'!J71</f>
        <v>0</v>
      </c>
      <c r="J38" s="319" t="n">
        <f aca="false">+'CC 103817 - Detail Expenses'!K71</f>
        <v>0</v>
      </c>
      <c r="K38" s="319" t="n">
        <f aca="false">+'CC 103817 - Detail Expenses'!L71</f>
        <v>0</v>
      </c>
      <c r="L38" s="319" t="n">
        <f aca="false">+'CC 103817 - Detail Expenses'!M71</f>
        <v>0</v>
      </c>
      <c r="M38" s="319" t="n">
        <f aca="false">+'CC 103817 - Detail Expenses'!N71</f>
        <v>0</v>
      </c>
      <c r="N38" s="319" t="n">
        <f aca="false">+'CC 103817 - Detail Expenses'!O71</f>
        <v>0</v>
      </c>
      <c r="O38" s="319" t="n">
        <f aca="false">+'CC 103817 - Detail Expenses'!P71</f>
        <v>0</v>
      </c>
    </row>
    <row r="39" customFormat="false" ht="12.75" hidden="false" customHeight="false" outlineLevel="0" collapsed="false">
      <c r="A39" s="318" t="str">
        <f aca="false">+'CC 103817 - Detail Expenses'!$D$7</f>
        <v>103817</v>
      </c>
      <c r="B39" s="320" t="s">
        <v>275</v>
      </c>
      <c r="C39" s="319" t="n">
        <f aca="false">+'CC 103817 - Detail Expenses'!D72</f>
        <v>0</v>
      </c>
      <c r="D39" s="319" t="n">
        <f aca="false">+'CC 103817 - Detail Expenses'!E72</f>
        <v>0</v>
      </c>
      <c r="E39" s="319" t="n">
        <f aca="false">+'CC 103817 - Detail Expenses'!F72</f>
        <v>0</v>
      </c>
      <c r="F39" s="319" t="n">
        <f aca="false">+'CC 103817 - Detail Expenses'!G72</f>
        <v>0</v>
      </c>
      <c r="G39" s="319" t="n">
        <f aca="false">+'CC 103817 - Detail Expenses'!H72</f>
        <v>0</v>
      </c>
      <c r="H39" s="319" t="n">
        <f aca="false">+'CC 103817 - Detail Expenses'!I72</f>
        <v>0</v>
      </c>
      <c r="I39" s="319" t="n">
        <f aca="false">+'CC 103817 - Detail Expenses'!J72</f>
        <v>0</v>
      </c>
      <c r="J39" s="319" t="n">
        <f aca="false">+'CC 103817 - Detail Expenses'!K72</f>
        <v>0</v>
      </c>
      <c r="K39" s="319" t="n">
        <f aca="false">+'CC 103817 - Detail Expenses'!L72</f>
        <v>0</v>
      </c>
      <c r="L39" s="319" t="n">
        <f aca="false">+'CC 103817 - Detail Expenses'!M72</f>
        <v>0</v>
      </c>
      <c r="M39" s="319" t="n">
        <f aca="false">+'CC 103817 - Detail Expenses'!N72</f>
        <v>0</v>
      </c>
      <c r="N39" s="319" t="n">
        <f aca="false">+'CC 103817 - Detail Expenses'!O72</f>
        <v>0</v>
      </c>
      <c r="O39" s="319" t="n">
        <f aca="false">+'CC 103817 - Detail Expenses'!P72</f>
        <v>0</v>
      </c>
    </row>
    <row r="40" customFormat="false" ht="12.75" hidden="false" customHeight="false" outlineLevel="0" collapsed="false">
      <c r="A40" s="318" t="str">
        <f aca="false">+'CC 103817 - Detail Expenses'!$D$7</f>
        <v>103817</v>
      </c>
      <c r="B40" s="320"/>
      <c r="C40" s="319" t="n">
        <f aca="false">+'CC 103817 - Detail Expenses'!D73</f>
        <v>0</v>
      </c>
      <c r="D40" s="319" t="n">
        <f aca="false">+'CC 103817 - Detail Expenses'!E73</f>
        <v>0</v>
      </c>
      <c r="E40" s="319" t="n">
        <f aca="false">+'CC 103817 - Detail Expenses'!F73</f>
        <v>0</v>
      </c>
      <c r="F40" s="319" t="n">
        <f aca="false">+'CC 103817 - Detail Expenses'!G73</f>
        <v>0</v>
      </c>
      <c r="G40" s="319" t="n">
        <f aca="false">+'CC 103817 - Detail Expenses'!H73</f>
        <v>0</v>
      </c>
      <c r="H40" s="319" t="n">
        <f aca="false">+'CC 103817 - Detail Expenses'!I73</f>
        <v>0</v>
      </c>
      <c r="I40" s="319" t="n">
        <f aca="false">+'CC 103817 - Detail Expenses'!J73</f>
        <v>0</v>
      </c>
      <c r="J40" s="319" t="n">
        <f aca="false">+'CC 103817 - Detail Expenses'!K73</f>
        <v>0</v>
      </c>
      <c r="K40" s="319" t="n">
        <f aca="false">+'CC 103817 - Detail Expenses'!L73</f>
        <v>0</v>
      </c>
      <c r="L40" s="319" t="n">
        <f aca="false">+'CC 103817 - Detail Expenses'!M73</f>
        <v>0</v>
      </c>
      <c r="M40" s="319" t="n">
        <f aca="false">+'CC 103817 - Detail Expenses'!N73</f>
        <v>0</v>
      </c>
      <c r="N40" s="319" t="n">
        <f aca="false">+'CC 103817 - Detail Expenses'!O73</f>
        <v>0</v>
      </c>
      <c r="O40" s="319" t="n">
        <f aca="false">+'CC 103817 - Detail Expenses'!P73</f>
        <v>0</v>
      </c>
    </row>
    <row r="41" customFormat="false" ht="12.75" hidden="false" customHeight="false" outlineLevel="0" collapsed="false">
      <c r="A41" s="318" t="str">
        <f aca="false">+'CC 103817 - Detail Expenses'!$D$7</f>
        <v>103817</v>
      </c>
      <c r="B41" s="320" t="s">
        <v>278</v>
      </c>
      <c r="C41" s="319" t="n">
        <f aca="false">+'CC 103817 - Detail Expenses'!D74</f>
        <v>0</v>
      </c>
      <c r="D41" s="319" t="n">
        <f aca="false">+'CC 103817 - Detail Expenses'!E74</f>
        <v>0</v>
      </c>
      <c r="E41" s="319" t="n">
        <f aca="false">+'CC 103817 - Detail Expenses'!F74</f>
        <v>0</v>
      </c>
      <c r="F41" s="319" t="n">
        <f aca="false">+'CC 103817 - Detail Expenses'!G74</f>
        <v>0</v>
      </c>
      <c r="G41" s="319" t="n">
        <f aca="false">+'CC 103817 - Detail Expenses'!H74</f>
        <v>0</v>
      </c>
      <c r="H41" s="319" t="n">
        <f aca="false">+'CC 103817 - Detail Expenses'!I74</f>
        <v>0</v>
      </c>
      <c r="I41" s="319" t="n">
        <f aca="false">+'CC 103817 - Detail Expenses'!J74</f>
        <v>0</v>
      </c>
      <c r="J41" s="319" t="n">
        <f aca="false">+'CC 103817 - Detail Expenses'!K74</f>
        <v>0</v>
      </c>
      <c r="K41" s="319" t="n">
        <f aca="false">+'CC 103817 - Detail Expenses'!L74</f>
        <v>0</v>
      </c>
      <c r="L41" s="319" t="n">
        <f aca="false">+'CC 103817 - Detail Expenses'!M74</f>
        <v>0</v>
      </c>
      <c r="M41" s="319" t="n">
        <f aca="false">+'CC 103817 - Detail Expenses'!N74</f>
        <v>0</v>
      </c>
      <c r="N41" s="319" t="n">
        <f aca="false">+'CC 103817 - Detail Expenses'!O74</f>
        <v>0</v>
      </c>
      <c r="O41" s="319" t="n">
        <f aca="false">+'CC 103817 - Detail Expenses'!P74</f>
        <v>0</v>
      </c>
    </row>
    <row r="42" customFormat="false" ht="12.75" hidden="false" customHeight="false" outlineLevel="0" collapsed="false">
      <c r="A42" s="318" t="str">
        <f aca="false">+'CC 103817 - Detail Expenses'!$D$7</f>
        <v>103817</v>
      </c>
      <c r="B42" s="320" t="s">
        <v>280</v>
      </c>
      <c r="C42" s="319" t="n">
        <f aca="false">+'CC 103817 - Detail Expenses'!D75</f>
        <v>0</v>
      </c>
      <c r="D42" s="319" t="n">
        <f aca="false">+'CC 103817 - Detail Expenses'!E75</f>
        <v>0</v>
      </c>
      <c r="E42" s="319" t="n">
        <f aca="false">+'CC 103817 - Detail Expenses'!F75</f>
        <v>0</v>
      </c>
      <c r="F42" s="319" t="n">
        <f aca="false">+'CC 103817 - Detail Expenses'!G75</f>
        <v>0</v>
      </c>
      <c r="G42" s="319" t="n">
        <f aca="false">+'CC 103817 - Detail Expenses'!H75</f>
        <v>0</v>
      </c>
      <c r="H42" s="319" t="n">
        <f aca="false">+'CC 103817 - Detail Expenses'!I75</f>
        <v>0</v>
      </c>
      <c r="I42" s="319" t="n">
        <f aca="false">+'CC 103817 - Detail Expenses'!J75</f>
        <v>0</v>
      </c>
      <c r="J42" s="319" t="n">
        <f aca="false">+'CC 103817 - Detail Expenses'!K75</f>
        <v>0</v>
      </c>
      <c r="K42" s="319" t="n">
        <f aca="false">+'CC 103817 - Detail Expenses'!L75</f>
        <v>0</v>
      </c>
      <c r="L42" s="319" t="n">
        <f aca="false">+'CC 103817 - Detail Expenses'!M75</f>
        <v>0</v>
      </c>
      <c r="M42" s="319" t="n">
        <f aca="false">+'CC 103817 - Detail Expenses'!N75</f>
        <v>0</v>
      </c>
      <c r="N42" s="319" t="n">
        <f aca="false">+'CC 103817 - Detail Expenses'!O75</f>
        <v>0</v>
      </c>
      <c r="O42" s="319" t="n">
        <f aca="false">+'CC 103817 - Detail Expenses'!P75</f>
        <v>0</v>
      </c>
    </row>
    <row r="43" customFormat="false" ht="12.75" hidden="false" customHeight="false" outlineLevel="0" collapsed="false">
      <c r="A43" s="318" t="str">
        <f aca="false">+'CC 103817 - Detail Expenses'!$D$7</f>
        <v>103817</v>
      </c>
      <c r="B43" s="320" t="s">
        <v>282</v>
      </c>
      <c r="C43" s="319" t="n">
        <f aca="false">+'CC 103817 - Detail Expenses'!D76</f>
        <v>0</v>
      </c>
      <c r="D43" s="319" t="n">
        <f aca="false">+'CC 103817 - Detail Expenses'!E76</f>
        <v>0</v>
      </c>
      <c r="E43" s="319" t="n">
        <f aca="false">+'CC 103817 - Detail Expenses'!F76</f>
        <v>0</v>
      </c>
      <c r="F43" s="319" t="n">
        <f aca="false">+'CC 103817 - Detail Expenses'!G76</f>
        <v>0</v>
      </c>
      <c r="G43" s="319" t="n">
        <f aca="false">+'CC 103817 - Detail Expenses'!H76</f>
        <v>0</v>
      </c>
      <c r="H43" s="319" t="n">
        <f aca="false">+'CC 103817 - Detail Expenses'!I76</f>
        <v>0</v>
      </c>
      <c r="I43" s="319" t="n">
        <f aca="false">+'CC 103817 - Detail Expenses'!J76</f>
        <v>0</v>
      </c>
      <c r="J43" s="319" t="n">
        <f aca="false">+'CC 103817 - Detail Expenses'!K76</f>
        <v>0</v>
      </c>
      <c r="K43" s="319" t="n">
        <f aca="false">+'CC 103817 - Detail Expenses'!L76</f>
        <v>0</v>
      </c>
      <c r="L43" s="319" t="n">
        <f aca="false">+'CC 103817 - Detail Expenses'!M76</f>
        <v>0</v>
      </c>
      <c r="M43" s="319" t="n">
        <f aca="false">+'CC 103817 - Detail Expenses'!N76</f>
        <v>0</v>
      </c>
      <c r="N43" s="319" t="n">
        <f aca="false">+'CC 103817 - Detail Expenses'!O76</f>
        <v>0</v>
      </c>
      <c r="O43" s="319" t="n">
        <f aca="false">+'CC 103817 - Detail Expenses'!P76</f>
        <v>0</v>
      </c>
    </row>
    <row r="44" customFormat="false" ht="12.75" hidden="false" customHeight="false" outlineLevel="0" collapsed="false">
      <c r="A44" s="318" t="str">
        <f aca="false">+'CC 103817 - Detail Expenses'!$D$7</f>
        <v>103817</v>
      </c>
      <c r="B44" s="320" t="s">
        <v>284</v>
      </c>
      <c r="C44" s="319" t="n">
        <f aca="false">+'CC 103817 - Detail Expenses'!D77</f>
        <v>0</v>
      </c>
      <c r="D44" s="319" t="n">
        <f aca="false">+'CC 103817 - Detail Expenses'!E77</f>
        <v>0</v>
      </c>
      <c r="E44" s="319" t="n">
        <f aca="false">+'CC 103817 - Detail Expenses'!F77</f>
        <v>0</v>
      </c>
      <c r="F44" s="319" t="n">
        <f aca="false">+'CC 103817 - Detail Expenses'!G77</f>
        <v>0</v>
      </c>
      <c r="G44" s="319" t="n">
        <f aca="false">+'CC 103817 - Detail Expenses'!H77</f>
        <v>0</v>
      </c>
      <c r="H44" s="319" t="n">
        <f aca="false">+'CC 103817 - Detail Expenses'!I77</f>
        <v>0</v>
      </c>
      <c r="I44" s="319" t="n">
        <f aca="false">+'CC 103817 - Detail Expenses'!J77</f>
        <v>0</v>
      </c>
      <c r="J44" s="319" t="n">
        <f aca="false">+'CC 103817 - Detail Expenses'!K77</f>
        <v>0</v>
      </c>
      <c r="K44" s="319" t="n">
        <f aca="false">+'CC 103817 - Detail Expenses'!L77</f>
        <v>0</v>
      </c>
      <c r="L44" s="319" t="n">
        <f aca="false">+'CC 103817 - Detail Expenses'!M77</f>
        <v>0</v>
      </c>
      <c r="M44" s="319" t="n">
        <f aca="false">+'CC 103817 - Detail Expenses'!N77</f>
        <v>0</v>
      </c>
      <c r="N44" s="319" t="n">
        <f aca="false">+'CC 103817 - Detail Expenses'!O77</f>
        <v>0</v>
      </c>
      <c r="O44" s="319" t="n">
        <f aca="false">+'CC 103817 - Detail Expenses'!P77</f>
        <v>0</v>
      </c>
    </row>
    <row r="45" customFormat="false" ht="12.75" hidden="false" customHeight="false" outlineLevel="0" collapsed="false">
      <c r="A45" s="318" t="str">
        <f aca="false">+'CC 103817 - Detail Expenses'!$D$7</f>
        <v>103817</v>
      </c>
      <c r="B45" s="320" t="s">
        <v>286</v>
      </c>
      <c r="C45" s="319" t="n">
        <f aca="false">+'CC 103817 - Detail Expenses'!D78</f>
        <v>0</v>
      </c>
      <c r="D45" s="319" t="n">
        <f aca="false">+'CC 103817 - Detail Expenses'!E78</f>
        <v>0</v>
      </c>
      <c r="E45" s="319" t="n">
        <f aca="false">+'CC 103817 - Detail Expenses'!F78</f>
        <v>0</v>
      </c>
      <c r="F45" s="319" t="n">
        <f aca="false">+'CC 103817 - Detail Expenses'!G78</f>
        <v>0</v>
      </c>
      <c r="G45" s="319" t="n">
        <f aca="false">+'CC 103817 - Detail Expenses'!H78</f>
        <v>0</v>
      </c>
      <c r="H45" s="319" t="n">
        <f aca="false">+'CC 103817 - Detail Expenses'!I78</f>
        <v>0</v>
      </c>
      <c r="I45" s="319" t="n">
        <f aca="false">+'CC 103817 - Detail Expenses'!J78</f>
        <v>0</v>
      </c>
      <c r="J45" s="319" t="n">
        <f aca="false">+'CC 103817 - Detail Expenses'!K78</f>
        <v>0</v>
      </c>
      <c r="K45" s="319" t="n">
        <f aca="false">+'CC 103817 - Detail Expenses'!L78</f>
        <v>0</v>
      </c>
      <c r="L45" s="319" t="n">
        <f aca="false">+'CC 103817 - Detail Expenses'!M78</f>
        <v>0</v>
      </c>
      <c r="M45" s="319" t="n">
        <f aca="false">+'CC 103817 - Detail Expenses'!N78</f>
        <v>0</v>
      </c>
      <c r="N45" s="319" t="n">
        <f aca="false">+'CC 103817 - Detail Expenses'!O78</f>
        <v>0</v>
      </c>
      <c r="O45" s="319" t="n">
        <f aca="false">+'CC 103817 - Detail Expenses'!P78</f>
        <v>0</v>
      </c>
    </row>
    <row r="46" customFormat="false" ht="12.75" hidden="false" customHeight="false" outlineLevel="0" collapsed="false">
      <c r="A46" s="318" t="str">
        <f aca="false">+'CC 103817 - Detail Expenses'!$D$7</f>
        <v>103817</v>
      </c>
      <c r="B46" s="320" t="s">
        <v>288</v>
      </c>
      <c r="C46" s="319" t="n">
        <f aca="false">+'CC 103817 - Detail Expenses'!D79</f>
        <v>0</v>
      </c>
      <c r="D46" s="319" t="n">
        <f aca="false">+'CC 103817 - Detail Expenses'!E79</f>
        <v>0</v>
      </c>
      <c r="E46" s="319" t="n">
        <f aca="false">+'CC 103817 - Detail Expenses'!F79</f>
        <v>0</v>
      </c>
      <c r="F46" s="319" t="n">
        <f aca="false">+'CC 103817 - Detail Expenses'!G79</f>
        <v>0</v>
      </c>
      <c r="G46" s="319" t="n">
        <f aca="false">+'CC 103817 - Detail Expenses'!H79</f>
        <v>0</v>
      </c>
      <c r="H46" s="319" t="n">
        <f aca="false">+'CC 103817 - Detail Expenses'!I79</f>
        <v>0</v>
      </c>
      <c r="I46" s="319" t="n">
        <f aca="false">+'CC 103817 - Detail Expenses'!J79</f>
        <v>0</v>
      </c>
      <c r="J46" s="319" t="n">
        <f aca="false">+'CC 103817 - Detail Expenses'!K79</f>
        <v>0</v>
      </c>
      <c r="K46" s="319" t="n">
        <f aca="false">+'CC 103817 - Detail Expenses'!L79</f>
        <v>0</v>
      </c>
      <c r="L46" s="319" t="n">
        <f aca="false">+'CC 103817 - Detail Expenses'!M79</f>
        <v>0</v>
      </c>
      <c r="M46" s="319" t="n">
        <f aca="false">+'CC 103817 - Detail Expenses'!N79</f>
        <v>0</v>
      </c>
      <c r="N46" s="319" t="n">
        <f aca="false">+'CC 103817 - Detail Expenses'!O79</f>
        <v>0</v>
      </c>
      <c r="O46" s="319" t="n">
        <f aca="false">+'CC 103817 - Detail Expenses'!P79</f>
        <v>0</v>
      </c>
    </row>
    <row r="47" customFormat="false" ht="12.75" hidden="false" customHeight="false" outlineLevel="0" collapsed="false">
      <c r="A47" s="318" t="str">
        <f aca="false">+'CC 103817 - Detail Expenses'!$D$7</f>
        <v>103817</v>
      </c>
      <c r="B47" s="320" t="s">
        <v>290</v>
      </c>
      <c r="C47" s="319" t="n">
        <f aca="false">+'CC 103817 - Detail Expenses'!D80</f>
        <v>0</v>
      </c>
      <c r="D47" s="319" t="n">
        <f aca="false">+'CC 103817 - Detail Expenses'!E80</f>
        <v>0</v>
      </c>
      <c r="E47" s="319" t="n">
        <f aca="false">+'CC 103817 - Detail Expenses'!F80</f>
        <v>0</v>
      </c>
      <c r="F47" s="319" t="n">
        <f aca="false">+'CC 103817 - Detail Expenses'!G80</f>
        <v>0</v>
      </c>
      <c r="G47" s="319" t="n">
        <f aca="false">+'CC 103817 - Detail Expenses'!H80</f>
        <v>0</v>
      </c>
      <c r="H47" s="319" t="n">
        <f aca="false">+'CC 103817 - Detail Expenses'!I80</f>
        <v>0</v>
      </c>
      <c r="I47" s="319" t="n">
        <f aca="false">+'CC 103817 - Detail Expenses'!J80</f>
        <v>0</v>
      </c>
      <c r="J47" s="319" t="n">
        <f aca="false">+'CC 103817 - Detail Expenses'!K80</f>
        <v>0</v>
      </c>
      <c r="K47" s="319" t="n">
        <f aca="false">+'CC 103817 - Detail Expenses'!L80</f>
        <v>0</v>
      </c>
      <c r="L47" s="319" t="n">
        <f aca="false">+'CC 103817 - Detail Expenses'!M80</f>
        <v>0</v>
      </c>
      <c r="M47" s="319" t="n">
        <f aca="false">+'CC 103817 - Detail Expenses'!N80</f>
        <v>0</v>
      </c>
      <c r="N47" s="319" t="n">
        <f aca="false">+'CC 103817 - Detail Expenses'!O80</f>
        <v>0</v>
      </c>
      <c r="O47" s="319" t="n">
        <f aca="false">+'CC 103817 - Detail Expenses'!P80</f>
        <v>0</v>
      </c>
    </row>
    <row r="48" customFormat="false" ht="12.75" hidden="false" customHeight="false" outlineLevel="0" collapsed="false">
      <c r="A48" s="318" t="str">
        <f aca="false">+'CC 103817 - Detail Expenses'!$D$7</f>
        <v>103817</v>
      </c>
      <c r="B48" s="320" t="s">
        <v>293</v>
      </c>
      <c r="C48" s="319" t="n">
        <f aca="false">+'CC 103817 - Detail Expenses'!D82</f>
        <v>0</v>
      </c>
      <c r="D48" s="319" t="n">
        <f aca="false">+'CC 103817 - Detail Expenses'!E82</f>
        <v>0</v>
      </c>
      <c r="E48" s="319" t="n">
        <f aca="false">+'CC 103817 - Detail Expenses'!F82</f>
        <v>0</v>
      </c>
      <c r="F48" s="319" t="n">
        <f aca="false">+'CC 103817 - Detail Expenses'!G82</f>
        <v>0</v>
      </c>
      <c r="G48" s="319" t="n">
        <f aca="false">+'CC 103817 - Detail Expenses'!H82</f>
        <v>0</v>
      </c>
      <c r="H48" s="319" t="n">
        <f aca="false">+'CC 103817 - Detail Expenses'!I82</f>
        <v>0</v>
      </c>
      <c r="I48" s="319" t="n">
        <f aca="false">+'CC 103817 - Detail Expenses'!J82</f>
        <v>0</v>
      </c>
      <c r="J48" s="319" t="n">
        <f aca="false">+'CC 103817 - Detail Expenses'!K82</f>
        <v>0</v>
      </c>
      <c r="K48" s="319" t="n">
        <f aca="false">+'CC 103817 - Detail Expenses'!L82</f>
        <v>0</v>
      </c>
      <c r="L48" s="319" t="n">
        <f aca="false">+'CC 103817 - Detail Expenses'!M82</f>
        <v>0</v>
      </c>
      <c r="M48" s="319" t="n">
        <f aca="false">+'CC 103817 - Detail Expenses'!N82</f>
        <v>0</v>
      </c>
      <c r="N48" s="319" t="n">
        <f aca="false">+'CC 103817 - Detail Expenses'!O82</f>
        <v>0</v>
      </c>
      <c r="O48" s="319" t="n">
        <f aca="false">+'CC 103817 - Detail Expenses'!P82</f>
        <v>0</v>
      </c>
    </row>
    <row r="49" customFormat="false" ht="12.75" hidden="false" customHeight="false" outlineLevel="0" collapsed="false">
      <c r="A49" s="318" t="str">
        <f aca="false">+'CC 103817 - Detail Expenses'!$D$7</f>
        <v>103817</v>
      </c>
      <c r="B49" s="320" t="s">
        <v>295</v>
      </c>
      <c r="C49" s="319" t="n">
        <f aca="false">+'CC 103817 - Detail Expenses'!D83</f>
        <v>0</v>
      </c>
      <c r="D49" s="319" t="n">
        <f aca="false">+'CC 103817 - Detail Expenses'!E83</f>
        <v>0</v>
      </c>
      <c r="E49" s="319" t="n">
        <f aca="false">+'CC 103817 - Detail Expenses'!F83</f>
        <v>0</v>
      </c>
      <c r="F49" s="319" t="n">
        <f aca="false">+'CC 103817 - Detail Expenses'!G83</f>
        <v>0</v>
      </c>
      <c r="G49" s="319" t="n">
        <f aca="false">+'CC 103817 - Detail Expenses'!H83</f>
        <v>0</v>
      </c>
      <c r="H49" s="319" t="n">
        <f aca="false">+'CC 103817 - Detail Expenses'!I83</f>
        <v>0</v>
      </c>
      <c r="I49" s="319" t="n">
        <f aca="false">+'CC 103817 - Detail Expenses'!J83</f>
        <v>0</v>
      </c>
      <c r="J49" s="319" t="n">
        <f aca="false">+'CC 103817 - Detail Expenses'!K83</f>
        <v>0</v>
      </c>
      <c r="K49" s="319" t="n">
        <f aca="false">+'CC 103817 - Detail Expenses'!L83</f>
        <v>0</v>
      </c>
      <c r="L49" s="319" t="n">
        <f aca="false">+'CC 103817 - Detail Expenses'!M83</f>
        <v>0</v>
      </c>
      <c r="M49" s="319" t="n">
        <f aca="false">+'CC 103817 - Detail Expenses'!N83</f>
        <v>0</v>
      </c>
      <c r="N49" s="319" t="n">
        <f aca="false">+'CC 103817 - Detail Expenses'!O83</f>
        <v>0</v>
      </c>
      <c r="O49" s="319" t="n">
        <f aca="false">+'CC 103817 - Detail Expenses'!P83</f>
        <v>0</v>
      </c>
    </row>
    <row r="50" customFormat="false" ht="12.75" hidden="false" customHeight="false" outlineLevel="0" collapsed="false">
      <c r="A50" s="318" t="str">
        <f aca="false">+'CC 103817 - Detail Expenses'!$D$7</f>
        <v>103817</v>
      </c>
      <c r="B50" s="320" t="s">
        <v>298</v>
      </c>
      <c r="C50" s="319" t="n">
        <f aca="false">+'CC 103817 - Detail Expenses'!D85</f>
        <v>0</v>
      </c>
      <c r="D50" s="319" t="n">
        <f aca="false">+'CC 103817 - Detail Expenses'!E85</f>
        <v>0</v>
      </c>
      <c r="E50" s="319" t="n">
        <f aca="false">+'CC 103817 - Detail Expenses'!F85</f>
        <v>0</v>
      </c>
      <c r="F50" s="319" t="n">
        <f aca="false">+'CC 103817 - Detail Expenses'!G85</f>
        <v>0</v>
      </c>
      <c r="G50" s="319" t="n">
        <f aca="false">+'CC 103817 - Detail Expenses'!H85</f>
        <v>0</v>
      </c>
      <c r="H50" s="319" t="n">
        <f aca="false">+'CC 103817 - Detail Expenses'!I85</f>
        <v>0</v>
      </c>
      <c r="I50" s="319" t="n">
        <f aca="false">+'CC 103817 - Detail Expenses'!J85</f>
        <v>0</v>
      </c>
      <c r="J50" s="319" t="n">
        <f aca="false">+'CC 103817 - Detail Expenses'!K85</f>
        <v>0</v>
      </c>
      <c r="K50" s="319" t="n">
        <f aca="false">+'CC 103817 - Detail Expenses'!L85</f>
        <v>0</v>
      </c>
      <c r="L50" s="319" t="n">
        <f aca="false">+'CC 103817 - Detail Expenses'!M85</f>
        <v>0</v>
      </c>
      <c r="M50" s="319" t="n">
        <f aca="false">+'CC 103817 - Detail Expenses'!N85</f>
        <v>0</v>
      </c>
      <c r="N50" s="319" t="n">
        <f aca="false">+'CC 103817 - Detail Expenses'!O85</f>
        <v>0</v>
      </c>
      <c r="O50" s="319" t="n">
        <f aca="false">+'CC 103817 - Detail Expenses'!P85</f>
        <v>0</v>
      </c>
    </row>
    <row r="51" customFormat="false" ht="12.75" hidden="false" customHeight="false" outlineLevel="0" collapsed="false">
      <c r="A51" s="318"/>
      <c r="B51" s="320"/>
      <c r="C51" s="319"/>
      <c r="D51" s="319"/>
      <c r="E51" s="319"/>
      <c r="F51" s="319"/>
      <c r="G51" s="319"/>
      <c r="H51" s="319"/>
      <c r="I51" s="319"/>
      <c r="J51" s="319"/>
      <c r="K51" s="319"/>
      <c r="L51" s="319"/>
      <c r="M51" s="319"/>
      <c r="N51" s="319"/>
      <c r="O51" s="319"/>
    </row>
    <row r="52" customFormat="false" ht="12.75" hidden="false" customHeight="false" outlineLevel="0" collapsed="false">
      <c r="B52" s="85"/>
      <c r="C52" s="322" t="n">
        <f aca="false">SUM(C7:C51)</f>
        <v>0</v>
      </c>
      <c r="D52" s="322" t="n">
        <f aca="false">SUM(D7:D51)</f>
        <v>0</v>
      </c>
      <c r="E52" s="322" t="n">
        <f aca="false">SUM(E7:E51)</f>
        <v>0</v>
      </c>
      <c r="F52" s="322" t="n">
        <f aca="false">SUM(F7:F51)</f>
        <v>0</v>
      </c>
      <c r="G52" s="322" t="n">
        <f aca="false">SUM(G7:G51)</f>
        <v>0</v>
      </c>
      <c r="H52" s="322" t="n">
        <f aca="false">SUM(H7:H51)</f>
        <v>0</v>
      </c>
      <c r="I52" s="322" t="n">
        <f aca="false">SUM(I7:I51)</f>
        <v>0</v>
      </c>
      <c r="J52" s="322" t="n">
        <f aca="false">SUM(J7:J51)</f>
        <v>0</v>
      </c>
      <c r="K52" s="322" t="n">
        <f aca="false">SUM(K7:K51)</f>
        <v>0</v>
      </c>
      <c r="L52" s="322" t="n">
        <f aca="false">SUM(L7:L51)</f>
        <v>0</v>
      </c>
      <c r="M52" s="322" t="n">
        <f aca="false">SUM(M7:M51)</f>
        <v>0</v>
      </c>
      <c r="N52" s="322" t="n">
        <f aca="false">SUM(N7:N51)</f>
        <v>0</v>
      </c>
      <c r="O52" s="322" t="n">
        <f aca="false">SUM(C52:N52)</f>
        <v>0</v>
      </c>
      <c r="P52" s="39" t="s">
        <v>427</v>
      </c>
    </row>
    <row r="53" customFormat="false" ht="12.75" hidden="false" customHeight="false" outlineLevel="0" collapsed="false">
      <c r="O53" s="322" t="n">
        <f aca="false">+O52-'CC 103817 - Detail Expenses'!$P$86</f>
        <v>0</v>
      </c>
      <c r="P53" s="80" t="s">
        <v>428</v>
      </c>
    </row>
  </sheetData>
  <printOptions headings="false" gridLines="false" gridLinesSet="true" horizontalCentered="false" verticalCentered="false"/>
  <pageMargins left="0" right="0" top="0.5" bottom="0.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10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7" activeCellId="0" sqref="D7"/>
    </sheetView>
  </sheetViews>
  <sheetFormatPr defaultColWidth="10.65234375" defaultRowHeight="12.75" customHeight="true" zeroHeight="false" outlineLevelRow="0" outlineLevelCol="0"/>
  <cols>
    <col collapsed="false" customWidth="false" hidden="false" outlineLevel="0" max="1" min="1" style="123" width="10.65"/>
    <col collapsed="false" customWidth="true" hidden="false" outlineLevel="0" max="2" min="2" style="123" width="25.32"/>
    <col collapsed="false" customWidth="true" hidden="false" outlineLevel="0" max="3" min="3" style="123" width="5.82"/>
    <col collapsed="false" customWidth="false" hidden="false" outlineLevel="0" max="4" min="4" style="123" width="10.65"/>
    <col collapsed="false" customWidth="true" hidden="false" outlineLevel="0" max="5" min="5" style="123" width="3.82"/>
    <col collapsed="false" customWidth="false" hidden="true" outlineLevel="0" max="6" min="6" style="123" width="10.65"/>
    <col collapsed="false" customWidth="true" hidden="true" outlineLevel="0" max="7" min="7" style="123" width="4.82"/>
    <col collapsed="false" customWidth="true" hidden="false" outlineLevel="0" max="8" min="8" style="123" width="12.99"/>
    <col collapsed="false" customWidth="true" hidden="false" outlineLevel="0" max="9" min="9" style="123" width="3.82"/>
    <col collapsed="false" customWidth="true" hidden="false" outlineLevel="0" max="10" min="10" style="123" width="56.65"/>
    <col collapsed="false" customWidth="false" hidden="false" outlineLevel="0" max="257" min="11" style="123" width="10.65"/>
  </cols>
  <sheetData>
    <row r="1" customFormat="false" ht="18.75" hidden="false" customHeight="false" outlineLevel="0" collapsed="false">
      <c r="B1" s="124"/>
      <c r="C1" s="124"/>
      <c r="D1" s="124"/>
      <c r="E1" s="125" t="s">
        <v>202</v>
      </c>
      <c r="G1" s="124"/>
      <c r="H1" s="124"/>
      <c r="I1" s="124"/>
      <c r="J1" s="124"/>
      <c r="K1" s="126"/>
    </row>
    <row r="2" customFormat="false" ht="18.75" hidden="false" customHeight="false" outlineLevel="0" collapsed="false">
      <c r="B2" s="124"/>
      <c r="C2" s="124"/>
      <c r="D2" s="124"/>
      <c r="E2" s="125" t="s">
        <v>203</v>
      </c>
      <c r="G2" s="124"/>
      <c r="H2" s="124"/>
      <c r="I2" s="124"/>
      <c r="J2" s="124"/>
      <c r="K2" s="126"/>
    </row>
    <row r="3" customFormat="false" ht="15.75" hidden="false" customHeight="false" outlineLevel="0" collapsed="false">
      <c r="B3" s="124"/>
      <c r="C3" s="124"/>
      <c r="D3" s="124"/>
      <c r="E3" s="124" t="str">
        <f aca="false">'CC 103818 - Detail Expenses'!P3</f>
        <v>TEAM NAME</v>
      </c>
      <c r="G3" s="124"/>
      <c r="H3" s="124"/>
      <c r="I3" s="124"/>
      <c r="J3" s="124"/>
      <c r="K3" s="126"/>
    </row>
    <row r="4" customFormat="false" ht="15.75" hidden="false" customHeight="false" outlineLevel="0" collapsed="false">
      <c r="B4" s="124"/>
      <c r="C4" s="124"/>
      <c r="D4" s="124"/>
      <c r="E4" s="124"/>
      <c r="G4" s="124"/>
      <c r="H4" s="124"/>
      <c r="I4" s="124"/>
      <c r="J4" s="124"/>
      <c r="K4" s="126"/>
    </row>
    <row r="5" customFormat="false" ht="13.5" hidden="false" customHeight="false" outlineLevel="0" collapsed="false">
      <c r="A5" s="127" t="s">
        <v>133</v>
      </c>
      <c r="B5" s="128"/>
      <c r="C5" s="129"/>
      <c r="D5" s="130" t="s">
        <v>204</v>
      </c>
      <c r="E5" s="126"/>
      <c r="G5" s="126"/>
      <c r="H5" s="126"/>
      <c r="I5" s="126"/>
      <c r="J5" s="126"/>
      <c r="K5" s="126"/>
    </row>
    <row r="6" customFormat="false" ht="13.5" hidden="false" customHeight="false" outlineLevel="0" collapsed="false">
      <c r="A6" s="127" t="s">
        <v>135</v>
      </c>
      <c r="B6" s="128"/>
      <c r="C6" s="129"/>
      <c r="D6" s="130" t="s">
        <v>205</v>
      </c>
      <c r="E6" s="126"/>
      <c r="G6" s="131"/>
      <c r="H6" s="131"/>
      <c r="I6" s="131"/>
      <c r="J6" s="131"/>
      <c r="K6" s="126"/>
    </row>
    <row r="7" customFormat="false" ht="13.5" hidden="false" customHeight="false" outlineLevel="0" collapsed="false">
      <c r="A7" s="59" t="s">
        <v>206</v>
      </c>
      <c r="B7" s="61"/>
      <c r="C7" s="0"/>
      <c r="D7" s="130" t="s">
        <v>432</v>
      </c>
      <c r="E7" s="126"/>
      <c r="F7" s="132"/>
      <c r="G7" s="131"/>
      <c r="H7" s="131"/>
      <c r="I7" s="131"/>
      <c r="J7" s="131"/>
      <c r="K7" s="126"/>
    </row>
    <row r="8" customFormat="false" ht="12.75" hidden="false" customHeight="false" outlineLevel="0" collapsed="false">
      <c r="A8" s="59"/>
      <c r="B8" s="61"/>
      <c r="C8" s="0"/>
      <c r="D8" s="133"/>
      <c r="E8" s="126"/>
      <c r="F8" s="132" t="s">
        <v>208</v>
      </c>
      <c r="G8" s="131"/>
      <c r="H8" s="131"/>
      <c r="I8" s="131"/>
      <c r="J8" s="131"/>
      <c r="K8" s="126"/>
    </row>
    <row r="9" customFormat="false" ht="12.75" hidden="false" customHeight="false" outlineLevel="0" collapsed="false">
      <c r="A9" s="59"/>
      <c r="B9" s="61"/>
      <c r="C9" s="0"/>
      <c r="D9" s="134"/>
      <c r="E9" s="126"/>
      <c r="F9" s="135" t="s">
        <v>209</v>
      </c>
      <c r="G9" s="135"/>
      <c r="H9" s="135" t="s">
        <v>210</v>
      </c>
      <c r="I9" s="126"/>
      <c r="J9" s="126"/>
      <c r="K9" s="136"/>
    </row>
    <row r="10" customFormat="false" ht="12.75" hidden="false" customHeight="false" outlineLevel="0" collapsed="false">
      <c r="A10" s="132"/>
      <c r="B10" s="132"/>
      <c r="C10" s="132"/>
      <c r="D10" s="132"/>
      <c r="E10" s="126"/>
      <c r="F10" s="137" t="s">
        <v>82</v>
      </c>
      <c r="G10" s="135"/>
      <c r="H10" s="138" t="s">
        <v>211</v>
      </c>
      <c r="I10" s="126"/>
      <c r="J10" s="137" t="s">
        <v>212</v>
      </c>
      <c r="K10" s="126"/>
    </row>
    <row r="11" customFormat="false" ht="12.75" hidden="false" customHeight="false" outlineLevel="0" collapsed="false">
      <c r="A11" s="126"/>
      <c r="B11" s="126"/>
      <c r="C11" s="139"/>
      <c r="D11" s="139"/>
      <c r="E11" s="126"/>
      <c r="F11" s="126"/>
      <c r="G11" s="126"/>
      <c r="H11" s="126"/>
      <c r="I11" s="126"/>
      <c r="J11" s="126"/>
      <c r="K11" s="126"/>
    </row>
    <row r="12" customFormat="false" ht="12.75" hidden="false" customHeight="false" outlineLevel="0" collapsed="false">
      <c r="A12" s="76" t="s">
        <v>213</v>
      </c>
      <c r="B12" s="140" t="s">
        <v>214</v>
      </c>
      <c r="C12" s="0"/>
      <c r="D12" s="0"/>
      <c r="E12" s="0"/>
      <c r="F12" s="79" t="n">
        <v>0</v>
      </c>
      <c r="G12" s="0"/>
      <c r="H12" s="79" t="n">
        <f aca="false">+'CC 103818 - Detail Expenses'!P36</f>
        <v>0</v>
      </c>
      <c r="I12" s="0"/>
      <c r="J12" s="0"/>
      <c r="K12" s="0"/>
    </row>
    <row r="13" customFormat="false" ht="12.75" hidden="false" customHeight="false" outlineLevel="0" collapsed="false">
      <c r="A13" s="141" t="s">
        <v>215</v>
      </c>
      <c r="B13" s="78" t="s">
        <v>216</v>
      </c>
      <c r="C13" s="0"/>
      <c r="D13" s="0"/>
      <c r="E13" s="0"/>
      <c r="F13" s="79" t="n">
        <v>0</v>
      </c>
      <c r="G13" s="0"/>
      <c r="H13" s="79" t="n">
        <f aca="false">+'CC 103818 - Detail Expenses'!P37</f>
        <v>0</v>
      </c>
      <c r="I13" s="0"/>
      <c r="J13" s="0"/>
      <c r="K13" s="0"/>
    </row>
    <row r="14" customFormat="false" ht="12.75" hidden="false" customHeight="false" outlineLevel="0" collapsed="false">
      <c r="A14" s="76" t="s">
        <v>217</v>
      </c>
      <c r="B14" s="78" t="s">
        <v>218</v>
      </c>
      <c r="C14" s="0"/>
      <c r="D14" s="0"/>
      <c r="E14" s="0"/>
      <c r="F14" s="79" t="n">
        <v>0</v>
      </c>
      <c r="G14" s="0"/>
      <c r="H14" s="79" t="n">
        <f aca="false">+'CC 103818 - Detail Expenses'!P38</f>
        <v>0</v>
      </c>
      <c r="I14" s="0"/>
      <c r="J14" s="0"/>
      <c r="K14" s="0"/>
    </row>
    <row r="15" customFormat="false" ht="12.75" hidden="false" customHeight="false" outlineLevel="0" collapsed="false">
      <c r="A15" s="76" t="s">
        <v>219</v>
      </c>
      <c r="B15" s="78" t="s">
        <v>220</v>
      </c>
      <c r="C15" s="0"/>
      <c r="D15" s="0"/>
      <c r="E15" s="0"/>
      <c r="F15" s="79" t="n">
        <v>0</v>
      </c>
      <c r="G15" s="0"/>
      <c r="H15" s="79" t="n">
        <f aca="false">+'CC 103818 - Detail Expenses'!P39</f>
        <v>0</v>
      </c>
      <c r="I15" s="0"/>
      <c r="J15" s="0"/>
      <c r="K15" s="0"/>
    </row>
    <row r="16" customFormat="false" ht="12.75" hidden="false" customHeight="false" outlineLevel="0" collapsed="false">
      <c r="A16" s="141" t="s">
        <v>221</v>
      </c>
      <c r="B16" s="78" t="s">
        <v>222</v>
      </c>
      <c r="C16" s="0"/>
      <c r="D16" s="0"/>
      <c r="E16" s="0"/>
      <c r="F16" s="79" t="n">
        <v>0</v>
      </c>
      <c r="G16" s="0"/>
      <c r="H16" s="79" t="n">
        <f aca="false">+'CC 103818 - Detail Expenses'!P40</f>
        <v>0</v>
      </c>
      <c r="I16" s="0"/>
      <c r="J16" s="0"/>
      <c r="K16" s="0"/>
    </row>
    <row r="17" customFormat="false" ht="12.75" hidden="false" customHeight="false" outlineLevel="0" collapsed="false">
      <c r="A17" s="76" t="s">
        <v>223</v>
      </c>
      <c r="B17" s="78" t="s">
        <v>224</v>
      </c>
      <c r="C17" s="0"/>
      <c r="D17" s="0"/>
      <c r="E17" s="0"/>
      <c r="F17" s="79" t="n">
        <v>0</v>
      </c>
      <c r="G17" s="0"/>
      <c r="H17" s="79" t="n">
        <f aca="false">+'CC 103818 - Detail Expenses'!P41</f>
        <v>0</v>
      </c>
      <c r="I17" s="0"/>
      <c r="J17" s="0"/>
      <c r="K17" s="0"/>
    </row>
    <row r="18" customFormat="false" ht="12.75" hidden="false" customHeight="false" outlineLevel="0" collapsed="false">
      <c r="A18" s="141" t="s">
        <v>225</v>
      </c>
      <c r="B18" s="78" t="s">
        <v>226</v>
      </c>
      <c r="C18" s="0"/>
      <c r="D18" s="0"/>
      <c r="E18" s="0"/>
      <c r="F18" s="142" t="n">
        <v>0</v>
      </c>
      <c r="G18" s="0"/>
      <c r="H18" s="142" t="n">
        <f aca="false">+'CC 103818 - Detail Expenses'!P42</f>
        <v>0</v>
      </c>
      <c r="I18" s="0"/>
      <c r="J18" s="0"/>
      <c r="K18" s="0"/>
    </row>
    <row r="19" customFormat="false" ht="12.75" hidden="false" customHeight="false" outlineLevel="0" collapsed="false">
      <c r="A19" s="76"/>
      <c r="B19" s="83" t="s">
        <v>227</v>
      </c>
      <c r="C19" s="0"/>
      <c r="D19" s="0"/>
      <c r="E19" s="0"/>
      <c r="F19" s="143" t="n">
        <f aca="false">SUM(F12:F18)</f>
        <v>0</v>
      </c>
      <c r="G19" s="144"/>
      <c r="H19" s="143" t="n">
        <f aca="false">SUM(H12:H18)</f>
        <v>0</v>
      </c>
      <c r="I19" s="0"/>
      <c r="J19" s="0"/>
      <c r="K19" s="0"/>
    </row>
    <row r="20" customFormat="false" ht="12.75" hidden="false" customHeight="false" outlineLevel="0" collapsed="false">
      <c r="A20" s="76" t="s">
        <v>228</v>
      </c>
      <c r="B20" s="78" t="s">
        <v>229</v>
      </c>
      <c r="C20" s="0"/>
      <c r="D20" s="0"/>
      <c r="E20" s="0"/>
      <c r="F20" s="142" t="n">
        <v>0</v>
      </c>
      <c r="G20" s="0"/>
      <c r="H20" s="142" t="n">
        <f aca="false">+'CC 103818 - Detail Expenses'!P44</f>
        <v>0</v>
      </c>
      <c r="I20" s="0"/>
      <c r="J20" s="0"/>
      <c r="K20" s="0"/>
    </row>
    <row r="21" customFormat="false" ht="12.75" hidden="false" customHeight="false" outlineLevel="0" collapsed="false">
      <c r="A21" s="76"/>
      <c r="B21" s="83" t="s">
        <v>230</v>
      </c>
      <c r="C21" s="0"/>
      <c r="D21" s="0"/>
      <c r="E21" s="0"/>
      <c r="F21" s="145" t="n">
        <f aca="false">SUM(F20)</f>
        <v>0</v>
      </c>
      <c r="G21" s="144"/>
      <c r="H21" s="145" t="n">
        <f aca="false">SUM(H20)</f>
        <v>0</v>
      </c>
      <c r="I21" s="0"/>
      <c r="J21" s="0"/>
      <c r="K21" s="0"/>
    </row>
    <row r="22" customFormat="false" ht="12.75" hidden="false" customHeight="false" outlineLevel="0" collapsed="false">
      <c r="A22" s="76" t="s">
        <v>231</v>
      </c>
      <c r="B22" s="140" t="s">
        <v>232</v>
      </c>
      <c r="C22" s="0"/>
      <c r="D22" s="0"/>
      <c r="E22" s="0"/>
      <c r="F22" s="142" t="n">
        <v>0</v>
      </c>
      <c r="G22" s="0"/>
      <c r="H22" s="142" t="n">
        <f aca="false">+'CC 103818 - Detail Expenses'!P46</f>
        <v>0</v>
      </c>
      <c r="I22" s="0"/>
      <c r="J22" s="0"/>
      <c r="K22" s="0"/>
    </row>
    <row r="23" customFormat="false" ht="12.75" hidden="false" customHeight="false" outlineLevel="0" collapsed="false">
      <c r="A23" s="76"/>
      <c r="B23" s="82" t="s">
        <v>145</v>
      </c>
      <c r="C23" s="0"/>
      <c r="D23" s="0"/>
      <c r="E23" s="0"/>
      <c r="F23" s="145" t="n">
        <f aca="false">SUM(F22)</f>
        <v>0</v>
      </c>
      <c r="G23" s="144"/>
      <c r="H23" s="145" t="n">
        <f aca="false">SUM(H22)</f>
        <v>0</v>
      </c>
      <c r="I23" s="0"/>
      <c r="J23" s="0"/>
      <c r="K23" s="0"/>
    </row>
    <row r="24" customFormat="false" ht="12.75" hidden="false" customHeight="false" outlineLevel="0" collapsed="false">
      <c r="A24" s="76" t="s">
        <v>233</v>
      </c>
      <c r="B24" s="78" t="s">
        <v>234</v>
      </c>
      <c r="C24" s="0"/>
      <c r="D24" s="0"/>
      <c r="E24" s="0"/>
      <c r="F24" s="142" t="n">
        <v>0</v>
      </c>
      <c r="G24" s="0"/>
      <c r="H24" s="142" t="n">
        <f aca="false">+'CC 103818 - Detail Expenses'!P48</f>
        <v>0</v>
      </c>
      <c r="I24" s="0"/>
      <c r="J24" s="0"/>
      <c r="K24" s="0"/>
    </row>
    <row r="25" customFormat="false" ht="12.75" hidden="false" customHeight="false" outlineLevel="0" collapsed="false">
      <c r="A25" s="76"/>
      <c r="B25" s="83" t="s">
        <v>235</v>
      </c>
      <c r="C25" s="0"/>
      <c r="D25" s="0"/>
      <c r="E25" s="0"/>
      <c r="F25" s="145" t="n">
        <f aca="false">SUM(F24)</f>
        <v>0</v>
      </c>
      <c r="G25" s="144"/>
      <c r="H25" s="145" t="n">
        <f aca="false">SUM(H24)</f>
        <v>0</v>
      </c>
      <c r="I25" s="0"/>
      <c r="J25" s="0"/>
      <c r="K25" s="0"/>
    </row>
    <row r="26" customFormat="false" ht="12.75" hidden="false" customHeight="false" outlineLevel="0" collapsed="false">
      <c r="A26" s="76" t="s">
        <v>236</v>
      </c>
      <c r="B26" s="78" t="s">
        <v>237</v>
      </c>
      <c r="C26" s="0"/>
      <c r="D26" s="0"/>
      <c r="E26" s="0"/>
      <c r="F26" s="79" t="n">
        <v>0</v>
      </c>
      <c r="G26" s="0"/>
      <c r="H26" s="79" t="n">
        <f aca="false">+'CC 103818 - Detail Expenses'!P50</f>
        <v>0</v>
      </c>
      <c r="I26" s="0"/>
      <c r="J26" s="0"/>
      <c r="K26" s="0"/>
    </row>
    <row r="27" customFormat="false" ht="12.75" hidden="false" customHeight="false" outlineLevel="0" collapsed="false">
      <c r="A27" s="76" t="s">
        <v>238</v>
      </c>
      <c r="B27" s="78" t="s">
        <v>239</v>
      </c>
      <c r="C27" s="0"/>
      <c r="D27" s="0"/>
      <c r="E27" s="0"/>
      <c r="F27" s="79" t="n">
        <v>0</v>
      </c>
      <c r="G27" s="0"/>
      <c r="H27" s="79" t="n">
        <f aca="false">+'CC 103818 - Detail Expenses'!P51</f>
        <v>0</v>
      </c>
      <c r="I27" s="0"/>
      <c r="J27" s="0"/>
      <c r="K27" s="0"/>
    </row>
    <row r="28" customFormat="false" ht="12.75" hidden="false" customHeight="false" outlineLevel="0" collapsed="false">
      <c r="A28" s="76" t="s">
        <v>240</v>
      </c>
      <c r="B28" s="78" t="s">
        <v>241</v>
      </c>
      <c r="C28" s="0"/>
      <c r="D28" s="0"/>
      <c r="E28" s="0"/>
      <c r="F28" s="79" t="n">
        <v>0</v>
      </c>
      <c r="G28" s="0"/>
      <c r="H28" s="79" t="n">
        <f aca="false">+'CC 103818 - Detail Expenses'!P52</f>
        <v>0</v>
      </c>
      <c r="I28" s="0"/>
      <c r="J28" s="0"/>
      <c r="K28" s="0"/>
    </row>
    <row r="29" customFormat="false" ht="12.75" hidden="false" customHeight="false" outlineLevel="0" collapsed="false">
      <c r="A29" s="76" t="s">
        <v>242</v>
      </c>
      <c r="B29" s="78" t="s">
        <v>243</v>
      </c>
      <c r="C29" s="0"/>
      <c r="D29" s="0"/>
      <c r="E29" s="0"/>
      <c r="F29" s="79" t="n">
        <v>0</v>
      </c>
      <c r="G29" s="0"/>
      <c r="H29" s="79" t="n">
        <f aca="false">+'CC 103818 - Detail Expenses'!P53</f>
        <v>0</v>
      </c>
      <c r="I29" s="0"/>
      <c r="J29" s="0"/>
      <c r="K29" s="0"/>
    </row>
    <row r="30" customFormat="false" ht="12.75" hidden="false" customHeight="false" outlineLevel="0" collapsed="false">
      <c r="A30" s="76" t="s">
        <v>244</v>
      </c>
      <c r="B30" s="78" t="s">
        <v>245</v>
      </c>
      <c r="C30" s="0"/>
      <c r="D30" s="0"/>
      <c r="E30" s="0"/>
      <c r="F30" s="79" t="n">
        <v>0</v>
      </c>
      <c r="G30" s="0"/>
      <c r="H30" s="79" t="n">
        <f aca="false">+'CC 103818 - Detail Expenses'!P54</f>
        <v>0</v>
      </c>
      <c r="I30" s="0"/>
      <c r="J30" s="0"/>
      <c r="K30" s="0"/>
    </row>
    <row r="31" customFormat="false" ht="12.75" hidden="false" customHeight="false" outlineLevel="0" collapsed="false">
      <c r="A31" s="76" t="s">
        <v>246</v>
      </c>
      <c r="B31" s="78" t="s">
        <v>247</v>
      </c>
      <c r="C31" s="0"/>
      <c r="D31" s="0"/>
      <c r="E31" s="0"/>
      <c r="F31" s="79" t="n">
        <v>0</v>
      </c>
      <c r="G31" s="0"/>
      <c r="H31" s="79" t="n">
        <f aca="false">+'CC 103818 - Detail Expenses'!P55</f>
        <v>0</v>
      </c>
      <c r="I31" s="0"/>
      <c r="J31" s="0"/>
      <c r="K31" s="0"/>
    </row>
    <row r="32" customFormat="false" ht="12.75" hidden="false" customHeight="false" outlineLevel="0" collapsed="false">
      <c r="A32" s="76" t="s">
        <v>248</v>
      </c>
      <c r="B32" s="78" t="s">
        <v>249</v>
      </c>
      <c r="C32" s="0"/>
      <c r="D32" s="0"/>
      <c r="E32" s="0"/>
      <c r="F32" s="79" t="n">
        <v>0</v>
      </c>
      <c r="G32" s="0"/>
      <c r="H32" s="79" t="n">
        <f aca="false">+'CC 103818 - Detail Expenses'!P56</f>
        <v>0</v>
      </c>
      <c r="I32" s="0"/>
      <c r="J32" s="0"/>
      <c r="K32" s="0"/>
    </row>
    <row r="33" customFormat="false" ht="12.75" hidden="false" customHeight="false" outlineLevel="0" collapsed="false">
      <c r="A33" s="76" t="s">
        <v>250</v>
      </c>
      <c r="B33" s="78" t="s">
        <v>251</v>
      </c>
      <c r="C33" s="0"/>
      <c r="D33" s="0"/>
      <c r="E33" s="0"/>
      <c r="F33" s="142" t="n">
        <v>0</v>
      </c>
      <c r="G33" s="0"/>
      <c r="H33" s="142" t="n">
        <f aca="false">+'CC 103818 - Detail Expenses'!P57</f>
        <v>0</v>
      </c>
      <c r="I33" s="0"/>
      <c r="J33" s="0"/>
      <c r="K33" s="0"/>
    </row>
    <row r="34" customFormat="false" ht="12.75" hidden="false" customHeight="false" outlineLevel="0" collapsed="false">
      <c r="A34" s="76"/>
      <c r="B34" s="83" t="s">
        <v>252</v>
      </c>
      <c r="C34" s="0"/>
      <c r="D34" s="0"/>
      <c r="E34" s="0"/>
      <c r="F34" s="145" t="n">
        <f aca="false">SUM(F26:F33)</f>
        <v>0</v>
      </c>
      <c r="G34" s="144"/>
      <c r="H34" s="145" t="n">
        <f aca="false">SUM(H26:H33)</f>
        <v>0</v>
      </c>
      <c r="I34" s="0"/>
      <c r="J34" s="0"/>
      <c r="K34" s="0"/>
    </row>
    <row r="35" customFormat="false" ht="12.75" hidden="false" customHeight="false" outlineLevel="0" collapsed="false">
      <c r="A35" s="76" t="s">
        <v>253</v>
      </c>
      <c r="B35" s="78" t="s">
        <v>254</v>
      </c>
      <c r="C35" s="0"/>
      <c r="D35" s="0"/>
      <c r="E35" s="0"/>
      <c r="F35" s="79" t="n">
        <v>0</v>
      </c>
      <c r="G35" s="0"/>
      <c r="H35" s="79" t="n">
        <f aca="false">+'CC 103818 - Detail Expenses'!P59</f>
        <v>0</v>
      </c>
      <c r="I35" s="0"/>
      <c r="J35" s="0"/>
      <c r="K35" s="0"/>
    </row>
    <row r="36" customFormat="false" ht="12.75" hidden="false" customHeight="false" outlineLevel="0" collapsed="false">
      <c r="A36" s="76" t="s">
        <v>255</v>
      </c>
      <c r="B36" s="78" t="s">
        <v>256</v>
      </c>
      <c r="C36" s="0"/>
      <c r="D36" s="0"/>
      <c r="E36" s="0"/>
      <c r="F36" s="79" t="n">
        <v>0</v>
      </c>
      <c r="G36" s="0"/>
      <c r="H36" s="79" t="n">
        <f aca="false">+'CC 103818 - Detail Expenses'!P60</f>
        <v>0</v>
      </c>
      <c r="I36" s="0"/>
      <c r="J36" s="0"/>
      <c r="K36" s="0"/>
    </row>
    <row r="37" customFormat="false" ht="12.75" hidden="false" customHeight="false" outlineLevel="0" collapsed="false">
      <c r="A37" s="76" t="s">
        <v>257</v>
      </c>
      <c r="B37" s="140" t="s">
        <v>258</v>
      </c>
      <c r="C37" s="0"/>
      <c r="D37" s="0"/>
      <c r="E37" s="0"/>
      <c r="F37" s="79" t="n">
        <v>0</v>
      </c>
      <c r="G37" s="0"/>
      <c r="H37" s="79" t="n">
        <f aca="false">+'CC 103818 - Detail Expenses'!P61</f>
        <v>0</v>
      </c>
      <c r="I37" s="0"/>
      <c r="J37" s="0"/>
      <c r="K37" s="0"/>
    </row>
    <row r="38" customFormat="false" ht="12.75" hidden="false" customHeight="false" outlineLevel="0" collapsed="false">
      <c r="A38" s="76" t="s">
        <v>259</v>
      </c>
      <c r="B38" s="140" t="s">
        <v>260</v>
      </c>
      <c r="C38" s="0"/>
      <c r="D38" s="0"/>
      <c r="E38" s="0"/>
      <c r="F38" s="79" t="n">
        <v>0</v>
      </c>
      <c r="G38" s="0"/>
      <c r="H38" s="79" t="n">
        <f aca="false">+'CC 103818 - Detail Expenses'!P62</f>
        <v>0</v>
      </c>
      <c r="I38" s="0"/>
      <c r="J38" s="0"/>
      <c r="K38" s="0"/>
    </row>
    <row r="39" customFormat="false" ht="12.75" hidden="false" customHeight="false" outlineLevel="0" collapsed="false">
      <c r="A39" s="76" t="s">
        <v>261</v>
      </c>
      <c r="B39" s="78" t="s">
        <v>262</v>
      </c>
      <c r="C39" s="0"/>
      <c r="D39" s="0"/>
      <c r="E39" s="0"/>
      <c r="F39" s="142" t="n">
        <v>0</v>
      </c>
      <c r="G39" s="0"/>
      <c r="H39" s="142" t="n">
        <f aca="false">+'CC 103818 - Detail Expenses'!P63</f>
        <v>0</v>
      </c>
      <c r="I39" s="0"/>
      <c r="J39" s="0"/>
      <c r="K39" s="0"/>
    </row>
    <row r="40" customFormat="false" ht="12.75" hidden="false" customHeight="false" outlineLevel="0" collapsed="false">
      <c r="A40" s="76"/>
      <c r="B40" s="83" t="s">
        <v>263</v>
      </c>
      <c r="C40" s="0"/>
      <c r="D40" s="0"/>
      <c r="E40" s="0"/>
      <c r="F40" s="145" t="n">
        <f aca="false">SUM(F35:F39)</f>
        <v>0</v>
      </c>
      <c r="G40" s="144"/>
      <c r="H40" s="145" t="n">
        <f aca="false">SUM(H35:H39)</f>
        <v>0</v>
      </c>
      <c r="I40" s="0"/>
      <c r="J40" s="0"/>
      <c r="K40" s="0"/>
    </row>
    <row r="41" customFormat="false" ht="12.75" hidden="false" customHeight="false" outlineLevel="0" collapsed="false">
      <c r="A41" s="76" t="s">
        <v>264</v>
      </c>
      <c r="B41" s="77" t="s">
        <v>265</v>
      </c>
      <c r="C41" s="0"/>
      <c r="D41" s="0"/>
      <c r="E41" s="0"/>
      <c r="F41" s="79" t="n">
        <v>0</v>
      </c>
      <c r="G41" s="0"/>
      <c r="H41" s="79" t="n">
        <f aca="false">+'CC 103818 - Detail Expenses'!P65</f>
        <v>0</v>
      </c>
      <c r="I41" s="0"/>
      <c r="J41" s="0"/>
      <c r="K41" s="0"/>
    </row>
    <row r="42" customFormat="false" ht="12.75" hidden="false" customHeight="false" outlineLevel="0" collapsed="false">
      <c r="A42" s="76" t="s">
        <v>266</v>
      </c>
      <c r="B42" s="83" t="s">
        <v>32</v>
      </c>
      <c r="C42" s="0"/>
      <c r="D42" s="0"/>
      <c r="E42" s="0"/>
      <c r="F42" s="79" t="n">
        <v>0</v>
      </c>
      <c r="G42" s="0"/>
      <c r="H42" s="79" t="n">
        <f aca="false">+'CC 103818 - Detail Expenses'!P66</f>
        <v>0</v>
      </c>
      <c r="I42" s="0"/>
      <c r="J42" s="0"/>
      <c r="K42" s="0"/>
    </row>
    <row r="43" customFormat="false" ht="12.75" hidden="false" customHeight="false" outlineLevel="0" collapsed="false">
      <c r="A43" s="76" t="s">
        <v>267</v>
      </c>
      <c r="B43" s="78" t="s">
        <v>268</v>
      </c>
      <c r="C43" s="0"/>
      <c r="D43" s="0"/>
      <c r="E43" s="0"/>
      <c r="F43" s="79" t="n">
        <v>0</v>
      </c>
      <c r="G43" s="0"/>
      <c r="H43" s="79" t="n">
        <f aca="false">+'CC 103818 - Detail Expenses'!P67</f>
        <v>0</v>
      </c>
      <c r="I43" s="0"/>
      <c r="J43" s="0"/>
      <c r="K43" s="0"/>
    </row>
    <row r="44" customFormat="false" ht="12.75" hidden="false" customHeight="false" outlineLevel="0" collapsed="false">
      <c r="A44" s="76" t="s">
        <v>269</v>
      </c>
      <c r="B44" s="78" t="s">
        <v>270</v>
      </c>
      <c r="C44" s="0"/>
      <c r="D44" s="0"/>
      <c r="E44" s="0"/>
      <c r="F44" s="142" t="n">
        <v>0</v>
      </c>
      <c r="G44" s="0"/>
      <c r="H44" s="142" t="n">
        <f aca="false">+'CC 103818 - Detail Expenses'!P68</f>
        <v>0</v>
      </c>
      <c r="I44" s="0"/>
      <c r="J44" s="0"/>
      <c r="K44" s="0"/>
    </row>
    <row r="45" customFormat="false" ht="12.75" hidden="false" customHeight="false" outlineLevel="0" collapsed="false">
      <c r="A45" s="76"/>
      <c r="B45" s="83" t="s">
        <v>271</v>
      </c>
      <c r="C45" s="0"/>
      <c r="D45" s="0"/>
      <c r="E45" s="0"/>
      <c r="F45" s="145" t="n">
        <f aca="false">SUM(F43:F44)</f>
        <v>0</v>
      </c>
      <c r="G45" s="144"/>
      <c r="H45" s="145" t="n">
        <f aca="false">SUM(H43:H44)</f>
        <v>0</v>
      </c>
      <c r="I45" s="0"/>
      <c r="J45" s="0"/>
      <c r="K45" s="0"/>
    </row>
    <row r="46" customFormat="false" ht="12.75" hidden="false" customHeight="false" outlineLevel="0" collapsed="false">
      <c r="A46" s="76" t="s">
        <v>272</v>
      </c>
      <c r="B46" s="82" t="s">
        <v>273</v>
      </c>
      <c r="C46" s="0"/>
      <c r="D46" s="0"/>
      <c r="E46" s="0"/>
      <c r="F46" s="145" t="n">
        <v>0</v>
      </c>
      <c r="G46" s="144"/>
      <c r="H46" s="79" t="n">
        <f aca="false">+'CC 103818 - Detail Expenses'!P70</f>
        <v>0</v>
      </c>
      <c r="I46" s="0"/>
      <c r="J46" s="0"/>
      <c r="K46" s="0"/>
    </row>
    <row r="47" customFormat="false" ht="12.75" hidden="false" customHeight="false" outlineLevel="0" collapsed="false">
      <c r="A47" s="76" t="s">
        <v>274</v>
      </c>
      <c r="B47" s="82" t="s">
        <v>150</v>
      </c>
      <c r="C47" s="0"/>
      <c r="D47" s="0"/>
      <c r="E47" s="0"/>
      <c r="F47" s="145" t="n">
        <v>0</v>
      </c>
      <c r="G47" s="144"/>
      <c r="H47" s="79" t="n">
        <f aca="false">+'CC 103818 - Detail Expenses'!P71</f>
        <v>0</v>
      </c>
      <c r="I47" s="0"/>
      <c r="J47" s="0"/>
      <c r="K47" s="0"/>
    </row>
    <row r="48" customFormat="false" ht="12.75" hidden="false" customHeight="false" outlineLevel="0" collapsed="false">
      <c r="A48" s="76" t="s">
        <v>275</v>
      </c>
      <c r="B48" s="82" t="s">
        <v>151</v>
      </c>
      <c r="C48" s="0"/>
      <c r="D48" s="0"/>
      <c r="E48" s="0"/>
      <c r="F48" s="145" t="n">
        <v>0</v>
      </c>
      <c r="G48" s="144"/>
      <c r="H48" s="79" t="n">
        <f aca="false">+'CC 103818 - Detail Expenses'!P72</f>
        <v>0</v>
      </c>
      <c r="I48" s="0"/>
      <c r="J48" s="0" t="s">
        <v>276</v>
      </c>
      <c r="K48" s="0"/>
    </row>
    <row r="49" customFormat="false" ht="12.75" hidden="false" customHeight="false" outlineLevel="0" collapsed="false">
      <c r="A49" s="76"/>
      <c r="B49" s="82" t="s">
        <v>277</v>
      </c>
      <c r="C49" s="0"/>
      <c r="D49" s="0"/>
      <c r="E49" s="0"/>
      <c r="F49" s="145" t="n">
        <v>0</v>
      </c>
      <c r="G49" s="144"/>
      <c r="H49" s="79" t="n">
        <f aca="false">+'CC 103818 - Detail Expenses'!P73</f>
        <v>0</v>
      </c>
      <c r="I49" s="0"/>
      <c r="J49" s="0"/>
      <c r="K49" s="0"/>
    </row>
    <row r="50" customFormat="false" ht="12.75" hidden="false" customHeight="false" outlineLevel="0" collapsed="false">
      <c r="A50" s="76" t="s">
        <v>278</v>
      </c>
      <c r="B50" s="78" t="s">
        <v>279</v>
      </c>
      <c r="C50" s="0"/>
      <c r="D50" s="0"/>
      <c r="E50" s="0"/>
      <c r="F50" s="79" t="n">
        <v>0</v>
      </c>
      <c r="G50" s="0"/>
      <c r="H50" s="79" t="n">
        <f aca="false">+'CC 103818 - Detail Expenses'!P74</f>
        <v>0</v>
      </c>
      <c r="I50" s="0"/>
      <c r="J50" s="0"/>
      <c r="K50" s="0"/>
    </row>
    <row r="51" customFormat="false" ht="12.75" hidden="false" customHeight="false" outlineLevel="0" collapsed="false">
      <c r="A51" s="76" t="s">
        <v>280</v>
      </c>
      <c r="B51" s="78" t="s">
        <v>281</v>
      </c>
      <c r="C51" s="0"/>
      <c r="D51" s="0"/>
      <c r="E51" s="0"/>
      <c r="F51" s="79" t="n">
        <v>0</v>
      </c>
      <c r="G51" s="0"/>
      <c r="H51" s="79" t="n">
        <f aca="false">+'CC 103818 - Detail Expenses'!P75</f>
        <v>0</v>
      </c>
      <c r="I51" s="0"/>
      <c r="J51" s="0"/>
      <c r="K51" s="0"/>
    </row>
    <row r="52" customFormat="false" ht="12.75" hidden="false" customHeight="false" outlineLevel="0" collapsed="false">
      <c r="A52" s="76" t="s">
        <v>282</v>
      </c>
      <c r="B52" s="78" t="s">
        <v>283</v>
      </c>
      <c r="C52" s="0"/>
      <c r="D52" s="0"/>
      <c r="E52" s="0"/>
      <c r="F52" s="79" t="n">
        <v>0</v>
      </c>
      <c r="G52" s="0"/>
      <c r="H52" s="79" t="n">
        <f aca="false">+'CC 103818 - Detail Expenses'!P76</f>
        <v>0</v>
      </c>
      <c r="I52" s="0"/>
      <c r="J52" s="0"/>
      <c r="K52" s="0"/>
    </row>
    <row r="53" customFormat="false" ht="12.75" hidden="false" customHeight="false" outlineLevel="0" collapsed="false">
      <c r="A53" s="76" t="s">
        <v>284</v>
      </c>
      <c r="B53" s="78" t="s">
        <v>285</v>
      </c>
      <c r="C53" s="0"/>
      <c r="D53" s="0"/>
      <c r="E53" s="0"/>
      <c r="F53" s="79" t="n">
        <v>0</v>
      </c>
      <c r="G53" s="0"/>
      <c r="H53" s="79" t="n">
        <f aca="false">+'CC 103818 - Detail Expenses'!P77</f>
        <v>0</v>
      </c>
      <c r="I53" s="0"/>
      <c r="J53" s="0"/>
      <c r="K53" s="0"/>
    </row>
    <row r="54" customFormat="false" ht="12.75" hidden="false" customHeight="false" outlineLevel="0" collapsed="false">
      <c r="A54" s="76" t="s">
        <v>286</v>
      </c>
      <c r="B54" s="78" t="s">
        <v>287</v>
      </c>
      <c r="C54" s="0"/>
      <c r="D54" s="0"/>
      <c r="E54" s="0"/>
      <c r="F54" s="79" t="n">
        <v>0</v>
      </c>
      <c r="G54" s="0"/>
      <c r="H54" s="79" t="n">
        <f aca="false">+'CC 103818 - Detail Expenses'!P78</f>
        <v>0</v>
      </c>
      <c r="I54" s="0"/>
      <c r="J54" s="0"/>
      <c r="K54" s="0"/>
    </row>
    <row r="55" customFormat="false" ht="12.75" hidden="false" customHeight="false" outlineLevel="0" collapsed="false">
      <c r="A55" s="76" t="s">
        <v>288</v>
      </c>
      <c r="B55" s="78" t="s">
        <v>289</v>
      </c>
      <c r="C55" s="0"/>
      <c r="D55" s="0"/>
      <c r="E55" s="0"/>
      <c r="F55" s="79" t="n">
        <v>0</v>
      </c>
      <c r="G55" s="0"/>
      <c r="H55" s="79" t="n">
        <f aca="false">+'CC 103818 - Detail Expenses'!P79</f>
        <v>0</v>
      </c>
      <c r="I55" s="0"/>
      <c r="J55" s="0"/>
      <c r="K55" s="0"/>
    </row>
    <row r="56" customFormat="false" ht="12.75" hidden="false" customHeight="false" outlineLevel="0" collapsed="false">
      <c r="A56" s="76" t="s">
        <v>290</v>
      </c>
      <c r="B56" s="78" t="s">
        <v>291</v>
      </c>
      <c r="C56" s="0"/>
      <c r="D56" s="0"/>
      <c r="E56" s="0"/>
      <c r="F56" s="142" t="n">
        <v>0</v>
      </c>
      <c r="G56" s="0"/>
      <c r="H56" s="142" t="n">
        <f aca="false">+'CC 103818 - Detail Expenses'!P80</f>
        <v>0</v>
      </c>
      <c r="I56" s="0"/>
      <c r="J56" s="0"/>
      <c r="K56" s="0"/>
    </row>
    <row r="57" customFormat="false" ht="12.75" hidden="false" customHeight="false" outlineLevel="0" collapsed="false">
      <c r="A57" s="76"/>
      <c r="B57" s="83" t="s">
        <v>292</v>
      </c>
      <c r="C57" s="0"/>
      <c r="D57" s="0"/>
      <c r="E57" s="0"/>
      <c r="F57" s="145" t="n">
        <f aca="false">SUM(F50:F56)</f>
        <v>0</v>
      </c>
      <c r="G57" s="144"/>
      <c r="H57" s="145" t="n">
        <f aca="false">SUM(H50:H56)</f>
        <v>0</v>
      </c>
      <c r="I57" s="0"/>
      <c r="J57" s="0"/>
      <c r="K57" s="0"/>
    </row>
    <row r="58" customFormat="false" ht="12.75" hidden="false" customHeight="false" outlineLevel="0" collapsed="false">
      <c r="A58" s="76" t="s">
        <v>293</v>
      </c>
      <c r="B58" s="78" t="s">
        <v>294</v>
      </c>
      <c r="C58" s="0"/>
      <c r="D58" s="0"/>
      <c r="E58" s="0"/>
      <c r="F58" s="79" t="n">
        <v>0</v>
      </c>
      <c r="G58" s="0"/>
      <c r="H58" s="79" t="n">
        <f aca="false">+'CC 103818 - Detail Expenses'!P82</f>
        <v>0</v>
      </c>
      <c r="I58" s="0"/>
      <c r="J58" s="0"/>
      <c r="K58" s="0"/>
    </row>
    <row r="59" customFormat="false" ht="12.75" hidden="false" customHeight="false" outlineLevel="0" collapsed="false">
      <c r="A59" s="76" t="s">
        <v>295</v>
      </c>
      <c r="B59" s="78" t="s">
        <v>296</v>
      </c>
      <c r="C59" s="0"/>
      <c r="D59" s="0"/>
      <c r="E59" s="0"/>
      <c r="F59" s="142" t="n">
        <v>0</v>
      </c>
      <c r="G59" s="0"/>
      <c r="H59" s="142" t="n">
        <f aca="false">+'CC 103818 - Detail Expenses'!P83</f>
        <v>0</v>
      </c>
      <c r="I59" s="0"/>
      <c r="J59" s="0"/>
      <c r="K59" s="0"/>
    </row>
    <row r="60" customFormat="false" ht="12.75" hidden="false" customHeight="false" outlineLevel="0" collapsed="false">
      <c r="A60" s="146"/>
      <c r="B60" s="83" t="s">
        <v>297</v>
      </c>
      <c r="C60" s="0"/>
      <c r="D60" s="0"/>
      <c r="E60" s="0"/>
      <c r="F60" s="143" t="n">
        <f aca="false">SUM(F58:F59)</f>
        <v>0</v>
      </c>
      <c r="G60" s="144"/>
      <c r="H60" s="143" t="n">
        <f aca="false">SUM(H58:H59)</f>
        <v>0</v>
      </c>
      <c r="I60" s="0"/>
      <c r="J60" s="0"/>
      <c r="K60" s="0"/>
    </row>
    <row r="61" customFormat="false" ht="12.75" hidden="false" customHeight="false" outlineLevel="0" collapsed="false">
      <c r="A61" s="76" t="s">
        <v>298</v>
      </c>
      <c r="B61" s="83" t="s">
        <v>155</v>
      </c>
      <c r="C61" s="0"/>
      <c r="D61" s="0"/>
      <c r="E61" s="0"/>
      <c r="F61" s="147" t="n">
        <v>0</v>
      </c>
      <c r="G61" s="0"/>
      <c r="H61" s="79" t="n">
        <f aca="false">+'CC 103818 - Detail Expenses'!P85</f>
        <v>0</v>
      </c>
      <c r="I61" s="0"/>
      <c r="J61" s="0"/>
      <c r="K61" s="0"/>
    </row>
    <row r="62" customFormat="false" ht="12.75" hidden="false" customHeight="false" outlineLevel="0" collapsed="false">
      <c r="A62" s="78"/>
      <c r="B62" s="87" t="s">
        <v>156</v>
      </c>
      <c r="C62" s="0"/>
      <c r="D62" s="0"/>
      <c r="E62" s="0"/>
      <c r="F62" s="148" t="n">
        <f aca="false">F19+F21+F23+F25+F34+F40+F45+F57+F60+F41+F42+F46+F47+F48+F49+F61</f>
        <v>0</v>
      </c>
      <c r="G62" s="144"/>
      <c r="H62" s="148" t="n">
        <f aca="false">H19+H21+H23+H25+H34+H40+H45+H57+H60+H41+H42+H46+H47+H48+H49+H61</f>
        <v>0</v>
      </c>
      <c r="I62" s="0"/>
      <c r="J62" s="0"/>
      <c r="K62" s="0"/>
    </row>
    <row r="63" customFormat="false" ht="12.75" hidden="false" customHeight="false" outlineLevel="0" collapsed="false">
      <c r="A63" s="78"/>
      <c r="B63" s="78"/>
      <c r="C63" s="0"/>
      <c r="D63" s="0"/>
      <c r="E63" s="0"/>
      <c r="F63" s="0"/>
      <c r="G63" s="0"/>
      <c r="H63" s="0"/>
      <c r="I63" s="0"/>
      <c r="J63" s="0"/>
      <c r="K63" s="0"/>
    </row>
    <row r="64" customFormat="false" ht="15.75" hidden="false" customHeight="false" outlineLevel="0" collapsed="false">
      <c r="A64" s="149"/>
      <c r="B64" s="149"/>
      <c r="C64" s="0"/>
      <c r="D64" s="0"/>
      <c r="E64" s="0"/>
      <c r="F64" s="0"/>
      <c r="G64" s="0"/>
      <c r="H64" s="0" t="n">
        <f aca="false">'CC 103818 - Detail Expenses'!P43+'CC 103818 - Detail Expenses'!P45+'CC 103818 - Detail Expenses'!P47+'CC 103818 - Detail Expenses'!P49+'CC 103818 - Detail Expenses'!P58+'CC 103818 - Detail Expenses'!P64+'CC 103818 - Detail Expenses'!P65+'CC 103818 - Detail Expenses'!P66+'CC 103818 - Detail Expenses'!P69+'CC 103818 - Detail Expenses'!P70+'CC 103818 - Detail Expenses'!P71+'CC 103818 - Detail Expenses'!P72+'CC 103818 - Detail Expenses'!P73+'CC 103818 - Detail Expenses'!P81+'CC 103818 - Detail Expenses'!P84+'CC 103818 - Detail Expenses'!P85</f>
        <v>0</v>
      </c>
      <c r="J64" s="0"/>
      <c r="K64" s="0"/>
    </row>
    <row r="65" customFormat="false" ht="15.75" hidden="false" customHeight="false" outlineLevel="0" collapsed="false">
      <c r="A65" s="150" t="s">
        <v>299</v>
      </c>
      <c r="B65" s="47"/>
      <c r="C65" s="0"/>
      <c r="D65" s="0"/>
      <c r="E65" s="0"/>
      <c r="F65" s="0"/>
      <c r="G65" s="0"/>
      <c r="H65" s="0"/>
      <c r="I65" s="0"/>
      <c r="J65" s="0"/>
      <c r="K65" s="0"/>
    </row>
    <row r="66" customFormat="false" ht="15" hidden="false" customHeight="true" outlineLevel="0" collapsed="false">
      <c r="A66" s="151"/>
      <c r="B66" s="152" t="s">
        <v>300</v>
      </c>
      <c r="C66" s="0"/>
      <c r="D66" s="0"/>
      <c r="E66" s="0"/>
      <c r="F66" s="0" t="n">
        <v>0</v>
      </c>
      <c r="G66" s="0"/>
      <c r="H66" s="0" t="n">
        <f aca="false">F66*12</f>
        <v>0</v>
      </c>
      <c r="I66" s="0"/>
      <c r="J66" s="0"/>
      <c r="K66" s="0"/>
    </row>
    <row r="67" customFormat="false" ht="15" hidden="false" customHeight="true" outlineLevel="0" collapsed="false">
      <c r="A67" s="151"/>
      <c r="B67" s="152" t="s">
        <v>301</v>
      </c>
      <c r="C67" s="0"/>
      <c r="D67" s="0"/>
      <c r="E67" s="0"/>
      <c r="F67" s="0" t="n">
        <v>0</v>
      </c>
      <c r="G67" s="0"/>
      <c r="H67" s="0" t="n">
        <f aca="false">F67*12</f>
        <v>0</v>
      </c>
      <c r="I67" s="0"/>
      <c r="J67" s="0"/>
      <c r="K67" s="0"/>
    </row>
    <row r="68" customFormat="false" ht="15" hidden="false" customHeight="true" outlineLevel="0" collapsed="false">
      <c r="A68" s="151"/>
      <c r="B68" s="152" t="s">
        <v>302</v>
      </c>
      <c r="C68" s="0"/>
      <c r="D68" s="0"/>
      <c r="E68" s="0"/>
      <c r="F68" s="0" t="n">
        <v>0</v>
      </c>
      <c r="G68" s="0"/>
      <c r="H68" s="0" t="n">
        <f aca="false">F68*12</f>
        <v>0</v>
      </c>
      <c r="I68" s="0"/>
      <c r="J68" s="0"/>
      <c r="K68" s="0"/>
    </row>
    <row r="69" customFormat="false" ht="15" hidden="false" customHeight="true" outlineLevel="0" collapsed="false">
      <c r="A69" s="151"/>
      <c r="B69" s="152" t="s">
        <v>303</v>
      </c>
      <c r="C69" s="0"/>
      <c r="D69" s="0"/>
      <c r="E69" s="0"/>
      <c r="F69" s="0" t="n">
        <v>0</v>
      </c>
      <c r="G69" s="0"/>
      <c r="H69" s="0" t="n">
        <f aca="false">F69*12</f>
        <v>0</v>
      </c>
      <c r="I69" s="0"/>
      <c r="J69" s="0"/>
      <c r="K69" s="0"/>
    </row>
    <row r="70" customFormat="false" ht="15" hidden="false" customHeight="true" outlineLevel="0" collapsed="false">
      <c r="A70" s="151"/>
      <c r="B70" s="152" t="s">
        <v>304</v>
      </c>
      <c r="C70" s="0"/>
      <c r="D70" s="0"/>
      <c r="E70" s="0"/>
      <c r="F70" s="0" t="n">
        <v>0</v>
      </c>
      <c r="G70" s="0"/>
      <c r="H70" s="0" t="n">
        <f aca="false">F70*12</f>
        <v>0</v>
      </c>
      <c r="I70" s="0"/>
      <c r="J70" s="0"/>
      <c r="K70" s="0"/>
    </row>
    <row r="71" customFormat="false" ht="15" hidden="false" customHeight="true" outlineLevel="0" collapsed="false">
      <c r="A71" s="151"/>
      <c r="B71" s="152" t="s">
        <v>305</v>
      </c>
      <c r="C71" s="0"/>
      <c r="D71" s="0"/>
      <c r="E71" s="0"/>
      <c r="F71" s="0" t="n">
        <v>0</v>
      </c>
      <c r="G71" s="0"/>
      <c r="H71" s="0" t="n">
        <f aca="false">F71*12</f>
        <v>0</v>
      </c>
      <c r="I71" s="0"/>
      <c r="J71" s="0"/>
      <c r="K71" s="0"/>
    </row>
    <row r="72" customFormat="false" ht="15" hidden="false" customHeight="true" outlineLevel="0" collapsed="false">
      <c r="A72" s="151"/>
      <c r="B72" s="152" t="s">
        <v>306</v>
      </c>
      <c r="C72" s="0"/>
      <c r="D72" s="0"/>
      <c r="E72" s="0"/>
      <c r="F72" s="0" t="n">
        <v>0</v>
      </c>
      <c r="G72" s="0"/>
      <c r="H72" s="0" t="n">
        <f aca="false">F72*12</f>
        <v>0</v>
      </c>
      <c r="I72" s="0"/>
      <c r="J72" s="0"/>
      <c r="K72" s="0"/>
    </row>
    <row r="73" customFormat="false" ht="15" hidden="false" customHeight="true" outlineLevel="0" collapsed="false">
      <c r="A73" s="151"/>
      <c r="B73" s="152" t="s">
        <v>307</v>
      </c>
      <c r="C73" s="0"/>
      <c r="D73" s="0"/>
      <c r="E73" s="0"/>
      <c r="F73" s="0" t="n">
        <v>0</v>
      </c>
      <c r="G73" s="0"/>
      <c r="H73" s="0" t="n">
        <f aca="false">F73*12</f>
        <v>0</v>
      </c>
      <c r="I73" s="0"/>
      <c r="J73" s="0"/>
      <c r="K73" s="0"/>
    </row>
    <row r="74" customFormat="false" ht="15" hidden="false" customHeight="true" outlineLevel="0" collapsed="false">
      <c r="A74" s="151"/>
      <c r="B74" s="152" t="s">
        <v>308</v>
      </c>
      <c r="C74" s="0"/>
      <c r="D74" s="0"/>
      <c r="E74" s="0"/>
      <c r="F74" s="0" t="n">
        <v>0</v>
      </c>
      <c r="G74" s="0"/>
      <c r="H74" s="0" t="n">
        <f aca="false">F74*12</f>
        <v>0</v>
      </c>
      <c r="I74" s="0"/>
      <c r="J74" s="0"/>
      <c r="K74" s="0"/>
    </row>
    <row r="75" customFormat="false" ht="15" hidden="false" customHeight="true" outlineLevel="0" collapsed="false">
      <c r="A75" s="151"/>
      <c r="B75" s="152" t="s">
        <v>309</v>
      </c>
      <c r="C75" s="0"/>
      <c r="D75" s="0"/>
      <c r="E75" s="0"/>
      <c r="F75" s="0" t="n">
        <v>0</v>
      </c>
      <c r="G75" s="0"/>
      <c r="H75" s="0" t="n">
        <f aca="false">F75*12</f>
        <v>0</v>
      </c>
      <c r="I75" s="0"/>
      <c r="J75" s="0"/>
      <c r="K75" s="0"/>
    </row>
    <row r="76" customFormat="false" ht="15" hidden="false" customHeight="true" outlineLevel="0" collapsed="false">
      <c r="A76" s="151"/>
      <c r="B76" s="152" t="s">
        <v>310</v>
      </c>
      <c r="C76" s="0"/>
      <c r="D76" s="0"/>
      <c r="E76" s="0"/>
      <c r="F76" s="0" t="n">
        <v>0</v>
      </c>
      <c r="G76" s="0"/>
      <c r="H76" s="0" t="n">
        <f aca="false">F76*12</f>
        <v>0</v>
      </c>
      <c r="I76" s="0"/>
      <c r="J76" s="0"/>
      <c r="K76" s="0"/>
    </row>
    <row r="77" customFormat="false" ht="15" hidden="false" customHeight="true" outlineLevel="0" collapsed="false">
      <c r="A77" s="151"/>
      <c r="B77" s="152" t="s">
        <v>311</v>
      </c>
      <c r="C77" s="0"/>
      <c r="D77" s="0"/>
      <c r="E77" s="0"/>
      <c r="F77" s="0" t="n">
        <v>0</v>
      </c>
      <c r="G77" s="0"/>
      <c r="H77" s="0" t="n">
        <f aca="false">F77*12</f>
        <v>0</v>
      </c>
      <c r="I77" s="0"/>
      <c r="J77" s="0"/>
      <c r="K77" s="0"/>
    </row>
    <row r="78" customFormat="false" ht="15" hidden="false" customHeight="true" outlineLevel="0" collapsed="false">
      <c r="A78" s="151"/>
      <c r="B78" s="152" t="s">
        <v>312</v>
      </c>
      <c r="C78" s="0"/>
      <c r="D78" s="0"/>
      <c r="E78" s="0"/>
      <c r="F78" s="0" t="n">
        <v>0</v>
      </c>
      <c r="G78" s="0"/>
      <c r="H78" s="0" t="n">
        <f aca="false">F78*12</f>
        <v>0</v>
      </c>
      <c r="I78" s="0"/>
      <c r="J78" s="0"/>
      <c r="K78" s="0"/>
    </row>
    <row r="79" customFormat="false" ht="15" hidden="false" customHeight="true" outlineLevel="0" collapsed="false">
      <c r="A79" s="151"/>
      <c r="B79" s="152" t="s">
        <v>313</v>
      </c>
      <c r="C79" s="0"/>
      <c r="D79" s="0"/>
      <c r="E79" s="0"/>
      <c r="F79" s="0" t="n">
        <v>0</v>
      </c>
      <c r="G79" s="0"/>
      <c r="H79" s="0" t="n">
        <f aca="false">F79*12</f>
        <v>0</v>
      </c>
      <c r="I79" s="0"/>
      <c r="J79" s="0"/>
      <c r="K79" s="0"/>
    </row>
    <row r="80" customFormat="false" ht="15" hidden="false" customHeight="true" outlineLevel="0" collapsed="false">
      <c r="A80" s="151"/>
      <c r="B80" s="55" t="s">
        <v>314</v>
      </c>
      <c r="C80" s="0"/>
      <c r="D80" s="0"/>
      <c r="E80" s="0"/>
      <c r="F80" s="0" t="n">
        <v>0</v>
      </c>
      <c r="G80" s="0"/>
      <c r="H80" s="0" t="n">
        <f aca="false">F80*12</f>
        <v>0</v>
      </c>
      <c r="I80" s="0"/>
      <c r="J80" s="0"/>
      <c r="K80" s="0"/>
    </row>
    <row r="81" customFormat="false" ht="15" hidden="false" customHeight="true" outlineLevel="0" collapsed="false">
      <c r="A81" s="151"/>
      <c r="B81" s="151" t="s">
        <v>315</v>
      </c>
      <c r="C81" s="0"/>
      <c r="D81" s="0"/>
      <c r="E81" s="0"/>
      <c r="F81" s="0" t="n">
        <v>0</v>
      </c>
      <c r="G81" s="0"/>
      <c r="H81" s="0" t="n">
        <f aca="false">F81*12</f>
        <v>0</v>
      </c>
      <c r="I81" s="0"/>
      <c r="J81" s="0"/>
      <c r="K81" s="0"/>
    </row>
    <row r="82" customFormat="false" ht="15" hidden="false" customHeight="true" outlineLevel="0" collapsed="false">
      <c r="A82" s="153"/>
      <c r="B82" s="87" t="s">
        <v>157</v>
      </c>
      <c r="C82" s="10"/>
      <c r="D82" s="10"/>
      <c r="E82" s="10"/>
      <c r="F82" s="154" t="n">
        <f aca="false">SUM(F66:F81)</f>
        <v>0</v>
      </c>
      <c r="G82" s="10"/>
      <c r="H82" s="154" t="n">
        <f aca="false">SUM(H66:H81)</f>
        <v>0</v>
      </c>
      <c r="I82" s="0"/>
      <c r="J82" s="0"/>
      <c r="K82" s="0"/>
    </row>
    <row r="83" customFormat="false" ht="12.75" hidden="false" customHeight="false" outlineLevel="0" collapsed="false">
      <c r="A83" s="0"/>
      <c r="B83" s="0"/>
      <c r="C83" s="0"/>
      <c r="D83" s="0"/>
      <c r="E83" s="0"/>
      <c r="F83" s="0"/>
      <c r="G83" s="0"/>
      <c r="H83" s="0"/>
      <c r="I83" s="0"/>
      <c r="J83" s="0"/>
      <c r="K83" s="0"/>
    </row>
    <row r="84" customFormat="false" ht="12.75" hidden="false" customHeight="false" outlineLevel="0" collapsed="false">
      <c r="A84" s="0"/>
      <c r="B84" s="0"/>
      <c r="C84" s="0"/>
      <c r="D84" s="0"/>
      <c r="E84" s="0"/>
      <c r="F84" s="0"/>
      <c r="G84" s="0"/>
      <c r="H84" s="0"/>
      <c r="I84" s="0"/>
      <c r="J84" s="0"/>
      <c r="K84" s="0"/>
    </row>
    <row r="85" customFormat="false" ht="12.75" hidden="false" customHeight="false" outlineLevel="0" collapsed="false">
      <c r="A85" s="0"/>
      <c r="B85" s="0"/>
      <c r="C85" s="0"/>
      <c r="D85" s="0"/>
      <c r="E85" s="0"/>
      <c r="F85" s="0"/>
      <c r="G85" s="0"/>
      <c r="H85" s="0"/>
      <c r="I85" s="0"/>
      <c r="J85" s="0"/>
      <c r="K85" s="0"/>
    </row>
    <row r="86" customFormat="false" ht="12.75" hidden="false" customHeight="false" outlineLevel="0" collapsed="false">
      <c r="A86" s="0"/>
      <c r="B86" s="0"/>
      <c r="C86" s="0"/>
      <c r="D86" s="0"/>
      <c r="E86" s="0"/>
      <c r="F86" s="0"/>
      <c r="G86" s="0"/>
      <c r="H86" s="0"/>
      <c r="I86" s="0"/>
      <c r="J86" s="0"/>
      <c r="K86" s="0"/>
    </row>
    <row r="87" customFormat="false" ht="12.75" hidden="false" customHeight="false" outlineLevel="0" collapsed="false">
      <c r="A87" s="0"/>
      <c r="B87" s="0"/>
      <c r="C87" s="0"/>
      <c r="D87" s="0"/>
      <c r="E87" s="0"/>
      <c r="F87" s="0"/>
      <c r="G87" s="0"/>
      <c r="H87" s="0"/>
      <c r="I87" s="0"/>
      <c r="J87" s="0"/>
      <c r="K87" s="0"/>
    </row>
    <row r="88" customFormat="false" ht="12.75" hidden="false" customHeight="false" outlineLevel="0" collapsed="false">
      <c r="A88" s="0"/>
      <c r="B88" s="0"/>
      <c r="C88" s="0"/>
      <c r="D88" s="0"/>
      <c r="E88" s="0"/>
      <c r="F88" s="0"/>
      <c r="G88" s="0"/>
      <c r="H88" s="0"/>
      <c r="I88" s="0"/>
      <c r="J88" s="0"/>
      <c r="K88" s="0"/>
    </row>
    <row r="89" customFormat="false" ht="12.75" hidden="false" customHeight="false" outlineLevel="0" collapsed="false">
      <c r="A89" s="0"/>
      <c r="B89" s="0"/>
      <c r="C89" s="0"/>
      <c r="D89" s="0"/>
      <c r="E89" s="0"/>
      <c r="F89" s="0"/>
      <c r="G89" s="0"/>
      <c r="H89" s="0"/>
      <c r="I89" s="0"/>
      <c r="J89" s="0"/>
      <c r="K89" s="0"/>
    </row>
    <row r="90" customFormat="false" ht="12.75" hidden="false" customHeight="false" outlineLevel="0" collapsed="false">
      <c r="A90" s="0"/>
      <c r="B90" s="0"/>
      <c r="C90" s="0"/>
      <c r="D90" s="0"/>
      <c r="E90" s="0"/>
      <c r="F90" s="0"/>
      <c r="G90" s="0"/>
      <c r="H90" s="0"/>
      <c r="I90" s="0"/>
      <c r="J90" s="0"/>
      <c r="K90" s="0"/>
    </row>
    <row r="91" customFormat="false" ht="12.75" hidden="false" customHeight="false" outlineLevel="0" collapsed="false">
      <c r="A91" s="0"/>
      <c r="B91" s="0"/>
      <c r="C91" s="0"/>
      <c r="D91" s="0"/>
      <c r="E91" s="0"/>
      <c r="F91" s="0"/>
      <c r="G91" s="0"/>
      <c r="H91" s="0"/>
      <c r="I91" s="0"/>
      <c r="J91" s="0"/>
      <c r="K91" s="0"/>
    </row>
    <row r="92" customFormat="false" ht="12.75" hidden="false" customHeight="false" outlineLevel="0" collapsed="false">
      <c r="A92" s="0"/>
      <c r="B92" s="0"/>
      <c r="C92" s="0"/>
      <c r="D92" s="0"/>
      <c r="E92" s="0"/>
      <c r="F92" s="0"/>
      <c r="G92" s="0"/>
      <c r="H92" s="0"/>
      <c r="I92" s="0"/>
      <c r="J92" s="0"/>
      <c r="K92" s="0"/>
    </row>
    <row r="93" customFormat="false" ht="12.75" hidden="false" customHeight="false" outlineLevel="0" collapsed="false">
      <c r="A93" s="0"/>
      <c r="B93" s="0"/>
      <c r="C93" s="0"/>
      <c r="D93" s="0"/>
      <c r="E93" s="0"/>
      <c r="F93" s="0"/>
      <c r="G93" s="0"/>
      <c r="H93" s="0"/>
      <c r="I93" s="0"/>
      <c r="J93" s="0"/>
      <c r="K93" s="0"/>
    </row>
    <row r="94" customFormat="false" ht="12.75" hidden="false" customHeight="false" outlineLevel="0" collapsed="false">
      <c r="A94" s="0"/>
      <c r="B94" s="0"/>
      <c r="C94" s="0"/>
      <c r="D94" s="0"/>
      <c r="E94" s="0"/>
      <c r="F94" s="0"/>
      <c r="G94" s="0"/>
      <c r="H94" s="0"/>
      <c r="I94" s="0"/>
      <c r="J94" s="0"/>
      <c r="K94" s="0"/>
    </row>
    <row r="95" customFormat="false" ht="12.75" hidden="false" customHeight="false" outlineLevel="0" collapsed="false">
      <c r="A95" s="0"/>
      <c r="B95" s="0"/>
      <c r="C95" s="0"/>
      <c r="D95" s="0"/>
      <c r="E95" s="0"/>
      <c r="F95" s="0"/>
      <c r="G95" s="0"/>
      <c r="H95" s="0"/>
      <c r="I95" s="0"/>
      <c r="J95" s="0"/>
      <c r="K95" s="0"/>
    </row>
    <row r="96" customFormat="false" ht="12.75" hidden="false" customHeight="false" outlineLevel="0" collapsed="false">
      <c r="A96" s="0"/>
      <c r="B96" s="0"/>
      <c r="C96" s="0"/>
      <c r="D96" s="0"/>
      <c r="E96" s="0"/>
      <c r="F96" s="0"/>
      <c r="G96" s="0"/>
      <c r="H96" s="0"/>
      <c r="I96" s="0"/>
      <c r="J96" s="0"/>
      <c r="K96" s="0"/>
    </row>
    <row r="97" customFormat="false" ht="12.75" hidden="false" customHeight="false" outlineLevel="0" collapsed="false">
      <c r="A97" s="0"/>
      <c r="B97" s="0"/>
      <c r="C97" s="0"/>
      <c r="D97" s="0"/>
      <c r="E97" s="0"/>
      <c r="F97" s="0"/>
      <c r="G97" s="0"/>
      <c r="H97" s="0"/>
      <c r="I97" s="0"/>
      <c r="J97" s="0"/>
      <c r="K97" s="0"/>
    </row>
    <row r="98" customFormat="false" ht="12.75" hidden="false" customHeight="false" outlineLevel="0" collapsed="false">
      <c r="A98" s="0"/>
      <c r="B98" s="0"/>
      <c r="C98" s="0"/>
      <c r="D98" s="0"/>
      <c r="E98" s="0"/>
      <c r="F98" s="0"/>
      <c r="G98" s="0"/>
      <c r="H98" s="0"/>
      <c r="I98" s="0"/>
      <c r="J98" s="0"/>
      <c r="K98" s="0"/>
    </row>
    <row r="99" customFormat="false" ht="12.75" hidden="false" customHeight="false" outlineLevel="0" collapsed="false">
      <c r="A99" s="0"/>
      <c r="B99" s="0"/>
      <c r="C99" s="0"/>
      <c r="D99" s="0"/>
      <c r="E99" s="0"/>
      <c r="F99" s="0"/>
      <c r="G99" s="0"/>
      <c r="H99" s="0"/>
      <c r="I99" s="0"/>
      <c r="J99" s="0"/>
      <c r="K99" s="0"/>
    </row>
    <row r="100" customFormat="false" ht="12.75" hidden="false" customHeight="false" outlineLevel="0" collapsed="false">
      <c r="A100" s="0"/>
      <c r="B100" s="0"/>
      <c r="C100" s="0"/>
      <c r="D100" s="0"/>
      <c r="E100" s="0"/>
      <c r="F100" s="0"/>
      <c r="G100" s="0"/>
      <c r="H100" s="0"/>
      <c r="I100" s="0"/>
      <c r="J100" s="0"/>
      <c r="K100" s="0"/>
    </row>
    <row r="101" customFormat="false" ht="12.75" hidden="false" customHeight="false" outlineLevel="0" collapsed="false">
      <c r="A101" s="0"/>
      <c r="B101" s="0"/>
      <c r="C101" s="0"/>
      <c r="D101" s="0"/>
      <c r="E101" s="0"/>
      <c r="F101" s="0"/>
      <c r="G101" s="0"/>
      <c r="H101" s="0"/>
      <c r="I101" s="0"/>
      <c r="J101" s="0"/>
      <c r="K101" s="0"/>
    </row>
    <row r="102" customFormat="false" ht="12.75" hidden="false" customHeight="false" outlineLevel="0" collapsed="false">
      <c r="A102" s="0"/>
      <c r="B102" s="0"/>
      <c r="C102" s="0"/>
      <c r="D102" s="0"/>
      <c r="E102" s="0"/>
      <c r="F102" s="0"/>
      <c r="G102" s="0"/>
      <c r="H102" s="0"/>
      <c r="I102" s="0"/>
      <c r="J102" s="0"/>
      <c r="K102" s="0"/>
    </row>
    <row r="103" customFormat="false" ht="12.75" hidden="false" customHeight="false" outlineLevel="0" collapsed="false">
      <c r="A103" s="0"/>
      <c r="B103" s="0"/>
      <c r="C103" s="0"/>
      <c r="D103" s="0"/>
      <c r="E103" s="0"/>
      <c r="F103" s="0"/>
      <c r="G103" s="0"/>
      <c r="H103" s="0"/>
      <c r="I103" s="0"/>
      <c r="J103" s="0"/>
      <c r="K103" s="0"/>
    </row>
    <row r="104" customFormat="false" ht="12.75" hidden="false" customHeight="false" outlineLevel="0" collapsed="false">
      <c r="A104" s="126"/>
      <c r="B104" s="126"/>
      <c r="C104" s="126"/>
      <c r="D104" s="126"/>
      <c r="E104" s="126"/>
      <c r="F104" s="126"/>
      <c r="G104" s="126"/>
      <c r="H104" s="126"/>
      <c r="I104" s="126"/>
      <c r="J104" s="126"/>
      <c r="K104" s="126"/>
    </row>
  </sheetData>
  <printOptions headings="false" gridLines="false" gridLinesSet="true" horizontalCentered="false" verticalCentered="false"/>
  <pageMargins left="0.747916666666667" right="0.747916666666667" top="0.279861111111111" bottom="0.25" header="0.511811023622047" footer="0.511811023622047"/>
  <pageSetup paperSize="1" scale="78"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202"/>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pane xSplit="2" ySplit="11" topLeftCell="C12" activePane="bottomRight" state="frozen"/>
      <selection pane="topLeft" activeCell="A1" activeCellId="0" sqref="A1"/>
      <selection pane="topRight" activeCell="C1" activeCellId="0" sqref="C1"/>
      <selection pane="bottomLeft" activeCell="A12" activeCellId="0" sqref="A12"/>
      <selection pane="bottomRight" activeCell="F31" activeCellId="0" sqref="F31"/>
    </sheetView>
  </sheetViews>
  <sheetFormatPr defaultColWidth="9.32421875" defaultRowHeight="12.75" customHeight="true" zeroHeight="false" outlineLevelRow="0" outlineLevelCol="0"/>
  <cols>
    <col collapsed="false" customWidth="true" hidden="false" outlineLevel="0" max="1" min="1" style="155" width="33.32"/>
    <col collapsed="false" customWidth="true" hidden="false" outlineLevel="0" max="2" min="2" style="155" width="10.32"/>
    <col collapsed="false" customWidth="true" hidden="false" outlineLevel="0" max="15" min="3" style="155" width="11.32"/>
    <col collapsed="false" customWidth="true" hidden="false" outlineLevel="0" max="16" min="16" style="155" width="11.82"/>
    <col collapsed="false" customWidth="false" hidden="false" outlineLevel="0" max="257" min="17" style="155" width="9.32"/>
  </cols>
  <sheetData>
    <row r="1" customFormat="false" ht="9.75" hidden="false" customHeight="true" outlineLevel="0" collapsed="false">
      <c r="A1" s="156"/>
      <c r="B1" s="157"/>
      <c r="C1" s="157"/>
      <c r="D1" s="157"/>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c r="GF1" s="158"/>
      <c r="GG1" s="158"/>
      <c r="GH1" s="158"/>
      <c r="GI1" s="158"/>
      <c r="GJ1" s="158"/>
      <c r="GK1" s="158"/>
      <c r="GL1" s="158"/>
      <c r="GM1" s="158"/>
      <c r="GN1" s="158"/>
      <c r="GO1" s="158"/>
      <c r="GP1" s="158"/>
      <c r="GQ1" s="158"/>
      <c r="GR1" s="158"/>
      <c r="GS1" s="158"/>
      <c r="GT1" s="158"/>
      <c r="GU1" s="158"/>
      <c r="GV1" s="158"/>
      <c r="GW1" s="158"/>
      <c r="GX1" s="158"/>
      <c r="GY1" s="158"/>
      <c r="GZ1" s="158"/>
      <c r="HA1" s="158"/>
      <c r="HB1" s="158"/>
      <c r="HC1" s="158"/>
      <c r="HD1" s="158"/>
      <c r="HE1" s="158"/>
      <c r="HF1" s="158"/>
      <c r="HG1" s="158"/>
      <c r="HH1" s="158"/>
      <c r="HI1" s="158"/>
      <c r="HJ1" s="158"/>
      <c r="HK1" s="158"/>
      <c r="HL1" s="158"/>
      <c r="HM1" s="158"/>
      <c r="HN1" s="158"/>
      <c r="HO1" s="158"/>
      <c r="HP1" s="158"/>
      <c r="HQ1" s="158"/>
      <c r="HR1" s="158"/>
      <c r="HS1" s="158"/>
      <c r="HT1" s="158"/>
      <c r="HU1" s="158"/>
      <c r="HV1" s="158"/>
      <c r="HW1" s="158"/>
      <c r="HX1" s="158"/>
      <c r="HY1" s="158"/>
      <c r="HZ1" s="158"/>
      <c r="IA1" s="158"/>
      <c r="IB1" s="158"/>
      <c r="IC1" s="158"/>
      <c r="ID1" s="158"/>
      <c r="IE1" s="158"/>
      <c r="IF1" s="158"/>
      <c r="IG1" s="158"/>
      <c r="IH1" s="158"/>
      <c r="II1" s="158"/>
      <c r="IJ1" s="158"/>
      <c r="IK1" s="158"/>
      <c r="IL1" s="158"/>
      <c r="IM1" s="158"/>
      <c r="IN1" s="158"/>
      <c r="IO1" s="158"/>
      <c r="IP1" s="158"/>
      <c r="IQ1" s="158"/>
      <c r="IR1" s="158"/>
      <c r="IS1" s="158"/>
      <c r="IT1" s="158"/>
      <c r="IU1" s="158"/>
      <c r="IV1" s="158"/>
      <c r="IW1" s="158"/>
    </row>
    <row r="2" customFormat="false" ht="27" hidden="false" customHeight="true" outlineLevel="0" collapsed="false">
      <c r="A2" s="159" t="s">
        <v>159</v>
      </c>
      <c r="B2" s="159"/>
      <c r="C2" s="159"/>
      <c r="D2" s="159"/>
      <c r="E2" s="160"/>
      <c r="F2" s="160"/>
      <c r="G2" s="160"/>
      <c r="H2" s="161"/>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row>
    <row r="3" customFormat="false" ht="27" hidden="false" customHeight="true" outlineLevel="0" collapsed="false">
      <c r="A3" s="159" t="s">
        <v>1</v>
      </c>
      <c r="B3" s="159"/>
      <c r="C3" s="159"/>
      <c r="D3" s="159"/>
      <c r="E3" s="160"/>
      <c r="F3" s="160"/>
      <c r="G3" s="160"/>
      <c r="H3" s="161"/>
      <c r="I3" s="162"/>
      <c r="J3" s="162"/>
      <c r="K3" s="162"/>
      <c r="L3" s="162"/>
      <c r="M3" s="162"/>
      <c r="N3" s="163" t="str">
        <f aca="false">'CC 103818 - Detail Expenses'!P3</f>
        <v>TEAM NAME</v>
      </c>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row>
    <row r="4" customFormat="false" ht="13.5" hidden="false" customHeight="true" outlineLevel="0" collapsed="false">
      <c r="A4" s="57"/>
      <c r="B4" s="164"/>
      <c r="C4" s="165"/>
      <c r="D4" s="165"/>
      <c r="E4" s="57"/>
      <c r="F4" s="57"/>
      <c r="G4" s="166"/>
      <c r="H4" s="166"/>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row>
    <row r="5" customFormat="false" ht="14.25" hidden="false" customHeight="true" outlineLevel="0" collapsed="false">
      <c r="A5" s="167" t="s">
        <v>133</v>
      </c>
      <c r="B5" s="168"/>
      <c r="C5" s="169" t="str">
        <f aca="false">+'CC 103818 -G&amp;A Assumption'!D5</f>
        <v>11105</v>
      </c>
      <c r="D5" s="170"/>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row>
    <row r="6" customFormat="false" ht="14.25" hidden="false" customHeight="true" outlineLevel="0" collapsed="false">
      <c r="A6" s="167" t="s">
        <v>135</v>
      </c>
      <c r="B6" s="168"/>
      <c r="C6" s="169" t="str">
        <f aca="false">+'CC 103818 -G&amp;A Assumption'!D6</f>
        <v>Gossett</v>
      </c>
      <c r="D6" s="170"/>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row>
    <row r="7" customFormat="false" ht="14.25" hidden="false" customHeight="true" outlineLevel="0" collapsed="false">
      <c r="A7" s="164" t="s">
        <v>206</v>
      </c>
      <c r="B7" s="57"/>
      <c r="C7" s="169" t="str">
        <f aca="false">+'CC 103818 -G&amp;A Assumption'!D7</f>
        <v>103818</v>
      </c>
      <c r="D7" s="170"/>
      <c r="E7" s="57"/>
      <c r="F7" s="57"/>
      <c r="G7" s="57"/>
      <c r="H7" s="166"/>
      <c r="I7" s="57"/>
      <c r="J7" s="57"/>
      <c r="K7" s="57"/>
      <c r="L7" s="57"/>
      <c r="M7" s="57"/>
      <c r="N7" s="171" t="s">
        <v>138</v>
      </c>
      <c r="O7" s="172"/>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row>
    <row r="8" customFormat="false" ht="12.75" hidden="false" customHeight="false" outlineLevel="0" collapsed="false">
      <c r="A8" s="164"/>
      <c r="B8" s="164"/>
      <c r="C8" s="165"/>
      <c r="D8" s="165"/>
      <c r="E8" s="57"/>
      <c r="F8" s="57"/>
      <c r="G8" s="57"/>
      <c r="H8" s="166"/>
      <c r="I8" s="57"/>
      <c r="J8" s="57"/>
      <c r="K8" s="57"/>
      <c r="L8" s="57"/>
      <c r="M8" s="57"/>
      <c r="N8" s="173" t="s">
        <v>316</v>
      </c>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row>
    <row r="9" customFormat="false" ht="12.75" hidden="false" customHeight="false" outlineLevel="0" collapsed="false">
      <c r="A9" s="164"/>
      <c r="B9" s="164"/>
      <c r="C9" s="165"/>
      <c r="D9" s="165"/>
      <c r="E9" s="57"/>
      <c r="F9" s="57"/>
      <c r="G9" s="57"/>
      <c r="H9" s="166"/>
      <c r="I9" s="57"/>
      <c r="J9" s="57"/>
      <c r="K9" s="57"/>
      <c r="L9" s="57"/>
      <c r="M9" s="57"/>
      <c r="N9" s="173"/>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row>
    <row r="10" customFormat="false" ht="15.75" hidden="false" customHeight="false" outlineLevel="0" collapsed="false">
      <c r="A10" s="174"/>
      <c r="B10" s="175"/>
      <c r="C10" s="175"/>
      <c r="D10" s="175"/>
      <c r="E10" s="175"/>
      <c r="F10" s="175"/>
      <c r="G10" s="175"/>
      <c r="H10" s="175"/>
      <c r="I10" s="175"/>
      <c r="J10" s="175"/>
      <c r="K10" s="175"/>
      <c r="L10" s="175"/>
      <c r="M10" s="175"/>
      <c r="N10" s="175"/>
      <c r="O10" s="176"/>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c r="BT10" s="177"/>
      <c r="BU10" s="177"/>
      <c r="BV10" s="177"/>
      <c r="BW10" s="177"/>
      <c r="BX10" s="177"/>
      <c r="BY10" s="177"/>
      <c r="BZ10" s="177"/>
      <c r="CA10" s="177"/>
      <c r="CB10" s="177"/>
      <c r="CC10" s="177"/>
      <c r="CD10" s="177"/>
      <c r="CE10" s="177"/>
      <c r="CF10" s="177"/>
      <c r="CG10" s="177"/>
      <c r="CH10" s="177"/>
      <c r="CI10" s="177"/>
      <c r="CJ10" s="177"/>
      <c r="CK10" s="177"/>
      <c r="CL10" s="177"/>
      <c r="CM10" s="177"/>
      <c r="CN10" s="177"/>
      <c r="CO10" s="177"/>
      <c r="CP10" s="177"/>
      <c r="CQ10" s="177"/>
      <c r="CR10" s="177"/>
      <c r="CS10" s="177"/>
      <c r="CT10" s="177"/>
      <c r="CU10" s="177"/>
      <c r="CV10" s="177"/>
      <c r="CW10" s="177"/>
      <c r="CX10" s="177"/>
      <c r="CY10" s="177"/>
      <c r="CZ10" s="177"/>
      <c r="DA10" s="177"/>
      <c r="DB10" s="177"/>
      <c r="DC10" s="177"/>
      <c r="DD10" s="177"/>
      <c r="DE10" s="177"/>
      <c r="DF10" s="177"/>
      <c r="DG10" s="177"/>
      <c r="DH10" s="177"/>
      <c r="DI10" s="177"/>
      <c r="DJ10" s="177"/>
      <c r="DK10" s="177"/>
      <c r="DL10" s="177"/>
      <c r="DM10" s="177"/>
      <c r="DN10" s="177"/>
      <c r="DO10" s="177"/>
      <c r="DP10" s="177"/>
      <c r="DQ10" s="177"/>
      <c r="DR10" s="177"/>
      <c r="DS10" s="177"/>
      <c r="DT10" s="177"/>
      <c r="DU10" s="177"/>
      <c r="DV10" s="177"/>
      <c r="DW10" s="177"/>
      <c r="DX10" s="177"/>
      <c r="DY10" s="177"/>
      <c r="DZ10" s="177"/>
      <c r="EA10" s="177"/>
      <c r="EB10" s="177"/>
      <c r="EC10" s="177"/>
      <c r="ED10" s="177"/>
      <c r="EE10" s="177"/>
      <c r="EF10" s="177"/>
      <c r="EG10" s="177"/>
      <c r="EH10" s="177"/>
      <c r="EI10" s="177"/>
      <c r="EJ10" s="177"/>
      <c r="EK10" s="177"/>
      <c r="EL10" s="177"/>
      <c r="EM10" s="177"/>
      <c r="EN10" s="177"/>
      <c r="EO10" s="177"/>
      <c r="EP10" s="177"/>
      <c r="EQ10" s="177"/>
      <c r="ER10" s="177"/>
      <c r="ES10" s="177"/>
      <c r="ET10" s="177"/>
      <c r="EU10" s="177"/>
      <c r="EV10" s="177"/>
      <c r="EW10" s="177"/>
      <c r="EX10" s="177"/>
      <c r="EY10" s="177"/>
      <c r="EZ10" s="177"/>
      <c r="FA10" s="177"/>
      <c r="FB10" s="177"/>
      <c r="FC10" s="177"/>
      <c r="FD10" s="177"/>
      <c r="FE10" s="177"/>
      <c r="FF10" s="177"/>
      <c r="FG10" s="177"/>
      <c r="FH10" s="177"/>
      <c r="FI10" s="177"/>
      <c r="FJ10" s="177"/>
      <c r="FK10" s="177"/>
      <c r="FL10" s="177"/>
      <c r="FM10" s="177"/>
      <c r="FN10" s="177"/>
      <c r="FO10" s="177"/>
      <c r="FP10" s="177"/>
      <c r="FQ10" s="177"/>
      <c r="FR10" s="177"/>
      <c r="FS10" s="177"/>
      <c r="FT10" s="177"/>
      <c r="FU10" s="177"/>
      <c r="FV10" s="177"/>
      <c r="FW10" s="177"/>
      <c r="FX10" s="177"/>
      <c r="FY10" s="177"/>
      <c r="FZ10" s="177"/>
      <c r="GA10" s="177"/>
      <c r="GB10" s="177"/>
      <c r="GC10" s="177"/>
      <c r="GD10" s="177"/>
      <c r="GE10" s="177"/>
      <c r="GF10" s="177"/>
      <c r="GG10" s="177"/>
      <c r="GH10" s="177"/>
      <c r="GI10" s="177"/>
      <c r="GJ10" s="177"/>
      <c r="GK10" s="177"/>
      <c r="GL10" s="177"/>
      <c r="GM10" s="177"/>
      <c r="GN10" s="177"/>
      <c r="GO10" s="177"/>
      <c r="GP10" s="177"/>
      <c r="GQ10" s="177"/>
      <c r="GR10" s="177"/>
      <c r="GS10" s="177"/>
      <c r="GT10" s="177"/>
      <c r="GU10" s="177"/>
      <c r="GV10" s="177"/>
      <c r="GW10" s="177"/>
      <c r="GX10" s="177"/>
      <c r="GY10" s="177"/>
      <c r="GZ10" s="177"/>
      <c r="HA10" s="177"/>
      <c r="HB10" s="177"/>
      <c r="HC10" s="177"/>
      <c r="HD10" s="177"/>
      <c r="HE10" s="177"/>
      <c r="HF10" s="177"/>
      <c r="HG10" s="177"/>
      <c r="HH10" s="177"/>
      <c r="HI10" s="177"/>
      <c r="HJ10" s="177"/>
      <c r="HK10" s="177"/>
      <c r="HL10" s="177"/>
      <c r="HM10" s="177"/>
      <c r="HN10" s="177"/>
      <c r="HO10" s="177"/>
      <c r="HP10" s="177"/>
      <c r="HQ10" s="177"/>
      <c r="HR10" s="177"/>
      <c r="HS10" s="177"/>
      <c r="HT10" s="177"/>
      <c r="HU10" s="177"/>
      <c r="HV10" s="177"/>
      <c r="HW10" s="177"/>
      <c r="HX10" s="177"/>
      <c r="HY10" s="177"/>
      <c r="HZ10" s="177"/>
      <c r="IA10" s="177"/>
      <c r="IB10" s="177"/>
      <c r="IC10" s="177"/>
      <c r="ID10" s="177"/>
      <c r="IE10" s="177"/>
      <c r="IF10" s="177"/>
      <c r="IG10" s="177"/>
      <c r="IH10" s="177"/>
      <c r="II10" s="177"/>
      <c r="IJ10" s="177"/>
      <c r="IK10" s="177"/>
      <c r="IL10" s="177"/>
      <c r="IM10" s="177"/>
      <c r="IN10" s="177"/>
      <c r="IO10" s="177"/>
      <c r="IP10" s="177"/>
      <c r="IQ10" s="177"/>
      <c r="IR10" s="177"/>
      <c r="IS10" s="177"/>
      <c r="IT10" s="177"/>
      <c r="IU10" s="177"/>
      <c r="IV10" s="177"/>
      <c r="IW10" s="177"/>
    </row>
    <row r="11" customFormat="false" ht="15.75" hidden="false" customHeight="false" outlineLevel="0" collapsed="false">
      <c r="A11" s="178" t="s">
        <v>317</v>
      </c>
      <c r="B11" s="179"/>
      <c r="C11" s="180" t="n">
        <v>37257</v>
      </c>
      <c r="D11" s="180" t="n">
        <v>37288</v>
      </c>
      <c r="E11" s="180" t="n">
        <v>37316</v>
      </c>
      <c r="F11" s="180" t="n">
        <v>37347</v>
      </c>
      <c r="G11" s="180" t="n">
        <v>37377</v>
      </c>
      <c r="H11" s="180" t="n">
        <v>37408</v>
      </c>
      <c r="I11" s="180" t="n">
        <v>37438</v>
      </c>
      <c r="J11" s="180" t="n">
        <v>37469</v>
      </c>
      <c r="K11" s="180" t="n">
        <v>37500</v>
      </c>
      <c r="L11" s="180" t="n">
        <v>37530</v>
      </c>
      <c r="M11" s="180" t="n">
        <v>37561</v>
      </c>
      <c r="N11" s="180" t="n">
        <v>37591</v>
      </c>
      <c r="O11" s="181" t="s">
        <v>141</v>
      </c>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c r="CR11" s="177"/>
      <c r="CS11" s="177"/>
      <c r="CT11" s="177"/>
      <c r="CU11" s="177"/>
      <c r="CV11" s="177"/>
      <c r="CW11" s="177"/>
      <c r="CX11" s="177"/>
      <c r="CY11" s="177"/>
      <c r="CZ11" s="177"/>
      <c r="DA11" s="177"/>
      <c r="DB11" s="177"/>
      <c r="DC11" s="177"/>
      <c r="DD11" s="177"/>
      <c r="DE11" s="177"/>
      <c r="DF11" s="177"/>
      <c r="DG11" s="177"/>
      <c r="DH11" s="177"/>
      <c r="DI11" s="177"/>
      <c r="DJ11" s="177"/>
      <c r="DK11" s="177"/>
      <c r="DL11" s="177"/>
      <c r="DM11" s="177"/>
      <c r="DN11" s="177"/>
      <c r="DO11" s="177"/>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7"/>
      <c r="EV11" s="177"/>
      <c r="EW11" s="177"/>
      <c r="EX11" s="177"/>
      <c r="EY11" s="177"/>
      <c r="EZ11" s="177"/>
      <c r="FA11" s="177"/>
      <c r="FB11" s="177"/>
      <c r="FC11" s="177"/>
      <c r="FD11" s="177"/>
      <c r="FE11" s="177"/>
      <c r="FF11" s="177"/>
      <c r="FG11" s="177"/>
      <c r="FH11" s="177"/>
      <c r="FI11" s="177"/>
      <c r="FJ11" s="177"/>
      <c r="FK11" s="177"/>
      <c r="FL11" s="177"/>
      <c r="FM11" s="177"/>
      <c r="FN11" s="177"/>
      <c r="FO11" s="177"/>
      <c r="FP11" s="177"/>
      <c r="FQ11" s="177"/>
      <c r="FR11" s="177"/>
      <c r="FS11" s="177"/>
      <c r="FT11" s="177"/>
      <c r="FU11" s="177"/>
      <c r="FV11" s="177"/>
      <c r="FW11" s="177"/>
      <c r="FX11" s="177"/>
      <c r="FY11" s="177"/>
      <c r="FZ11" s="177"/>
      <c r="GA11" s="177"/>
      <c r="GB11" s="177"/>
      <c r="GC11" s="177"/>
      <c r="GD11" s="177"/>
      <c r="GE11" s="177"/>
      <c r="GF11" s="177"/>
      <c r="GG11" s="177"/>
      <c r="GH11" s="177"/>
      <c r="GI11" s="177"/>
      <c r="GJ11" s="177"/>
      <c r="GK11" s="177"/>
      <c r="GL11" s="177"/>
      <c r="GM11" s="177"/>
      <c r="GN11" s="177"/>
      <c r="GO11" s="177"/>
      <c r="GP11" s="177"/>
      <c r="GQ11" s="177"/>
      <c r="GR11" s="177"/>
      <c r="GS11" s="177"/>
      <c r="GT11" s="177"/>
      <c r="GU11" s="177"/>
      <c r="GV11" s="177"/>
      <c r="GW11" s="177"/>
      <c r="GX11" s="177"/>
      <c r="GY11" s="177"/>
      <c r="GZ11" s="177"/>
      <c r="HA11" s="177"/>
      <c r="HB11" s="177"/>
      <c r="HC11" s="177"/>
      <c r="HD11" s="177"/>
      <c r="HE11" s="177"/>
      <c r="HF11" s="177"/>
      <c r="HG11" s="177"/>
      <c r="HH11" s="177"/>
      <c r="HI11" s="177"/>
      <c r="HJ11" s="177"/>
      <c r="HK11" s="177"/>
      <c r="HL11" s="177"/>
      <c r="HM11" s="177"/>
      <c r="HN11" s="177"/>
      <c r="HO11" s="177"/>
      <c r="HP11" s="177"/>
      <c r="HQ11" s="177"/>
      <c r="HR11" s="177"/>
      <c r="HS11" s="177"/>
      <c r="HT11" s="177"/>
      <c r="HU11" s="177"/>
      <c r="HV11" s="177"/>
      <c r="HW11" s="177"/>
      <c r="HX11" s="177"/>
      <c r="HY11" s="177"/>
      <c r="HZ11" s="177"/>
      <c r="IA11" s="177"/>
      <c r="IB11" s="177"/>
      <c r="IC11" s="177"/>
      <c r="ID11" s="177"/>
      <c r="IE11" s="177"/>
      <c r="IF11" s="177"/>
      <c r="IG11" s="177"/>
      <c r="IH11" s="177"/>
      <c r="II11" s="177"/>
      <c r="IJ11" s="177"/>
      <c r="IK11" s="177"/>
      <c r="IL11" s="177"/>
      <c r="IM11" s="177"/>
      <c r="IN11" s="177"/>
      <c r="IO11" s="177"/>
      <c r="IP11" s="177"/>
      <c r="IQ11" s="177"/>
      <c r="IR11" s="177"/>
      <c r="IS11" s="177"/>
      <c r="IT11" s="177"/>
      <c r="IU11" s="177"/>
      <c r="IV11" s="177"/>
      <c r="IW11" s="177"/>
    </row>
    <row r="12" customFormat="false" ht="15.75" hidden="false" customHeight="false" outlineLevel="0" collapsed="false">
      <c r="A12" s="182" t="s">
        <v>318</v>
      </c>
      <c r="B12" s="183"/>
      <c r="C12" s="183"/>
      <c r="D12" s="183"/>
      <c r="E12" s="183"/>
      <c r="F12" s="183"/>
      <c r="G12" s="183"/>
      <c r="H12" s="183"/>
      <c r="I12" s="183"/>
      <c r="J12" s="183"/>
      <c r="K12" s="183"/>
      <c r="L12" s="183"/>
      <c r="M12" s="183"/>
      <c r="N12" s="183"/>
      <c r="O12" s="184" t="n">
        <f aca="false">N12</f>
        <v>0</v>
      </c>
      <c r="P12" s="185"/>
      <c r="Q12" s="185"/>
      <c r="R12" s="185"/>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c r="CV12" s="185"/>
      <c r="CW12" s="185"/>
      <c r="CX12" s="185"/>
      <c r="CY12" s="185"/>
      <c r="CZ12" s="185"/>
      <c r="DA12" s="185"/>
      <c r="DB12" s="185"/>
      <c r="DC12" s="185"/>
      <c r="DD12" s="185"/>
      <c r="DE12" s="185"/>
      <c r="DF12" s="185"/>
      <c r="DG12" s="185"/>
      <c r="DH12" s="185"/>
      <c r="DI12" s="185"/>
      <c r="DJ12" s="185"/>
      <c r="DK12" s="185"/>
      <c r="DL12" s="185"/>
      <c r="DM12" s="185"/>
      <c r="DN12" s="185"/>
      <c r="DO12" s="185"/>
      <c r="DP12" s="185"/>
      <c r="DQ12" s="185"/>
      <c r="DR12" s="185"/>
      <c r="DS12" s="185"/>
      <c r="DT12" s="185"/>
      <c r="DU12" s="185"/>
      <c r="DV12" s="185"/>
      <c r="DW12" s="185"/>
      <c r="DX12" s="185"/>
      <c r="DY12" s="185"/>
      <c r="DZ12" s="185"/>
      <c r="EA12" s="185"/>
      <c r="EB12" s="185"/>
      <c r="EC12" s="185"/>
      <c r="ED12" s="185"/>
      <c r="EE12" s="185"/>
      <c r="EF12" s="185"/>
      <c r="EG12" s="185"/>
      <c r="EH12" s="185"/>
      <c r="EI12" s="185"/>
      <c r="EJ12" s="185"/>
      <c r="EK12" s="185"/>
      <c r="EL12" s="185"/>
      <c r="EM12" s="185"/>
      <c r="EN12" s="185"/>
      <c r="EO12" s="185"/>
      <c r="EP12" s="185"/>
      <c r="EQ12" s="185"/>
      <c r="ER12" s="185"/>
      <c r="ES12" s="185"/>
      <c r="ET12" s="185"/>
      <c r="EU12" s="185"/>
      <c r="EV12" s="185"/>
      <c r="EW12" s="185"/>
      <c r="EX12" s="185"/>
      <c r="EY12" s="185"/>
      <c r="EZ12" s="185"/>
      <c r="FA12" s="185"/>
      <c r="FB12" s="185"/>
      <c r="FC12" s="185"/>
      <c r="FD12" s="185"/>
      <c r="FE12" s="185"/>
      <c r="FF12" s="185"/>
      <c r="FG12" s="185"/>
      <c r="FH12" s="185"/>
      <c r="FI12" s="185"/>
      <c r="FJ12" s="185"/>
      <c r="FK12" s="185"/>
      <c r="FL12" s="185"/>
      <c r="FM12" s="185"/>
      <c r="FN12" s="185"/>
      <c r="FO12" s="185"/>
      <c r="FP12" s="185"/>
      <c r="FQ12" s="185"/>
      <c r="FR12" s="185"/>
      <c r="FS12" s="185"/>
      <c r="FT12" s="185"/>
      <c r="FU12" s="185"/>
      <c r="FV12" s="185"/>
      <c r="FW12" s="185"/>
      <c r="FX12" s="185"/>
      <c r="FY12" s="185"/>
      <c r="FZ12" s="185"/>
      <c r="GA12" s="185"/>
      <c r="GB12" s="185"/>
      <c r="GC12" s="185"/>
      <c r="GD12" s="185"/>
      <c r="GE12" s="185"/>
      <c r="GF12" s="185"/>
      <c r="GG12" s="185"/>
      <c r="GH12" s="185"/>
      <c r="GI12" s="185"/>
      <c r="GJ12" s="185"/>
      <c r="GK12" s="185"/>
      <c r="GL12" s="185"/>
      <c r="GM12" s="185"/>
      <c r="GN12" s="185"/>
      <c r="GO12" s="185"/>
      <c r="GP12" s="185"/>
      <c r="GQ12" s="185"/>
      <c r="GR12" s="185"/>
      <c r="GS12" s="185"/>
      <c r="GT12" s="185"/>
      <c r="GU12" s="185"/>
      <c r="GV12" s="185"/>
      <c r="GW12" s="185"/>
      <c r="GX12" s="185"/>
      <c r="GY12" s="185"/>
      <c r="GZ12" s="185"/>
      <c r="HA12" s="185"/>
      <c r="HB12" s="185"/>
      <c r="HC12" s="185"/>
      <c r="HD12" s="185"/>
      <c r="HE12" s="185"/>
      <c r="HF12" s="185"/>
      <c r="HG12" s="185"/>
      <c r="HH12" s="185"/>
      <c r="HI12" s="185"/>
      <c r="HJ12" s="185"/>
      <c r="HK12" s="185"/>
      <c r="HL12" s="185"/>
      <c r="HM12" s="185"/>
      <c r="HN12" s="185"/>
      <c r="HO12" s="185"/>
      <c r="HP12" s="185"/>
      <c r="HQ12" s="185"/>
      <c r="HR12" s="185"/>
      <c r="HS12" s="185"/>
      <c r="HT12" s="185"/>
      <c r="HU12" s="185"/>
      <c r="HV12" s="185"/>
      <c r="HW12" s="185"/>
      <c r="HX12" s="185"/>
      <c r="HY12" s="185"/>
      <c r="HZ12" s="185"/>
      <c r="IA12" s="185"/>
      <c r="IB12" s="185"/>
      <c r="IC12" s="185"/>
      <c r="ID12" s="185"/>
      <c r="IE12" s="185"/>
      <c r="IF12" s="185"/>
      <c r="IG12" s="185"/>
      <c r="IH12" s="185"/>
      <c r="II12" s="185"/>
      <c r="IJ12" s="185"/>
      <c r="IK12" s="185"/>
      <c r="IL12" s="185"/>
      <c r="IM12" s="185"/>
      <c r="IN12" s="185"/>
      <c r="IO12" s="185"/>
      <c r="IP12" s="185"/>
      <c r="IQ12" s="185"/>
      <c r="IR12" s="185"/>
      <c r="IS12" s="185"/>
      <c r="IT12" s="185"/>
      <c r="IU12" s="185"/>
      <c r="IV12" s="185"/>
      <c r="IW12" s="185"/>
    </row>
    <row r="13" customFormat="false" ht="15.75" hidden="false" customHeight="false" outlineLevel="0" collapsed="false">
      <c r="A13" s="182" t="s">
        <v>319</v>
      </c>
      <c r="B13" s="183"/>
      <c r="C13" s="183" t="n">
        <v>0</v>
      </c>
      <c r="D13" s="183" t="n">
        <v>0</v>
      </c>
      <c r="E13" s="183" t="n">
        <v>0</v>
      </c>
      <c r="F13" s="183" t="n">
        <v>0</v>
      </c>
      <c r="G13" s="183" t="n">
        <v>0</v>
      </c>
      <c r="H13" s="183" t="n">
        <v>0</v>
      </c>
      <c r="I13" s="183" t="n">
        <v>0</v>
      </c>
      <c r="J13" s="183" t="n">
        <v>0</v>
      </c>
      <c r="K13" s="183" t="n">
        <v>0</v>
      </c>
      <c r="L13" s="183" t="n">
        <v>0</v>
      </c>
      <c r="M13" s="183" t="n">
        <v>0</v>
      </c>
      <c r="N13" s="183" t="n">
        <v>0</v>
      </c>
      <c r="O13" s="184" t="n">
        <f aca="false">N13</f>
        <v>0</v>
      </c>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c r="CV13" s="185"/>
      <c r="CW13" s="185"/>
      <c r="CX13" s="185"/>
      <c r="CY13" s="185"/>
      <c r="CZ13" s="185"/>
      <c r="DA13" s="185"/>
      <c r="DB13" s="185"/>
      <c r="DC13" s="185"/>
      <c r="DD13" s="185"/>
      <c r="DE13" s="185"/>
      <c r="DF13" s="185"/>
      <c r="DG13" s="185"/>
      <c r="DH13" s="185"/>
      <c r="DI13" s="185"/>
      <c r="DJ13" s="185"/>
      <c r="DK13" s="185"/>
      <c r="DL13" s="185"/>
      <c r="DM13" s="185"/>
      <c r="DN13" s="185"/>
      <c r="DO13" s="185"/>
      <c r="DP13" s="185"/>
      <c r="DQ13" s="185"/>
      <c r="DR13" s="185"/>
      <c r="DS13" s="185"/>
      <c r="DT13" s="185"/>
      <c r="DU13" s="185"/>
      <c r="DV13" s="185"/>
      <c r="DW13" s="185"/>
      <c r="DX13" s="185"/>
      <c r="DY13" s="185"/>
      <c r="DZ13" s="185"/>
      <c r="EA13" s="185"/>
      <c r="EB13" s="185"/>
      <c r="EC13" s="185"/>
      <c r="ED13" s="185"/>
      <c r="EE13" s="185"/>
      <c r="EF13" s="185"/>
      <c r="EG13" s="185"/>
      <c r="EH13" s="185"/>
      <c r="EI13" s="185"/>
      <c r="EJ13" s="185"/>
      <c r="EK13" s="185"/>
      <c r="EL13" s="185"/>
      <c r="EM13" s="185"/>
      <c r="EN13" s="185"/>
      <c r="EO13" s="185"/>
      <c r="EP13" s="185"/>
      <c r="EQ13" s="185"/>
      <c r="ER13" s="185"/>
      <c r="ES13" s="185"/>
      <c r="ET13" s="185"/>
      <c r="EU13" s="185"/>
      <c r="EV13" s="185"/>
      <c r="EW13" s="185"/>
      <c r="EX13" s="185"/>
      <c r="EY13" s="185"/>
      <c r="EZ13" s="185"/>
      <c r="FA13" s="185"/>
      <c r="FB13" s="185"/>
      <c r="FC13" s="185"/>
      <c r="FD13" s="185"/>
      <c r="FE13" s="185"/>
      <c r="FF13" s="185"/>
      <c r="FG13" s="185"/>
      <c r="FH13" s="185"/>
      <c r="FI13" s="185"/>
      <c r="FJ13" s="185"/>
      <c r="FK13" s="185"/>
      <c r="FL13" s="185"/>
      <c r="FM13" s="185"/>
      <c r="FN13" s="185"/>
      <c r="FO13" s="185"/>
      <c r="FP13" s="185"/>
      <c r="FQ13" s="185"/>
      <c r="FR13" s="185"/>
      <c r="FS13" s="185"/>
      <c r="FT13" s="185"/>
      <c r="FU13" s="185"/>
      <c r="FV13" s="185"/>
      <c r="FW13" s="185"/>
      <c r="FX13" s="185"/>
      <c r="FY13" s="185"/>
      <c r="FZ13" s="185"/>
      <c r="GA13" s="185"/>
      <c r="GB13" s="185"/>
      <c r="GC13" s="185"/>
      <c r="GD13" s="185"/>
      <c r="GE13" s="185"/>
      <c r="GF13" s="185"/>
      <c r="GG13" s="185"/>
      <c r="GH13" s="185"/>
      <c r="GI13" s="185"/>
      <c r="GJ13" s="185"/>
      <c r="GK13" s="185"/>
      <c r="GL13" s="185"/>
      <c r="GM13" s="185"/>
      <c r="GN13" s="185"/>
      <c r="GO13" s="185"/>
      <c r="GP13" s="185"/>
      <c r="GQ13" s="185"/>
      <c r="GR13" s="185"/>
      <c r="GS13" s="185"/>
      <c r="GT13" s="185"/>
      <c r="GU13" s="185"/>
      <c r="GV13" s="185"/>
      <c r="GW13" s="185"/>
      <c r="GX13" s="185"/>
      <c r="GY13" s="185"/>
      <c r="GZ13" s="185"/>
      <c r="HA13" s="185"/>
      <c r="HB13" s="185"/>
      <c r="HC13" s="185"/>
      <c r="HD13" s="185"/>
      <c r="HE13" s="185"/>
      <c r="HF13" s="185"/>
      <c r="HG13" s="185"/>
      <c r="HH13" s="185"/>
      <c r="HI13" s="185"/>
      <c r="HJ13" s="185"/>
      <c r="HK13" s="185"/>
      <c r="HL13" s="185"/>
      <c r="HM13" s="185"/>
      <c r="HN13" s="185"/>
      <c r="HO13" s="185"/>
      <c r="HP13" s="185"/>
      <c r="HQ13" s="185"/>
      <c r="HR13" s="185"/>
      <c r="HS13" s="185"/>
      <c r="HT13" s="185"/>
      <c r="HU13" s="185"/>
      <c r="HV13" s="185"/>
      <c r="HW13" s="185"/>
      <c r="HX13" s="185"/>
      <c r="HY13" s="185"/>
      <c r="HZ13" s="185"/>
      <c r="IA13" s="185"/>
      <c r="IB13" s="185"/>
      <c r="IC13" s="185"/>
      <c r="ID13" s="185"/>
      <c r="IE13" s="185"/>
      <c r="IF13" s="185"/>
      <c r="IG13" s="185"/>
      <c r="IH13" s="185"/>
      <c r="II13" s="185"/>
      <c r="IJ13" s="185"/>
      <c r="IK13" s="185"/>
      <c r="IL13" s="185"/>
      <c r="IM13" s="185"/>
      <c r="IN13" s="185"/>
      <c r="IO13" s="185"/>
      <c r="IP13" s="185"/>
      <c r="IQ13" s="185"/>
      <c r="IR13" s="185"/>
      <c r="IS13" s="185"/>
      <c r="IT13" s="185"/>
      <c r="IU13" s="185"/>
      <c r="IV13" s="185"/>
      <c r="IW13" s="185"/>
    </row>
    <row r="14" customFormat="false" ht="15.75" hidden="false" customHeight="false" outlineLevel="0" collapsed="false">
      <c r="A14" s="182" t="s">
        <v>320</v>
      </c>
      <c r="B14" s="183"/>
      <c r="C14" s="183"/>
      <c r="D14" s="183"/>
      <c r="E14" s="183"/>
      <c r="F14" s="183"/>
      <c r="G14" s="183"/>
      <c r="H14" s="183"/>
      <c r="I14" s="183"/>
      <c r="J14" s="183"/>
      <c r="K14" s="183"/>
      <c r="L14" s="183"/>
      <c r="M14" s="183"/>
      <c r="N14" s="183"/>
      <c r="O14" s="184" t="n">
        <f aca="false">N14</f>
        <v>0</v>
      </c>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185"/>
      <c r="FM14" s="185"/>
      <c r="FN14" s="185"/>
      <c r="FO14" s="185"/>
      <c r="FP14" s="185"/>
      <c r="FQ14" s="185"/>
      <c r="FR14" s="185"/>
      <c r="FS14" s="185"/>
      <c r="FT14" s="185"/>
      <c r="FU14" s="185"/>
      <c r="FV14" s="185"/>
      <c r="FW14" s="185"/>
      <c r="FX14" s="185"/>
      <c r="FY14" s="185"/>
      <c r="FZ14" s="185"/>
      <c r="GA14" s="185"/>
      <c r="GB14" s="185"/>
      <c r="GC14" s="185"/>
      <c r="GD14" s="185"/>
      <c r="GE14" s="185"/>
      <c r="GF14" s="185"/>
      <c r="GG14" s="185"/>
      <c r="GH14" s="185"/>
      <c r="GI14" s="185"/>
      <c r="GJ14" s="185"/>
      <c r="GK14" s="185"/>
      <c r="GL14" s="185"/>
      <c r="GM14" s="185"/>
      <c r="GN14" s="185"/>
      <c r="GO14" s="185"/>
      <c r="GP14" s="185"/>
      <c r="GQ14" s="185"/>
      <c r="GR14" s="185"/>
      <c r="GS14" s="185"/>
      <c r="GT14" s="185"/>
      <c r="GU14" s="185"/>
      <c r="GV14" s="185"/>
      <c r="GW14" s="185"/>
      <c r="GX14" s="185"/>
      <c r="GY14" s="185"/>
      <c r="GZ14" s="185"/>
      <c r="HA14" s="185"/>
      <c r="HB14" s="185"/>
      <c r="HC14" s="185"/>
      <c r="HD14" s="185"/>
      <c r="HE14" s="185"/>
      <c r="HF14" s="185"/>
      <c r="HG14" s="185"/>
      <c r="HH14" s="185"/>
      <c r="HI14" s="185"/>
      <c r="HJ14" s="185"/>
      <c r="HK14" s="185"/>
      <c r="HL14" s="185"/>
      <c r="HM14" s="185"/>
      <c r="HN14" s="185"/>
      <c r="HO14" s="185"/>
      <c r="HP14" s="185"/>
      <c r="HQ14" s="185"/>
      <c r="HR14" s="185"/>
      <c r="HS14" s="185"/>
      <c r="HT14" s="185"/>
      <c r="HU14" s="185"/>
      <c r="HV14" s="185"/>
      <c r="HW14" s="185"/>
      <c r="HX14" s="185"/>
      <c r="HY14" s="185"/>
      <c r="HZ14" s="185"/>
      <c r="IA14" s="185"/>
      <c r="IB14" s="185"/>
      <c r="IC14" s="185"/>
      <c r="ID14" s="185"/>
      <c r="IE14" s="185"/>
      <c r="IF14" s="185"/>
      <c r="IG14" s="185"/>
      <c r="IH14" s="185"/>
      <c r="II14" s="185"/>
      <c r="IJ14" s="185"/>
      <c r="IK14" s="185"/>
      <c r="IL14" s="185"/>
      <c r="IM14" s="185"/>
      <c r="IN14" s="185"/>
      <c r="IO14" s="185"/>
      <c r="IP14" s="185"/>
      <c r="IQ14" s="185"/>
      <c r="IR14" s="185"/>
      <c r="IS14" s="185"/>
      <c r="IT14" s="185"/>
      <c r="IU14" s="185"/>
      <c r="IV14" s="185"/>
      <c r="IW14" s="185"/>
    </row>
    <row r="15" customFormat="false" ht="15.75" hidden="false" customHeight="false" outlineLevel="0" collapsed="false">
      <c r="A15" s="182" t="s">
        <v>321</v>
      </c>
      <c r="B15" s="183"/>
      <c r="C15" s="183" t="n">
        <v>0</v>
      </c>
      <c r="D15" s="183" t="n">
        <v>0</v>
      </c>
      <c r="E15" s="183" t="n">
        <v>0</v>
      </c>
      <c r="F15" s="183" t="n">
        <v>0</v>
      </c>
      <c r="G15" s="183" t="n">
        <v>0</v>
      </c>
      <c r="H15" s="183" t="n">
        <v>0</v>
      </c>
      <c r="I15" s="183" t="n">
        <v>0</v>
      </c>
      <c r="J15" s="183" t="n">
        <v>0</v>
      </c>
      <c r="K15" s="183" t="n">
        <v>0</v>
      </c>
      <c r="L15" s="183" t="n">
        <v>0</v>
      </c>
      <c r="M15" s="183" t="n">
        <v>0</v>
      </c>
      <c r="N15" s="183" t="n">
        <v>0</v>
      </c>
      <c r="O15" s="184" t="n">
        <f aca="false">N15</f>
        <v>0</v>
      </c>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H15" s="185"/>
      <c r="DI15" s="185"/>
      <c r="DJ15" s="185"/>
      <c r="DK15" s="185"/>
      <c r="DL15" s="185"/>
      <c r="DM15" s="185"/>
      <c r="DN15" s="185"/>
      <c r="DO15" s="185"/>
      <c r="DP15" s="185"/>
      <c r="DQ15" s="185"/>
      <c r="DR15" s="185"/>
      <c r="DS15" s="185"/>
      <c r="DT15" s="185"/>
      <c r="DU15" s="185"/>
      <c r="DV15" s="185"/>
      <c r="DW15" s="185"/>
      <c r="DX15" s="185"/>
      <c r="DY15" s="185"/>
      <c r="DZ15" s="185"/>
      <c r="EA15" s="185"/>
      <c r="EB15" s="185"/>
      <c r="EC15" s="185"/>
      <c r="ED15" s="185"/>
      <c r="EE15" s="185"/>
      <c r="EF15" s="185"/>
      <c r="EG15" s="185"/>
      <c r="EH15" s="185"/>
      <c r="EI15" s="185"/>
      <c r="EJ15" s="185"/>
      <c r="EK15" s="185"/>
      <c r="EL15" s="185"/>
      <c r="EM15" s="185"/>
      <c r="EN15" s="185"/>
      <c r="EO15" s="185"/>
      <c r="EP15" s="185"/>
      <c r="EQ15" s="185"/>
      <c r="ER15" s="185"/>
      <c r="ES15" s="185"/>
      <c r="ET15" s="185"/>
      <c r="EU15" s="185"/>
      <c r="EV15" s="185"/>
      <c r="EW15" s="185"/>
      <c r="EX15" s="185"/>
      <c r="EY15" s="185"/>
      <c r="EZ15" s="185"/>
      <c r="FA15" s="185"/>
      <c r="FB15" s="185"/>
      <c r="FC15" s="185"/>
      <c r="FD15" s="185"/>
      <c r="FE15" s="185"/>
      <c r="FF15" s="185"/>
      <c r="FG15" s="185"/>
      <c r="FH15" s="185"/>
      <c r="FI15" s="185"/>
      <c r="FJ15" s="185"/>
      <c r="FK15" s="185"/>
      <c r="FL15" s="185"/>
      <c r="FM15" s="185"/>
      <c r="FN15" s="185"/>
      <c r="FO15" s="185"/>
      <c r="FP15" s="185"/>
      <c r="FQ15" s="185"/>
      <c r="FR15" s="185"/>
      <c r="FS15" s="185"/>
      <c r="FT15" s="185"/>
      <c r="FU15" s="185"/>
      <c r="FV15" s="185"/>
      <c r="FW15" s="185"/>
      <c r="FX15" s="185"/>
      <c r="FY15" s="185"/>
      <c r="FZ15" s="185"/>
      <c r="GA15" s="185"/>
      <c r="GB15" s="185"/>
      <c r="GC15" s="185"/>
      <c r="GD15" s="185"/>
      <c r="GE15" s="185"/>
      <c r="GF15" s="185"/>
      <c r="GG15" s="185"/>
      <c r="GH15" s="185"/>
      <c r="GI15" s="185"/>
      <c r="GJ15" s="185"/>
      <c r="GK15" s="185"/>
      <c r="GL15" s="185"/>
      <c r="GM15" s="185"/>
      <c r="GN15" s="185"/>
      <c r="GO15" s="185"/>
      <c r="GP15" s="185"/>
      <c r="GQ15" s="185"/>
      <c r="GR15" s="185"/>
      <c r="GS15" s="185"/>
      <c r="GT15" s="185"/>
      <c r="GU15" s="185"/>
      <c r="GV15" s="185"/>
      <c r="GW15" s="185"/>
      <c r="GX15" s="185"/>
      <c r="GY15" s="185"/>
      <c r="GZ15" s="185"/>
      <c r="HA15" s="185"/>
      <c r="HB15" s="185"/>
      <c r="HC15" s="185"/>
      <c r="HD15" s="185"/>
      <c r="HE15" s="185"/>
      <c r="HF15" s="185"/>
      <c r="HG15" s="185"/>
      <c r="HH15" s="185"/>
      <c r="HI15" s="185"/>
      <c r="HJ15" s="185"/>
      <c r="HK15" s="185"/>
      <c r="HL15" s="185"/>
      <c r="HM15" s="185"/>
      <c r="HN15" s="185"/>
      <c r="HO15" s="185"/>
      <c r="HP15" s="185"/>
      <c r="HQ15" s="185"/>
      <c r="HR15" s="185"/>
      <c r="HS15" s="185"/>
      <c r="HT15" s="185"/>
      <c r="HU15" s="185"/>
      <c r="HV15" s="185"/>
      <c r="HW15" s="185"/>
      <c r="HX15" s="185"/>
      <c r="HY15" s="185"/>
      <c r="HZ15" s="185"/>
      <c r="IA15" s="185"/>
      <c r="IB15" s="185"/>
      <c r="IC15" s="185"/>
      <c r="ID15" s="185"/>
      <c r="IE15" s="185"/>
      <c r="IF15" s="185"/>
      <c r="IG15" s="185"/>
      <c r="IH15" s="185"/>
      <c r="II15" s="185"/>
      <c r="IJ15" s="185"/>
      <c r="IK15" s="185"/>
      <c r="IL15" s="185"/>
      <c r="IM15" s="185"/>
      <c r="IN15" s="185"/>
      <c r="IO15" s="185"/>
      <c r="IP15" s="185"/>
      <c r="IQ15" s="185"/>
      <c r="IR15" s="185"/>
      <c r="IS15" s="185"/>
      <c r="IT15" s="185"/>
      <c r="IU15" s="185"/>
      <c r="IV15" s="185"/>
      <c r="IW15" s="185"/>
    </row>
    <row r="16" customFormat="false" ht="15.75" hidden="false" customHeight="false" outlineLevel="0" collapsed="false">
      <c r="A16" s="182" t="s">
        <v>322</v>
      </c>
      <c r="B16" s="183"/>
      <c r="C16" s="183" t="n">
        <v>0</v>
      </c>
      <c r="D16" s="183" t="n">
        <v>0</v>
      </c>
      <c r="E16" s="183" t="n">
        <v>0</v>
      </c>
      <c r="F16" s="183" t="n">
        <v>0</v>
      </c>
      <c r="G16" s="183" t="n">
        <v>0</v>
      </c>
      <c r="H16" s="183" t="n">
        <v>0</v>
      </c>
      <c r="I16" s="183" t="n">
        <v>0</v>
      </c>
      <c r="J16" s="183" t="n">
        <v>0</v>
      </c>
      <c r="K16" s="183" t="n">
        <v>0</v>
      </c>
      <c r="L16" s="183" t="n">
        <v>0</v>
      </c>
      <c r="M16" s="183" t="n">
        <v>0</v>
      </c>
      <c r="N16" s="183" t="n">
        <v>0</v>
      </c>
      <c r="O16" s="184" t="n">
        <f aca="false">N16</f>
        <v>0</v>
      </c>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185"/>
      <c r="ED16" s="185"/>
      <c r="EE16" s="185"/>
      <c r="EF16" s="185"/>
      <c r="EG16" s="185"/>
      <c r="EH16" s="185"/>
      <c r="EI16" s="185"/>
      <c r="EJ16" s="185"/>
      <c r="EK16" s="185"/>
      <c r="EL16" s="185"/>
      <c r="EM16" s="185"/>
      <c r="EN16" s="185"/>
      <c r="EO16" s="185"/>
      <c r="EP16" s="185"/>
      <c r="EQ16" s="185"/>
      <c r="ER16" s="185"/>
      <c r="ES16" s="185"/>
      <c r="ET16" s="185"/>
      <c r="EU16" s="185"/>
      <c r="EV16" s="185"/>
      <c r="EW16" s="185"/>
      <c r="EX16" s="185"/>
      <c r="EY16" s="185"/>
      <c r="EZ16" s="185"/>
      <c r="FA16" s="185"/>
      <c r="FB16" s="185"/>
      <c r="FC16" s="185"/>
      <c r="FD16" s="185"/>
      <c r="FE16" s="185"/>
      <c r="FF16" s="185"/>
      <c r="FG16" s="185"/>
      <c r="FH16" s="185"/>
      <c r="FI16" s="185"/>
      <c r="FJ16" s="185"/>
      <c r="FK16" s="185"/>
      <c r="FL16" s="185"/>
      <c r="FM16" s="185"/>
      <c r="FN16" s="185"/>
      <c r="FO16" s="185"/>
      <c r="FP16" s="185"/>
      <c r="FQ16" s="185"/>
      <c r="FR16" s="185"/>
      <c r="FS16" s="185"/>
      <c r="FT16" s="185"/>
      <c r="FU16" s="185"/>
      <c r="FV16" s="185"/>
      <c r="FW16" s="185"/>
      <c r="FX16" s="185"/>
      <c r="FY16" s="185"/>
      <c r="FZ16" s="185"/>
      <c r="GA16" s="185"/>
      <c r="GB16" s="185"/>
      <c r="GC16" s="185"/>
      <c r="GD16" s="185"/>
      <c r="GE16" s="185"/>
      <c r="GF16" s="185"/>
      <c r="GG16" s="185"/>
      <c r="GH16" s="185"/>
      <c r="GI16" s="185"/>
      <c r="GJ16" s="185"/>
      <c r="GK16" s="185"/>
      <c r="GL16" s="185"/>
      <c r="GM16" s="185"/>
      <c r="GN16" s="185"/>
      <c r="GO16" s="185"/>
      <c r="GP16" s="185"/>
      <c r="GQ16" s="185"/>
      <c r="GR16" s="185"/>
      <c r="GS16" s="185"/>
      <c r="GT16" s="185"/>
      <c r="GU16" s="185"/>
      <c r="GV16" s="185"/>
      <c r="GW16" s="185"/>
      <c r="GX16" s="185"/>
      <c r="GY16" s="185"/>
      <c r="GZ16" s="185"/>
      <c r="HA16" s="185"/>
      <c r="HB16" s="185"/>
      <c r="HC16" s="185"/>
      <c r="HD16" s="185"/>
      <c r="HE16" s="185"/>
      <c r="HF16" s="185"/>
      <c r="HG16" s="185"/>
      <c r="HH16" s="185"/>
      <c r="HI16" s="185"/>
      <c r="HJ16" s="185"/>
      <c r="HK16" s="185"/>
      <c r="HL16" s="185"/>
      <c r="HM16" s="185"/>
      <c r="HN16" s="185"/>
      <c r="HO16" s="185"/>
      <c r="HP16" s="185"/>
      <c r="HQ16" s="185"/>
      <c r="HR16" s="185"/>
      <c r="HS16" s="185"/>
      <c r="HT16" s="185"/>
      <c r="HU16" s="185"/>
      <c r="HV16" s="185"/>
      <c r="HW16" s="185"/>
      <c r="HX16" s="185"/>
      <c r="HY16" s="185"/>
      <c r="HZ16" s="185"/>
      <c r="IA16" s="185"/>
      <c r="IB16" s="185"/>
      <c r="IC16" s="185"/>
      <c r="ID16" s="185"/>
      <c r="IE16" s="185"/>
      <c r="IF16" s="185"/>
      <c r="IG16" s="185"/>
      <c r="IH16" s="185"/>
      <c r="II16" s="185"/>
      <c r="IJ16" s="185"/>
      <c r="IK16" s="185"/>
      <c r="IL16" s="185"/>
      <c r="IM16" s="185"/>
      <c r="IN16" s="185"/>
      <c r="IO16" s="185"/>
      <c r="IP16" s="185"/>
      <c r="IQ16" s="185"/>
      <c r="IR16" s="185"/>
      <c r="IS16" s="185"/>
      <c r="IT16" s="185"/>
      <c r="IU16" s="185"/>
      <c r="IV16" s="185"/>
      <c r="IW16" s="185"/>
    </row>
    <row r="17" customFormat="false" ht="15.75" hidden="false" customHeight="false" outlineLevel="0" collapsed="false">
      <c r="A17" s="182" t="s">
        <v>323</v>
      </c>
      <c r="B17" s="183"/>
      <c r="C17" s="183" t="n">
        <v>0</v>
      </c>
      <c r="D17" s="183" t="n">
        <v>0</v>
      </c>
      <c r="E17" s="183" t="n">
        <v>0</v>
      </c>
      <c r="F17" s="183" t="n">
        <v>0</v>
      </c>
      <c r="G17" s="183" t="n">
        <v>0</v>
      </c>
      <c r="H17" s="183" t="n">
        <v>0</v>
      </c>
      <c r="I17" s="183" t="n">
        <v>0</v>
      </c>
      <c r="J17" s="183" t="n">
        <v>0</v>
      </c>
      <c r="K17" s="183" t="n">
        <v>0</v>
      </c>
      <c r="L17" s="183" t="n">
        <v>0</v>
      </c>
      <c r="M17" s="183" t="n">
        <v>0</v>
      </c>
      <c r="N17" s="183" t="n">
        <v>0</v>
      </c>
      <c r="O17" s="184" t="n">
        <f aca="false">N17</f>
        <v>0</v>
      </c>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185"/>
      <c r="ED17" s="185"/>
      <c r="EE17" s="185"/>
      <c r="EF17" s="185"/>
      <c r="EG17" s="185"/>
      <c r="EH17" s="185"/>
      <c r="EI17" s="185"/>
      <c r="EJ17" s="185"/>
      <c r="EK17" s="185"/>
      <c r="EL17" s="185"/>
      <c r="EM17" s="185"/>
      <c r="EN17" s="185"/>
      <c r="EO17" s="185"/>
      <c r="EP17" s="185"/>
      <c r="EQ17" s="185"/>
      <c r="ER17" s="185"/>
      <c r="ES17" s="185"/>
      <c r="ET17" s="185"/>
      <c r="EU17" s="185"/>
      <c r="EV17" s="185"/>
      <c r="EW17" s="185"/>
      <c r="EX17" s="185"/>
      <c r="EY17" s="185"/>
      <c r="EZ17" s="185"/>
      <c r="FA17" s="185"/>
      <c r="FB17" s="185"/>
      <c r="FC17" s="185"/>
      <c r="FD17" s="185"/>
      <c r="FE17" s="185"/>
      <c r="FF17" s="185"/>
      <c r="FG17" s="185"/>
      <c r="FH17" s="185"/>
      <c r="FI17" s="185"/>
      <c r="FJ17" s="185"/>
      <c r="FK17" s="185"/>
      <c r="FL17" s="185"/>
      <c r="FM17" s="185"/>
      <c r="FN17" s="185"/>
      <c r="FO17" s="185"/>
      <c r="FP17" s="185"/>
      <c r="FQ17" s="185"/>
      <c r="FR17" s="185"/>
      <c r="FS17" s="185"/>
      <c r="FT17" s="185"/>
      <c r="FU17" s="185"/>
      <c r="FV17" s="185"/>
      <c r="FW17" s="185"/>
      <c r="FX17" s="185"/>
      <c r="FY17" s="185"/>
      <c r="FZ17" s="185"/>
      <c r="GA17" s="185"/>
      <c r="GB17" s="185"/>
      <c r="GC17" s="185"/>
      <c r="GD17" s="185"/>
      <c r="GE17" s="185"/>
      <c r="GF17" s="185"/>
      <c r="GG17" s="185"/>
      <c r="GH17" s="185"/>
      <c r="GI17" s="185"/>
      <c r="GJ17" s="185"/>
      <c r="GK17" s="185"/>
      <c r="GL17" s="185"/>
      <c r="GM17" s="185"/>
      <c r="GN17" s="185"/>
      <c r="GO17" s="185"/>
      <c r="GP17" s="185"/>
      <c r="GQ17" s="185"/>
      <c r="GR17" s="185"/>
      <c r="GS17" s="185"/>
      <c r="GT17" s="185"/>
      <c r="GU17" s="185"/>
      <c r="GV17" s="185"/>
      <c r="GW17" s="185"/>
      <c r="GX17" s="185"/>
      <c r="GY17" s="185"/>
      <c r="GZ17" s="185"/>
      <c r="HA17" s="185"/>
      <c r="HB17" s="185"/>
      <c r="HC17" s="185"/>
      <c r="HD17" s="185"/>
      <c r="HE17" s="185"/>
      <c r="HF17" s="185"/>
      <c r="HG17" s="185"/>
      <c r="HH17" s="185"/>
      <c r="HI17" s="185"/>
      <c r="HJ17" s="185"/>
      <c r="HK17" s="185"/>
      <c r="HL17" s="185"/>
      <c r="HM17" s="185"/>
      <c r="HN17" s="185"/>
      <c r="HO17" s="185"/>
      <c r="HP17" s="185"/>
      <c r="HQ17" s="185"/>
      <c r="HR17" s="185"/>
      <c r="HS17" s="185"/>
      <c r="HT17" s="185"/>
      <c r="HU17" s="185"/>
      <c r="HV17" s="185"/>
      <c r="HW17" s="185"/>
      <c r="HX17" s="185"/>
      <c r="HY17" s="185"/>
      <c r="HZ17" s="185"/>
      <c r="IA17" s="185"/>
      <c r="IB17" s="185"/>
      <c r="IC17" s="185"/>
      <c r="ID17" s="185"/>
      <c r="IE17" s="185"/>
      <c r="IF17" s="185"/>
      <c r="IG17" s="185"/>
      <c r="IH17" s="185"/>
      <c r="II17" s="185"/>
      <c r="IJ17" s="185"/>
      <c r="IK17" s="185"/>
      <c r="IL17" s="185"/>
      <c r="IM17" s="185"/>
      <c r="IN17" s="185"/>
      <c r="IO17" s="185"/>
      <c r="IP17" s="185"/>
      <c r="IQ17" s="185"/>
      <c r="IR17" s="185"/>
      <c r="IS17" s="185"/>
      <c r="IT17" s="185"/>
      <c r="IU17" s="185"/>
      <c r="IV17" s="185"/>
      <c r="IW17" s="185"/>
    </row>
    <row r="18" customFormat="false" ht="15.75" hidden="false" customHeight="false" outlineLevel="0" collapsed="false">
      <c r="A18" s="182" t="s">
        <v>324</v>
      </c>
      <c r="B18" s="183"/>
      <c r="C18" s="183"/>
      <c r="D18" s="183"/>
      <c r="E18" s="183"/>
      <c r="F18" s="183"/>
      <c r="G18" s="183"/>
      <c r="H18" s="183"/>
      <c r="I18" s="183"/>
      <c r="J18" s="183"/>
      <c r="K18" s="183"/>
      <c r="L18" s="183"/>
      <c r="M18" s="183"/>
      <c r="N18" s="183"/>
      <c r="O18" s="184" t="n">
        <f aca="false">N18</f>
        <v>0</v>
      </c>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c r="FN18" s="185"/>
      <c r="FO18" s="185"/>
      <c r="FP18" s="185"/>
      <c r="FQ18" s="185"/>
      <c r="FR18" s="185"/>
      <c r="FS18" s="185"/>
      <c r="FT18" s="185"/>
      <c r="FU18" s="185"/>
      <c r="FV18" s="185"/>
      <c r="FW18" s="185"/>
      <c r="FX18" s="185"/>
      <c r="FY18" s="185"/>
      <c r="FZ18" s="185"/>
      <c r="GA18" s="185"/>
      <c r="GB18" s="185"/>
      <c r="GC18" s="185"/>
      <c r="GD18" s="185"/>
      <c r="GE18" s="185"/>
      <c r="GF18" s="185"/>
      <c r="GG18" s="185"/>
      <c r="GH18" s="185"/>
      <c r="GI18" s="185"/>
      <c r="GJ18" s="185"/>
      <c r="GK18" s="185"/>
      <c r="GL18" s="185"/>
      <c r="GM18" s="185"/>
      <c r="GN18" s="185"/>
      <c r="GO18" s="185"/>
      <c r="GP18" s="185"/>
      <c r="GQ18" s="185"/>
      <c r="GR18" s="185"/>
      <c r="GS18" s="185"/>
      <c r="GT18" s="185"/>
      <c r="GU18" s="185"/>
      <c r="GV18" s="185"/>
      <c r="GW18" s="185"/>
      <c r="GX18" s="185"/>
      <c r="GY18" s="185"/>
      <c r="GZ18" s="185"/>
      <c r="HA18" s="185"/>
      <c r="HB18" s="185"/>
      <c r="HC18" s="185"/>
      <c r="HD18" s="185"/>
      <c r="HE18" s="185"/>
      <c r="HF18" s="185"/>
      <c r="HG18" s="185"/>
      <c r="HH18" s="185"/>
      <c r="HI18" s="185"/>
      <c r="HJ18" s="185"/>
      <c r="HK18" s="185"/>
      <c r="HL18" s="185"/>
      <c r="HM18" s="185"/>
      <c r="HN18" s="185"/>
      <c r="HO18" s="185"/>
      <c r="HP18" s="185"/>
      <c r="HQ18" s="185"/>
      <c r="HR18" s="185"/>
      <c r="HS18" s="185"/>
      <c r="HT18" s="185"/>
      <c r="HU18" s="185"/>
      <c r="HV18" s="185"/>
      <c r="HW18" s="185"/>
      <c r="HX18" s="185"/>
      <c r="HY18" s="185"/>
      <c r="HZ18" s="185"/>
      <c r="IA18" s="185"/>
      <c r="IB18" s="185"/>
      <c r="IC18" s="185"/>
      <c r="ID18" s="185"/>
      <c r="IE18" s="185"/>
      <c r="IF18" s="185"/>
      <c r="IG18" s="185"/>
      <c r="IH18" s="185"/>
      <c r="II18" s="185"/>
      <c r="IJ18" s="185"/>
      <c r="IK18" s="185"/>
      <c r="IL18" s="185"/>
      <c r="IM18" s="185"/>
      <c r="IN18" s="185"/>
      <c r="IO18" s="185"/>
      <c r="IP18" s="185"/>
      <c r="IQ18" s="185"/>
      <c r="IR18" s="185"/>
      <c r="IS18" s="185"/>
      <c r="IT18" s="185"/>
      <c r="IU18" s="185"/>
      <c r="IV18" s="185"/>
      <c r="IW18" s="185"/>
    </row>
    <row r="19" customFormat="false" ht="15.75" hidden="false" customHeight="false" outlineLevel="0" collapsed="false">
      <c r="A19" s="182" t="s">
        <v>325</v>
      </c>
      <c r="B19" s="183"/>
      <c r="C19" s="183" t="n">
        <v>0</v>
      </c>
      <c r="D19" s="183" t="n">
        <v>0</v>
      </c>
      <c r="E19" s="183" t="n">
        <v>0</v>
      </c>
      <c r="F19" s="183" t="n">
        <v>0</v>
      </c>
      <c r="G19" s="183" t="n">
        <v>0</v>
      </c>
      <c r="H19" s="183" t="n">
        <v>0</v>
      </c>
      <c r="I19" s="183" t="n">
        <v>0</v>
      </c>
      <c r="J19" s="183" t="n">
        <v>0</v>
      </c>
      <c r="K19" s="183" t="n">
        <v>0</v>
      </c>
      <c r="L19" s="183" t="n">
        <v>0</v>
      </c>
      <c r="M19" s="183" t="n">
        <v>0</v>
      </c>
      <c r="N19" s="183" t="n">
        <v>0</v>
      </c>
      <c r="O19" s="184" t="n">
        <f aca="false">N19</f>
        <v>0</v>
      </c>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85"/>
      <c r="DF19" s="185"/>
      <c r="DG19" s="185"/>
      <c r="DH19" s="185"/>
      <c r="DI19" s="185"/>
      <c r="DJ19" s="185"/>
      <c r="DK19" s="185"/>
      <c r="DL19" s="185"/>
      <c r="DM19" s="185"/>
      <c r="DN19" s="185"/>
      <c r="DO19" s="185"/>
      <c r="DP19" s="185"/>
      <c r="DQ19" s="185"/>
      <c r="DR19" s="185"/>
      <c r="DS19" s="185"/>
      <c r="DT19" s="185"/>
      <c r="DU19" s="185"/>
      <c r="DV19" s="185"/>
      <c r="DW19" s="185"/>
      <c r="DX19" s="185"/>
      <c r="DY19" s="185"/>
      <c r="DZ19" s="185"/>
      <c r="EA19" s="185"/>
      <c r="EB19" s="185"/>
      <c r="EC19" s="185"/>
      <c r="ED19" s="185"/>
      <c r="EE19" s="185"/>
      <c r="EF19" s="185"/>
      <c r="EG19" s="185"/>
      <c r="EH19" s="185"/>
      <c r="EI19" s="185"/>
      <c r="EJ19" s="185"/>
      <c r="EK19" s="185"/>
      <c r="EL19" s="185"/>
      <c r="EM19" s="185"/>
      <c r="EN19" s="185"/>
      <c r="EO19" s="185"/>
      <c r="EP19" s="185"/>
      <c r="EQ19" s="185"/>
      <c r="ER19" s="185"/>
      <c r="ES19" s="185"/>
      <c r="ET19" s="185"/>
      <c r="EU19" s="185"/>
      <c r="EV19" s="185"/>
      <c r="EW19" s="185"/>
      <c r="EX19" s="185"/>
      <c r="EY19" s="185"/>
      <c r="EZ19" s="185"/>
      <c r="FA19" s="185"/>
      <c r="FB19" s="185"/>
      <c r="FC19" s="185"/>
      <c r="FD19" s="185"/>
      <c r="FE19" s="185"/>
      <c r="FF19" s="185"/>
      <c r="FG19" s="185"/>
      <c r="FH19" s="185"/>
      <c r="FI19" s="185"/>
      <c r="FJ19" s="185"/>
      <c r="FK19" s="185"/>
      <c r="FL19" s="185"/>
      <c r="FM19" s="185"/>
      <c r="FN19" s="185"/>
      <c r="FO19" s="185"/>
      <c r="FP19" s="185"/>
      <c r="FQ19" s="185"/>
      <c r="FR19" s="185"/>
      <c r="FS19" s="185"/>
      <c r="FT19" s="185"/>
      <c r="FU19" s="185"/>
      <c r="FV19" s="185"/>
      <c r="FW19" s="185"/>
      <c r="FX19" s="185"/>
      <c r="FY19" s="185"/>
      <c r="FZ19" s="185"/>
      <c r="GA19" s="185"/>
      <c r="GB19" s="185"/>
      <c r="GC19" s="185"/>
      <c r="GD19" s="185"/>
      <c r="GE19" s="185"/>
      <c r="GF19" s="185"/>
      <c r="GG19" s="185"/>
      <c r="GH19" s="185"/>
      <c r="GI19" s="185"/>
      <c r="GJ19" s="185"/>
      <c r="GK19" s="185"/>
      <c r="GL19" s="185"/>
      <c r="GM19" s="185"/>
      <c r="GN19" s="185"/>
      <c r="GO19" s="185"/>
      <c r="GP19" s="185"/>
      <c r="GQ19" s="185"/>
      <c r="GR19" s="185"/>
      <c r="GS19" s="185"/>
      <c r="GT19" s="185"/>
      <c r="GU19" s="185"/>
      <c r="GV19" s="185"/>
      <c r="GW19" s="185"/>
      <c r="GX19" s="185"/>
      <c r="GY19" s="185"/>
      <c r="GZ19" s="185"/>
      <c r="HA19" s="185"/>
      <c r="HB19" s="185"/>
      <c r="HC19" s="185"/>
      <c r="HD19" s="185"/>
      <c r="HE19" s="185"/>
      <c r="HF19" s="185"/>
      <c r="HG19" s="185"/>
      <c r="HH19" s="185"/>
      <c r="HI19" s="185"/>
      <c r="HJ19" s="185"/>
      <c r="HK19" s="185"/>
      <c r="HL19" s="185"/>
      <c r="HM19" s="185"/>
      <c r="HN19" s="185"/>
      <c r="HO19" s="185"/>
      <c r="HP19" s="185"/>
      <c r="HQ19" s="185"/>
      <c r="HR19" s="185"/>
      <c r="HS19" s="185"/>
      <c r="HT19" s="185"/>
      <c r="HU19" s="185"/>
      <c r="HV19" s="185"/>
      <c r="HW19" s="185"/>
      <c r="HX19" s="185"/>
      <c r="HY19" s="185"/>
      <c r="HZ19" s="185"/>
      <c r="IA19" s="185"/>
      <c r="IB19" s="185"/>
      <c r="IC19" s="185"/>
      <c r="ID19" s="185"/>
      <c r="IE19" s="185"/>
      <c r="IF19" s="185"/>
      <c r="IG19" s="185"/>
      <c r="IH19" s="185"/>
      <c r="II19" s="185"/>
      <c r="IJ19" s="185"/>
      <c r="IK19" s="185"/>
      <c r="IL19" s="185"/>
      <c r="IM19" s="185"/>
      <c r="IN19" s="185"/>
      <c r="IO19" s="185"/>
      <c r="IP19" s="185"/>
      <c r="IQ19" s="185"/>
      <c r="IR19" s="185"/>
      <c r="IS19" s="185"/>
      <c r="IT19" s="185"/>
      <c r="IU19" s="185"/>
      <c r="IV19" s="185"/>
      <c r="IW19" s="185"/>
    </row>
    <row r="20" customFormat="false" ht="15.75" hidden="false" customHeight="false" outlineLevel="0" collapsed="false">
      <c r="A20" s="182" t="s">
        <v>127</v>
      </c>
      <c r="B20" s="183"/>
      <c r="C20" s="183" t="n">
        <v>0</v>
      </c>
      <c r="D20" s="183" t="n">
        <v>0</v>
      </c>
      <c r="E20" s="183" t="n">
        <v>0</v>
      </c>
      <c r="F20" s="183" t="n">
        <v>0</v>
      </c>
      <c r="G20" s="183" t="n">
        <v>0</v>
      </c>
      <c r="H20" s="183" t="n">
        <v>0</v>
      </c>
      <c r="I20" s="183" t="n">
        <v>0</v>
      </c>
      <c r="J20" s="183" t="n">
        <v>0</v>
      </c>
      <c r="K20" s="183" t="n">
        <v>0</v>
      </c>
      <c r="L20" s="183" t="n">
        <v>0</v>
      </c>
      <c r="M20" s="183" t="n">
        <v>0</v>
      </c>
      <c r="N20" s="183" t="n">
        <v>0</v>
      </c>
      <c r="O20" s="184" t="n">
        <f aca="false">N20</f>
        <v>0</v>
      </c>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c r="FD20" s="185"/>
      <c r="FE20" s="185"/>
      <c r="FF20" s="185"/>
      <c r="FG20" s="185"/>
      <c r="FH20" s="185"/>
      <c r="FI20" s="185"/>
      <c r="FJ20" s="185"/>
      <c r="FK20" s="185"/>
      <c r="FL20" s="185"/>
      <c r="FM20" s="185"/>
      <c r="FN20" s="185"/>
      <c r="FO20" s="185"/>
      <c r="FP20" s="185"/>
      <c r="FQ20" s="185"/>
      <c r="FR20" s="185"/>
      <c r="FS20" s="185"/>
      <c r="FT20" s="185"/>
      <c r="FU20" s="185"/>
      <c r="FV20" s="185"/>
      <c r="FW20" s="185"/>
      <c r="FX20" s="185"/>
      <c r="FY20" s="185"/>
      <c r="FZ20" s="185"/>
      <c r="GA20" s="185"/>
      <c r="GB20" s="185"/>
      <c r="GC20" s="185"/>
      <c r="GD20" s="185"/>
      <c r="GE20" s="185"/>
      <c r="GF20" s="185"/>
      <c r="GG20" s="185"/>
      <c r="GH20" s="185"/>
      <c r="GI20" s="185"/>
      <c r="GJ20" s="185"/>
      <c r="GK20" s="185"/>
      <c r="GL20" s="185"/>
      <c r="GM20" s="185"/>
      <c r="GN20" s="185"/>
      <c r="GO20" s="185"/>
      <c r="GP20" s="185"/>
      <c r="GQ20" s="185"/>
      <c r="GR20" s="185"/>
      <c r="GS20" s="185"/>
      <c r="GT20" s="185"/>
      <c r="GU20" s="185"/>
      <c r="GV20" s="185"/>
      <c r="GW20" s="185"/>
      <c r="GX20" s="185"/>
      <c r="GY20" s="185"/>
      <c r="GZ20" s="185"/>
      <c r="HA20" s="185"/>
      <c r="HB20" s="185"/>
      <c r="HC20" s="185"/>
      <c r="HD20" s="185"/>
      <c r="HE20" s="185"/>
      <c r="HF20" s="185"/>
      <c r="HG20" s="185"/>
      <c r="HH20" s="185"/>
      <c r="HI20" s="185"/>
      <c r="HJ20" s="185"/>
      <c r="HK20" s="185"/>
      <c r="HL20" s="185"/>
      <c r="HM20" s="185"/>
      <c r="HN20" s="185"/>
      <c r="HO20" s="185"/>
      <c r="HP20" s="185"/>
      <c r="HQ20" s="185"/>
      <c r="HR20" s="185"/>
      <c r="HS20" s="185"/>
      <c r="HT20" s="185"/>
      <c r="HU20" s="185"/>
      <c r="HV20" s="185"/>
      <c r="HW20" s="185"/>
      <c r="HX20" s="185"/>
      <c r="HY20" s="185"/>
      <c r="HZ20" s="185"/>
      <c r="IA20" s="185"/>
      <c r="IB20" s="185"/>
      <c r="IC20" s="185"/>
      <c r="ID20" s="185"/>
      <c r="IE20" s="185"/>
      <c r="IF20" s="185"/>
      <c r="IG20" s="185"/>
      <c r="IH20" s="185"/>
      <c r="II20" s="185"/>
      <c r="IJ20" s="185"/>
      <c r="IK20" s="185"/>
      <c r="IL20" s="185"/>
      <c r="IM20" s="185"/>
      <c r="IN20" s="185"/>
      <c r="IO20" s="185"/>
      <c r="IP20" s="185"/>
      <c r="IQ20" s="185"/>
      <c r="IR20" s="185"/>
      <c r="IS20" s="185"/>
      <c r="IT20" s="185"/>
      <c r="IU20" s="185"/>
      <c r="IV20" s="185"/>
      <c r="IW20" s="185"/>
    </row>
    <row r="21" customFormat="false" ht="15.75" hidden="false" customHeight="false" outlineLevel="0" collapsed="false">
      <c r="A21" s="182" t="s">
        <v>129</v>
      </c>
      <c r="B21" s="183"/>
      <c r="C21" s="183" t="n">
        <v>0</v>
      </c>
      <c r="D21" s="183" t="n">
        <v>0</v>
      </c>
      <c r="E21" s="183" t="n">
        <v>0</v>
      </c>
      <c r="F21" s="183" t="n">
        <v>0</v>
      </c>
      <c r="G21" s="183" t="n">
        <v>0</v>
      </c>
      <c r="H21" s="183" t="n">
        <v>0</v>
      </c>
      <c r="I21" s="183" t="n">
        <v>0</v>
      </c>
      <c r="J21" s="183" t="n">
        <v>0</v>
      </c>
      <c r="K21" s="183" t="n">
        <v>0</v>
      </c>
      <c r="L21" s="183" t="n">
        <v>0</v>
      </c>
      <c r="M21" s="183" t="n">
        <v>0</v>
      </c>
      <c r="N21" s="183" t="n">
        <v>0</v>
      </c>
      <c r="O21" s="184" t="n">
        <f aca="false">N21</f>
        <v>0</v>
      </c>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c r="GO21" s="185"/>
      <c r="GP21" s="185"/>
      <c r="GQ21" s="185"/>
      <c r="GR21" s="185"/>
      <c r="GS21" s="185"/>
      <c r="GT21" s="185"/>
      <c r="GU21" s="185"/>
      <c r="GV21" s="185"/>
      <c r="GW21" s="185"/>
      <c r="GX21" s="185"/>
      <c r="GY21" s="185"/>
      <c r="GZ21" s="185"/>
      <c r="HA21" s="185"/>
      <c r="HB21" s="185"/>
      <c r="HC21" s="185"/>
      <c r="HD21" s="185"/>
      <c r="HE21" s="185"/>
      <c r="HF21" s="185"/>
      <c r="HG21" s="185"/>
      <c r="HH21" s="185"/>
      <c r="HI21" s="185"/>
      <c r="HJ21" s="185"/>
      <c r="HK21" s="185"/>
      <c r="HL21" s="185"/>
      <c r="HM21" s="185"/>
      <c r="HN21" s="185"/>
      <c r="HO21" s="185"/>
      <c r="HP21" s="185"/>
      <c r="HQ21" s="185"/>
      <c r="HR21" s="185"/>
      <c r="HS21" s="185"/>
      <c r="HT21" s="185"/>
      <c r="HU21" s="185"/>
      <c r="HV21" s="185"/>
      <c r="HW21" s="185"/>
      <c r="HX21" s="185"/>
      <c r="HY21" s="185"/>
      <c r="HZ21" s="185"/>
      <c r="IA21" s="185"/>
      <c r="IB21" s="185"/>
      <c r="IC21" s="185"/>
      <c r="ID21" s="185"/>
      <c r="IE21" s="185"/>
      <c r="IF21" s="185"/>
      <c r="IG21" s="185"/>
      <c r="IH21" s="185"/>
      <c r="II21" s="185"/>
      <c r="IJ21" s="185"/>
      <c r="IK21" s="185"/>
      <c r="IL21" s="185"/>
      <c r="IM21" s="185"/>
      <c r="IN21" s="185"/>
      <c r="IO21" s="185"/>
      <c r="IP21" s="185"/>
      <c r="IQ21" s="185"/>
      <c r="IR21" s="185"/>
      <c r="IS21" s="185"/>
      <c r="IT21" s="185"/>
      <c r="IU21" s="185"/>
      <c r="IV21" s="185"/>
      <c r="IW21" s="185"/>
    </row>
    <row r="22" customFormat="false" ht="15.75" hidden="false" customHeight="false" outlineLevel="0" collapsed="false">
      <c r="A22" s="182" t="s">
        <v>326</v>
      </c>
      <c r="B22" s="183"/>
      <c r="C22" s="183"/>
      <c r="D22" s="183"/>
      <c r="E22" s="183"/>
      <c r="F22" s="183"/>
      <c r="G22" s="183"/>
      <c r="H22" s="183"/>
      <c r="I22" s="183"/>
      <c r="J22" s="183"/>
      <c r="K22" s="183"/>
      <c r="L22" s="183"/>
      <c r="M22" s="183"/>
      <c r="N22" s="183"/>
      <c r="O22" s="184" t="n">
        <f aca="false">N22</f>
        <v>0</v>
      </c>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c r="DH22" s="185"/>
      <c r="DI22" s="185"/>
      <c r="DJ22" s="185"/>
      <c r="DK22" s="185"/>
      <c r="DL22" s="185"/>
      <c r="DM22" s="185"/>
      <c r="DN22" s="185"/>
      <c r="DO22" s="185"/>
      <c r="DP22" s="185"/>
      <c r="DQ22" s="185"/>
      <c r="DR22" s="185"/>
      <c r="DS22" s="185"/>
      <c r="DT22" s="185"/>
      <c r="DU22" s="185"/>
      <c r="DV22" s="185"/>
      <c r="DW22" s="185"/>
      <c r="DX22" s="185"/>
      <c r="DY22" s="185"/>
      <c r="DZ22" s="185"/>
      <c r="EA22" s="185"/>
      <c r="EB22" s="185"/>
      <c r="EC22" s="185"/>
      <c r="ED22" s="185"/>
      <c r="EE22" s="185"/>
      <c r="EF22" s="185"/>
      <c r="EG22" s="185"/>
      <c r="EH22" s="185"/>
      <c r="EI22" s="185"/>
      <c r="EJ22" s="185"/>
      <c r="EK22" s="185"/>
      <c r="EL22" s="185"/>
      <c r="EM22" s="185"/>
      <c r="EN22" s="185"/>
      <c r="EO22" s="185"/>
      <c r="EP22" s="185"/>
      <c r="EQ22" s="185"/>
      <c r="ER22" s="185"/>
      <c r="ES22" s="185"/>
      <c r="ET22" s="185"/>
      <c r="EU22" s="185"/>
      <c r="EV22" s="185"/>
      <c r="EW22" s="185"/>
      <c r="EX22" s="185"/>
      <c r="EY22" s="185"/>
      <c r="EZ22" s="185"/>
      <c r="FA22" s="185"/>
      <c r="FB22" s="185"/>
      <c r="FC22" s="185"/>
      <c r="FD22" s="185"/>
      <c r="FE22" s="185"/>
      <c r="FF22" s="185"/>
      <c r="FG22" s="185"/>
      <c r="FH22" s="185"/>
      <c r="FI22" s="185"/>
      <c r="FJ22" s="185"/>
      <c r="FK22" s="185"/>
      <c r="FL22" s="185"/>
      <c r="FM22" s="185"/>
      <c r="FN22" s="185"/>
      <c r="FO22" s="185"/>
      <c r="FP22" s="185"/>
      <c r="FQ22" s="185"/>
      <c r="FR22" s="185"/>
      <c r="FS22" s="185"/>
      <c r="FT22" s="185"/>
      <c r="FU22" s="185"/>
      <c r="FV22" s="185"/>
      <c r="FW22" s="185"/>
      <c r="FX22" s="185"/>
      <c r="FY22" s="185"/>
      <c r="FZ22" s="185"/>
      <c r="GA22" s="185"/>
      <c r="GB22" s="185"/>
      <c r="GC22" s="185"/>
      <c r="GD22" s="185"/>
      <c r="GE22" s="185"/>
      <c r="GF22" s="185"/>
      <c r="GG22" s="185"/>
      <c r="GH22" s="185"/>
      <c r="GI22" s="185"/>
      <c r="GJ22" s="185"/>
      <c r="GK22" s="185"/>
      <c r="GL22" s="185"/>
      <c r="GM22" s="185"/>
      <c r="GN22" s="185"/>
      <c r="GO22" s="185"/>
      <c r="GP22" s="185"/>
      <c r="GQ22" s="185"/>
      <c r="GR22" s="185"/>
      <c r="GS22" s="185"/>
      <c r="GT22" s="185"/>
      <c r="GU22" s="185"/>
      <c r="GV22" s="185"/>
      <c r="GW22" s="185"/>
      <c r="GX22" s="185"/>
      <c r="GY22" s="185"/>
      <c r="GZ22" s="185"/>
      <c r="HA22" s="185"/>
      <c r="HB22" s="185"/>
      <c r="HC22" s="185"/>
      <c r="HD22" s="185"/>
      <c r="HE22" s="185"/>
      <c r="HF22" s="185"/>
      <c r="HG22" s="185"/>
      <c r="HH22" s="185"/>
      <c r="HI22" s="185"/>
      <c r="HJ22" s="185"/>
      <c r="HK22" s="185"/>
      <c r="HL22" s="185"/>
      <c r="HM22" s="185"/>
      <c r="HN22" s="185"/>
      <c r="HO22" s="185"/>
      <c r="HP22" s="185"/>
      <c r="HQ22" s="185"/>
      <c r="HR22" s="185"/>
      <c r="HS22" s="185"/>
      <c r="HT22" s="185"/>
      <c r="HU22" s="185"/>
      <c r="HV22" s="185"/>
      <c r="HW22" s="185"/>
      <c r="HX22" s="185"/>
      <c r="HY22" s="185"/>
      <c r="HZ22" s="185"/>
      <c r="IA22" s="185"/>
      <c r="IB22" s="185"/>
      <c r="IC22" s="185"/>
      <c r="ID22" s="185"/>
      <c r="IE22" s="185"/>
      <c r="IF22" s="185"/>
      <c r="IG22" s="185"/>
      <c r="IH22" s="185"/>
      <c r="II22" s="185"/>
      <c r="IJ22" s="185"/>
      <c r="IK22" s="185"/>
      <c r="IL22" s="185"/>
      <c r="IM22" s="185"/>
      <c r="IN22" s="185"/>
      <c r="IO22" s="185"/>
      <c r="IP22" s="185"/>
      <c r="IQ22" s="185"/>
      <c r="IR22" s="185"/>
      <c r="IS22" s="185"/>
      <c r="IT22" s="185"/>
      <c r="IU22" s="185"/>
      <c r="IV22" s="185"/>
      <c r="IW22" s="185"/>
    </row>
    <row r="23" customFormat="false" ht="15.75" hidden="false" customHeight="false" outlineLevel="0" collapsed="false">
      <c r="A23" s="182" t="s">
        <v>327</v>
      </c>
      <c r="B23" s="183"/>
      <c r="C23" s="183"/>
      <c r="D23" s="183"/>
      <c r="E23" s="183"/>
      <c r="F23" s="183"/>
      <c r="G23" s="183"/>
      <c r="H23" s="183"/>
      <c r="I23" s="183"/>
      <c r="J23" s="183"/>
      <c r="K23" s="183"/>
      <c r="L23" s="183"/>
      <c r="M23" s="183"/>
      <c r="N23" s="183"/>
      <c r="O23" s="184" t="n">
        <f aca="false">N23</f>
        <v>0</v>
      </c>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H23" s="185"/>
      <c r="DI23" s="185"/>
      <c r="DJ23" s="185"/>
      <c r="DK23" s="185"/>
      <c r="DL23" s="185"/>
      <c r="DM23" s="185"/>
      <c r="DN23" s="185"/>
      <c r="DO23" s="185"/>
      <c r="DP23" s="185"/>
      <c r="DQ23" s="185"/>
      <c r="DR23" s="185"/>
      <c r="DS23" s="185"/>
      <c r="DT23" s="185"/>
      <c r="DU23" s="185"/>
      <c r="DV23" s="185"/>
      <c r="DW23" s="185"/>
      <c r="DX23" s="185"/>
      <c r="DY23" s="185"/>
      <c r="DZ23" s="185"/>
      <c r="EA23" s="185"/>
      <c r="EB23" s="185"/>
      <c r="EC23" s="185"/>
      <c r="ED23" s="185"/>
      <c r="EE23" s="185"/>
      <c r="EF23" s="185"/>
      <c r="EG23" s="185"/>
      <c r="EH23" s="185"/>
      <c r="EI23" s="185"/>
      <c r="EJ23" s="185"/>
      <c r="EK23" s="185"/>
      <c r="EL23" s="185"/>
      <c r="EM23" s="185"/>
      <c r="EN23" s="185"/>
      <c r="EO23" s="185"/>
      <c r="EP23" s="185"/>
      <c r="EQ23" s="185"/>
      <c r="ER23" s="185"/>
      <c r="ES23" s="185"/>
      <c r="ET23" s="185"/>
      <c r="EU23" s="185"/>
      <c r="EV23" s="185"/>
      <c r="EW23" s="185"/>
      <c r="EX23" s="185"/>
      <c r="EY23" s="185"/>
      <c r="EZ23" s="185"/>
      <c r="FA23" s="185"/>
      <c r="FB23" s="185"/>
      <c r="FC23" s="185"/>
      <c r="FD23" s="185"/>
      <c r="FE23" s="185"/>
      <c r="FF23" s="185"/>
      <c r="FG23" s="185"/>
      <c r="FH23" s="185"/>
      <c r="FI23" s="185"/>
      <c r="FJ23" s="185"/>
      <c r="FK23" s="185"/>
      <c r="FL23" s="185"/>
      <c r="FM23" s="185"/>
      <c r="FN23" s="185"/>
      <c r="FO23" s="185"/>
      <c r="FP23" s="185"/>
      <c r="FQ23" s="185"/>
      <c r="FR23" s="185"/>
      <c r="FS23" s="185"/>
      <c r="FT23" s="185"/>
      <c r="FU23" s="185"/>
      <c r="FV23" s="185"/>
      <c r="FW23" s="185"/>
      <c r="FX23" s="185"/>
      <c r="FY23" s="185"/>
      <c r="FZ23" s="185"/>
      <c r="GA23" s="185"/>
      <c r="GB23" s="185"/>
      <c r="GC23" s="185"/>
      <c r="GD23" s="185"/>
      <c r="GE23" s="185"/>
      <c r="GF23" s="185"/>
      <c r="GG23" s="185"/>
      <c r="GH23" s="185"/>
      <c r="GI23" s="185"/>
      <c r="GJ23" s="185"/>
      <c r="GK23" s="185"/>
      <c r="GL23" s="185"/>
      <c r="GM23" s="185"/>
      <c r="GN23" s="185"/>
      <c r="GO23" s="185"/>
      <c r="GP23" s="185"/>
      <c r="GQ23" s="185"/>
      <c r="GR23" s="185"/>
      <c r="GS23" s="185"/>
      <c r="GT23" s="185"/>
      <c r="GU23" s="185"/>
      <c r="GV23" s="185"/>
      <c r="GW23" s="185"/>
      <c r="GX23" s="185"/>
      <c r="GY23" s="185"/>
      <c r="GZ23" s="185"/>
      <c r="HA23" s="185"/>
      <c r="HB23" s="185"/>
      <c r="HC23" s="185"/>
      <c r="HD23" s="185"/>
      <c r="HE23" s="185"/>
      <c r="HF23" s="185"/>
      <c r="HG23" s="185"/>
      <c r="HH23" s="185"/>
      <c r="HI23" s="185"/>
      <c r="HJ23" s="185"/>
      <c r="HK23" s="185"/>
      <c r="HL23" s="185"/>
      <c r="HM23" s="185"/>
      <c r="HN23" s="185"/>
      <c r="HO23" s="185"/>
      <c r="HP23" s="185"/>
      <c r="HQ23" s="185"/>
      <c r="HR23" s="185"/>
      <c r="HS23" s="185"/>
      <c r="HT23" s="185"/>
      <c r="HU23" s="185"/>
      <c r="HV23" s="185"/>
      <c r="HW23" s="185"/>
      <c r="HX23" s="185"/>
      <c r="HY23" s="185"/>
      <c r="HZ23" s="185"/>
      <c r="IA23" s="185"/>
      <c r="IB23" s="185"/>
      <c r="IC23" s="185"/>
      <c r="ID23" s="185"/>
      <c r="IE23" s="185"/>
      <c r="IF23" s="185"/>
      <c r="IG23" s="185"/>
      <c r="IH23" s="185"/>
      <c r="II23" s="185"/>
      <c r="IJ23" s="185"/>
      <c r="IK23" s="185"/>
      <c r="IL23" s="185"/>
      <c r="IM23" s="185"/>
      <c r="IN23" s="185"/>
      <c r="IO23" s="185"/>
      <c r="IP23" s="185"/>
      <c r="IQ23" s="185"/>
      <c r="IR23" s="185"/>
      <c r="IS23" s="185"/>
      <c r="IT23" s="185"/>
      <c r="IU23" s="185"/>
      <c r="IV23" s="185"/>
      <c r="IW23" s="185"/>
    </row>
    <row r="24" customFormat="false" ht="15.75" hidden="false" customHeight="false" outlineLevel="0" collapsed="false">
      <c r="A24" s="182" t="s">
        <v>328</v>
      </c>
      <c r="B24" s="183"/>
      <c r="C24" s="183"/>
      <c r="D24" s="183"/>
      <c r="E24" s="183"/>
      <c r="F24" s="183"/>
      <c r="G24" s="183"/>
      <c r="H24" s="183"/>
      <c r="I24" s="183"/>
      <c r="J24" s="183"/>
      <c r="K24" s="183"/>
      <c r="L24" s="183"/>
      <c r="M24" s="183"/>
      <c r="N24" s="183"/>
      <c r="O24" s="184" t="n">
        <f aca="false">N24</f>
        <v>0</v>
      </c>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5"/>
      <c r="FM24" s="185"/>
      <c r="FN24" s="185"/>
      <c r="FO24" s="185"/>
      <c r="FP24" s="185"/>
      <c r="FQ24" s="185"/>
      <c r="FR24" s="185"/>
      <c r="FS24" s="185"/>
      <c r="FT24" s="185"/>
      <c r="FU24" s="185"/>
      <c r="FV24" s="185"/>
      <c r="FW24" s="185"/>
      <c r="FX24" s="185"/>
      <c r="FY24" s="185"/>
      <c r="FZ24" s="185"/>
      <c r="GA24" s="185"/>
      <c r="GB24" s="185"/>
      <c r="GC24" s="185"/>
      <c r="GD24" s="185"/>
      <c r="GE24" s="185"/>
      <c r="GF24" s="185"/>
      <c r="GG24" s="185"/>
      <c r="GH24" s="185"/>
      <c r="GI24" s="185"/>
      <c r="GJ24" s="185"/>
      <c r="GK24" s="185"/>
      <c r="GL24" s="185"/>
      <c r="GM24" s="185"/>
      <c r="GN24" s="185"/>
      <c r="GO24" s="185"/>
      <c r="GP24" s="185"/>
      <c r="GQ24" s="185"/>
      <c r="GR24" s="185"/>
      <c r="GS24" s="185"/>
      <c r="GT24" s="185"/>
      <c r="GU24" s="185"/>
      <c r="GV24" s="185"/>
      <c r="GW24" s="185"/>
      <c r="GX24" s="185"/>
      <c r="GY24" s="185"/>
      <c r="GZ24" s="185"/>
      <c r="HA24" s="185"/>
      <c r="HB24" s="185"/>
      <c r="HC24" s="185"/>
      <c r="HD24" s="185"/>
      <c r="HE24" s="185"/>
      <c r="HF24" s="185"/>
      <c r="HG24" s="185"/>
      <c r="HH24" s="185"/>
      <c r="HI24" s="185"/>
      <c r="HJ24" s="185"/>
      <c r="HK24" s="185"/>
      <c r="HL24" s="185"/>
      <c r="HM24" s="185"/>
      <c r="HN24" s="185"/>
      <c r="HO24" s="185"/>
      <c r="HP24" s="185"/>
      <c r="HQ24" s="185"/>
      <c r="HR24" s="185"/>
      <c r="HS24" s="185"/>
      <c r="HT24" s="185"/>
      <c r="HU24" s="185"/>
      <c r="HV24" s="185"/>
      <c r="HW24" s="185"/>
      <c r="HX24" s="185"/>
      <c r="HY24" s="185"/>
      <c r="HZ24" s="185"/>
      <c r="IA24" s="185"/>
      <c r="IB24" s="185"/>
      <c r="IC24" s="185"/>
      <c r="ID24" s="185"/>
      <c r="IE24" s="185"/>
      <c r="IF24" s="185"/>
      <c r="IG24" s="185"/>
      <c r="IH24" s="185"/>
      <c r="II24" s="185"/>
      <c r="IJ24" s="185"/>
      <c r="IK24" s="185"/>
      <c r="IL24" s="185"/>
      <c r="IM24" s="185"/>
      <c r="IN24" s="185"/>
      <c r="IO24" s="185"/>
      <c r="IP24" s="185"/>
      <c r="IQ24" s="185"/>
      <c r="IR24" s="185"/>
      <c r="IS24" s="185"/>
      <c r="IT24" s="185"/>
      <c r="IU24" s="185"/>
      <c r="IV24" s="185"/>
      <c r="IW24" s="185"/>
    </row>
    <row r="25" customFormat="false" ht="15.75" hidden="false" customHeight="false" outlineLevel="0" collapsed="false">
      <c r="A25" s="182" t="s">
        <v>329</v>
      </c>
      <c r="B25" s="183"/>
      <c r="C25" s="183"/>
      <c r="D25" s="183"/>
      <c r="E25" s="183"/>
      <c r="F25" s="183"/>
      <c r="G25" s="183"/>
      <c r="H25" s="183"/>
      <c r="I25" s="183"/>
      <c r="J25" s="183"/>
      <c r="K25" s="183"/>
      <c r="L25" s="183"/>
      <c r="M25" s="183"/>
      <c r="N25" s="183"/>
      <c r="O25" s="184" t="n">
        <f aca="false">N25</f>
        <v>0</v>
      </c>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c r="FD25" s="185"/>
      <c r="FE25" s="185"/>
      <c r="FF25" s="185"/>
      <c r="FG25" s="185"/>
      <c r="FH25" s="185"/>
      <c r="FI25" s="185"/>
      <c r="FJ25" s="185"/>
      <c r="FK25" s="185"/>
      <c r="FL25" s="185"/>
      <c r="FM25" s="185"/>
      <c r="FN25" s="185"/>
      <c r="FO25" s="185"/>
      <c r="FP25" s="185"/>
      <c r="FQ25" s="185"/>
      <c r="FR25" s="185"/>
      <c r="FS25" s="185"/>
      <c r="FT25" s="185"/>
      <c r="FU25" s="185"/>
      <c r="FV25" s="185"/>
      <c r="FW25" s="185"/>
      <c r="FX25" s="185"/>
      <c r="FY25" s="185"/>
      <c r="FZ25" s="185"/>
      <c r="GA25" s="185"/>
      <c r="GB25" s="185"/>
      <c r="GC25" s="185"/>
      <c r="GD25" s="185"/>
      <c r="GE25" s="185"/>
      <c r="GF25" s="185"/>
      <c r="GG25" s="185"/>
      <c r="GH25" s="185"/>
      <c r="GI25" s="185"/>
      <c r="GJ25" s="185"/>
      <c r="GK25" s="185"/>
      <c r="GL25" s="185"/>
      <c r="GM25" s="185"/>
      <c r="GN25" s="185"/>
      <c r="GO25" s="185"/>
      <c r="GP25" s="185"/>
      <c r="GQ25" s="185"/>
      <c r="GR25" s="185"/>
      <c r="GS25" s="185"/>
      <c r="GT25" s="185"/>
      <c r="GU25" s="185"/>
      <c r="GV25" s="185"/>
      <c r="GW25" s="185"/>
      <c r="GX25" s="185"/>
      <c r="GY25" s="185"/>
      <c r="GZ25" s="185"/>
      <c r="HA25" s="185"/>
      <c r="HB25" s="185"/>
      <c r="HC25" s="185"/>
      <c r="HD25" s="185"/>
      <c r="HE25" s="185"/>
      <c r="HF25" s="185"/>
      <c r="HG25" s="185"/>
      <c r="HH25" s="185"/>
      <c r="HI25" s="185"/>
      <c r="HJ25" s="185"/>
      <c r="HK25" s="185"/>
      <c r="HL25" s="185"/>
      <c r="HM25" s="185"/>
      <c r="HN25" s="185"/>
      <c r="HO25" s="185"/>
      <c r="HP25" s="185"/>
      <c r="HQ25" s="185"/>
      <c r="HR25" s="185"/>
      <c r="HS25" s="185"/>
      <c r="HT25" s="185"/>
      <c r="HU25" s="185"/>
      <c r="HV25" s="185"/>
      <c r="HW25" s="185"/>
      <c r="HX25" s="185"/>
      <c r="HY25" s="185"/>
      <c r="HZ25" s="185"/>
      <c r="IA25" s="185"/>
      <c r="IB25" s="185"/>
      <c r="IC25" s="185"/>
      <c r="ID25" s="185"/>
      <c r="IE25" s="185"/>
      <c r="IF25" s="185"/>
      <c r="IG25" s="185"/>
      <c r="IH25" s="185"/>
      <c r="II25" s="185"/>
      <c r="IJ25" s="185"/>
      <c r="IK25" s="185"/>
      <c r="IL25" s="185"/>
      <c r="IM25" s="185"/>
      <c r="IN25" s="185"/>
      <c r="IO25" s="185"/>
      <c r="IP25" s="185"/>
      <c r="IQ25" s="185"/>
      <c r="IR25" s="185"/>
      <c r="IS25" s="185"/>
      <c r="IT25" s="185"/>
      <c r="IU25" s="185"/>
      <c r="IV25" s="185"/>
      <c r="IW25" s="185"/>
    </row>
    <row r="26" customFormat="false" ht="15.75" hidden="false" customHeight="false" outlineLevel="0" collapsed="false">
      <c r="A26" s="182" t="s">
        <v>330</v>
      </c>
      <c r="B26" s="183"/>
      <c r="C26" s="183"/>
      <c r="D26" s="183"/>
      <c r="E26" s="183"/>
      <c r="F26" s="183"/>
      <c r="G26" s="183"/>
      <c r="H26" s="183"/>
      <c r="I26" s="183"/>
      <c r="J26" s="183"/>
      <c r="K26" s="183"/>
      <c r="L26" s="183"/>
      <c r="M26" s="183"/>
      <c r="N26" s="183"/>
      <c r="O26" s="184" t="n">
        <f aca="false">N26</f>
        <v>0</v>
      </c>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85"/>
      <c r="DI26" s="185"/>
      <c r="DJ26" s="185"/>
      <c r="DK26" s="185"/>
      <c r="DL26" s="185"/>
      <c r="DM26" s="185"/>
      <c r="DN26" s="185"/>
      <c r="DO26" s="185"/>
      <c r="DP26" s="185"/>
      <c r="DQ26" s="185"/>
      <c r="DR26" s="185"/>
      <c r="DS26" s="185"/>
      <c r="DT26" s="185"/>
      <c r="DU26" s="185"/>
      <c r="DV26" s="185"/>
      <c r="DW26" s="185"/>
      <c r="DX26" s="185"/>
      <c r="DY26" s="185"/>
      <c r="DZ26" s="185"/>
      <c r="EA26" s="185"/>
      <c r="EB26" s="185"/>
      <c r="EC26" s="185"/>
      <c r="ED26" s="185"/>
      <c r="EE26" s="185"/>
      <c r="EF26" s="185"/>
      <c r="EG26" s="185"/>
      <c r="EH26" s="185"/>
      <c r="EI26" s="185"/>
      <c r="EJ26" s="185"/>
      <c r="EK26" s="185"/>
      <c r="EL26" s="185"/>
      <c r="EM26" s="185"/>
      <c r="EN26" s="185"/>
      <c r="EO26" s="185"/>
      <c r="EP26" s="185"/>
      <c r="EQ26" s="185"/>
      <c r="ER26" s="185"/>
      <c r="ES26" s="185"/>
      <c r="ET26" s="185"/>
      <c r="EU26" s="185"/>
      <c r="EV26" s="185"/>
      <c r="EW26" s="185"/>
      <c r="EX26" s="185"/>
      <c r="EY26" s="185"/>
      <c r="EZ26" s="185"/>
      <c r="FA26" s="185"/>
      <c r="FB26" s="185"/>
      <c r="FC26" s="185"/>
      <c r="FD26" s="185"/>
      <c r="FE26" s="185"/>
      <c r="FF26" s="185"/>
      <c r="FG26" s="185"/>
      <c r="FH26" s="185"/>
      <c r="FI26" s="185"/>
      <c r="FJ26" s="185"/>
      <c r="FK26" s="185"/>
      <c r="FL26" s="185"/>
      <c r="FM26" s="185"/>
      <c r="FN26" s="185"/>
      <c r="FO26" s="185"/>
      <c r="FP26" s="185"/>
      <c r="FQ26" s="185"/>
      <c r="FR26" s="185"/>
      <c r="FS26" s="185"/>
      <c r="FT26" s="185"/>
      <c r="FU26" s="185"/>
      <c r="FV26" s="185"/>
      <c r="FW26" s="185"/>
      <c r="FX26" s="185"/>
      <c r="FY26" s="185"/>
      <c r="FZ26" s="185"/>
      <c r="GA26" s="185"/>
      <c r="GB26" s="185"/>
      <c r="GC26" s="185"/>
      <c r="GD26" s="185"/>
      <c r="GE26" s="185"/>
      <c r="GF26" s="185"/>
      <c r="GG26" s="185"/>
      <c r="GH26" s="185"/>
      <c r="GI26" s="185"/>
      <c r="GJ26" s="185"/>
      <c r="GK26" s="185"/>
      <c r="GL26" s="185"/>
      <c r="GM26" s="185"/>
      <c r="GN26" s="185"/>
      <c r="GO26" s="185"/>
      <c r="GP26" s="185"/>
      <c r="GQ26" s="185"/>
      <c r="GR26" s="185"/>
      <c r="GS26" s="185"/>
      <c r="GT26" s="185"/>
      <c r="GU26" s="185"/>
      <c r="GV26" s="185"/>
      <c r="GW26" s="185"/>
      <c r="GX26" s="185"/>
      <c r="GY26" s="185"/>
      <c r="GZ26" s="185"/>
      <c r="HA26" s="185"/>
      <c r="HB26" s="185"/>
      <c r="HC26" s="185"/>
      <c r="HD26" s="185"/>
      <c r="HE26" s="185"/>
      <c r="HF26" s="185"/>
      <c r="HG26" s="185"/>
      <c r="HH26" s="185"/>
      <c r="HI26" s="185"/>
      <c r="HJ26" s="185"/>
      <c r="HK26" s="185"/>
      <c r="HL26" s="185"/>
      <c r="HM26" s="185"/>
      <c r="HN26" s="185"/>
      <c r="HO26" s="185"/>
      <c r="HP26" s="185"/>
      <c r="HQ26" s="185"/>
      <c r="HR26" s="185"/>
      <c r="HS26" s="185"/>
      <c r="HT26" s="185"/>
      <c r="HU26" s="185"/>
      <c r="HV26" s="185"/>
      <c r="HW26" s="185"/>
      <c r="HX26" s="185"/>
      <c r="HY26" s="185"/>
      <c r="HZ26" s="185"/>
      <c r="IA26" s="185"/>
      <c r="IB26" s="185"/>
      <c r="IC26" s="185"/>
      <c r="ID26" s="185"/>
      <c r="IE26" s="185"/>
      <c r="IF26" s="185"/>
      <c r="IG26" s="185"/>
      <c r="IH26" s="185"/>
      <c r="II26" s="185"/>
      <c r="IJ26" s="185"/>
      <c r="IK26" s="185"/>
      <c r="IL26" s="185"/>
      <c r="IM26" s="185"/>
      <c r="IN26" s="185"/>
      <c r="IO26" s="185"/>
      <c r="IP26" s="185"/>
      <c r="IQ26" s="185"/>
      <c r="IR26" s="185"/>
      <c r="IS26" s="185"/>
      <c r="IT26" s="185"/>
      <c r="IU26" s="185"/>
      <c r="IV26" s="185"/>
      <c r="IW26" s="185"/>
    </row>
    <row r="27" customFormat="false" ht="15.75" hidden="false" customHeight="false" outlineLevel="0" collapsed="false">
      <c r="A27" s="182" t="s">
        <v>331</v>
      </c>
      <c r="B27" s="183"/>
      <c r="C27" s="183" t="n">
        <v>0</v>
      </c>
      <c r="D27" s="183" t="n">
        <v>0</v>
      </c>
      <c r="E27" s="183" t="n">
        <v>0</v>
      </c>
      <c r="F27" s="183" t="n">
        <v>0</v>
      </c>
      <c r="G27" s="183" t="n">
        <v>0</v>
      </c>
      <c r="H27" s="183" t="n">
        <v>0</v>
      </c>
      <c r="I27" s="183" t="n">
        <v>0</v>
      </c>
      <c r="J27" s="183" t="n">
        <v>0</v>
      </c>
      <c r="K27" s="183" t="n">
        <v>0</v>
      </c>
      <c r="L27" s="183" t="n">
        <v>0</v>
      </c>
      <c r="M27" s="183" t="n">
        <v>0</v>
      </c>
      <c r="N27" s="183" t="n">
        <v>0</v>
      </c>
      <c r="O27" s="184" t="n">
        <f aca="false">N27</f>
        <v>0</v>
      </c>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85"/>
      <c r="BW27" s="185"/>
      <c r="BX27" s="185"/>
      <c r="BY27" s="185"/>
      <c r="BZ27" s="185"/>
      <c r="CA27" s="185"/>
      <c r="CB27" s="185"/>
      <c r="CC27" s="185"/>
      <c r="CD27" s="185"/>
      <c r="CE27" s="185"/>
      <c r="CF27" s="185"/>
      <c r="CG27" s="185"/>
      <c r="CH27" s="185"/>
      <c r="CI27" s="185"/>
      <c r="CJ27" s="185"/>
      <c r="CK27" s="185"/>
      <c r="CL27" s="185"/>
      <c r="CM27" s="185"/>
      <c r="CN27" s="185"/>
      <c r="CO27" s="185"/>
      <c r="CP27" s="185"/>
      <c r="CQ27" s="185"/>
      <c r="CR27" s="185"/>
      <c r="CS27" s="185"/>
      <c r="CT27" s="185"/>
      <c r="CU27" s="185"/>
      <c r="CV27" s="185"/>
      <c r="CW27" s="185"/>
      <c r="CX27" s="185"/>
      <c r="CY27" s="185"/>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85"/>
      <c r="EJ27" s="185"/>
      <c r="EK27" s="185"/>
      <c r="EL27" s="185"/>
      <c r="EM27" s="185"/>
      <c r="EN27" s="185"/>
      <c r="EO27" s="185"/>
      <c r="EP27" s="185"/>
      <c r="EQ27" s="185"/>
      <c r="ER27" s="185"/>
      <c r="ES27" s="185"/>
      <c r="ET27" s="185"/>
      <c r="EU27" s="185"/>
      <c r="EV27" s="185"/>
      <c r="EW27" s="185"/>
      <c r="EX27" s="185"/>
      <c r="EY27" s="185"/>
      <c r="EZ27" s="185"/>
      <c r="FA27" s="185"/>
      <c r="FB27" s="185"/>
      <c r="FC27" s="185"/>
      <c r="FD27" s="185"/>
      <c r="FE27" s="185"/>
      <c r="FF27" s="185"/>
      <c r="FG27" s="185"/>
      <c r="FH27" s="185"/>
      <c r="FI27" s="185"/>
      <c r="FJ27" s="185"/>
      <c r="FK27" s="185"/>
      <c r="FL27" s="185"/>
      <c r="FM27" s="185"/>
      <c r="FN27" s="185"/>
      <c r="FO27" s="185"/>
      <c r="FP27" s="185"/>
      <c r="FQ27" s="185"/>
      <c r="FR27" s="185"/>
      <c r="FS27" s="185"/>
      <c r="FT27" s="185"/>
      <c r="FU27" s="185"/>
      <c r="FV27" s="185"/>
      <c r="FW27" s="185"/>
      <c r="FX27" s="185"/>
      <c r="FY27" s="185"/>
      <c r="FZ27" s="185"/>
      <c r="GA27" s="185"/>
      <c r="GB27" s="185"/>
      <c r="GC27" s="185"/>
      <c r="GD27" s="185"/>
      <c r="GE27" s="185"/>
      <c r="GF27" s="185"/>
      <c r="GG27" s="185"/>
      <c r="GH27" s="185"/>
      <c r="GI27" s="185"/>
      <c r="GJ27" s="185"/>
      <c r="GK27" s="185"/>
      <c r="GL27" s="185"/>
      <c r="GM27" s="185"/>
      <c r="GN27" s="185"/>
      <c r="GO27" s="185"/>
      <c r="GP27" s="185"/>
      <c r="GQ27" s="185"/>
      <c r="GR27" s="185"/>
      <c r="GS27" s="185"/>
      <c r="GT27" s="185"/>
      <c r="GU27" s="185"/>
      <c r="GV27" s="185"/>
      <c r="GW27" s="185"/>
      <c r="GX27" s="185"/>
      <c r="GY27" s="185"/>
      <c r="GZ27" s="185"/>
      <c r="HA27" s="185"/>
      <c r="HB27" s="185"/>
      <c r="HC27" s="185"/>
      <c r="HD27" s="185"/>
      <c r="HE27" s="185"/>
      <c r="HF27" s="185"/>
      <c r="HG27" s="185"/>
      <c r="HH27" s="185"/>
      <c r="HI27" s="185"/>
      <c r="HJ27" s="185"/>
      <c r="HK27" s="185"/>
      <c r="HL27" s="185"/>
      <c r="HM27" s="185"/>
      <c r="HN27" s="185"/>
      <c r="HO27" s="185"/>
      <c r="HP27" s="185"/>
      <c r="HQ27" s="185"/>
      <c r="HR27" s="185"/>
      <c r="HS27" s="185"/>
      <c r="HT27" s="185"/>
      <c r="HU27" s="185"/>
      <c r="HV27" s="185"/>
      <c r="HW27" s="185"/>
      <c r="HX27" s="185"/>
      <c r="HY27" s="185"/>
      <c r="HZ27" s="185"/>
      <c r="IA27" s="185"/>
      <c r="IB27" s="185"/>
      <c r="IC27" s="185"/>
      <c r="ID27" s="185"/>
      <c r="IE27" s="185"/>
      <c r="IF27" s="185"/>
      <c r="IG27" s="185"/>
      <c r="IH27" s="185"/>
      <c r="II27" s="185"/>
      <c r="IJ27" s="185"/>
      <c r="IK27" s="185"/>
      <c r="IL27" s="185"/>
      <c r="IM27" s="185"/>
      <c r="IN27" s="185"/>
      <c r="IO27" s="185"/>
      <c r="IP27" s="185"/>
      <c r="IQ27" s="185"/>
      <c r="IR27" s="185"/>
      <c r="IS27" s="185"/>
      <c r="IT27" s="185"/>
      <c r="IU27" s="185"/>
      <c r="IV27" s="185"/>
      <c r="IW27" s="185"/>
    </row>
    <row r="28" customFormat="false" ht="15.75" hidden="false" customHeight="false" outlineLevel="0" collapsed="false">
      <c r="A28" s="182" t="s">
        <v>332</v>
      </c>
      <c r="B28" s="183"/>
      <c r="C28" s="183"/>
      <c r="D28" s="183"/>
      <c r="E28" s="183"/>
      <c r="F28" s="183"/>
      <c r="G28" s="183"/>
      <c r="H28" s="183"/>
      <c r="I28" s="183"/>
      <c r="J28" s="183"/>
      <c r="K28" s="183"/>
      <c r="L28" s="183"/>
      <c r="M28" s="183"/>
      <c r="N28" s="183"/>
      <c r="O28" s="184"/>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c r="GG28" s="185"/>
      <c r="GH28" s="185"/>
      <c r="GI28" s="185"/>
      <c r="GJ28" s="185"/>
      <c r="GK28" s="185"/>
      <c r="GL28" s="185"/>
      <c r="GM28" s="185"/>
      <c r="GN28" s="185"/>
      <c r="GO28" s="185"/>
      <c r="GP28" s="185"/>
      <c r="GQ28" s="185"/>
      <c r="GR28" s="185"/>
      <c r="GS28" s="185"/>
      <c r="GT28" s="185"/>
      <c r="GU28" s="185"/>
      <c r="GV28" s="185"/>
      <c r="GW28" s="185"/>
      <c r="GX28" s="185"/>
      <c r="GY28" s="185"/>
      <c r="GZ28" s="185"/>
      <c r="HA28" s="185"/>
      <c r="HB28" s="185"/>
      <c r="HC28" s="185"/>
      <c r="HD28" s="185"/>
      <c r="HE28" s="185"/>
      <c r="HF28" s="185"/>
      <c r="HG28" s="185"/>
      <c r="HH28" s="185"/>
      <c r="HI28" s="185"/>
      <c r="HJ28" s="185"/>
      <c r="HK28" s="185"/>
      <c r="HL28" s="185"/>
      <c r="HM28" s="185"/>
      <c r="HN28" s="185"/>
      <c r="HO28" s="185"/>
      <c r="HP28" s="185"/>
      <c r="HQ28" s="185"/>
      <c r="HR28" s="185"/>
      <c r="HS28" s="185"/>
      <c r="HT28" s="185"/>
      <c r="HU28" s="185"/>
      <c r="HV28" s="185"/>
      <c r="HW28" s="185"/>
      <c r="HX28" s="185"/>
      <c r="HY28" s="185"/>
      <c r="HZ28" s="185"/>
      <c r="IA28" s="185"/>
      <c r="IB28" s="185"/>
      <c r="IC28" s="185"/>
      <c r="ID28" s="185"/>
      <c r="IE28" s="185"/>
      <c r="IF28" s="185"/>
      <c r="IG28" s="185"/>
      <c r="IH28" s="185"/>
      <c r="II28" s="185"/>
      <c r="IJ28" s="185"/>
      <c r="IK28" s="185"/>
      <c r="IL28" s="185"/>
      <c r="IM28" s="185"/>
      <c r="IN28" s="185"/>
      <c r="IO28" s="185"/>
      <c r="IP28" s="185"/>
      <c r="IQ28" s="185"/>
      <c r="IR28" s="185"/>
      <c r="IS28" s="185"/>
      <c r="IT28" s="185"/>
      <c r="IU28" s="185"/>
      <c r="IV28" s="185"/>
      <c r="IW28" s="185"/>
    </row>
    <row r="29" customFormat="false" ht="15.75" hidden="false" customHeight="false" outlineLevel="0" collapsed="false">
      <c r="A29" s="182" t="s">
        <v>333</v>
      </c>
      <c r="B29" s="183"/>
      <c r="C29" s="183" t="n">
        <v>0</v>
      </c>
      <c r="D29" s="183" t="n">
        <v>0</v>
      </c>
      <c r="E29" s="183" t="n">
        <v>0</v>
      </c>
      <c r="F29" s="183" t="n">
        <v>0</v>
      </c>
      <c r="G29" s="183" t="n">
        <v>0</v>
      </c>
      <c r="H29" s="183" t="n">
        <v>0</v>
      </c>
      <c r="I29" s="183" t="n">
        <v>0</v>
      </c>
      <c r="J29" s="183" t="n">
        <v>0</v>
      </c>
      <c r="K29" s="183" t="n">
        <v>0</v>
      </c>
      <c r="L29" s="183" t="n">
        <v>0</v>
      </c>
      <c r="M29" s="183" t="n">
        <v>0</v>
      </c>
      <c r="N29" s="183" t="n">
        <v>0</v>
      </c>
      <c r="O29" s="184" t="n">
        <f aca="false">N29</f>
        <v>0</v>
      </c>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c r="BM29" s="185"/>
      <c r="BN29" s="185"/>
      <c r="BO29" s="185"/>
      <c r="BP29" s="185"/>
      <c r="BQ29" s="185"/>
      <c r="BR29" s="185"/>
      <c r="BS29" s="185"/>
      <c r="BT29" s="185"/>
      <c r="BU29" s="185"/>
      <c r="BV29" s="185"/>
      <c r="BW29" s="185"/>
      <c r="BX29" s="185"/>
      <c r="BY29" s="185"/>
      <c r="BZ29" s="185"/>
      <c r="CA29" s="185"/>
      <c r="CB29" s="185"/>
      <c r="CC29" s="185"/>
      <c r="CD29" s="185"/>
      <c r="CE29" s="185"/>
      <c r="CF29" s="185"/>
      <c r="CG29" s="185"/>
      <c r="CH29" s="185"/>
      <c r="CI29" s="185"/>
      <c r="CJ29" s="185"/>
      <c r="CK29" s="185"/>
      <c r="CL29" s="185"/>
      <c r="CM29" s="185"/>
      <c r="CN29" s="185"/>
      <c r="CO29" s="185"/>
      <c r="CP29" s="185"/>
      <c r="CQ29" s="185"/>
      <c r="CR29" s="185"/>
      <c r="CS29" s="185"/>
      <c r="CT29" s="185"/>
      <c r="CU29" s="185"/>
      <c r="CV29" s="185"/>
      <c r="CW29" s="185"/>
      <c r="CX29" s="185"/>
      <c r="CY29" s="185"/>
      <c r="CZ29" s="185"/>
      <c r="DA29" s="185"/>
      <c r="DB29" s="185"/>
      <c r="DC29" s="185"/>
      <c r="DD29" s="185"/>
      <c r="DE29" s="185"/>
      <c r="DF29" s="185"/>
      <c r="DG29" s="185"/>
      <c r="DH29" s="185"/>
      <c r="DI29" s="185"/>
      <c r="DJ29" s="185"/>
      <c r="DK29" s="185"/>
      <c r="DL29" s="185"/>
      <c r="DM29" s="185"/>
      <c r="DN29" s="185"/>
      <c r="DO29" s="185"/>
      <c r="DP29" s="185"/>
      <c r="DQ29" s="185"/>
      <c r="DR29" s="185"/>
      <c r="DS29" s="185"/>
      <c r="DT29" s="185"/>
      <c r="DU29" s="185"/>
      <c r="DV29" s="185"/>
      <c r="DW29" s="185"/>
      <c r="DX29" s="185"/>
      <c r="DY29" s="185"/>
      <c r="DZ29" s="185"/>
      <c r="EA29" s="185"/>
      <c r="EB29" s="185"/>
      <c r="EC29" s="185"/>
      <c r="ED29" s="185"/>
      <c r="EE29" s="185"/>
      <c r="EF29" s="185"/>
      <c r="EG29" s="185"/>
      <c r="EH29" s="185"/>
      <c r="EI29" s="185"/>
      <c r="EJ29" s="185"/>
      <c r="EK29" s="185"/>
      <c r="EL29" s="185"/>
      <c r="EM29" s="185"/>
      <c r="EN29" s="185"/>
      <c r="EO29" s="185"/>
      <c r="EP29" s="185"/>
      <c r="EQ29" s="185"/>
      <c r="ER29" s="185"/>
      <c r="ES29" s="185"/>
      <c r="ET29" s="185"/>
      <c r="EU29" s="185"/>
      <c r="EV29" s="185"/>
      <c r="EW29" s="185"/>
      <c r="EX29" s="185"/>
      <c r="EY29" s="185"/>
      <c r="EZ29" s="185"/>
      <c r="FA29" s="185"/>
      <c r="FB29" s="185"/>
      <c r="FC29" s="185"/>
      <c r="FD29" s="185"/>
      <c r="FE29" s="185"/>
      <c r="FF29" s="185"/>
      <c r="FG29" s="185"/>
      <c r="FH29" s="185"/>
      <c r="FI29" s="185"/>
      <c r="FJ29" s="185"/>
      <c r="FK29" s="185"/>
      <c r="FL29" s="185"/>
      <c r="FM29" s="185"/>
      <c r="FN29" s="185"/>
      <c r="FO29" s="185"/>
      <c r="FP29" s="185"/>
      <c r="FQ29" s="185"/>
      <c r="FR29" s="185"/>
      <c r="FS29" s="185"/>
      <c r="FT29" s="185"/>
      <c r="FU29" s="185"/>
      <c r="FV29" s="185"/>
      <c r="FW29" s="185"/>
      <c r="FX29" s="185"/>
      <c r="FY29" s="185"/>
      <c r="FZ29" s="185"/>
      <c r="GA29" s="185"/>
      <c r="GB29" s="185"/>
      <c r="GC29" s="185"/>
      <c r="GD29" s="185"/>
      <c r="GE29" s="185"/>
      <c r="GF29" s="185"/>
      <c r="GG29" s="185"/>
      <c r="GH29" s="185"/>
      <c r="GI29" s="185"/>
      <c r="GJ29" s="185"/>
      <c r="GK29" s="185"/>
      <c r="GL29" s="185"/>
      <c r="GM29" s="185"/>
      <c r="GN29" s="185"/>
      <c r="GO29" s="185"/>
      <c r="GP29" s="185"/>
      <c r="GQ29" s="185"/>
      <c r="GR29" s="185"/>
      <c r="GS29" s="185"/>
      <c r="GT29" s="185"/>
      <c r="GU29" s="185"/>
      <c r="GV29" s="185"/>
      <c r="GW29" s="185"/>
      <c r="GX29" s="185"/>
      <c r="GY29" s="185"/>
      <c r="GZ29" s="185"/>
      <c r="HA29" s="185"/>
      <c r="HB29" s="185"/>
      <c r="HC29" s="185"/>
      <c r="HD29" s="185"/>
      <c r="HE29" s="185"/>
      <c r="HF29" s="185"/>
      <c r="HG29" s="185"/>
      <c r="HH29" s="185"/>
      <c r="HI29" s="185"/>
      <c r="HJ29" s="185"/>
      <c r="HK29" s="185"/>
      <c r="HL29" s="185"/>
      <c r="HM29" s="185"/>
      <c r="HN29" s="185"/>
      <c r="HO29" s="185"/>
      <c r="HP29" s="185"/>
      <c r="HQ29" s="185"/>
      <c r="HR29" s="185"/>
      <c r="HS29" s="185"/>
      <c r="HT29" s="185"/>
      <c r="HU29" s="185"/>
      <c r="HV29" s="185"/>
      <c r="HW29" s="185"/>
      <c r="HX29" s="185"/>
      <c r="HY29" s="185"/>
      <c r="HZ29" s="185"/>
      <c r="IA29" s="185"/>
      <c r="IB29" s="185"/>
      <c r="IC29" s="185"/>
      <c r="ID29" s="185"/>
      <c r="IE29" s="185"/>
      <c r="IF29" s="185"/>
      <c r="IG29" s="185"/>
      <c r="IH29" s="185"/>
      <c r="II29" s="185"/>
      <c r="IJ29" s="185"/>
      <c r="IK29" s="185"/>
      <c r="IL29" s="185"/>
      <c r="IM29" s="185"/>
      <c r="IN29" s="185"/>
      <c r="IO29" s="185"/>
      <c r="IP29" s="185"/>
      <c r="IQ29" s="185"/>
      <c r="IR29" s="185"/>
      <c r="IS29" s="185"/>
      <c r="IT29" s="185"/>
      <c r="IU29" s="185"/>
      <c r="IV29" s="185"/>
      <c r="IW29" s="185"/>
    </row>
    <row r="30" customFormat="false" ht="15.75" hidden="false" customHeight="false" outlineLevel="0" collapsed="false">
      <c r="A30" s="186" t="s">
        <v>334</v>
      </c>
      <c r="B30" s="187"/>
      <c r="C30" s="188" t="n">
        <f aca="false">SUM(C12:C29)</f>
        <v>0</v>
      </c>
      <c r="D30" s="188" t="n">
        <f aca="false">SUM(D12:D29)</f>
        <v>0</v>
      </c>
      <c r="E30" s="188" t="n">
        <f aca="false">SUM(E12:E29)</f>
        <v>0</v>
      </c>
      <c r="F30" s="188" t="n">
        <f aca="false">SUM(F12:F29)</f>
        <v>0</v>
      </c>
      <c r="G30" s="188" t="n">
        <f aca="false">SUM(G12:G29)</f>
        <v>0</v>
      </c>
      <c r="H30" s="188" t="n">
        <f aca="false">SUM(H12:H29)</f>
        <v>0</v>
      </c>
      <c r="I30" s="188" t="n">
        <f aca="false">SUM(I12:I29)</f>
        <v>0</v>
      </c>
      <c r="J30" s="188" t="n">
        <f aca="false">SUM(J12:J29)</f>
        <v>0</v>
      </c>
      <c r="K30" s="188" t="n">
        <f aca="false">SUM(K12:K29)</f>
        <v>0</v>
      </c>
      <c r="L30" s="188" t="n">
        <f aca="false">SUM(L12:L29)</f>
        <v>0</v>
      </c>
      <c r="M30" s="188" t="n">
        <f aca="false">SUM(M12:M29)</f>
        <v>0</v>
      </c>
      <c r="N30" s="188" t="n">
        <f aca="false">SUM(N12:N29)</f>
        <v>0</v>
      </c>
      <c r="O30" s="189" t="n">
        <f aca="false">SUM(O12:O29)</f>
        <v>0</v>
      </c>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B30" s="185"/>
      <c r="BC30" s="185"/>
      <c r="BD30" s="185"/>
      <c r="BE30" s="185"/>
      <c r="BF30" s="185"/>
      <c r="BG30" s="185"/>
      <c r="BH30" s="185"/>
      <c r="BI30" s="185"/>
      <c r="BJ30" s="185"/>
      <c r="BK30" s="185"/>
      <c r="BL30" s="185"/>
      <c r="BM30" s="185"/>
      <c r="BN30" s="185"/>
      <c r="BO30" s="185"/>
      <c r="BP30" s="185"/>
      <c r="BQ30" s="185"/>
      <c r="BR30" s="185"/>
      <c r="BS30" s="185"/>
      <c r="BT30" s="185"/>
      <c r="BU30" s="185"/>
      <c r="BV30" s="185"/>
      <c r="BW30" s="185"/>
      <c r="BX30" s="185"/>
      <c r="BY30" s="185"/>
      <c r="BZ30" s="185"/>
      <c r="CA30" s="185"/>
      <c r="CB30" s="185"/>
      <c r="CC30" s="185"/>
      <c r="CD30" s="185"/>
      <c r="CE30" s="185"/>
      <c r="CF30" s="185"/>
      <c r="CG30" s="185"/>
      <c r="CH30" s="185"/>
      <c r="CI30" s="185"/>
      <c r="CJ30" s="185"/>
      <c r="CK30" s="185"/>
      <c r="CL30" s="185"/>
      <c r="CM30" s="185"/>
      <c r="CN30" s="185"/>
      <c r="CO30" s="185"/>
      <c r="CP30" s="185"/>
      <c r="CQ30" s="185"/>
      <c r="CR30" s="185"/>
      <c r="CS30" s="185"/>
      <c r="CT30" s="185"/>
      <c r="CU30" s="185"/>
      <c r="CV30" s="185"/>
      <c r="CW30" s="185"/>
      <c r="CX30" s="185"/>
      <c r="CY30" s="185"/>
      <c r="CZ30" s="185"/>
      <c r="DA30" s="185"/>
      <c r="DB30" s="185"/>
      <c r="DC30" s="185"/>
      <c r="DD30" s="185"/>
      <c r="DE30" s="185"/>
      <c r="DF30" s="185"/>
      <c r="DG30" s="185"/>
      <c r="DH30" s="185"/>
      <c r="DI30" s="185"/>
      <c r="DJ30" s="185"/>
      <c r="DK30" s="185"/>
      <c r="DL30" s="185"/>
      <c r="DM30" s="185"/>
      <c r="DN30" s="185"/>
      <c r="DO30" s="185"/>
      <c r="DP30" s="185"/>
      <c r="DQ30" s="185"/>
      <c r="DR30" s="185"/>
      <c r="DS30" s="185"/>
      <c r="DT30" s="185"/>
      <c r="DU30" s="185"/>
      <c r="DV30" s="185"/>
      <c r="DW30" s="185"/>
      <c r="DX30" s="185"/>
      <c r="DY30" s="185"/>
      <c r="DZ30" s="185"/>
      <c r="EA30" s="185"/>
      <c r="EB30" s="185"/>
      <c r="EC30" s="185"/>
      <c r="ED30" s="185"/>
      <c r="EE30" s="185"/>
      <c r="EF30" s="185"/>
      <c r="EG30" s="185"/>
      <c r="EH30" s="185"/>
      <c r="EI30" s="185"/>
      <c r="EJ30" s="185"/>
      <c r="EK30" s="185"/>
      <c r="EL30" s="185"/>
      <c r="EM30" s="185"/>
      <c r="EN30" s="185"/>
      <c r="EO30" s="185"/>
      <c r="EP30" s="185"/>
      <c r="EQ30" s="185"/>
      <c r="ER30" s="185"/>
      <c r="ES30" s="185"/>
      <c r="ET30" s="185"/>
      <c r="EU30" s="185"/>
      <c r="EV30" s="185"/>
      <c r="EW30" s="185"/>
      <c r="EX30" s="185"/>
      <c r="EY30" s="185"/>
      <c r="EZ30" s="185"/>
      <c r="FA30" s="185"/>
      <c r="FB30" s="185"/>
      <c r="FC30" s="185"/>
      <c r="FD30" s="185"/>
      <c r="FE30" s="185"/>
      <c r="FF30" s="185"/>
      <c r="FG30" s="185"/>
      <c r="FH30" s="185"/>
      <c r="FI30" s="185"/>
      <c r="FJ30" s="185"/>
      <c r="FK30" s="185"/>
      <c r="FL30" s="185"/>
      <c r="FM30" s="185"/>
      <c r="FN30" s="185"/>
      <c r="FO30" s="185"/>
      <c r="FP30" s="185"/>
      <c r="FQ30" s="185"/>
      <c r="FR30" s="185"/>
      <c r="FS30" s="185"/>
      <c r="FT30" s="185"/>
      <c r="FU30" s="185"/>
      <c r="FV30" s="185"/>
      <c r="FW30" s="185"/>
      <c r="FX30" s="185"/>
      <c r="FY30" s="185"/>
      <c r="FZ30" s="185"/>
      <c r="GA30" s="185"/>
      <c r="GB30" s="185"/>
      <c r="GC30" s="185"/>
      <c r="GD30" s="185"/>
      <c r="GE30" s="185"/>
      <c r="GF30" s="185"/>
      <c r="GG30" s="185"/>
      <c r="GH30" s="185"/>
      <c r="GI30" s="185"/>
      <c r="GJ30" s="185"/>
      <c r="GK30" s="185"/>
      <c r="GL30" s="185"/>
      <c r="GM30" s="185"/>
      <c r="GN30" s="185"/>
      <c r="GO30" s="185"/>
      <c r="GP30" s="185"/>
      <c r="GQ30" s="185"/>
      <c r="GR30" s="185"/>
      <c r="GS30" s="185"/>
      <c r="GT30" s="185"/>
      <c r="GU30" s="185"/>
      <c r="GV30" s="185"/>
      <c r="GW30" s="185"/>
      <c r="GX30" s="185"/>
      <c r="GY30" s="185"/>
      <c r="GZ30" s="185"/>
      <c r="HA30" s="185"/>
      <c r="HB30" s="185"/>
      <c r="HC30" s="185"/>
      <c r="HD30" s="185"/>
      <c r="HE30" s="185"/>
      <c r="HF30" s="185"/>
      <c r="HG30" s="185"/>
      <c r="HH30" s="185"/>
      <c r="HI30" s="185"/>
      <c r="HJ30" s="185"/>
      <c r="HK30" s="185"/>
      <c r="HL30" s="185"/>
      <c r="HM30" s="185"/>
      <c r="HN30" s="185"/>
      <c r="HO30" s="185"/>
      <c r="HP30" s="185"/>
      <c r="HQ30" s="185"/>
      <c r="HR30" s="185"/>
      <c r="HS30" s="185"/>
      <c r="HT30" s="185"/>
      <c r="HU30" s="185"/>
      <c r="HV30" s="185"/>
      <c r="HW30" s="185"/>
      <c r="HX30" s="185"/>
      <c r="HY30" s="185"/>
      <c r="HZ30" s="185"/>
      <c r="IA30" s="185"/>
      <c r="IB30" s="185"/>
      <c r="IC30" s="185"/>
      <c r="ID30" s="185"/>
      <c r="IE30" s="185"/>
      <c r="IF30" s="185"/>
      <c r="IG30" s="185"/>
      <c r="IH30" s="185"/>
      <c r="II30" s="185"/>
      <c r="IJ30" s="185"/>
      <c r="IK30" s="185"/>
      <c r="IL30" s="185"/>
      <c r="IM30" s="185"/>
      <c r="IN30" s="185"/>
      <c r="IO30" s="185"/>
      <c r="IP30" s="185"/>
      <c r="IQ30" s="185"/>
      <c r="IR30" s="185"/>
      <c r="IS30" s="185"/>
      <c r="IT30" s="185"/>
      <c r="IU30" s="185"/>
      <c r="IV30" s="185"/>
      <c r="IW30" s="185"/>
    </row>
    <row r="31" customFormat="false" ht="15.75" hidden="false" customHeight="false" outlineLevel="0" collapsed="false">
      <c r="A31" s="182" t="s">
        <v>335</v>
      </c>
      <c r="B31" s="183" t="n">
        <v>45</v>
      </c>
      <c r="C31" s="183"/>
      <c r="D31" s="183"/>
      <c r="E31" s="183"/>
      <c r="F31" s="183"/>
      <c r="G31" s="183"/>
      <c r="H31" s="183"/>
      <c r="I31" s="183"/>
      <c r="J31" s="183"/>
      <c r="K31" s="183"/>
      <c r="L31" s="183"/>
      <c r="M31" s="183"/>
      <c r="N31" s="183"/>
      <c r="O31" s="184" t="n">
        <f aca="false">N31</f>
        <v>0</v>
      </c>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c r="BQ31" s="185"/>
      <c r="BR31" s="185"/>
      <c r="BS31" s="185"/>
      <c r="BT31" s="185"/>
      <c r="BU31" s="185"/>
      <c r="BV31" s="185"/>
      <c r="BW31" s="185"/>
      <c r="BX31" s="185"/>
      <c r="BY31" s="185"/>
      <c r="BZ31" s="185"/>
      <c r="CA31" s="185"/>
      <c r="CB31" s="185"/>
      <c r="CC31" s="185"/>
      <c r="CD31" s="185"/>
      <c r="CE31" s="185"/>
      <c r="CF31" s="185"/>
      <c r="CG31" s="185"/>
      <c r="CH31" s="185"/>
      <c r="CI31" s="185"/>
      <c r="CJ31" s="185"/>
      <c r="CK31" s="185"/>
      <c r="CL31" s="185"/>
      <c r="CM31" s="185"/>
      <c r="CN31" s="185"/>
      <c r="CO31" s="185"/>
      <c r="CP31" s="185"/>
      <c r="CQ31" s="185"/>
      <c r="CR31" s="185"/>
      <c r="CS31" s="185"/>
      <c r="CT31" s="185"/>
      <c r="CU31" s="185"/>
      <c r="CV31" s="185"/>
      <c r="CW31" s="185"/>
      <c r="CX31" s="185"/>
      <c r="CY31" s="185"/>
      <c r="CZ31" s="185"/>
      <c r="DA31" s="185"/>
      <c r="DB31" s="185"/>
      <c r="DC31" s="185"/>
      <c r="DD31" s="185"/>
      <c r="DE31" s="185"/>
      <c r="DF31" s="185"/>
      <c r="DG31" s="185"/>
      <c r="DH31" s="185"/>
      <c r="DI31" s="185"/>
      <c r="DJ31" s="185"/>
      <c r="DK31" s="185"/>
      <c r="DL31" s="185"/>
      <c r="DM31" s="185"/>
      <c r="DN31" s="185"/>
      <c r="DO31" s="185"/>
      <c r="DP31" s="185"/>
      <c r="DQ31" s="185"/>
      <c r="DR31" s="185"/>
      <c r="DS31" s="185"/>
      <c r="DT31" s="185"/>
      <c r="DU31" s="185"/>
      <c r="DV31" s="185"/>
      <c r="DW31" s="185"/>
      <c r="DX31" s="185"/>
      <c r="DY31" s="185"/>
      <c r="DZ31" s="185"/>
      <c r="EA31" s="185"/>
      <c r="EB31" s="185"/>
      <c r="EC31" s="185"/>
      <c r="ED31" s="185"/>
      <c r="EE31" s="185"/>
      <c r="EF31" s="185"/>
      <c r="EG31" s="185"/>
      <c r="EH31" s="185"/>
      <c r="EI31" s="185"/>
      <c r="EJ31" s="185"/>
      <c r="EK31" s="185"/>
      <c r="EL31" s="185"/>
      <c r="EM31" s="185"/>
      <c r="EN31" s="185"/>
      <c r="EO31" s="185"/>
      <c r="EP31" s="185"/>
      <c r="EQ31" s="185"/>
      <c r="ER31" s="185"/>
      <c r="ES31" s="185"/>
      <c r="ET31" s="185"/>
      <c r="EU31" s="185"/>
      <c r="EV31" s="185"/>
      <c r="EW31" s="185"/>
      <c r="EX31" s="185"/>
      <c r="EY31" s="185"/>
      <c r="EZ31" s="185"/>
      <c r="FA31" s="185"/>
      <c r="FB31" s="185"/>
      <c r="FC31" s="185"/>
      <c r="FD31" s="185"/>
      <c r="FE31" s="185"/>
      <c r="FF31" s="185"/>
      <c r="FG31" s="185"/>
      <c r="FH31" s="185"/>
      <c r="FI31" s="185"/>
      <c r="FJ31" s="185"/>
      <c r="FK31" s="185"/>
      <c r="FL31" s="185"/>
      <c r="FM31" s="185"/>
      <c r="FN31" s="185"/>
      <c r="FO31" s="185"/>
      <c r="FP31" s="185"/>
      <c r="FQ31" s="185"/>
      <c r="FR31" s="185"/>
      <c r="FS31" s="185"/>
      <c r="FT31" s="185"/>
      <c r="FU31" s="185"/>
      <c r="FV31" s="185"/>
      <c r="FW31" s="185"/>
      <c r="FX31" s="185"/>
      <c r="FY31" s="185"/>
      <c r="FZ31" s="185"/>
      <c r="GA31" s="185"/>
      <c r="GB31" s="185"/>
      <c r="GC31" s="185"/>
      <c r="GD31" s="185"/>
      <c r="GE31" s="185"/>
      <c r="GF31" s="185"/>
      <c r="GG31" s="185"/>
      <c r="GH31" s="185"/>
      <c r="GI31" s="185"/>
      <c r="GJ31" s="185"/>
      <c r="GK31" s="185"/>
      <c r="GL31" s="185"/>
      <c r="GM31" s="185"/>
      <c r="GN31" s="185"/>
      <c r="GO31" s="185"/>
      <c r="GP31" s="185"/>
      <c r="GQ31" s="185"/>
      <c r="GR31" s="185"/>
      <c r="GS31" s="185"/>
      <c r="GT31" s="185"/>
      <c r="GU31" s="185"/>
      <c r="GV31" s="185"/>
      <c r="GW31" s="185"/>
      <c r="GX31" s="185"/>
      <c r="GY31" s="185"/>
      <c r="GZ31" s="185"/>
      <c r="HA31" s="185"/>
      <c r="HB31" s="185"/>
      <c r="HC31" s="185"/>
      <c r="HD31" s="185"/>
      <c r="HE31" s="185"/>
      <c r="HF31" s="185"/>
      <c r="HG31" s="185"/>
      <c r="HH31" s="185"/>
      <c r="HI31" s="185"/>
      <c r="HJ31" s="185"/>
      <c r="HK31" s="185"/>
      <c r="HL31" s="185"/>
      <c r="HM31" s="185"/>
      <c r="HN31" s="185"/>
      <c r="HO31" s="185"/>
      <c r="HP31" s="185"/>
      <c r="HQ31" s="185"/>
      <c r="HR31" s="185"/>
      <c r="HS31" s="185"/>
      <c r="HT31" s="185"/>
      <c r="HU31" s="185"/>
      <c r="HV31" s="185"/>
      <c r="HW31" s="185"/>
      <c r="HX31" s="185"/>
      <c r="HY31" s="185"/>
      <c r="HZ31" s="185"/>
      <c r="IA31" s="185"/>
      <c r="IB31" s="185"/>
      <c r="IC31" s="185"/>
      <c r="ID31" s="185"/>
      <c r="IE31" s="185"/>
      <c r="IF31" s="185"/>
      <c r="IG31" s="185"/>
      <c r="IH31" s="185"/>
      <c r="II31" s="185"/>
      <c r="IJ31" s="185"/>
      <c r="IK31" s="185"/>
      <c r="IL31" s="185"/>
      <c r="IM31" s="185"/>
      <c r="IN31" s="185"/>
      <c r="IO31" s="185"/>
      <c r="IP31" s="185"/>
      <c r="IQ31" s="185"/>
      <c r="IR31" s="185"/>
      <c r="IS31" s="185"/>
      <c r="IT31" s="185"/>
      <c r="IU31" s="185"/>
      <c r="IV31" s="185"/>
      <c r="IW31" s="185"/>
    </row>
    <row r="32" customFormat="false" ht="15.75" hidden="false" customHeight="false" outlineLevel="0" collapsed="false">
      <c r="A32" s="182" t="s">
        <v>336</v>
      </c>
      <c r="B32" s="183" t="n">
        <v>65</v>
      </c>
      <c r="C32" s="183"/>
      <c r="D32" s="183"/>
      <c r="E32" s="183"/>
      <c r="F32" s="183"/>
      <c r="G32" s="183"/>
      <c r="H32" s="183"/>
      <c r="I32" s="183"/>
      <c r="J32" s="183"/>
      <c r="K32" s="183"/>
      <c r="L32" s="183"/>
      <c r="M32" s="183"/>
      <c r="N32" s="183"/>
      <c r="O32" s="184" t="n">
        <f aca="false">N32</f>
        <v>0</v>
      </c>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5"/>
      <c r="BM32" s="185"/>
      <c r="BN32" s="185"/>
      <c r="BO32" s="185"/>
      <c r="BP32" s="185"/>
      <c r="BQ32" s="185"/>
      <c r="BR32" s="185"/>
      <c r="BS32" s="185"/>
      <c r="BT32" s="185"/>
      <c r="BU32" s="185"/>
      <c r="BV32" s="185"/>
      <c r="BW32" s="185"/>
      <c r="BX32" s="185"/>
      <c r="BY32" s="185"/>
      <c r="BZ32" s="185"/>
      <c r="CA32" s="185"/>
      <c r="CB32" s="185"/>
      <c r="CC32" s="185"/>
      <c r="CD32" s="185"/>
      <c r="CE32" s="185"/>
      <c r="CF32" s="185"/>
      <c r="CG32" s="185"/>
      <c r="CH32" s="185"/>
      <c r="CI32" s="185"/>
      <c r="CJ32" s="185"/>
      <c r="CK32" s="185"/>
      <c r="CL32" s="185"/>
      <c r="CM32" s="185"/>
      <c r="CN32" s="185"/>
      <c r="CO32" s="185"/>
      <c r="CP32" s="185"/>
      <c r="CQ32" s="185"/>
      <c r="CR32" s="185"/>
      <c r="CS32" s="185"/>
      <c r="CT32" s="185"/>
      <c r="CU32" s="185"/>
      <c r="CV32" s="185"/>
      <c r="CW32" s="185"/>
      <c r="CX32" s="185"/>
      <c r="CY32" s="185"/>
      <c r="CZ32" s="185"/>
      <c r="DA32" s="185"/>
      <c r="DB32" s="185"/>
      <c r="DC32" s="185"/>
      <c r="DD32" s="185"/>
      <c r="DE32" s="185"/>
      <c r="DF32" s="185"/>
      <c r="DG32" s="185"/>
      <c r="DH32" s="185"/>
      <c r="DI32" s="185"/>
      <c r="DJ32" s="185"/>
      <c r="DK32" s="185"/>
      <c r="DL32" s="185"/>
      <c r="DM32" s="185"/>
      <c r="DN32" s="185"/>
      <c r="DO32" s="185"/>
      <c r="DP32" s="185"/>
      <c r="DQ32" s="185"/>
      <c r="DR32" s="185"/>
      <c r="DS32" s="185"/>
      <c r="DT32" s="185"/>
      <c r="DU32" s="185"/>
      <c r="DV32" s="185"/>
      <c r="DW32" s="185"/>
      <c r="DX32" s="185"/>
      <c r="DY32" s="185"/>
      <c r="DZ32" s="185"/>
      <c r="EA32" s="185"/>
      <c r="EB32" s="185"/>
      <c r="EC32" s="185"/>
      <c r="ED32" s="185"/>
      <c r="EE32" s="185"/>
      <c r="EF32" s="185"/>
      <c r="EG32" s="185"/>
      <c r="EH32" s="185"/>
      <c r="EI32" s="185"/>
      <c r="EJ32" s="185"/>
      <c r="EK32" s="185"/>
      <c r="EL32" s="185"/>
      <c r="EM32" s="185"/>
      <c r="EN32" s="185"/>
      <c r="EO32" s="185"/>
      <c r="EP32" s="185"/>
      <c r="EQ32" s="185"/>
      <c r="ER32" s="185"/>
      <c r="ES32" s="185"/>
      <c r="ET32" s="185"/>
      <c r="EU32" s="185"/>
      <c r="EV32" s="185"/>
      <c r="EW32" s="185"/>
      <c r="EX32" s="185"/>
      <c r="EY32" s="185"/>
      <c r="EZ32" s="185"/>
      <c r="FA32" s="185"/>
      <c r="FB32" s="185"/>
      <c r="FC32" s="185"/>
      <c r="FD32" s="185"/>
      <c r="FE32" s="185"/>
      <c r="FF32" s="185"/>
      <c r="FG32" s="185"/>
      <c r="FH32" s="185"/>
      <c r="FI32" s="185"/>
      <c r="FJ32" s="185"/>
      <c r="FK32" s="185"/>
      <c r="FL32" s="185"/>
      <c r="FM32" s="185"/>
      <c r="FN32" s="185"/>
      <c r="FO32" s="185"/>
      <c r="FP32" s="185"/>
      <c r="FQ32" s="185"/>
      <c r="FR32" s="185"/>
      <c r="FS32" s="185"/>
      <c r="FT32" s="185"/>
      <c r="FU32" s="185"/>
      <c r="FV32" s="185"/>
      <c r="FW32" s="185"/>
      <c r="FX32" s="185"/>
      <c r="FY32" s="185"/>
      <c r="FZ32" s="185"/>
      <c r="GA32" s="185"/>
      <c r="GB32" s="185"/>
      <c r="GC32" s="185"/>
      <c r="GD32" s="185"/>
      <c r="GE32" s="185"/>
      <c r="GF32" s="185"/>
      <c r="GG32" s="185"/>
      <c r="GH32" s="185"/>
      <c r="GI32" s="185"/>
      <c r="GJ32" s="185"/>
      <c r="GK32" s="185"/>
      <c r="GL32" s="185"/>
      <c r="GM32" s="185"/>
      <c r="GN32" s="185"/>
      <c r="GO32" s="185"/>
      <c r="GP32" s="185"/>
      <c r="GQ32" s="185"/>
      <c r="GR32" s="185"/>
      <c r="GS32" s="185"/>
      <c r="GT32" s="185"/>
      <c r="GU32" s="185"/>
      <c r="GV32" s="185"/>
      <c r="GW32" s="185"/>
      <c r="GX32" s="185"/>
      <c r="GY32" s="185"/>
      <c r="GZ32" s="185"/>
      <c r="HA32" s="185"/>
      <c r="HB32" s="185"/>
      <c r="HC32" s="185"/>
      <c r="HD32" s="185"/>
      <c r="HE32" s="185"/>
      <c r="HF32" s="185"/>
      <c r="HG32" s="185"/>
      <c r="HH32" s="185"/>
      <c r="HI32" s="185"/>
      <c r="HJ32" s="185"/>
      <c r="HK32" s="185"/>
      <c r="HL32" s="185"/>
      <c r="HM32" s="185"/>
      <c r="HN32" s="185"/>
      <c r="HO32" s="185"/>
      <c r="HP32" s="185"/>
      <c r="HQ32" s="185"/>
      <c r="HR32" s="185"/>
      <c r="HS32" s="185"/>
      <c r="HT32" s="185"/>
      <c r="HU32" s="185"/>
      <c r="HV32" s="185"/>
      <c r="HW32" s="185"/>
      <c r="HX32" s="185"/>
      <c r="HY32" s="185"/>
      <c r="HZ32" s="185"/>
      <c r="IA32" s="185"/>
      <c r="IB32" s="185"/>
      <c r="IC32" s="185"/>
      <c r="ID32" s="185"/>
      <c r="IE32" s="185"/>
      <c r="IF32" s="185"/>
      <c r="IG32" s="185"/>
      <c r="IH32" s="185"/>
      <c r="II32" s="185"/>
      <c r="IJ32" s="185"/>
      <c r="IK32" s="185"/>
      <c r="IL32" s="185"/>
      <c r="IM32" s="185"/>
      <c r="IN32" s="185"/>
      <c r="IO32" s="185"/>
      <c r="IP32" s="185"/>
      <c r="IQ32" s="185"/>
      <c r="IR32" s="185"/>
      <c r="IS32" s="185"/>
      <c r="IT32" s="185"/>
      <c r="IU32" s="185"/>
      <c r="IV32" s="185"/>
      <c r="IW32" s="185"/>
    </row>
    <row r="33" customFormat="false" ht="15.75" hidden="false" customHeight="false" outlineLevel="0" collapsed="false">
      <c r="A33" s="182" t="s">
        <v>337</v>
      </c>
      <c r="B33" s="183" t="n">
        <v>85</v>
      </c>
      <c r="C33" s="183"/>
      <c r="D33" s="183"/>
      <c r="E33" s="183"/>
      <c r="F33" s="183"/>
      <c r="G33" s="183"/>
      <c r="H33" s="183"/>
      <c r="I33" s="183"/>
      <c r="J33" s="183"/>
      <c r="K33" s="183"/>
      <c r="L33" s="183"/>
      <c r="M33" s="183"/>
      <c r="N33" s="183"/>
      <c r="O33" s="184" t="n">
        <f aca="false">N33</f>
        <v>0</v>
      </c>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185"/>
      <c r="BW33" s="185"/>
      <c r="BX33" s="185"/>
      <c r="BY33" s="185"/>
      <c r="BZ33" s="185"/>
      <c r="CA33" s="185"/>
      <c r="CB33" s="185"/>
      <c r="CC33" s="185"/>
      <c r="CD33" s="185"/>
      <c r="CE33" s="185"/>
      <c r="CF33" s="185"/>
      <c r="CG33" s="185"/>
      <c r="CH33" s="185"/>
      <c r="CI33" s="185"/>
      <c r="CJ33" s="185"/>
      <c r="CK33" s="185"/>
      <c r="CL33" s="185"/>
      <c r="CM33" s="185"/>
      <c r="CN33" s="185"/>
      <c r="CO33" s="185"/>
      <c r="CP33" s="185"/>
      <c r="CQ33" s="185"/>
      <c r="CR33" s="185"/>
      <c r="CS33" s="185"/>
      <c r="CT33" s="185"/>
      <c r="CU33" s="185"/>
      <c r="CV33" s="185"/>
      <c r="CW33" s="185"/>
      <c r="CX33" s="185"/>
      <c r="CY33" s="185"/>
      <c r="CZ33" s="185"/>
      <c r="DA33" s="185"/>
      <c r="DB33" s="185"/>
      <c r="DC33" s="185"/>
      <c r="DD33" s="185"/>
      <c r="DE33" s="185"/>
      <c r="DF33" s="185"/>
      <c r="DG33" s="185"/>
      <c r="DH33" s="185"/>
      <c r="DI33" s="185"/>
      <c r="DJ33" s="185"/>
      <c r="DK33" s="185"/>
      <c r="DL33" s="185"/>
      <c r="DM33" s="185"/>
      <c r="DN33" s="185"/>
      <c r="DO33" s="185"/>
      <c r="DP33" s="185"/>
      <c r="DQ33" s="185"/>
      <c r="DR33" s="185"/>
      <c r="DS33" s="185"/>
      <c r="DT33" s="185"/>
      <c r="DU33" s="185"/>
      <c r="DV33" s="185"/>
      <c r="DW33" s="185"/>
      <c r="DX33" s="185"/>
      <c r="DY33" s="185"/>
      <c r="DZ33" s="185"/>
      <c r="EA33" s="185"/>
      <c r="EB33" s="185"/>
      <c r="EC33" s="185"/>
      <c r="ED33" s="185"/>
      <c r="EE33" s="185"/>
      <c r="EF33" s="185"/>
      <c r="EG33" s="185"/>
      <c r="EH33" s="185"/>
      <c r="EI33" s="185"/>
      <c r="EJ33" s="185"/>
      <c r="EK33" s="185"/>
      <c r="EL33" s="185"/>
      <c r="EM33" s="185"/>
      <c r="EN33" s="185"/>
      <c r="EO33" s="185"/>
      <c r="EP33" s="185"/>
      <c r="EQ33" s="185"/>
      <c r="ER33" s="185"/>
      <c r="ES33" s="185"/>
      <c r="ET33" s="185"/>
      <c r="EU33" s="185"/>
      <c r="EV33" s="185"/>
      <c r="EW33" s="185"/>
      <c r="EX33" s="185"/>
      <c r="EY33" s="185"/>
      <c r="EZ33" s="185"/>
      <c r="FA33" s="185"/>
      <c r="FB33" s="185"/>
      <c r="FC33" s="185"/>
      <c r="FD33" s="185"/>
      <c r="FE33" s="185"/>
      <c r="FF33" s="185"/>
      <c r="FG33" s="185"/>
      <c r="FH33" s="185"/>
      <c r="FI33" s="185"/>
      <c r="FJ33" s="185"/>
      <c r="FK33" s="185"/>
      <c r="FL33" s="185"/>
      <c r="FM33" s="185"/>
      <c r="FN33" s="185"/>
      <c r="FO33" s="185"/>
      <c r="FP33" s="185"/>
      <c r="FQ33" s="185"/>
      <c r="FR33" s="185"/>
      <c r="FS33" s="185"/>
      <c r="FT33" s="185"/>
      <c r="FU33" s="185"/>
      <c r="FV33" s="185"/>
      <c r="FW33" s="185"/>
      <c r="FX33" s="185"/>
      <c r="FY33" s="185"/>
      <c r="FZ33" s="185"/>
      <c r="GA33" s="185"/>
      <c r="GB33" s="185"/>
      <c r="GC33" s="185"/>
      <c r="GD33" s="185"/>
      <c r="GE33" s="185"/>
      <c r="GF33" s="185"/>
      <c r="GG33" s="185"/>
      <c r="GH33" s="185"/>
      <c r="GI33" s="185"/>
      <c r="GJ33" s="185"/>
      <c r="GK33" s="185"/>
      <c r="GL33" s="185"/>
      <c r="GM33" s="185"/>
      <c r="GN33" s="185"/>
      <c r="GO33" s="185"/>
      <c r="GP33" s="185"/>
      <c r="GQ33" s="185"/>
      <c r="GR33" s="185"/>
      <c r="GS33" s="185"/>
      <c r="GT33" s="185"/>
      <c r="GU33" s="185"/>
      <c r="GV33" s="185"/>
      <c r="GW33" s="185"/>
      <c r="GX33" s="185"/>
      <c r="GY33" s="185"/>
      <c r="GZ33" s="185"/>
      <c r="HA33" s="185"/>
      <c r="HB33" s="185"/>
      <c r="HC33" s="185"/>
      <c r="HD33" s="185"/>
      <c r="HE33" s="185"/>
      <c r="HF33" s="185"/>
      <c r="HG33" s="185"/>
      <c r="HH33" s="185"/>
      <c r="HI33" s="185"/>
      <c r="HJ33" s="185"/>
      <c r="HK33" s="185"/>
      <c r="HL33" s="185"/>
      <c r="HM33" s="185"/>
      <c r="HN33" s="185"/>
      <c r="HO33" s="185"/>
      <c r="HP33" s="185"/>
      <c r="HQ33" s="185"/>
      <c r="HR33" s="185"/>
      <c r="HS33" s="185"/>
      <c r="HT33" s="185"/>
      <c r="HU33" s="185"/>
      <c r="HV33" s="185"/>
      <c r="HW33" s="185"/>
      <c r="HX33" s="185"/>
      <c r="HY33" s="185"/>
      <c r="HZ33" s="185"/>
      <c r="IA33" s="185"/>
      <c r="IB33" s="185"/>
      <c r="IC33" s="185"/>
      <c r="ID33" s="185"/>
      <c r="IE33" s="185"/>
      <c r="IF33" s="185"/>
      <c r="IG33" s="185"/>
      <c r="IH33" s="185"/>
      <c r="II33" s="185"/>
      <c r="IJ33" s="185"/>
      <c r="IK33" s="185"/>
      <c r="IL33" s="185"/>
      <c r="IM33" s="185"/>
      <c r="IN33" s="185"/>
      <c r="IO33" s="185"/>
      <c r="IP33" s="185"/>
      <c r="IQ33" s="185"/>
      <c r="IR33" s="185"/>
      <c r="IS33" s="185"/>
      <c r="IT33" s="185"/>
      <c r="IU33" s="185"/>
      <c r="IV33" s="185"/>
      <c r="IW33" s="185"/>
    </row>
    <row r="34" customFormat="false" ht="15.75" hidden="false" customHeight="false" outlineLevel="0" collapsed="false">
      <c r="A34" s="182" t="s">
        <v>338</v>
      </c>
      <c r="B34" s="183" t="n">
        <v>115</v>
      </c>
      <c r="C34" s="183" t="n">
        <v>0</v>
      </c>
      <c r="D34" s="183" t="n">
        <v>0</v>
      </c>
      <c r="E34" s="183" t="n">
        <v>0</v>
      </c>
      <c r="F34" s="183" t="n">
        <v>0</v>
      </c>
      <c r="G34" s="183" t="n">
        <v>0</v>
      </c>
      <c r="H34" s="183" t="n">
        <v>0</v>
      </c>
      <c r="I34" s="183" t="n">
        <v>0</v>
      </c>
      <c r="J34" s="183" t="n">
        <v>0</v>
      </c>
      <c r="K34" s="183" t="n">
        <v>0</v>
      </c>
      <c r="L34" s="183" t="n">
        <v>0</v>
      </c>
      <c r="M34" s="183" t="n">
        <v>0</v>
      </c>
      <c r="N34" s="183" t="n">
        <v>0</v>
      </c>
      <c r="O34" s="184" t="n">
        <f aca="false">N34</f>
        <v>0</v>
      </c>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185"/>
      <c r="CX34" s="185"/>
      <c r="CY34" s="185"/>
      <c r="CZ34" s="185"/>
      <c r="DA34" s="185"/>
      <c r="DB34" s="185"/>
      <c r="DC34" s="185"/>
      <c r="DD34" s="185"/>
      <c r="DE34" s="185"/>
      <c r="DF34" s="185"/>
      <c r="DG34" s="185"/>
      <c r="DH34" s="185"/>
      <c r="DI34" s="185"/>
      <c r="DJ34" s="185"/>
      <c r="DK34" s="185"/>
      <c r="DL34" s="185"/>
      <c r="DM34" s="185"/>
      <c r="DN34" s="185"/>
      <c r="DO34" s="185"/>
      <c r="DP34" s="185"/>
      <c r="DQ34" s="185"/>
      <c r="DR34" s="185"/>
      <c r="DS34" s="185"/>
      <c r="DT34" s="185"/>
      <c r="DU34" s="185"/>
      <c r="DV34" s="185"/>
      <c r="DW34" s="185"/>
      <c r="DX34" s="185"/>
      <c r="DY34" s="185"/>
      <c r="DZ34" s="185"/>
      <c r="EA34" s="185"/>
      <c r="EB34" s="185"/>
      <c r="EC34" s="185"/>
      <c r="ED34" s="185"/>
      <c r="EE34" s="185"/>
      <c r="EF34" s="185"/>
      <c r="EG34" s="185"/>
      <c r="EH34" s="185"/>
      <c r="EI34" s="185"/>
      <c r="EJ34" s="185"/>
      <c r="EK34" s="185"/>
      <c r="EL34" s="185"/>
      <c r="EM34" s="185"/>
      <c r="EN34" s="185"/>
      <c r="EO34" s="185"/>
      <c r="EP34" s="185"/>
      <c r="EQ34" s="185"/>
      <c r="ER34" s="185"/>
      <c r="ES34" s="185"/>
      <c r="ET34" s="185"/>
      <c r="EU34" s="185"/>
      <c r="EV34" s="185"/>
      <c r="EW34" s="185"/>
      <c r="EX34" s="185"/>
      <c r="EY34" s="185"/>
      <c r="EZ34" s="185"/>
      <c r="FA34" s="185"/>
      <c r="FB34" s="185"/>
      <c r="FC34" s="185"/>
      <c r="FD34" s="185"/>
      <c r="FE34" s="185"/>
      <c r="FF34" s="185"/>
      <c r="FG34" s="185"/>
      <c r="FH34" s="185"/>
      <c r="FI34" s="185"/>
      <c r="FJ34" s="185"/>
      <c r="FK34" s="185"/>
      <c r="FL34" s="185"/>
      <c r="FM34" s="185"/>
      <c r="FN34" s="185"/>
      <c r="FO34" s="185"/>
      <c r="FP34" s="185"/>
      <c r="FQ34" s="185"/>
      <c r="FR34" s="185"/>
      <c r="FS34" s="185"/>
      <c r="FT34" s="185"/>
      <c r="FU34" s="185"/>
      <c r="FV34" s="185"/>
      <c r="FW34" s="185"/>
      <c r="FX34" s="185"/>
      <c r="FY34" s="185"/>
      <c r="FZ34" s="185"/>
      <c r="GA34" s="185"/>
      <c r="GB34" s="185"/>
      <c r="GC34" s="185"/>
      <c r="GD34" s="185"/>
      <c r="GE34" s="185"/>
      <c r="GF34" s="185"/>
      <c r="GG34" s="185"/>
      <c r="GH34" s="185"/>
      <c r="GI34" s="185"/>
      <c r="GJ34" s="185"/>
      <c r="GK34" s="185"/>
      <c r="GL34" s="185"/>
      <c r="GM34" s="185"/>
      <c r="GN34" s="185"/>
      <c r="GO34" s="185"/>
      <c r="GP34" s="185"/>
      <c r="GQ34" s="185"/>
      <c r="GR34" s="185"/>
      <c r="GS34" s="185"/>
      <c r="GT34" s="185"/>
      <c r="GU34" s="185"/>
      <c r="GV34" s="185"/>
      <c r="GW34" s="185"/>
      <c r="GX34" s="185"/>
      <c r="GY34" s="185"/>
      <c r="GZ34" s="185"/>
      <c r="HA34" s="185"/>
      <c r="HB34" s="185"/>
      <c r="HC34" s="185"/>
      <c r="HD34" s="185"/>
      <c r="HE34" s="185"/>
      <c r="HF34" s="185"/>
      <c r="HG34" s="185"/>
      <c r="HH34" s="185"/>
      <c r="HI34" s="185"/>
      <c r="HJ34" s="185"/>
      <c r="HK34" s="185"/>
      <c r="HL34" s="185"/>
      <c r="HM34" s="185"/>
      <c r="HN34" s="185"/>
      <c r="HO34" s="185"/>
      <c r="HP34" s="185"/>
      <c r="HQ34" s="185"/>
      <c r="HR34" s="185"/>
      <c r="HS34" s="185"/>
      <c r="HT34" s="185"/>
      <c r="HU34" s="185"/>
      <c r="HV34" s="185"/>
      <c r="HW34" s="185"/>
      <c r="HX34" s="185"/>
      <c r="HY34" s="185"/>
      <c r="HZ34" s="185"/>
      <c r="IA34" s="185"/>
      <c r="IB34" s="185"/>
      <c r="IC34" s="185"/>
      <c r="ID34" s="185"/>
      <c r="IE34" s="185"/>
      <c r="IF34" s="185"/>
      <c r="IG34" s="185"/>
      <c r="IH34" s="185"/>
      <c r="II34" s="185"/>
      <c r="IJ34" s="185"/>
      <c r="IK34" s="185"/>
      <c r="IL34" s="185"/>
      <c r="IM34" s="185"/>
      <c r="IN34" s="185"/>
      <c r="IO34" s="185"/>
      <c r="IP34" s="185"/>
      <c r="IQ34" s="185"/>
      <c r="IR34" s="185"/>
      <c r="IS34" s="185"/>
      <c r="IT34" s="185"/>
      <c r="IU34" s="185"/>
      <c r="IV34" s="185"/>
      <c r="IW34" s="185"/>
    </row>
    <row r="35" customFormat="false" ht="15.75" hidden="false" customHeight="false" outlineLevel="0" collapsed="false">
      <c r="A35" s="182" t="s">
        <v>339</v>
      </c>
      <c r="B35" s="183" t="n">
        <v>135</v>
      </c>
      <c r="C35" s="183"/>
      <c r="D35" s="183"/>
      <c r="E35" s="183"/>
      <c r="F35" s="183"/>
      <c r="G35" s="183"/>
      <c r="H35" s="183"/>
      <c r="I35" s="183"/>
      <c r="J35" s="183"/>
      <c r="K35" s="183"/>
      <c r="L35" s="183"/>
      <c r="M35" s="183"/>
      <c r="N35" s="183"/>
      <c r="O35" s="184" t="n">
        <f aca="false">N35</f>
        <v>0</v>
      </c>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5"/>
      <c r="BP35" s="185"/>
      <c r="BQ35" s="185"/>
      <c r="BR35" s="185"/>
      <c r="BS35" s="185"/>
      <c r="BT35" s="185"/>
      <c r="BU35" s="185"/>
      <c r="BV35" s="185"/>
      <c r="BW35" s="185"/>
      <c r="BX35" s="185"/>
      <c r="BY35" s="185"/>
      <c r="BZ35" s="185"/>
      <c r="CA35" s="185"/>
      <c r="CB35" s="185"/>
      <c r="CC35" s="185"/>
      <c r="CD35" s="185"/>
      <c r="CE35" s="185"/>
      <c r="CF35" s="185"/>
      <c r="CG35" s="185"/>
      <c r="CH35" s="185"/>
      <c r="CI35" s="185"/>
      <c r="CJ35" s="185"/>
      <c r="CK35" s="185"/>
      <c r="CL35" s="185"/>
      <c r="CM35" s="185"/>
      <c r="CN35" s="185"/>
      <c r="CO35" s="185"/>
      <c r="CP35" s="185"/>
      <c r="CQ35" s="185"/>
      <c r="CR35" s="185"/>
      <c r="CS35" s="185"/>
      <c r="CT35" s="185"/>
      <c r="CU35" s="185"/>
      <c r="CV35" s="185"/>
      <c r="CW35" s="185"/>
      <c r="CX35" s="185"/>
      <c r="CY35" s="185"/>
      <c r="CZ35" s="185"/>
      <c r="DA35" s="185"/>
      <c r="DB35" s="185"/>
      <c r="DC35" s="185"/>
      <c r="DD35" s="185"/>
      <c r="DE35" s="185"/>
      <c r="DF35" s="185"/>
      <c r="DG35" s="185"/>
      <c r="DH35" s="185"/>
      <c r="DI35" s="185"/>
      <c r="DJ35" s="185"/>
      <c r="DK35" s="185"/>
      <c r="DL35" s="185"/>
      <c r="DM35" s="185"/>
      <c r="DN35" s="185"/>
      <c r="DO35" s="185"/>
      <c r="DP35" s="185"/>
      <c r="DQ35" s="185"/>
      <c r="DR35" s="185"/>
      <c r="DS35" s="185"/>
      <c r="DT35" s="185"/>
      <c r="DU35" s="185"/>
      <c r="DV35" s="185"/>
      <c r="DW35" s="185"/>
      <c r="DX35" s="185"/>
      <c r="DY35" s="185"/>
      <c r="DZ35" s="185"/>
      <c r="EA35" s="185"/>
      <c r="EB35" s="185"/>
      <c r="EC35" s="185"/>
      <c r="ED35" s="185"/>
      <c r="EE35" s="185"/>
      <c r="EF35" s="185"/>
      <c r="EG35" s="185"/>
      <c r="EH35" s="185"/>
      <c r="EI35" s="185"/>
      <c r="EJ35" s="185"/>
      <c r="EK35" s="185"/>
      <c r="EL35" s="185"/>
      <c r="EM35" s="185"/>
      <c r="EN35" s="185"/>
      <c r="EO35" s="185"/>
      <c r="EP35" s="185"/>
      <c r="EQ35" s="185"/>
      <c r="ER35" s="185"/>
      <c r="ES35" s="185"/>
      <c r="ET35" s="185"/>
      <c r="EU35" s="185"/>
      <c r="EV35" s="185"/>
      <c r="EW35" s="185"/>
      <c r="EX35" s="185"/>
      <c r="EY35" s="185"/>
      <c r="EZ35" s="185"/>
      <c r="FA35" s="185"/>
      <c r="FB35" s="185"/>
      <c r="FC35" s="185"/>
      <c r="FD35" s="185"/>
      <c r="FE35" s="185"/>
      <c r="FF35" s="185"/>
      <c r="FG35" s="185"/>
      <c r="FH35" s="185"/>
      <c r="FI35" s="185"/>
      <c r="FJ35" s="185"/>
      <c r="FK35" s="185"/>
      <c r="FL35" s="185"/>
      <c r="FM35" s="185"/>
      <c r="FN35" s="185"/>
      <c r="FO35" s="185"/>
      <c r="FP35" s="185"/>
      <c r="FQ35" s="185"/>
      <c r="FR35" s="185"/>
      <c r="FS35" s="185"/>
      <c r="FT35" s="185"/>
      <c r="FU35" s="185"/>
      <c r="FV35" s="185"/>
      <c r="FW35" s="185"/>
      <c r="FX35" s="185"/>
      <c r="FY35" s="185"/>
      <c r="FZ35" s="185"/>
      <c r="GA35" s="185"/>
      <c r="GB35" s="185"/>
      <c r="GC35" s="185"/>
      <c r="GD35" s="185"/>
      <c r="GE35" s="185"/>
      <c r="GF35" s="185"/>
      <c r="GG35" s="185"/>
      <c r="GH35" s="185"/>
      <c r="GI35" s="185"/>
      <c r="GJ35" s="185"/>
      <c r="GK35" s="185"/>
      <c r="GL35" s="185"/>
      <c r="GM35" s="185"/>
      <c r="GN35" s="185"/>
      <c r="GO35" s="185"/>
      <c r="GP35" s="185"/>
      <c r="GQ35" s="185"/>
      <c r="GR35" s="185"/>
      <c r="GS35" s="185"/>
      <c r="GT35" s="185"/>
      <c r="GU35" s="185"/>
      <c r="GV35" s="185"/>
      <c r="GW35" s="185"/>
      <c r="GX35" s="185"/>
      <c r="GY35" s="185"/>
      <c r="GZ35" s="185"/>
      <c r="HA35" s="185"/>
      <c r="HB35" s="185"/>
      <c r="HC35" s="185"/>
      <c r="HD35" s="185"/>
      <c r="HE35" s="185"/>
      <c r="HF35" s="185"/>
      <c r="HG35" s="185"/>
      <c r="HH35" s="185"/>
      <c r="HI35" s="185"/>
      <c r="HJ35" s="185"/>
      <c r="HK35" s="185"/>
      <c r="HL35" s="185"/>
      <c r="HM35" s="185"/>
      <c r="HN35" s="185"/>
      <c r="HO35" s="185"/>
      <c r="HP35" s="185"/>
      <c r="HQ35" s="185"/>
      <c r="HR35" s="185"/>
      <c r="HS35" s="185"/>
      <c r="HT35" s="185"/>
      <c r="HU35" s="185"/>
      <c r="HV35" s="185"/>
      <c r="HW35" s="185"/>
      <c r="HX35" s="185"/>
      <c r="HY35" s="185"/>
      <c r="HZ35" s="185"/>
      <c r="IA35" s="185"/>
      <c r="IB35" s="185"/>
      <c r="IC35" s="185"/>
      <c r="ID35" s="185"/>
      <c r="IE35" s="185"/>
      <c r="IF35" s="185"/>
      <c r="IG35" s="185"/>
      <c r="IH35" s="185"/>
      <c r="II35" s="185"/>
      <c r="IJ35" s="185"/>
      <c r="IK35" s="185"/>
      <c r="IL35" s="185"/>
      <c r="IM35" s="185"/>
      <c r="IN35" s="185"/>
      <c r="IO35" s="185"/>
      <c r="IP35" s="185"/>
      <c r="IQ35" s="185"/>
      <c r="IR35" s="185"/>
      <c r="IS35" s="185"/>
      <c r="IT35" s="185"/>
      <c r="IU35" s="185"/>
      <c r="IV35" s="185"/>
      <c r="IW35" s="185"/>
    </row>
    <row r="36" customFormat="false" ht="15.75" hidden="false" customHeight="false" outlineLevel="0" collapsed="false">
      <c r="A36" s="182" t="s">
        <v>340</v>
      </c>
      <c r="B36" s="183" t="n">
        <v>165</v>
      </c>
      <c r="C36" s="183"/>
      <c r="D36" s="183"/>
      <c r="E36" s="183"/>
      <c r="F36" s="183"/>
      <c r="G36" s="183"/>
      <c r="H36" s="183"/>
      <c r="I36" s="183"/>
      <c r="J36" s="183"/>
      <c r="K36" s="183"/>
      <c r="L36" s="183"/>
      <c r="M36" s="183"/>
      <c r="N36" s="183"/>
      <c r="O36" s="184" t="n">
        <f aca="false">N36</f>
        <v>0</v>
      </c>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5"/>
      <c r="BQ36" s="185"/>
      <c r="BR36" s="185"/>
      <c r="BS36" s="185"/>
      <c r="BT36" s="185"/>
      <c r="BU36" s="185"/>
      <c r="BV36" s="185"/>
      <c r="BW36" s="185"/>
      <c r="BX36" s="185"/>
      <c r="BY36" s="185"/>
      <c r="BZ36" s="185"/>
      <c r="CA36" s="185"/>
      <c r="CB36" s="185"/>
      <c r="CC36" s="185"/>
      <c r="CD36" s="185"/>
      <c r="CE36" s="185"/>
      <c r="CF36" s="185"/>
      <c r="CG36" s="185"/>
      <c r="CH36" s="185"/>
      <c r="CI36" s="185"/>
      <c r="CJ36" s="185"/>
      <c r="CK36" s="185"/>
      <c r="CL36" s="185"/>
      <c r="CM36" s="185"/>
      <c r="CN36" s="185"/>
      <c r="CO36" s="185"/>
      <c r="CP36" s="185"/>
      <c r="CQ36" s="185"/>
      <c r="CR36" s="185"/>
      <c r="CS36" s="185"/>
      <c r="CT36" s="185"/>
      <c r="CU36" s="185"/>
      <c r="CV36" s="185"/>
      <c r="CW36" s="185"/>
      <c r="CX36" s="185"/>
      <c r="CY36" s="185"/>
      <c r="CZ36" s="185"/>
      <c r="DA36" s="185"/>
      <c r="DB36" s="185"/>
      <c r="DC36" s="185"/>
      <c r="DD36" s="185"/>
      <c r="DE36" s="185"/>
      <c r="DF36" s="185"/>
      <c r="DG36" s="185"/>
      <c r="DH36" s="185"/>
      <c r="DI36" s="185"/>
      <c r="DJ36" s="185"/>
      <c r="DK36" s="185"/>
      <c r="DL36" s="185"/>
      <c r="DM36" s="185"/>
      <c r="DN36" s="185"/>
      <c r="DO36" s="185"/>
      <c r="DP36" s="185"/>
      <c r="DQ36" s="185"/>
      <c r="DR36" s="185"/>
      <c r="DS36" s="185"/>
      <c r="DT36" s="185"/>
      <c r="DU36" s="185"/>
      <c r="DV36" s="185"/>
      <c r="DW36" s="185"/>
      <c r="DX36" s="185"/>
      <c r="DY36" s="185"/>
      <c r="DZ36" s="185"/>
      <c r="EA36" s="185"/>
      <c r="EB36" s="185"/>
      <c r="EC36" s="185"/>
      <c r="ED36" s="185"/>
      <c r="EE36" s="185"/>
      <c r="EF36" s="185"/>
      <c r="EG36" s="185"/>
      <c r="EH36" s="185"/>
      <c r="EI36" s="185"/>
      <c r="EJ36" s="185"/>
      <c r="EK36" s="185"/>
      <c r="EL36" s="185"/>
      <c r="EM36" s="185"/>
      <c r="EN36" s="185"/>
      <c r="EO36" s="185"/>
      <c r="EP36" s="185"/>
      <c r="EQ36" s="185"/>
      <c r="ER36" s="185"/>
      <c r="ES36" s="185"/>
      <c r="ET36" s="185"/>
      <c r="EU36" s="185"/>
      <c r="EV36" s="185"/>
      <c r="EW36" s="185"/>
      <c r="EX36" s="185"/>
      <c r="EY36" s="185"/>
      <c r="EZ36" s="185"/>
      <c r="FA36" s="185"/>
      <c r="FB36" s="185"/>
      <c r="FC36" s="185"/>
      <c r="FD36" s="185"/>
      <c r="FE36" s="185"/>
      <c r="FF36" s="185"/>
      <c r="FG36" s="185"/>
      <c r="FH36" s="185"/>
      <c r="FI36" s="185"/>
      <c r="FJ36" s="185"/>
      <c r="FK36" s="185"/>
      <c r="FL36" s="185"/>
      <c r="FM36" s="185"/>
      <c r="FN36" s="185"/>
      <c r="FO36" s="185"/>
      <c r="FP36" s="185"/>
      <c r="FQ36" s="185"/>
      <c r="FR36" s="185"/>
      <c r="FS36" s="185"/>
      <c r="FT36" s="185"/>
      <c r="FU36" s="185"/>
      <c r="FV36" s="185"/>
      <c r="FW36" s="185"/>
      <c r="FX36" s="185"/>
      <c r="FY36" s="185"/>
      <c r="FZ36" s="185"/>
      <c r="GA36" s="185"/>
      <c r="GB36" s="185"/>
      <c r="GC36" s="185"/>
      <c r="GD36" s="185"/>
      <c r="GE36" s="185"/>
      <c r="GF36" s="185"/>
      <c r="GG36" s="185"/>
      <c r="GH36" s="185"/>
      <c r="GI36" s="185"/>
      <c r="GJ36" s="185"/>
      <c r="GK36" s="185"/>
      <c r="GL36" s="185"/>
      <c r="GM36" s="185"/>
      <c r="GN36" s="185"/>
      <c r="GO36" s="185"/>
      <c r="GP36" s="185"/>
      <c r="GQ36" s="185"/>
      <c r="GR36" s="185"/>
      <c r="GS36" s="185"/>
      <c r="GT36" s="185"/>
      <c r="GU36" s="185"/>
      <c r="GV36" s="185"/>
      <c r="GW36" s="185"/>
      <c r="GX36" s="185"/>
      <c r="GY36" s="185"/>
      <c r="GZ36" s="185"/>
      <c r="HA36" s="185"/>
      <c r="HB36" s="185"/>
      <c r="HC36" s="185"/>
      <c r="HD36" s="185"/>
      <c r="HE36" s="185"/>
      <c r="HF36" s="185"/>
      <c r="HG36" s="185"/>
      <c r="HH36" s="185"/>
      <c r="HI36" s="185"/>
      <c r="HJ36" s="185"/>
      <c r="HK36" s="185"/>
      <c r="HL36" s="185"/>
      <c r="HM36" s="185"/>
      <c r="HN36" s="185"/>
      <c r="HO36" s="185"/>
      <c r="HP36" s="185"/>
      <c r="HQ36" s="185"/>
      <c r="HR36" s="185"/>
      <c r="HS36" s="185"/>
      <c r="HT36" s="185"/>
      <c r="HU36" s="185"/>
      <c r="HV36" s="185"/>
      <c r="HW36" s="185"/>
      <c r="HX36" s="185"/>
      <c r="HY36" s="185"/>
      <c r="HZ36" s="185"/>
      <c r="IA36" s="185"/>
      <c r="IB36" s="185"/>
      <c r="IC36" s="185"/>
      <c r="ID36" s="185"/>
      <c r="IE36" s="185"/>
      <c r="IF36" s="185"/>
      <c r="IG36" s="185"/>
      <c r="IH36" s="185"/>
      <c r="II36" s="185"/>
      <c r="IJ36" s="185"/>
      <c r="IK36" s="185"/>
      <c r="IL36" s="185"/>
      <c r="IM36" s="185"/>
      <c r="IN36" s="185"/>
      <c r="IO36" s="185"/>
      <c r="IP36" s="185"/>
      <c r="IQ36" s="185"/>
      <c r="IR36" s="185"/>
      <c r="IS36" s="185"/>
      <c r="IT36" s="185"/>
      <c r="IU36" s="185"/>
      <c r="IV36" s="185"/>
      <c r="IW36" s="185"/>
    </row>
    <row r="37" customFormat="false" ht="15.75" hidden="false" customHeight="false" outlineLevel="0" collapsed="false">
      <c r="A37" s="182" t="s">
        <v>341</v>
      </c>
      <c r="B37" s="183" t="n">
        <v>185</v>
      </c>
      <c r="C37" s="183"/>
      <c r="D37" s="183"/>
      <c r="E37" s="183"/>
      <c r="F37" s="183"/>
      <c r="G37" s="183"/>
      <c r="H37" s="183"/>
      <c r="I37" s="183"/>
      <c r="J37" s="183"/>
      <c r="K37" s="183"/>
      <c r="L37" s="183"/>
      <c r="M37" s="183"/>
      <c r="N37" s="183"/>
      <c r="O37" s="184" t="n">
        <f aca="false">N37</f>
        <v>0</v>
      </c>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c r="BA37" s="185"/>
      <c r="BB37" s="185"/>
      <c r="BC37" s="185"/>
      <c r="BD37" s="185"/>
      <c r="BE37" s="185"/>
      <c r="BF37" s="185"/>
      <c r="BG37" s="185"/>
      <c r="BH37" s="185"/>
      <c r="BI37" s="185"/>
      <c r="BJ37" s="185"/>
      <c r="BK37" s="185"/>
      <c r="BL37" s="185"/>
      <c r="BM37" s="185"/>
      <c r="BN37" s="185"/>
      <c r="BO37" s="185"/>
      <c r="BP37" s="185"/>
      <c r="BQ37" s="185"/>
      <c r="BR37" s="185"/>
      <c r="BS37" s="185"/>
      <c r="BT37" s="185"/>
      <c r="BU37" s="185"/>
      <c r="BV37" s="185"/>
      <c r="BW37" s="185"/>
      <c r="BX37" s="185"/>
      <c r="BY37" s="185"/>
      <c r="BZ37" s="185"/>
      <c r="CA37" s="185"/>
      <c r="CB37" s="185"/>
      <c r="CC37" s="185"/>
      <c r="CD37" s="185"/>
      <c r="CE37" s="185"/>
      <c r="CF37" s="185"/>
      <c r="CG37" s="185"/>
      <c r="CH37" s="185"/>
      <c r="CI37" s="185"/>
      <c r="CJ37" s="185"/>
      <c r="CK37" s="185"/>
      <c r="CL37" s="185"/>
      <c r="CM37" s="185"/>
      <c r="CN37" s="185"/>
      <c r="CO37" s="185"/>
      <c r="CP37" s="185"/>
      <c r="CQ37" s="185"/>
      <c r="CR37" s="185"/>
      <c r="CS37" s="185"/>
      <c r="CT37" s="185"/>
      <c r="CU37" s="185"/>
      <c r="CV37" s="185"/>
      <c r="CW37" s="185"/>
      <c r="CX37" s="185"/>
      <c r="CY37" s="185"/>
      <c r="CZ37" s="185"/>
      <c r="DA37" s="185"/>
      <c r="DB37" s="185"/>
      <c r="DC37" s="185"/>
      <c r="DD37" s="185"/>
      <c r="DE37" s="185"/>
      <c r="DF37" s="185"/>
      <c r="DG37" s="185"/>
      <c r="DH37" s="185"/>
      <c r="DI37" s="185"/>
      <c r="DJ37" s="185"/>
      <c r="DK37" s="185"/>
      <c r="DL37" s="185"/>
      <c r="DM37" s="185"/>
      <c r="DN37" s="185"/>
      <c r="DO37" s="185"/>
      <c r="DP37" s="185"/>
      <c r="DQ37" s="185"/>
      <c r="DR37" s="185"/>
      <c r="DS37" s="185"/>
      <c r="DT37" s="185"/>
      <c r="DU37" s="185"/>
      <c r="DV37" s="185"/>
      <c r="DW37" s="185"/>
      <c r="DX37" s="185"/>
      <c r="DY37" s="185"/>
      <c r="DZ37" s="185"/>
      <c r="EA37" s="185"/>
      <c r="EB37" s="185"/>
      <c r="EC37" s="185"/>
      <c r="ED37" s="185"/>
      <c r="EE37" s="185"/>
      <c r="EF37" s="185"/>
      <c r="EG37" s="185"/>
      <c r="EH37" s="185"/>
      <c r="EI37" s="185"/>
      <c r="EJ37" s="185"/>
      <c r="EK37" s="185"/>
      <c r="EL37" s="185"/>
      <c r="EM37" s="185"/>
      <c r="EN37" s="185"/>
      <c r="EO37" s="185"/>
      <c r="EP37" s="185"/>
      <c r="EQ37" s="185"/>
      <c r="ER37" s="185"/>
      <c r="ES37" s="185"/>
      <c r="ET37" s="185"/>
      <c r="EU37" s="185"/>
      <c r="EV37" s="185"/>
      <c r="EW37" s="185"/>
      <c r="EX37" s="185"/>
      <c r="EY37" s="185"/>
      <c r="EZ37" s="185"/>
      <c r="FA37" s="185"/>
      <c r="FB37" s="185"/>
      <c r="FC37" s="185"/>
      <c r="FD37" s="185"/>
      <c r="FE37" s="185"/>
      <c r="FF37" s="185"/>
      <c r="FG37" s="185"/>
      <c r="FH37" s="185"/>
      <c r="FI37" s="185"/>
      <c r="FJ37" s="185"/>
      <c r="FK37" s="185"/>
      <c r="FL37" s="185"/>
      <c r="FM37" s="185"/>
      <c r="FN37" s="185"/>
      <c r="FO37" s="185"/>
      <c r="FP37" s="185"/>
      <c r="FQ37" s="185"/>
      <c r="FR37" s="185"/>
      <c r="FS37" s="185"/>
      <c r="FT37" s="185"/>
      <c r="FU37" s="185"/>
      <c r="FV37" s="185"/>
      <c r="FW37" s="185"/>
      <c r="FX37" s="185"/>
      <c r="FY37" s="185"/>
      <c r="FZ37" s="185"/>
      <c r="GA37" s="185"/>
      <c r="GB37" s="185"/>
      <c r="GC37" s="185"/>
      <c r="GD37" s="185"/>
      <c r="GE37" s="185"/>
      <c r="GF37" s="185"/>
      <c r="GG37" s="185"/>
      <c r="GH37" s="185"/>
      <c r="GI37" s="185"/>
      <c r="GJ37" s="185"/>
      <c r="GK37" s="185"/>
      <c r="GL37" s="185"/>
      <c r="GM37" s="185"/>
      <c r="GN37" s="185"/>
      <c r="GO37" s="185"/>
      <c r="GP37" s="185"/>
      <c r="GQ37" s="185"/>
      <c r="GR37" s="185"/>
      <c r="GS37" s="185"/>
      <c r="GT37" s="185"/>
      <c r="GU37" s="185"/>
      <c r="GV37" s="185"/>
      <c r="GW37" s="185"/>
      <c r="GX37" s="185"/>
      <c r="GY37" s="185"/>
      <c r="GZ37" s="185"/>
      <c r="HA37" s="185"/>
      <c r="HB37" s="185"/>
      <c r="HC37" s="185"/>
      <c r="HD37" s="185"/>
      <c r="HE37" s="185"/>
      <c r="HF37" s="185"/>
      <c r="HG37" s="185"/>
      <c r="HH37" s="185"/>
      <c r="HI37" s="185"/>
      <c r="HJ37" s="185"/>
      <c r="HK37" s="185"/>
      <c r="HL37" s="185"/>
      <c r="HM37" s="185"/>
      <c r="HN37" s="185"/>
      <c r="HO37" s="185"/>
      <c r="HP37" s="185"/>
      <c r="HQ37" s="185"/>
      <c r="HR37" s="185"/>
      <c r="HS37" s="185"/>
      <c r="HT37" s="185"/>
      <c r="HU37" s="185"/>
      <c r="HV37" s="185"/>
      <c r="HW37" s="185"/>
      <c r="HX37" s="185"/>
      <c r="HY37" s="185"/>
      <c r="HZ37" s="185"/>
      <c r="IA37" s="185"/>
      <c r="IB37" s="185"/>
      <c r="IC37" s="185"/>
      <c r="ID37" s="185"/>
      <c r="IE37" s="185"/>
      <c r="IF37" s="185"/>
      <c r="IG37" s="185"/>
      <c r="IH37" s="185"/>
      <c r="II37" s="185"/>
      <c r="IJ37" s="185"/>
      <c r="IK37" s="185"/>
      <c r="IL37" s="185"/>
      <c r="IM37" s="185"/>
      <c r="IN37" s="185"/>
      <c r="IO37" s="185"/>
      <c r="IP37" s="185"/>
      <c r="IQ37" s="185"/>
      <c r="IR37" s="185"/>
      <c r="IS37" s="185"/>
      <c r="IT37" s="185"/>
      <c r="IU37" s="185"/>
      <c r="IV37" s="185"/>
      <c r="IW37" s="185"/>
    </row>
    <row r="38" customFormat="false" ht="15.75" hidden="false" customHeight="false" outlineLevel="0" collapsed="false">
      <c r="A38" s="182" t="s">
        <v>342</v>
      </c>
      <c r="B38" s="183" t="n">
        <v>215</v>
      </c>
      <c r="C38" s="183" t="n">
        <v>0</v>
      </c>
      <c r="D38" s="183" t="n">
        <v>0</v>
      </c>
      <c r="E38" s="183" t="n">
        <v>0</v>
      </c>
      <c r="F38" s="183" t="n">
        <v>0</v>
      </c>
      <c r="G38" s="183" t="n">
        <v>0</v>
      </c>
      <c r="H38" s="183" t="n">
        <v>0</v>
      </c>
      <c r="I38" s="183" t="n">
        <v>0</v>
      </c>
      <c r="J38" s="183" t="n">
        <v>0</v>
      </c>
      <c r="K38" s="183" t="n">
        <v>0</v>
      </c>
      <c r="L38" s="183" t="n">
        <v>0</v>
      </c>
      <c r="M38" s="183" t="n">
        <v>0</v>
      </c>
      <c r="N38" s="183" t="n">
        <v>0</v>
      </c>
      <c r="O38" s="184" t="n">
        <f aca="false">N38</f>
        <v>0</v>
      </c>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5"/>
      <c r="BN38" s="185"/>
      <c r="BO38" s="185"/>
      <c r="BP38" s="185"/>
      <c r="BQ38" s="185"/>
      <c r="BR38" s="185"/>
      <c r="BS38" s="185"/>
      <c r="BT38" s="185"/>
      <c r="BU38" s="185"/>
      <c r="BV38" s="185"/>
      <c r="BW38" s="185"/>
      <c r="BX38" s="185"/>
      <c r="BY38" s="185"/>
      <c r="BZ38" s="185"/>
      <c r="CA38" s="185"/>
      <c r="CB38" s="185"/>
      <c r="CC38" s="185"/>
      <c r="CD38" s="185"/>
      <c r="CE38" s="185"/>
      <c r="CF38" s="185"/>
      <c r="CG38" s="185"/>
      <c r="CH38" s="185"/>
      <c r="CI38" s="185"/>
      <c r="CJ38" s="185"/>
      <c r="CK38" s="185"/>
      <c r="CL38" s="185"/>
      <c r="CM38" s="185"/>
      <c r="CN38" s="185"/>
      <c r="CO38" s="185"/>
      <c r="CP38" s="185"/>
      <c r="CQ38" s="185"/>
      <c r="CR38" s="185"/>
      <c r="CS38" s="185"/>
      <c r="CT38" s="185"/>
      <c r="CU38" s="185"/>
      <c r="CV38" s="185"/>
      <c r="CW38" s="185"/>
      <c r="CX38" s="185"/>
      <c r="CY38" s="185"/>
      <c r="CZ38" s="185"/>
      <c r="DA38" s="185"/>
      <c r="DB38" s="185"/>
      <c r="DC38" s="185"/>
      <c r="DD38" s="185"/>
      <c r="DE38" s="185"/>
      <c r="DF38" s="185"/>
      <c r="DG38" s="185"/>
      <c r="DH38" s="185"/>
      <c r="DI38" s="185"/>
      <c r="DJ38" s="185"/>
      <c r="DK38" s="185"/>
      <c r="DL38" s="185"/>
      <c r="DM38" s="185"/>
      <c r="DN38" s="185"/>
      <c r="DO38" s="185"/>
      <c r="DP38" s="185"/>
      <c r="DQ38" s="185"/>
      <c r="DR38" s="185"/>
      <c r="DS38" s="185"/>
      <c r="DT38" s="185"/>
      <c r="DU38" s="185"/>
      <c r="DV38" s="185"/>
      <c r="DW38" s="185"/>
      <c r="DX38" s="185"/>
      <c r="DY38" s="185"/>
      <c r="DZ38" s="185"/>
      <c r="EA38" s="185"/>
      <c r="EB38" s="185"/>
      <c r="EC38" s="185"/>
      <c r="ED38" s="185"/>
      <c r="EE38" s="185"/>
      <c r="EF38" s="185"/>
      <c r="EG38" s="185"/>
      <c r="EH38" s="185"/>
      <c r="EI38" s="185"/>
      <c r="EJ38" s="185"/>
      <c r="EK38" s="185"/>
      <c r="EL38" s="185"/>
      <c r="EM38" s="185"/>
      <c r="EN38" s="185"/>
      <c r="EO38" s="185"/>
      <c r="EP38" s="185"/>
      <c r="EQ38" s="185"/>
      <c r="ER38" s="185"/>
      <c r="ES38" s="185"/>
      <c r="ET38" s="185"/>
      <c r="EU38" s="185"/>
      <c r="EV38" s="185"/>
      <c r="EW38" s="185"/>
      <c r="EX38" s="185"/>
      <c r="EY38" s="185"/>
      <c r="EZ38" s="185"/>
      <c r="FA38" s="185"/>
      <c r="FB38" s="185"/>
      <c r="FC38" s="185"/>
      <c r="FD38" s="185"/>
      <c r="FE38" s="185"/>
      <c r="FF38" s="185"/>
      <c r="FG38" s="185"/>
      <c r="FH38" s="185"/>
      <c r="FI38" s="185"/>
      <c r="FJ38" s="185"/>
      <c r="FK38" s="185"/>
      <c r="FL38" s="185"/>
      <c r="FM38" s="185"/>
      <c r="FN38" s="185"/>
      <c r="FO38" s="185"/>
      <c r="FP38" s="185"/>
      <c r="FQ38" s="185"/>
      <c r="FR38" s="185"/>
      <c r="FS38" s="185"/>
      <c r="FT38" s="185"/>
      <c r="FU38" s="185"/>
      <c r="FV38" s="185"/>
      <c r="FW38" s="185"/>
      <c r="FX38" s="185"/>
      <c r="FY38" s="185"/>
      <c r="FZ38" s="185"/>
      <c r="GA38" s="185"/>
      <c r="GB38" s="185"/>
      <c r="GC38" s="185"/>
      <c r="GD38" s="185"/>
      <c r="GE38" s="185"/>
      <c r="GF38" s="185"/>
      <c r="GG38" s="185"/>
      <c r="GH38" s="185"/>
      <c r="GI38" s="185"/>
      <c r="GJ38" s="185"/>
      <c r="GK38" s="185"/>
      <c r="GL38" s="185"/>
      <c r="GM38" s="185"/>
      <c r="GN38" s="185"/>
      <c r="GO38" s="185"/>
      <c r="GP38" s="185"/>
      <c r="GQ38" s="185"/>
      <c r="GR38" s="185"/>
      <c r="GS38" s="185"/>
      <c r="GT38" s="185"/>
      <c r="GU38" s="185"/>
      <c r="GV38" s="185"/>
      <c r="GW38" s="185"/>
      <c r="GX38" s="185"/>
      <c r="GY38" s="185"/>
      <c r="GZ38" s="185"/>
      <c r="HA38" s="185"/>
      <c r="HB38" s="185"/>
      <c r="HC38" s="185"/>
      <c r="HD38" s="185"/>
      <c r="HE38" s="185"/>
      <c r="HF38" s="185"/>
      <c r="HG38" s="185"/>
      <c r="HH38" s="185"/>
      <c r="HI38" s="185"/>
      <c r="HJ38" s="185"/>
      <c r="HK38" s="185"/>
      <c r="HL38" s="185"/>
      <c r="HM38" s="185"/>
      <c r="HN38" s="185"/>
      <c r="HO38" s="185"/>
      <c r="HP38" s="185"/>
      <c r="HQ38" s="185"/>
      <c r="HR38" s="185"/>
      <c r="HS38" s="185"/>
      <c r="HT38" s="185"/>
      <c r="HU38" s="185"/>
      <c r="HV38" s="185"/>
      <c r="HW38" s="185"/>
      <c r="HX38" s="185"/>
      <c r="HY38" s="185"/>
      <c r="HZ38" s="185"/>
      <c r="IA38" s="185"/>
      <c r="IB38" s="185"/>
      <c r="IC38" s="185"/>
      <c r="ID38" s="185"/>
      <c r="IE38" s="185"/>
      <c r="IF38" s="185"/>
      <c r="IG38" s="185"/>
      <c r="IH38" s="185"/>
      <c r="II38" s="185"/>
      <c r="IJ38" s="185"/>
      <c r="IK38" s="185"/>
      <c r="IL38" s="185"/>
      <c r="IM38" s="185"/>
      <c r="IN38" s="185"/>
      <c r="IO38" s="185"/>
      <c r="IP38" s="185"/>
      <c r="IQ38" s="185"/>
      <c r="IR38" s="185"/>
      <c r="IS38" s="185"/>
      <c r="IT38" s="185"/>
      <c r="IU38" s="185"/>
      <c r="IV38" s="185"/>
      <c r="IW38" s="185"/>
    </row>
    <row r="39" customFormat="false" ht="15.75" hidden="false" customHeight="false" outlineLevel="0" collapsed="false">
      <c r="A39" s="182" t="s">
        <v>343</v>
      </c>
      <c r="B39" s="183" t="n">
        <v>235</v>
      </c>
      <c r="C39" s="183"/>
      <c r="D39" s="183"/>
      <c r="E39" s="183"/>
      <c r="F39" s="183"/>
      <c r="G39" s="183"/>
      <c r="H39" s="183"/>
      <c r="I39" s="183"/>
      <c r="J39" s="183"/>
      <c r="K39" s="183"/>
      <c r="L39" s="183"/>
      <c r="M39" s="183"/>
      <c r="N39" s="183"/>
      <c r="O39" s="184" t="n">
        <f aca="false">N39</f>
        <v>0</v>
      </c>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c r="BV39" s="185"/>
      <c r="BW39" s="185"/>
      <c r="BX39" s="185"/>
      <c r="BY39" s="185"/>
      <c r="BZ39" s="185"/>
      <c r="CA39" s="185"/>
      <c r="CB39" s="185"/>
      <c r="CC39" s="185"/>
      <c r="CD39" s="185"/>
      <c r="CE39" s="185"/>
      <c r="CF39" s="185"/>
      <c r="CG39" s="185"/>
      <c r="CH39" s="185"/>
      <c r="CI39" s="185"/>
      <c r="CJ39" s="185"/>
      <c r="CK39" s="185"/>
      <c r="CL39" s="185"/>
      <c r="CM39" s="185"/>
      <c r="CN39" s="185"/>
      <c r="CO39" s="185"/>
      <c r="CP39" s="185"/>
      <c r="CQ39" s="185"/>
      <c r="CR39" s="185"/>
      <c r="CS39" s="185"/>
      <c r="CT39" s="185"/>
      <c r="CU39" s="185"/>
      <c r="CV39" s="185"/>
      <c r="CW39" s="185"/>
      <c r="CX39" s="185"/>
      <c r="CY39" s="185"/>
      <c r="CZ39" s="185"/>
      <c r="DA39" s="185"/>
      <c r="DB39" s="185"/>
      <c r="DC39" s="185"/>
      <c r="DD39" s="185"/>
      <c r="DE39" s="185"/>
      <c r="DF39" s="185"/>
      <c r="DG39" s="185"/>
      <c r="DH39" s="185"/>
      <c r="DI39" s="185"/>
      <c r="DJ39" s="185"/>
      <c r="DK39" s="185"/>
      <c r="DL39" s="185"/>
      <c r="DM39" s="185"/>
      <c r="DN39" s="185"/>
      <c r="DO39" s="185"/>
      <c r="DP39" s="185"/>
      <c r="DQ39" s="185"/>
      <c r="DR39" s="185"/>
      <c r="DS39" s="185"/>
      <c r="DT39" s="185"/>
      <c r="DU39" s="185"/>
      <c r="DV39" s="185"/>
      <c r="DW39" s="185"/>
      <c r="DX39" s="185"/>
      <c r="DY39" s="185"/>
      <c r="DZ39" s="185"/>
      <c r="EA39" s="185"/>
      <c r="EB39" s="185"/>
      <c r="EC39" s="185"/>
      <c r="ED39" s="185"/>
      <c r="EE39" s="185"/>
      <c r="EF39" s="185"/>
      <c r="EG39" s="185"/>
      <c r="EH39" s="185"/>
      <c r="EI39" s="185"/>
      <c r="EJ39" s="185"/>
      <c r="EK39" s="185"/>
      <c r="EL39" s="185"/>
      <c r="EM39" s="185"/>
      <c r="EN39" s="185"/>
      <c r="EO39" s="185"/>
      <c r="EP39" s="185"/>
      <c r="EQ39" s="185"/>
      <c r="ER39" s="185"/>
      <c r="ES39" s="185"/>
      <c r="ET39" s="185"/>
      <c r="EU39" s="185"/>
      <c r="EV39" s="185"/>
      <c r="EW39" s="185"/>
      <c r="EX39" s="185"/>
      <c r="EY39" s="185"/>
      <c r="EZ39" s="185"/>
      <c r="FA39" s="185"/>
      <c r="FB39" s="185"/>
      <c r="FC39" s="185"/>
      <c r="FD39" s="185"/>
      <c r="FE39" s="185"/>
      <c r="FF39" s="185"/>
      <c r="FG39" s="185"/>
      <c r="FH39" s="185"/>
      <c r="FI39" s="185"/>
      <c r="FJ39" s="185"/>
      <c r="FK39" s="185"/>
      <c r="FL39" s="185"/>
      <c r="FM39" s="185"/>
      <c r="FN39" s="185"/>
      <c r="FO39" s="185"/>
      <c r="FP39" s="185"/>
      <c r="FQ39" s="185"/>
      <c r="FR39" s="185"/>
      <c r="FS39" s="185"/>
      <c r="FT39" s="185"/>
      <c r="FU39" s="185"/>
      <c r="FV39" s="185"/>
      <c r="FW39" s="185"/>
      <c r="FX39" s="185"/>
      <c r="FY39" s="185"/>
      <c r="FZ39" s="185"/>
      <c r="GA39" s="185"/>
      <c r="GB39" s="185"/>
      <c r="GC39" s="185"/>
      <c r="GD39" s="185"/>
      <c r="GE39" s="185"/>
      <c r="GF39" s="185"/>
      <c r="GG39" s="185"/>
      <c r="GH39" s="185"/>
      <c r="GI39" s="185"/>
      <c r="GJ39" s="185"/>
      <c r="GK39" s="185"/>
      <c r="GL39" s="185"/>
      <c r="GM39" s="185"/>
      <c r="GN39" s="185"/>
      <c r="GO39" s="185"/>
      <c r="GP39" s="185"/>
      <c r="GQ39" s="185"/>
      <c r="GR39" s="185"/>
      <c r="GS39" s="185"/>
      <c r="GT39" s="185"/>
      <c r="GU39" s="185"/>
      <c r="GV39" s="185"/>
      <c r="GW39" s="185"/>
      <c r="GX39" s="185"/>
      <c r="GY39" s="185"/>
      <c r="GZ39" s="185"/>
      <c r="HA39" s="185"/>
      <c r="HB39" s="185"/>
      <c r="HC39" s="185"/>
      <c r="HD39" s="185"/>
      <c r="HE39" s="185"/>
      <c r="HF39" s="185"/>
      <c r="HG39" s="185"/>
      <c r="HH39" s="185"/>
      <c r="HI39" s="185"/>
      <c r="HJ39" s="185"/>
      <c r="HK39" s="185"/>
      <c r="HL39" s="185"/>
      <c r="HM39" s="185"/>
      <c r="HN39" s="185"/>
      <c r="HO39" s="185"/>
      <c r="HP39" s="185"/>
      <c r="HQ39" s="185"/>
      <c r="HR39" s="185"/>
      <c r="HS39" s="185"/>
      <c r="HT39" s="185"/>
      <c r="HU39" s="185"/>
      <c r="HV39" s="185"/>
      <c r="HW39" s="185"/>
      <c r="HX39" s="185"/>
      <c r="HY39" s="185"/>
      <c r="HZ39" s="185"/>
      <c r="IA39" s="185"/>
      <c r="IB39" s="185"/>
      <c r="IC39" s="185"/>
      <c r="ID39" s="185"/>
      <c r="IE39" s="185"/>
      <c r="IF39" s="185"/>
      <c r="IG39" s="185"/>
      <c r="IH39" s="185"/>
      <c r="II39" s="185"/>
      <c r="IJ39" s="185"/>
      <c r="IK39" s="185"/>
      <c r="IL39" s="185"/>
      <c r="IM39" s="185"/>
      <c r="IN39" s="185"/>
      <c r="IO39" s="185"/>
      <c r="IP39" s="185"/>
      <c r="IQ39" s="185"/>
      <c r="IR39" s="185"/>
      <c r="IS39" s="185"/>
      <c r="IT39" s="185"/>
      <c r="IU39" s="185"/>
      <c r="IV39" s="185"/>
      <c r="IW39" s="185"/>
    </row>
    <row r="40" customFormat="false" ht="15.75" hidden="false" customHeight="false" outlineLevel="0" collapsed="false">
      <c r="A40" s="182" t="s">
        <v>344</v>
      </c>
      <c r="B40" s="183" t="n">
        <v>265</v>
      </c>
      <c r="C40" s="183"/>
      <c r="D40" s="183"/>
      <c r="E40" s="183"/>
      <c r="F40" s="183"/>
      <c r="G40" s="183"/>
      <c r="H40" s="183"/>
      <c r="I40" s="183"/>
      <c r="J40" s="183"/>
      <c r="K40" s="183"/>
      <c r="L40" s="183"/>
      <c r="M40" s="183"/>
      <c r="N40" s="183"/>
      <c r="O40" s="184" t="n">
        <f aca="false">N40</f>
        <v>0</v>
      </c>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85"/>
      <c r="DN40" s="185"/>
      <c r="DO40" s="185"/>
      <c r="DP40" s="185"/>
      <c r="DQ40" s="185"/>
      <c r="DR40" s="185"/>
      <c r="DS40" s="185"/>
      <c r="DT40" s="185"/>
      <c r="DU40" s="185"/>
      <c r="DV40" s="185"/>
      <c r="DW40" s="185"/>
      <c r="DX40" s="185"/>
      <c r="DY40" s="185"/>
      <c r="DZ40" s="185"/>
      <c r="EA40" s="185"/>
      <c r="EB40" s="185"/>
      <c r="EC40" s="185"/>
      <c r="ED40" s="185"/>
      <c r="EE40" s="185"/>
      <c r="EF40" s="185"/>
      <c r="EG40" s="185"/>
      <c r="EH40" s="185"/>
      <c r="EI40" s="185"/>
      <c r="EJ40" s="185"/>
      <c r="EK40" s="185"/>
      <c r="EL40" s="185"/>
      <c r="EM40" s="185"/>
      <c r="EN40" s="185"/>
      <c r="EO40" s="185"/>
      <c r="EP40" s="185"/>
      <c r="EQ40" s="185"/>
      <c r="ER40" s="185"/>
      <c r="ES40" s="185"/>
      <c r="ET40" s="185"/>
      <c r="EU40" s="185"/>
      <c r="EV40" s="185"/>
      <c r="EW40" s="185"/>
      <c r="EX40" s="185"/>
      <c r="EY40" s="185"/>
      <c r="EZ40" s="185"/>
      <c r="FA40" s="185"/>
      <c r="FB40" s="185"/>
      <c r="FC40" s="185"/>
      <c r="FD40" s="185"/>
      <c r="FE40" s="185"/>
      <c r="FF40" s="185"/>
      <c r="FG40" s="185"/>
      <c r="FH40" s="185"/>
      <c r="FI40" s="185"/>
      <c r="FJ40" s="185"/>
      <c r="FK40" s="185"/>
      <c r="FL40" s="185"/>
      <c r="FM40" s="185"/>
      <c r="FN40" s="185"/>
      <c r="FO40" s="185"/>
      <c r="FP40" s="185"/>
      <c r="FQ40" s="185"/>
      <c r="FR40" s="185"/>
      <c r="FS40" s="185"/>
      <c r="FT40" s="185"/>
      <c r="FU40" s="185"/>
      <c r="FV40" s="185"/>
      <c r="FW40" s="185"/>
      <c r="FX40" s="185"/>
      <c r="FY40" s="185"/>
      <c r="FZ40" s="185"/>
      <c r="GA40" s="185"/>
      <c r="GB40" s="185"/>
      <c r="GC40" s="185"/>
      <c r="GD40" s="185"/>
      <c r="GE40" s="185"/>
      <c r="GF40" s="185"/>
      <c r="GG40" s="185"/>
      <c r="GH40" s="185"/>
      <c r="GI40" s="185"/>
      <c r="GJ40" s="185"/>
      <c r="GK40" s="185"/>
      <c r="GL40" s="185"/>
      <c r="GM40" s="185"/>
      <c r="GN40" s="185"/>
      <c r="GO40" s="185"/>
      <c r="GP40" s="185"/>
      <c r="GQ40" s="185"/>
      <c r="GR40" s="185"/>
      <c r="GS40" s="185"/>
      <c r="GT40" s="185"/>
      <c r="GU40" s="185"/>
      <c r="GV40" s="185"/>
      <c r="GW40" s="185"/>
      <c r="GX40" s="185"/>
      <c r="GY40" s="185"/>
      <c r="GZ40" s="185"/>
      <c r="HA40" s="185"/>
      <c r="HB40" s="185"/>
      <c r="HC40" s="185"/>
      <c r="HD40" s="185"/>
      <c r="HE40" s="185"/>
      <c r="HF40" s="185"/>
      <c r="HG40" s="185"/>
      <c r="HH40" s="185"/>
      <c r="HI40" s="185"/>
      <c r="HJ40" s="185"/>
      <c r="HK40" s="185"/>
      <c r="HL40" s="185"/>
      <c r="HM40" s="185"/>
      <c r="HN40" s="185"/>
      <c r="HO40" s="185"/>
      <c r="HP40" s="185"/>
      <c r="HQ40" s="185"/>
      <c r="HR40" s="185"/>
      <c r="HS40" s="185"/>
      <c r="HT40" s="185"/>
      <c r="HU40" s="185"/>
      <c r="HV40" s="185"/>
      <c r="HW40" s="185"/>
      <c r="HX40" s="185"/>
      <c r="HY40" s="185"/>
      <c r="HZ40" s="185"/>
      <c r="IA40" s="185"/>
      <c r="IB40" s="185"/>
      <c r="IC40" s="185"/>
      <c r="ID40" s="185"/>
      <c r="IE40" s="185"/>
      <c r="IF40" s="185"/>
      <c r="IG40" s="185"/>
      <c r="IH40" s="185"/>
      <c r="II40" s="185"/>
      <c r="IJ40" s="185"/>
      <c r="IK40" s="185"/>
      <c r="IL40" s="185"/>
      <c r="IM40" s="185"/>
      <c r="IN40" s="185"/>
      <c r="IO40" s="185"/>
      <c r="IP40" s="185"/>
      <c r="IQ40" s="185"/>
      <c r="IR40" s="185"/>
      <c r="IS40" s="185"/>
      <c r="IT40" s="185"/>
      <c r="IU40" s="185"/>
      <c r="IV40" s="185"/>
      <c r="IW40" s="185"/>
    </row>
    <row r="41" customFormat="false" ht="15.75" hidden="false" customHeight="false" outlineLevel="0" collapsed="false">
      <c r="A41" s="182" t="s">
        <v>345</v>
      </c>
      <c r="B41" s="183" t="n">
        <v>285</v>
      </c>
      <c r="C41" s="183" t="n">
        <v>0</v>
      </c>
      <c r="D41" s="183" t="n">
        <v>0</v>
      </c>
      <c r="E41" s="183" t="n">
        <v>0</v>
      </c>
      <c r="F41" s="183" t="n">
        <v>0</v>
      </c>
      <c r="G41" s="183" t="n">
        <v>0</v>
      </c>
      <c r="H41" s="183" t="n">
        <v>0</v>
      </c>
      <c r="I41" s="183" t="n">
        <v>0</v>
      </c>
      <c r="J41" s="183" t="n">
        <v>0</v>
      </c>
      <c r="K41" s="183" t="n">
        <v>0</v>
      </c>
      <c r="L41" s="183" t="n">
        <v>0</v>
      </c>
      <c r="M41" s="183" t="n">
        <v>0</v>
      </c>
      <c r="N41" s="183" t="n">
        <v>0</v>
      </c>
      <c r="O41" s="184" t="n">
        <f aca="false">N41</f>
        <v>0</v>
      </c>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c r="BP41" s="185"/>
      <c r="BQ41" s="185"/>
      <c r="BR41" s="185"/>
      <c r="BS41" s="185"/>
      <c r="BT41" s="185"/>
      <c r="BU41" s="185"/>
      <c r="BV41" s="185"/>
      <c r="BW41" s="185"/>
      <c r="BX41" s="185"/>
      <c r="BY41" s="185"/>
      <c r="BZ41" s="185"/>
      <c r="CA41" s="185"/>
      <c r="CB41" s="185"/>
      <c r="CC41" s="185"/>
      <c r="CD41" s="185"/>
      <c r="CE41" s="185"/>
      <c r="CF41" s="185"/>
      <c r="CG41" s="185"/>
      <c r="CH41" s="185"/>
      <c r="CI41" s="185"/>
      <c r="CJ41" s="185"/>
      <c r="CK41" s="185"/>
      <c r="CL41" s="185"/>
      <c r="CM41" s="185"/>
      <c r="CN41" s="185"/>
      <c r="CO41" s="185"/>
      <c r="CP41" s="185"/>
      <c r="CQ41" s="185"/>
      <c r="CR41" s="185"/>
      <c r="CS41" s="185"/>
      <c r="CT41" s="185"/>
      <c r="CU41" s="185"/>
      <c r="CV41" s="185"/>
      <c r="CW41" s="185"/>
      <c r="CX41" s="185"/>
      <c r="CY41" s="185"/>
      <c r="CZ41" s="185"/>
      <c r="DA41" s="185"/>
      <c r="DB41" s="185"/>
      <c r="DC41" s="185"/>
      <c r="DD41" s="185"/>
      <c r="DE41" s="185"/>
      <c r="DF41" s="185"/>
      <c r="DG41" s="185"/>
      <c r="DH41" s="185"/>
      <c r="DI41" s="185"/>
      <c r="DJ41" s="185"/>
      <c r="DK41" s="185"/>
      <c r="DL41" s="185"/>
      <c r="DM41" s="185"/>
      <c r="DN41" s="185"/>
      <c r="DO41" s="185"/>
      <c r="DP41" s="185"/>
      <c r="DQ41" s="185"/>
      <c r="DR41" s="185"/>
      <c r="DS41" s="185"/>
      <c r="DT41" s="185"/>
      <c r="DU41" s="185"/>
      <c r="DV41" s="185"/>
      <c r="DW41" s="185"/>
      <c r="DX41" s="185"/>
      <c r="DY41" s="185"/>
      <c r="DZ41" s="185"/>
      <c r="EA41" s="185"/>
      <c r="EB41" s="185"/>
      <c r="EC41" s="185"/>
      <c r="ED41" s="185"/>
      <c r="EE41" s="185"/>
      <c r="EF41" s="185"/>
      <c r="EG41" s="185"/>
      <c r="EH41" s="185"/>
      <c r="EI41" s="185"/>
      <c r="EJ41" s="185"/>
      <c r="EK41" s="185"/>
      <c r="EL41" s="185"/>
      <c r="EM41" s="185"/>
      <c r="EN41" s="185"/>
      <c r="EO41" s="185"/>
      <c r="EP41" s="185"/>
      <c r="EQ41" s="185"/>
      <c r="ER41" s="185"/>
      <c r="ES41" s="185"/>
      <c r="ET41" s="185"/>
      <c r="EU41" s="185"/>
      <c r="EV41" s="185"/>
      <c r="EW41" s="185"/>
      <c r="EX41" s="185"/>
      <c r="EY41" s="185"/>
      <c r="EZ41" s="185"/>
      <c r="FA41" s="185"/>
      <c r="FB41" s="185"/>
      <c r="FC41" s="185"/>
      <c r="FD41" s="185"/>
      <c r="FE41" s="185"/>
      <c r="FF41" s="185"/>
      <c r="FG41" s="185"/>
      <c r="FH41" s="185"/>
      <c r="FI41" s="185"/>
      <c r="FJ41" s="185"/>
      <c r="FK41" s="185"/>
      <c r="FL41" s="185"/>
      <c r="FM41" s="185"/>
      <c r="FN41" s="185"/>
      <c r="FO41" s="185"/>
      <c r="FP41" s="185"/>
      <c r="FQ41" s="185"/>
      <c r="FR41" s="185"/>
      <c r="FS41" s="185"/>
      <c r="FT41" s="185"/>
      <c r="FU41" s="185"/>
      <c r="FV41" s="185"/>
      <c r="FW41" s="185"/>
      <c r="FX41" s="185"/>
      <c r="FY41" s="185"/>
      <c r="FZ41" s="185"/>
      <c r="GA41" s="185"/>
      <c r="GB41" s="185"/>
      <c r="GC41" s="185"/>
      <c r="GD41" s="185"/>
      <c r="GE41" s="185"/>
      <c r="GF41" s="185"/>
      <c r="GG41" s="185"/>
      <c r="GH41" s="185"/>
      <c r="GI41" s="185"/>
      <c r="GJ41" s="185"/>
      <c r="GK41" s="185"/>
      <c r="GL41" s="185"/>
      <c r="GM41" s="185"/>
      <c r="GN41" s="185"/>
      <c r="GO41" s="185"/>
      <c r="GP41" s="185"/>
      <c r="GQ41" s="185"/>
      <c r="GR41" s="185"/>
      <c r="GS41" s="185"/>
      <c r="GT41" s="185"/>
      <c r="GU41" s="185"/>
      <c r="GV41" s="185"/>
      <c r="GW41" s="185"/>
      <c r="GX41" s="185"/>
      <c r="GY41" s="185"/>
      <c r="GZ41" s="185"/>
      <c r="HA41" s="185"/>
      <c r="HB41" s="185"/>
      <c r="HC41" s="185"/>
      <c r="HD41" s="185"/>
      <c r="HE41" s="185"/>
      <c r="HF41" s="185"/>
      <c r="HG41" s="185"/>
      <c r="HH41" s="185"/>
      <c r="HI41" s="185"/>
      <c r="HJ41" s="185"/>
      <c r="HK41" s="185"/>
      <c r="HL41" s="185"/>
      <c r="HM41" s="185"/>
      <c r="HN41" s="185"/>
      <c r="HO41" s="185"/>
      <c r="HP41" s="185"/>
      <c r="HQ41" s="185"/>
      <c r="HR41" s="185"/>
      <c r="HS41" s="185"/>
      <c r="HT41" s="185"/>
      <c r="HU41" s="185"/>
      <c r="HV41" s="185"/>
      <c r="HW41" s="185"/>
      <c r="HX41" s="185"/>
      <c r="HY41" s="185"/>
      <c r="HZ41" s="185"/>
      <c r="IA41" s="185"/>
      <c r="IB41" s="185"/>
      <c r="IC41" s="185"/>
      <c r="ID41" s="185"/>
      <c r="IE41" s="185"/>
      <c r="IF41" s="185"/>
      <c r="IG41" s="185"/>
      <c r="IH41" s="185"/>
      <c r="II41" s="185"/>
      <c r="IJ41" s="185"/>
      <c r="IK41" s="185"/>
      <c r="IL41" s="185"/>
      <c r="IM41" s="185"/>
      <c r="IN41" s="185"/>
      <c r="IO41" s="185"/>
      <c r="IP41" s="185"/>
      <c r="IQ41" s="185"/>
      <c r="IR41" s="185"/>
      <c r="IS41" s="185"/>
      <c r="IT41" s="185"/>
      <c r="IU41" s="185"/>
      <c r="IV41" s="185"/>
      <c r="IW41" s="185"/>
    </row>
    <row r="42" customFormat="false" ht="15.75" hidden="false" customHeight="false" outlineLevel="0" collapsed="false">
      <c r="A42" s="182" t="s">
        <v>346</v>
      </c>
      <c r="B42" s="183" t="n">
        <v>315</v>
      </c>
      <c r="C42" s="183"/>
      <c r="D42" s="183"/>
      <c r="E42" s="183"/>
      <c r="F42" s="183"/>
      <c r="G42" s="183"/>
      <c r="H42" s="183"/>
      <c r="I42" s="183"/>
      <c r="J42" s="183"/>
      <c r="K42" s="183"/>
      <c r="L42" s="183"/>
      <c r="M42" s="183"/>
      <c r="N42" s="183"/>
      <c r="O42" s="184" t="n">
        <f aca="false">N42</f>
        <v>0</v>
      </c>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c r="BG42" s="185"/>
      <c r="BH42" s="185"/>
      <c r="BI42" s="185"/>
      <c r="BJ42" s="185"/>
      <c r="BK42" s="185"/>
      <c r="BL42" s="185"/>
      <c r="BM42" s="185"/>
      <c r="BN42" s="185"/>
      <c r="BO42" s="185"/>
      <c r="BP42" s="185"/>
      <c r="BQ42" s="185"/>
      <c r="BR42" s="185"/>
      <c r="BS42" s="185"/>
      <c r="BT42" s="185"/>
      <c r="BU42" s="185"/>
      <c r="BV42" s="185"/>
      <c r="BW42" s="185"/>
      <c r="BX42" s="185"/>
      <c r="BY42" s="185"/>
      <c r="BZ42" s="185"/>
      <c r="CA42" s="185"/>
      <c r="CB42" s="185"/>
      <c r="CC42" s="185"/>
      <c r="CD42" s="185"/>
      <c r="CE42" s="185"/>
      <c r="CF42" s="185"/>
      <c r="CG42" s="185"/>
      <c r="CH42" s="185"/>
      <c r="CI42" s="185"/>
      <c r="CJ42" s="185"/>
      <c r="CK42" s="185"/>
      <c r="CL42" s="185"/>
      <c r="CM42" s="185"/>
      <c r="CN42" s="185"/>
      <c r="CO42" s="185"/>
      <c r="CP42" s="185"/>
      <c r="CQ42" s="185"/>
      <c r="CR42" s="185"/>
      <c r="CS42" s="185"/>
      <c r="CT42" s="185"/>
      <c r="CU42" s="185"/>
      <c r="CV42" s="185"/>
      <c r="CW42" s="185"/>
      <c r="CX42" s="185"/>
      <c r="CY42" s="185"/>
      <c r="CZ42" s="185"/>
      <c r="DA42" s="185"/>
      <c r="DB42" s="185"/>
      <c r="DC42" s="185"/>
      <c r="DD42" s="185"/>
      <c r="DE42" s="185"/>
      <c r="DF42" s="185"/>
      <c r="DG42" s="185"/>
      <c r="DH42" s="185"/>
      <c r="DI42" s="185"/>
      <c r="DJ42" s="185"/>
      <c r="DK42" s="185"/>
      <c r="DL42" s="185"/>
      <c r="DM42" s="185"/>
      <c r="DN42" s="185"/>
      <c r="DO42" s="185"/>
      <c r="DP42" s="185"/>
      <c r="DQ42" s="185"/>
      <c r="DR42" s="185"/>
      <c r="DS42" s="185"/>
      <c r="DT42" s="185"/>
      <c r="DU42" s="185"/>
      <c r="DV42" s="185"/>
      <c r="DW42" s="185"/>
      <c r="DX42" s="185"/>
      <c r="DY42" s="185"/>
      <c r="DZ42" s="185"/>
      <c r="EA42" s="185"/>
      <c r="EB42" s="185"/>
      <c r="EC42" s="185"/>
      <c r="ED42" s="185"/>
      <c r="EE42" s="185"/>
      <c r="EF42" s="185"/>
      <c r="EG42" s="185"/>
      <c r="EH42" s="185"/>
      <c r="EI42" s="185"/>
      <c r="EJ42" s="185"/>
      <c r="EK42" s="185"/>
      <c r="EL42" s="185"/>
      <c r="EM42" s="185"/>
      <c r="EN42" s="185"/>
      <c r="EO42" s="185"/>
      <c r="EP42" s="185"/>
      <c r="EQ42" s="185"/>
      <c r="ER42" s="185"/>
      <c r="ES42" s="185"/>
      <c r="ET42" s="185"/>
      <c r="EU42" s="185"/>
      <c r="EV42" s="185"/>
      <c r="EW42" s="185"/>
      <c r="EX42" s="185"/>
      <c r="EY42" s="185"/>
      <c r="EZ42" s="185"/>
      <c r="FA42" s="185"/>
      <c r="FB42" s="185"/>
      <c r="FC42" s="185"/>
      <c r="FD42" s="185"/>
      <c r="FE42" s="185"/>
      <c r="FF42" s="185"/>
      <c r="FG42" s="185"/>
      <c r="FH42" s="185"/>
      <c r="FI42" s="185"/>
      <c r="FJ42" s="185"/>
      <c r="FK42" s="185"/>
      <c r="FL42" s="185"/>
      <c r="FM42" s="185"/>
      <c r="FN42" s="185"/>
      <c r="FO42" s="185"/>
      <c r="FP42" s="185"/>
      <c r="FQ42" s="185"/>
      <c r="FR42" s="185"/>
      <c r="FS42" s="185"/>
      <c r="FT42" s="185"/>
      <c r="FU42" s="185"/>
      <c r="FV42" s="185"/>
      <c r="FW42" s="185"/>
      <c r="FX42" s="185"/>
      <c r="FY42" s="185"/>
      <c r="FZ42" s="185"/>
      <c r="GA42" s="185"/>
      <c r="GB42" s="185"/>
      <c r="GC42" s="185"/>
      <c r="GD42" s="185"/>
      <c r="GE42" s="185"/>
      <c r="GF42" s="185"/>
      <c r="GG42" s="185"/>
      <c r="GH42" s="185"/>
      <c r="GI42" s="185"/>
      <c r="GJ42" s="185"/>
      <c r="GK42" s="185"/>
      <c r="GL42" s="185"/>
      <c r="GM42" s="185"/>
      <c r="GN42" s="185"/>
      <c r="GO42" s="185"/>
      <c r="GP42" s="185"/>
      <c r="GQ42" s="185"/>
      <c r="GR42" s="185"/>
      <c r="GS42" s="185"/>
      <c r="GT42" s="185"/>
      <c r="GU42" s="185"/>
      <c r="GV42" s="185"/>
      <c r="GW42" s="185"/>
      <c r="GX42" s="185"/>
      <c r="GY42" s="185"/>
      <c r="GZ42" s="185"/>
      <c r="HA42" s="185"/>
      <c r="HB42" s="185"/>
      <c r="HC42" s="185"/>
      <c r="HD42" s="185"/>
      <c r="HE42" s="185"/>
      <c r="HF42" s="185"/>
      <c r="HG42" s="185"/>
      <c r="HH42" s="185"/>
      <c r="HI42" s="185"/>
      <c r="HJ42" s="185"/>
      <c r="HK42" s="185"/>
      <c r="HL42" s="185"/>
      <c r="HM42" s="185"/>
      <c r="HN42" s="185"/>
      <c r="HO42" s="185"/>
      <c r="HP42" s="185"/>
      <c r="HQ42" s="185"/>
      <c r="HR42" s="185"/>
      <c r="HS42" s="185"/>
      <c r="HT42" s="185"/>
      <c r="HU42" s="185"/>
      <c r="HV42" s="185"/>
      <c r="HW42" s="185"/>
      <c r="HX42" s="185"/>
      <c r="HY42" s="185"/>
      <c r="HZ42" s="185"/>
      <c r="IA42" s="185"/>
      <c r="IB42" s="185"/>
      <c r="IC42" s="185"/>
      <c r="ID42" s="185"/>
      <c r="IE42" s="185"/>
      <c r="IF42" s="185"/>
      <c r="IG42" s="185"/>
      <c r="IH42" s="185"/>
      <c r="II42" s="185"/>
      <c r="IJ42" s="185"/>
      <c r="IK42" s="185"/>
      <c r="IL42" s="185"/>
      <c r="IM42" s="185"/>
      <c r="IN42" s="185"/>
      <c r="IO42" s="185"/>
      <c r="IP42" s="185"/>
      <c r="IQ42" s="185"/>
      <c r="IR42" s="185"/>
      <c r="IS42" s="185"/>
      <c r="IT42" s="185"/>
      <c r="IU42" s="185"/>
      <c r="IV42" s="185"/>
      <c r="IW42" s="185"/>
    </row>
    <row r="43" customFormat="false" ht="15.75" hidden="false" customHeight="false" outlineLevel="0" collapsed="false">
      <c r="A43" s="182" t="s">
        <v>347</v>
      </c>
      <c r="B43" s="183" t="n">
        <v>335</v>
      </c>
      <c r="C43" s="183"/>
      <c r="D43" s="183"/>
      <c r="E43" s="183"/>
      <c r="F43" s="183"/>
      <c r="G43" s="183"/>
      <c r="H43" s="183"/>
      <c r="I43" s="183"/>
      <c r="J43" s="183"/>
      <c r="K43" s="183"/>
      <c r="L43" s="183"/>
      <c r="M43" s="183"/>
      <c r="N43" s="183"/>
      <c r="O43" s="184" t="n">
        <f aca="false">N43</f>
        <v>0</v>
      </c>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c r="BP43" s="185"/>
      <c r="BQ43" s="185"/>
      <c r="BR43" s="185"/>
      <c r="BS43" s="185"/>
      <c r="BT43" s="185"/>
      <c r="BU43" s="185"/>
      <c r="BV43" s="185"/>
      <c r="BW43" s="185"/>
      <c r="BX43" s="185"/>
      <c r="BY43" s="185"/>
      <c r="BZ43" s="185"/>
      <c r="CA43" s="185"/>
      <c r="CB43" s="185"/>
      <c r="CC43" s="185"/>
      <c r="CD43" s="185"/>
      <c r="CE43" s="185"/>
      <c r="CF43" s="185"/>
      <c r="CG43" s="185"/>
      <c r="CH43" s="185"/>
      <c r="CI43" s="185"/>
      <c r="CJ43" s="185"/>
      <c r="CK43" s="185"/>
      <c r="CL43" s="185"/>
      <c r="CM43" s="185"/>
      <c r="CN43" s="185"/>
      <c r="CO43" s="185"/>
      <c r="CP43" s="185"/>
      <c r="CQ43" s="185"/>
      <c r="CR43" s="185"/>
      <c r="CS43" s="185"/>
      <c r="CT43" s="185"/>
      <c r="CU43" s="185"/>
      <c r="CV43" s="185"/>
      <c r="CW43" s="185"/>
      <c r="CX43" s="185"/>
      <c r="CY43" s="185"/>
      <c r="CZ43" s="185"/>
      <c r="DA43" s="185"/>
      <c r="DB43" s="185"/>
      <c r="DC43" s="185"/>
      <c r="DD43" s="185"/>
      <c r="DE43" s="185"/>
      <c r="DF43" s="185"/>
      <c r="DG43" s="185"/>
      <c r="DH43" s="185"/>
      <c r="DI43" s="185"/>
      <c r="DJ43" s="185"/>
      <c r="DK43" s="185"/>
      <c r="DL43" s="185"/>
      <c r="DM43" s="185"/>
      <c r="DN43" s="185"/>
      <c r="DO43" s="185"/>
      <c r="DP43" s="185"/>
      <c r="DQ43" s="185"/>
      <c r="DR43" s="185"/>
      <c r="DS43" s="185"/>
      <c r="DT43" s="185"/>
      <c r="DU43" s="185"/>
      <c r="DV43" s="185"/>
      <c r="DW43" s="185"/>
      <c r="DX43" s="185"/>
      <c r="DY43" s="185"/>
      <c r="DZ43" s="185"/>
      <c r="EA43" s="185"/>
      <c r="EB43" s="185"/>
      <c r="EC43" s="185"/>
      <c r="ED43" s="185"/>
      <c r="EE43" s="185"/>
      <c r="EF43" s="185"/>
      <c r="EG43" s="185"/>
      <c r="EH43" s="185"/>
      <c r="EI43" s="185"/>
      <c r="EJ43" s="185"/>
      <c r="EK43" s="185"/>
      <c r="EL43" s="185"/>
      <c r="EM43" s="185"/>
      <c r="EN43" s="185"/>
      <c r="EO43" s="185"/>
      <c r="EP43" s="185"/>
      <c r="EQ43" s="185"/>
      <c r="ER43" s="185"/>
      <c r="ES43" s="185"/>
      <c r="ET43" s="185"/>
      <c r="EU43" s="185"/>
      <c r="EV43" s="185"/>
      <c r="EW43" s="185"/>
      <c r="EX43" s="185"/>
      <c r="EY43" s="185"/>
      <c r="EZ43" s="185"/>
      <c r="FA43" s="185"/>
      <c r="FB43" s="185"/>
      <c r="FC43" s="185"/>
      <c r="FD43" s="185"/>
      <c r="FE43" s="185"/>
      <c r="FF43" s="185"/>
      <c r="FG43" s="185"/>
      <c r="FH43" s="185"/>
      <c r="FI43" s="185"/>
      <c r="FJ43" s="185"/>
      <c r="FK43" s="185"/>
      <c r="FL43" s="185"/>
      <c r="FM43" s="185"/>
      <c r="FN43" s="185"/>
      <c r="FO43" s="185"/>
      <c r="FP43" s="185"/>
      <c r="FQ43" s="185"/>
      <c r="FR43" s="185"/>
      <c r="FS43" s="185"/>
      <c r="FT43" s="185"/>
      <c r="FU43" s="185"/>
      <c r="FV43" s="185"/>
      <c r="FW43" s="185"/>
      <c r="FX43" s="185"/>
      <c r="FY43" s="185"/>
      <c r="FZ43" s="185"/>
      <c r="GA43" s="185"/>
      <c r="GB43" s="185"/>
      <c r="GC43" s="185"/>
      <c r="GD43" s="185"/>
      <c r="GE43" s="185"/>
      <c r="GF43" s="185"/>
      <c r="GG43" s="185"/>
      <c r="GH43" s="185"/>
      <c r="GI43" s="185"/>
      <c r="GJ43" s="185"/>
      <c r="GK43" s="185"/>
      <c r="GL43" s="185"/>
      <c r="GM43" s="185"/>
      <c r="GN43" s="185"/>
      <c r="GO43" s="185"/>
      <c r="GP43" s="185"/>
      <c r="GQ43" s="185"/>
      <c r="GR43" s="185"/>
      <c r="GS43" s="185"/>
      <c r="GT43" s="185"/>
      <c r="GU43" s="185"/>
      <c r="GV43" s="185"/>
      <c r="GW43" s="185"/>
      <c r="GX43" s="185"/>
      <c r="GY43" s="185"/>
      <c r="GZ43" s="185"/>
      <c r="HA43" s="185"/>
      <c r="HB43" s="185"/>
      <c r="HC43" s="185"/>
      <c r="HD43" s="185"/>
      <c r="HE43" s="185"/>
      <c r="HF43" s="185"/>
      <c r="HG43" s="185"/>
      <c r="HH43" s="185"/>
      <c r="HI43" s="185"/>
      <c r="HJ43" s="185"/>
      <c r="HK43" s="185"/>
      <c r="HL43" s="185"/>
      <c r="HM43" s="185"/>
      <c r="HN43" s="185"/>
      <c r="HO43" s="185"/>
      <c r="HP43" s="185"/>
      <c r="HQ43" s="185"/>
      <c r="HR43" s="185"/>
      <c r="HS43" s="185"/>
      <c r="HT43" s="185"/>
      <c r="HU43" s="185"/>
      <c r="HV43" s="185"/>
      <c r="HW43" s="185"/>
      <c r="HX43" s="185"/>
      <c r="HY43" s="185"/>
      <c r="HZ43" s="185"/>
      <c r="IA43" s="185"/>
      <c r="IB43" s="185"/>
      <c r="IC43" s="185"/>
      <c r="ID43" s="185"/>
      <c r="IE43" s="185"/>
      <c r="IF43" s="185"/>
      <c r="IG43" s="185"/>
      <c r="IH43" s="185"/>
      <c r="II43" s="185"/>
      <c r="IJ43" s="185"/>
      <c r="IK43" s="185"/>
      <c r="IL43" s="185"/>
      <c r="IM43" s="185"/>
      <c r="IN43" s="185"/>
      <c r="IO43" s="185"/>
      <c r="IP43" s="185"/>
      <c r="IQ43" s="185"/>
      <c r="IR43" s="185"/>
      <c r="IS43" s="185"/>
      <c r="IT43" s="185"/>
      <c r="IU43" s="185"/>
      <c r="IV43" s="185"/>
      <c r="IW43" s="185"/>
    </row>
    <row r="44" customFormat="false" ht="15.75" hidden="false" customHeight="false" outlineLevel="0" collapsed="false">
      <c r="A44" s="182" t="s">
        <v>348</v>
      </c>
      <c r="B44" s="183" t="n">
        <v>365</v>
      </c>
      <c r="C44" s="183"/>
      <c r="D44" s="183"/>
      <c r="E44" s="183"/>
      <c r="F44" s="183"/>
      <c r="G44" s="183"/>
      <c r="H44" s="183"/>
      <c r="I44" s="183"/>
      <c r="J44" s="183"/>
      <c r="K44" s="183"/>
      <c r="L44" s="183"/>
      <c r="M44" s="183"/>
      <c r="N44" s="183"/>
      <c r="O44" s="184" t="n">
        <f aca="false">N44</f>
        <v>0</v>
      </c>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c r="CH44" s="185"/>
      <c r="CI44" s="185"/>
      <c r="CJ44" s="185"/>
      <c r="CK44" s="185"/>
      <c r="CL44" s="185"/>
      <c r="CM44" s="185"/>
      <c r="CN44" s="185"/>
      <c r="CO44" s="185"/>
      <c r="CP44" s="185"/>
      <c r="CQ44" s="185"/>
      <c r="CR44" s="185"/>
      <c r="CS44" s="185"/>
      <c r="CT44" s="185"/>
      <c r="CU44" s="185"/>
      <c r="CV44" s="185"/>
      <c r="CW44" s="185"/>
      <c r="CX44" s="185"/>
      <c r="CY44" s="185"/>
      <c r="CZ44" s="185"/>
      <c r="DA44" s="185"/>
      <c r="DB44" s="185"/>
      <c r="DC44" s="185"/>
      <c r="DD44" s="185"/>
      <c r="DE44" s="185"/>
      <c r="DF44" s="185"/>
      <c r="DG44" s="185"/>
      <c r="DH44" s="185"/>
      <c r="DI44" s="185"/>
      <c r="DJ44" s="185"/>
      <c r="DK44" s="185"/>
      <c r="DL44" s="185"/>
      <c r="DM44" s="185"/>
      <c r="DN44" s="185"/>
      <c r="DO44" s="185"/>
      <c r="DP44" s="185"/>
      <c r="DQ44" s="185"/>
      <c r="DR44" s="185"/>
      <c r="DS44" s="185"/>
      <c r="DT44" s="185"/>
      <c r="DU44" s="185"/>
      <c r="DV44" s="185"/>
      <c r="DW44" s="185"/>
      <c r="DX44" s="185"/>
      <c r="DY44" s="185"/>
      <c r="DZ44" s="185"/>
      <c r="EA44" s="185"/>
      <c r="EB44" s="185"/>
      <c r="EC44" s="185"/>
      <c r="ED44" s="185"/>
      <c r="EE44" s="185"/>
      <c r="EF44" s="185"/>
      <c r="EG44" s="185"/>
      <c r="EH44" s="185"/>
      <c r="EI44" s="185"/>
      <c r="EJ44" s="185"/>
      <c r="EK44" s="185"/>
      <c r="EL44" s="185"/>
      <c r="EM44" s="185"/>
      <c r="EN44" s="185"/>
      <c r="EO44" s="185"/>
      <c r="EP44" s="185"/>
      <c r="EQ44" s="185"/>
      <c r="ER44" s="185"/>
      <c r="ES44" s="185"/>
      <c r="ET44" s="185"/>
      <c r="EU44" s="185"/>
      <c r="EV44" s="185"/>
      <c r="EW44" s="185"/>
      <c r="EX44" s="185"/>
      <c r="EY44" s="185"/>
      <c r="EZ44" s="185"/>
      <c r="FA44" s="185"/>
      <c r="FB44" s="185"/>
      <c r="FC44" s="185"/>
      <c r="FD44" s="185"/>
      <c r="FE44" s="185"/>
      <c r="FF44" s="185"/>
      <c r="FG44" s="185"/>
      <c r="FH44" s="185"/>
      <c r="FI44" s="185"/>
      <c r="FJ44" s="185"/>
      <c r="FK44" s="185"/>
      <c r="FL44" s="185"/>
      <c r="FM44" s="185"/>
      <c r="FN44" s="185"/>
      <c r="FO44" s="185"/>
      <c r="FP44" s="185"/>
      <c r="FQ44" s="185"/>
      <c r="FR44" s="185"/>
      <c r="FS44" s="185"/>
      <c r="FT44" s="185"/>
      <c r="FU44" s="185"/>
      <c r="FV44" s="185"/>
      <c r="FW44" s="185"/>
      <c r="FX44" s="185"/>
      <c r="FY44" s="185"/>
      <c r="FZ44" s="185"/>
      <c r="GA44" s="185"/>
      <c r="GB44" s="185"/>
      <c r="GC44" s="185"/>
      <c r="GD44" s="185"/>
      <c r="GE44" s="185"/>
      <c r="GF44" s="185"/>
      <c r="GG44" s="185"/>
      <c r="GH44" s="185"/>
      <c r="GI44" s="185"/>
      <c r="GJ44" s="185"/>
      <c r="GK44" s="185"/>
      <c r="GL44" s="185"/>
      <c r="GM44" s="185"/>
      <c r="GN44" s="185"/>
      <c r="GO44" s="185"/>
      <c r="GP44" s="185"/>
      <c r="GQ44" s="185"/>
      <c r="GR44" s="185"/>
      <c r="GS44" s="185"/>
      <c r="GT44" s="185"/>
      <c r="GU44" s="185"/>
      <c r="GV44" s="185"/>
      <c r="GW44" s="185"/>
      <c r="GX44" s="185"/>
      <c r="GY44" s="185"/>
      <c r="GZ44" s="185"/>
      <c r="HA44" s="185"/>
      <c r="HB44" s="185"/>
      <c r="HC44" s="185"/>
      <c r="HD44" s="185"/>
      <c r="HE44" s="185"/>
      <c r="HF44" s="185"/>
      <c r="HG44" s="185"/>
      <c r="HH44" s="185"/>
      <c r="HI44" s="185"/>
      <c r="HJ44" s="185"/>
      <c r="HK44" s="185"/>
      <c r="HL44" s="185"/>
      <c r="HM44" s="185"/>
      <c r="HN44" s="185"/>
      <c r="HO44" s="185"/>
      <c r="HP44" s="185"/>
      <c r="HQ44" s="185"/>
      <c r="HR44" s="185"/>
      <c r="HS44" s="185"/>
      <c r="HT44" s="185"/>
      <c r="HU44" s="185"/>
      <c r="HV44" s="185"/>
      <c r="HW44" s="185"/>
      <c r="HX44" s="185"/>
      <c r="HY44" s="185"/>
      <c r="HZ44" s="185"/>
      <c r="IA44" s="185"/>
      <c r="IB44" s="185"/>
      <c r="IC44" s="185"/>
      <c r="ID44" s="185"/>
      <c r="IE44" s="185"/>
      <c r="IF44" s="185"/>
      <c r="IG44" s="185"/>
      <c r="IH44" s="185"/>
      <c r="II44" s="185"/>
      <c r="IJ44" s="185"/>
      <c r="IK44" s="185"/>
      <c r="IL44" s="185"/>
      <c r="IM44" s="185"/>
      <c r="IN44" s="185"/>
      <c r="IO44" s="185"/>
      <c r="IP44" s="185"/>
      <c r="IQ44" s="185"/>
      <c r="IR44" s="185"/>
      <c r="IS44" s="185"/>
      <c r="IT44" s="185"/>
      <c r="IU44" s="185"/>
      <c r="IV44" s="185"/>
      <c r="IW44" s="185"/>
    </row>
    <row r="45" customFormat="false" ht="15.75" hidden="false" customHeight="false" outlineLevel="0" collapsed="false">
      <c r="A45" s="182" t="s">
        <v>349</v>
      </c>
      <c r="B45" s="183" t="n">
        <v>385</v>
      </c>
      <c r="C45" s="185"/>
      <c r="D45" s="185"/>
      <c r="E45" s="185"/>
      <c r="F45" s="185"/>
      <c r="G45" s="185"/>
      <c r="H45" s="185"/>
      <c r="I45" s="185"/>
      <c r="J45" s="185"/>
      <c r="K45" s="185"/>
      <c r="L45" s="185"/>
      <c r="M45" s="185"/>
      <c r="N45" s="185"/>
      <c r="O45" s="184" t="n">
        <f aca="false">N45</f>
        <v>0</v>
      </c>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c r="DP45" s="185"/>
      <c r="DQ45" s="185"/>
      <c r="DR45" s="185"/>
      <c r="DS45" s="185"/>
      <c r="DT45" s="185"/>
      <c r="DU45" s="185"/>
      <c r="DV45" s="185"/>
      <c r="DW45" s="185"/>
      <c r="DX45" s="185"/>
      <c r="DY45" s="185"/>
      <c r="DZ45" s="185"/>
      <c r="EA45" s="185"/>
      <c r="EB45" s="185"/>
      <c r="EC45" s="185"/>
      <c r="ED45" s="185"/>
      <c r="EE45" s="185"/>
      <c r="EF45" s="185"/>
      <c r="EG45" s="185"/>
      <c r="EH45" s="185"/>
      <c r="EI45" s="185"/>
      <c r="EJ45" s="185"/>
      <c r="EK45" s="185"/>
      <c r="EL45" s="185"/>
      <c r="EM45" s="185"/>
      <c r="EN45" s="185"/>
      <c r="EO45" s="185"/>
      <c r="EP45" s="185"/>
      <c r="EQ45" s="185"/>
      <c r="ER45" s="185"/>
      <c r="ES45" s="185"/>
      <c r="ET45" s="185"/>
      <c r="EU45" s="185"/>
      <c r="EV45" s="185"/>
      <c r="EW45" s="185"/>
      <c r="EX45" s="185"/>
      <c r="EY45" s="185"/>
      <c r="EZ45" s="185"/>
      <c r="FA45" s="185"/>
      <c r="FB45" s="185"/>
      <c r="FC45" s="185"/>
      <c r="FD45" s="185"/>
      <c r="FE45" s="185"/>
      <c r="FF45" s="185"/>
      <c r="FG45" s="185"/>
      <c r="FH45" s="185"/>
      <c r="FI45" s="185"/>
      <c r="FJ45" s="185"/>
      <c r="FK45" s="185"/>
      <c r="FL45" s="185"/>
      <c r="FM45" s="185"/>
      <c r="FN45" s="185"/>
      <c r="FO45" s="185"/>
      <c r="FP45" s="185"/>
      <c r="FQ45" s="185"/>
      <c r="FR45" s="185"/>
      <c r="FS45" s="185"/>
      <c r="FT45" s="185"/>
      <c r="FU45" s="185"/>
      <c r="FV45" s="185"/>
      <c r="FW45" s="185"/>
      <c r="FX45" s="185"/>
      <c r="FY45" s="185"/>
      <c r="FZ45" s="185"/>
      <c r="GA45" s="185"/>
      <c r="GB45" s="185"/>
      <c r="GC45" s="185"/>
      <c r="GD45" s="185"/>
      <c r="GE45" s="185"/>
      <c r="GF45" s="185"/>
      <c r="GG45" s="185"/>
      <c r="GH45" s="185"/>
      <c r="GI45" s="185"/>
      <c r="GJ45" s="185"/>
      <c r="GK45" s="185"/>
      <c r="GL45" s="185"/>
      <c r="GM45" s="185"/>
      <c r="GN45" s="185"/>
      <c r="GO45" s="185"/>
      <c r="GP45" s="185"/>
      <c r="GQ45" s="185"/>
      <c r="GR45" s="185"/>
      <c r="GS45" s="185"/>
      <c r="GT45" s="185"/>
      <c r="GU45" s="185"/>
      <c r="GV45" s="185"/>
      <c r="GW45" s="185"/>
      <c r="GX45" s="185"/>
      <c r="GY45" s="185"/>
      <c r="GZ45" s="185"/>
      <c r="HA45" s="185"/>
      <c r="HB45" s="185"/>
      <c r="HC45" s="185"/>
      <c r="HD45" s="185"/>
      <c r="HE45" s="185"/>
      <c r="HF45" s="185"/>
      <c r="HG45" s="185"/>
      <c r="HH45" s="185"/>
      <c r="HI45" s="185"/>
      <c r="HJ45" s="185"/>
      <c r="HK45" s="185"/>
      <c r="HL45" s="185"/>
      <c r="HM45" s="185"/>
      <c r="HN45" s="185"/>
      <c r="HO45" s="185"/>
      <c r="HP45" s="185"/>
      <c r="HQ45" s="185"/>
      <c r="HR45" s="185"/>
      <c r="HS45" s="185"/>
      <c r="HT45" s="185"/>
      <c r="HU45" s="185"/>
      <c r="HV45" s="185"/>
      <c r="HW45" s="185"/>
      <c r="HX45" s="185"/>
      <c r="HY45" s="185"/>
      <c r="HZ45" s="185"/>
      <c r="IA45" s="185"/>
      <c r="IB45" s="185"/>
      <c r="IC45" s="185"/>
      <c r="ID45" s="185"/>
      <c r="IE45" s="185"/>
      <c r="IF45" s="185"/>
      <c r="IG45" s="185"/>
      <c r="IH45" s="185"/>
      <c r="II45" s="185"/>
      <c r="IJ45" s="185"/>
      <c r="IK45" s="185"/>
      <c r="IL45" s="185"/>
      <c r="IM45" s="185"/>
      <c r="IN45" s="185"/>
      <c r="IO45" s="185"/>
      <c r="IP45" s="185"/>
      <c r="IQ45" s="185"/>
      <c r="IR45" s="185"/>
      <c r="IS45" s="185"/>
      <c r="IT45" s="185"/>
      <c r="IU45" s="185"/>
      <c r="IV45" s="185"/>
      <c r="IW45" s="185"/>
    </row>
    <row r="46" customFormat="false" ht="15.75" hidden="false" customHeight="false" outlineLevel="0" collapsed="false">
      <c r="A46" s="186" t="s">
        <v>350</v>
      </c>
      <c r="B46" s="183"/>
      <c r="C46" s="188" t="n">
        <f aca="false">SUM(C31:C44)</f>
        <v>0</v>
      </c>
      <c r="D46" s="188" t="n">
        <f aca="false">SUM(D31:D45)</f>
        <v>0</v>
      </c>
      <c r="E46" s="188" t="n">
        <f aca="false">SUM(E31:E45)</f>
        <v>0</v>
      </c>
      <c r="F46" s="188" t="n">
        <f aca="false">SUM(F31:F45)</f>
        <v>0</v>
      </c>
      <c r="G46" s="188" t="n">
        <f aca="false">SUM(G31:G45)</f>
        <v>0</v>
      </c>
      <c r="H46" s="188" t="n">
        <f aca="false">SUM(H31:H45)</f>
        <v>0</v>
      </c>
      <c r="I46" s="188" t="n">
        <f aca="false">SUM(I31:I45)</f>
        <v>0</v>
      </c>
      <c r="J46" s="188" t="n">
        <f aca="false">SUM(J31:J45)</f>
        <v>0</v>
      </c>
      <c r="K46" s="188" t="n">
        <f aca="false">SUM(K31:K45)</f>
        <v>0</v>
      </c>
      <c r="L46" s="188" t="n">
        <f aca="false">SUM(L31:L45)</f>
        <v>0</v>
      </c>
      <c r="M46" s="188" t="n">
        <f aca="false">SUM(M31:M45)</f>
        <v>0</v>
      </c>
      <c r="N46" s="188" t="n">
        <f aca="false">SUM(N31:N45)</f>
        <v>0</v>
      </c>
      <c r="O46" s="189" t="n">
        <f aca="false">N46</f>
        <v>0</v>
      </c>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c r="DJ46" s="185"/>
      <c r="DK46" s="185"/>
      <c r="DL46" s="185"/>
      <c r="DM46" s="185"/>
      <c r="DN46" s="185"/>
      <c r="DO46" s="185"/>
      <c r="DP46" s="185"/>
      <c r="DQ46" s="185"/>
      <c r="DR46" s="185"/>
      <c r="DS46" s="185"/>
      <c r="DT46" s="185"/>
      <c r="DU46" s="185"/>
      <c r="DV46" s="185"/>
      <c r="DW46" s="185"/>
      <c r="DX46" s="185"/>
      <c r="DY46" s="185"/>
      <c r="DZ46" s="185"/>
      <c r="EA46" s="185"/>
      <c r="EB46" s="185"/>
      <c r="EC46" s="185"/>
      <c r="ED46" s="185"/>
      <c r="EE46" s="185"/>
      <c r="EF46" s="185"/>
      <c r="EG46" s="185"/>
      <c r="EH46" s="185"/>
      <c r="EI46" s="185"/>
      <c r="EJ46" s="185"/>
      <c r="EK46" s="185"/>
      <c r="EL46" s="185"/>
      <c r="EM46" s="185"/>
      <c r="EN46" s="185"/>
      <c r="EO46" s="185"/>
      <c r="EP46" s="185"/>
      <c r="EQ46" s="185"/>
      <c r="ER46" s="185"/>
      <c r="ES46" s="185"/>
      <c r="ET46" s="185"/>
      <c r="EU46" s="185"/>
      <c r="EV46" s="185"/>
      <c r="EW46" s="185"/>
      <c r="EX46" s="185"/>
      <c r="EY46" s="185"/>
      <c r="EZ46" s="185"/>
      <c r="FA46" s="185"/>
      <c r="FB46" s="185"/>
      <c r="FC46" s="185"/>
      <c r="FD46" s="185"/>
      <c r="FE46" s="185"/>
      <c r="FF46" s="185"/>
      <c r="FG46" s="185"/>
      <c r="FH46" s="185"/>
      <c r="FI46" s="185"/>
      <c r="FJ46" s="185"/>
      <c r="FK46" s="185"/>
      <c r="FL46" s="185"/>
      <c r="FM46" s="185"/>
      <c r="FN46" s="185"/>
      <c r="FO46" s="185"/>
      <c r="FP46" s="185"/>
      <c r="FQ46" s="185"/>
      <c r="FR46" s="185"/>
      <c r="FS46" s="185"/>
      <c r="FT46" s="185"/>
      <c r="FU46" s="185"/>
      <c r="FV46" s="185"/>
      <c r="FW46" s="185"/>
      <c r="FX46" s="185"/>
      <c r="FY46" s="185"/>
      <c r="FZ46" s="185"/>
      <c r="GA46" s="185"/>
      <c r="GB46" s="185"/>
      <c r="GC46" s="185"/>
      <c r="GD46" s="185"/>
      <c r="GE46" s="185"/>
      <c r="GF46" s="185"/>
      <c r="GG46" s="185"/>
      <c r="GH46" s="185"/>
      <c r="GI46" s="185"/>
      <c r="GJ46" s="185"/>
      <c r="GK46" s="185"/>
      <c r="GL46" s="185"/>
      <c r="GM46" s="185"/>
      <c r="GN46" s="185"/>
      <c r="GO46" s="185"/>
      <c r="GP46" s="185"/>
      <c r="GQ46" s="185"/>
      <c r="GR46" s="185"/>
      <c r="GS46" s="185"/>
      <c r="GT46" s="185"/>
      <c r="GU46" s="185"/>
      <c r="GV46" s="185"/>
      <c r="GW46" s="185"/>
      <c r="GX46" s="185"/>
      <c r="GY46" s="185"/>
      <c r="GZ46" s="185"/>
      <c r="HA46" s="185"/>
      <c r="HB46" s="185"/>
      <c r="HC46" s="185"/>
      <c r="HD46" s="185"/>
      <c r="HE46" s="185"/>
      <c r="HF46" s="185"/>
      <c r="HG46" s="185"/>
      <c r="HH46" s="185"/>
      <c r="HI46" s="185"/>
      <c r="HJ46" s="185"/>
      <c r="HK46" s="185"/>
      <c r="HL46" s="185"/>
      <c r="HM46" s="185"/>
      <c r="HN46" s="185"/>
      <c r="HO46" s="185"/>
      <c r="HP46" s="185"/>
      <c r="HQ46" s="185"/>
      <c r="HR46" s="185"/>
      <c r="HS46" s="185"/>
      <c r="HT46" s="185"/>
      <c r="HU46" s="185"/>
      <c r="HV46" s="185"/>
      <c r="HW46" s="185"/>
      <c r="HX46" s="185"/>
      <c r="HY46" s="185"/>
      <c r="HZ46" s="185"/>
      <c r="IA46" s="185"/>
      <c r="IB46" s="185"/>
      <c r="IC46" s="185"/>
      <c r="ID46" s="185"/>
      <c r="IE46" s="185"/>
      <c r="IF46" s="185"/>
      <c r="IG46" s="185"/>
      <c r="IH46" s="185"/>
      <c r="II46" s="185"/>
      <c r="IJ46" s="185"/>
      <c r="IK46" s="185"/>
      <c r="IL46" s="185"/>
      <c r="IM46" s="185"/>
      <c r="IN46" s="185"/>
      <c r="IO46" s="185"/>
      <c r="IP46" s="185"/>
      <c r="IQ46" s="185"/>
      <c r="IR46" s="185"/>
      <c r="IS46" s="185"/>
      <c r="IT46" s="185"/>
      <c r="IU46" s="185"/>
      <c r="IV46" s="185"/>
      <c r="IW46" s="185"/>
    </row>
    <row r="47" customFormat="false" ht="15.75" hidden="false" customHeight="false" outlineLevel="0" collapsed="false">
      <c r="A47" s="190" t="s">
        <v>351</v>
      </c>
      <c r="B47" s="191"/>
      <c r="C47" s="191" t="n">
        <f aca="false">C30+C46</f>
        <v>0</v>
      </c>
      <c r="D47" s="191" t="n">
        <f aca="false">D30+D46</f>
        <v>0</v>
      </c>
      <c r="E47" s="191" t="n">
        <f aca="false">E30+E46</f>
        <v>0</v>
      </c>
      <c r="F47" s="191" t="n">
        <f aca="false">F30+F46</f>
        <v>0</v>
      </c>
      <c r="G47" s="191" t="n">
        <f aca="false">G30+G46</f>
        <v>0</v>
      </c>
      <c r="H47" s="191" t="n">
        <f aca="false">H30+H46</f>
        <v>0</v>
      </c>
      <c r="I47" s="191" t="n">
        <f aca="false">I30+I46</f>
        <v>0</v>
      </c>
      <c r="J47" s="191" t="n">
        <f aca="false">J30+J46</f>
        <v>0</v>
      </c>
      <c r="K47" s="191" t="n">
        <f aca="false">K30+K46</f>
        <v>0</v>
      </c>
      <c r="L47" s="191" t="n">
        <f aca="false">L30+L46</f>
        <v>0</v>
      </c>
      <c r="M47" s="191" t="n">
        <f aca="false">M30+M46</f>
        <v>0</v>
      </c>
      <c r="N47" s="191" t="n">
        <f aca="false">N30+N46</f>
        <v>0</v>
      </c>
      <c r="O47" s="192" t="n">
        <f aca="false">O30+O46</f>
        <v>0</v>
      </c>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c r="DJ47" s="185"/>
      <c r="DK47" s="185"/>
      <c r="DL47" s="185"/>
      <c r="DM47" s="185"/>
      <c r="DN47" s="185"/>
      <c r="DO47" s="185"/>
      <c r="DP47" s="185"/>
      <c r="DQ47" s="185"/>
      <c r="DR47" s="185"/>
      <c r="DS47" s="185"/>
      <c r="DT47" s="185"/>
      <c r="DU47" s="185"/>
      <c r="DV47" s="185"/>
      <c r="DW47" s="185"/>
      <c r="DX47" s="185"/>
      <c r="DY47" s="185"/>
      <c r="DZ47" s="185"/>
      <c r="EA47" s="185"/>
      <c r="EB47" s="185"/>
      <c r="EC47" s="185"/>
      <c r="ED47" s="185"/>
      <c r="EE47" s="185"/>
      <c r="EF47" s="185"/>
      <c r="EG47" s="185"/>
      <c r="EH47" s="185"/>
      <c r="EI47" s="185"/>
      <c r="EJ47" s="185"/>
      <c r="EK47" s="185"/>
      <c r="EL47" s="185"/>
      <c r="EM47" s="185"/>
      <c r="EN47" s="185"/>
      <c r="EO47" s="185"/>
      <c r="EP47" s="185"/>
      <c r="EQ47" s="185"/>
      <c r="ER47" s="185"/>
      <c r="ES47" s="185"/>
      <c r="ET47" s="185"/>
      <c r="EU47" s="185"/>
      <c r="EV47" s="185"/>
      <c r="EW47" s="185"/>
      <c r="EX47" s="185"/>
      <c r="EY47" s="185"/>
      <c r="EZ47" s="185"/>
      <c r="FA47" s="185"/>
      <c r="FB47" s="185"/>
      <c r="FC47" s="185"/>
      <c r="FD47" s="185"/>
      <c r="FE47" s="185"/>
      <c r="FF47" s="185"/>
      <c r="FG47" s="185"/>
      <c r="FH47" s="185"/>
      <c r="FI47" s="185"/>
      <c r="FJ47" s="185"/>
      <c r="FK47" s="185"/>
      <c r="FL47" s="185"/>
      <c r="FM47" s="185"/>
      <c r="FN47" s="185"/>
      <c r="FO47" s="185"/>
      <c r="FP47" s="185"/>
      <c r="FQ47" s="185"/>
      <c r="FR47" s="185"/>
      <c r="FS47" s="185"/>
      <c r="FT47" s="185"/>
      <c r="FU47" s="185"/>
      <c r="FV47" s="185"/>
      <c r="FW47" s="185"/>
      <c r="FX47" s="185"/>
      <c r="FY47" s="185"/>
      <c r="FZ47" s="185"/>
      <c r="GA47" s="185"/>
      <c r="GB47" s="185"/>
      <c r="GC47" s="185"/>
      <c r="GD47" s="185"/>
      <c r="GE47" s="185"/>
      <c r="GF47" s="185"/>
      <c r="GG47" s="185"/>
      <c r="GH47" s="185"/>
      <c r="GI47" s="185"/>
      <c r="GJ47" s="185"/>
      <c r="GK47" s="185"/>
      <c r="GL47" s="185"/>
      <c r="GM47" s="185"/>
      <c r="GN47" s="185"/>
      <c r="GO47" s="185"/>
      <c r="GP47" s="185"/>
      <c r="GQ47" s="185"/>
      <c r="GR47" s="185"/>
      <c r="GS47" s="185"/>
      <c r="GT47" s="185"/>
      <c r="GU47" s="185"/>
      <c r="GV47" s="185"/>
      <c r="GW47" s="185"/>
      <c r="GX47" s="185"/>
      <c r="GY47" s="185"/>
      <c r="GZ47" s="185"/>
      <c r="HA47" s="185"/>
      <c r="HB47" s="185"/>
      <c r="HC47" s="185"/>
      <c r="HD47" s="185"/>
      <c r="HE47" s="185"/>
      <c r="HF47" s="185"/>
      <c r="HG47" s="185"/>
      <c r="HH47" s="185"/>
      <c r="HI47" s="185"/>
      <c r="HJ47" s="185"/>
      <c r="HK47" s="185"/>
      <c r="HL47" s="185"/>
      <c r="HM47" s="185"/>
      <c r="HN47" s="185"/>
      <c r="HO47" s="185"/>
      <c r="HP47" s="185"/>
      <c r="HQ47" s="185"/>
      <c r="HR47" s="185"/>
      <c r="HS47" s="185"/>
      <c r="HT47" s="185"/>
      <c r="HU47" s="185"/>
      <c r="HV47" s="185"/>
      <c r="HW47" s="185"/>
      <c r="HX47" s="185"/>
      <c r="HY47" s="185"/>
      <c r="HZ47" s="185"/>
      <c r="IA47" s="185"/>
      <c r="IB47" s="185"/>
      <c r="IC47" s="185"/>
      <c r="ID47" s="185"/>
      <c r="IE47" s="185"/>
      <c r="IF47" s="185"/>
      <c r="IG47" s="185"/>
      <c r="IH47" s="185"/>
      <c r="II47" s="185"/>
      <c r="IJ47" s="185"/>
      <c r="IK47" s="185"/>
      <c r="IL47" s="185"/>
      <c r="IM47" s="185"/>
      <c r="IN47" s="185"/>
      <c r="IO47" s="185"/>
      <c r="IP47" s="185"/>
      <c r="IQ47" s="185"/>
      <c r="IR47" s="185"/>
      <c r="IS47" s="185"/>
      <c r="IT47" s="185"/>
      <c r="IU47" s="185"/>
      <c r="IV47" s="185"/>
      <c r="IW47" s="185"/>
    </row>
    <row r="49" customFormat="false" ht="12.75" hidden="false" customHeight="false" outlineLevel="0" collapsed="false">
      <c r="A49" s="193" t="str">
        <f aca="true">CELL("FILENAME")</f>
        <v>'file:///mnt/12tb/@roms/datasets/enron/EDRM Enron Email Data Set v2 XML/filtered-attachments/xls/Budget_Temp.xls'#$CC 103818 - Headcount</v>
      </c>
    </row>
    <row r="50" customFormat="false" ht="12.75" hidden="false" customHeight="false" outlineLevel="0" collapsed="false">
      <c r="A50" s="193"/>
    </row>
    <row r="51" customFormat="false" ht="12.75" hidden="false" customHeight="false" outlineLevel="0" collapsed="false">
      <c r="A51" s="194" t="s">
        <v>352</v>
      </c>
    </row>
    <row r="52" customFormat="false" ht="12.75" hidden="false" customHeight="false" outlineLevel="0" collapsed="false">
      <c r="A52" s="195"/>
      <c r="C52" s="196" t="n">
        <v>36892</v>
      </c>
      <c r="D52" s="196" t="n">
        <v>36923</v>
      </c>
      <c r="E52" s="196" t="n">
        <v>36951</v>
      </c>
      <c r="F52" s="196" t="n">
        <v>36982</v>
      </c>
      <c r="G52" s="196" t="n">
        <v>37012</v>
      </c>
      <c r="H52" s="196" t="n">
        <v>37043</v>
      </c>
      <c r="I52" s="196" t="n">
        <v>37073</v>
      </c>
      <c r="J52" s="196" t="n">
        <v>37104</v>
      </c>
      <c r="K52" s="196" t="n">
        <v>37135</v>
      </c>
      <c r="L52" s="196" t="n">
        <v>37165</v>
      </c>
      <c r="M52" s="196" t="n">
        <v>37196</v>
      </c>
      <c r="N52" s="196" t="n">
        <v>37226</v>
      </c>
    </row>
    <row r="53" customFormat="false" ht="12.75" hidden="false" customHeight="false" outlineLevel="0" collapsed="false">
      <c r="A53" s="57" t="s">
        <v>353</v>
      </c>
      <c r="C53" s="197" t="n">
        <v>0</v>
      </c>
      <c r="D53" s="197" t="n">
        <v>0</v>
      </c>
      <c r="E53" s="197" t="n">
        <v>0</v>
      </c>
      <c r="F53" s="197" t="n">
        <v>0</v>
      </c>
      <c r="G53" s="197" t="n">
        <v>0</v>
      </c>
      <c r="H53" s="197" t="n">
        <v>0</v>
      </c>
      <c r="I53" s="197" t="n">
        <v>0</v>
      </c>
      <c r="J53" s="197" t="n">
        <v>0</v>
      </c>
      <c r="K53" s="197" t="n">
        <v>0</v>
      </c>
      <c r="L53" s="197" t="n">
        <v>0</v>
      </c>
      <c r="M53" s="197" t="n">
        <v>0</v>
      </c>
      <c r="N53" s="197" t="n">
        <v>0</v>
      </c>
    </row>
    <row r="54" customFormat="false" ht="12.75" hidden="false" customHeight="false" outlineLevel="0" collapsed="false">
      <c r="A54" s="57" t="s">
        <v>354</v>
      </c>
      <c r="C54" s="197" t="n">
        <v>0</v>
      </c>
      <c r="D54" s="197" t="n">
        <v>0</v>
      </c>
      <c r="E54" s="197" t="n">
        <v>0</v>
      </c>
      <c r="F54" s="197" t="n">
        <v>0</v>
      </c>
      <c r="G54" s="197" t="n">
        <v>0</v>
      </c>
      <c r="H54" s="197" t="n">
        <v>0</v>
      </c>
      <c r="I54" s="197" t="n">
        <v>0</v>
      </c>
      <c r="J54" s="197" t="n">
        <v>0</v>
      </c>
      <c r="K54" s="197" t="n">
        <v>0</v>
      </c>
      <c r="L54" s="197" t="n">
        <v>0</v>
      </c>
      <c r="M54" s="197" t="n">
        <v>0</v>
      </c>
      <c r="N54" s="197" t="n">
        <v>0</v>
      </c>
    </row>
    <row r="55" customFormat="false" ht="12.75" hidden="false" customHeight="false" outlineLevel="0" collapsed="false">
      <c r="A55" s="57" t="s">
        <v>355</v>
      </c>
      <c r="C55" s="197" t="n">
        <v>0</v>
      </c>
      <c r="D55" s="197" t="n">
        <v>0</v>
      </c>
      <c r="E55" s="197" t="n">
        <v>0</v>
      </c>
      <c r="F55" s="197" t="n">
        <v>0</v>
      </c>
      <c r="G55" s="197" t="n">
        <v>0</v>
      </c>
      <c r="H55" s="197" t="n">
        <v>0</v>
      </c>
      <c r="I55" s="197" t="n">
        <v>0</v>
      </c>
      <c r="J55" s="197" t="n">
        <v>0</v>
      </c>
      <c r="K55" s="197" t="n">
        <v>0</v>
      </c>
      <c r="L55" s="197" t="n">
        <v>0</v>
      </c>
      <c r="M55" s="197" t="n">
        <v>0</v>
      </c>
      <c r="N55" s="197" t="n">
        <v>0</v>
      </c>
    </row>
    <row r="56" customFormat="false" ht="12.75" hidden="false" customHeight="false" outlineLevel="0" collapsed="false">
      <c r="A56" s="57" t="s">
        <v>356</v>
      </c>
      <c r="C56" s="197" t="n">
        <v>0</v>
      </c>
      <c r="D56" s="197" t="n">
        <v>0</v>
      </c>
      <c r="E56" s="197" t="n">
        <v>0</v>
      </c>
      <c r="F56" s="197" t="n">
        <v>0</v>
      </c>
      <c r="G56" s="197" t="n">
        <v>0</v>
      </c>
      <c r="H56" s="197" t="n">
        <v>0</v>
      </c>
      <c r="I56" s="197" t="n">
        <v>0</v>
      </c>
      <c r="J56" s="197" t="n">
        <v>0</v>
      </c>
      <c r="K56" s="197" t="n">
        <v>0</v>
      </c>
      <c r="L56" s="197" t="n">
        <v>0</v>
      </c>
      <c r="M56" s="197" t="n">
        <v>0</v>
      </c>
      <c r="N56" s="197" t="n">
        <v>0</v>
      </c>
    </row>
    <row r="57" customFormat="false" ht="12.75" hidden="false" customHeight="false" outlineLevel="0" collapsed="false">
      <c r="A57" s="57" t="s">
        <v>357</v>
      </c>
      <c r="C57" s="197" t="n">
        <v>0</v>
      </c>
      <c r="D57" s="197" t="n">
        <v>0</v>
      </c>
      <c r="E57" s="197" t="n">
        <v>0</v>
      </c>
      <c r="F57" s="197" t="n">
        <v>0</v>
      </c>
      <c r="G57" s="197" t="n">
        <v>0</v>
      </c>
      <c r="H57" s="197" t="n">
        <v>0</v>
      </c>
      <c r="I57" s="197" t="n">
        <v>0</v>
      </c>
      <c r="J57" s="197" t="n">
        <v>0</v>
      </c>
      <c r="K57" s="197" t="n">
        <v>0</v>
      </c>
      <c r="L57" s="197" t="n">
        <v>0</v>
      </c>
      <c r="M57" s="197" t="n">
        <v>0</v>
      </c>
      <c r="N57" s="197" t="n">
        <v>0</v>
      </c>
    </row>
    <row r="58" customFormat="false" ht="12.75" hidden="false" customHeight="false" outlineLevel="0" collapsed="false">
      <c r="A58" s="57" t="s">
        <v>358</v>
      </c>
      <c r="C58" s="197" t="n">
        <v>0</v>
      </c>
      <c r="D58" s="197" t="n">
        <v>0</v>
      </c>
      <c r="E58" s="197" t="n">
        <v>0</v>
      </c>
      <c r="F58" s="197" t="n">
        <v>0</v>
      </c>
      <c r="G58" s="197" t="n">
        <v>0</v>
      </c>
      <c r="H58" s="197" t="n">
        <v>0</v>
      </c>
      <c r="I58" s="197" t="n">
        <v>0</v>
      </c>
      <c r="J58" s="197" t="n">
        <v>0</v>
      </c>
      <c r="K58" s="197" t="n">
        <v>0</v>
      </c>
      <c r="L58" s="197" t="n">
        <v>0</v>
      </c>
      <c r="M58" s="197" t="n">
        <v>0</v>
      </c>
      <c r="N58" s="197" t="n">
        <v>0</v>
      </c>
    </row>
    <row r="59" customFormat="false" ht="12.75" hidden="false" customHeight="false" outlineLevel="0" collapsed="false">
      <c r="A59" s="57" t="s">
        <v>359</v>
      </c>
      <c r="C59" s="197" t="n">
        <v>0</v>
      </c>
      <c r="D59" s="197" t="n">
        <v>0</v>
      </c>
      <c r="E59" s="197" t="n">
        <v>0</v>
      </c>
      <c r="F59" s="197" t="n">
        <v>0</v>
      </c>
      <c r="G59" s="197" t="n">
        <v>0</v>
      </c>
      <c r="H59" s="197" t="n">
        <v>0</v>
      </c>
      <c r="I59" s="197" t="n">
        <v>0</v>
      </c>
      <c r="J59" s="197" t="n">
        <v>0</v>
      </c>
      <c r="K59" s="197" t="n">
        <v>0</v>
      </c>
      <c r="L59" s="197" t="n">
        <v>0</v>
      </c>
      <c r="M59" s="197" t="n">
        <v>0</v>
      </c>
      <c r="N59" s="197" t="n">
        <v>0</v>
      </c>
    </row>
    <row r="60" customFormat="false" ht="12.75" hidden="false" customHeight="false" outlineLevel="0" collapsed="false">
      <c r="A60" s="57" t="s">
        <v>360</v>
      </c>
      <c r="C60" s="197" t="n">
        <v>0</v>
      </c>
      <c r="D60" s="197" t="n">
        <v>0</v>
      </c>
      <c r="E60" s="197" t="n">
        <v>0</v>
      </c>
      <c r="F60" s="197" t="n">
        <v>0</v>
      </c>
      <c r="G60" s="197" t="n">
        <v>0</v>
      </c>
      <c r="H60" s="197" t="n">
        <v>0</v>
      </c>
      <c r="I60" s="197" t="n">
        <v>0</v>
      </c>
      <c r="J60" s="197" t="n">
        <v>0</v>
      </c>
      <c r="K60" s="197" t="n">
        <v>0</v>
      </c>
      <c r="L60" s="197" t="n">
        <v>0</v>
      </c>
      <c r="M60" s="197" t="n">
        <v>0</v>
      </c>
      <c r="N60" s="197" t="n">
        <v>0</v>
      </c>
    </row>
    <row r="61" customFormat="false" ht="12.75" hidden="false" customHeight="false" outlineLevel="0" collapsed="false">
      <c r="A61" s="57" t="s">
        <v>361</v>
      </c>
      <c r="C61" s="197" t="n">
        <v>0</v>
      </c>
      <c r="D61" s="197" t="n">
        <v>0</v>
      </c>
      <c r="E61" s="197" t="n">
        <v>0</v>
      </c>
      <c r="F61" s="197" t="n">
        <v>0</v>
      </c>
      <c r="G61" s="197" t="n">
        <v>0</v>
      </c>
      <c r="H61" s="197" t="n">
        <v>0</v>
      </c>
      <c r="I61" s="197" t="n">
        <v>0</v>
      </c>
      <c r="J61" s="197" t="n">
        <v>0</v>
      </c>
      <c r="K61" s="197" t="n">
        <v>0</v>
      </c>
      <c r="L61" s="197" t="n">
        <v>0</v>
      </c>
      <c r="M61" s="197" t="n">
        <v>0</v>
      </c>
      <c r="N61" s="197" t="n">
        <v>0</v>
      </c>
    </row>
    <row r="62" customFormat="false" ht="12.75" hidden="false" customHeight="false" outlineLevel="0" collapsed="false">
      <c r="A62" s="57" t="s">
        <v>362</v>
      </c>
      <c r="C62" s="197" t="n">
        <v>0</v>
      </c>
      <c r="D62" s="197" t="n">
        <v>0</v>
      </c>
      <c r="E62" s="197" t="n">
        <v>0</v>
      </c>
      <c r="F62" s="197" t="n">
        <v>0</v>
      </c>
      <c r="G62" s="197" t="n">
        <v>0</v>
      </c>
      <c r="H62" s="197" t="n">
        <v>0</v>
      </c>
      <c r="I62" s="197" t="n">
        <v>0</v>
      </c>
      <c r="J62" s="197" t="n">
        <v>0</v>
      </c>
      <c r="K62" s="197" t="n">
        <v>0</v>
      </c>
      <c r="L62" s="197" t="n">
        <v>0</v>
      </c>
      <c r="M62" s="197" t="n">
        <v>0</v>
      </c>
      <c r="N62" s="197" t="n">
        <v>0</v>
      </c>
    </row>
    <row r="63" customFormat="false" ht="12.75" hidden="false" customHeight="false" outlineLevel="0" collapsed="false">
      <c r="A63" s="57" t="s">
        <v>363</v>
      </c>
      <c r="C63" s="197" t="n">
        <v>0</v>
      </c>
      <c r="D63" s="197" t="n">
        <v>0</v>
      </c>
      <c r="E63" s="197" t="n">
        <v>0</v>
      </c>
      <c r="F63" s="197" t="n">
        <v>0</v>
      </c>
      <c r="G63" s="197" t="n">
        <v>0</v>
      </c>
      <c r="H63" s="197" t="n">
        <v>0</v>
      </c>
      <c r="I63" s="197" t="n">
        <v>0</v>
      </c>
      <c r="J63" s="197" t="n">
        <v>0</v>
      </c>
      <c r="K63" s="197" t="n">
        <v>0</v>
      </c>
      <c r="L63" s="197" t="n">
        <v>0</v>
      </c>
      <c r="M63" s="197" t="n">
        <v>0</v>
      </c>
      <c r="N63" s="197" t="n">
        <v>0</v>
      </c>
    </row>
    <row r="64" customFormat="false" ht="12.75" hidden="false" customHeight="false" outlineLevel="0" collapsed="false">
      <c r="A64" s="57" t="s">
        <v>364</v>
      </c>
      <c r="C64" s="197" t="n">
        <v>0</v>
      </c>
      <c r="D64" s="197" t="n">
        <v>0</v>
      </c>
      <c r="E64" s="197" t="n">
        <v>0</v>
      </c>
      <c r="F64" s="197" t="n">
        <v>0</v>
      </c>
      <c r="G64" s="197" t="n">
        <v>0</v>
      </c>
      <c r="H64" s="197" t="n">
        <v>0</v>
      </c>
      <c r="I64" s="197" t="n">
        <v>0</v>
      </c>
      <c r="J64" s="197" t="n">
        <v>0</v>
      </c>
      <c r="K64" s="197" t="n">
        <v>0</v>
      </c>
      <c r="L64" s="197" t="n">
        <v>0</v>
      </c>
      <c r="M64" s="197" t="n">
        <v>0</v>
      </c>
      <c r="N64" s="197" t="n">
        <v>0</v>
      </c>
    </row>
    <row r="65" customFormat="false" ht="12.75" hidden="false" customHeight="false" outlineLevel="0" collapsed="false">
      <c r="A65" s="57" t="s">
        <v>365</v>
      </c>
      <c r="C65" s="197" t="n">
        <v>0</v>
      </c>
      <c r="D65" s="197" t="n">
        <v>0</v>
      </c>
      <c r="E65" s="197" t="n">
        <v>0</v>
      </c>
      <c r="F65" s="197" t="n">
        <v>0</v>
      </c>
      <c r="G65" s="197" t="n">
        <v>0</v>
      </c>
      <c r="H65" s="197" t="n">
        <v>0</v>
      </c>
      <c r="I65" s="197" t="n">
        <v>0</v>
      </c>
      <c r="J65" s="197" t="n">
        <v>0</v>
      </c>
      <c r="K65" s="197" t="n">
        <v>0</v>
      </c>
      <c r="L65" s="197" t="n">
        <v>0</v>
      </c>
      <c r="M65" s="197" t="n">
        <v>0</v>
      </c>
      <c r="N65" s="197" t="n">
        <v>0</v>
      </c>
    </row>
    <row r="66" customFormat="false" ht="12.75" hidden="false" customHeight="false" outlineLevel="0" collapsed="false">
      <c r="A66" s="57" t="s">
        <v>366</v>
      </c>
      <c r="C66" s="197" t="n">
        <v>0</v>
      </c>
      <c r="D66" s="197" t="n">
        <v>0</v>
      </c>
      <c r="E66" s="197" t="n">
        <v>0</v>
      </c>
      <c r="F66" s="197" t="n">
        <v>0</v>
      </c>
      <c r="G66" s="197" t="n">
        <v>0</v>
      </c>
      <c r="H66" s="197" t="n">
        <v>0</v>
      </c>
      <c r="I66" s="197" t="n">
        <v>0</v>
      </c>
      <c r="J66" s="197" t="n">
        <v>0</v>
      </c>
      <c r="K66" s="197" t="n">
        <v>0</v>
      </c>
      <c r="L66" s="197" t="n">
        <v>0</v>
      </c>
      <c r="M66" s="197" t="n">
        <v>0</v>
      </c>
      <c r="N66" s="197" t="n">
        <v>0</v>
      </c>
    </row>
    <row r="67" customFormat="false" ht="12.75" hidden="false" customHeight="false" outlineLevel="0" collapsed="false">
      <c r="A67" s="57" t="s">
        <v>367</v>
      </c>
      <c r="C67" s="197" t="n">
        <v>0</v>
      </c>
      <c r="D67" s="197" t="n">
        <v>0</v>
      </c>
      <c r="E67" s="197" t="n">
        <v>0</v>
      </c>
      <c r="F67" s="197" t="n">
        <v>0</v>
      </c>
      <c r="G67" s="197" t="n">
        <v>0</v>
      </c>
      <c r="H67" s="197" t="n">
        <v>0</v>
      </c>
      <c r="I67" s="197" t="n">
        <v>0</v>
      </c>
      <c r="J67" s="197" t="n">
        <v>0</v>
      </c>
      <c r="K67" s="197" t="n">
        <v>0</v>
      </c>
      <c r="L67" s="197" t="n">
        <v>0</v>
      </c>
      <c r="M67" s="197" t="n">
        <v>0</v>
      </c>
      <c r="N67" s="197" t="n">
        <v>0</v>
      </c>
    </row>
    <row r="68" customFormat="false" ht="12.75" hidden="false" customHeight="false" outlineLevel="0" collapsed="false">
      <c r="A68" s="57" t="s">
        <v>368</v>
      </c>
      <c r="C68" s="197" t="n">
        <v>0</v>
      </c>
      <c r="D68" s="197" t="n">
        <v>0</v>
      </c>
      <c r="E68" s="197" t="n">
        <v>0</v>
      </c>
      <c r="F68" s="197" t="n">
        <v>0</v>
      </c>
      <c r="G68" s="197" t="n">
        <v>0</v>
      </c>
      <c r="H68" s="197" t="n">
        <v>0</v>
      </c>
      <c r="I68" s="197" t="n">
        <v>0</v>
      </c>
      <c r="J68" s="197" t="n">
        <v>0</v>
      </c>
      <c r="K68" s="197" t="n">
        <v>0</v>
      </c>
      <c r="L68" s="197" t="n">
        <v>0</v>
      </c>
      <c r="M68" s="197" t="n">
        <v>0</v>
      </c>
      <c r="N68" s="197" t="n">
        <v>0</v>
      </c>
    </row>
    <row r="69" customFormat="false" ht="12.75" hidden="false" customHeight="false" outlineLevel="0" collapsed="false">
      <c r="A69" s="57" t="s">
        <v>369</v>
      </c>
      <c r="C69" s="197" t="n">
        <v>0</v>
      </c>
      <c r="D69" s="197" t="n">
        <v>0</v>
      </c>
      <c r="E69" s="197" t="n">
        <v>0</v>
      </c>
      <c r="F69" s="197" t="n">
        <v>0</v>
      </c>
      <c r="G69" s="197" t="n">
        <v>0</v>
      </c>
      <c r="H69" s="197" t="n">
        <v>0</v>
      </c>
      <c r="I69" s="197" t="n">
        <v>0</v>
      </c>
      <c r="J69" s="197" t="n">
        <v>0</v>
      </c>
      <c r="K69" s="197" t="n">
        <v>0</v>
      </c>
      <c r="L69" s="197" t="n">
        <v>0</v>
      </c>
      <c r="M69" s="197" t="n">
        <v>0</v>
      </c>
      <c r="N69" s="197" t="n">
        <v>0</v>
      </c>
    </row>
    <row r="70" customFormat="false" ht="12.75" hidden="false" customHeight="false" outlineLevel="0" collapsed="false">
      <c r="A70" s="57" t="s">
        <v>370</v>
      </c>
      <c r="C70" s="197" t="n">
        <v>0</v>
      </c>
      <c r="D70" s="197" t="n">
        <v>0</v>
      </c>
      <c r="E70" s="197" t="n">
        <v>0</v>
      </c>
      <c r="F70" s="197" t="n">
        <v>0</v>
      </c>
      <c r="G70" s="197" t="n">
        <v>0</v>
      </c>
      <c r="H70" s="197" t="n">
        <v>0</v>
      </c>
      <c r="I70" s="197" t="n">
        <v>0</v>
      </c>
      <c r="J70" s="197" t="n">
        <v>0</v>
      </c>
      <c r="K70" s="197" t="n">
        <v>0</v>
      </c>
      <c r="L70" s="197" t="n">
        <v>0</v>
      </c>
      <c r="M70" s="197" t="n">
        <v>0</v>
      </c>
      <c r="N70" s="197" t="n">
        <v>0</v>
      </c>
    </row>
    <row r="71" customFormat="false" ht="12.75" hidden="false" customHeight="false" outlineLevel="0" collapsed="false">
      <c r="A71" s="57" t="s">
        <v>371</v>
      </c>
      <c r="C71" s="197" t="n">
        <v>0</v>
      </c>
      <c r="D71" s="197" t="n">
        <v>0</v>
      </c>
      <c r="E71" s="197" t="n">
        <v>0</v>
      </c>
      <c r="F71" s="197" t="n">
        <v>0</v>
      </c>
      <c r="G71" s="197" t="n">
        <v>0</v>
      </c>
      <c r="H71" s="197" t="n">
        <v>0</v>
      </c>
      <c r="I71" s="197" t="n">
        <v>0</v>
      </c>
      <c r="J71" s="197" t="n">
        <v>0</v>
      </c>
      <c r="K71" s="197" t="n">
        <v>0</v>
      </c>
      <c r="L71" s="197" t="n">
        <v>0</v>
      </c>
      <c r="M71" s="197" t="n">
        <v>0</v>
      </c>
      <c r="N71" s="197" t="n">
        <v>0</v>
      </c>
    </row>
    <row r="72" customFormat="false" ht="12.75" hidden="false" customHeight="false" outlineLevel="0" collapsed="false">
      <c r="A72" s="57" t="s">
        <v>372</v>
      </c>
      <c r="C72" s="197" t="n">
        <v>0</v>
      </c>
      <c r="D72" s="197" t="n">
        <v>0</v>
      </c>
      <c r="E72" s="197" t="n">
        <v>0</v>
      </c>
      <c r="F72" s="197" t="n">
        <v>0</v>
      </c>
      <c r="G72" s="197" t="n">
        <v>0</v>
      </c>
      <c r="H72" s="197" t="n">
        <v>0</v>
      </c>
      <c r="I72" s="197" t="n">
        <v>0</v>
      </c>
      <c r="J72" s="197" t="n">
        <v>0</v>
      </c>
      <c r="K72" s="197" t="n">
        <v>0</v>
      </c>
      <c r="L72" s="197" t="n">
        <v>0</v>
      </c>
      <c r="M72" s="197" t="n">
        <v>0</v>
      </c>
      <c r="N72" s="197" t="n">
        <v>0</v>
      </c>
    </row>
    <row r="73" customFormat="false" ht="12.75" hidden="false" customHeight="false" outlineLevel="0" collapsed="false">
      <c r="A73" s="57" t="s">
        <v>373</v>
      </c>
      <c r="C73" s="197" t="n">
        <v>0</v>
      </c>
      <c r="D73" s="197" t="n">
        <v>0</v>
      </c>
      <c r="E73" s="197" t="n">
        <v>0</v>
      </c>
      <c r="F73" s="197" t="n">
        <v>0</v>
      </c>
      <c r="G73" s="197" t="n">
        <v>0</v>
      </c>
      <c r="H73" s="197" t="n">
        <v>0</v>
      </c>
      <c r="I73" s="197" t="n">
        <v>0</v>
      </c>
      <c r="J73" s="197" t="n">
        <v>0</v>
      </c>
      <c r="K73" s="197" t="n">
        <v>0</v>
      </c>
      <c r="L73" s="197" t="n">
        <v>0</v>
      </c>
      <c r="M73" s="197" t="n">
        <v>0</v>
      </c>
      <c r="N73" s="197" t="n">
        <v>0</v>
      </c>
    </row>
    <row r="74" customFormat="false" ht="12.75" hidden="false" customHeight="false" outlineLevel="0" collapsed="false">
      <c r="A74" s="57" t="s">
        <v>374</v>
      </c>
      <c r="C74" s="197" t="n">
        <v>0</v>
      </c>
      <c r="D74" s="197" t="n">
        <v>0</v>
      </c>
      <c r="E74" s="197" t="n">
        <v>0</v>
      </c>
      <c r="F74" s="197" t="n">
        <v>0</v>
      </c>
      <c r="G74" s="197" t="n">
        <v>0</v>
      </c>
      <c r="H74" s="197" t="n">
        <v>0</v>
      </c>
      <c r="I74" s="197" t="n">
        <v>0</v>
      </c>
      <c r="J74" s="197" t="n">
        <v>0</v>
      </c>
      <c r="K74" s="197" t="n">
        <v>0</v>
      </c>
      <c r="L74" s="197" t="n">
        <v>0</v>
      </c>
      <c r="M74" s="197" t="n">
        <v>0</v>
      </c>
      <c r="N74" s="197" t="n">
        <v>0</v>
      </c>
    </row>
    <row r="75" customFormat="false" ht="12.75" hidden="false" customHeight="false" outlineLevel="0" collapsed="false">
      <c r="A75" s="57" t="s">
        <v>375</v>
      </c>
      <c r="C75" s="197" t="n">
        <v>0</v>
      </c>
      <c r="D75" s="197" t="n">
        <v>0</v>
      </c>
      <c r="E75" s="197" t="n">
        <v>0</v>
      </c>
      <c r="F75" s="197" t="n">
        <v>0</v>
      </c>
      <c r="G75" s="197" t="n">
        <v>0</v>
      </c>
      <c r="H75" s="197" t="n">
        <v>0</v>
      </c>
      <c r="I75" s="197" t="n">
        <v>0</v>
      </c>
      <c r="J75" s="197" t="n">
        <v>0</v>
      </c>
      <c r="K75" s="197" t="n">
        <v>0</v>
      </c>
      <c r="L75" s="197" t="n">
        <v>0</v>
      </c>
      <c r="M75" s="197" t="n">
        <v>0</v>
      </c>
      <c r="N75" s="197" t="n">
        <v>0</v>
      </c>
    </row>
    <row r="76" customFormat="false" ht="12.75" hidden="false" customHeight="false" outlineLevel="0" collapsed="false">
      <c r="A76" s="57" t="s">
        <v>376</v>
      </c>
      <c r="C76" s="197" t="n">
        <v>0</v>
      </c>
      <c r="D76" s="197" t="n">
        <v>0</v>
      </c>
      <c r="E76" s="197" t="n">
        <v>0</v>
      </c>
      <c r="F76" s="197" t="n">
        <v>0</v>
      </c>
      <c r="G76" s="197" t="n">
        <v>0</v>
      </c>
      <c r="H76" s="197" t="n">
        <v>0</v>
      </c>
      <c r="I76" s="197" t="n">
        <v>0</v>
      </c>
      <c r="J76" s="197" t="n">
        <v>0</v>
      </c>
      <c r="K76" s="197" t="n">
        <v>0</v>
      </c>
      <c r="L76" s="197" t="n">
        <v>0</v>
      </c>
      <c r="M76" s="197" t="n">
        <v>0</v>
      </c>
      <c r="N76" s="197" t="n">
        <v>0</v>
      </c>
    </row>
    <row r="77" customFormat="false" ht="12.75" hidden="false" customHeight="false" outlineLevel="0" collapsed="false">
      <c r="A77" s="57" t="s">
        <v>377</v>
      </c>
      <c r="C77" s="197" t="n">
        <v>0</v>
      </c>
      <c r="D77" s="197" t="n">
        <v>0</v>
      </c>
      <c r="E77" s="197" t="n">
        <v>0</v>
      </c>
      <c r="F77" s="197" t="n">
        <v>0</v>
      </c>
      <c r="G77" s="197" t="n">
        <v>0</v>
      </c>
      <c r="H77" s="197" t="n">
        <v>0</v>
      </c>
      <c r="I77" s="197" t="n">
        <v>0</v>
      </c>
      <c r="J77" s="197" t="n">
        <v>0</v>
      </c>
      <c r="K77" s="197" t="n">
        <v>0</v>
      </c>
      <c r="L77" s="197" t="n">
        <v>0</v>
      </c>
      <c r="M77" s="197" t="n">
        <v>0</v>
      </c>
      <c r="N77" s="197" t="n">
        <v>0</v>
      </c>
    </row>
    <row r="78" customFormat="false" ht="12.75" hidden="false" customHeight="false" outlineLevel="0" collapsed="false">
      <c r="A78" s="57" t="s">
        <v>378</v>
      </c>
      <c r="C78" s="197" t="n">
        <v>0</v>
      </c>
      <c r="D78" s="197" t="n">
        <v>0</v>
      </c>
      <c r="E78" s="197" t="n">
        <v>0</v>
      </c>
      <c r="F78" s="197" t="n">
        <v>0</v>
      </c>
      <c r="G78" s="197" t="n">
        <v>0</v>
      </c>
      <c r="H78" s="197" t="n">
        <v>0</v>
      </c>
      <c r="I78" s="197" t="n">
        <v>0</v>
      </c>
      <c r="J78" s="197" t="n">
        <v>0</v>
      </c>
      <c r="K78" s="197" t="n">
        <v>0</v>
      </c>
      <c r="L78" s="197" t="n">
        <v>0</v>
      </c>
      <c r="M78" s="197" t="n">
        <v>0</v>
      </c>
      <c r="N78" s="197" t="n">
        <v>0</v>
      </c>
    </row>
    <row r="79" customFormat="false" ht="12.75" hidden="false" customHeight="false" outlineLevel="0" collapsed="false">
      <c r="A79" s="57" t="s">
        <v>379</v>
      </c>
      <c r="C79" s="197" t="n">
        <v>0</v>
      </c>
      <c r="D79" s="197" t="n">
        <v>0</v>
      </c>
      <c r="E79" s="197" t="n">
        <v>0</v>
      </c>
      <c r="F79" s="197" t="n">
        <v>0</v>
      </c>
      <c r="G79" s="197" t="n">
        <v>0</v>
      </c>
      <c r="H79" s="197" t="n">
        <v>0</v>
      </c>
      <c r="I79" s="197" t="n">
        <v>0</v>
      </c>
      <c r="J79" s="197" t="n">
        <v>0</v>
      </c>
      <c r="K79" s="197" t="n">
        <v>0</v>
      </c>
      <c r="L79" s="197" t="n">
        <v>0</v>
      </c>
      <c r="M79" s="197" t="n">
        <v>0</v>
      </c>
      <c r="N79" s="197" t="n">
        <v>0</v>
      </c>
    </row>
    <row r="80" customFormat="false" ht="12.75" hidden="false" customHeight="false" outlineLevel="0" collapsed="false">
      <c r="A80" s="57" t="s">
        <v>380</v>
      </c>
      <c r="C80" s="197" t="n">
        <v>0</v>
      </c>
      <c r="D80" s="197" t="n">
        <v>0</v>
      </c>
      <c r="E80" s="197" t="n">
        <v>0</v>
      </c>
      <c r="F80" s="197" t="n">
        <v>0</v>
      </c>
      <c r="G80" s="197" t="n">
        <v>0</v>
      </c>
      <c r="H80" s="197" t="n">
        <v>0</v>
      </c>
      <c r="I80" s="197" t="n">
        <v>0</v>
      </c>
      <c r="J80" s="197" t="n">
        <v>0</v>
      </c>
      <c r="K80" s="197" t="n">
        <v>0</v>
      </c>
      <c r="L80" s="197" t="n">
        <v>0</v>
      </c>
      <c r="M80" s="197" t="n">
        <v>0</v>
      </c>
      <c r="N80" s="197" t="n">
        <v>0</v>
      </c>
    </row>
    <row r="81" customFormat="false" ht="12.75" hidden="false" customHeight="false" outlineLevel="0" collapsed="false">
      <c r="A81" s="57" t="s">
        <v>381</v>
      </c>
      <c r="C81" s="197" t="n">
        <v>0</v>
      </c>
      <c r="D81" s="197" t="n">
        <v>0</v>
      </c>
      <c r="E81" s="197" t="n">
        <v>0</v>
      </c>
      <c r="F81" s="197" t="n">
        <v>0</v>
      </c>
      <c r="G81" s="197" t="n">
        <v>0</v>
      </c>
      <c r="H81" s="197" t="n">
        <v>0</v>
      </c>
      <c r="I81" s="197" t="n">
        <v>0</v>
      </c>
      <c r="J81" s="197" t="n">
        <v>0</v>
      </c>
      <c r="K81" s="197" t="n">
        <v>0</v>
      </c>
      <c r="L81" s="197" t="n">
        <v>0</v>
      </c>
      <c r="M81" s="197" t="n">
        <v>0</v>
      </c>
      <c r="N81" s="197" t="n">
        <v>0</v>
      </c>
    </row>
    <row r="83" customFormat="false" ht="12.75" hidden="false" customHeight="false" outlineLevel="0" collapsed="false">
      <c r="A83" s="195" t="s">
        <v>382</v>
      </c>
    </row>
    <row r="84" customFormat="false" ht="12.75" hidden="false" customHeight="false" outlineLevel="0" collapsed="false">
      <c r="A84" s="155" t="s">
        <v>383</v>
      </c>
    </row>
    <row r="85" customFormat="false" ht="12.75" hidden="false" customHeight="false" outlineLevel="0" collapsed="false">
      <c r="A85" s="198" t="s">
        <v>384</v>
      </c>
      <c r="C85" s="199" t="n">
        <v>0</v>
      </c>
      <c r="D85" s="199" t="n">
        <v>0</v>
      </c>
      <c r="E85" s="199" t="n">
        <v>0</v>
      </c>
      <c r="F85" s="199" t="n">
        <v>0</v>
      </c>
      <c r="G85" s="199" t="n">
        <v>0</v>
      </c>
      <c r="H85" s="199" t="n">
        <v>0</v>
      </c>
      <c r="I85" s="199" t="n">
        <v>0</v>
      </c>
      <c r="J85" s="199" t="n">
        <v>0</v>
      </c>
      <c r="K85" s="199" t="n">
        <v>0</v>
      </c>
      <c r="L85" s="199" t="n">
        <v>0</v>
      </c>
      <c r="M85" s="199" t="n">
        <v>0</v>
      </c>
      <c r="N85" s="199" t="n">
        <v>0</v>
      </c>
    </row>
    <row r="86" customFormat="false" ht="12.75" hidden="false" customHeight="false" outlineLevel="0" collapsed="false">
      <c r="A86" s="198" t="s">
        <v>385</v>
      </c>
      <c r="C86" s="199" t="n">
        <v>0</v>
      </c>
      <c r="D86" s="199" t="n">
        <v>0</v>
      </c>
      <c r="E86" s="199" t="n">
        <v>0</v>
      </c>
      <c r="F86" s="199" t="n">
        <v>0</v>
      </c>
      <c r="G86" s="199" t="n">
        <v>0</v>
      </c>
      <c r="H86" s="199" t="n">
        <v>0</v>
      </c>
      <c r="I86" s="199" t="n">
        <v>0</v>
      </c>
      <c r="J86" s="199" t="n">
        <v>0</v>
      </c>
      <c r="K86" s="199" t="n">
        <v>0</v>
      </c>
      <c r="L86" s="199" t="n">
        <v>0</v>
      </c>
      <c r="M86" s="199" t="n">
        <v>0</v>
      </c>
      <c r="N86" s="199" t="n">
        <v>0</v>
      </c>
    </row>
    <row r="87" customFormat="false" ht="13.5" hidden="false" customHeight="false" outlineLevel="0" collapsed="false">
      <c r="A87" s="198" t="s">
        <v>141</v>
      </c>
      <c r="C87" s="200" t="n">
        <f aca="false">SUM(C85:C86)</f>
        <v>0</v>
      </c>
      <c r="D87" s="200" t="n">
        <f aca="false">SUM(D85:D86)</f>
        <v>0</v>
      </c>
      <c r="E87" s="200" t="n">
        <f aca="false">SUM(E85:E86)</f>
        <v>0</v>
      </c>
      <c r="F87" s="200" t="n">
        <f aca="false">SUM(F85:F86)</f>
        <v>0</v>
      </c>
      <c r="G87" s="200" t="n">
        <f aca="false">SUM(G85:G86)</f>
        <v>0</v>
      </c>
      <c r="H87" s="200" t="n">
        <f aca="false">SUM(H85:H86)</f>
        <v>0</v>
      </c>
      <c r="I87" s="200" t="n">
        <f aca="false">SUM(I85:I86)</f>
        <v>0</v>
      </c>
      <c r="J87" s="200" t="n">
        <f aca="false">SUM(J85:J86)</f>
        <v>0</v>
      </c>
      <c r="K87" s="200" t="n">
        <f aca="false">SUM(K85:K86)</f>
        <v>0</v>
      </c>
      <c r="L87" s="200" t="n">
        <f aca="false">SUM(L85:L86)</f>
        <v>0</v>
      </c>
      <c r="M87" s="200" t="n">
        <f aca="false">SUM(M85:M86)</f>
        <v>0</v>
      </c>
      <c r="N87" s="200" t="n">
        <f aca="false">SUM(N85:N86)</f>
        <v>0</v>
      </c>
    </row>
    <row r="88" customFormat="false" ht="13.5" hidden="false" customHeight="false" outlineLevel="0" collapsed="false">
      <c r="A88" s="198"/>
      <c r="C88" s="201"/>
      <c r="D88" s="201"/>
      <c r="E88" s="201"/>
      <c r="F88" s="201"/>
      <c r="G88" s="201"/>
      <c r="H88" s="201"/>
      <c r="I88" s="201"/>
      <c r="J88" s="201"/>
      <c r="K88" s="201"/>
      <c r="L88" s="201"/>
      <c r="M88" s="201"/>
      <c r="N88" s="201"/>
    </row>
    <row r="89" customFormat="false" ht="12.75" hidden="false" customHeight="false" outlineLevel="0" collapsed="false">
      <c r="A89" s="195" t="s">
        <v>386</v>
      </c>
    </row>
    <row r="90" customFormat="false" ht="12.75" hidden="false" customHeight="false" outlineLevel="0" collapsed="false">
      <c r="A90" s="198" t="s">
        <v>387</v>
      </c>
      <c r="C90" s="199" t="n">
        <v>0</v>
      </c>
      <c r="D90" s="199" t="n">
        <v>0</v>
      </c>
      <c r="E90" s="199" t="n">
        <v>0</v>
      </c>
      <c r="F90" s="199" t="n">
        <v>0</v>
      </c>
      <c r="G90" s="199" t="n">
        <v>0</v>
      </c>
      <c r="H90" s="199" t="n">
        <v>0</v>
      </c>
      <c r="I90" s="199" t="n">
        <v>0</v>
      </c>
      <c r="J90" s="199" t="n">
        <v>0</v>
      </c>
      <c r="K90" s="199" t="n">
        <v>0</v>
      </c>
      <c r="L90" s="199" t="n">
        <v>0</v>
      </c>
      <c r="M90" s="199" t="n">
        <v>0</v>
      </c>
      <c r="N90" s="199" t="n">
        <v>0</v>
      </c>
    </row>
    <row r="91" customFormat="false" ht="12.75" hidden="false" customHeight="false" outlineLevel="0" collapsed="false">
      <c r="A91" s="198" t="s">
        <v>388</v>
      </c>
      <c r="C91" s="199" t="n">
        <v>0</v>
      </c>
      <c r="D91" s="199" t="n">
        <v>0</v>
      </c>
      <c r="E91" s="199" t="n">
        <v>0</v>
      </c>
      <c r="F91" s="199" t="n">
        <v>0</v>
      </c>
      <c r="G91" s="199" t="n">
        <v>0</v>
      </c>
      <c r="H91" s="199" t="n">
        <v>0</v>
      </c>
      <c r="I91" s="199" t="n">
        <v>0</v>
      </c>
      <c r="J91" s="199" t="n">
        <v>0</v>
      </c>
      <c r="K91" s="199" t="n">
        <v>0</v>
      </c>
      <c r="L91" s="199" t="n">
        <v>0</v>
      </c>
      <c r="M91" s="199" t="n">
        <v>0</v>
      </c>
      <c r="N91" s="199" t="n">
        <v>0</v>
      </c>
    </row>
    <row r="92" customFormat="false" ht="13.5" hidden="false" customHeight="false" outlineLevel="0" collapsed="false">
      <c r="A92" s="198" t="s">
        <v>141</v>
      </c>
      <c r="C92" s="200" t="n">
        <f aca="false">SUM(C90:C91)</f>
        <v>0</v>
      </c>
      <c r="D92" s="200" t="n">
        <f aca="false">SUM(D90:D91)</f>
        <v>0</v>
      </c>
      <c r="E92" s="200" t="n">
        <f aca="false">SUM(E90:E91)</f>
        <v>0</v>
      </c>
      <c r="F92" s="200" t="n">
        <f aca="false">SUM(F90:F91)</f>
        <v>0</v>
      </c>
      <c r="G92" s="200" t="n">
        <f aca="false">SUM(G90:G91)</f>
        <v>0</v>
      </c>
      <c r="H92" s="200" t="n">
        <f aca="false">SUM(H90:H91)</f>
        <v>0</v>
      </c>
      <c r="I92" s="200" t="n">
        <f aca="false">SUM(I90:I91)</f>
        <v>0</v>
      </c>
      <c r="J92" s="200" t="n">
        <f aca="false">SUM(J90:J91)</f>
        <v>0</v>
      </c>
      <c r="K92" s="200" t="n">
        <f aca="false">SUM(K90:K91)</f>
        <v>0</v>
      </c>
      <c r="L92" s="200" t="n">
        <f aca="false">SUM(L90:L91)</f>
        <v>0</v>
      </c>
      <c r="M92" s="200" t="n">
        <f aca="false">SUM(M90:M91)</f>
        <v>0</v>
      </c>
      <c r="N92" s="200" t="n">
        <f aca="false">SUM(N90:N91)</f>
        <v>0</v>
      </c>
    </row>
    <row r="93" customFormat="false" ht="13.5" hidden="false" customHeight="false" outlineLevel="0" collapsed="false">
      <c r="A93" s="198"/>
      <c r="C93" s="201"/>
      <c r="D93" s="201"/>
      <c r="E93" s="201"/>
      <c r="F93" s="201"/>
      <c r="G93" s="201"/>
      <c r="H93" s="201"/>
      <c r="I93" s="201"/>
      <c r="J93" s="201"/>
      <c r="K93" s="201"/>
      <c r="L93" s="201"/>
      <c r="M93" s="201"/>
      <c r="N93" s="201"/>
    </row>
    <row r="94" customFormat="false" ht="12.75" hidden="false" customHeight="false" outlineLevel="0" collapsed="false">
      <c r="A94" s="198"/>
      <c r="C94" s="201"/>
      <c r="D94" s="201"/>
      <c r="E94" s="201"/>
      <c r="F94" s="201"/>
      <c r="G94" s="201"/>
      <c r="H94" s="201"/>
      <c r="I94" s="201"/>
      <c r="J94" s="201"/>
      <c r="K94" s="201"/>
      <c r="L94" s="201"/>
      <c r="M94" s="201"/>
      <c r="N94" s="201"/>
    </row>
    <row r="95" customFormat="false" ht="12.75" hidden="false" customHeight="false" outlineLevel="0" collapsed="false">
      <c r="A95" s="195" t="s">
        <v>389</v>
      </c>
    </row>
    <row r="96" customFormat="false" ht="12.75" hidden="false" customHeight="false" outlineLevel="0" collapsed="false">
      <c r="A96" s="195"/>
      <c r="C96" s="196" t="n">
        <v>36892</v>
      </c>
      <c r="D96" s="196" t="n">
        <v>36923</v>
      </c>
      <c r="E96" s="196" t="n">
        <v>36951</v>
      </c>
      <c r="F96" s="196" t="n">
        <v>36982</v>
      </c>
      <c r="G96" s="196" t="n">
        <v>37012</v>
      </c>
      <c r="H96" s="196" t="n">
        <v>37043</v>
      </c>
      <c r="I96" s="196" t="n">
        <v>37073</v>
      </c>
      <c r="J96" s="196" t="n">
        <v>37104</v>
      </c>
      <c r="K96" s="196" t="n">
        <v>37135</v>
      </c>
      <c r="L96" s="196" t="n">
        <v>37165</v>
      </c>
      <c r="M96" s="196" t="n">
        <v>37196</v>
      </c>
      <c r="N96" s="196" t="n">
        <v>37226</v>
      </c>
      <c r="O96" s="202" t="s">
        <v>141</v>
      </c>
    </row>
    <row r="97" customFormat="false" ht="12.75" hidden="false" customHeight="false" outlineLevel="0" collapsed="false">
      <c r="A97" s="57" t="s">
        <v>353</v>
      </c>
      <c r="C97" s="203" t="n">
        <f aca="false">+C53*Input!$D19</f>
        <v>0</v>
      </c>
      <c r="D97" s="203" t="n">
        <f aca="false">+D53*Input!$D19</f>
        <v>0</v>
      </c>
      <c r="E97" s="203" t="n">
        <f aca="false">+E53*Input!$D19</f>
        <v>0</v>
      </c>
      <c r="F97" s="203" t="n">
        <f aca="false">+F53*Input!$D19</f>
        <v>0</v>
      </c>
      <c r="G97" s="203" t="n">
        <f aca="false">+G53*Input!$D19</f>
        <v>0</v>
      </c>
      <c r="H97" s="203" t="n">
        <f aca="false">+H53*Input!$D19</f>
        <v>0</v>
      </c>
      <c r="I97" s="203" t="n">
        <f aca="false">+I53*Input!$D19</f>
        <v>0</v>
      </c>
      <c r="J97" s="203" t="n">
        <f aca="false">+J53*Input!$D19</f>
        <v>0</v>
      </c>
      <c r="K97" s="203" t="n">
        <f aca="false">+K53*Input!$D19</f>
        <v>0</v>
      </c>
      <c r="L97" s="203" t="n">
        <f aca="false">+L53*Input!$D19</f>
        <v>0</v>
      </c>
      <c r="M97" s="203" t="n">
        <f aca="false">+M53*Input!$D19</f>
        <v>0</v>
      </c>
      <c r="N97" s="203" t="n">
        <f aca="false">+N53*Input!$D19</f>
        <v>0</v>
      </c>
      <c r="O97" s="203" t="n">
        <f aca="false">SUM(C97:N97)</f>
        <v>0</v>
      </c>
    </row>
    <row r="98" customFormat="false" ht="12.75" hidden="false" customHeight="false" outlineLevel="0" collapsed="false">
      <c r="A98" s="57" t="s">
        <v>354</v>
      </c>
      <c r="C98" s="203" t="n">
        <f aca="false">+C54*Input!$D20</f>
        <v>0</v>
      </c>
      <c r="D98" s="203" t="n">
        <f aca="false">+D54*Input!$D20</f>
        <v>0</v>
      </c>
      <c r="E98" s="203" t="n">
        <f aca="false">+E54*Input!$D20</f>
        <v>0</v>
      </c>
      <c r="F98" s="203" t="n">
        <f aca="false">+F54*Input!$D20</f>
        <v>0</v>
      </c>
      <c r="G98" s="203" t="n">
        <f aca="false">+G54*Input!$D20</f>
        <v>0</v>
      </c>
      <c r="H98" s="203" t="n">
        <f aca="false">+H54*Input!$D20</f>
        <v>0</v>
      </c>
      <c r="I98" s="203" t="n">
        <f aca="false">+I54*Input!$D20</f>
        <v>0</v>
      </c>
      <c r="J98" s="203" t="n">
        <f aca="false">+J54*Input!$D20</f>
        <v>0</v>
      </c>
      <c r="K98" s="203" t="n">
        <f aca="false">+K54*Input!$D20</f>
        <v>0</v>
      </c>
      <c r="L98" s="203" t="n">
        <f aca="false">+L54*Input!$D20</f>
        <v>0</v>
      </c>
      <c r="M98" s="203" t="n">
        <f aca="false">+M54*Input!$D20</f>
        <v>0</v>
      </c>
      <c r="N98" s="203" t="n">
        <f aca="false">+N54*Input!$D20</f>
        <v>0</v>
      </c>
      <c r="O98" s="203" t="n">
        <f aca="false">SUM(C98:N98)</f>
        <v>0</v>
      </c>
    </row>
    <row r="99" customFormat="false" ht="12.75" hidden="false" customHeight="false" outlineLevel="0" collapsed="false">
      <c r="A99" s="57" t="s">
        <v>355</v>
      </c>
      <c r="C99" s="203" t="n">
        <f aca="false">+C55*Input!$D21</f>
        <v>0</v>
      </c>
      <c r="D99" s="203" t="n">
        <f aca="false">+D55*Input!$D21</f>
        <v>0</v>
      </c>
      <c r="E99" s="203" t="n">
        <f aca="false">+E55*Input!$D21</f>
        <v>0</v>
      </c>
      <c r="F99" s="203" t="n">
        <f aca="false">+F55*Input!$D21</f>
        <v>0</v>
      </c>
      <c r="G99" s="203" t="n">
        <f aca="false">+G55*Input!$D21</f>
        <v>0</v>
      </c>
      <c r="H99" s="203" t="n">
        <f aca="false">+H55*Input!$D21</f>
        <v>0</v>
      </c>
      <c r="I99" s="203" t="n">
        <f aca="false">+I55*Input!$D21</f>
        <v>0</v>
      </c>
      <c r="J99" s="203" t="n">
        <f aca="false">+J55*Input!$D21</f>
        <v>0</v>
      </c>
      <c r="K99" s="203" t="n">
        <f aca="false">+K55*Input!$D21</f>
        <v>0</v>
      </c>
      <c r="L99" s="203" t="n">
        <f aca="false">+L55*Input!$D21</f>
        <v>0</v>
      </c>
      <c r="M99" s="203" t="n">
        <f aca="false">+M55*Input!$D21</f>
        <v>0</v>
      </c>
      <c r="N99" s="203" t="n">
        <f aca="false">+N55*Input!$D21</f>
        <v>0</v>
      </c>
      <c r="O99" s="203" t="n">
        <f aca="false">SUM(C99:N99)</f>
        <v>0</v>
      </c>
    </row>
    <row r="100" customFormat="false" ht="12.75" hidden="false" customHeight="false" outlineLevel="0" collapsed="false">
      <c r="A100" s="57" t="s">
        <v>356</v>
      </c>
      <c r="C100" s="203" t="n">
        <f aca="false">+C56*Input!$D22</f>
        <v>0</v>
      </c>
      <c r="D100" s="203" t="n">
        <f aca="false">+D56*Input!$D22</f>
        <v>0</v>
      </c>
      <c r="E100" s="203" t="n">
        <f aca="false">+E56*Input!$D22</f>
        <v>0</v>
      </c>
      <c r="F100" s="203" t="n">
        <f aca="false">+F56*Input!$D22</f>
        <v>0</v>
      </c>
      <c r="G100" s="203" t="n">
        <f aca="false">+G56*Input!$D22</f>
        <v>0</v>
      </c>
      <c r="H100" s="203" t="n">
        <f aca="false">+H56*Input!$D22</f>
        <v>0</v>
      </c>
      <c r="I100" s="203" t="n">
        <f aca="false">+I56*Input!$D22</f>
        <v>0</v>
      </c>
      <c r="J100" s="203" t="n">
        <f aca="false">+J56*Input!$D22</f>
        <v>0</v>
      </c>
      <c r="K100" s="203" t="n">
        <f aca="false">+K56*Input!$D22</f>
        <v>0</v>
      </c>
      <c r="L100" s="203" t="n">
        <f aca="false">+L56*Input!$D22</f>
        <v>0</v>
      </c>
      <c r="M100" s="203" t="n">
        <f aca="false">+M56*Input!$D22</f>
        <v>0</v>
      </c>
      <c r="N100" s="203" t="n">
        <f aca="false">+N56*Input!$D22</f>
        <v>0</v>
      </c>
      <c r="O100" s="203" t="n">
        <f aca="false">SUM(C100:N100)</f>
        <v>0</v>
      </c>
    </row>
    <row r="101" customFormat="false" ht="12.75" hidden="false" customHeight="false" outlineLevel="0" collapsed="false">
      <c r="A101" s="57" t="s">
        <v>357</v>
      </c>
      <c r="C101" s="203" t="n">
        <f aca="false">+C57*Input!$D23</f>
        <v>0</v>
      </c>
      <c r="D101" s="203" t="n">
        <f aca="false">+D57*Input!$D23</f>
        <v>0</v>
      </c>
      <c r="E101" s="203" t="n">
        <f aca="false">+E57*Input!$D23</f>
        <v>0</v>
      </c>
      <c r="F101" s="203" t="n">
        <f aca="false">+F57*Input!$D23</f>
        <v>0</v>
      </c>
      <c r="G101" s="203" t="n">
        <f aca="false">+G57*Input!$D23</f>
        <v>0</v>
      </c>
      <c r="H101" s="203" t="n">
        <f aca="false">+H57*Input!$D23</f>
        <v>0</v>
      </c>
      <c r="I101" s="203" t="n">
        <f aca="false">+I57*Input!$D23</f>
        <v>0</v>
      </c>
      <c r="J101" s="203" t="n">
        <f aca="false">+J57*Input!$D23</f>
        <v>0</v>
      </c>
      <c r="K101" s="203" t="n">
        <f aca="false">+K57*Input!$D23</f>
        <v>0</v>
      </c>
      <c r="L101" s="203" t="n">
        <f aca="false">+L57*Input!$D23</f>
        <v>0</v>
      </c>
      <c r="M101" s="203" t="n">
        <f aca="false">+M57*Input!$D23</f>
        <v>0</v>
      </c>
      <c r="N101" s="203" t="n">
        <f aca="false">+N57*Input!$D23</f>
        <v>0</v>
      </c>
      <c r="O101" s="203" t="n">
        <f aca="false">SUM(C101:N101)</f>
        <v>0</v>
      </c>
    </row>
    <row r="102" customFormat="false" ht="12.75" hidden="false" customHeight="false" outlineLevel="0" collapsed="false">
      <c r="A102" s="57" t="s">
        <v>358</v>
      </c>
      <c r="C102" s="203" t="n">
        <f aca="false">+C58*Input!$D24</f>
        <v>0</v>
      </c>
      <c r="D102" s="203" t="n">
        <f aca="false">+D58*Input!$D24</f>
        <v>0</v>
      </c>
      <c r="E102" s="203" t="n">
        <f aca="false">+E58*Input!$D24</f>
        <v>0</v>
      </c>
      <c r="F102" s="203" t="n">
        <f aca="false">+F58*Input!$D24</f>
        <v>0</v>
      </c>
      <c r="G102" s="203" t="n">
        <f aca="false">+G58*Input!$D24</f>
        <v>0</v>
      </c>
      <c r="H102" s="203" t="n">
        <f aca="false">+H58*Input!$D24</f>
        <v>0</v>
      </c>
      <c r="I102" s="203" t="n">
        <f aca="false">+I58*Input!$D24</f>
        <v>0</v>
      </c>
      <c r="J102" s="203" t="n">
        <f aca="false">+J58*Input!$D24</f>
        <v>0</v>
      </c>
      <c r="K102" s="203" t="n">
        <f aca="false">+K58*Input!$D24</f>
        <v>0</v>
      </c>
      <c r="L102" s="203" t="n">
        <f aca="false">+L58*Input!$D24</f>
        <v>0</v>
      </c>
      <c r="M102" s="203" t="n">
        <f aca="false">+M58*Input!$D24</f>
        <v>0</v>
      </c>
      <c r="N102" s="203" t="n">
        <f aca="false">+N58*Input!$D24</f>
        <v>0</v>
      </c>
      <c r="O102" s="203" t="n">
        <f aca="false">SUM(C102:N102)</f>
        <v>0</v>
      </c>
    </row>
    <row r="103" customFormat="false" ht="12.75" hidden="false" customHeight="false" outlineLevel="0" collapsed="false">
      <c r="A103" s="57" t="s">
        <v>359</v>
      </c>
      <c r="C103" s="203" t="n">
        <f aca="false">+C59*Input!$D25</f>
        <v>0</v>
      </c>
      <c r="D103" s="203" t="n">
        <f aca="false">+D59*Input!$D25</f>
        <v>0</v>
      </c>
      <c r="E103" s="203" t="n">
        <f aca="false">+E59*Input!$D25</f>
        <v>0</v>
      </c>
      <c r="F103" s="203" t="n">
        <f aca="false">+F59*Input!$D25</f>
        <v>0</v>
      </c>
      <c r="G103" s="203" t="n">
        <f aca="false">+G59*Input!$D25</f>
        <v>0</v>
      </c>
      <c r="H103" s="203" t="n">
        <f aca="false">+H59*Input!$D25</f>
        <v>0</v>
      </c>
      <c r="I103" s="203" t="n">
        <f aca="false">+I59*Input!$D25</f>
        <v>0</v>
      </c>
      <c r="J103" s="203" t="n">
        <f aca="false">+J59*Input!$D25</f>
        <v>0</v>
      </c>
      <c r="K103" s="203" t="n">
        <f aca="false">+K59*Input!$D25</f>
        <v>0</v>
      </c>
      <c r="L103" s="203" t="n">
        <f aca="false">+L59*Input!$D25</f>
        <v>0</v>
      </c>
      <c r="M103" s="203" t="n">
        <f aca="false">+M59*Input!$D25</f>
        <v>0</v>
      </c>
      <c r="N103" s="203" t="n">
        <f aca="false">+N59*Input!$D25</f>
        <v>0</v>
      </c>
      <c r="O103" s="203" t="n">
        <f aca="false">SUM(C103:N103)</f>
        <v>0</v>
      </c>
    </row>
    <row r="104" customFormat="false" ht="12.75" hidden="false" customHeight="false" outlineLevel="0" collapsed="false">
      <c r="A104" s="57" t="s">
        <v>360</v>
      </c>
      <c r="C104" s="203" t="n">
        <f aca="false">+C60*Input!$D26</f>
        <v>0</v>
      </c>
      <c r="D104" s="203" t="n">
        <f aca="false">+D60*Input!$D26</f>
        <v>0</v>
      </c>
      <c r="E104" s="203" t="n">
        <f aca="false">+E60*Input!$D26</f>
        <v>0</v>
      </c>
      <c r="F104" s="203" t="n">
        <f aca="false">+F60*Input!$D26</f>
        <v>0</v>
      </c>
      <c r="G104" s="203" t="n">
        <f aca="false">+G60*Input!$D26</f>
        <v>0</v>
      </c>
      <c r="H104" s="203" t="n">
        <f aca="false">+H60*Input!$D26</f>
        <v>0</v>
      </c>
      <c r="I104" s="203" t="n">
        <f aca="false">+I60*Input!$D26</f>
        <v>0</v>
      </c>
      <c r="J104" s="203" t="n">
        <f aca="false">+J60*Input!$D26</f>
        <v>0</v>
      </c>
      <c r="K104" s="203" t="n">
        <f aca="false">+K60*Input!$D26</f>
        <v>0</v>
      </c>
      <c r="L104" s="203" t="n">
        <f aca="false">+L60*Input!$D26</f>
        <v>0</v>
      </c>
      <c r="M104" s="203" t="n">
        <f aca="false">+M60*Input!$D26</f>
        <v>0</v>
      </c>
      <c r="N104" s="203" t="n">
        <f aca="false">+N60*Input!$D26</f>
        <v>0</v>
      </c>
      <c r="O104" s="203" t="n">
        <f aca="false">SUM(C104:N104)</f>
        <v>0</v>
      </c>
    </row>
    <row r="105" customFormat="false" ht="12.75" hidden="false" customHeight="false" outlineLevel="0" collapsed="false">
      <c r="A105" s="57" t="s">
        <v>361</v>
      </c>
      <c r="C105" s="203" t="n">
        <f aca="false">+C61*Input!$D27</f>
        <v>0</v>
      </c>
      <c r="D105" s="203" t="n">
        <f aca="false">+D61*Input!$D27</f>
        <v>0</v>
      </c>
      <c r="E105" s="203" t="n">
        <f aca="false">+E61*Input!$D27</f>
        <v>0</v>
      </c>
      <c r="F105" s="203" t="n">
        <f aca="false">+F61*Input!$D27</f>
        <v>0</v>
      </c>
      <c r="G105" s="203" t="n">
        <f aca="false">+G61*Input!$D27</f>
        <v>0</v>
      </c>
      <c r="H105" s="203" t="n">
        <f aca="false">+H61*Input!$D27</f>
        <v>0</v>
      </c>
      <c r="I105" s="203" t="n">
        <f aca="false">+I61*Input!$D27</f>
        <v>0</v>
      </c>
      <c r="J105" s="203" t="n">
        <f aca="false">+J61*Input!$D27</f>
        <v>0</v>
      </c>
      <c r="K105" s="203" t="n">
        <f aca="false">+K61*Input!$D27</f>
        <v>0</v>
      </c>
      <c r="L105" s="203" t="n">
        <f aca="false">+L61*Input!$D27</f>
        <v>0</v>
      </c>
      <c r="M105" s="203" t="n">
        <f aca="false">+M61*Input!$D27</f>
        <v>0</v>
      </c>
      <c r="N105" s="203" t="n">
        <f aca="false">+N61*Input!$D27</f>
        <v>0</v>
      </c>
      <c r="O105" s="203" t="n">
        <f aca="false">SUM(C105:N105)</f>
        <v>0</v>
      </c>
    </row>
    <row r="106" customFormat="false" ht="12.75" hidden="false" customHeight="false" outlineLevel="0" collapsed="false">
      <c r="A106" s="57" t="s">
        <v>362</v>
      </c>
      <c r="C106" s="203" t="n">
        <f aca="false">+C62*Input!$D28</f>
        <v>0</v>
      </c>
      <c r="D106" s="203" t="n">
        <f aca="false">+D62*Input!$D28</f>
        <v>0</v>
      </c>
      <c r="E106" s="203" t="n">
        <f aca="false">+E62*Input!$D28</f>
        <v>0</v>
      </c>
      <c r="F106" s="203" t="n">
        <f aca="false">+F62*Input!$D28</f>
        <v>0</v>
      </c>
      <c r="G106" s="203" t="n">
        <f aca="false">+G62*Input!$D28</f>
        <v>0</v>
      </c>
      <c r="H106" s="203" t="n">
        <f aca="false">+H62*Input!$D28</f>
        <v>0</v>
      </c>
      <c r="I106" s="203" t="n">
        <f aca="false">+I62*Input!$D28</f>
        <v>0</v>
      </c>
      <c r="J106" s="203" t="n">
        <f aca="false">+J62*Input!$D28</f>
        <v>0</v>
      </c>
      <c r="K106" s="203" t="n">
        <f aca="false">+K62*Input!$D28</f>
        <v>0</v>
      </c>
      <c r="L106" s="203" t="n">
        <f aca="false">+L62*Input!$D28</f>
        <v>0</v>
      </c>
      <c r="M106" s="203" t="n">
        <f aca="false">+M62*Input!$D28</f>
        <v>0</v>
      </c>
      <c r="N106" s="203" t="n">
        <f aca="false">+N62*Input!$D28</f>
        <v>0</v>
      </c>
      <c r="O106" s="203" t="n">
        <f aca="false">SUM(C106:N106)</f>
        <v>0</v>
      </c>
    </row>
    <row r="107" customFormat="false" ht="12.75" hidden="false" customHeight="false" outlineLevel="0" collapsed="false">
      <c r="A107" s="57" t="s">
        <v>363</v>
      </c>
      <c r="C107" s="203" t="n">
        <f aca="false">+C63*Input!$D29</f>
        <v>0</v>
      </c>
      <c r="D107" s="203" t="n">
        <f aca="false">+D63*Input!$D29</f>
        <v>0</v>
      </c>
      <c r="E107" s="203" t="n">
        <f aca="false">+E63*Input!$D29</f>
        <v>0</v>
      </c>
      <c r="F107" s="203" t="n">
        <f aca="false">+F63*Input!$D29</f>
        <v>0</v>
      </c>
      <c r="G107" s="203" t="n">
        <f aca="false">+G63*Input!$D29</f>
        <v>0</v>
      </c>
      <c r="H107" s="203" t="n">
        <f aca="false">+H63*Input!$D29</f>
        <v>0</v>
      </c>
      <c r="I107" s="203" t="n">
        <f aca="false">+I63*Input!$D29</f>
        <v>0</v>
      </c>
      <c r="J107" s="203" t="n">
        <f aca="false">+J63*Input!$D29</f>
        <v>0</v>
      </c>
      <c r="K107" s="203" t="n">
        <f aca="false">+K63*Input!$D29</f>
        <v>0</v>
      </c>
      <c r="L107" s="203" t="n">
        <f aca="false">+L63*Input!$D29</f>
        <v>0</v>
      </c>
      <c r="M107" s="203" t="n">
        <f aca="false">+M63*Input!$D29</f>
        <v>0</v>
      </c>
      <c r="N107" s="203" t="n">
        <f aca="false">+N63*Input!$D29</f>
        <v>0</v>
      </c>
      <c r="O107" s="203" t="n">
        <f aca="false">SUM(C107:N107)</f>
        <v>0</v>
      </c>
    </row>
    <row r="108" customFormat="false" ht="12.75" hidden="false" customHeight="false" outlineLevel="0" collapsed="false">
      <c r="A108" s="57" t="s">
        <v>364</v>
      </c>
      <c r="C108" s="203" t="n">
        <f aca="false">+C64*Input!$D30</f>
        <v>0</v>
      </c>
      <c r="D108" s="203" t="n">
        <f aca="false">+D64*Input!$D30</f>
        <v>0</v>
      </c>
      <c r="E108" s="203" t="n">
        <f aca="false">+E64*Input!$D30</f>
        <v>0</v>
      </c>
      <c r="F108" s="203" t="n">
        <f aca="false">+F64*Input!$D30</f>
        <v>0</v>
      </c>
      <c r="G108" s="203" t="n">
        <f aca="false">+G64*Input!$D30</f>
        <v>0</v>
      </c>
      <c r="H108" s="203" t="n">
        <f aca="false">+H64*Input!$D30</f>
        <v>0</v>
      </c>
      <c r="I108" s="203" t="n">
        <f aca="false">+I64*Input!$D30</f>
        <v>0</v>
      </c>
      <c r="J108" s="203" t="n">
        <f aca="false">+J64*Input!$D30</f>
        <v>0</v>
      </c>
      <c r="K108" s="203" t="n">
        <f aca="false">+K64*Input!$D30</f>
        <v>0</v>
      </c>
      <c r="L108" s="203" t="n">
        <f aca="false">+L64*Input!$D30</f>
        <v>0</v>
      </c>
      <c r="M108" s="203" t="n">
        <f aca="false">+M64*Input!$D30</f>
        <v>0</v>
      </c>
      <c r="N108" s="203" t="n">
        <f aca="false">+N64*Input!$D30</f>
        <v>0</v>
      </c>
      <c r="O108" s="203" t="n">
        <f aca="false">SUM(C108:N108)</f>
        <v>0</v>
      </c>
    </row>
    <row r="109" customFormat="false" ht="12.75" hidden="false" customHeight="false" outlineLevel="0" collapsed="false">
      <c r="A109" s="57" t="s">
        <v>365</v>
      </c>
      <c r="C109" s="203" t="n">
        <f aca="false">+C65*Input!$D31</f>
        <v>0</v>
      </c>
      <c r="D109" s="203" t="n">
        <f aca="false">+D65*Input!$D31</f>
        <v>0</v>
      </c>
      <c r="E109" s="203" t="n">
        <f aca="false">+E65*Input!$D31</f>
        <v>0</v>
      </c>
      <c r="F109" s="203" t="n">
        <f aca="false">+F65*Input!$D31</f>
        <v>0</v>
      </c>
      <c r="G109" s="203" t="n">
        <f aca="false">+G65*Input!$D31</f>
        <v>0</v>
      </c>
      <c r="H109" s="203" t="n">
        <f aca="false">+H65*Input!$D31</f>
        <v>0</v>
      </c>
      <c r="I109" s="203" t="n">
        <f aca="false">+I65*Input!$D31</f>
        <v>0</v>
      </c>
      <c r="J109" s="203" t="n">
        <f aca="false">+J65*Input!$D31</f>
        <v>0</v>
      </c>
      <c r="K109" s="203" t="n">
        <f aca="false">+K65*Input!$D31</f>
        <v>0</v>
      </c>
      <c r="L109" s="203" t="n">
        <f aca="false">+L65*Input!$D31</f>
        <v>0</v>
      </c>
      <c r="M109" s="203" t="n">
        <f aca="false">+M65*Input!$D31</f>
        <v>0</v>
      </c>
      <c r="N109" s="203" t="n">
        <f aca="false">+N65*Input!$D31</f>
        <v>0</v>
      </c>
      <c r="O109" s="203" t="n">
        <f aca="false">SUM(C109:N109)</f>
        <v>0</v>
      </c>
    </row>
    <row r="110" customFormat="false" ht="12.75" hidden="false" customHeight="false" outlineLevel="0" collapsed="false">
      <c r="A110" s="57" t="s">
        <v>366</v>
      </c>
      <c r="C110" s="203" t="n">
        <f aca="false">+C66*Input!$D32</f>
        <v>0</v>
      </c>
      <c r="D110" s="203" t="n">
        <f aca="false">+D66*Input!$D32</f>
        <v>0</v>
      </c>
      <c r="E110" s="203" t="n">
        <f aca="false">+E66*Input!$D32</f>
        <v>0</v>
      </c>
      <c r="F110" s="203" t="n">
        <f aca="false">+F66*Input!$D32</f>
        <v>0</v>
      </c>
      <c r="G110" s="203" t="n">
        <f aca="false">+G66*Input!$D32</f>
        <v>0</v>
      </c>
      <c r="H110" s="203" t="n">
        <f aca="false">+H66*Input!$D32</f>
        <v>0</v>
      </c>
      <c r="I110" s="203" t="n">
        <f aca="false">+I66*Input!$D32</f>
        <v>0</v>
      </c>
      <c r="J110" s="203" t="n">
        <f aca="false">+J66*Input!$D32</f>
        <v>0</v>
      </c>
      <c r="K110" s="203" t="n">
        <f aca="false">+K66*Input!$D32</f>
        <v>0</v>
      </c>
      <c r="L110" s="203" t="n">
        <f aca="false">+L66*Input!$D32</f>
        <v>0</v>
      </c>
      <c r="M110" s="203" t="n">
        <f aca="false">+M66*Input!$D32</f>
        <v>0</v>
      </c>
      <c r="N110" s="203" t="n">
        <f aca="false">+N66*Input!$D32</f>
        <v>0</v>
      </c>
      <c r="O110" s="203" t="n">
        <f aca="false">SUM(C110:N110)</f>
        <v>0</v>
      </c>
    </row>
    <row r="111" customFormat="false" ht="12.75" hidden="false" customHeight="false" outlineLevel="0" collapsed="false">
      <c r="A111" s="57" t="s">
        <v>367</v>
      </c>
      <c r="C111" s="203" t="n">
        <f aca="false">+C67*Input!$D33</f>
        <v>0</v>
      </c>
      <c r="D111" s="203" t="n">
        <f aca="false">+D67*Input!$D33</f>
        <v>0</v>
      </c>
      <c r="E111" s="203" t="n">
        <f aca="false">+E67*Input!$D33</f>
        <v>0</v>
      </c>
      <c r="F111" s="203" t="n">
        <f aca="false">+F67*Input!$D33</f>
        <v>0</v>
      </c>
      <c r="G111" s="203" t="n">
        <f aca="false">+G67*Input!$D33</f>
        <v>0</v>
      </c>
      <c r="H111" s="203" t="n">
        <f aca="false">+H67*Input!$D33</f>
        <v>0</v>
      </c>
      <c r="I111" s="203" t="n">
        <f aca="false">+I67*Input!$D33</f>
        <v>0</v>
      </c>
      <c r="J111" s="203" t="n">
        <f aca="false">+J67*Input!$D33</f>
        <v>0</v>
      </c>
      <c r="K111" s="203" t="n">
        <f aca="false">+K67*Input!$D33</f>
        <v>0</v>
      </c>
      <c r="L111" s="203" t="n">
        <f aca="false">+L67*Input!$D33</f>
        <v>0</v>
      </c>
      <c r="M111" s="203" t="n">
        <f aca="false">+M67*Input!$D33</f>
        <v>0</v>
      </c>
      <c r="N111" s="203" t="n">
        <f aca="false">+N67*Input!$D33</f>
        <v>0</v>
      </c>
      <c r="O111" s="203" t="n">
        <f aca="false">SUM(C111:N111)</f>
        <v>0</v>
      </c>
    </row>
    <row r="112" customFormat="false" ht="12.75" hidden="false" customHeight="false" outlineLevel="0" collapsed="false">
      <c r="A112" s="57" t="s">
        <v>368</v>
      </c>
      <c r="C112" s="203" t="n">
        <f aca="false">+C68*Input!$D34</f>
        <v>0</v>
      </c>
      <c r="D112" s="203" t="n">
        <f aca="false">+D68*Input!$D34</f>
        <v>0</v>
      </c>
      <c r="E112" s="203" t="n">
        <f aca="false">+E68*Input!$D34</f>
        <v>0</v>
      </c>
      <c r="F112" s="203" t="n">
        <f aca="false">+F68*Input!$D34</f>
        <v>0</v>
      </c>
      <c r="G112" s="203" t="n">
        <f aca="false">+G68*Input!$D34</f>
        <v>0</v>
      </c>
      <c r="H112" s="203" t="n">
        <f aca="false">+H68*Input!$D34</f>
        <v>0</v>
      </c>
      <c r="I112" s="203" t="n">
        <f aca="false">+I68*Input!$D34</f>
        <v>0</v>
      </c>
      <c r="J112" s="203" t="n">
        <f aca="false">+J68*Input!$D34</f>
        <v>0</v>
      </c>
      <c r="K112" s="203" t="n">
        <f aca="false">+K68*Input!$D34</f>
        <v>0</v>
      </c>
      <c r="L112" s="203" t="n">
        <f aca="false">+L68*Input!$D34</f>
        <v>0</v>
      </c>
      <c r="M112" s="203" t="n">
        <f aca="false">+M68*Input!$D34</f>
        <v>0</v>
      </c>
      <c r="N112" s="203" t="n">
        <f aca="false">+N68*Input!$D34</f>
        <v>0</v>
      </c>
      <c r="O112" s="203" t="n">
        <f aca="false">SUM(C112:N112)</f>
        <v>0</v>
      </c>
    </row>
    <row r="113" customFormat="false" ht="12.75" hidden="false" customHeight="false" outlineLevel="0" collapsed="false">
      <c r="A113" s="57" t="s">
        <v>369</v>
      </c>
      <c r="C113" s="203" t="n">
        <f aca="false">+C69*Input!$D35</f>
        <v>0</v>
      </c>
      <c r="D113" s="203" t="n">
        <f aca="false">+D69*Input!$D35</f>
        <v>0</v>
      </c>
      <c r="E113" s="203" t="n">
        <f aca="false">+E69*Input!$D35</f>
        <v>0</v>
      </c>
      <c r="F113" s="203" t="n">
        <f aca="false">+F69*Input!$D35</f>
        <v>0</v>
      </c>
      <c r="G113" s="203" t="n">
        <f aca="false">+G69*Input!$D35</f>
        <v>0</v>
      </c>
      <c r="H113" s="203" t="n">
        <f aca="false">+H69*Input!$D35</f>
        <v>0</v>
      </c>
      <c r="I113" s="203" t="n">
        <f aca="false">+I69*Input!$D35</f>
        <v>0</v>
      </c>
      <c r="J113" s="203" t="n">
        <f aca="false">+J69*Input!$D35</f>
        <v>0</v>
      </c>
      <c r="K113" s="203" t="n">
        <f aca="false">+K69*Input!$D35</f>
        <v>0</v>
      </c>
      <c r="L113" s="203" t="n">
        <f aca="false">+L69*Input!$D35</f>
        <v>0</v>
      </c>
      <c r="M113" s="203" t="n">
        <f aca="false">+M69*Input!$D35</f>
        <v>0</v>
      </c>
      <c r="N113" s="203" t="n">
        <f aca="false">+N69*Input!$D35</f>
        <v>0</v>
      </c>
      <c r="O113" s="203" t="n">
        <f aca="false">SUM(C113:N113)</f>
        <v>0</v>
      </c>
    </row>
    <row r="114" customFormat="false" ht="12.75" hidden="false" customHeight="false" outlineLevel="0" collapsed="false">
      <c r="A114" s="57" t="s">
        <v>370</v>
      </c>
      <c r="C114" s="203" t="n">
        <f aca="false">+C70*Input!$D36</f>
        <v>0</v>
      </c>
      <c r="D114" s="203" t="n">
        <f aca="false">+D70*Input!$D36</f>
        <v>0</v>
      </c>
      <c r="E114" s="203" t="n">
        <f aca="false">+E70*Input!$D36</f>
        <v>0</v>
      </c>
      <c r="F114" s="203" t="n">
        <f aca="false">+F70*Input!$D36</f>
        <v>0</v>
      </c>
      <c r="G114" s="203" t="n">
        <f aca="false">+G70*Input!$D36</f>
        <v>0</v>
      </c>
      <c r="H114" s="203" t="n">
        <f aca="false">+H70*Input!$D36</f>
        <v>0</v>
      </c>
      <c r="I114" s="203" t="n">
        <f aca="false">+I70*Input!$D36</f>
        <v>0</v>
      </c>
      <c r="J114" s="203" t="n">
        <f aca="false">+J70*Input!$D36</f>
        <v>0</v>
      </c>
      <c r="K114" s="203" t="n">
        <f aca="false">+K70*Input!$D36</f>
        <v>0</v>
      </c>
      <c r="L114" s="203" t="n">
        <f aca="false">+L70*Input!$D36</f>
        <v>0</v>
      </c>
      <c r="M114" s="203" t="n">
        <f aca="false">+M70*Input!$D36</f>
        <v>0</v>
      </c>
      <c r="N114" s="203" t="n">
        <f aca="false">+N70*Input!$D36</f>
        <v>0</v>
      </c>
      <c r="O114" s="203" t="n">
        <f aca="false">SUM(C114:N114)</f>
        <v>0</v>
      </c>
    </row>
    <row r="115" customFormat="false" ht="12.75" hidden="false" customHeight="false" outlineLevel="0" collapsed="false">
      <c r="A115" s="57" t="s">
        <v>371</v>
      </c>
      <c r="C115" s="203" t="n">
        <f aca="false">+C71*Input!$D37</f>
        <v>0</v>
      </c>
      <c r="D115" s="203" t="n">
        <f aca="false">+D71*Input!$D37</f>
        <v>0</v>
      </c>
      <c r="E115" s="203" t="n">
        <f aca="false">+E71*Input!$D37</f>
        <v>0</v>
      </c>
      <c r="F115" s="203" t="n">
        <f aca="false">+F71*Input!$D37</f>
        <v>0</v>
      </c>
      <c r="G115" s="203" t="n">
        <f aca="false">+G71*Input!$D37</f>
        <v>0</v>
      </c>
      <c r="H115" s="203" t="n">
        <f aca="false">+H71*Input!$D37</f>
        <v>0</v>
      </c>
      <c r="I115" s="203" t="n">
        <f aca="false">+I71*Input!$D37</f>
        <v>0</v>
      </c>
      <c r="J115" s="203" t="n">
        <f aca="false">+J71*Input!$D37</f>
        <v>0</v>
      </c>
      <c r="K115" s="203" t="n">
        <f aca="false">+K71*Input!$D37</f>
        <v>0</v>
      </c>
      <c r="L115" s="203" t="n">
        <f aca="false">+L71*Input!$D37</f>
        <v>0</v>
      </c>
      <c r="M115" s="203" t="n">
        <f aca="false">+M71*Input!$D37</f>
        <v>0</v>
      </c>
      <c r="N115" s="203" t="n">
        <f aca="false">+N71*Input!$D37</f>
        <v>0</v>
      </c>
      <c r="O115" s="203" t="n">
        <f aca="false">SUM(C115:N115)</f>
        <v>0</v>
      </c>
    </row>
    <row r="116" customFormat="false" ht="12.75" hidden="false" customHeight="false" outlineLevel="0" collapsed="false">
      <c r="A116" s="57" t="s">
        <v>372</v>
      </c>
      <c r="C116" s="203" t="n">
        <f aca="false">+C72*Input!$D38</f>
        <v>0</v>
      </c>
      <c r="D116" s="203" t="n">
        <f aca="false">+D72*Input!$D38</f>
        <v>0</v>
      </c>
      <c r="E116" s="203" t="n">
        <f aca="false">+E72*Input!$D38</f>
        <v>0</v>
      </c>
      <c r="F116" s="203" t="n">
        <f aca="false">+F72*Input!$D38</f>
        <v>0</v>
      </c>
      <c r="G116" s="203" t="n">
        <f aca="false">+G72*Input!$D38</f>
        <v>0</v>
      </c>
      <c r="H116" s="203" t="n">
        <f aca="false">+H72*Input!$D38</f>
        <v>0</v>
      </c>
      <c r="I116" s="203" t="n">
        <f aca="false">+I72*Input!$D38</f>
        <v>0</v>
      </c>
      <c r="J116" s="203" t="n">
        <f aca="false">+J72*Input!$D38</f>
        <v>0</v>
      </c>
      <c r="K116" s="203" t="n">
        <f aca="false">+K72*Input!$D38</f>
        <v>0</v>
      </c>
      <c r="L116" s="203" t="n">
        <f aca="false">+L72*Input!$D38</f>
        <v>0</v>
      </c>
      <c r="M116" s="203" t="n">
        <f aca="false">+M72*Input!$D38</f>
        <v>0</v>
      </c>
      <c r="N116" s="203" t="n">
        <f aca="false">+N72*Input!$D38</f>
        <v>0</v>
      </c>
      <c r="O116" s="203" t="n">
        <f aca="false">SUM(C116:N116)</f>
        <v>0</v>
      </c>
    </row>
    <row r="117" customFormat="false" ht="12.75" hidden="false" customHeight="false" outlineLevel="0" collapsed="false">
      <c r="A117" s="57" t="s">
        <v>373</v>
      </c>
      <c r="C117" s="203" t="n">
        <f aca="false">+C73*Input!$D39</f>
        <v>0</v>
      </c>
      <c r="D117" s="203" t="n">
        <f aca="false">+D73*Input!$D39</f>
        <v>0</v>
      </c>
      <c r="E117" s="203" t="n">
        <f aca="false">+E73*Input!$D39</f>
        <v>0</v>
      </c>
      <c r="F117" s="203" t="n">
        <f aca="false">+F73*Input!$D39</f>
        <v>0</v>
      </c>
      <c r="G117" s="203" t="n">
        <f aca="false">+G73*Input!$D39</f>
        <v>0</v>
      </c>
      <c r="H117" s="203" t="n">
        <f aca="false">+H73*Input!$D39</f>
        <v>0</v>
      </c>
      <c r="I117" s="203" t="n">
        <f aca="false">+I73*Input!$D39</f>
        <v>0</v>
      </c>
      <c r="J117" s="203" t="n">
        <f aca="false">+J73*Input!$D39</f>
        <v>0</v>
      </c>
      <c r="K117" s="203" t="n">
        <f aca="false">+K73*Input!$D39</f>
        <v>0</v>
      </c>
      <c r="L117" s="203" t="n">
        <f aca="false">+L73*Input!$D39</f>
        <v>0</v>
      </c>
      <c r="M117" s="203" t="n">
        <f aca="false">+M73*Input!$D39</f>
        <v>0</v>
      </c>
      <c r="N117" s="203" t="n">
        <f aca="false">+N73*Input!$D39</f>
        <v>0</v>
      </c>
      <c r="O117" s="203" t="n">
        <f aca="false">SUM(C117:N117)</f>
        <v>0</v>
      </c>
    </row>
    <row r="118" customFormat="false" ht="12.75" hidden="false" customHeight="false" outlineLevel="0" collapsed="false">
      <c r="A118" s="57" t="s">
        <v>374</v>
      </c>
      <c r="C118" s="203" t="n">
        <f aca="false">+C74*Input!$D40</f>
        <v>0</v>
      </c>
      <c r="D118" s="203" t="n">
        <f aca="false">+D74*Input!$D40</f>
        <v>0</v>
      </c>
      <c r="E118" s="203" t="n">
        <f aca="false">+E74*Input!$D40</f>
        <v>0</v>
      </c>
      <c r="F118" s="203" t="n">
        <f aca="false">+F74*Input!$D40</f>
        <v>0</v>
      </c>
      <c r="G118" s="203" t="n">
        <f aca="false">+G74*Input!$D40</f>
        <v>0</v>
      </c>
      <c r="H118" s="203" t="n">
        <f aca="false">+H74*Input!$D40</f>
        <v>0</v>
      </c>
      <c r="I118" s="203" t="n">
        <f aca="false">+I74*Input!$D40</f>
        <v>0</v>
      </c>
      <c r="J118" s="203" t="n">
        <f aca="false">+J74*Input!$D40</f>
        <v>0</v>
      </c>
      <c r="K118" s="203" t="n">
        <f aca="false">+K74*Input!$D40</f>
        <v>0</v>
      </c>
      <c r="L118" s="203" t="n">
        <f aca="false">+L74*Input!$D40</f>
        <v>0</v>
      </c>
      <c r="M118" s="203" t="n">
        <f aca="false">+M74*Input!$D40</f>
        <v>0</v>
      </c>
      <c r="N118" s="203" t="n">
        <f aca="false">+N74*Input!$D40</f>
        <v>0</v>
      </c>
      <c r="O118" s="203" t="n">
        <f aca="false">SUM(C118:N118)</f>
        <v>0</v>
      </c>
    </row>
    <row r="119" customFormat="false" ht="12.75" hidden="false" customHeight="false" outlineLevel="0" collapsed="false">
      <c r="A119" s="57" t="s">
        <v>375</v>
      </c>
      <c r="C119" s="203" t="n">
        <f aca="false">+C75*Input!$D41</f>
        <v>0</v>
      </c>
      <c r="D119" s="203" t="n">
        <f aca="false">+D75*Input!$D41</f>
        <v>0</v>
      </c>
      <c r="E119" s="203" t="n">
        <f aca="false">+E75*Input!$D41</f>
        <v>0</v>
      </c>
      <c r="F119" s="203" t="n">
        <f aca="false">+F75*Input!$D41</f>
        <v>0</v>
      </c>
      <c r="G119" s="203" t="n">
        <f aca="false">+G75*Input!$D41</f>
        <v>0</v>
      </c>
      <c r="H119" s="203" t="n">
        <f aca="false">+H75*Input!$D41</f>
        <v>0</v>
      </c>
      <c r="I119" s="203" t="n">
        <f aca="false">+I75*Input!$D41</f>
        <v>0</v>
      </c>
      <c r="J119" s="203" t="n">
        <f aca="false">+J75*Input!$D41</f>
        <v>0</v>
      </c>
      <c r="K119" s="203" t="n">
        <f aca="false">+K75*Input!$D41</f>
        <v>0</v>
      </c>
      <c r="L119" s="203" t="n">
        <f aca="false">+L75*Input!$D41</f>
        <v>0</v>
      </c>
      <c r="M119" s="203" t="n">
        <f aca="false">+M75*Input!$D41</f>
        <v>0</v>
      </c>
      <c r="N119" s="203" t="n">
        <f aca="false">+N75*Input!$D41</f>
        <v>0</v>
      </c>
      <c r="O119" s="203" t="n">
        <f aca="false">SUM(C119:N119)</f>
        <v>0</v>
      </c>
    </row>
    <row r="120" customFormat="false" ht="12.75" hidden="false" customHeight="false" outlineLevel="0" collapsed="false">
      <c r="A120" s="57" t="s">
        <v>376</v>
      </c>
      <c r="C120" s="203" t="n">
        <f aca="false">+C76*Input!$D42</f>
        <v>0</v>
      </c>
      <c r="D120" s="203" t="n">
        <f aca="false">+D76*Input!$D42</f>
        <v>0</v>
      </c>
      <c r="E120" s="203" t="n">
        <f aca="false">+E76*Input!$D42</f>
        <v>0</v>
      </c>
      <c r="F120" s="203" t="n">
        <f aca="false">+F76*Input!$D42</f>
        <v>0</v>
      </c>
      <c r="G120" s="203" t="n">
        <f aca="false">+G76*Input!$D42</f>
        <v>0</v>
      </c>
      <c r="H120" s="203" t="n">
        <f aca="false">+H76*Input!$D42</f>
        <v>0</v>
      </c>
      <c r="I120" s="203" t="n">
        <f aca="false">+I76*Input!$D42</f>
        <v>0</v>
      </c>
      <c r="J120" s="203" t="n">
        <f aca="false">+J76*Input!$D42</f>
        <v>0</v>
      </c>
      <c r="K120" s="203" t="n">
        <f aca="false">+K76*Input!$D42</f>
        <v>0</v>
      </c>
      <c r="L120" s="203" t="n">
        <f aca="false">+L76*Input!$D42</f>
        <v>0</v>
      </c>
      <c r="M120" s="203" t="n">
        <f aca="false">+M76*Input!$D42</f>
        <v>0</v>
      </c>
      <c r="N120" s="203" t="n">
        <f aca="false">+N76*Input!$D42</f>
        <v>0</v>
      </c>
      <c r="O120" s="203" t="n">
        <f aca="false">SUM(C120:N120)</f>
        <v>0</v>
      </c>
    </row>
    <row r="121" customFormat="false" ht="12.75" hidden="false" customHeight="false" outlineLevel="0" collapsed="false">
      <c r="A121" s="57" t="s">
        <v>377</v>
      </c>
      <c r="C121" s="203" t="n">
        <f aca="false">+C77*Input!$D43</f>
        <v>0</v>
      </c>
      <c r="D121" s="203" t="n">
        <f aca="false">+D77*Input!$D43</f>
        <v>0</v>
      </c>
      <c r="E121" s="203" t="n">
        <f aca="false">+E77*Input!$D43</f>
        <v>0</v>
      </c>
      <c r="F121" s="203" t="n">
        <f aca="false">+F77*Input!$D43</f>
        <v>0</v>
      </c>
      <c r="G121" s="203" t="n">
        <f aca="false">+G77*Input!$D43</f>
        <v>0</v>
      </c>
      <c r="H121" s="203" t="n">
        <f aca="false">+H77*Input!$D43</f>
        <v>0</v>
      </c>
      <c r="I121" s="203" t="n">
        <f aca="false">+I77*Input!$D43</f>
        <v>0</v>
      </c>
      <c r="J121" s="203" t="n">
        <f aca="false">+J77*Input!$D43</f>
        <v>0</v>
      </c>
      <c r="K121" s="203" t="n">
        <f aca="false">+K77*Input!$D43</f>
        <v>0</v>
      </c>
      <c r="L121" s="203" t="n">
        <f aca="false">+L77*Input!$D43</f>
        <v>0</v>
      </c>
      <c r="M121" s="203" t="n">
        <f aca="false">+M77*Input!$D43</f>
        <v>0</v>
      </c>
      <c r="N121" s="203" t="n">
        <f aca="false">+N77*Input!$D43</f>
        <v>0</v>
      </c>
      <c r="O121" s="203" t="n">
        <f aca="false">SUM(C121:N121)</f>
        <v>0</v>
      </c>
    </row>
    <row r="122" customFormat="false" ht="12.75" hidden="false" customHeight="false" outlineLevel="0" collapsed="false">
      <c r="A122" s="57" t="s">
        <v>378</v>
      </c>
      <c r="C122" s="203" t="n">
        <f aca="false">+C78*Input!$D44</f>
        <v>0</v>
      </c>
      <c r="D122" s="203" t="n">
        <f aca="false">+D78*Input!$D44</f>
        <v>0</v>
      </c>
      <c r="E122" s="203" t="n">
        <f aca="false">+E78*Input!$D44</f>
        <v>0</v>
      </c>
      <c r="F122" s="203" t="n">
        <f aca="false">+F78*Input!$D44</f>
        <v>0</v>
      </c>
      <c r="G122" s="203" t="n">
        <f aca="false">+G78*Input!$D44</f>
        <v>0</v>
      </c>
      <c r="H122" s="203" t="n">
        <f aca="false">+H78*Input!$D44</f>
        <v>0</v>
      </c>
      <c r="I122" s="203" t="n">
        <f aca="false">+I78*Input!$D44</f>
        <v>0</v>
      </c>
      <c r="J122" s="203" t="n">
        <f aca="false">+J78*Input!$D44</f>
        <v>0</v>
      </c>
      <c r="K122" s="203" t="n">
        <f aca="false">+K78*Input!$D44</f>
        <v>0</v>
      </c>
      <c r="L122" s="203" t="n">
        <f aca="false">+L78*Input!$D44</f>
        <v>0</v>
      </c>
      <c r="M122" s="203" t="n">
        <f aca="false">+M78*Input!$D44</f>
        <v>0</v>
      </c>
      <c r="N122" s="203" t="n">
        <f aca="false">+N78*Input!$D44</f>
        <v>0</v>
      </c>
      <c r="O122" s="203" t="n">
        <f aca="false">SUM(C122:N122)</f>
        <v>0</v>
      </c>
    </row>
    <row r="123" customFormat="false" ht="12.75" hidden="false" customHeight="false" outlineLevel="0" collapsed="false">
      <c r="A123" s="57" t="s">
        <v>379</v>
      </c>
      <c r="C123" s="203" t="n">
        <f aca="false">+C79*Input!$D45</f>
        <v>0</v>
      </c>
      <c r="D123" s="203" t="n">
        <f aca="false">+D79*Input!$D45</f>
        <v>0</v>
      </c>
      <c r="E123" s="203" t="n">
        <f aca="false">+E79*Input!$D45</f>
        <v>0</v>
      </c>
      <c r="F123" s="203" t="n">
        <f aca="false">+F79*Input!$D45</f>
        <v>0</v>
      </c>
      <c r="G123" s="203" t="n">
        <f aca="false">+G79*Input!$D45</f>
        <v>0</v>
      </c>
      <c r="H123" s="203" t="n">
        <f aca="false">+H79*Input!$D45</f>
        <v>0</v>
      </c>
      <c r="I123" s="203" t="n">
        <f aca="false">+I79*Input!$D45</f>
        <v>0</v>
      </c>
      <c r="J123" s="203" t="n">
        <f aca="false">+J79*Input!$D45</f>
        <v>0</v>
      </c>
      <c r="K123" s="203" t="n">
        <f aca="false">+K79*Input!$D45</f>
        <v>0</v>
      </c>
      <c r="L123" s="203" t="n">
        <f aca="false">+L79*Input!$D45</f>
        <v>0</v>
      </c>
      <c r="M123" s="203" t="n">
        <f aca="false">+M79*Input!$D45</f>
        <v>0</v>
      </c>
      <c r="N123" s="203" t="n">
        <f aca="false">+N79*Input!$D45</f>
        <v>0</v>
      </c>
      <c r="O123" s="203" t="n">
        <f aca="false">SUM(C123:N123)</f>
        <v>0</v>
      </c>
    </row>
    <row r="124" customFormat="false" ht="12.75" hidden="false" customHeight="false" outlineLevel="0" collapsed="false">
      <c r="A124" s="57" t="s">
        <v>380</v>
      </c>
      <c r="C124" s="203" t="n">
        <f aca="false">+C80*Input!$D46</f>
        <v>0</v>
      </c>
      <c r="D124" s="203" t="n">
        <f aca="false">+D80*Input!$D46</f>
        <v>0</v>
      </c>
      <c r="E124" s="203" t="n">
        <f aca="false">+E80*Input!$D46</f>
        <v>0</v>
      </c>
      <c r="F124" s="203" t="n">
        <f aca="false">+F80*Input!$D46</f>
        <v>0</v>
      </c>
      <c r="G124" s="203" t="n">
        <f aca="false">+G80*Input!$D46</f>
        <v>0</v>
      </c>
      <c r="H124" s="203" t="n">
        <f aca="false">+H80*Input!$D46</f>
        <v>0</v>
      </c>
      <c r="I124" s="203" t="n">
        <f aca="false">+I80*Input!$D46</f>
        <v>0</v>
      </c>
      <c r="J124" s="203" t="n">
        <f aca="false">+J80*Input!$D46</f>
        <v>0</v>
      </c>
      <c r="K124" s="203" t="n">
        <f aca="false">+K80*Input!$D46</f>
        <v>0</v>
      </c>
      <c r="L124" s="203" t="n">
        <f aca="false">+L80*Input!$D46</f>
        <v>0</v>
      </c>
      <c r="M124" s="203" t="n">
        <f aca="false">+M80*Input!$D46</f>
        <v>0</v>
      </c>
      <c r="N124" s="203" t="n">
        <f aca="false">+N80*Input!$D46</f>
        <v>0</v>
      </c>
      <c r="O124" s="203" t="n">
        <f aca="false">SUM(C124:N124)</f>
        <v>0</v>
      </c>
    </row>
    <row r="125" customFormat="false" ht="12.75" hidden="false" customHeight="false" outlineLevel="0" collapsed="false">
      <c r="A125" s="57" t="s">
        <v>381</v>
      </c>
      <c r="C125" s="203" t="n">
        <f aca="false">+C81*Input!$D47</f>
        <v>0</v>
      </c>
      <c r="D125" s="203" t="n">
        <f aca="false">+D81*Input!$D47</f>
        <v>0</v>
      </c>
      <c r="E125" s="203" t="n">
        <f aca="false">+E81*Input!$D47</f>
        <v>0</v>
      </c>
      <c r="F125" s="203" t="n">
        <f aca="false">+F81*Input!$D47</f>
        <v>0</v>
      </c>
      <c r="G125" s="203" t="n">
        <f aca="false">+G81*Input!$D47</f>
        <v>0</v>
      </c>
      <c r="H125" s="203" t="n">
        <f aca="false">+H81*Input!$D47</f>
        <v>0</v>
      </c>
      <c r="I125" s="203" t="n">
        <f aca="false">+I81*Input!$D47</f>
        <v>0</v>
      </c>
      <c r="J125" s="203" t="n">
        <f aca="false">+J81*Input!$D47</f>
        <v>0</v>
      </c>
      <c r="K125" s="203" t="n">
        <f aca="false">+K81*Input!$D47</f>
        <v>0</v>
      </c>
      <c r="L125" s="203" t="n">
        <f aca="false">+L81*Input!$D47</f>
        <v>0</v>
      </c>
      <c r="M125" s="203" t="n">
        <f aca="false">+M81*Input!$D47</f>
        <v>0</v>
      </c>
      <c r="N125" s="203" t="n">
        <f aca="false">+N81*Input!$D47</f>
        <v>0</v>
      </c>
      <c r="O125" s="203" t="n">
        <f aca="false">SUM(C125:N125)</f>
        <v>0</v>
      </c>
    </row>
    <row r="126" customFormat="false" ht="12.75" hidden="false" customHeight="false" outlineLevel="0" collapsed="false">
      <c r="A126" s="195" t="s">
        <v>390</v>
      </c>
      <c r="C126" s="204" t="n">
        <f aca="false">SUM(C97:C125)</f>
        <v>0</v>
      </c>
      <c r="D126" s="204" t="n">
        <f aca="false">SUM(D97:D125)</f>
        <v>0</v>
      </c>
      <c r="E126" s="204" t="n">
        <f aca="false">SUM(E97:E125)</f>
        <v>0</v>
      </c>
      <c r="F126" s="204" t="n">
        <f aca="false">SUM(F97:F125)</f>
        <v>0</v>
      </c>
      <c r="G126" s="204" t="n">
        <f aca="false">SUM(G97:G125)</f>
        <v>0</v>
      </c>
      <c r="H126" s="204" t="n">
        <f aca="false">SUM(H97:H125)</f>
        <v>0</v>
      </c>
      <c r="I126" s="204" t="n">
        <f aca="false">SUM(I97:I125)</f>
        <v>0</v>
      </c>
      <c r="J126" s="204" t="n">
        <f aca="false">SUM(J97:J125)</f>
        <v>0</v>
      </c>
      <c r="K126" s="204" t="n">
        <f aca="false">SUM(K97:K125)</f>
        <v>0</v>
      </c>
      <c r="L126" s="204" t="n">
        <f aca="false">SUM(L97:L125)</f>
        <v>0</v>
      </c>
      <c r="M126" s="204" t="n">
        <f aca="false">SUM(M97:M125)</f>
        <v>0</v>
      </c>
      <c r="N126" s="204" t="n">
        <f aca="false">SUM(N97:N125)</f>
        <v>0</v>
      </c>
      <c r="O126" s="204" t="n">
        <f aca="false">SUM(O97:O125)</f>
        <v>0</v>
      </c>
    </row>
    <row r="127" customFormat="false" ht="12.75" hidden="false" customHeight="false" outlineLevel="0" collapsed="false">
      <c r="A127" s="195"/>
      <c r="C127" s="205"/>
      <c r="D127" s="205"/>
      <c r="E127" s="205"/>
      <c r="F127" s="205"/>
      <c r="G127" s="205"/>
      <c r="H127" s="205"/>
      <c r="I127" s="205"/>
      <c r="J127" s="205"/>
      <c r="K127" s="205"/>
      <c r="L127" s="205"/>
      <c r="M127" s="205"/>
      <c r="N127" s="205"/>
      <c r="O127" s="205"/>
    </row>
    <row r="128" customFormat="false" ht="13.5" hidden="false" customHeight="false" outlineLevel="0" collapsed="false">
      <c r="A128" s="195" t="s">
        <v>391</v>
      </c>
      <c r="C128" s="206" t="n">
        <f aca="false">+C126+C87+C92</f>
        <v>0</v>
      </c>
      <c r="D128" s="206" t="n">
        <f aca="false">+D126+D87+D92</f>
        <v>0</v>
      </c>
      <c r="E128" s="206" t="n">
        <f aca="false">+E126+E87+E92</f>
        <v>0</v>
      </c>
      <c r="F128" s="206" t="n">
        <f aca="false">+F126+F87+F92</f>
        <v>0</v>
      </c>
      <c r="G128" s="206" t="n">
        <f aca="false">+G126+G87+G92</f>
        <v>0</v>
      </c>
      <c r="H128" s="206" t="n">
        <f aca="false">+H126+H87+H92</f>
        <v>0</v>
      </c>
      <c r="I128" s="206" t="n">
        <f aca="false">+I126+I87+I92</f>
        <v>0</v>
      </c>
      <c r="J128" s="206" t="n">
        <f aca="false">+J126+J87+J92</f>
        <v>0</v>
      </c>
      <c r="K128" s="206" t="n">
        <f aca="false">+K126+K87+K92</f>
        <v>0</v>
      </c>
      <c r="L128" s="206" t="n">
        <f aca="false">+L126+L87+L92</f>
        <v>0</v>
      </c>
      <c r="M128" s="206" t="n">
        <f aca="false">+M126+M87+M92</f>
        <v>0</v>
      </c>
      <c r="N128" s="206" t="n">
        <f aca="false">+N126+N87+N92</f>
        <v>0</v>
      </c>
      <c r="O128" s="206" t="n">
        <f aca="false">+O126+O87+O92</f>
        <v>0</v>
      </c>
    </row>
    <row r="129" customFormat="false" ht="13.5" hidden="false" customHeight="false" outlineLevel="0" collapsed="false">
      <c r="A129" s="195"/>
    </row>
    <row r="130" customFormat="false" ht="12.75" hidden="false" customHeight="false" outlineLevel="0" collapsed="false">
      <c r="A130" s="193"/>
    </row>
    <row r="131" customFormat="false" ht="12.75" hidden="false" customHeight="false" outlineLevel="0" collapsed="false">
      <c r="A131" s="193"/>
    </row>
    <row r="132" customFormat="false" ht="12.75" hidden="false" customHeight="false" outlineLevel="0" collapsed="false">
      <c r="A132" s="193"/>
    </row>
    <row r="133" customFormat="false" ht="12.75" hidden="false" customHeight="false" outlineLevel="0" collapsed="false">
      <c r="A133" s="193"/>
    </row>
    <row r="134" customFormat="false" ht="12.75" hidden="false" customHeight="false" outlineLevel="0" collapsed="false">
      <c r="A134" s="193"/>
    </row>
    <row r="135" customFormat="false" ht="12.75" hidden="false" customHeight="false" outlineLevel="0" collapsed="false">
      <c r="A135" s="193"/>
    </row>
    <row r="136" customFormat="false" ht="12.75" hidden="false" customHeight="false" outlineLevel="0" collapsed="false">
      <c r="A136" s="193"/>
    </row>
    <row r="137" customFormat="false" ht="12.75" hidden="false" customHeight="false" outlineLevel="0" collapsed="false">
      <c r="A137" s="193"/>
    </row>
    <row r="138" customFormat="false" ht="12.75" hidden="false" customHeight="false" outlineLevel="0" collapsed="false">
      <c r="A138" s="193"/>
    </row>
    <row r="139" customFormat="false" ht="12.75" hidden="false" customHeight="false" outlineLevel="0" collapsed="false">
      <c r="A139" s="193"/>
    </row>
    <row r="140" customFormat="false" ht="12.75" hidden="false" customHeight="false" outlineLevel="0" collapsed="false">
      <c r="A140" s="193"/>
    </row>
    <row r="141" customFormat="false" ht="12.75" hidden="false" customHeight="false" outlineLevel="0" collapsed="false">
      <c r="A141" s="193"/>
    </row>
    <row r="142" customFormat="false" ht="12.75" hidden="false" customHeight="false" outlineLevel="0" collapsed="false">
      <c r="A142" s="193"/>
    </row>
    <row r="143" customFormat="false" ht="12.75" hidden="false" customHeight="false" outlineLevel="0" collapsed="false">
      <c r="A143" s="193"/>
    </row>
    <row r="144" customFormat="false" ht="12.75" hidden="false" customHeight="false" outlineLevel="0" collapsed="false">
      <c r="A144" s="193"/>
    </row>
    <row r="145" customFormat="false" ht="12.75" hidden="false" customHeight="false" outlineLevel="0" collapsed="false">
      <c r="A145" s="193"/>
    </row>
    <row r="146" customFormat="false" ht="12.75" hidden="false" customHeight="false" outlineLevel="0" collapsed="false">
      <c r="A146" s="193"/>
    </row>
    <row r="147" customFormat="false" ht="12.75" hidden="false" customHeight="false" outlineLevel="0" collapsed="false">
      <c r="A147" s="193"/>
    </row>
    <row r="148" customFormat="false" ht="12.75" hidden="false" customHeight="false" outlineLevel="0" collapsed="false">
      <c r="A148" s="193"/>
    </row>
    <row r="149" customFormat="false" ht="12.75" hidden="false" customHeight="false" outlineLevel="0" collapsed="false">
      <c r="A149" s="193"/>
    </row>
    <row r="150" customFormat="false" ht="12.75" hidden="false" customHeight="false" outlineLevel="0" collapsed="false">
      <c r="A150" s="193"/>
    </row>
    <row r="151" customFormat="false" ht="12.75" hidden="false" customHeight="false" outlineLevel="0" collapsed="false">
      <c r="A151" s="193"/>
    </row>
    <row r="152" customFormat="false" ht="12.75" hidden="false" customHeight="false" outlineLevel="0" collapsed="false">
      <c r="A152" s="193"/>
    </row>
    <row r="153" customFormat="false" ht="12.75" hidden="true" customHeight="false" outlineLevel="0" collapsed="false">
      <c r="C153" s="207"/>
      <c r="D153" s="208" t="s">
        <v>392</v>
      </c>
    </row>
    <row r="154" customFormat="false" ht="12.75" hidden="true" customHeight="false" outlineLevel="0" collapsed="false">
      <c r="D154" s="209" t="s">
        <v>393</v>
      </c>
    </row>
    <row r="155" customFormat="false" ht="12.75" hidden="true" customHeight="false" outlineLevel="0" collapsed="false">
      <c r="D155" s="209" t="s">
        <v>394</v>
      </c>
    </row>
    <row r="156" customFormat="false" ht="12.75" hidden="true" customHeight="false" outlineLevel="0" collapsed="false">
      <c r="D156" s="209" t="s">
        <v>395</v>
      </c>
    </row>
    <row r="157" customFormat="false" ht="15.75" hidden="true" customHeight="false" outlineLevel="0" collapsed="false">
      <c r="A157" s="182" t="s">
        <v>318</v>
      </c>
      <c r="B157" s="183" t="n">
        <f aca="false">250000/12</f>
        <v>20833.3333333333</v>
      </c>
      <c r="C157" s="183" t="n">
        <f aca="false">$B$157*C12</f>
        <v>0</v>
      </c>
      <c r="D157" s="183" t="n">
        <f aca="false">$B$157*D12*1.075</f>
        <v>0</v>
      </c>
      <c r="E157" s="183" t="n">
        <f aca="false">$B$157*E12*1.075</f>
        <v>0</v>
      </c>
      <c r="F157" s="183" t="n">
        <f aca="false">$B$157*F12*1.075</f>
        <v>0</v>
      </c>
      <c r="G157" s="183" t="n">
        <f aca="false">$B$157*G12*1.075</f>
        <v>0</v>
      </c>
      <c r="H157" s="183" t="n">
        <f aca="false">$B$157*H12*1.075</f>
        <v>0</v>
      </c>
      <c r="I157" s="183" t="n">
        <f aca="false">$B$157*I12*1.075</f>
        <v>0</v>
      </c>
      <c r="J157" s="183" t="n">
        <f aca="false">$B$157*J12*1.075</f>
        <v>0</v>
      </c>
      <c r="K157" s="183" t="n">
        <f aca="false">$B$157*K12*1.075</f>
        <v>0</v>
      </c>
      <c r="L157" s="183" t="n">
        <f aca="false">$B$157*L12*1.075</f>
        <v>0</v>
      </c>
      <c r="M157" s="183" t="n">
        <f aca="false">$B$157*M12*1.075</f>
        <v>0</v>
      </c>
      <c r="N157" s="183" t="n">
        <f aca="false">$B$157*N12*1.075</f>
        <v>0</v>
      </c>
      <c r="O157" s="184" t="n">
        <f aca="false">SUM(C157:N157)</f>
        <v>0</v>
      </c>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85"/>
      <c r="BL157" s="185"/>
      <c r="BM157" s="185"/>
      <c r="BN157" s="185"/>
      <c r="BO157" s="185"/>
      <c r="BP157" s="185"/>
      <c r="BQ157" s="185"/>
      <c r="BR157" s="185"/>
      <c r="BS157" s="185"/>
      <c r="BT157" s="185"/>
      <c r="BU157" s="185"/>
      <c r="BV157" s="185"/>
      <c r="BW157" s="185"/>
      <c r="BX157" s="185"/>
      <c r="BY157" s="185"/>
      <c r="BZ157" s="185"/>
      <c r="CA157" s="185"/>
      <c r="CB157" s="185"/>
      <c r="CC157" s="185"/>
      <c r="CD157" s="185"/>
      <c r="CE157" s="185"/>
      <c r="CF157" s="185"/>
      <c r="CG157" s="185"/>
      <c r="CH157" s="185"/>
      <c r="CI157" s="185"/>
      <c r="CJ157" s="185"/>
      <c r="CK157" s="185"/>
      <c r="CL157" s="185"/>
      <c r="CM157" s="185"/>
      <c r="CN157" s="185"/>
      <c r="CO157" s="185"/>
      <c r="CP157" s="185"/>
      <c r="CQ157" s="185"/>
      <c r="CR157" s="185"/>
      <c r="CS157" s="185"/>
      <c r="CT157" s="185"/>
      <c r="CU157" s="185"/>
      <c r="CV157" s="185"/>
      <c r="CW157" s="185"/>
      <c r="CX157" s="185"/>
      <c r="CY157" s="185"/>
      <c r="CZ157" s="185"/>
      <c r="DA157" s="185"/>
      <c r="DB157" s="185"/>
      <c r="DC157" s="185"/>
      <c r="DD157" s="185"/>
      <c r="DE157" s="185"/>
      <c r="DF157" s="185"/>
      <c r="DG157" s="185"/>
      <c r="DH157" s="185"/>
      <c r="DI157" s="185"/>
      <c r="DJ157" s="185"/>
      <c r="DK157" s="185"/>
      <c r="DL157" s="185"/>
      <c r="DM157" s="185"/>
      <c r="DN157" s="185"/>
      <c r="DO157" s="185"/>
      <c r="DP157" s="185"/>
      <c r="DQ157" s="185"/>
      <c r="DR157" s="185"/>
      <c r="DS157" s="185"/>
      <c r="DT157" s="185"/>
      <c r="DU157" s="185"/>
      <c r="DV157" s="185"/>
      <c r="DW157" s="185"/>
      <c r="DX157" s="185"/>
      <c r="DY157" s="185"/>
      <c r="DZ157" s="185"/>
      <c r="EA157" s="185"/>
      <c r="EB157" s="185"/>
      <c r="EC157" s="185"/>
      <c r="ED157" s="185"/>
      <c r="EE157" s="185"/>
      <c r="EF157" s="185"/>
      <c r="EG157" s="185"/>
      <c r="EH157" s="185"/>
      <c r="EI157" s="185"/>
      <c r="EJ157" s="185"/>
      <c r="EK157" s="185"/>
      <c r="EL157" s="185"/>
      <c r="EM157" s="185"/>
      <c r="EN157" s="185"/>
      <c r="EO157" s="185"/>
      <c r="EP157" s="185"/>
      <c r="EQ157" s="185"/>
      <c r="ER157" s="185"/>
      <c r="ES157" s="185"/>
      <c r="ET157" s="185"/>
      <c r="EU157" s="185"/>
      <c r="EV157" s="185"/>
      <c r="EW157" s="185"/>
      <c r="EX157" s="185"/>
      <c r="EY157" s="185"/>
      <c r="EZ157" s="185"/>
      <c r="FA157" s="185"/>
      <c r="FB157" s="185"/>
      <c r="FC157" s="185"/>
      <c r="FD157" s="185"/>
      <c r="FE157" s="185"/>
      <c r="FF157" s="185"/>
      <c r="FG157" s="185"/>
      <c r="FH157" s="185"/>
      <c r="FI157" s="185"/>
      <c r="FJ157" s="185"/>
      <c r="FK157" s="185"/>
      <c r="FL157" s="185"/>
      <c r="FM157" s="185"/>
      <c r="FN157" s="185"/>
      <c r="FO157" s="185"/>
      <c r="FP157" s="185"/>
      <c r="FQ157" s="185"/>
      <c r="FR157" s="185"/>
      <c r="FS157" s="185"/>
      <c r="FT157" s="185"/>
      <c r="FU157" s="185"/>
      <c r="FV157" s="185"/>
      <c r="FW157" s="185"/>
      <c r="FX157" s="185"/>
      <c r="FY157" s="185"/>
      <c r="FZ157" s="185"/>
      <c r="GA157" s="185"/>
      <c r="GB157" s="185"/>
      <c r="GC157" s="185"/>
      <c r="GD157" s="185"/>
      <c r="GE157" s="185"/>
      <c r="GF157" s="185"/>
      <c r="GG157" s="185"/>
      <c r="GH157" s="185"/>
      <c r="GI157" s="185"/>
      <c r="GJ157" s="185"/>
      <c r="GK157" s="185"/>
      <c r="GL157" s="185"/>
      <c r="GM157" s="185"/>
      <c r="GN157" s="185"/>
      <c r="GO157" s="185"/>
      <c r="GP157" s="185"/>
      <c r="GQ157" s="185"/>
      <c r="GR157" s="185"/>
      <c r="GS157" s="185"/>
      <c r="GT157" s="185"/>
      <c r="GU157" s="185"/>
      <c r="GV157" s="185"/>
      <c r="GW157" s="185"/>
      <c r="GX157" s="185"/>
      <c r="GY157" s="185"/>
      <c r="GZ157" s="185"/>
      <c r="HA157" s="185"/>
      <c r="HB157" s="185"/>
      <c r="HC157" s="185"/>
      <c r="HD157" s="185"/>
      <c r="HE157" s="185"/>
      <c r="HF157" s="185"/>
      <c r="HG157" s="185"/>
      <c r="HH157" s="185"/>
      <c r="HI157" s="185"/>
      <c r="HJ157" s="185"/>
      <c r="HK157" s="185"/>
      <c r="HL157" s="185"/>
      <c r="HM157" s="185"/>
      <c r="HN157" s="185"/>
      <c r="HO157" s="185"/>
      <c r="HP157" s="185"/>
      <c r="HQ157" s="185"/>
      <c r="HR157" s="185"/>
      <c r="HS157" s="185"/>
      <c r="HT157" s="185"/>
      <c r="HU157" s="185"/>
      <c r="HV157" s="185"/>
      <c r="HW157" s="185"/>
      <c r="HX157" s="185"/>
      <c r="HY157" s="185"/>
      <c r="HZ157" s="185"/>
      <c r="IA157" s="185"/>
      <c r="IB157" s="185"/>
      <c r="IC157" s="185"/>
      <c r="ID157" s="185"/>
      <c r="IE157" s="185"/>
      <c r="IF157" s="185"/>
      <c r="IG157" s="185"/>
      <c r="IH157" s="185"/>
      <c r="II157" s="185"/>
      <c r="IJ157" s="185"/>
      <c r="IK157" s="185"/>
      <c r="IL157" s="185"/>
      <c r="IM157" s="185"/>
      <c r="IN157" s="185"/>
      <c r="IO157" s="185"/>
      <c r="IP157" s="185"/>
      <c r="IQ157" s="185"/>
      <c r="IR157" s="185"/>
      <c r="IS157" s="185"/>
      <c r="IT157" s="185"/>
      <c r="IU157" s="185"/>
      <c r="IV157" s="185"/>
      <c r="IW157" s="185"/>
    </row>
    <row r="158" customFormat="false" ht="15.75" hidden="true" customHeight="false" outlineLevel="0" collapsed="false">
      <c r="A158" s="182" t="s">
        <v>319</v>
      </c>
      <c r="B158" s="183" t="n">
        <f aca="false">190000/12</f>
        <v>15833.3333333333</v>
      </c>
      <c r="C158" s="183" t="n">
        <f aca="false">$B$158*C13</f>
        <v>0</v>
      </c>
      <c r="D158" s="183" t="n">
        <f aca="false">$B$158*D13*1.0775</f>
        <v>0</v>
      </c>
      <c r="E158" s="183" t="n">
        <f aca="false">$B$158*E13*1.0775</f>
        <v>0</v>
      </c>
      <c r="F158" s="183" t="n">
        <f aca="false">$B$158*F13*1.0775</f>
        <v>0</v>
      </c>
      <c r="G158" s="183" t="n">
        <f aca="false">$B$158*G13*1.0775</f>
        <v>0</v>
      </c>
      <c r="H158" s="183" t="n">
        <f aca="false">$B$158*H13*1.0775</f>
        <v>0</v>
      </c>
      <c r="I158" s="183" t="n">
        <f aca="false">$B$158*I13*1.0775</f>
        <v>0</v>
      </c>
      <c r="J158" s="183" t="n">
        <f aca="false">$B$158*J13*1.0775</f>
        <v>0</v>
      </c>
      <c r="K158" s="183" t="n">
        <f aca="false">$B$158*K13*1.0775</f>
        <v>0</v>
      </c>
      <c r="L158" s="183" t="n">
        <f aca="false">$B$158*L13*1.0775</f>
        <v>0</v>
      </c>
      <c r="M158" s="183" t="n">
        <f aca="false">$B$158*M13*1.0775</f>
        <v>0</v>
      </c>
      <c r="N158" s="183" t="n">
        <f aca="false">$B$158*N13*1.0775</f>
        <v>0</v>
      </c>
      <c r="O158" s="184" t="n">
        <f aca="false">SUM(C158:N158)</f>
        <v>0</v>
      </c>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85"/>
      <c r="BL158" s="185"/>
      <c r="BM158" s="185"/>
      <c r="BN158" s="185"/>
      <c r="BO158" s="185"/>
      <c r="BP158" s="185"/>
      <c r="BQ158" s="185"/>
      <c r="BR158" s="185"/>
      <c r="BS158" s="185"/>
      <c r="BT158" s="185"/>
      <c r="BU158" s="185"/>
      <c r="BV158" s="185"/>
      <c r="BW158" s="185"/>
      <c r="BX158" s="185"/>
      <c r="BY158" s="185"/>
      <c r="BZ158" s="185"/>
      <c r="CA158" s="185"/>
      <c r="CB158" s="185"/>
      <c r="CC158" s="185"/>
      <c r="CD158" s="185"/>
      <c r="CE158" s="185"/>
      <c r="CF158" s="185"/>
      <c r="CG158" s="185"/>
      <c r="CH158" s="185"/>
      <c r="CI158" s="185"/>
      <c r="CJ158" s="185"/>
      <c r="CK158" s="185"/>
      <c r="CL158" s="185"/>
      <c r="CM158" s="185"/>
      <c r="CN158" s="185"/>
      <c r="CO158" s="185"/>
      <c r="CP158" s="185"/>
      <c r="CQ158" s="185"/>
      <c r="CR158" s="185"/>
      <c r="CS158" s="185"/>
      <c r="CT158" s="185"/>
      <c r="CU158" s="185"/>
      <c r="CV158" s="185"/>
      <c r="CW158" s="185"/>
      <c r="CX158" s="185"/>
      <c r="CY158" s="185"/>
      <c r="CZ158" s="185"/>
      <c r="DA158" s="185"/>
      <c r="DB158" s="185"/>
      <c r="DC158" s="185"/>
      <c r="DD158" s="185"/>
      <c r="DE158" s="185"/>
      <c r="DF158" s="185"/>
      <c r="DG158" s="185"/>
      <c r="DH158" s="185"/>
      <c r="DI158" s="185"/>
      <c r="DJ158" s="185"/>
      <c r="DK158" s="185"/>
      <c r="DL158" s="185"/>
      <c r="DM158" s="185"/>
      <c r="DN158" s="185"/>
      <c r="DO158" s="185"/>
      <c r="DP158" s="185"/>
      <c r="DQ158" s="185"/>
      <c r="DR158" s="185"/>
      <c r="DS158" s="185"/>
      <c r="DT158" s="185"/>
      <c r="DU158" s="185"/>
      <c r="DV158" s="185"/>
      <c r="DW158" s="185"/>
      <c r="DX158" s="185"/>
      <c r="DY158" s="185"/>
      <c r="DZ158" s="185"/>
      <c r="EA158" s="185"/>
      <c r="EB158" s="185"/>
      <c r="EC158" s="185"/>
      <c r="ED158" s="185"/>
      <c r="EE158" s="185"/>
      <c r="EF158" s="185"/>
      <c r="EG158" s="185"/>
      <c r="EH158" s="185"/>
      <c r="EI158" s="185"/>
      <c r="EJ158" s="185"/>
      <c r="EK158" s="185"/>
      <c r="EL158" s="185"/>
      <c r="EM158" s="185"/>
      <c r="EN158" s="185"/>
      <c r="EO158" s="185"/>
      <c r="EP158" s="185"/>
      <c r="EQ158" s="185"/>
      <c r="ER158" s="185"/>
      <c r="ES158" s="185"/>
      <c r="ET158" s="185"/>
      <c r="EU158" s="185"/>
      <c r="EV158" s="185"/>
      <c r="EW158" s="185"/>
      <c r="EX158" s="185"/>
      <c r="EY158" s="185"/>
      <c r="EZ158" s="185"/>
      <c r="FA158" s="185"/>
      <c r="FB158" s="185"/>
      <c r="FC158" s="185"/>
      <c r="FD158" s="185"/>
      <c r="FE158" s="185"/>
      <c r="FF158" s="185"/>
      <c r="FG158" s="185"/>
      <c r="FH158" s="185"/>
      <c r="FI158" s="185"/>
      <c r="FJ158" s="185"/>
      <c r="FK158" s="185"/>
      <c r="FL158" s="185"/>
      <c r="FM158" s="185"/>
      <c r="FN158" s="185"/>
      <c r="FO158" s="185"/>
      <c r="FP158" s="185"/>
      <c r="FQ158" s="185"/>
      <c r="FR158" s="185"/>
      <c r="FS158" s="185"/>
      <c r="FT158" s="185"/>
      <c r="FU158" s="185"/>
      <c r="FV158" s="185"/>
      <c r="FW158" s="185"/>
      <c r="FX158" s="185"/>
      <c r="FY158" s="185"/>
      <c r="FZ158" s="185"/>
      <c r="GA158" s="185"/>
      <c r="GB158" s="185"/>
      <c r="GC158" s="185"/>
      <c r="GD158" s="185"/>
      <c r="GE158" s="185"/>
      <c r="GF158" s="185"/>
      <c r="GG158" s="185"/>
      <c r="GH158" s="185"/>
      <c r="GI158" s="185"/>
      <c r="GJ158" s="185"/>
      <c r="GK158" s="185"/>
      <c r="GL158" s="185"/>
      <c r="GM158" s="185"/>
      <c r="GN158" s="185"/>
      <c r="GO158" s="185"/>
      <c r="GP158" s="185"/>
      <c r="GQ158" s="185"/>
      <c r="GR158" s="185"/>
      <c r="GS158" s="185"/>
      <c r="GT158" s="185"/>
      <c r="GU158" s="185"/>
      <c r="GV158" s="185"/>
      <c r="GW158" s="185"/>
      <c r="GX158" s="185"/>
      <c r="GY158" s="185"/>
      <c r="GZ158" s="185"/>
      <c r="HA158" s="185"/>
      <c r="HB158" s="185"/>
      <c r="HC158" s="185"/>
      <c r="HD158" s="185"/>
      <c r="HE158" s="185"/>
      <c r="HF158" s="185"/>
      <c r="HG158" s="185"/>
      <c r="HH158" s="185"/>
      <c r="HI158" s="185"/>
      <c r="HJ158" s="185"/>
      <c r="HK158" s="185"/>
      <c r="HL158" s="185"/>
      <c r="HM158" s="185"/>
      <c r="HN158" s="185"/>
      <c r="HO158" s="185"/>
      <c r="HP158" s="185"/>
      <c r="HQ158" s="185"/>
      <c r="HR158" s="185"/>
      <c r="HS158" s="185"/>
      <c r="HT158" s="185"/>
      <c r="HU158" s="185"/>
      <c r="HV158" s="185"/>
      <c r="HW158" s="185"/>
      <c r="HX158" s="185"/>
      <c r="HY158" s="185"/>
      <c r="HZ158" s="185"/>
      <c r="IA158" s="185"/>
      <c r="IB158" s="185"/>
      <c r="IC158" s="185"/>
      <c r="ID158" s="185"/>
      <c r="IE158" s="185"/>
      <c r="IF158" s="185"/>
      <c r="IG158" s="185"/>
      <c r="IH158" s="185"/>
      <c r="II158" s="185"/>
      <c r="IJ158" s="185"/>
      <c r="IK158" s="185"/>
      <c r="IL158" s="185"/>
      <c r="IM158" s="185"/>
      <c r="IN158" s="185"/>
      <c r="IO158" s="185"/>
      <c r="IP158" s="185"/>
      <c r="IQ158" s="185"/>
      <c r="IR158" s="185"/>
      <c r="IS158" s="185"/>
      <c r="IT158" s="185"/>
      <c r="IU158" s="185"/>
      <c r="IV158" s="185"/>
      <c r="IW158" s="185"/>
    </row>
    <row r="159" customFormat="false" ht="15.75" hidden="true" customHeight="false" outlineLevel="0" collapsed="false">
      <c r="A159" s="182" t="s">
        <v>320</v>
      </c>
      <c r="B159" s="183" t="n">
        <f aca="false">116000/12</f>
        <v>9666.66666666667</v>
      </c>
      <c r="C159" s="183" t="n">
        <f aca="false">$B$159*C14</f>
        <v>0</v>
      </c>
      <c r="D159" s="183" t="n">
        <f aca="false">$B$159*D14*1.0775</f>
        <v>0</v>
      </c>
      <c r="E159" s="183" t="n">
        <f aca="false">$B$159*E14*1.0775</f>
        <v>0</v>
      </c>
      <c r="F159" s="183" t="n">
        <f aca="false">$B$159*F14*1.0775</f>
        <v>0</v>
      </c>
      <c r="G159" s="183" t="n">
        <f aca="false">$B$159*G14*1.0775</f>
        <v>0</v>
      </c>
      <c r="H159" s="183" t="n">
        <f aca="false">$B$159*H14*1.0775</f>
        <v>0</v>
      </c>
      <c r="I159" s="183" t="n">
        <f aca="false">$B$159*I14*1.0775</f>
        <v>0</v>
      </c>
      <c r="J159" s="183" t="n">
        <f aca="false">$B$159*J14*1.0775</f>
        <v>0</v>
      </c>
      <c r="K159" s="183" t="n">
        <f aca="false">$B$159*K14*1.0775</f>
        <v>0</v>
      </c>
      <c r="L159" s="183" t="n">
        <f aca="false">$B$159*L14*1.0775</f>
        <v>0</v>
      </c>
      <c r="M159" s="183" t="n">
        <f aca="false">$B$159*M14*1.0775</f>
        <v>0</v>
      </c>
      <c r="N159" s="183" t="n">
        <f aca="false">$B$159*N14*1.0775</f>
        <v>0</v>
      </c>
      <c r="O159" s="184" t="n">
        <f aca="false">SUM(C159:N159)</f>
        <v>0</v>
      </c>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5"/>
      <c r="BL159" s="185"/>
      <c r="BM159" s="185"/>
      <c r="BN159" s="185"/>
      <c r="BO159" s="185"/>
      <c r="BP159" s="185"/>
      <c r="BQ159" s="185"/>
      <c r="BR159" s="185"/>
      <c r="BS159" s="185"/>
      <c r="BT159" s="185"/>
      <c r="BU159" s="185"/>
      <c r="BV159" s="185"/>
      <c r="BW159" s="185"/>
      <c r="BX159" s="185"/>
      <c r="BY159" s="185"/>
      <c r="BZ159" s="185"/>
      <c r="CA159" s="185"/>
      <c r="CB159" s="185"/>
      <c r="CC159" s="185"/>
      <c r="CD159" s="185"/>
      <c r="CE159" s="185"/>
      <c r="CF159" s="185"/>
      <c r="CG159" s="185"/>
      <c r="CH159" s="185"/>
      <c r="CI159" s="185"/>
      <c r="CJ159" s="185"/>
      <c r="CK159" s="185"/>
      <c r="CL159" s="185"/>
      <c r="CM159" s="185"/>
      <c r="CN159" s="185"/>
      <c r="CO159" s="185"/>
      <c r="CP159" s="185"/>
      <c r="CQ159" s="185"/>
      <c r="CR159" s="185"/>
      <c r="CS159" s="185"/>
      <c r="CT159" s="185"/>
      <c r="CU159" s="185"/>
      <c r="CV159" s="185"/>
      <c r="CW159" s="185"/>
      <c r="CX159" s="185"/>
      <c r="CY159" s="185"/>
      <c r="CZ159" s="185"/>
      <c r="DA159" s="185"/>
      <c r="DB159" s="185"/>
      <c r="DC159" s="185"/>
      <c r="DD159" s="185"/>
      <c r="DE159" s="185"/>
      <c r="DF159" s="185"/>
      <c r="DG159" s="185"/>
      <c r="DH159" s="185"/>
      <c r="DI159" s="185"/>
      <c r="DJ159" s="185"/>
      <c r="DK159" s="185"/>
      <c r="DL159" s="185"/>
      <c r="DM159" s="185"/>
      <c r="DN159" s="185"/>
      <c r="DO159" s="185"/>
      <c r="DP159" s="185"/>
      <c r="DQ159" s="185"/>
      <c r="DR159" s="185"/>
      <c r="DS159" s="185"/>
      <c r="DT159" s="185"/>
      <c r="DU159" s="185"/>
      <c r="DV159" s="185"/>
      <c r="DW159" s="185"/>
      <c r="DX159" s="185"/>
      <c r="DY159" s="185"/>
      <c r="DZ159" s="185"/>
      <c r="EA159" s="185"/>
      <c r="EB159" s="185"/>
      <c r="EC159" s="185"/>
      <c r="ED159" s="185"/>
      <c r="EE159" s="185"/>
      <c r="EF159" s="185"/>
      <c r="EG159" s="185"/>
      <c r="EH159" s="185"/>
      <c r="EI159" s="185"/>
      <c r="EJ159" s="185"/>
      <c r="EK159" s="185"/>
      <c r="EL159" s="185"/>
      <c r="EM159" s="185"/>
      <c r="EN159" s="185"/>
      <c r="EO159" s="185"/>
      <c r="EP159" s="185"/>
      <c r="EQ159" s="185"/>
      <c r="ER159" s="185"/>
      <c r="ES159" s="185"/>
      <c r="ET159" s="185"/>
      <c r="EU159" s="185"/>
      <c r="EV159" s="185"/>
      <c r="EW159" s="185"/>
      <c r="EX159" s="185"/>
      <c r="EY159" s="185"/>
      <c r="EZ159" s="185"/>
      <c r="FA159" s="185"/>
      <c r="FB159" s="185"/>
      <c r="FC159" s="185"/>
      <c r="FD159" s="185"/>
      <c r="FE159" s="185"/>
      <c r="FF159" s="185"/>
      <c r="FG159" s="185"/>
      <c r="FH159" s="185"/>
      <c r="FI159" s="185"/>
      <c r="FJ159" s="185"/>
      <c r="FK159" s="185"/>
      <c r="FL159" s="185"/>
      <c r="FM159" s="185"/>
      <c r="FN159" s="185"/>
      <c r="FO159" s="185"/>
      <c r="FP159" s="185"/>
      <c r="FQ159" s="185"/>
      <c r="FR159" s="185"/>
      <c r="FS159" s="185"/>
      <c r="FT159" s="185"/>
      <c r="FU159" s="185"/>
      <c r="FV159" s="185"/>
      <c r="FW159" s="185"/>
      <c r="FX159" s="185"/>
      <c r="FY159" s="185"/>
      <c r="FZ159" s="185"/>
      <c r="GA159" s="185"/>
      <c r="GB159" s="185"/>
      <c r="GC159" s="185"/>
      <c r="GD159" s="185"/>
      <c r="GE159" s="185"/>
      <c r="GF159" s="185"/>
      <c r="GG159" s="185"/>
      <c r="GH159" s="185"/>
      <c r="GI159" s="185"/>
      <c r="GJ159" s="185"/>
      <c r="GK159" s="185"/>
      <c r="GL159" s="185"/>
      <c r="GM159" s="185"/>
      <c r="GN159" s="185"/>
      <c r="GO159" s="185"/>
      <c r="GP159" s="185"/>
      <c r="GQ159" s="185"/>
      <c r="GR159" s="185"/>
      <c r="GS159" s="185"/>
      <c r="GT159" s="185"/>
      <c r="GU159" s="185"/>
      <c r="GV159" s="185"/>
      <c r="GW159" s="185"/>
      <c r="GX159" s="185"/>
      <c r="GY159" s="185"/>
      <c r="GZ159" s="185"/>
      <c r="HA159" s="185"/>
      <c r="HB159" s="185"/>
      <c r="HC159" s="185"/>
      <c r="HD159" s="185"/>
      <c r="HE159" s="185"/>
      <c r="HF159" s="185"/>
      <c r="HG159" s="185"/>
      <c r="HH159" s="185"/>
      <c r="HI159" s="185"/>
      <c r="HJ159" s="185"/>
      <c r="HK159" s="185"/>
      <c r="HL159" s="185"/>
      <c r="HM159" s="185"/>
      <c r="HN159" s="185"/>
      <c r="HO159" s="185"/>
      <c r="HP159" s="185"/>
      <c r="HQ159" s="185"/>
      <c r="HR159" s="185"/>
      <c r="HS159" s="185"/>
      <c r="HT159" s="185"/>
      <c r="HU159" s="185"/>
      <c r="HV159" s="185"/>
      <c r="HW159" s="185"/>
      <c r="HX159" s="185"/>
      <c r="HY159" s="185"/>
      <c r="HZ159" s="185"/>
      <c r="IA159" s="185"/>
      <c r="IB159" s="185"/>
      <c r="IC159" s="185"/>
      <c r="ID159" s="185"/>
      <c r="IE159" s="185"/>
      <c r="IF159" s="185"/>
      <c r="IG159" s="185"/>
      <c r="IH159" s="185"/>
      <c r="II159" s="185"/>
      <c r="IJ159" s="185"/>
      <c r="IK159" s="185"/>
      <c r="IL159" s="185"/>
      <c r="IM159" s="185"/>
      <c r="IN159" s="185"/>
      <c r="IO159" s="185"/>
      <c r="IP159" s="185"/>
      <c r="IQ159" s="185"/>
      <c r="IR159" s="185"/>
      <c r="IS159" s="185"/>
      <c r="IT159" s="185"/>
      <c r="IU159" s="185"/>
      <c r="IV159" s="185"/>
      <c r="IW159" s="185"/>
    </row>
    <row r="160" customFormat="false" ht="15.75" hidden="true" customHeight="false" outlineLevel="0" collapsed="false">
      <c r="A160" s="182" t="s">
        <v>321</v>
      </c>
      <c r="B160" s="183" t="n">
        <f aca="false">77000/12</f>
        <v>6416.66666666667</v>
      </c>
      <c r="C160" s="183" t="n">
        <f aca="false">$B$160*C15</f>
        <v>0</v>
      </c>
      <c r="D160" s="183" t="n">
        <f aca="false">$B$160*D15*1.0775</f>
        <v>0</v>
      </c>
      <c r="E160" s="183" t="n">
        <f aca="false">$B$160*E15*1.0775</f>
        <v>0</v>
      </c>
      <c r="F160" s="183" t="n">
        <f aca="false">$B$160*F15*1.0775</f>
        <v>0</v>
      </c>
      <c r="G160" s="183" t="n">
        <f aca="false">$B$160*G15*1.0775</f>
        <v>0</v>
      </c>
      <c r="H160" s="183" t="n">
        <f aca="false">$B$160*H15*1.0775</f>
        <v>0</v>
      </c>
      <c r="I160" s="183" t="n">
        <f aca="false">$B$160*I15*1.0775</f>
        <v>0</v>
      </c>
      <c r="J160" s="183" t="n">
        <f aca="false">$B$160*J15*1.0775</f>
        <v>0</v>
      </c>
      <c r="K160" s="183" t="n">
        <f aca="false">$B$160*K15*1.0775</f>
        <v>0</v>
      </c>
      <c r="L160" s="183" t="n">
        <f aca="false">$B$160*L15*1.0775</f>
        <v>0</v>
      </c>
      <c r="M160" s="183" t="n">
        <f aca="false">$B$160*M15*1.0775</f>
        <v>0</v>
      </c>
      <c r="N160" s="183" t="n">
        <f aca="false">$B$160*N15*1.0775</f>
        <v>0</v>
      </c>
      <c r="O160" s="184" t="n">
        <f aca="false">SUM(C160:N160)</f>
        <v>0</v>
      </c>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185"/>
      <c r="CI160" s="185"/>
      <c r="CJ160" s="185"/>
      <c r="CK160" s="185"/>
      <c r="CL160" s="185"/>
      <c r="CM160" s="185"/>
      <c r="CN160" s="185"/>
      <c r="CO160" s="185"/>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185"/>
      <c r="DY160" s="185"/>
      <c r="DZ160" s="185"/>
      <c r="EA160" s="185"/>
      <c r="EB160" s="185"/>
      <c r="EC160" s="185"/>
      <c r="ED160" s="185"/>
      <c r="EE160" s="185"/>
      <c r="EF160" s="185"/>
      <c r="EG160" s="185"/>
      <c r="EH160" s="185"/>
      <c r="EI160" s="185"/>
      <c r="EJ160" s="185"/>
      <c r="EK160" s="185"/>
      <c r="EL160" s="185"/>
      <c r="EM160" s="185"/>
      <c r="EN160" s="185"/>
      <c r="EO160" s="185"/>
      <c r="EP160" s="185"/>
      <c r="EQ160" s="185"/>
      <c r="ER160" s="185"/>
      <c r="ES160" s="185"/>
      <c r="ET160" s="185"/>
      <c r="EU160" s="185"/>
      <c r="EV160" s="185"/>
      <c r="EW160" s="185"/>
      <c r="EX160" s="185"/>
      <c r="EY160" s="185"/>
      <c r="EZ160" s="185"/>
      <c r="FA160" s="185"/>
      <c r="FB160" s="185"/>
      <c r="FC160" s="185"/>
      <c r="FD160" s="185"/>
      <c r="FE160" s="185"/>
      <c r="FF160" s="185"/>
      <c r="FG160" s="185"/>
      <c r="FH160" s="185"/>
      <c r="FI160" s="185"/>
      <c r="FJ160" s="185"/>
      <c r="FK160" s="185"/>
      <c r="FL160" s="185"/>
      <c r="FM160" s="185"/>
      <c r="FN160" s="185"/>
      <c r="FO160" s="185"/>
      <c r="FP160" s="185"/>
      <c r="FQ160" s="185"/>
      <c r="FR160" s="185"/>
      <c r="FS160" s="185"/>
      <c r="FT160" s="185"/>
      <c r="FU160" s="185"/>
      <c r="FV160" s="185"/>
      <c r="FW160" s="185"/>
      <c r="FX160" s="185"/>
      <c r="FY160" s="185"/>
      <c r="FZ160" s="185"/>
      <c r="GA160" s="185"/>
      <c r="GB160" s="185"/>
      <c r="GC160" s="185"/>
      <c r="GD160" s="185"/>
      <c r="GE160" s="185"/>
      <c r="GF160" s="185"/>
      <c r="GG160" s="185"/>
      <c r="GH160" s="185"/>
      <c r="GI160" s="185"/>
      <c r="GJ160" s="185"/>
      <c r="GK160" s="185"/>
      <c r="GL160" s="185"/>
      <c r="GM160" s="185"/>
      <c r="GN160" s="185"/>
      <c r="GO160" s="185"/>
      <c r="GP160" s="185"/>
      <c r="GQ160" s="185"/>
      <c r="GR160" s="185"/>
      <c r="GS160" s="185"/>
      <c r="GT160" s="185"/>
      <c r="GU160" s="185"/>
      <c r="GV160" s="185"/>
      <c r="GW160" s="185"/>
      <c r="GX160" s="185"/>
      <c r="GY160" s="185"/>
      <c r="GZ160" s="185"/>
      <c r="HA160" s="185"/>
      <c r="HB160" s="185"/>
      <c r="HC160" s="185"/>
      <c r="HD160" s="185"/>
      <c r="HE160" s="185"/>
      <c r="HF160" s="185"/>
      <c r="HG160" s="185"/>
      <c r="HH160" s="185"/>
      <c r="HI160" s="185"/>
      <c r="HJ160" s="185"/>
      <c r="HK160" s="185"/>
      <c r="HL160" s="185"/>
      <c r="HM160" s="185"/>
      <c r="HN160" s="185"/>
      <c r="HO160" s="185"/>
      <c r="HP160" s="185"/>
      <c r="HQ160" s="185"/>
      <c r="HR160" s="185"/>
      <c r="HS160" s="185"/>
      <c r="HT160" s="185"/>
      <c r="HU160" s="185"/>
      <c r="HV160" s="185"/>
      <c r="HW160" s="185"/>
      <c r="HX160" s="185"/>
      <c r="HY160" s="185"/>
      <c r="HZ160" s="185"/>
      <c r="IA160" s="185"/>
      <c r="IB160" s="185"/>
      <c r="IC160" s="185"/>
      <c r="ID160" s="185"/>
      <c r="IE160" s="185"/>
      <c r="IF160" s="185"/>
      <c r="IG160" s="185"/>
      <c r="IH160" s="185"/>
      <c r="II160" s="185"/>
      <c r="IJ160" s="185"/>
      <c r="IK160" s="185"/>
      <c r="IL160" s="185"/>
      <c r="IM160" s="185"/>
      <c r="IN160" s="185"/>
      <c r="IO160" s="185"/>
      <c r="IP160" s="185"/>
      <c r="IQ160" s="185"/>
      <c r="IR160" s="185"/>
      <c r="IS160" s="185"/>
      <c r="IT160" s="185"/>
      <c r="IU160" s="185"/>
      <c r="IV160" s="185"/>
      <c r="IW160" s="185"/>
    </row>
    <row r="161" customFormat="false" ht="15.75" hidden="true" customHeight="false" outlineLevel="0" collapsed="false">
      <c r="A161" s="182" t="s">
        <v>322</v>
      </c>
      <c r="B161" s="183" t="n">
        <f aca="false">66000/12</f>
        <v>5500</v>
      </c>
      <c r="C161" s="183" t="n">
        <f aca="false">$B$161*C16</f>
        <v>0</v>
      </c>
      <c r="D161" s="183" t="n">
        <f aca="false">$B$161*D16*1.0775</f>
        <v>0</v>
      </c>
      <c r="E161" s="183" t="n">
        <f aca="false">$B$161*E16*1.0775</f>
        <v>0</v>
      </c>
      <c r="F161" s="183" t="n">
        <f aca="false">$B$161*F16*1.0775</f>
        <v>0</v>
      </c>
      <c r="G161" s="183" t="n">
        <f aca="false">$B$161*G16*1.0775</f>
        <v>0</v>
      </c>
      <c r="H161" s="183" t="n">
        <f aca="false">$B$161*H16*1.0775</f>
        <v>0</v>
      </c>
      <c r="I161" s="183" t="n">
        <f aca="false">$B$161*I16*1.0775</f>
        <v>0</v>
      </c>
      <c r="J161" s="183" t="n">
        <f aca="false">$B$161*J16*1.0775</f>
        <v>0</v>
      </c>
      <c r="K161" s="183" t="n">
        <f aca="false">$B$161*K16*1.0775</f>
        <v>0</v>
      </c>
      <c r="L161" s="183" t="n">
        <f aca="false">$B$161*L16*1.0775</f>
        <v>0</v>
      </c>
      <c r="M161" s="183" t="n">
        <f aca="false">$B$161*M16*1.0775</f>
        <v>0</v>
      </c>
      <c r="N161" s="183" t="n">
        <f aca="false">$B$161*N16*1.0775</f>
        <v>0</v>
      </c>
      <c r="O161" s="184" t="n">
        <f aca="false">SUM(C161:N161)</f>
        <v>0</v>
      </c>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5"/>
      <c r="CB161" s="185"/>
      <c r="CC161" s="185"/>
      <c r="CD161" s="185"/>
      <c r="CE161" s="185"/>
      <c r="CF161" s="185"/>
      <c r="CG161" s="185"/>
      <c r="CH161" s="185"/>
      <c r="CI161" s="185"/>
      <c r="CJ161" s="185"/>
      <c r="CK161" s="185"/>
      <c r="CL161" s="185"/>
      <c r="CM161" s="185"/>
      <c r="CN161" s="185"/>
      <c r="CO161" s="185"/>
      <c r="CP161" s="185"/>
      <c r="CQ161" s="185"/>
      <c r="CR161" s="185"/>
      <c r="CS161" s="185"/>
      <c r="CT161" s="185"/>
      <c r="CU161" s="185"/>
      <c r="CV161" s="185"/>
      <c r="CW161" s="185"/>
      <c r="CX161" s="185"/>
      <c r="CY161" s="185"/>
      <c r="CZ161" s="185"/>
      <c r="DA161" s="185"/>
      <c r="DB161" s="185"/>
      <c r="DC161" s="185"/>
      <c r="DD161" s="185"/>
      <c r="DE161" s="185"/>
      <c r="DF161" s="185"/>
      <c r="DG161" s="185"/>
      <c r="DH161" s="185"/>
      <c r="DI161" s="185"/>
      <c r="DJ161" s="185"/>
      <c r="DK161" s="185"/>
      <c r="DL161" s="185"/>
      <c r="DM161" s="185"/>
      <c r="DN161" s="185"/>
      <c r="DO161" s="185"/>
      <c r="DP161" s="185"/>
      <c r="DQ161" s="185"/>
      <c r="DR161" s="185"/>
      <c r="DS161" s="185"/>
      <c r="DT161" s="185"/>
      <c r="DU161" s="185"/>
      <c r="DV161" s="185"/>
      <c r="DW161" s="185"/>
      <c r="DX161" s="185"/>
      <c r="DY161" s="185"/>
      <c r="DZ161" s="185"/>
      <c r="EA161" s="185"/>
      <c r="EB161" s="185"/>
      <c r="EC161" s="185"/>
      <c r="ED161" s="185"/>
      <c r="EE161" s="185"/>
      <c r="EF161" s="185"/>
      <c r="EG161" s="185"/>
      <c r="EH161" s="185"/>
      <c r="EI161" s="185"/>
      <c r="EJ161" s="185"/>
      <c r="EK161" s="185"/>
      <c r="EL161" s="185"/>
      <c r="EM161" s="185"/>
      <c r="EN161" s="185"/>
      <c r="EO161" s="185"/>
      <c r="EP161" s="185"/>
      <c r="EQ161" s="185"/>
      <c r="ER161" s="185"/>
      <c r="ES161" s="185"/>
      <c r="ET161" s="185"/>
      <c r="EU161" s="185"/>
      <c r="EV161" s="185"/>
      <c r="EW161" s="185"/>
      <c r="EX161" s="185"/>
      <c r="EY161" s="185"/>
      <c r="EZ161" s="185"/>
      <c r="FA161" s="185"/>
      <c r="FB161" s="185"/>
      <c r="FC161" s="185"/>
      <c r="FD161" s="185"/>
      <c r="FE161" s="185"/>
      <c r="FF161" s="185"/>
      <c r="FG161" s="185"/>
      <c r="FH161" s="185"/>
      <c r="FI161" s="185"/>
      <c r="FJ161" s="185"/>
      <c r="FK161" s="185"/>
      <c r="FL161" s="185"/>
      <c r="FM161" s="185"/>
      <c r="FN161" s="185"/>
      <c r="FO161" s="185"/>
      <c r="FP161" s="185"/>
      <c r="FQ161" s="185"/>
      <c r="FR161" s="185"/>
      <c r="FS161" s="185"/>
      <c r="FT161" s="185"/>
      <c r="FU161" s="185"/>
      <c r="FV161" s="185"/>
      <c r="FW161" s="185"/>
      <c r="FX161" s="185"/>
      <c r="FY161" s="185"/>
      <c r="FZ161" s="185"/>
      <c r="GA161" s="185"/>
      <c r="GB161" s="185"/>
      <c r="GC161" s="185"/>
      <c r="GD161" s="185"/>
      <c r="GE161" s="185"/>
      <c r="GF161" s="185"/>
      <c r="GG161" s="185"/>
      <c r="GH161" s="185"/>
      <c r="GI161" s="185"/>
      <c r="GJ161" s="185"/>
      <c r="GK161" s="185"/>
      <c r="GL161" s="185"/>
      <c r="GM161" s="185"/>
      <c r="GN161" s="185"/>
      <c r="GO161" s="185"/>
      <c r="GP161" s="185"/>
      <c r="GQ161" s="185"/>
      <c r="GR161" s="185"/>
      <c r="GS161" s="185"/>
      <c r="GT161" s="185"/>
      <c r="GU161" s="185"/>
      <c r="GV161" s="185"/>
      <c r="GW161" s="185"/>
      <c r="GX161" s="185"/>
      <c r="GY161" s="185"/>
      <c r="GZ161" s="185"/>
      <c r="HA161" s="185"/>
      <c r="HB161" s="185"/>
      <c r="HC161" s="185"/>
      <c r="HD161" s="185"/>
      <c r="HE161" s="185"/>
      <c r="HF161" s="185"/>
      <c r="HG161" s="185"/>
      <c r="HH161" s="185"/>
      <c r="HI161" s="185"/>
      <c r="HJ161" s="185"/>
      <c r="HK161" s="185"/>
      <c r="HL161" s="185"/>
      <c r="HM161" s="185"/>
      <c r="HN161" s="185"/>
      <c r="HO161" s="185"/>
      <c r="HP161" s="185"/>
      <c r="HQ161" s="185"/>
      <c r="HR161" s="185"/>
      <c r="HS161" s="185"/>
      <c r="HT161" s="185"/>
      <c r="HU161" s="185"/>
      <c r="HV161" s="185"/>
      <c r="HW161" s="185"/>
      <c r="HX161" s="185"/>
      <c r="HY161" s="185"/>
      <c r="HZ161" s="185"/>
      <c r="IA161" s="185"/>
      <c r="IB161" s="185"/>
      <c r="IC161" s="185"/>
      <c r="ID161" s="185"/>
      <c r="IE161" s="185"/>
      <c r="IF161" s="185"/>
      <c r="IG161" s="185"/>
      <c r="IH161" s="185"/>
      <c r="II161" s="185"/>
      <c r="IJ161" s="185"/>
      <c r="IK161" s="185"/>
      <c r="IL161" s="185"/>
      <c r="IM161" s="185"/>
      <c r="IN161" s="185"/>
      <c r="IO161" s="185"/>
      <c r="IP161" s="185"/>
      <c r="IQ161" s="185"/>
      <c r="IR161" s="185"/>
      <c r="IS161" s="185"/>
      <c r="IT161" s="185"/>
      <c r="IU161" s="185"/>
      <c r="IV161" s="185"/>
      <c r="IW161" s="185"/>
    </row>
    <row r="162" customFormat="false" ht="15.75" hidden="true" customHeight="false" outlineLevel="0" collapsed="false">
      <c r="A162" s="182" t="s">
        <v>323</v>
      </c>
      <c r="B162" s="183" t="n">
        <f aca="false">48000/12</f>
        <v>4000</v>
      </c>
      <c r="C162" s="183" t="n">
        <f aca="false">$B$162*C17</f>
        <v>0</v>
      </c>
      <c r="D162" s="183" t="n">
        <f aca="false">$B$162*D17*1.0775</f>
        <v>0</v>
      </c>
      <c r="E162" s="183" t="n">
        <f aca="false">$B$162*E17*1.0775</f>
        <v>0</v>
      </c>
      <c r="F162" s="183" t="n">
        <f aca="false">$B$162*F17*1.0775</f>
        <v>0</v>
      </c>
      <c r="G162" s="183" t="n">
        <f aca="false">$B$162*G17*1.0775</f>
        <v>0</v>
      </c>
      <c r="H162" s="183" t="n">
        <f aca="false">$B$162*H17*1.0775</f>
        <v>0</v>
      </c>
      <c r="I162" s="183" t="n">
        <f aca="false">$B$162*I17*1.0775</f>
        <v>0</v>
      </c>
      <c r="J162" s="183" t="n">
        <f aca="false">$B$162*J17*1.0775</f>
        <v>0</v>
      </c>
      <c r="K162" s="183" t="n">
        <f aca="false">$B$162*K17*1.0775</f>
        <v>0</v>
      </c>
      <c r="L162" s="183" t="n">
        <f aca="false">$B$162*L17*1.0775</f>
        <v>0</v>
      </c>
      <c r="M162" s="183" t="n">
        <f aca="false">$B$162*M17*1.0775</f>
        <v>0</v>
      </c>
      <c r="N162" s="183" t="n">
        <f aca="false">$B$162*N17*1.0775</f>
        <v>0</v>
      </c>
      <c r="O162" s="184" t="n">
        <f aca="false">SUM(C162:N162)</f>
        <v>0</v>
      </c>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85"/>
      <c r="BL162" s="185"/>
      <c r="BM162" s="185"/>
      <c r="BN162" s="185"/>
      <c r="BO162" s="185"/>
      <c r="BP162" s="185"/>
      <c r="BQ162" s="185"/>
      <c r="BR162" s="185"/>
      <c r="BS162" s="185"/>
      <c r="BT162" s="185"/>
      <c r="BU162" s="185"/>
      <c r="BV162" s="185"/>
      <c r="BW162" s="185"/>
      <c r="BX162" s="185"/>
      <c r="BY162" s="185"/>
      <c r="BZ162" s="185"/>
      <c r="CA162" s="185"/>
      <c r="CB162" s="185"/>
      <c r="CC162" s="185"/>
      <c r="CD162" s="185"/>
      <c r="CE162" s="185"/>
      <c r="CF162" s="185"/>
      <c r="CG162" s="185"/>
      <c r="CH162" s="185"/>
      <c r="CI162" s="185"/>
      <c r="CJ162" s="185"/>
      <c r="CK162" s="185"/>
      <c r="CL162" s="185"/>
      <c r="CM162" s="185"/>
      <c r="CN162" s="185"/>
      <c r="CO162" s="185"/>
      <c r="CP162" s="185"/>
      <c r="CQ162" s="185"/>
      <c r="CR162" s="185"/>
      <c r="CS162" s="185"/>
      <c r="CT162" s="185"/>
      <c r="CU162" s="185"/>
      <c r="CV162" s="185"/>
      <c r="CW162" s="185"/>
      <c r="CX162" s="185"/>
      <c r="CY162" s="185"/>
      <c r="CZ162" s="185"/>
      <c r="DA162" s="185"/>
      <c r="DB162" s="185"/>
      <c r="DC162" s="185"/>
      <c r="DD162" s="185"/>
      <c r="DE162" s="185"/>
      <c r="DF162" s="185"/>
      <c r="DG162" s="185"/>
      <c r="DH162" s="185"/>
      <c r="DI162" s="185"/>
      <c r="DJ162" s="185"/>
      <c r="DK162" s="185"/>
      <c r="DL162" s="185"/>
      <c r="DM162" s="185"/>
      <c r="DN162" s="185"/>
      <c r="DO162" s="185"/>
      <c r="DP162" s="185"/>
      <c r="DQ162" s="185"/>
      <c r="DR162" s="185"/>
      <c r="DS162" s="185"/>
      <c r="DT162" s="185"/>
      <c r="DU162" s="185"/>
      <c r="DV162" s="185"/>
      <c r="DW162" s="185"/>
      <c r="DX162" s="185"/>
      <c r="DY162" s="185"/>
      <c r="DZ162" s="185"/>
      <c r="EA162" s="185"/>
      <c r="EB162" s="185"/>
      <c r="EC162" s="185"/>
      <c r="ED162" s="185"/>
      <c r="EE162" s="185"/>
      <c r="EF162" s="185"/>
      <c r="EG162" s="185"/>
      <c r="EH162" s="185"/>
      <c r="EI162" s="185"/>
      <c r="EJ162" s="185"/>
      <c r="EK162" s="185"/>
      <c r="EL162" s="185"/>
      <c r="EM162" s="185"/>
      <c r="EN162" s="185"/>
      <c r="EO162" s="185"/>
      <c r="EP162" s="185"/>
      <c r="EQ162" s="185"/>
      <c r="ER162" s="185"/>
      <c r="ES162" s="185"/>
      <c r="ET162" s="185"/>
      <c r="EU162" s="185"/>
      <c r="EV162" s="185"/>
      <c r="EW162" s="185"/>
      <c r="EX162" s="185"/>
      <c r="EY162" s="185"/>
      <c r="EZ162" s="185"/>
      <c r="FA162" s="185"/>
      <c r="FB162" s="185"/>
      <c r="FC162" s="185"/>
      <c r="FD162" s="185"/>
      <c r="FE162" s="185"/>
      <c r="FF162" s="185"/>
      <c r="FG162" s="185"/>
      <c r="FH162" s="185"/>
      <c r="FI162" s="185"/>
      <c r="FJ162" s="185"/>
      <c r="FK162" s="185"/>
      <c r="FL162" s="185"/>
      <c r="FM162" s="185"/>
      <c r="FN162" s="185"/>
      <c r="FO162" s="185"/>
      <c r="FP162" s="185"/>
      <c r="FQ162" s="185"/>
      <c r="FR162" s="185"/>
      <c r="FS162" s="185"/>
      <c r="FT162" s="185"/>
      <c r="FU162" s="185"/>
      <c r="FV162" s="185"/>
      <c r="FW162" s="185"/>
      <c r="FX162" s="185"/>
      <c r="FY162" s="185"/>
      <c r="FZ162" s="185"/>
      <c r="GA162" s="185"/>
      <c r="GB162" s="185"/>
      <c r="GC162" s="185"/>
      <c r="GD162" s="185"/>
      <c r="GE162" s="185"/>
      <c r="GF162" s="185"/>
      <c r="GG162" s="185"/>
      <c r="GH162" s="185"/>
      <c r="GI162" s="185"/>
      <c r="GJ162" s="185"/>
      <c r="GK162" s="185"/>
      <c r="GL162" s="185"/>
      <c r="GM162" s="185"/>
      <c r="GN162" s="185"/>
      <c r="GO162" s="185"/>
      <c r="GP162" s="185"/>
      <c r="GQ162" s="185"/>
      <c r="GR162" s="185"/>
      <c r="GS162" s="185"/>
      <c r="GT162" s="185"/>
      <c r="GU162" s="185"/>
      <c r="GV162" s="185"/>
      <c r="GW162" s="185"/>
      <c r="GX162" s="185"/>
      <c r="GY162" s="185"/>
      <c r="GZ162" s="185"/>
      <c r="HA162" s="185"/>
      <c r="HB162" s="185"/>
      <c r="HC162" s="185"/>
      <c r="HD162" s="185"/>
      <c r="HE162" s="185"/>
      <c r="HF162" s="185"/>
      <c r="HG162" s="185"/>
      <c r="HH162" s="185"/>
      <c r="HI162" s="185"/>
      <c r="HJ162" s="185"/>
      <c r="HK162" s="185"/>
      <c r="HL162" s="185"/>
      <c r="HM162" s="185"/>
      <c r="HN162" s="185"/>
      <c r="HO162" s="185"/>
      <c r="HP162" s="185"/>
      <c r="HQ162" s="185"/>
      <c r="HR162" s="185"/>
      <c r="HS162" s="185"/>
      <c r="HT162" s="185"/>
      <c r="HU162" s="185"/>
      <c r="HV162" s="185"/>
      <c r="HW162" s="185"/>
      <c r="HX162" s="185"/>
      <c r="HY162" s="185"/>
      <c r="HZ162" s="185"/>
      <c r="IA162" s="185"/>
      <c r="IB162" s="185"/>
      <c r="IC162" s="185"/>
      <c r="ID162" s="185"/>
      <c r="IE162" s="185"/>
      <c r="IF162" s="185"/>
      <c r="IG162" s="185"/>
      <c r="IH162" s="185"/>
      <c r="II162" s="185"/>
      <c r="IJ162" s="185"/>
      <c r="IK162" s="185"/>
      <c r="IL162" s="185"/>
      <c r="IM162" s="185"/>
      <c r="IN162" s="185"/>
      <c r="IO162" s="185"/>
      <c r="IP162" s="185"/>
      <c r="IQ162" s="185"/>
      <c r="IR162" s="185"/>
      <c r="IS162" s="185"/>
      <c r="IT162" s="185"/>
      <c r="IU162" s="185"/>
      <c r="IV162" s="185"/>
      <c r="IW162" s="185"/>
    </row>
    <row r="163" customFormat="false" ht="15.75" hidden="true" customHeight="false" outlineLevel="0" collapsed="false">
      <c r="A163" s="182" t="s">
        <v>324</v>
      </c>
      <c r="B163" s="183" t="n">
        <f aca="false">45000/12</f>
        <v>3750</v>
      </c>
      <c r="C163" s="183" t="n">
        <f aca="false">$B$163*C18</f>
        <v>0</v>
      </c>
      <c r="D163" s="183" t="n">
        <f aca="false">$B$163*D18*1.0775</f>
        <v>0</v>
      </c>
      <c r="E163" s="183" t="n">
        <f aca="false">$B$163*E18*1.0775</f>
        <v>0</v>
      </c>
      <c r="F163" s="183" t="n">
        <f aca="false">$B$163*F18*1.0775</f>
        <v>0</v>
      </c>
      <c r="G163" s="183" t="n">
        <f aca="false">$B$163*G18*1.0775</f>
        <v>0</v>
      </c>
      <c r="H163" s="183" t="n">
        <f aca="false">$B$163*H18*1.0775</f>
        <v>0</v>
      </c>
      <c r="I163" s="183" t="n">
        <f aca="false">$B$163*I18*1.0775</f>
        <v>0</v>
      </c>
      <c r="J163" s="183" t="n">
        <f aca="false">$B$163*J18*1.0775</f>
        <v>0</v>
      </c>
      <c r="K163" s="183" t="n">
        <f aca="false">$B$163*K18*1.0775</f>
        <v>0</v>
      </c>
      <c r="L163" s="183" t="n">
        <f aca="false">$B$163*L18*1.0775</f>
        <v>0</v>
      </c>
      <c r="M163" s="183" t="n">
        <f aca="false">$B$163*M18*1.0775</f>
        <v>0</v>
      </c>
      <c r="N163" s="183" t="n">
        <f aca="false">$B$163*N18*1.0775</f>
        <v>0</v>
      </c>
      <c r="O163" s="184" t="n">
        <f aca="false">SUM(C163:N163)</f>
        <v>0</v>
      </c>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85"/>
      <c r="BL163" s="185"/>
      <c r="BM163" s="185"/>
      <c r="BN163" s="185"/>
      <c r="BO163" s="185"/>
      <c r="BP163" s="185"/>
      <c r="BQ163" s="185"/>
      <c r="BR163" s="185"/>
      <c r="BS163" s="185"/>
      <c r="BT163" s="185"/>
      <c r="BU163" s="185"/>
      <c r="BV163" s="185"/>
      <c r="BW163" s="185"/>
      <c r="BX163" s="185"/>
      <c r="BY163" s="185"/>
      <c r="BZ163" s="185"/>
      <c r="CA163" s="185"/>
      <c r="CB163" s="185"/>
      <c r="CC163" s="185"/>
      <c r="CD163" s="185"/>
      <c r="CE163" s="185"/>
      <c r="CF163" s="185"/>
      <c r="CG163" s="185"/>
      <c r="CH163" s="185"/>
      <c r="CI163" s="185"/>
      <c r="CJ163" s="185"/>
      <c r="CK163" s="185"/>
      <c r="CL163" s="185"/>
      <c r="CM163" s="185"/>
      <c r="CN163" s="185"/>
      <c r="CO163" s="185"/>
      <c r="CP163" s="185"/>
      <c r="CQ163" s="185"/>
      <c r="CR163" s="185"/>
      <c r="CS163" s="185"/>
      <c r="CT163" s="185"/>
      <c r="CU163" s="185"/>
      <c r="CV163" s="185"/>
      <c r="CW163" s="185"/>
      <c r="CX163" s="185"/>
      <c r="CY163" s="185"/>
      <c r="CZ163" s="185"/>
      <c r="DA163" s="185"/>
      <c r="DB163" s="185"/>
      <c r="DC163" s="185"/>
      <c r="DD163" s="185"/>
      <c r="DE163" s="185"/>
      <c r="DF163" s="185"/>
      <c r="DG163" s="185"/>
      <c r="DH163" s="185"/>
      <c r="DI163" s="185"/>
      <c r="DJ163" s="185"/>
      <c r="DK163" s="185"/>
      <c r="DL163" s="185"/>
      <c r="DM163" s="185"/>
      <c r="DN163" s="185"/>
      <c r="DO163" s="185"/>
      <c r="DP163" s="185"/>
      <c r="DQ163" s="185"/>
      <c r="DR163" s="185"/>
      <c r="DS163" s="185"/>
      <c r="DT163" s="185"/>
      <c r="DU163" s="185"/>
      <c r="DV163" s="185"/>
      <c r="DW163" s="185"/>
      <c r="DX163" s="185"/>
      <c r="DY163" s="185"/>
      <c r="DZ163" s="185"/>
      <c r="EA163" s="185"/>
      <c r="EB163" s="185"/>
      <c r="EC163" s="185"/>
      <c r="ED163" s="185"/>
      <c r="EE163" s="185"/>
      <c r="EF163" s="185"/>
      <c r="EG163" s="185"/>
      <c r="EH163" s="185"/>
      <c r="EI163" s="185"/>
      <c r="EJ163" s="185"/>
      <c r="EK163" s="185"/>
      <c r="EL163" s="185"/>
      <c r="EM163" s="185"/>
      <c r="EN163" s="185"/>
      <c r="EO163" s="185"/>
      <c r="EP163" s="185"/>
      <c r="EQ163" s="185"/>
      <c r="ER163" s="185"/>
      <c r="ES163" s="185"/>
      <c r="ET163" s="185"/>
      <c r="EU163" s="185"/>
      <c r="EV163" s="185"/>
      <c r="EW163" s="185"/>
      <c r="EX163" s="185"/>
      <c r="EY163" s="185"/>
      <c r="EZ163" s="185"/>
      <c r="FA163" s="185"/>
      <c r="FB163" s="185"/>
      <c r="FC163" s="185"/>
      <c r="FD163" s="185"/>
      <c r="FE163" s="185"/>
      <c r="FF163" s="185"/>
      <c r="FG163" s="185"/>
      <c r="FH163" s="185"/>
      <c r="FI163" s="185"/>
      <c r="FJ163" s="185"/>
      <c r="FK163" s="185"/>
      <c r="FL163" s="185"/>
      <c r="FM163" s="185"/>
      <c r="FN163" s="185"/>
      <c r="FO163" s="185"/>
      <c r="FP163" s="185"/>
      <c r="FQ163" s="185"/>
      <c r="FR163" s="185"/>
      <c r="FS163" s="185"/>
      <c r="FT163" s="185"/>
      <c r="FU163" s="185"/>
      <c r="FV163" s="185"/>
      <c r="FW163" s="185"/>
      <c r="FX163" s="185"/>
      <c r="FY163" s="185"/>
      <c r="FZ163" s="185"/>
      <c r="GA163" s="185"/>
      <c r="GB163" s="185"/>
      <c r="GC163" s="185"/>
      <c r="GD163" s="185"/>
      <c r="GE163" s="185"/>
      <c r="GF163" s="185"/>
      <c r="GG163" s="185"/>
      <c r="GH163" s="185"/>
      <c r="GI163" s="185"/>
      <c r="GJ163" s="185"/>
      <c r="GK163" s="185"/>
      <c r="GL163" s="185"/>
      <c r="GM163" s="185"/>
      <c r="GN163" s="185"/>
      <c r="GO163" s="185"/>
      <c r="GP163" s="185"/>
      <c r="GQ163" s="185"/>
      <c r="GR163" s="185"/>
      <c r="GS163" s="185"/>
      <c r="GT163" s="185"/>
      <c r="GU163" s="185"/>
      <c r="GV163" s="185"/>
      <c r="GW163" s="185"/>
      <c r="GX163" s="185"/>
      <c r="GY163" s="185"/>
      <c r="GZ163" s="185"/>
      <c r="HA163" s="185"/>
      <c r="HB163" s="185"/>
      <c r="HC163" s="185"/>
      <c r="HD163" s="185"/>
      <c r="HE163" s="185"/>
      <c r="HF163" s="185"/>
      <c r="HG163" s="185"/>
      <c r="HH163" s="185"/>
      <c r="HI163" s="185"/>
      <c r="HJ163" s="185"/>
      <c r="HK163" s="185"/>
      <c r="HL163" s="185"/>
      <c r="HM163" s="185"/>
      <c r="HN163" s="185"/>
      <c r="HO163" s="185"/>
      <c r="HP163" s="185"/>
      <c r="HQ163" s="185"/>
      <c r="HR163" s="185"/>
      <c r="HS163" s="185"/>
      <c r="HT163" s="185"/>
      <c r="HU163" s="185"/>
      <c r="HV163" s="185"/>
      <c r="HW163" s="185"/>
      <c r="HX163" s="185"/>
      <c r="HY163" s="185"/>
      <c r="HZ163" s="185"/>
      <c r="IA163" s="185"/>
      <c r="IB163" s="185"/>
      <c r="IC163" s="185"/>
      <c r="ID163" s="185"/>
      <c r="IE163" s="185"/>
      <c r="IF163" s="185"/>
      <c r="IG163" s="185"/>
      <c r="IH163" s="185"/>
      <c r="II163" s="185"/>
      <c r="IJ163" s="185"/>
      <c r="IK163" s="185"/>
      <c r="IL163" s="185"/>
      <c r="IM163" s="185"/>
      <c r="IN163" s="185"/>
      <c r="IO163" s="185"/>
      <c r="IP163" s="185"/>
      <c r="IQ163" s="185"/>
      <c r="IR163" s="185"/>
      <c r="IS163" s="185"/>
      <c r="IT163" s="185"/>
      <c r="IU163" s="185"/>
      <c r="IV163" s="185"/>
      <c r="IW163" s="185"/>
    </row>
    <row r="164" customFormat="false" ht="15.75" hidden="true" customHeight="false" outlineLevel="0" collapsed="false">
      <c r="A164" s="182" t="s">
        <v>325</v>
      </c>
      <c r="B164" s="183" t="n">
        <f aca="false">38000/12</f>
        <v>3166.66666666667</v>
      </c>
      <c r="C164" s="183" t="n">
        <f aca="false">$B$164*C19</f>
        <v>0</v>
      </c>
      <c r="D164" s="183" t="n">
        <f aca="false">$B$164*D19*1.0775</f>
        <v>0</v>
      </c>
      <c r="E164" s="183" t="n">
        <f aca="false">$B$164*E19*1.0775</f>
        <v>0</v>
      </c>
      <c r="F164" s="183" t="n">
        <f aca="false">$B$164*F19*1.0775</f>
        <v>0</v>
      </c>
      <c r="G164" s="183" t="n">
        <f aca="false">$B$164*G19*1.0775</f>
        <v>0</v>
      </c>
      <c r="H164" s="183" t="n">
        <f aca="false">$B$164*H19*1.0775</f>
        <v>0</v>
      </c>
      <c r="I164" s="183" t="n">
        <f aca="false">$B$164*I19*1.0775</f>
        <v>0</v>
      </c>
      <c r="J164" s="183" t="n">
        <f aca="false">$B$164*J19*1.0775</f>
        <v>0</v>
      </c>
      <c r="K164" s="183" t="n">
        <f aca="false">$B$164*K19*1.0775</f>
        <v>0</v>
      </c>
      <c r="L164" s="183" t="n">
        <f aca="false">$B$164*L19*1.0775</f>
        <v>0</v>
      </c>
      <c r="M164" s="183" t="n">
        <f aca="false">$B$164*M19*1.0775</f>
        <v>0</v>
      </c>
      <c r="N164" s="183" t="n">
        <f aca="false">$B$164*N19*1.0775</f>
        <v>0</v>
      </c>
      <c r="O164" s="184" t="n">
        <f aca="false">SUM(C164:N164)</f>
        <v>0</v>
      </c>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85"/>
      <c r="BL164" s="185"/>
      <c r="BM164" s="185"/>
      <c r="BN164" s="185"/>
      <c r="BO164" s="185"/>
      <c r="BP164" s="185"/>
      <c r="BQ164" s="185"/>
      <c r="BR164" s="185"/>
      <c r="BS164" s="185"/>
      <c r="BT164" s="185"/>
      <c r="BU164" s="185"/>
      <c r="BV164" s="185"/>
      <c r="BW164" s="185"/>
      <c r="BX164" s="185"/>
      <c r="BY164" s="185"/>
      <c r="BZ164" s="185"/>
      <c r="CA164" s="185"/>
      <c r="CB164" s="185"/>
      <c r="CC164" s="185"/>
      <c r="CD164" s="185"/>
      <c r="CE164" s="185"/>
      <c r="CF164" s="185"/>
      <c r="CG164" s="185"/>
      <c r="CH164" s="185"/>
      <c r="CI164" s="185"/>
      <c r="CJ164" s="185"/>
      <c r="CK164" s="185"/>
      <c r="CL164" s="185"/>
      <c r="CM164" s="185"/>
      <c r="CN164" s="185"/>
      <c r="CO164" s="185"/>
      <c r="CP164" s="185"/>
      <c r="CQ164" s="185"/>
      <c r="CR164" s="185"/>
      <c r="CS164" s="185"/>
      <c r="CT164" s="185"/>
      <c r="CU164" s="185"/>
      <c r="CV164" s="185"/>
      <c r="CW164" s="185"/>
      <c r="CX164" s="185"/>
      <c r="CY164" s="185"/>
      <c r="CZ164" s="185"/>
      <c r="DA164" s="185"/>
      <c r="DB164" s="185"/>
      <c r="DC164" s="185"/>
      <c r="DD164" s="185"/>
      <c r="DE164" s="185"/>
      <c r="DF164" s="185"/>
      <c r="DG164" s="185"/>
      <c r="DH164" s="185"/>
      <c r="DI164" s="185"/>
      <c r="DJ164" s="185"/>
      <c r="DK164" s="185"/>
      <c r="DL164" s="185"/>
      <c r="DM164" s="185"/>
      <c r="DN164" s="185"/>
      <c r="DO164" s="185"/>
      <c r="DP164" s="185"/>
      <c r="DQ164" s="185"/>
      <c r="DR164" s="185"/>
      <c r="DS164" s="185"/>
      <c r="DT164" s="185"/>
      <c r="DU164" s="185"/>
      <c r="DV164" s="185"/>
      <c r="DW164" s="185"/>
      <c r="DX164" s="185"/>
      <c r="DY164" s="185"/>
      <c r="DZ164" s="185"/>
      <c r="EA164" s="185"/>
      <c r="EB164" s="185"/>
      <c r="EC164" s="185"/>
      <c r="ED164" s="185"/>
      <c r="EE164" s="185"/>
      <c r="EF164" s="185"/>
      <c r="EG164" s="185"/>
      <c r="EH164" s="185"/>
      <c r="EI164" s="185"/>
      <c r="EJ164" s="185"/>
      <c r="EK164" s="185"/>
      <c r="EL164" s="185"/>
      <c r="EM164" s="185"/>
      <c r="EN164" s="185"/>
      <c r="EO164" s="185"/>
      <c r="EP164" s="185"/>
      <c r="EQ164" s="185"/>
      <c r="ER164" s="185"/>
      <c r="ES164" s="185"/>
      <c r="ET164" s="185"/>
      <c r="EU164" s="185"/>
      <c r="EV164" s="185"/>
      <c r="EW164" s="185"/>
      <c r="EX164" s="185"/>
      <c r="EY164" s="185"/>
      <c r="EZ164" s="185"/>
      <c r="FA164" s="185"/>
      <c r="FB164" s="185"/>
      <c r="FC164" s="185"/>
      <c r="FD164" s="185"/>
      <c r="FE164" s="185"/>
      <c r="FF164" s="185"/>
      <c r="FG164" s="185"/>
      <c r="FH164" s="185"/>
      <c r="FI164" s="185"/>
      <c r="FJ164" s="185"/>
      <c r="FK164" s="185"/>
      <c r="FL164" s="185"/>
      <c r="FM164" s="185"/>
      <c r="FN164" s="185"/>
      <c r="FO164" s="185"/>
      <c r="FP164" s="185"/>
      <c r="FQ164" s="185"/>
      <c r="FR164" s="185"/>
      <c r="FS164" s="185"/>
      <c r="FT164" s="185"/>
      <c r="FU164" s="185"/>
      <c r="FV164" s="185"/>
      <c r="FW164" s="185"/>
      <c r="FX164" s="185"/>
      <c r="FY164" s="185"/>
      <c r="FZ164" s="185"/>
      <c r="GA164" s="185"/>
      <c r="GB164" s="185"/>
      <c r="GC164" s="185"/>
      <c r="GD164" s="185"/>
      <c r="GE164" s="185"/>
      <c r="GF164" s="185"/>
      <c r="GG164" s="185"/>
      <c r="GH164" s="185"/>
      <c r="GI164" s="185"/>
      <c r="GJ164" s="185"/>
      <c r="GK164" s="185"/>
      <c r="GL164" s="185"/>
      <c r="GM164" s="185"/>
      <c r="GN164" s="185"/>
      <c r="GO164" s="185"/>
      <c r="GP164" s="185"/>
      <c r="GQ164" s="185"/>
      <c r="GR164" s="185"/>
      <c r="GS164" s="185"/>
      <c r="GT164" s="185"/>
      <c r="GU164" s="185"/>
      <c r="GV164" s="185"/>
      <c r="GW164" s="185"/>
      <c r="GX164" s="185"/>
      <c r="GY164" s="185"/>
      <c r="GZ164" s="185"/>
      <c r="HA164" s="185"/>
      <c r="HB164" s="185"/>
      <c r="HC164" s="185"/>
      <c r="HD164" s="185"/>
      <c r="HE164" s="185"/>
      <c r="HF164" s="185"/>
      <c r="HG164" s="185"/>
      <c r="HH164" s="185"/>
      <c r="HI164" s="185"/>
      <c r="HJ164" s="185"/>
      <c r="HK164" s="185"/>
      <c r="HL164" s="185"/>
      <c r="HM164" s="185"/>
      <c r="HN164" s="185"/>
      <c r="HO164" s="185"/>
      <c r="HP164" s="185"/>
      <c r="HQ164" s="185"/>
      <c r="HR164" s="185"/>
      <c r="HS164" s="185"/>
      <c r="HT164" s="185"/>
      <c r="HU164" s="185"/>
      <c r="HV164" s="185"/>
      <c r="HW164" s="185"/>
      <c r="HX164" s="185"/>
      <c r="HY164" s="185"/>
      <c r="HZ164" s="185"/>
      <c r="IA164" s="185"/>
      <c r="IB164" s="185"/>
      <c r="IC164" s="185"/>
      <c r="ID164" s="185"/>
      <c r="IE164" s="185"/>
      <c r="IF164" s="185"/>
      <c r="IG164" s="185"/>
      <c r="IH164" s="185"/>
      <c r="II164" s="185"/>
      <c r="IJ164" s="185"/>
      <c r="IK164" s="185"/>
      <c r="IL164" s="185"/>
      <c r="IM164" s="185"/>
      <c r="IN164" s="185"/>
      <c r="IO164" s="185"/>
      <c r="IP164" s="185"/>
      <c r="IQ164" s="185"/>
      <c r="IR164" s="185"/>
      <c r="IS164" s="185"/>
      <c r="IT164" s="185"/>
      <c r="IU164" s="185"/>
      <c r="IV164" s="185"/>
      <c r="IW164" s="185"/>
    </row>
    <row r="165" customFormat="false" ht="15.75" hidden="true" customHeight="false" outlineLevel="0" collapsed="false">
      <c r="O165" s="184" t="n">
        <f aca="false">SUM(C165:N165)</f>
        <v>0</v>
      </c>
    </row>
    <row r="166" customFormat="false" ht="15.75" hidden="true" customHeight="false" outlineLevel="0" collapsed="false">
      <c r="O166" s="184" t="n">
        <f aca="false">SUM(C166:N166)</f>
        <v>0</v>
      </c>
    </row>
    <row r="167" customFormat="false" ht="15.75" hidden="true" customHeight="false" outlineLevel="0" collapsed="false">
      <c r="A167" s="182" t="s">
        <v>328</v>
      </c>
      <c r="B167" s="183"/>
      <c r="C167" s="183" t="n">
        <f aca="false">$B$167*C24</f>
        <v>0</v>
      </c>
      <c r="D167" s="183" t="n">
        <f aca="false">$B$167*D24*1.0775</f>
        <v>0</v>
      </c>
      <c r="E167" s="183" t="n">
        <f aca="false">$B$167*E24*1.0775</f>
        <v>0</v>
      </c>
      <c r="F167" s="183" t="n">
        <f aca="false">$B$167*F24*1.0775</f>
        <v>0</v>
      </c>
      <c r="G167" s="183" t="n">
        <f aca="false">$B$167*G24*1.0775</f>
        <v>0</v>
      </c>
      <c r="H167" s="183" t="n">
        <f aca="false">$B$167*H24*1.0775</f>
        <v>0</v>
      </c>
      <c r="I167" s="183" t="n">
        <f aca="false">$B$167*I24*1.0775</f>
        <v>0</v>
      </c>
      <c r="J167" s="183" t="n">
        <f aca="false">$B$167*J24*1.0775</f>
        <v>0</v>
      </c>
      <c r="K167" s="183" t="n">
        <f aca="false">$B$167*K24*1.0775</f>
        <v>0</v>
      </c>
      <c r="L167" s="183" t="n">
        <f aca="false">$B$167*L24*1.0775</f>
        <v>0</v>
      </c>
      <c r="M167" s="183" t="n">
        <f aca="false">$B$167*M24*1.0775</f>
        <v>0</v>
      </c>
      <c r="N167" s="183" t="n">
        <f aca="false">$B$167*N24*1.0775</f>
        <v>0</v>
      </c>
      <c r="O167" s="184" t="n">
        <f aca="false">SUM(C167:N167)</f>
        <v>0</v>
      </c>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85"/>
      <c r="BL167" s="185"/>
      <c r="BM167" s="185"/>
      <c r="BN167" s="185"/>
      <c r="BO167" s="185"/>
      <c r="BP167" s="185"/>
      <c r="BQ167" s="185"/>
      <c r="BR167" s="185"/>
      <c r="BS167" s="185"/>
      <c r="BT167" s="185"/>
      <c r="BU167" s="185"/>
      <c r="BV167" s="185"/>
      <c r="BW167" s="185"/>
      <c r="BX167" s="185"/>
      <c r="BY167" s="185"/>
      <c r="BZ167" s="185"/>
      <c r="CA167" s="185"/>
      <c r="CB167" s="185"/>
      <c r="CC167" s="185"/>
      <c r="CD167" s="185"/>
      <c r="CE167" s="185"/>
      <c r="CF167" s="185"/>
      <c r="CG167" s="185"/>
      <c r="CH167" s="185"/>
      <c r="CI167" s="185"/>
      <c r="CJ167" s="185"/>
      <c r="CK167" s="185"/>
      <c r="CL167" s="185"/>
      <c r="CM167" s="185"/>
      <c r="CN167" s="185"/>
      <c r="CO167" s="185"/>
      <c r="CP167" s="185"/>
      <c r="CQ167" s="185"/>
      <c r="CR167" s="185"/>
      <c r="CS167" s="185"/>
      <c r="CT167" s="185"/>
      <c r="CU167" s="185"/>
      <c r="CV167" s="185"/>
      <c r="CW167" s="185"/>
      <c r="CX167" s="185"/>
      <c r="CY167" s="185"/>
      <c r="CZ167" s="185"/>
      <c r="DA167" s="185"/>
      <c r="DB167" s="185"/>
      <c r="DC167" s="185"/>
      <c r="DD167" s="185"/>
      <c r="DE167" s="185"/>
      <c r="DF167" s="185"/>
      <c r="DG167" s="185"/>
      <c r="DH167" s="185"/>
      <c r="DI167" s="185"/>
      <c r="DJ167" s="185"/>
      <c r="DK167" s="185"/>
      <c r="DL167" s="185"/>
      <c r="DM167" s="185"/>
      <c r="DN167" s="185"/>
      <c r="DO167" s="185"/>
      <c r="DP167" s="185"/>
      <c r="DQ167" s="185"/>
      <c r="DR167" s="185"/>
      <c r="DS167" s="185"/>
      <c r="DT167" s="185"/>
      <c r="DU167" s="185"/>
      <c r="DV167" s="185"/>
      <c r="DW167" s="185"/>
      <c r="DX167" s="185"/>
      <c r="DY167" s="185"/>
      <c r="DZ167" s="185"/>
      <c r="EA167" s="185"/>
      <c r="EB167" s="185"/>
      <c r="EC167" s="185"/>
      <c r="ED167" s="185"/>
      <c r="EE167" s="185"/>
      <c r="EF167" s="185"/>
      <c r="EG167" s="185"/>
      <c r="EH167" s="185"/>
      <c r="EI167" s="185"/>
      <c r="EJ167" s="185"/>
      <c r="EK167" s="185"/>
      <c r="EL167" s="185"/>
      <c r="EM167" s="185"/>
      <c r="EN167" s="185"/>
      <c r="EO167" s="185"/>
      <c r="EP167" s="185"/>
      <c r="EQ167" s="185"/>
      <c r="ER167" s="185"/>
      <c r="ES167" s="185"/>
      <c r="ET167" s="185"/>
      <c r="EU167" s="185"/>
      <c r="EV167" s="185"/>
      <c r="EW167" s="185"/>
      <c r="EX167" s="185"/>
      <c r="EY167" s="185"/>
      <c r="EZ167" s="185"/>
      <c r="FA167" s="185"/>
      <c r="FB167" s="185"/>
      <c r="FC167" s="185"/>
      <c r="FD167" s="185"/>
      <c r="FE167" s="185"/>
      <c r="FF167" s="185"/>
      <c r="FG167" s="185"/>
      <c r="FH167" s="185"/>
      <c r="FI167" s="185"/>
      <c r="FJ167" s="185"/>
      <c r="FK167" s="185"/>
      <c r="FL167" s="185"/>
      <c r="FM167" s="185"/>
      <c r="FN167" s="185"/>
      <c r="FO167" s="185"/>
      <c r="FP167" s="185"/>
      <c r="FQ167" s="185"/>
      <c r="FR167" s="185"/>
      <c r="FS167" s="185"/>
      <c r="FT167" s="185"/>
      <c r="FU167" s="185"/>
      <c r="FV167" s="185"/>
      <c r="FW167" s="185"/>
      <c r="FX167" s="185"/>
      <c r="FY167" s="185"/>
      <c r="FZ167" s="185"/>
      <c r="GA167" s="185"/>
      <c r="GB167" s="185"/>
      <c r="GC167" s="185"/>
      <c r="GD167" s="185"/>
      <c r="GE167" s="185"/>
      <c r="GF167" s="185"/>
      <c r="GG167" s="185"/>
      <c r="GH167" s="185"/>
      <c r="GI167" s="185"/>
      <c r="GJ167" s="185"/>
      <c r="GK167" s="185"/>
      <c r="GL167" s="185"/>
      <c r="GM167" s="185"/>
      <c r="GN167" s="185"/>
      <c r="GO167" s="185"/>
      <c r="GP167" s="185"/>
      <c r="GQ167" s="185"/>
      <c r="GR167" s="185"/>
      <c r="GS167" s="185"/>
      <c r="GT167" s="185"/>
      <c r="GU167" s="185"/>
      <c r="GV167" s="185"/>
      <c r="GW167" s="185"/>
      <c r="GX167" s="185"/>
      <c r="GY167" s="185"/>
      <c r="GZ167" s="185"/>
      <c r="HA167" s="185"/>
      <c r="HB167" s="185"/>
      <c r="HC167" s="185"/>
      <c r="HD167" s="185"/>
      <c r="HE167" s="185"/>
      <c r="HF167" s="185"/>
      <c r="HG167" s="185"/>
      <c r="HH167" s="185"/>
      <c r="HI167" s="185"/>
      <c r="HJ167" s="185"/>
      <c r="HK167" s="185"/>
      <c r="HL167" s="185"/>
      <c r="HM167" s="185"/>
      <c r="HN167" s="185"/>
      <c r="HO167" s="185"/>
      <c r="HP167" s="185"/>
      <c r="HQ167" s="185"/>
      <c r="HR167" s="185"/>
      <c r="HS167" s="185"/>
      <c r="HT167" s="185"/>
      <c r="HU167" s="185"/>
      <c r="HV167" s="185"/>
      <c r="HW167" s="185"/>
      <c r="HX167" s="185"/>
      <c r="HY167" s="185"/>
      <c r="HZ167" s="185"/>
      <c r="IA167" s="185"/>
      <c r="IB167" s="185"/>
      <c r="IC167" s="185"/>
      <c r="ID167" s="185"/>
      <c r="IE167" s="185"/>
      <c r="IF167" s="185"/>
      <c r="IG167" s="185"/>
      <c r="IH167" s="185"/>
      <c r="II167" s="185"/>
      <c r="IJ167" s="185"/>
      <c r="IK167" s="185"/>
      <c r="IL167" s="185"/>
      <c r="IM167" s="185"/>
      <c r="IN167" s="185"/>
      <c r="IO167" s="185"/>
      <c r="IP167" s="185"/>
      <c r="IQ167" s="185"/>
      <c r="IR167" s="185"/>
      <c r="IS167" s="185"/>
      <c r="IT167" s="185"/>
      <c r="IU167" s="185"/>
      <c r="IV167" s="185"/>
      <c r="IW167" s="185"/>
    </row>
    <row r="168" customFormat="false" ht="15.75" hidden="true" customHeight="false" outlineLevel="0" collapsed="false">
      <c r="A168" s="182" t="s">
        <v>329</v>
      </c>
      <c r="B168" s="183"/>
      <c r="C168" s="183" t="n">
        <f aca="false">$B$168*C25</f>
        <v>0</v>
      </c>
      <c r="D168" s="183" t="n">
        <f aca="false">$B$168*D25*1.0775</f>
        <v>0</v>
      </c>
      <c r="E168" s="183" t="n">
        <f aca="false">$B$168*E25*1.0775</f>
        <v>0</v>
      </c>
      <c r="F168" s="183" t="n">
        <f aca="false">$B$168*F25*1.0775</f>
        <v>0</v>
      </c>
      <c r="G168" s="183" t="n">
        <f aca="false">$B$168*G25*1.0775</f>
        <v>0</v>
      </c>
      <c r="H168" s="183" t="n">
        <f aca="false">$B$168*H25*1.0775</f>
        <v>0</v>
      </c>
      <c r="I168" s="183" t="n">
        <f aca="false">$B$168*I25*1.0775</f>
        <v>0</v>
      </c>
      <c r="J168" s="183" t="n">
        <f aca="false">$B$168*J25*1.0775</f>
        <v>0</v>
      </c>
      <c r="K168" s="183" t="n">
        <f aca="false">$B$168*K25*1.0775</f>
        <v>0</v>
      </c>
      <c r="L168" s="183" t="n">
        <f aca="false">$B$168*L25*1.0775</f>
        <v>0</v>
      </c>
      <c r="M168" s="183" t="n">
        <f aca="false">$B$168*M25*1.0775</f>
        <v>0</v>
      </c>
      <c r="N168" s="183" t="n">
        <f aca="false">$B$168*N25*1.0775</f>
        <v>0</v>
      </c>
      <c r="O168" s="184" t="n">
        <f aca="false">SUM(C168:N168)</f>
        <v>0</v>
      </c>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5"/>
      <c r="BS168" s="185"/>
      <c r="BT168" s="185"/>
      <c r="BU168" s="185"/>
      <c r="BV168" s="185"/>
      <c r="BW168" s="185"/>
      <c r="BX168" s="185"/>
      <c r="BY168" s="185"/>
      <c r="BZ168" s="185"/>
      <c r="CA168" s="185"/>
      <c r="CB168" s="185"/>
      <c r="CC168" s="185"/>
      <c r="CD168" s="185"/>
      <c r="CE168" s="185"/>
      <c r="CF168" s="185"/>
      <c r="CG168" s="185"/>
      <c r="CH168" s="185"/>
      <c r="CI168" s="185"/>
      <c r="CJ168" s="185"/>
      <c r="CK168" s="185"/>
      <c r="CL168" s="185"/>
      <c r="CM168" s="185"/>
      <c r="CN168" s="185"/>
      <c r="CO168" s="185"/>
      <c r="CP168" s="185"/>
      <c r="CQ168" s="185"/>
      <c r="CR168" s="185"/>
      <c r="CS168" s="185"/>
      <c r="CT168" s="185"/>
      <c r="CU168" s="185"/>
      <c r="CV168" s="185"/>
      <c r="CW168" s="185"/>
      <c r="CX168" s="185"/>
      <c r="CY168" s="185"/>
      <c r="CZ168" s="185"/>
      <c r="DA168" s="185"/>
      <c r="DB168" s="185"/>
      <c r="DC168" s="185"/>
      <c r="DD168" s="185"/>
      <c r="DE168" s="185"/>
      <c r="DF168" s="185"/>
      <c r="DG168" s="185"/>
      <c r="DH168" s="185"/>
      <c r="DI168" s="185"/>
      <c r="DJ168" s="185"/>
      <c r="DK168" s="185"/>
      <c r="DL168" s="185"/>
      <c r="DM168" s="185"/>
      <c r="DN168" s="185"/>
      <c r="DO168" s="185"/>
      <c r="DP168" s="185"/>
      <c r="DQ168" s="185"/>
      <c r="DR168" s="185"/>
      <c r="DS168" s="185"/>
      <c r="DT168" s="185"/>
      <c r="DU168" s="185"/>
      <c r="DV168" s="185"/>
      <c r="DW168" s="185"/>
      <c r="DX168" s="185"/>
      <c r="DY168" s="185"/>
      <c r="DZ168" s="185"/>
      <c r="EA168" s="185"/>
      <c r="EB168" s="185"/>
      <c r="EC168" s="185"/>
      <c r="ED168" s="185"/>
      <c r="EE168" s="185"/>
      <c r="EF168" s="185"/>
      <c r="EG168" s="185"/>
      <c r="EH168" s="185"/>
      <c r="EI168" s="185"/>
      <c r="EJ168" s="185"/>
      <c r="EK168" s="185"/>
      <c r="EL168" s="185"/>
      <c r="EM168" s="185"/>
      <c r="EN168" s="185"/>
      <c r="EO168" s="185"/>
      <c r="EP168" s="185"/>
      <c r="EQ168" s="185"/>
      <c r="ER168" s="185"/>
      <c r="ES168" s="185"/>
      <c r="ET168" s="185"/>
      <c r="EU168" s="185"/>
      <c r="EV168" s="185"/>
      <c r="EW168" s="185"/>
      <c r="EX168" s="185"/>
      <c r="EY168" s="185"/>
      <c r="EZ168" s="185"/>
      <c r="FA168" s="185"/>
      <c r="FB168" s="185"/>
      <c r="FC168" s="185"/>
      <c r="FD168" s="185"/>
      <c r="FE168" s="185"/>
      <c r="FF168" s="185"/>
      <c r="FG168" s="185"/>
      <c r="FH168" s="185"/>
      <c r="FI168" s="185"/>
      <c r="FJ168" s="185"/>
      <c r="FK168" s="185"/>
      <c r="FL168" s="185"/>
      <c r="FM168" s="185"/>
      <c r="FN168" s="185"/>
      <c r="FO168" s="185"/>
      <c r="FP168" s="185"/>
      <c r="FQ168" s="185"/>
      <c r="FR168" s="185"/>
      <c r="FS168" s="185"/>
      <c r="FT168" s="185"/>
      <c r="FU168" s="185"/>
      <c r="FV168" s="185"/>
      <c r="FW168" s="185"/>
      <c r="FX168" s="185"/>
      <c r="FY168" s="185"/>
      <c r="FZ168" s="185"/>
      <c r="GA168" s="185"/>
      <c r="GB168" s="185"/>
      <c r="GC168" s="185"/>
      <c r="GD168" s="185"/>
      <c r="GE168" s="185"/>
      <c r="GF168" s="185"/>
      <c r="GG168" s="185"/>
      <c r="GH168" s="185"/>
      <c r="GI168" s="185"/>
      <c r="GJ168" s="185"/>
      <c r="GK168" s="185"/>
      <c r="GL168" s="185"/>
      <c r="GM168" s="185"/>
      <c r="GN168" s="185"/>
      <c r="GO168" s="185"/>
      <c r="GP168" s="185"/>
      <c r="GQ168" s="185"/>
      <c r="GR168" s="185"/>
      <c r="GS168" s="185"/>
      <c r="GT168" s="185"/>
      <c r="GU168" s="185"/>
      <c r="GV168" s="185"/>
      <c r="GW168" s="185"/>
      <c r="GX168" s="185"/>
      <c r="GY168" s="185"/>
      <c r="GZ168" s="185"/>
      <c r="HA168" s="185"/>
      <c r="HB168" s="185"/>
      <c r="HC168" s="185"/>
      <c r="HD168" s="185"/>
      <c r="HE168" s="185"/>
      <c r="HF168" s="185"/>
      <c r="HG168" s="185"/>
      <c r="HH168" s="185"/>
      <c r="HI168" s="185"/>
      <c r="HJ168" s="185"/>
      <c r="HK168" s="185"/>
      <c r="HL168" s="185"/>
      <c r="HM168" s="185"/>
      <c r="HN168" s="185"/>
      <c r="HO168" s="185"/>
      <c r="HP168" s="185"/>
      <c r="HQ168" s="185"/>
      <c r="HR168" s="185"/>
      <c r="HS168" s="185"/>
      <c r="HT168" s="185"/>
      <c r="HU168" s="185"/>
      <c r="HV168" s="185"/>
      <c r="HW168" s="185"/>
      <c r="HX168" s="185"/>
      <c r="HY168" s="185"/>
      <c r="HZ168" s="185"/>
      <c r="IA168" s="185"/>
      <c r="IB168" s="185"/>
      <c r="IC168" s="185"/>
      <c r="ID168" s="185"/>
      <c r="IE168" s="185"/>
      <c r="IF168" s="185"/>
      <c r="IG168" s="185"/>
      <c r="IH168" s="185"/>
      <c r="II168" s="185"/>
      <c r="IJ168" s="185"/>
      <c r="IK168" s="185"/>
      <c r="IL168" s="185"/>
      <c r="IM168" s="185"/>
      <c r="IN168" s="185"/>
      <c r="IO168" s="185"/>
      <c r="IP168" s="185"/>
      <c r="IQ168" s="185"/>
      <c r="IR168" s="185"/>
      <c r="IS168" s="185"/>
      <c r="IT168" s="185"/>
      <c r="IU168" s="185"/>
      <c r="IV168" s="185"/>
      <c r="IW168" s="185"/>
    </row>
    <row r="169" customFormat="false" ht="15.75" hidden="true" customHeight="false" outlineLevel="0" collapsed="false">
      <c r="A169" s="182" t="s">
        <v>330</v>
      </c>
      <c r="B169" s="183"/>
      <c r="C169" s="183" t="n">
        <f aca="false">$B$169*C26</f>
        <v>0</v>
      </c>
      <c r="D169" s="183" t="n">
        <f aca="false">$B$169*D26*1.0775</f>
        <v>0</v>
      </c>
      <c r="E169" s="183" t="n">
        <f aca="false">$B$169*E26*1.0775</f>
        <v>0</v>
      </c>
      <c r="F169" s="183" t="n">
        <f aca="false">$B$169*F26*1.0775</f>
        <v>0</v>
      </c>
      <c r="G169" s="183" t="n">
        <f aca="false">$B$169*G26*1.0775</f>
        <v>0</v>
      </c>
      <c r="H169" s="183" t="n">
        <f aca="false">$B$169*H26*1.0775</f>
        <v>0</v>
      </c>
      <c r="I169" s="183" t="n">
        <f aca="false">$B$169*I26*1.0775</f>
        <v>0</v>
      </c>
      <c r="J169" s="183" t="n">
        <f aca="false">$B$169*J26*1.0775</f>
        <v>0</v>
      </c>
      <c r="K169" s="183" t="n">
        <f aca="false">$B$169*K26*1.0775</f>
        <v>0</v>
      </c>
      <c r="L169" s="183" t="n">
        <f aca="false">$B$169*L26*1.0775</f>
        <v>0</v>
      </c>
      <c r="M169" s="183" t="n">
        <f aca="false">$B$169*M26*1.0775</f>
        <v>0</v>
      </c>
      <c r="N169" s="183" t="n">
        <f aca="false">$B$169*N26*1.0775</f>
        <v>0</v>
      </c>
      <c r="O169" s="184" t="n">
        <f aca="false">SUM(C169:N169)</f>
        <v>0</v>
      </c>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c r="CH169" s="185"/>
      <c r="CI169" s="185"/>
      <c r="CJ169" s="185"/>
      <c r="CK169" s="185"/>
      <c r="CL169" s="185"/>
      <c r="CM169" s="185"/>
      <c r="CN169" s="185"/>
      <c r="CO169" s="185"/>
      <c r="CP169" s="185"/>
      <c r="CQ169" s="185"/>
      <c r="CR169" s="185"/>
      <c r="CS169" s="185"/>
      <c r="CT169" s="185"/>
      <c r="CU169" s="185"/>
      <c r="CV169" s="185"/>
      <c r="CW169" s="185"/>
      <c r="CX169" s="185"/>
      <c r="CY169" s="185"/>
      <c r="CZ169" s="185"/>
      <c r="DA169" s="185"/>
      <c r="DB169" s="185"/>
      <c r="DC169" s="185"/>
      <c r="DD169" s="185"/>
      <c r="DE169" s="185"/>
      <c r="DF169" s="185"/>
      <c r="DG169" s="185"/>
      <c r="DH169" s="185"/>
      <c r="DI169" s="185"/>
      <c r="DJ169" s="185"/>
      <c r="DK169" s="185"/>
      <c r="DL169" s="185"/>
      <c r="DM169" s="185"/>
      <c r="DN169" s="185"/>
      <c r="DO169" s="185"/>
      <c r="DP169" s="185"/>
      <c r="DQ169" s="185"/>
      <c r="DR169" s="185"/>
      <c r="DS169" s="185"/>
      <c r="DT169" s="185"/>
      <c r="DU169" s="185"/>
      <c r="DV169" s="185"/>
      <c r="DW169" s="185"/>
      <c r="DX169" s="185"/>
      <c r="DY169" s="185"/>
      <c r="DZ169" s="185"/>
      <c r="EA169" s="185"/>
      <c r="EB169" s="185"/>
      <c r="EC169" s="185"/>
      <c r="ED169" s="185"/>
      <c r="EE169" s="185"/>
      <c r="EF169" s="185"/>
      <c r="EG169" s="185"/>
      <c r="EH169" s="185"/>
      <c r="EI169" s="185"/>
      <c r="EJ169" s="185"/>
      <c r="EK169" s="185"/>
      <c r="EL169" s="185"/>
      <c r="EM169" s="185"/>
      <c r="EN169" s="185"/>
      <c r="EO169" s="185"/>
      <c r="EP169" s="185"/>
      <c r="EQ169" s="185"/>
      <c r="ER169" s="185"/>
      <c r="ES169" s="185"/>
      <c r="ET169" s="185"/>
      <c r="EU169" s="185"/>
      <c r="EV169" s="185"/>
      <c r="EW169" s="185"/>
      <c r="EX169" s="185"/>
      <c r="EY169" s="185"/>
      <c r="EZ169" s="185"/>
      <c r="FA169" s="185"/>
      <c r="FB169" s="185"/>
      <c r="FC169" s="185"/>
      <c r="FD169" s="185"/>
      <c r="FE169" s="185"/>
      <c r="FF169" s="185"/>
      <c r="FG169" s="185"/>
      <c r="FH169" s="185"/>
      <c r="FI169" s="185"/>
      <c r="FJ169" s="185"/>
      <c r="FK169" s="185"/>
      <c r="FL169" s="185"/>
      <c r="FM169" s="185"/>
      <c r="FN169" s="185"/>
      <c r="FO169" s="185"/>
      <c r="FP169" s="185"/>
      <c r="FQ169" s="185"/>
      <c r="FR169" s="185"/>
      <c r="FS169" s="185"/>
      <c r="FT169" s="185"/>
      <c r="FU169" s="185"/>
      <c r="FV169" s="185"/>
      <c r="FW169" s="185"/>
      <c r="FX169" s="185"/>
      <c r="FY169" s="185"/>
      <c r="FZ169" s="185"/>
      <c r="GA169" s="185"/>
      <c r="GB169" s="185"/>
      <c r="GC169" s="185"/>
      <c r="GD169" s="185"/>
      <c r="GE169" s="185"/>
      <c r="GF169" s="185"/>
      <c r="GG169" s="185"/>
      <c r="GH169" s="185"/>
      <c r="GI169" s="185"/>
      <c r="GJ169" s="185"/>
      <c r="GK169" s="185"/>
      <c r="GL169" s="185"/>
      <c r="GM169" s="185"/>
      <c r="GN169" s="185"/>
      <c r="GO169" s="185"/>
      <c r="GP169" s="185"/>
      <c r="GQ169" s="185"/>
      <c r="GR169" s="185"/>
      <c r="GS169" s="185"/>
      <c r="GT169" s="185"/>
      <c r="GU169" s="185"/>
      <c r="GV169" s="185"/>
      <c r="GW169" s="185"/>
      <c r="GX169" s="185"/>
      <c r="GY169" s="185"/>
      <c r="GZ169" s="185"/>
      <c r="HA169" s="185"/>
      <c r="HB169" s="185"/>
      <c r="HC169" s="185"/>
      <c r="HD169" s="185"/>
      <c r="HE169" s="185"/>
      <c r="HF169" s="185"/>
      <c r="HG169" s="185"/>
      <c r="HH169" s="185"/>
      <c r="HI169" s="185"/>
      <c r="HJ169" s="185"/>
      <c r="HK169" s="185"/>
      <c r="HL169" s="185"/>
      <c r="HM169" s="185"/>
      <c r="HN169" s="185"/>
      <c r="HO169" s="185"/>
      <c r="HP169" s="185"/>
      <c r="HQ169" s="185"/>
      <c r="HR169" s="185"/>
      <c r="HS169" s="185"/>
      <c r="HT169" s="185"/>
      <c r="HU169" s="185"/>
      <c r="HV169" s="185"/>
      <c r="HW169" s="185"/>
      <c r="HX169" s="185"/>
      <c r="HY169" s="185"/>
      <c r="HZ169" s="185"/>
      <c r="IA169" s="185"/>
      <c r="IB169" s="185"/>
      <c r="IC169" s="185"/>
      <c r="ID169" s="185"/>
      <c r="IE169" s="185"/>
      <c r="IF169" s="185"/>
      <c r="IG169" s="185"/>
      <c r="IH169" s="185"/>
      <c r="II169" s="185"/>
      <c r="IJ169" s="185"/>
      <c r="IK169" s="185"/>
      <c r="IL169" s="185"/>
      <c r="IM169" s="185"/>
      <c r="IN169" s="185"/>
      <c r="IO169" s="185"/>
      <c r="IP169" s="185"/>
      <c r="IQ169" s="185"/>
      <c r="IR169" s="185"/>
      <c r="IS169" s="185"/>
      <c r="IT169" s="185"/>
      <c r="IU169" s="185"/>
      <c r="IV169" s="185"/>
      <c r="IW169" s="185"/>
    </row>
    <row r="170" customFormat="false" ht="15.75" hidden="true" customHeight="false" outlineLevel="0" collapsed="false">
      <c r="O170" s="184" t="n">
        <f aca="false">SUM(C170:N170)</f>
        <v>0</v>
      </c>
    </row>
    <row r="171" customFormat="false" ht="15.75" hidden="true" customHeight="false" outlineLevel="0" collapsed="false">
      <c r="A171" s="182" t="s">
        <v>332</v>
      </c>
      <c r="B171" s="183" t="n">
        <f aca="false">35000/12</f>
        <v>2916.66666666667</v>
      </c>
      <c r="C171" s="183" t="n">
        <f aca="false">$B$171*C28</f>
        <v>0</v>
      </c>
      <c r="D171" s="183" t="n">
        <f aca="false">$B$171*D28*1.0775</f>
        <v>0</v>
      </c>
      <c r="E171" s="183" t="n">
        <f aca="false">$B$171*E28*1.0775</f>
        <v>0</v>
      </c>
      <c r="F171" s="183" t="n">
        <f aca="false">$B$171*F28*1.0775</f>
        <v>0</v>
      </c>
      <c r="G171" s="183" t="n">
        <f aca="false">$B$171*G28*1.0775</f>
        <v>0</v>
      </c>
      <c r="H171" s="183" t="n">
        <f aca="false">$B$171*H28*1.0775</f>
        <v>0</v>
      </c>
      <c r="I171" s="183" t="n">
        <f aca="false">$B$171*I28*1.0775</f>
        <v>0</v>
      </c>
      <c r="J171" s="183" t="n">
        <f aca="false">$B$171*J28*1.0775</f>
        <v>0</v>
      </c>
      <c r="K171" s="183" t="n">
        <f aca="false">$B$171*K28*1.0775</f>
        <v>0</v>
      </c>
      <c r="L171" s="183" t="n">
        <f aca="false">$B$171*L28*1.0775</f>
        <v>0</v>
      </c>
      <c r="M171" s="183" t="n">
        <f aca="false">$B$171*M28*1.0775</f>
        <v>0</v>
      </c>
      <c r="N171" s="183" t="n">
        <f aca="false">$B$171*N28*1.0775</f>
        <v>0</v>
      </c>
      <c r="O171" s="184" t="n">
        <f aca="false">SUM(C171:N171)</f>
        <v>0</v>
      </c>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85"/>
      <c r="BL171" s="185"/>
      <c r="BM171" s="185"/>
      <c r="BN171" s="185"/>
      <c r="BO171" s="185"/>
      <c r="BP171" s="185"/>
      <c r="BQ171" s="185"/>
      <c r="BR171" s="185"/>
      <c r="BS171" s="185"/>
      <c r="BT171" s="185"/>
      <c r="BU171" s="185"/>
      <c r="BV171" s="185"/>
      <c r="BW171" s="185"/>
      <c r="BX171" s="185"/>
      <c r="BY171" s="185"/>
      <c r="BZ171" s="185"/>
      <c r="CA171" s="185"/>
      <c r="CB171" s="185"/>
      <c r="CC171" s="185"/>
      <c r="CD171" s="185"/>
      <c r="CE171" s="185"/>
      <c r="CF171" s="185"/>
      <c r="CG171" s="185"/>
      <c r="CH171" s="185"/>
      <c r="CI171" s="185"/>
      <c r="CJ171" s="185"/>
      <c r="CK171" s="185"/>
      <c r="CL171" s="185"/>
      <c r="CM171" s="185"/>
      <c r="CN171" s="185"/>
      <c r="CO171" s="185"/>
      <c r="CP171" s="185"/>
      <c r="CQ171" s="185"/>
      <c r="CR171" s="185"/>
      <c r="CS171" s="185"/>
      <c r="CT171" s="185"/>
      <c r="CU171" s="185"/>
      <c r="CV171" s="185"/>
      <c r="CW171" s="185"/>
      <c r="CX171" s="185"/>
      <c r="CY171" s="185"/>
      <c r="CZ171" s="185"/>
      <c r="DA171" s="185"/>
      <c r="DB171" s="185"/>
      <c r="DC171" s="185"/>
      <c r="DD171" s="185"/>
      <c r="DE171" s="185"/>
      <c r="DF171" s="185"/>
      <c r="DG171" s="185"/>
      <c r="DH171" s="185"/>
      <c r="DI171" s="185"/>
      <c r="DJ171" s="185"/>
      <c r="DK171" s="185"/>
      <c r="DL171" s="185"/>
      <c r="DM171" s="185"/>
      <c r="DN171" s="185"/>
      <c r="DO171" s="185"/>
      <c r="DP171" s="185"/>
      <c r="DQ171" s="185"/>
      <c r="DR171" s="185"/>
      <c r="DS171" s="185"/>
      <c r="DT171" s="185"/>
      <c r="DU171" s="185"/>
      <c r="DV171" s="185"/>
      <c r="DW171" s="185"/>
      <c r="DX171" s="185"/>
      <c r="DY171" s="185"/>
      <c r="DZ171" s="185"/>
      <c r="EA171" s="185"/>
      <c r="EB171" s="185"/>
      <c r="EC171" s="185"/>
      <c r="ED171" s="185"/>
      <c r="EE171" s="185"/>
      <c r="EF171" s="185"/>
      <c r="EG171" s="185"/>
      <c r="EH171" s="185"/>
      <c r="EI171" s="185"/>
      <c r="EJ171" s="185"/>
      <c r="EK171" s="185"/>
      <c r="EL171" s="185"/>
      <c r="EM171" s="185"/>
      <c r="EN171" s="185"/>
      <c r="EO171" s="185"/>
      <c r="EP171" s="185"/>
      <c r="EQ171" s="185"/>
      <c r="ER171" s="185"/>
      <c r="ES171" s="185"/>
      <c r="ET171" s="185"/>
      <c r="EU171" s="185"/>
      <c r="EV171" s="185"/>
      <c r="EW171" s="185"/>
      <c r="EX171" s="185"/>
      <c r="EY171" s="185"/>
      <c r="EZ171" s="185"/>
      <c r="FA171" s="185"/>
      <c r="FB171" s="185"/>
      <c r="FC171" s="185"/>
      <c r="FD171" s="185"/>
      <c r="FE171" s="185"/>
      <c r="FF171" s="185"/>
      <c r="FG171" s="185"/>
      <c r="FH171" s="185"/>
      <c r="FI171" s="185"/>
      <c r="FJ171" s="185"/>
      <c r="FK171" s="185"/>
      <c r="FL171" s="185"/>
      <c r="FM171" s="185"/>
      <c r="FN171" s="185"/>
      <c r="FO171" s="185"/>
      <c r="FP171" s="185"/>
      <c r="FQ171" s="185"/>
      <c r="FR171" s="185"/>
      <c r="FS171" s="185"/>
      <c r="FT171" s="185"/>
      <c r="FU171" s="185"/>
      <c r="FV171" s="185"/>
      <c r="FW171" s="185"/>
      <c r="FX171" s="185"/>
      <c r="FY171" s="185"/>
      <c r="FZ171" s="185"/>
      <c r="GA171" s="185"/>
      <c r="GB171" s="185"/>
      <c r="GC171" s="185"/>
      <c r="GD171" s="185"/>
      <c r="GE171" s="185"/>
      <c r="GF171" s="185"/>
      <c r="GG171" s="185"/>
      <c r="GH171" s="185"/>
      <c r="GI171" s="185"/>
      <c r="GJ171" s="185"/>
      <c r="GK171" s="185"/>
      <c r="GL171" s="185"/>
      <c r="GM171" s="185"/>
      <c r="GN171" s="185"/>
      <c r="GO171" s="185"/>
      <c r="GP171" s="185"/>
      <c r="GQ171" s="185"/>
      <c r="GR171" s="185"/>
      <c r="GS171" s="185"/>
      <c r="GT171" s="185"/>
      <c r="GU171" s="185"/>
      <c r="GV171" s="185"/>
      <c r="GW171" s="185"/>
      <c r="GX171" s="185"/>
      <c r="GY171" s="185"/>
      <c r="GZ171" s="185"/>
      <c r="HA171" s="185"/>
      <c r="HB171" s="185"/>
      <c r="HC171" s="185"/>
      <c r="HD171" s="185"/>
      <c r="HE171" s="185"/>
      <c r="HF171" s="185"/>
      <c r="HG171" s="185"/>
      <c r="HH171" s="185"/>
      <c r="HI171" s="185"/>
      <c r="HJ171" s="185"/>
      <c r="HK171" s="185"/>
      <c r="HL171" s="185"/>
      <c r="HM171" s="185"/>
      <c r="HN171" s="185"/>
      <c r="HO171" s="185"/>
      <c r="HP171" s="185"/>
      <c r="HQ171" s="185"/>
      <c r="HR171" s="185"/>
      <c r="HS171" s="185"/>
      <c r="HT171" s="185"/>
      <c r="HU171" s="185"/>
      <c r="HV171" s="185"/>
      <c r="HW171" s="185"/>
      <c r="HX171" s="185"/>
      <c r="HY171" s="185"/>
      <c r="HZ171" s="185"/>
      <c r="IA171" s="185"/>
      <c r="IB171" s="185"/>
      <c r="IC171" s="185"/>
      <c r="ID171" s="185"/>
      <c r="IE171" s="185"/>
      <c r="IF171" s="185"/>
      <c r="IG171" s="185"/>
      <c r="IH171" s="185"/>
      <c r="II171" s="185"/>
      <c r="IJ171" s="185"/>
      <c r="IK171" s="185"/>
      <c r="IL171" s="185"/>
      <c r="IM171" s="185"/>
      <c r="IN171" s="185"/>
      <c r="IO171" s="185"/>
      <c r="IP171" s="185"/>
      <c r="IQ171" s="185"/>
      <c r="IR171" s="185"/>
      <c r="IS171" s="185"/>
      <c r="IT171" s="185"/>
      <c r="IU171" s="185"/>
      <c r="IV171" s="185"/>
      <c r="IW171" s="185"/>
    </row>
    <row r="172" customFormat="false" ht="15.75" hidden="true" customHeight="false" outlineLevel="0" collapsed="false">
      <c r="A172" s="182" t="s">
        <v>333</v>
      </c>
      <c r="B172" s="183" t="n">
        <f aca="false">50000/12</f>
        <v>4166.66666666667</v>
      </c>
      <c r="C172" s="183" t="n">
        <f aca="false">$B$172*C29</f>
        <v>0</v>
      </c>
      <c r="D172" s="183" t="n">
        <f aca="false">$B$172*D29*1.0775</f>
        <v>0</v>
      </c>
      <c r="E172" s="183" t="n">
        <f aca="false">$B$172*E29*1.0775</f>
        <v>0</v>
      </c>
      <c r="F172" s="183" t="n">
        <f aca="false">$B$172*F29*1.0775</f>
        <v>0</v>
      </c>
      <c r="G172" s="183" t="n">
        <f aca="false">$B$172*G29*1.0775</f>
        <v>0</v>
      </c>
      <c r="H172" s="183" t="n">
        <f aca="false">$B$172*H29*1.0775</f>
        <v>0</v>
      </c>
      <c r="I172" s="183" t="n">
        <f aca="false">$B$172*I29*1.0775</f>
        <v>0</v>
      </c>
      <c r="J172" s="183" t="n">
        <f aca="false">$B$172*J29*1.0775</f>
        <v>0</v>
      </c>
      <c r="K172" s="183" t="n">
        <f aca="false">$B$172*K29*1.0775</f>
        <v>0</v>
      </c>
      <c r="L172" s="183" t="n">
        <f aca="false">$B$172*L29*1.0775</f>
        <v>0</v>
      </c>
      <c r="M172" s="183" t="n">
        <f aca="false">$B$172*M29*1.0775</f>
        <v>0</v>
      </c>
      <c r="N172" s="183" t="n">
        <f aca="false">$B$172*N29*1.0775</f>
        <v>0</v>
      </c>
      <c r="O172" s="184" t="n">
        <f aca="false">SUM(C172:N172)</f>
        <v>0</v>
      </c>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5"/>
      <c r="BQ172" s="185"/>
      <c r="BR172" s="185"/>
      <c r="BS172" s="185"/>
      <c r="BT172" s="185"/>
      <c r="BU172" s="185"/>
      <c r="BV172" s="185"/>
      <c r="BW172" s="185"/>
      <c r="BX172" s="185"/>
      <c r="BY172" s="185"/>
      <c r="BZ172" s="185"/>
      <c r="CA172" s="185"/>
      <c r="CB172" s="185"/>
      <c r="CC172" s="185"/>
      <c r="CD172" s="185"/>
      <c r="CE172" s="185"/>
      <c r="CF172" s="185"/>
      <c r="CG172" s="185"/>
      <c r="CH172" s="185"/>
      <c r="CI172" s="185"/>
      <c r="CJ172" s="185"/>
      <c r="CK172" s="185"/>
      <c r="CL172" s="185"/>
      <c r="CM172" s="185"/>
      <c r="CN172" s="185"/>
      <c r="CO172" s="185"/>
      <c r="CP172" s="185"/>
      <c r="CQ172" s="185"/>
      <c r="CR172" s="185"/>
      <c r="CS172" s="185"/>
      <c r="CT172" s="185"/>
      <c r="CU172" s="185"/>
      <c r="CV172" s="185"/>
      <c r="CW172" s="185"/>
      <c r="CX172" s="185"/>
      <c r="CY172" s="185"/>
      <c r="CZ172" s="185"/>
      <c r="DA172" s="185"/>
      <c r="DB172" s="185"/>
      <c r="DC172" s="185"/>
      <c r="DD172" s="185"/>
      <c r="DE172" s="185"/>
      <c r="DF172" s="185"/>
      <c r="DG172" s="185"/>
      <c r="DH172" s="185"/>
      <c r="DI172" s="185"/>
      <c r="DJ172" s="185"/>
      <c r="DK172" s="185"/>
      <c r="DL172" s="185"/>
      <c r="DM172" s="185"/>
      <c r="DN172" s="185"/>
      <c r="DO172" s="185"/>
      <c r="DP172" s="185"/>
      <c r="DQ172" s="185"/>
      <c r="DR172" s="185"/>
      <c r="DS172" s="185"/>
      <c r="DT172" s="185"/>
      <c r="DU172" s="185"/>
      <c r="DV172" s="185"/>
      <c r="DW172" s="185"/>
      <c r="DX172" s="185"/>
      <c r="DY172" s="185"/>
      <c r="DZ172" s="185"/>
      <c r="EA172" s="185"/>
      <c r="EB172" s="185"/>
      <c r="EC172" s="185"/>
      <c r="ED172" s="185"/>
      <c r="EE172" s="185"/>
      <c r="EF172" s="185"/>
      <c r="EG172" s="185"/>
      <c r="EH172" s="185"/>
      <c r="EI172" s="185"/>
      <c r="EJ172" s="185"/>
      <c r="EK172" s="185"/>
      <c r="EL172" s="185"/>
      <c r="EM172" s="185"/>
      <c r="EN172" s="185"/>
      <c r="EO172" s="185"/>
      <c r="EP172" s="185"/>
      <c r="EQ172" s="185"/>
      <c r="ER172" s="185"/>
      <c r="ES172" s="185"/>
      <c r="ET172" s="185"/>
      <c r="EU172" s="185"/>
      <c r="EV172" s="185"/>
      <c r="EW172" s="185"/>
      <c r="EX172" s="185"/>
      <c r="EY172" s="185"/>
      <c r="EZ172" s="185"/>
      <c r="FA172" s="185"/>
      <c r="FB172" s="185"/>
      <c r="FC172" s="185"/>
      <c r="FD172" s="185"/>
      <c r="FE172" s="185"/>
      <c r="FF172" s="185"/>
      <c r="FG172" s="185"/>
      <c r="FH172" s="185"/>
      <c r="FI172" s="185"/>
      <c r="FJ172" s="185"/>
      <c r="FK172" s="185"/>
      <c r="FL172" s="185"/>
      <c r="FM172" s="185"/>
      <c r="FN172" s="185"/>
      <c r="FO172" s="185"/>
      <c r="FP172" s="185"/>
      <c r="FQ172" s="185"/>
      <c r="FR172" s="185"/>
      <c r="FS172" s="185"/>
      <c r="FT172" s="185"/>
      <c r="FU172" s="185"/>
      <c r="FV172" s="185"/>
      <c r="FW172" s="185"/>
      <c r="FX172" s="185"/>
      <c r="FY172" s="185"/>
      <c r="FZ172" s="185"/>
      <c r="GA172" s="185"/>
      <c r="GB172" s="185"/>
      <c r="GC172" s="185"/>
      <c r="GD172" s="185"/>
      <c r="GE172" s="185"/>
      <c r="GF172" s="185"/>
      <c r="GG172" s="185"/>
      <c r="GH172" s="185"/>
      <c r="GI172" s="185"/>
      <c r="GJ172" s="185"/>
      <c r="GK172" s="185"/>
      <c r="GL172" s="185"/>
      <c r="GM172" s="185"/>
      <c r="GN172" s="185"/>
      <c r="GO172" s="185"/>
      <c r="GP172" s="185"/>
      <c r="GQ172" s="185"/>
      <c r="GR172" s="185"/>
      <c r="GS172" s="185"/>
      <c r="GT172" s="185"/>
      <c r="GU172" s="185"/>
      <c r="GV172" s="185"/>
      <c r="GW172" s="185"/>
      <c r="GX172" s="185"/>
      <c r="GY172" s="185"/>
      <c r="GZ172" s="185"/>
      <c r="HA172" s="185"/>
      <c r="HB172" s="185"/>
      <c r="HC172" s="185"/>
      <c r="HD172" s="185"/>
      <c r="HE172" s="185"/>
      <c r="HF172" s="185"/>
      <c r="HG172" s="185"/>
      <c r="HH172" s="185"/>
      <c r="HI172" s="185"/>
      <c r="HJ172" s="185"/>
      <c r="HK172" s="185"/>
      <c r="HL172" s="185"/>
      <c r="HM172" s="185"/>
      <c r="HN172" s="185"/>
      <c r="HO172" s="185"/>
      <c r="HP172" s="185"/>
      <c r="HQ172" s="185"/>
      <c r="HR172" s="185"/>
      <c r="HS172" s="185"/>
      <c r="HT172" s="185"/>
      <c r="HU172" s="185"/>
      <c r="HV172" s="185"/>
      <c r="HW172" s="185"/>
      <c r="HX172" s="185"/>
      <c r="HY172" s="185"/>
      <c r="HZ172" s="185"/>
      <c r="IA172" s="185"/>
      <c r="IB172" s="185"/>
      <c r="IC172" s="185"/>
      <c r="ID172" s="185"/>
      <c r="IE172" s="185"/>
      <c r="IF172" s="185"/>
      <c r="IG172" s="185"/>
      <c r="IH172" s="185"/>
      <c r="II172" s="185"/>
      <c r="IJ172" s="185"/>
      <c r="IK172" s="185"/>
      <c r="IL172" s="185"/>
      <c r="IM172" s="185"/>
      <c r="IN172" s="185"/>
      <c r="IO172" s="185"/>
      <c r="IP172" s="185"/>
      <c r="IQ172" s="185"/>
      <c r="IR172" s="185"/>
      <c r="IS172" s="185"/>
      <c r="IT172" s="185"/>
      <c r="IU172" s="185"/>
      <c r="IV172" s="185"/>
      <c r="IW172" s="185"/>
    </row>
    <row r="173" customFormat="false" ht="15.75" hidden="true" customHeight="false" outlineLevel="0" collapsed="false">
      <c r="A173" s="186" t="s">
        <v>334</v>
      </c>
      <c r="B173" s="187"/>
      <c r="C173" s="188" t="n">
        <f aca="false">SUM(C157:C172)</f>
        <v>0</v>
      </c>
      <c r="D173" s="188" t="n">
        <f aca="false">SUM(D157:D172)</f>
        <v>0</v>
      </c>
      <c r="E173" s="188" t="n">
        <f aca="false">SUM(E157:E172)</f>
        <v>0</v>
      </c>
      <c r="F173" s="188" t="n">
        <f aca="false">SUM(F157:F172)</f>
        <v>0</v>
      </c>
      <c r="G173" s="188" t="n">
        <f aca="false">SUM(G157:G172)</f>
        <v>0</v>
      </c>
      <c r="H173" s="188" t="n">
        <f aca="false">SUM(H157:H172)</f>
        <v>0</v>
      </c>
      <c r="I173" s="188" t="n">
        <f aca="false">SUM(I157:I172)</f>
        <v>0</v>
      </c>
      <c r="J173" s="188" t="n">
        <f aca="false">SUM(J157:J172)</f>
        <v>0</v>
      </c>
      <c r="K173" s="188" t="n">
        <f aca="false">SUM(K157:K172)</f>
        <v>0</v>
      </c>
      <c r="L173" s="188" t="n">
        <f aca="false">SUM(L157:L172)</f>
        <v>0</v>
      </c>
      <c r="M173" s="188" t="n">
        <f aca="false">SUM(M157:M172)</f>
        <v>0</v>
      </c>
      <c r="N173" s="188" t="n">
        <f aca="false">SUM(N157:N172)</f>
        <v>0</v>
      </c>
      <c r="O173" s="189" t="n">
        <f aca="false">SUM(O157:O172)</f>
        <v>0</v>
      </c>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85"/>
      <c r="BL173" s="185"/>
      <c r="BM173" s="185"/>
      <c r="BN173" s="185"/>
      <c r="BO173" s="185"/>
      <c r="BP173" s="185"/>
      <c r="BQ173" s="185"/>
      <c r="BR173" s="185"/>
      <c r="BS173" s="185"/>
      <c r="BT173" s="185"/>
      <c r="BU173" s="185"/>
      <c r="BV173" s="185"/>
      <c r="BW173" s="185"/>
      <c r="BX173" s="185"/>
      <c r="BY173" s="185"/>
      <c r="BZ173" s="185"/>
      <c r="CA173" s="185"/>
      <c r="CB173" s="185"/>
      <c r="CC173" s="185"/>
      <c r="CD173" s="185"/>
      <c r="CE173" s="185"/>
      <c r="CF173" s="185"/>
      <c r="CG173" s="185"/>
      <c r="CH173" s="185"/>
      <c r="CI173" s="185"/>
      <c r="CJ173" s="185"/>
      <c r="CK173" s="185"/>
      <c r="CL173" s="185"/>
      <c r="CM173" s="185"/>
      <c r="CN173" s="185"/>
      <c r="CO173" s="185"/>
      <c r="CP173" s="185"/>
      <c r="CQ173" s="185"/>
      <c r="CR173" s="185"/>
      <c r="CS173" s="185"/>
      <c r="CT173" s="185"/>
      <c r="CU173" s="185"/>
      <c r="CV173" s="185"/>
      <c r="CW173" s="185"/>
      <c r="CX173" s="185"/>
      <c r="CY173" s="185"/>
      <c r="CZ173" s="185"/>
      <c r="DA173" s="185"/>
      <c r="DB173" s="185"/>
      <c r="DC173" s="185"/>
      <c r="DD173" s="185"/>
      <c r="DE173" s="185"/>
      <c r="DF173" s="185"/>
      <c r="DG173" s="185"/>
      <c r="DH173" s="185"/>
      <c r="DI173" s="185"/>
      <c r="DJ173" s="185"/>
      <c r="DK173" s="185"/>
      <c r="DL173" s="185"/>
      <c r="DM173" s="185"/>
      <c r="DN173" s="185"/>
      <c r="DO173" s="185"/>
      <c r="DP173" s="185"/>
      <c r="DQ173" s="185"/>
      <c r="DR173" s="185"/>
      <c r="DS173" s="185"/>
      <c r="DT173" s="185"/>
      <c r="DU173" s="185"/>
      <c r="DV173" s="185"/>
      <c r="DW173" s="185"/>
      <c r="DX173" s="185"/>
      <c r="DY173" s="185"/>
      <c r="DZ173" s="185"/>
      <c r="EA173" s="185"/>
      <c r="EB173" s="185"/>
      <c r="EC173" s="185"/>
      <c r="ED173" s="185"/>
      <c r="EE173" s="185"/>
      <c r="EF173" s="185"/>
      <c r="EG173" s="185"/>
      <c r="EH173" s="185"/>
      <c r="EI173" s="185"/>
      <c r="EJ173" s="185"/>
      <c r="EK173" s="185"/>
      <c r="EL173" s="185"/>
      <c r="EM173" s="185"/>
      <c r="EN173" s="185"/>
      <c r="EO173" s="185"/>
      <c r="EP173" s="185"/>
      <c r="EQ173" s="185"/>
      <c r="ER173" s="185"/>
      <c r="ES173" s="185"/>
      <c r="ET173" s="185"/>
      <c r="EU173" s="185"/>
      <c r="EV173" s="185"/>
      <c r="EW173" s="185"/>
      <c r="EX173" s="185"/>
      <c r="EY173" s="185"/>
      <c r="EZ173" s="185"/>
      <c r="FA173" s="185"/>
      <c r="FB173" s="185"/>
      <c r="FC173" s="185"/>
      <c r="FD173" s="185"/>
      <c r="FE173" s="185"/>
      <c r="FF173" s="185"/>
      <c r="FG173" s="185"/>
      <c r="FH173" s="185"/>
      <c r="FI173" s="185"/>
      <c r="FJ173" s="185"/>
      <c r="FK173" s="185"/>
      <c r="FL173" s="185"/>
      <c r="FM173" s="185"/>
      <c r="FN173" s="185"/>
      <c r="FO173" s="185"/>
      <c r="FP173" s="185"/>
      <c r="FQ173" s="185"/>
      <c r="FR173" s="185"/>
      <c r="FS173" s="185"/>
      <c r="FT173" s="185"/>
      <c r="FU173" s="185"/>
      <c r="FV173" s="185"/>
      <c r="FW173" s="185"/>
      <c r="FX173" s="185"/>
      <c r="FY173" s="185"/>
      <c r="FZ173" s="185"/>
      <c r="GA173" s="185"/>
      <c r="GB173" s="185"/>
      <c r="GC173" s="185"/>
      <c r="GD173" s="185"/>
      <c r="GE173" s="185"/>
      <c r="GF173" s="185"/>
      <c r="GG173" s="185"/>
      <c r="GH173" s="185"/>
      <c r="GI173" s="185"/>
      <c r="GJ173" s="185"/>
      <c r="GK173" s="185"/>
      <c r="GL173" s="185"/>
      <c r="GM173" s="185"/>
      <c r="GN173" s="185"/>
      <c r="GO173" s="185"/>
      <c r="GP173" s="185"/>
      <c r="GQ173" s="185"/>
      <c r="GR173" s="185"/>
      <c r="GS173" s="185"/>
      <c r="GT173" s="185"/>
      <c r="GU173" s="185"/>
      <c r="GV173" s="185"/>
      <c r="GW173" s="185"/>
      <c r="GX173" s="185"/>
      <c r="GY173" s="185"/>
      <c r="GZ173" s="185"/>
      <c r="HA173" s="185"/>
      <c r="HB173" s="185"/>
      <c r="HC173" s="185"/>
      <c r="HD173" s="185"/>
      <c r="HE173" s="185"/>
      <c r="HF173" s="185"/>
      <c r="HG173" s="185"/>
      <c r="HH173" s="185"/>
      <c r="HI173" s="185"/>
      <c r="HJ173" s="185"/>
      <c r="HK173" s="185"/>
      <c r="HL173" s="185"/>
      <c r="HM173" s="185"/>
      <c r="HN173" s="185"/>
      <c r="HO173" s="185"/>
      <c r="HP173" s="185"/>
      <c r="HQ173" s="185"/>
      <c r="HR173" s="185"/>
      <c r="HS173" s="185"/>
      <c r="HT173" s="185"/>
      <c r="HU173" s="185"/>
      <c r="HV173" s="185"/>
      <c r="HW173" s="185"/>
      <c r="HX173" s="185"/>
      <c r="HY173" s="185"/>
      <c r="HZ173" s="185"/>
      <c r="IA173" s="185"/>
      <c r="IB173" s="185"/>
      <c r="IC173" s="185"/>
      <c r="ID173" s="185"/>
      <c r="IE173" s="185"/>
      <c r="IF173" s="185"/>
      <c r="IG173" s="185"/>
      <c r="IH173" s="185"/>
      <c r="II173" s="185"/>
      <c r="IJ173" s="185"/>
      <c r="IK173" s="185"/>
      <c r="IL173" s="185"/>
      <c r="IM173" s="185"/>
      <c r="IN173" s="185"/>
      <c r="IO173" s="185"/>
      <c r="IP173" s="185"/>
      <c r="IQ173" s="185"/>
      <c r="IR173" s="185"/>
      <c r="IS173" s="185"/>
      <c r="IT173" s="185"/>
      <c r="IU173" s="185"/>
      <c r="IV173" s="185"/>
      <c r="IW173" s="185"/>
    </row>
    <row r="174" customFormat="false" ht="12.75" hidden="true" customHeight="false" outlineLevel="0" collapsed="false">
      <c r="O174" s="207"/>
    </row>
    <row r="175" customFormat="false" ht="12.75" hidden="true" customHeight="false" outlineLevel="0" collapsed="false"/>
    <row r="176" customFormat="false" ht="15.75" hidden="true" customHeight="false" outlineLevel="0" collapsed="false">
      <c r="A176" s="182" t="s">
        <v>127</v>
      </c>
      <c r="B176" s="183" t="n">
        <f aca="false">Assumptions!B21</f>
        <v>12000</v>
      </c>
      <c r="C176" s="183" t="n">
        <f aca="false">$B$176*C20</f>
        <v>0</v>
      </c>
      <c r="D176" s="183" t="n">
        <f aca="false">$B$176*D20*1.075</f>
        <v>0</v>
      </c>
      <c r="E176" s="183" t="n">
        <f aca="false">$B$176*E20*1.075</f>
        <v>0</v>
      </c>
      <c r="F176" s="183" t="n">
        <f aca="false">$B$176*F20*1.075</f>
        <v>0</v>
      </c>
      <c r="G176" s="183" t="n">
        <f aca="false">$B$176*G20*1.075</f>
        <v>0</v>
      </c>
      <c r="H176" s="183" t="n">
        <f aca="false">$B$176*H20*1.075</f>
        <v>0</v>
      </c>
      <c r="I176" s="183" t="n">
        <f aca="false">$B$176*I20*1.075</f>
        <v>0</v>
      </c>
      <c r="J176" s="183" t="n">
        <f aca="false">$B$176*J20*1.075</f>
        <v>0</v>
      </c>
      <c r="K176" s="183" t="n">
        <f aca="false">$B$176*K20*1.075</f>
        <v>0</v>
      </c>
      <c r="L176" s="183" t="n">
        <f aca="false">$B$176*L20*1.075</f>
        <v>0</v>
      </c>
      <c r="M176" s="183" t="n">
        <f aca="false">$B$176*M20*1.075</f>
        <v>0</v>
      </c>
      <c r="N176" s="183" t="n">
        <f aca="false">$B$176*N20*1.075</f>
        <v>0</v>
      </c>
      <c r="O176" s="184" t="n">
        <f aca="false">SUM(C176:N176)</f>
        <v>0</v>
      </c>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5"/>
      <c r="BL176" s="185"/>
      <c r="BM176" s="185"/>
      <c r="BN176" s="185"/>
      <c r="BO176" s="185"/>
      <c r="BP176" s="185"/>
      <c r="BQ176" s="185"/>
      <c r="BR176" s="185"/>
      <c r="BS176" s="185"/>
      <c r="BT176" s="185"/>
      <c r="BU176" s="185"/>
      <c r="BV176" s="185"/>
      <c r="BW176" s="185"/>
      <c r="BX176" s="185"/>
      <c r="BY176" s="185"/>
      <c r="BZ176" s="185"/>
      <c r="CA176" s="185"/>
      <c r="CB176" s="185"/>
      <c r="CC176" s="185"/>
      <c r="CD176" s="185"/>
      <c r="CE176" s="185"/>
      <c r="CF176" s="185"/>
      <c r="CG176" s="185"/>
      <c r="CH176" s="185"/>
      <c r="CI176" s="185"/>
      <c r="CJ176" s="185"/>
      <c r="CK176" s="185"/>
      <c r="CL176" s="185"/>
      <c r="CM176" s="185"/>
      <c r="CN176" s="185"/>
      <c r="CO176" s="185"/>
      <c r="CP176" s="185"/>
      <c r="CQ176" s="185"/>
      <c r="CR176" s="185"/>
      <c r="CS176" s="185"/>
      <c r="CT176" s="185"/>
      <c r="CU176" s="185"/>
      <c r="CV176" s="185"/>
      <c r="CW176" s="185"/>
      <c r="CX176" s="185"/>
      <c r="CY176" s="185"/>
      <c r="CZ176" s="185"/>
      <c r="DA176" s="185"/>
      <c r="DB176" s="185"/>
      <c r="DC176" s="185"/>
      <c r="DD176" s="185"/>
      <c r="DE176" s="185"/>
      <c r="DF176" s="185"/>
      <c r="DG176" s="185"/>
      <c r="DH176" s="185"/>
      <c r="DI176" s="185"/>
      <c r="DJ176" s="185"/>
      <c r="DK176" s="185"/>
      <c r="DL176" s="185"/>
      <c r="DM176" s="185"/>
      <c r="DN176" s="185"/>
      <c r="DO176" s="185"/>
      <c r="DP176" s="185"/>
      <c r="DQ176" s="185"/>
      <c r="DR176" s="185"/>
      <c r="DS176" s="185"/>
      <c r="DT176" s="185"/>
      <c r="DU176" s="185"/>
      <c r="DV176" s="185"/>
      <c r="DW176" s="185"/>
      <c r="DX176" s="185"/>
      <c r="DY176" s="185"/>
      <c r="DZ176" s="185"/>
      <c r="EA176" s="185"/>
      <c r="EB176" s="185"/>
      <c r="EC176" s="185"/>
      <c r="ED176" s="185"/>
      <c r="EE176" s="185"/>
      <c r="EF176" s="185"/>
      <c r="EG176" s="185"/>
      <c r="EH176" s="185"/>
      <c r="EI176" s="185"/>
      <c r="EJ176" s="185"/>
      <c r="EK176" s="185"/>
      <c r="EL176" s="185"/>
      <c r="EM176" s="185"/>
      <c r="EN176" s="185"/>
      <c r="EO176" s="185"/>
      <c r="EP176" s="185"/>
      <c r="EQ176" s="185"/>
      <c r="ER176" s="185"/>
      <c r="ES176" s="185"/>
      <c r="ET176" s="185"/>
      <c r="EU176" s="185"/>
      <c r="EV176" s="185"/>
      <c r="EW176" s="185"/>
      <c r="EX176" s="185"/>
      <c r="EY176" s="185"/>
      <c r="EZ176" s="185"/>
      <c r="FA176" s="185"/>
      <c r="FB176" s="185"/>
      <c r="FC176" s="185"/>
      <c r="FD176" s="185"/>
      <c r="FE176" s="185"/>
      <c r="FF176" s="185"/>
      <c r="FG176" s="185"/>
      <c r="FH176" s="185"/>
      <c r="FI176" s="185"/>
      <c r="FJ176" s="185"/>
      <c r="FK176" s="185"/>
      <c r="FL176" s="185"/>
      <c r="FM176" s="185"/>
      <c r="FN176" s="185"/>
      <c r="FO176" s="185"/>
      <c r="FP176" s="185"/>
      <c r="FQ176" s="185"/>
      <c r="FR176" s="185"/>
      <c r="FS176" s="185"/>
      <c r="FT176" s="185"/>
      <c r="FU176" s="185"/>
      <c r="FV176" s="185"/>
      <c r="FW176" s="185"/>
      <c r="FX176" s="185"/>
      <c r="FY176" s="185"/>
      <c r="FZ176" s="185"/>
      <c r="GA176" s="185"/>
      <c r="GB176" s="185"/>
      <c r="GC176" s="185"/>
      <c r="GD176" s="185"/>
      <c r="GE176" s="185"/>
      <c r="GF176" s="185"/>
      <c r="GG176" s="185"/>
      <c r="GH176" s="185"/>
      <c r="GI176" s="185"/>
      <c r="GJ176" s="185"/>
      <c r="GK176" s="185"/>
      <c r="GL176" s="185"/>
      <c r="GM176" s="185"/>
      <c r="GN176" s="185"/>
      <c r="GO176" s="185"/>
      <c r="GP176" s="185"/>
      <c r="GQ176" s="185"/>
      <c r="GR176" s="185"/>
      <c r="GS176" s="185"/>
      <c r="GT176" s="185"/>
      <c r="GU176" s="185"/>
      <c r="GV176" s="185"/>
      <c r="GW176" s="185"/>
      <c r="GX176" s="185"/>
      <c r="GY176" s="185"/>
      <c r="GZ176" s="185"/>
      <c r="HA176" s="185"/>
      <c r="HB176" s="185"/>
      <c r="HC176" s="185"/>
      <c r="HD176" s="185"/>
      <c r="HE176" s="185"/>
      <c r="HF176" s="185"/>
      <c r="HG176" s="185"/>
      <c r="HH176" s="185"/>
      <c r="HI176" s="185"/>
      <c r="HJ176" s="185"/>
      <c r="HK176" s="185"/>
      <c r="HL176" s="185"/>
      <c r="HM176" s="185"/>
      <c r="HN176" s="185"/>
      <c r="HO176" s="185"/>
      <c r="HP176" s="185"/>
      <c r="HQ176" s="185"/>
      <c r="HR176" s="185"/>
      <c r="HS176" s="185"/>
      <c r="HT176" s="185"/>
      <c r="HU176" s="185"/>
      <c r="HV176" s="185"/>
      <c r="HW176" s="185"/>
      <c r="HX176" s="185"/>
      <c r="HY176" s="185"/>
      <c r="HZ176" s="185"/>
      <c r="IA176" s="185"/>
      <c r="IB176" s="185"/>
      <c r="IC176" s="185"/>
      <c r="ID176" s="185"/>
      <c r="IE176" s="185"/>
      <c r="IF176" s="185"/>
      <c r="IG176" s="185"/>
      <c r="IH176" s="185"/>
      <c r="II176" s="185"/>
      <c r="IJ176" s="185"/>
      <c r="IK176" s="185"/>
      <c r="IL176" s="185"/>
      <c r="IM176" s="185"/>
      <c r="IN176" s="185"/>
      <c r="IO176" s="185"/>
      <c r="IP176" s="185"/>
      <c r="IQ176" s="185"/>
      <c r="IR176" s="185"/>
      <c r="IS176" s="185"/>
      <c r="IT176" s="185"/>
      <c r="IU176" s="185"/>
      <c r="IV176" s="185"/>
      <c r="IW176" s="185"/>
    </row>
    <row r="177" customFormat="false" ht="15.75" hidden="true" customHeight="false" outlineLevel="0" collapsed="false">
      <c r="A177" s="182" t="s">
        <v>129</v>
      </c>
      <c r="B177" s="183" t="n">
        <f aca="false">Assumptions!B25</f>
        <v>7800</v>
      </c>
      <c r="C177" s="183" t="n">
        <f aca="false">$B$177*C21</f>
        <v>0</v>
      </c>
      <c r="D177" s="183" t="n">
        <f aca="false">$B$177*D21*1.075</f>
        <v>0</v>
      </c>
      <c r="E177" s="183" t="n">
        <f aca="false">$B$177*E21*1.075</f>
        <v>0</v>
      </c>
      <c r="F177" s="183" t="n">
        <f aca="false">$B$177*F21*1.075</f>
        <v>0</v>
      </c>
      <c r="G177" s="183" t="n">
        <f aca="false">$B$177*G21*1.075</f>
        <v>0</v>
      </c>
      <c r="H177" s="183" t="n">
        <f aca="false">$B$177*H21*1.075</f>
        <v>0</v>
      </c>
      <c r="I177" s="183" t="n">
        <f aca="false">$B$177*I21*1.075</f>
        <v>0</v>
      </c>
      <c r="J177" s="183" t="n">
        <f aca="false">$B$177*J21*1.075</f>
        <v>0</v>
      </c>
      <c r="K177" s="183" t="n">
        <f aca="false">$B$177*K21*1.075</f>
        <v>0</v>
      </c>
      <c r="L177" s="183" t="n">
        <f aca="false">$B$177*L21*1.075</f>
        <v>0</v>
      </c>
      <c r="M177" s="183" t="n">
        <f aca="false">$B$177*M21*1.075</f>
        <v>0</v>
      </c>
      <c r="N177" s="183" t="n">
        <f aca="false">$B$177*N21*1.075</f>
        <v>0</v>
      </c>
      <c r="O177" s="184" t="n">
        <f aca="false">SUM(C177:N177)</f>
        <v>0</v>
      </c>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5"/>
      <c r="BR177" s="185"/>
      <c r="BS177" s="185"/>
      <c r="BT177" s="185"/>
      <c r="BU177" s="185"/>
      <c r="BV177" s="185"/>
      <c r="BW177" s="185"/>
      <c r="BX177" s="185"/>
      <c r="BY177" s="185"/>
      <c r="BZ177" s="185"/>
      <c r="CA177" s="185"/>
      <c r="CB177" s="185"/>
      <c r="CC177" s="185"/>
      <c r="CD177" s="185"/>
      <c r="CE177" s="185"/>
      <c r="CF177" s="185"/>
      <c r="CG177" s="185"/>
      <c r="CH177" s="185"/>
      <c r="CI177" s="185"/>
      <c r="CJ177" s="185"/>
      <c r="CK177" s="185"/>
      <c r="CL177" s="185"/>
      <c r="CM177" s="185"/>
      <c r="CN177" s="185"/>
      <c r="CO177" s="185"/>
      <c r="CP177" s="185"/>
      <c r="CQ177" s="185"/>
      <c r="CR177" s="185"/>
      <c r="CS177" s="185"/>
      <c r="CT177" s="185"/>
      <c r="CU177" s="185"/>
      <c r="CV177" s="185"/>
      <c r="CW177" s="185"/>
      <c r="CX177" s="185"/>
      <c r="CY177" s="185"/>
      <c r="CZ177" s="185"/>
      <c r="DA177" s="185"/>
      <c r="DB177" s="185"/>
      <c r="DC177" s="185"/>
      <c r="DD177" s="185"/>
      <c r="DE177" s="185"/>
      <c r="DF177" s="185"/>
      <c r="DG177" s="185"/>
      <c r="DH177" s="185"/>
      <c r="DI177" s="185"/>
      <c r="DJ177" s="185"/>
      <c r="DK177" s="185"/>
      <c r="DL177" s="185"/>
      <c r="DM177" s="185"/>
      <c r="DN177" s="185"/>
      <c r="DO177" s="185"/>
      <c r="DP177" s="185"/>
      <c r="DQ177" s="185"/>
      <c r="DR177" s="185"/>
      <c r="DS177" s="185"/>
      <c r="DT177" s="185"/>
      <c r="DU177" s="185"/>
      <c r="DV177" s="185"/>
      <c r="DW177" s="185"/>
      <c r="DX177" s="185"/>
      <c r="DY177" s="185"/>
      <c r="DZ177" s="185"/>
      <c r="EA177" s="185"/>
      <c r="EB177" s="185"/>
      <c r="EC177" s="185"/>
      <c r="ED177" s="185"/>
      <c r="EE177" s="185"/>
      <c r="EF177" s="185"/>
      <c r="EG177" s="185"/>
      <c r="EH177" s="185"/>
      <c r="EI177" s="185"/>
      <c r="EJ177" s="185"/>
      <c r="EK177" s="185"/>
      <c r="EL177" s="185"/>
      <c r="EM177" s="185"/>
      <c r="EN177" s="185"/>
      <c r="EO177" s="185"/>
      <c r="EP177" s="185"/>
      <c r="EQ177" s="185"/>
      <c r="ER177" s="185"/>
      <c r="ES177" s="185"/>
      <c r="ET177" s="185"/>
      <c r="EU177" s="185"/>
      <c r="EV177" s="185"/>
      <c r="EW177" s="185"/>
      <c r="EX177" s="185"/>
      <c r="EY177" s="185"/>
      <c r="EZ177" s="185"/>
      <c r="FA177" s="185"/>
      <c r="FB177" s="185"/>
      <c r="FC177" s="185"/>
      <c r="FD177" s="185"/>
      <c r="FE177" s="185"/>
      <c r="FF177" s="185"/>
      <c r="FG177" s="185"/>
      <c r="FH177" s="185"/>
      <c r="FI177" s="185"/>
      <c r="FJ177" s="185"/>
      <c r="FK177" s="185"/>
      <c r="FL177" s="185"/>
      <c r="FM177" s="185"/>
      <c r="FN177" s="185"/>
      <c r="FO177" s="185"/>
      <c r="FP177" s="185"/>
      <c r="FQ177" s="185"/>
      <c r="FR177" s="185"/>
      <c r="FS177" s="185"/>
      <c r="FT177" s="185"/>
      <c r="FU177" s="185"/>
      <c r="FV177" s="185"/>
      <c r="FW177" s="185"/>
      <c r="FX177" s="185"/>
      <c r="FY177" s="185"/>
      <c r="FZ177" s="185"/>
      <c r="GA177" s="185"/>
      <c r="GB177" s="185"/>
      <c r="GC177" s="185"/>
      <c r="GD177" s="185"/>
      <c r="GE177" s="185"/>
      <c r="GF177" s="185"/>
      <c r="GG177" s="185"/>
      <c r="GH177" s="185"/>
      <c r="GI177" s="185"/>
      <c r="GJ177" s="185"/>
      <c r="GK177" s="185"/>
      <c r="GL177" s="185"/>
      <c r="GM177" s="185"/>
      <c r="GN177" s="185"/>
      <c r="GO177" s="185"/>
      <c r="GP177" s="185"/>
      <c r="GQ177" s="185"/>
      <c r="GR177" s="185"/>
      <c r="GS177" s="185"/>
      <c r="GT177" s="185"/>
      <c r="GU177" s="185"/>
      <c r="GV177" s="185"/>
      <c r="GW177" s="185"/>
      <c r="GX177" s="185"/>
      <c r="GY177" s="185"/>
      <c r="GZ177" s="185"/>
      <c r="HA177" s="185"/>
      <c r="HB177" s="185"/>
      <c r="HC177" s="185"/>
      <c r="HD177" s="185"/>
      <c r="HE177" s="185"/>
      <c r="HF177" s="185"/>
      <c r="HG177" s="185"/>
      <c r="HH177" s="185"/>
      <c r="HI177" s="185"/>
      <c r="HJ177" s="185"/>
      <c r="HK177" s="185"/>
      <c r="HL177" s="185"/>
      <c r="HM177" s="185"/>
      <c r="HN177" s="185"/>
      <c r="HO177" s="185"/>
      <c r="HP177" s="185"/>
      <c r="HQ177" s="185"/>
      <c r="HR177" s="185"/>
      <c r="HS177" s="185"/>
      <c r="HT177" s="185"/>
      <c r="HU177" s="185"/>
      <c r="HV177" s="185"/>
      <c r="HW177" s="185"/>
      <c r="HX177" s="185"/>
      <c r="HY177" s="185"/>
      <c r="HZ177" s="185"/>
      <c r="IA177" s="185"/>
      <c r="IB177" s="185"/>
      <c r="IC177" s="185"/>
      <c r="ID177" s="185"/>
      <c r="IE177" s="185"/>
      <c r="IF177" s="185"/>
      <c r="IG177" s="185"/>
      <c r="IH177" s="185"/>
      <c r="II177" s="185"/>
      <c r="IJ177" s="185"/>
      <c r="IK177" s="185"/>
      <c r="IL177" s="185"/>
      <c r="IM177" s="185"/>
      <c r="IN177" s="185"/>
      <c r="IO177" s="185"/>
      <c r="IP177" s="185"/>
      <c r="IQ177" s="185"/>
      <c r="IR177" s="185"/>
      <c r="IS177" s="185"/>
      <c r="IT177" s="185"/>
      <c r="IU177" s="185"/>
      <c r="IV177" s="185"/>
      <c r="IW177" s="185"/>
    </row>
    <row r="178" customFormat="false" ht="15.75" hidden="true" customHeight="false" outlineLevel="0" collapsed="false">
      <c r="A178" s="210" t="s">
        <v>326</v>
      </c>
      <c r="B178" s="183" t="n">
        <f aca="false">Assumptions!B23</f>
        <v>8700</v>
      </c>
      <c r="C178" s="183" t="n">
        <f aca="false">$B$177*C22</f>
        <v>0</v>
      </c>
      <c r="D178" s="183" t="n">
        <f aca="false">$B$177*D22*1.075</f>
        <v>0</v>
      </c>
      <c r="E178" s="183" t="n">
        <f aca="false">$B$177*E22*1.075</f>
        <v>0</v>
      </c>
      <c r="F178" s="183" t="n">
        <f aca="false">$B$177*F22*1.075</f>
        <v>0</v>
      </c>
      <c r="G178" s="183" t="n">
        <f aca="false">$B$177*G22*1.075</f>
        <v>0</v>
      </c>
      <c r="H178" s="183" t="n">
        <f aca="false">$B$177*H22*1.075</f>
        <v>0</v>
      </c>
      <c r="I178" s="183" t="n">
        <f aca="false">$B$177*I22*1.075</f>
        <v>0</v>
      </c>
      <c r="J178" s="183" t="n">
        <f aca="false">$B$177*J22*1.075</f>
        <v>0</v>
      </c>
      <c r="K178" s="183" t="n">
        <f aca="false">$B$177*K22*1.075</f>
        <v>0</v>
      </c>
      <c r="L178" s="183" t="n">
        <f aca="false">$B$177*L22*1.075</f>
        <v>0</v>
      </c>
      <c r="M178" s="183" t="n">
        <f aca="false">$B$177*M22*1.075</f>
        <v>0</v>
      </c>
      <c r="N178" s="183" t="n">
        <f aca="false">$B$177*N22*1.075</f>
        <v>0</v>
      </c>
      <c r="O178" s="184" t="n">
        <f aca="false">SUM(C178:N178)</f>
        <v>0</v>
      </c>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85"/>
      <c r="BL178" s="185"/>
      <c r="BM178" s="185"/>
      <c r="BN178" s="185"/>
      <c r="BO178" s="185"/>
      <c r="BP178" s="185"/>
      <c r="BQ178" s="185"/>
      <c r="BR178" s="185"/>
      <c r="BS178" s="185"/>
      <c r="BT178" s="185"/>
      <c r="BU178" s="185"/>
      <c r="BV178" s="185"/>
      <c r="BW178" s="185"/>
      <c r="BX178" s="185"/>
      <c r="BY178" s="185"/>
      <c r="BZ178" s="185"/>
      <c r="CA178" s="185"/>
      <c r="CB178" s="185"/>
      <c r="CC178" s="185"/>
      <c r="CD178" s="185"/>
      <c r="CE178" s="185"/>
      <c r="CF178" s="185"/>
      <c r="CG178" s="185"/>
      <c r="CH178" s="185"/>
      <c r="CI178" s="185"/>
      <c r="CJ178" s="185"/>
      <c r="CK178" s="185"/>
      <c r="CL178" s="185"/>
      <c r="CM178" s="185"/>
      <c r="CN178" s="185"/>
      <c r="CO178" s="185"/>
      <c r="CP178" s="185"/>
      <c r="CQ178" s="185"/>
      <c r="CR178" s="185"/>
      <c r="CS178" s="185"/>
      <c r="CT178" s="185"/>
      <c r="CU178" s="185"/>
      <c r="CV178" s="185"/>
      <c r="CW178" s="185"/>
      <c r="CX178" s="185"/>
      <c r="CY178" s="185"/>
      <c r="CZ178" s="185"/>
      <c r="DA178" s="185"/>
      <c r="DB178" s="185"/>
      <c r="DC178" s="185"/>
      <c r="DD178" s="185"/>
      <c r="DE178" s="185"/>
      <c r="DF178" s="185"/>
      <c r="DG178" s="185"/>
      <c r="DH178" s="185"/>
      <c r="DI178" s="185"/>
      <c r="DJ178" s="185"/>
      <c r="DK178" s="185"/>
      <c r="DL178" s="185"/>
      <c r="DM178" s="185"/>
      <c r="DN178" s="185"/>
      <c r="DO178" s="185"/>
      <c r="DP178" s="185"/>
      <c r="DQ178" s="185"/>
      <c r="DR178" s="185"/>
      <c r="DS178" s="185"/>
      <c r="DT178" s="185"/>
      <c r="DU178" s="185"/>
      <c r="DV178" s="185"/>
      <c r="DW178" s="185"/>
      <c r="DX178" s="185"/>
      <c r="DY178" s="185"/>
      <c r="DZ178" s="185"/>
      <c r="EA178" s="185"/>
      <c r="EB178" s="185"/>
      <c r="EC178" s="185"/>
      <c r="ED178" s="185"/>
      <c r="EE178" s="185"/>
      <c r="EF178" s="185"/>
      <c r="EG178" s="185"/>
      <c r="EH178" s="185"/>
      <c r="EI178" s="185"/>
      <c r="EJ178" s="185"/>
      <c r="EK178" s="185"/>
      <c r="EL178" s="185"/>
      <c r="EM178" s="185"/>
      <c r="EN178" s="185"/>
      <c r="EO178" s="185"/>
      <c r="EP178" s="185"/>
      <c r="EQ178" s="185"/>
      <c r="ER178" s="185"/>
      <c r="ES178" s="185"/>
      <c r="ET178" s="185"/>
      <c r="EU178" s="185"/>
      <c r="EV178" s="185"/>
      <c r="EW178" s="185"/>
      <c r="EX178" s="185"/>
      <c r="EY178" s="185"/>
      <c r="EZ178" s="185"/>
      <c r="FA178" s="185"/>
      <c r="FB178" s="185"/>
      <c r="FC178" s="185"/>
      <c r="FD178" s="185"/>
      <c r="FE178" s="185"/>
      <c r="FF178" s="185"/>
      <c r="FG178" s="185"/>
      <c r="FH178" s="185"/>
      <c r="FI178" s="185"/>
      <c r="FJ178" s="185"/>
      <c r="FK178" s="185"/>
      <c r="FL178" s="185"/>
      <c r="FM178" s="185"/>
      <c r="FN178" s="185"/>
      <c r="FO178" s="185"/>
      <c r="FP178" s="185"/>
      <c r="FQ178" s="185"/>
      <c r="FR178" s="185"/>
      <c r="FS178" s="185"/>
      <c r="FT178" s="185"/>
      <c r="FU178" s="185"/>
      <c r="FV178" s="185"/>
      <c r="FW178" s="185"/>
      <c r="FX178" s="185"/>
      <c r="FY178" s="185"/>
      <c r="FZ178" s="185"/>
      <c r="GA178" s="185"/>
      <c r="GB178" s="185"/>
      <c r="GC178" s="185"/>
      <c r="GD178" s="185"/>
      <c r="GE178" s="185"/>
      <c r="GF178" s="185"/>
      <c r="GG178" s="185"/>
      <c r="GH178" s="185"/>
      <c r="GI178" s="185"/>
      <c r="GJ178" s="185"/>
      <c r="GK178" s="185"/>
      <c r="GL178" s="185"/>
      <c r="GM178" s="185"/>
      <c r="GN178" s="185"/>
      <c r="GO178" s="185"/>
      <c r="GP178" s="185"/>
      <c r="GQ178" s="185"/>
      <c r="GR178" s="185"/>
      <c r="GS178" s="185"/>
      <c r="GT178" s="185"/>
      <c r="GU178" s="185"/>
      <c r="GV178" s="185"/>
      <c r="GW178" s="185"/>
      <c r="GX178" s="185"/>
      <c r="GY178" s="185"/>
      <c r="GZ178" s="185"/>
      <c r="HA178" s="185"/>
      <c r="HB178" s="185"/>
      <c r="HC178" s="185"/>
      <c r="HD178" s="185"/>
      <c r="HE178" s="185"/>
      <c r="HF178" s="185"/>
      <c r="HG178" s="185"/>
      <c r="HH178" s="185"/>
      <c r="HI178" s="185"/>
      <c r="HJ178" s="185"/>
      <c r="HK178" s="185"/>
      <c r="HL178" s="185"/>
      <c r="HM178" s="185"/>
      <c r="HN178" s="185"/>
      <c r="HO178" s="185"/>
      <c r="HP178" s="185"/>
      <c r="HQ178" s="185"/>
      <c r="HR178" s="185"/>
      <c r="HS178" s="185"/>
      <c r="HT178" s="185"/>
      <c r="HU178" s="185"/>
      <c r="HV178" s="185"/>
      <c r="HW178" s="185"/>
      <c r="HX178" s="185"/>
      <c r="HY178" s="185"/>
      <c r="HZ178" s="185"/>
      <c r="IA178" s="185"/>
      <c r="IB178" s="185"/>
      <c r="IC178" s="185"/>
      <c r="ID178" s="185"/>
      <c r="IE178" s="185"/>
      <c r="IF178" s="185"/>
      <c r="IG178" s="185"/>
      <c r="IH178" s="185"/>
      <c r="II178" s="185"/>
      <c r="IJ178" s="185"/>
      <c r="IK178" s="185"/>
      <c r="IL178" s="185"/>
      <c r="IM178" s="185"/>
      <c r="IN178" s="185"/>
      <c r="IO178" s="185"/>
      <c r="IP178" s="185"/>
      <c r="IQ178" s="185"/>
      <c r="IR178" s="185"/>
      <c r="IS178" s="185"/>
      <c r="IT178" s="185"/>
      <c r="IU178" s="185"/>
      <c r="IV178" s="185"/>
      <c r="IW178" s="185"/>
    </row>
    <row r="179" customFormat="false" ht="15.75" hidden="true" customHeight="false" outlineLevel="0" collapsed="false">
      <c r="A179" s="210" t="s">
        <v>327</v>
      </c>
      <c r="B179" s="183" t="n">
        <f aca="false">Assumptions!B31</f>
        <v>6900</v>
      </c>
      <c r="C179" s="183" t="n">
        <f aca="false">$B$177*C23</f>
        <v>0</v>
      </c>
      <c r="D179" s="183" t="n">
        <f aca="false">$B$177*D23*1.075</f>
        <v>0</v>
      </c>
      <c r="E179" s="183" t="n">
        <f aca="false">$B$177*E23*1.075</f>
        <v>0</v>
      </c>
      <c r="F179" s="183" t="n">
        <f aca="false">$B$177*F23*1.075</f>
        <v>0</v>
      </c>
      <c r="G179" s="183" t="n">
        <f aca="false">$B$177*G23*1.075</f>
        <v>0</v>
      </c>
      <c r="H179" s="183" t="n">
        <f aca="false">$B$177*H23*1.075</f>
        <v>0</v>
      </c>
      <c r="I179" s="183" t="n">
        <f aca="false">$B$177*I23*1.075</f>
        <v>0</v>
      </c>
      <c r="J179" s="183" t="n">
        <f aca="false">$B$177*J23*1.075</f>
        <v>0</v>
      </c>
      <c r="K179" s="183" t="n">
        <f aca="false">$B$177*K23*1.075</f>
        <v>0</v>
      </c>
      <c r="L179" s="183" t="n">
        <f aca="false">$B$177*L23*1.075</f>
        <v>0</v>
      </c>
      <c r="M179" s="183" t="n">
        <f aca="false">$B$177*M23*1.075</f>
        <v>0</v>
      </c>
      <c r="N179" s="183" t="n">
        <f aca="false">$B$177*N23*1.075</f>
        <v>0</v>
      </c>
      <c r="O179" s="184" t="n">
        <f aca="false">SUM(C179:N179)</f>
        <v>0</v>
      </c>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85"/>
      <c r="BL179" s="185"/>
      <c r="BM179" s="185"/>
      <c r="BN179" s="185"/>
      <c r="BO179" s="185"/>
      <c r="BP179" s="185"/>
      <c r="BQ179" s="185"/>
      <c r="BR179" s="185"/>
      <c r="BS179" s="185"/>
      <c r="BT179" s="185"/>
      <c r="BU179" s="185"/>
      <c r="BV179" s="185"/>
      <c r="BW179" s="185"/>
      <c r="BX179" s="185"/>
      <c r="BY179" s="185"/>
      <c r="BZ179" s="185"/>
      <c r="CA179" s="185"/>
      <c r="CB179" s="185"/>
      <c r="CC179" s="185"/>
      <c r="CD179" s="185"/>
      <c r="CE179" s="185"/>
      <c r="CF179" s="185"/>
      <c r="CG179" s="185"/>
      <c r="CH179" s="185"/>
      <c r="CI179" s="185"/>
      <c r="CJ179" s="185"/>
      <c r="CK179" s="185"/>
      <c r="CL179" s="185"/>
      <c r="CM179" s="185"/>
      <c r="CN179" s="185"/>
      <c r="CO179" s="185"/>
      <c r="CP179" s="185"/>
      <c r="CQ179" s="185"/>
      <c r="CR179" s="185"/>
      <c r="CS179" s="185"/>
      <c r="CT179" s="185"/>
      <c r="CU179" s="185"/>
      <c r="CV179" s="185"/>
      <c r="CW179" s="185"/>
      <c r="CX179" s="185"/>
      <c r="CY179" s="185"/>
      <c r="CZ179" s="185"/>
      <c r="DA179" s="185"/>
      <c r="DB179" s="185"/>
      <c r="DC179" s="185"/>
      <c r="DD179" s="185"/>
      <c r="DE179" s="185"/>
      <c r="DF179" s="185"/>
      <c r="DG179" s="185"/>
      <c r="DH179" s="185"/>
      <c r="DI179" s="185"/>
      <c r="DJ179" s="185"/>
      <c r="DK179" s="185"/>
      <c r="DL179" s="185"/>
      <c r="DM179" s="185"/>
      <c r="DN179" s="185"/>
      <c r="DO179" s="185"/>
      <c r="DP179" s="185"/>
      <c r="DQ179" s="185"/>
      <c r="DR179" s="185"/>
      <c r="DS179" s="185"/>
      <c r="DT179" s="185"/>
      <c r="DU179" s="185"/>
      <c r="DV179" s="185"/>
      <c r="DW179" s="185"/>
      <c r="DX179" s="185"/>
      <c r="DY179" s="185"/>
      <c r="DZ179" s="185"/>
      <c r="EA179" s="185"/>
      <c r="EB179" s="185"/>
      <c r="EC179" s="185"/>
      <c r="ED179" s="185"/>
      <c r="EE179" s="185"/>
      <c r="EF179" s="185"/>
      <c r="EG179" s="185"/>
      <c r="EH179" s="185"/>
      <c r="EI179" s="185"/>
      <c r="EJ179" s="185"/>
      <c r="EK179" s="185"/>
      <c r="EL179" s="185"/>
      <c r="EM179" s="185"/>
      <c r="EN179" s="185"/>
      <c r="EO179" s="185"/>
      <c r="EP179" s="185"/>
      <c r="EQ179" s="185"/>
      <c r="ER179" s="185"/>
      <c r="ES179" s="185"/>
      <c r="ET179" s="185"/>
      <c r="EU179" s="185"/>
      <c r="EV179" s="185"/>
      <c r="EW179" s="185"/>
      <c r="EX179" s="185"/>
      <c r="EY179" s="185"/>
      <c r="EZ179" s="185"/>
      <c r="FA179" s="185"/>
      <c r="FB179" s="185"/>
      <c r="FC179" s="185"/>
      <c r="FD179" s="185"/>
      <c r="FE179" s="185"/>
      <c r="FF179" s="185"/>
      <c r="FG179" s="185"/>
      <c r="FH179" s="185"/>
      <c r="FI179" s="185"/>
      <c r="FJ179" s="185"/>
      <c r="FK179" s="185"/>
      <c r="FL179" s="185"/>
      <c r="FM179" s="185"/>
      <c r="FN179" s="185"/>
      <c r="FO179" s="185"/>
      <c r="FP179" s="185"/>
      <c r="FQ179" s="185"/>
      <c r="FR179" s="185"/>
      <c r="FS179" s="185"/>
      <c r="FT179" s="185"/>
      <c r="FU179" s="185"/>
      <c r="FV179" s="185"/>
      <c r="FW179" s="185"/>
      <c r="FX179" s="185"/>
      <c r="FY179" s="185"/>
      <c r="FZ179" s="185"/>
      <c r="GA179" s="185"/>
      <c r="GB179" s="185"/>
      <c r="GC179" s="185"/>
      <c r="GD179" s="185"/>
      <c r="GE179" s="185"/>
      <c r="GF179" s="185"/>
      <c r="GG179" s="185"/>
      <c r="GH179" s="185"/>
      <c r="GI179" s="185"/>
      <c r="GJ179" s="185"/>
      <c r="GK179" s="185"/>
      <c r="GL179" s="185"/>
      <c r="GM179" s="185"/>
      <c r="GN179" s="185"/>
      <c r="GO179" s="185"/>
      <c r="GP179" s="185"/>
      <c r="GQ179" s="185"/>
      <c r="GR179" s="185"/>
      <c r="GS179" s="185"/>
      <c r="GT179" s="185"/>
      <c r="GU179" s="185"/>
      <c r="GV179" s="185"/>
      <c r="GW179" s="185"/>
      <c r="GX179" s="185"/>
      <c r="GY179" s="185"/>
      <c r="GZ179" s="185"/>
      <c r="HA179" s="185"/>
      <c r="HB179" s="185"/>
      <c r="HC179" s="185"/>
      <c r="HD179" s="185"/>
      <c r="HE179" s="185"/>
      <c r="HF179" s="185"/>
      <c r="HG179" s="185"/>
      <c r="HH179" s="185"/>
      <c r="HI179" s="185"/>
      <c r="HJ179" s="185"/>
      <c r="HK179" s="185"/>
      <c r="HL179" s="185"/>
      <c r="HM179" s="185"/>
      <c r="HN179" s="185"/>
      <c r="HO179" s="185"/>
      <c r="HP179" s="185"/>
      <c r="HQ179" s="185"/>
      <c r="HR179" s="185"/>
      <c r="HS179" s="185"/>
      <c r="HT179" s="185"/>
      <c r="HU179" s="185"/>
      <c r="HV179" s="185"/>
      <c r="HW179" s="185"/>
      <c r="HX179" s="185"/>
      <c r="HY179" s="185"/>
      <c r="HZ179" s="185"/>
      <c r="IA179" s="185"/>
      <c r="IB179" s="185"/>
      <c r="IC179" s="185"/>
      <c r="ID179" s="185"/>
      <c r="IE179" s="185"/>
      <c r="IF179" s="185"/>
      <c r="IG179" s="185"/>
      <c r="IH179" s="185"/>
      <c r="II179" s="185"/>
      <c r="IJ179" s="185"/>
      <c r="IK179" s="185"/>
      <c r="IL179" s="185"/>
      <c r="IM179" s="185"/>
      <c r="IN179" s="185"/>
      <c r="IO179" s="185"/>
      <c r="IP179" s="185"/>
      <c r="IQ179" s="185"/>
      <c r="IR179" s="185"/>
      <c r="IS179" s="185"/>
      <c r="IT179" s="185"/>
      <c r="IU179" s="185"/>
      <c r="IV179" s="185"/>
      <c r="IW179" s="185"/>
    </row>
    <row r="180" customFormat="false" ht="16.5" hidden="true" customHeight="true" outlineLevel="0" collapsed="false">
      <c r="A180" s="211" t="s">
        <v>396</v>
      </c>
      <c r="B180" s="211"/>
      <c r="C180" s="212" t="n">
        <f aca="false">SUM(C176:C179)</f>
        <v>0</v>
      </c>
      <c r="D180" s="212" t="n">
        <f aca="false">SUM(D176:D179)</f>
        <v>0</v>
      </c>
      <c r="E180" s="212" t="n">
        <f aca="false">SUM(E176:E179)</f>
        <v>0</v>
      </c>
      <c r="F180" s="212" t="n">
        <f aca="false">SUM(F176:F179)</f>
        <v>0</v>
      </c>
      <c r="G180" s="212" t="n">
        <f aca="false">SUM(G176:G179)</f>
        <v>0</v>
      </c>
      <c r="H180" s="212" t="n">
        <f aca="false">SUM(H176:H179)</f>
        <v>0</v>
      </c>
      <c r="I180" s="212" t="n">
        <f aca="false">SUM(I176:I179)</f>
        <v>0</v>
      </c>
      <c r="J180" s="212" t="n">
        <f aca="false">SUM(J176:J179)</f>
        <v>0</v>
      </c>
      <c r="K180" s="212" t="n">
        <f aca="false">SUM(K176:K179)</f>
        <v>0</v>
      </c>
      <c r="L180" s="212" t="n">
        <f aca="false">SUM(L176:L179)</f>
        <v>0</v>
      </c>
      <c r="M180" s="212" t="n">
        <f aca="false">SUM(M176:M179)</f>
        <v>0</v>
      </c>
      <c r="N180" s="212" t="n">
        <f aca="false">SUM(N176:N179)</f>
        <v>0</v>
      </c>
      <c r="O180" s="212" t="n">
        <f aca="false">SUM(O176:O179)</f>
        <v>0</v>
      </c>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c r="CO180" s="211"/>
      <c r="CP180" s="211"/>
      <c r="CQ180" s="211"/>
      <c r="CR180" s="211"/>
      <c r="CS180" s="211"/>
      <c r="CT180" s="211"/>
      <c r="CU180" s="211"/>
      <c r="CV180" s="211"/>
      <c r="CW180" s="211"/>
      <c r="CX180" s="211"/>
      <c r="CY180" s="211"/>
      <c r="CZ180" s="211"/>
      <c r="DA180" s="211"/>
      <c r="DB180" s="211"/>
      <c r="DC180" s="211"/>
      <c r="DD180" s="211"/>
      <c r="DE180" s="211"/>
      <c r="DF180" s="211"/>
      <c r="DG180" s="211"/>
      <c r="DH180" s="211"/>
      <c r="DI180" s="211"/>
      <c r="DJ180" s="211"/>
      <c r="DK180" s="211"/>
      <c r="DL180" s="211"/>
      <c r="DM180" s="211"/>
      <c r="DN180" s="211"/>
      <c r="DO180" s="211"/>
      <c r="DP180" s="211"/>
      <c r="DQ180" s="211"/>
      <c r="DR180" s="211"/>
      <c r="DS180" s="211"/>
      <c r="DT180" s="211"/>
      <c r="DU180" s="211"/>
      <c r="DV180" s="211"/>
      <c r="DW180" s="211"/>
      <c r="DX180" s="211"/>
      <c r="DY180" s="211"/>
      <c r="DZ180" s="211"/>
      <c r="EA180" s="211"/>
      <c r="EB180" s="211"/>
      <c r="EC180" s="211"/>
      <c r="ED180" s="211"/>
      <c r="EE180" s="211"/>
      <c r="EF180" s="211"/>
      <c r="EG180" s="211"/>
      <c r="EH180" s="211"/>
      <c r="EI180" s="211"/>
      <c r="EJ180" s="211"/>
      <c r="EK180" s="211"/>
      <c r="EL180" s="211"/>
      <c r="EM180" s="211"/>
      <c r="EN180" s="211"/>
      <c r="EO180" s="211"/>
      <c r="EP180" s="211"/>
      <c r="EQ180" s="211"/>
      <c r="ER180" s="211"/>
      <c r="ES180" s="211"/>
      <c r="ET180" s="211"/>
      <c r="EU180" s="211"/>
      <c r="EV180" s="211"/>
      <c r="EW180" s="211"/>
      <c r="EX180" s="211"/>
      <c r="EY180" s="211"/>
      <c r="EZ180" s="211"/>
      <c r="FA180" s="211"/>
      <c r="FB180" s="211"/>
      <c r="FC180" s="211"/>
      <c r="FD180" s="211"/>
      <c r="FE180" s="211"/>
      <c r="FF180" s="211"/>
      <c r="FG180" s="211"/>
      <c r="FH180" s="211"/>
      <c r="FI180" s="211"/>
      <c r="FJ180" s="211"/>
      <c r="FK180" s="211"/>
      <c r="FL180" s="211"/>
      <c r="FM180" s="211"/>
      <c r="FN180" s="211"/>
      <c r="FO180" s="211"/>
      <c r="FP180" s="211"/>
      <c r="FQ180" s="211"/>
      <c r="FR180" s="211"/>
      <c r="FS180" s="211"/>
      <c r="FT180" s="211"/>
      <c r="FU180" s="211"/>
      <c r="FV180" s="211"/>
      <c r="FW180" s="211"/>
      <c r="FX180" s="211"/>
      <c r="FY180" s="211"/>
      <c r="FZ180" s="211"/>
      <c r="GA180" s="211"/>
      <c r="GB180" s="211"/>
      <c r="GC180" s="211"/>
      <c r="GD180" s="211"/>
      <c r="GE180" s="211"/>
      <c r="GF180" s="211"/>
      <c r="GG180" s="211"/>
      <c r="GH180" s="211"/>
      <c r="GI180" s="211"/>
      <c r="GJ180" s="211"/>
      <c r="GK180" s="211"/>
      <c r="GL180" s="211"/>
      <c r="GM180" s="211"/>
      <c r="GN180" s="211"/>
      <c r="GO180" s="211"/>
      <c r="GP180" s="211"/>
      <c r="GQ180" s="211"/>
      <c r="GR180" s="211"/>
      <c r="GS180" s="211"/>
      <c r="GT180" s="211"/>
      <c r="GU180" s="211"/>
      <c r="GV180" s="211"/>
      <c r="GW180" s="211"/>
      <c r="GX180" s="211"/>
      <c r="GY180" s="211"/>
      <c r="GZ180" s="211"/>
      <c r="HA180" s="211"/>
      <c r="HB180" s="211"/>
      <c r="HC180" s="211"/>
      <c r="HD180" s="211"/>
      <c r="HE180" s="211"/>
      <c r="HF180" s="211"/>
      <c r="HG180" s="211"/>
      <c r="HH180" s="211"/>
      <c r="HI180" s="211"/>
      <c r="HJ180" s="211"/>
      <c r="HK180" s="211"/>
      <c r="HL180" s="211"/>
      <c r="HM180" s="211"/>
      <c r="HN180" s="211"/>
      <c r="HO180" s="211"/>
      <c r="HP180" s="211"/>
      <c r="HQ180" s="211"/>
      <c r="HR180" s="211"/>
      <c r="HS180" s="211"/>
      <c r="HT180" s="211"/>
      <c r="HU180" s="211"/>
      <c r="HV180" s="211"/>
      <c r="HW180" s="211"/>
      <c r="HX180" s="211"/>
      <c r="HY180" s="211"/>
      <c r="HZ180" s="211"/>
      <c r="IA180" s="211"/>
      <c r="IB180" s="211"/>
      <c r="IC180" s="211"/>
      <c r="ID180" s="211"/>
      <c r="IE180" s="211"/>
      <c r="IF180" s="211"/>
      <c r="IG180" s="211"/>
      <c r="IH180" s="211"/>
      <c r="II180" s="211"/>
      <c r="IJ180" s="211"/>
      <c r="IK180" s="211"/>
      <c r="IL180" s="211"/>
      <c r="IM180" s="211"/>
      <c r="IN180" s="211"/>
      <c r="IO180" s="211"/>
      <c r="IP180" s="211"/>
      <c r="IQ180" s="211"/>
      <c r="IR180" s="211"/>
      <c r="IS180" s="211"/>
      <c r="IT180" s="211"/>
      <c r="IU180" s="211"/>
      <c r="IV180" s="211"/>
      <c r="IW180" s="211"/>
    </row>
    <row r="181" customFormat="false" ht="12.75" hidden="true" customHeight="false" outlineLevel="0" collapsed="false"/>
    <row r="182" customFormat="false" ht="12.75" hidden="true" customHeight="false" outlineLevel="0" collapsed="false">
      <c r="A182" s="213" t="s">
        <v>331</v>
      </c>
      <c r="B182" s="214" t="n">
        <v>8150</v>
      </c>
      <c r="C182" s="214" t="n">
        <f aca="false">$B$182*C27</f>
        <v>0</v>
      </c>
      <c r="D182" s="214" t="n">
        <f aca="false">$B$182*D27*1.075</f>
        <v>0</v>
      </c>
      <c r="E182" s="214" t="n">
        <f aca="false">$B$182*E27*1.075</f>
        <v>0</v>
      </c>
      <c r="F182" s="214" t="n">
        <f aca="false">$B$182*F27*1.075</f>
        <v>0</v>
      </c>
      <c r="G182" s="214" t="n">
        <f aca="false">$B$182*G27*1.075</f>
        <v>0</v>
      </c>
      <c r="H182" s="214" t="n">
        <f aca="false">$B$182*H27*1.075</f>
        <v>0</v>
      </c>
      <c r="I182" s="214" t="n">
        <f aca="false">$B$182*I27*1.075</f>
        <v>0</v>
      </c>
      <c r="J182" s="214" t="n">
        <f aca="false">$B$182*J27*1.075</f>
        <v>0</v>
      </c>
      <c r="K182" s="214" t="n">
        <f aca="false">$B$182*K27*1.075</f>
        <v>0</v>
      </c>
      <c r="L182" s="214" t="n">
        <f aca="false">$B$182*L27*1.075</f>
        <v>0</v>
      </c>
      <c r="M182" s="214" t="n">
        <f aca="false">$B$182*M27*1.075</f>
        <v>0</v>
      </c>
      <c r="N182" s="214" t="n">
        <f aca="false">$B$182*N27*1.075</f>
        <v>0</v>
      </c>
      <c r="O182" s="215" t="n">
        <f aca="false">SUM(C182:N182)</f>
        <v>0</v>
      </c>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211"/>
      <c r="BY182" s="211"/>
      <c r="BZ182" s="211"/>
      <c r="CA182" s="211"/>
      <c r="CB182" s="211"/>
      <c r="CC182" s="211"/>
      <c r="CD182" s="211"/>
      <c r="CE182" s="211"/>
      <c r="CF182" s="211"/>
      <c r="CG182" s="211"/>
      <c r="CH182" s="211"/>
      <c r="CI182" s="211"/>
      <c r="CJ182" s="211"/>
      <c r="CK182" s="211"/>
      <c r="CL182" s="211"/>
      <c r="CM182" s="211"/>
      <c r="CN182" s="211"/>
      <c r="CO182" s="211"/>
      <c r="CP182" s="211"/>
      <c r="CQ182" s="211"/>
      <c r="CR182" s="211"/>
      <c r="CS182" s="211"/>
      <c r="CT182" s="211"/>
      <c r="CU182" s="211"/>
      <c r="CV182" s="211"/>
      <c r="CW182" s="211"/>
      <c r="CX182" s="211"/>
      <c r="CY182" s="211"/>
      <c r="CZ182" s="211"/>
      <c r="DA182" s="211"/>
      <c r="DB182" s="211"/>
      <c r="DC182" s="211"/>
      <c r="DD182" s="211"/>
      <c r="DE182" s="211"/>
      <c r="DF182" s="211"/>
      <c r="DG182" s="211"/>
      <c r="DH182" s="211"/>
      <c r="DI182" s="211"/>
      <c r="DJ182" s="211"/>
      <c r="DK182" s="211"/>
      <c r="DL182" s="211"/>
      <c r="DM182" s="211"/>
      <c r="DN182" s="211"/>
      <c r="DO182" s="211"/>
      <c r="DP182" s="211"/>
      <c r="DQ182" s="211"/>
      <c r="DR182" s="211"/>
      <c r="DS182" s="211"/>
      <c r="DT182" s="211"/>
      <c r="DU182" s="211"/>
      <c r="DV182" s="211"/>
      <c r="DW182" s="211"/>
      <c r="DX182" s="211"/>
      <c r="DY182" s="211"/>
      <c r="DZ182" s="211"/>
      <c r="EA182" s="211"/>
      <c r="EB182" s="211"/>
      <c r="EC182" s="211"/>
      <c r="ED182" s="211"/>
      <c r="EE182" s="211"/>
      <c r="EF182" s="211"/>
      <c r="EG182" s="211"/>
      <c r="EH182" s="211"/>
      <c r="EI182" s="211"/>
      <c r="EJ182" s="211"/>
      <c r="EK182" s="211"/>
      <c r="EL182" s="211"/>
      <c r="EM182" s="211"/>
      <c r="EN182" s="211"/>
      <c r="EO182" s="211"/>
      <c r="EP182" s="211"/>
      <c r="EQ182" s="211"/>
      <c r="ER182" s="211"/>
      <c r="ES182" s="211"/>
      <c r="ET182" s="211"/>
      <c r="EU182" s="211"/>
      <c r="EV182" s="211"/>
      <c r="EW182" s="211"/>
      <c r="EX182" s="211"/>
      <c r="EY182" s="211"/>
      <c r="EZ182" s="211"/>
      <c r="FA182" s="211"/>
      <c r="FB182" s="211"/>
      <c r="FC182" s="211"/>
      <c r="FD182" s="211"/>
      <c r="FE182" s="211"/>
      <c r="FF182" s="211"/>
      <c r="FG182" s="211"/>
      <c r="FH182" s="211"/>
      <c r="FI182" s="211"/>
      <c r="FJ182" s="211"/>
      <c r="FK182" s="211"/>
      <c r="FL182" s="211"/>
      <c r="FM182" s="211"/>
      <c r="FN182" s="211"/>
      <c r="FO182" s="211"/>
      <c r="FP182" s="211"/>
      <c r="FQ182" s="211"/>
      <c r="FR182" s="211"/>
      <c r="FS182" s="211"/>
      <c r="FT182" s="211"/>
      <c r="FU182" s="211"/>
      <c r="FV182" s="211"/>
      <c r="FW182" s="211"/>
      <c r="FX182" s="211"/>
      <c r="FY182" s="211"/>
      <c r="FZ182" s="211"/>
      <c r="GA182" s="211"/>
      <c r="GB182" s="211"/>
      <c r="GC182" s="211"/>
      <c r="GD182" s="211"/>
      <c r="GE182" s="211"/>
      <c r="GF182" s="211"/>
      <c r="GG182" s="211"/>
      <c r="GH182" s="211"/>
      <c r="GI182" s="211"/>
      <c r="GJ182" s="211"/>
      <c r="GK182" s="211"/>
      <c r="GL182" s="211"/>
      <c r="GM182" s="211"/>
      <c r="GN182" s="211"/>
      <c r="GO182" s="211"/>
      <c r="GP182" s="211"/>
      <c r="GQ182" s="211"/>
      <c r="GR182" s="211"/>
      <c r="GS182" s="211"/>
      <c r="GT182" s="211"/>
      <c r="GU182" s="211"/>
      <c r="GV182" s="211"/>
      <c r="GW182" s="211"/>
      <c r="GX182" s="211"/>
      <c r="GY182" s="211"/>
      <c r="GZ182" s="211"/>
      <c r="HA182" s="211"/>
      <c r="HB182" s="211"/>
      <c r="HC182" s="211"/>
      <c r="HD182" s="211"/>
      <c r="HE182" s="211"/>
      <c r="HF182" s="211"/>
      <c r="HG182" s="211"/>
      <c r="HH182" s="211"/>
      <c r="HI182" s="211"/>
      <c r="HJ182" s="211"/>
      <c r="HK182" s="211"/>
      <c r="HL182" s="211"/>
      <c r="HM182" s="211"/>
      <c r="HN182" s="211"/>
      <c r="HO182" s="211"/>
      <c r="HP182" s="211"/>
      <c r="HQ182" s="211"/>
      <c r="HR182" s="211"/>
      <c r="HS182" s="211"/>
      <c r="HT182" s="211"/>
      <c r="HU182" s="211"/>
      <c r="HV182" s="211"/>
      <c r="HW182" s="211"/>
      <c r="HX182" s="211"/>
      <c r="HY182" s="211"/>
      <c r="HZ182" s="211"/>
      <c r="IA182" s="211"/>
      <c r="IB182" s="211"/>
      <c r="IC182" s="211"/>
      <c r="ID182" s="211"/>
      <c r="IE182" s="211"/>
      <c r="IF182" s="211"/>
      <c r="IG182" s="211"/>
      <c r="IH182" s="211"/>
      <c r="II182" s="211"/>
      <c r="IJ182" s="211"/>
      <c r="IK182" s="211"/>
      <c r="IL182" s="211"/>
      <c r="IM182" s="211"/>
      <c r="IN182" s="211"/>
      <c r="IO182" s="211"/>
      <c r="IP182" s="211"/>
      <c r="IQ182" s="211"/>
      <c r="IR182" s="211"/>
      <c r="IS182" s="211"/>
      <c r="IT182" s="211"/>
      <c r="IU182" s="211"/>
      <c r="IV182" s="211"/>
      <c r="IW182" s="211"/>
    </row>
    <row r="183" customFormat="false" ht="12.75" hidden="true" customHeight="false" outlineLevel="0" collapsed="false"/>
    <row r="184" customFormat="false" ht="12.75" hidden="true" customHeight="false" outlineLevel="0" collapsed="false">
      <c r="A184" s="211" t="s">
        <v>351</v>
      </c>
      <c r="B184" s="211"/>
      <c r="C184" s="216" t="n">
        <f aca="false">C173+C180+C182</f>
        <v>0</v>
      </c>
      <c r="D184" s="216" t="n">
        <f aca="false">D173+D180+D182</f>
        <v>0</v>
      </c>
      <c r="E184" s="216" t="n">
        <f aca="false">E173+E180+E182</f>
        <v>0</v>
      </c>
      <c r="F184" s="216" t="n">
        <f aca="false">F173+F180+F182</f>
        <v>0</v>
      </c>
      <c r="G184" s="216" t="n">
        <f aca="false">G173+G180+G182</f>
        <v>0</v>
      </c>
      <c r="H184" s="216" t="n">
        <f aca="false">H173+H180+H182</f>
        <v>0</v>
      </c>
      <c r="I184" s="216" t="n">
        <f aca="false">I173+I180+I182</f>
        <v>0</v>
      </c>
      <c r="J184" s="216" t="n">
        <f aca="false">J173+J180+J182</f>
        <v>0</v>
      </c>
      <c r="K184" s="216" t="n">
        <f aca="false">K173+K180+K182</f>
        <v>0</v>
      </c>
      <c r="L184" s="216" t="n">
        <f aca="false">L173+L180+L182</f>
        <v>0</v>
      </c>
      <c r="M184" s="216" t="n">
        <f aca="false">M173+M180+M182</f>
        <v>0</v>
      </c>
      <c r="N184" s="216" t="n">
        <f aca="false">N173+N180+N182</f>
        <v>0</v>
      </c>
      <c r="O184" s="216" t="n">
        <f aca="false">O173+O180+O182</f>
        <v>0</v>
      </c>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c r="CL184" s="211"/>
      <c r="CM184" s="211"/>
      <c r="CN184" s="211"/>
      <c r="CO184" s="211"/>
      <c r="CP184" s="211"/>
      <c r="CQ184" s="211"/>
      <c r="CR184" s="211"/>
      <c r="CS184" s="211"/>
      <c r="CT184" s="211"/>
      <c r="CU184" s="211"/>
      <c r="CV184" s="211"/>
      <c r="CW184" s="211"/>
      <c r="CX184" s="211"/>
      <c r="CY184" s="211"/>
      <c r="CZ184" s="211"/>
      <c r="DA184" s="211"/>
      <c r="DB184" s="211"/>
      <c r="DC184" s="211"/>
      <c r="DD184" s="211"/>
      <c r="DE184" s="211"/>
      <c r="DF184" s="211"/>
      <c r="DG184" s="211"/>
      <c r="DH184" s="211"/>
      <c r="DI184" s="211"/>
      <c r="DJ184" s="211"/>
      <c r="DK184" s="211"/>
      <c r="DL184" s="211"/>
      <c r="DM184" s="211"/>
      <c r="DN184" s="211"/>
      <c r="DO184" s="211"/>
      <c r="DP184" s="211"/>
      <c r="DQ184" s="211"/>
      <c r="DR184" s="211"/>
      <c r="DS184" s="211"/>
      <c r="DT184" s="211"/>
      <c r="DU184" s="211"/>
      <c r="DV184" s="211"/>
      <c r="DW184" s="211"/>
      <c r="DX184" s="211"/>
      <c r="DY184" s="211"/>
      <c r="DZ184" s="211"/>
      <c r="EA184" s="211"/>
      <c r="EB184" s="211"/>
      <c r="EC184" s="211"/>
      <c r="ED184" s="211"/>
      <c r="EE184" s="211"/>
      <c r="EF184" s="211"/>
      <c r="EG184" s="211"/>
      <c r="EH184" s="211"/>
      <c r="EI184" s="211"/>
      <c r="EJ184" s="211"/>
      <c r="EK184" s="211"/>
      <c r="EL184" s="211"/>
      <c r="EM184" s="211"/>
      <c r="EN184" s="211"/>
      <c r="EO184" s="211"/>
      <c r="EP184" s="211"/>
      <c r="EQ184" s="211"/>
      <c r="ER184" s="211"/>
      <c r="ES184" s="211"/>
      <c r="ET184" s="211"/>
      <c r="EU184" s="211"/>
      <c r="EV184" s="211"/>
      <c r="EW184" s="211"/>
      <c r="EX184" s="211"/>
      <c r="EY184" s="211"/>
      <c r="EZ184" s="211"/>
      <c r="FA184" s="211"/>
      <c r="FB184" s="211"/>
      <c r="FC184" s="211"/>
      <c r="FD184" s="211"/>
      <c r="FE184" s="211"/>
      <c r="FF184" s="211"/>
      <c r="FG184" s="211"/>
      <c r="FH184" s="211"/>
      <c r="FI184" s="211"/>
      <c r="FJ184" s="211"/>
      <c r="FK184" s="211"/>
      <c r="FL184" s="211"/>
      <c r="FM184" s="211"/>
      <c r="FN184" s="211"/>
      <c r="FO184" s="211"/>
      <c r="FP184" s="211"/>
      <c r="FQ184" s="211"/>
      <c r="FR184" s="211"/>
      <c r="FS184" s="211"/>
      <c r="FT184" s="211"/>
      <c r="FU184" s="211"/>
      <c r="FV184" s="211"/>
      <c r="FW184" s="211"/>
      <c r="FX184" s="211"/>
      <c r="FY184" s="211"/>
      <c r="FZ184" s="211"/>
      <c r="GA184" s="211"/>
      <c r="GB184" s="211"/>
      <c r="GC184" s="211"/>
      <c r="GD184" s="211"/>
      <c r="GE184" s="211"/>
      <c r="GF184" s="211"/>
      <c r="GG184" s="211"/>
      <c r="GH184" s="211"/>
      <c r="GI184" s="211"/>
      <c r="GJ184" s="211"/>
      <c r="GK184" s="211"/>
      <c r="GL184" s="211"/>
      <c r="GM184" s="211"/>
      <c r="GN184" s="211"/>
      <c r="GO184" s="211"/>
      <c r="GP184" s="211"/>
      <c r="GQ184" s="211"/>
      <c r="GR184" s="211"/>
      <c r="GS184" s="211"/>
      <c r="GT184" s="211"/>
      <c r="GU184" s="211"/>
      <c r="GV184" s="211"/>
      <c r="GW184" s="211"/>
      <c r="GX184" s="211"/>
      <c r="GY184" s="211"/>
      <c r="GZ184" s="211"/>
      <c r="HA184" s="211"/>
      <c r="HB184" s="211"/>
      <c r="HC184" s="211"/>
      <c r="HD184" s="211"/>
      <c r="HE184" s="211"/>
      <c r="HF184" s="211"/>
      <c r="HG184" s="211"/>
      <c r="HH184" s="211"/>
      <c r="HI184" s="211"/>
      <c r="HJ184" s="211"/>
      <c r="HK184" s="211"/>
      <c r="HL184" s="211"/>
      <c r="HM184" s="211"/>
      <c r="HN184" s="211"/>
      <c r="HO184" s="211"/>
      <c r="HP184" s="211"/>
      <c r="HQ184" s="211"/>
      <c r="HR184" s="211"/>
      <c r="HS184" s="211"/>
      <c r="HT184" s="211"/>
      <c r="HU184" s="211"/>
      <c r="HV184" s="211"/>
      <c r="HW184" s="211"/>
      <c r="HX184" s="211"/>
      <c r="HY184" s="211"/>
      <c r="HZ184" s="211"/>
      <c r="IA184" s="211"/>
      <c r="IB184" s="211"/>
      <c r="IC184" s="211"/>
      <c r="ID184" s="211"/>
      <c r="IE184" s="211"/>
      <c r="IF184" s="211"/>
      <c r="IG184" s="211"/>
      <c r="IH184" s="211"/>
      <c r="II184" s="211"/>
      <c r="IJ184" s="211"/>
      <c r="IK184" s="211"/>
      <c r="IL184" s="211"/>
      <c r="IM184" s="211"/>
      <c r="IN184" s="211"/>
      <c r="IO184" s="211"/>
      <c r="IP184" s="211"/>
      <c r="IQ184" s="211"/>
      <c r="IR184" s="211"/>
      <c r="IS184" s="211"/>
      <c r="IT184" s="211"/>
      <c r="IU184" s="211"/>
      <c r="IV184" s="211"/>
      <c r="IW184" s="211"/>
    </row>
    <row r="185" customFormat="false" ht="12.75" hidden="true" customHeight="false" outlineLevel="0" collapsed="false"/>
    <row r="186" customFormat="false" ht="12.75" hidden="true" customHeight="false" outlineLevel="0" collapsed="false"/>
    <row r="187" customFormat="false" ht="15.75" hidden="true" customHeight="false" outlineLevel="0" collapsed="false">
      <c r="A187" s="182" t="s">
        <v>335</v>
      </c>
      <c r="B187" s="183" t="n">
        <v>45</v>
      </c>
      <c r="C187" s="183" t="n">
        <f aca="false">C31*$B$31*200</f>
        <v>0</v>
      </c>
      <c r="D187" s="183" t="n">
        <f aca="false">D31*$B$31*200</f>
        <v>0</v>
      </c>
      <c r="E187" s="183" t="n">
        <f aca="false">E31*$B$31*200</f>
        <v>0</v>
      </c>
      <c r="F187" s="183" t="n">
        <f aca="false">F31*$B$31*200</f>
        <v>0</v>
      </c>
      <c r="G187" s="183" t="n">
        <f aca="false">G31*$B$31*200</f>
        <v>0</v>
      </c>
      <c r="H187" s="183" t="n">
        <f aca="false">H31*$B$31*200</f>
        <v>0</v>
      </c>
      <c r="I187" s="183" t="n">
        <f aca="false">I31*$B$31*200</f>
        <v>0</v>
      </c>
      <c r="J187" s="183" t="n">
        <f aca="false">J31*$B$31*200</f>
        <v>0</v>
      </c>
      <c r="K187" s="183" t="n">
        <f aca="false">K31*$B$31*200</f>
        <v>0</v>
      </c>
      <c r="L187" s="183" t="n">
        <f aca="false">L31*$B$31*200</f>
        <v>0</v>
      </c>
      <c r="M187" s="183" t="n">
        <f aca="false">M31*$B$31*200</f>
        <v>0</v>
      </c>
      <c r="N187" s="183" t="n">
        <f aca="false">N31*$B$31*200</f>
        <v>0</v>
      </c>
      <c r="O187" s="184" t="n">
        <f aca="false">N187</f>
        <v>0</v>
      </c>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c r="AV187" s="185"/>
      <c r="AW187" s="185"/>
      <c r="AX187" s="185"/>
      <c r="AY187" s="185"/>
      <c r="AZ187" s="185"/>
      <c r="BA187" s="185"/>
      <c r="BB187" s="185"/>
      <c r="BC187" s="185"/>
      <c r="BD187" s="185"/>
      <c r="BE187" s="185"/>
      <c r="BF187" s="185"/>
      <c r="BG187" s="185"/>
      <c r="BH187" s="185"/>
      <c r="BI187" s="185"/>
      <c r="BJ187" s="185"/>
      <c r="BK187" s="185"/>
      <c r="BL187" s="185"/>
      <c r="BM187" s="185"/>
      <c r="BN187" s="185"/>
      <c r="BO187" s="185"/>
      <c r="BP187" s="185"/>
      <c r="BQ187" s="185"/>
      <c r="BR187" s="185"/>
      <c r="BS187" s="185"/>
      <c r="BT187" s="185"/>
      <c r="BU187" s="185"/>
      <c r="BV187" s="185"/>
      <c r="BW187" s="185"/>
      <c r="BX187" s="185"/>
      <c r="BY187" s="185"/>
      <c r="BZ187" s="185"/>
      <c r="CA187" s="185"/>
      <c r="CB187" s="185"/>
      <c r="CC187" s="185"/>
      <c r="CD187" s="185"/>
      <c r="CE187" s="185"/>
      <c r="CF187" s="185"/>
      <c r="CG187" s="185"/>
      <c r="CH187" s="185"/>
      <c r="CI187" s="185"/>
      <c r="CJ187" s="185"/>
      <c r="CK187" s="185"/>
      <c r="CL187" s="185"/>
      <c r="CM187" s="185"/>
      <c r="CN187" s="185"/>
      <c r="CO187" s="185"/>
      <c r="CP187" s="185"/>
      <c r="CQ187" s="185"/>
      <c r="CR187" s="185"/>
      <c r="CS187" s="185"/>
      <c r="CT187" s="185"/>
      <c r="CU187" s="185"/>
      <c r="CV187" s="185"/>
      <c r="CW187" s="185"/>
      <c r="CX187" s="185"/>
      <c r="CY187" s="185"/>
      <c r="CZ187" s="185"/>
      <c r="DA187" s="185"/>
      <c r="DB187" s="185"/>
      <c r="DC187" s="185"/>
      <c r="DD187" s="185"/>
      <c r="DE187" s="185"/>
      <c r="DF187" s="185"/>
      <c r="DG187" s="185"/>
      <c r="DH187" s="185"/>
      <c r="DI187" s="185"/>
      <c r="DJ187" s="185"/>
      <c r="DK187" s="185"/>
      <c r="DL187" s="185"/>
      <c r="DM187" s="185"/>
      <c r="DN187" s="185"/>
      <c r="DO187" s="185"/>
      <c r="DP187" s="185"/>
      <c r="DQ187" s="185"/>
      <c r="DR187" s="185"/>
      <c r="DS187" s="185"/>
      <c r="DT187" s="185"/>
      <c r="DU187" s="185"/>
      <c r="DV187" s="185"/>
      <c r="DW187" s="185"/>
      <c r="DX187" s="185"/>
      <c r="DY187" s="185"/>
      <c r="DZ187" s="185"/>
      <c r="EA187" s="185"/>
      <c r="EB187" s="185"/>
      <c r="EC187" s="185"/>
      <c r="ED187" s="185"/>
      <c r="EE187" s="185"/>
      <c r="EF187" s="185"/>
      <c r="EG187" s="185"/>
      <c r="EH187" s="185"/>
      <c r="EI187" s="185"/>
      <c r="EJ187" s="185"/>
      <c r="EK187" s="185"/>
      <c r="EL187" s="185"/>
      <c r="EM187" s="185"/>
      <c r="EN187" s="185"/>
      <c r="EO187" s="185"/>
      <c r="EP187" s="185"/>
      <c r="EQ187" s="185"/>
      <c r="ER187" s="185"/>
      <c r="ES187" s="185"/>
      <c r="ET187" s="185"/>
      <c r="EU187" s="185"/>
      <c r="EV187" s="185"/>
      <c r="EW187" s="185"/>
      <c r="EX187" s="185"/>
      <c r="EY187" s="185"/>
      <c r="EZ187" s="185"/>
      <c r="FA187" s="185"/>
      <c r="FB187" s="185"/>
      <c r="FC187" s="185"/>
      <c r="FD187" s="185"/>
      <c r="FE187" s="185"/>
      <c r="FF187" s="185"/>
      <c r="FG187" s="185"/>
      <c r="FH187" s="185"/>
      <c r="FI187" s="185"/>
      <c r="FJ187" s="185"/>
      <c r="FK187" s="185"/>
      <c r="FL187" s="185"/>
      <c r="FM187" s="185"/>
      <c r="FN187" s="185"/>
      <c r="FO187" s="185"/>
      <c r="FP187" s="185"/>
      <c r="FQ187" s="185"/>
      <c r="FR187" s="185"/>
      <c r="FS187" s="185"/>
      <c r="FT187" s="185"/>
      <c r="FU187" s="185"/>
      <c r="FV187" s="185"/>
      <c r="FW187" s="185"/>
      <c r="FX187" s="185"/>
      <c r="FY187" s="185"/>
      <c r="FZ187" s="185"/>
      <c r="GA187" s="185"/>
      <c r="GB187" s="185"/>
      <c r="GC187" s="185"/>
      <c r="GD187" s="185"/>
      <c r="GE187" s="185"/>
      <c r="GF187" s="185"/>
      <c r="GG187" s="185"/>
      <c r="GH187" s="185"/>
      <c r="GI187" s="185"/>
      <c r="GJ187" s="185"/>
      <c r="GK187" s="185"/>
      <c r="GL187" s="185"/>
      <c r="GM187" s="185"/>
      <c r="GN187" s="185"/>
      <c r="GO187" s="185"/>
      <c r="GP187" s="185"/>
      <c r="GQ187" s="185"/>
      <c r="GR187" s="185"/>
      <c r="GS187" s="185"/>
      <c r="GT187" s="185"/>
      <c r="GU187" s="185"/>
      <c r="GV187" s="185"/>
      <c r="GW187" s="185"/>
      <c r="GX187" s="185"/>
      <c r="GY187" s="185"/>
      <c r="GZ187" s="185"/>
      <c r="HA187" s="185"/>
      <c r="HB187" s="185"/>
      <c r="HC187" s="185"/>
      <c r="HD187" s="185"/>
      <c r="HE187" s="185"/>
      <c r="HF187" s="185"/>
      <c r="HG187" s="185"/>
      <c r="HH187" s="185"/>
      <c r="HI187" s="185"/>
      <c r="HJ187" s="185"/>
      <c r="HK187" s="185"/>
      <c r="HL187" s="185"/>
      <c r="HM187" s="185"/>
      <c r="HN187" s="185"/>
      <c r="HO187" s="185"/>
      <c r="HP187" s="185"/>
      <c r="HQ187" s="185"/>
      <c r="HR187" s="185"/>
      <c r="HS187" s="185"/>
      <c r="HT187" s="185"/>
      <c r="HU187" s="185"/>
      <c r="HV187" s="185"/>
      <c r="HW187" s="185"/>
      <c r="HX187" s="185"/>
      <c r="HY187" s="185"/>
      <c r="HZ187" s="185"/>
      <c r="IA187" s="185"/>
      <c r="IB187" s="185"/>
      <c r="IC187" s="185"/>
      <c r="ID187" s="185"/>
      <c r="IE187" s="185"/>
      <c r="IF187" s="185"/>
      <c r="IG187" s="185"/>
      <c r="IH187" s="185"/>
      <c r="II187" s="185"/>
      <c r="IJ187" s="185"/>
      <c r="IK187" s="185"/>
      <c r="IL187" s="185"/>
      <c r="IM187" s="185"/>
      <c r="IN187" s="185"/>
      <c r="IO187" s="185"/>
      <c r="IP187" s="185"/>
      <c r="IQ187" s="185"/>
      <c r="IR187" s="185"/>
      <c r="IS187" s="185"/>
      <c r="IT187" s="185"/>
      <c r="IU187" s="185"/>
      <c r="IV187" s="185"/>
      <c r="IW187" s="185"/>
    </row>
    <row r="188" customFormat="false" ht="15.75" hidden="true" customHeight="false" outlineLevel="0" collapsed="false">
      <c r="A188" s="182" t="s">
        <v>336</v>
      </c>
      <c r="B188" s="183" t="n">
        <v>65</v>
      </c>
      <c r="C188" s="183" t="n">
        <f aca="false">C32*$B$31*200</f>
        <v>0</v>
      </c>
      <c r="D188" s="183" t="n">
        <f aca="false">D32*$B$31*200</f>
        <v>0</v>
      </c>
      <c r="E188" s="183" t="n">
        <f aca="false">E32*$B$31*200</f>
        <v>0</v>
      </c>
      <c r="F188" s="183" t="n">
        <f aca="false">F32*$B$31*200</f>
        <v>0</v>
      </c>
      <c r="G188" s="183" t="n">
        <f aca="false">G32*$B$31*200</f>
        <v>0</v>
      </c>
      <c r="H188" s="183" t="n">
        <f aca="false">H32*$B$31*200</f>
        <v>0</v>
      </c>
      <c r="I188" s="183" t="n">
        <f aca="false">I32*$B$31*200</f>
        <v>0</v>
      </c>
      <c r="J188" s="183" t="n">
        <f aca="false">J32*$B$31*200</f>
        <v>0</v>
      </c>
      <c r="K188" s="183" t="n">
        <f aca="false">K32*$B$31*200</f>
        <v>0</v>
      </c>
      <c r="L188" s="183" t="n">
        <f aca="false">L32*$B$31*200</f>
        <v>0</v>
      </c>
      <c r="M188" s="183" t="n">
        <f aca="false">M32*$B$31*200</f>
        <v>0</v>
      </c>
      <c r="N188" s="183" t="n">
        <f aca="false">N32*$B$31*200</f>
        <v>0</v>
      </c>
      <c r="O188" s="184" t="n">
        <f aca="false">N188</f>
        <v>0</v>
      </c>
      <c r="P188" s="185"/>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c r="BK188" s="185"/>
      <c r="BL188" s="185"/>
      <c r="BM188" s="185"/>
      <c r="BN188" s="185"/>
      <c r="BO188" s="185"/>
      <c r="BP188" s="185"/>
      <c r="BQ188" s="185"/>
      <c r="BR188" s="185"/>
      <c r="BS188" s="185"/>
      <c r="BT188" s="185"/>
      <c r="BU188" s="185"/>
      <c r="BV188" s="185"/>
      <c r="BW188" s="185"/>
      <c r="BX188" s="185"/>
      <c r="BY188" s="185"/>
      <c r="BZ188" s="185"/>
      <c r="CA188" s="185"/>
      <c r="CB188" s="185"/>
      <c r="CC188" s="185"/>
      <c r="CD188" s="185"/>
      <c r="CE188" s="185"/>
      <c r="CF188" s="185"/>
      <c r="CG188" s="185"/>
      <c r="CH188" s="185"/>
      <c r="CI188" s="185"/>
      <c r="CJ188" s="185"/>
      <c r="CK188" s="185"/>
      <c r="CL188" s="185"/>
      <c r="CM188" s="185"/>
      <c r="CN188" s="185"/>
      <c r="CO188" s="185"/>
      <c r="CP188" s="185"/>
      <c r="CQ188" s="185"/>
      <c r="CR188" s="185"/>
      <c r="CS188" s="185"/>
      <c r="CT188" s="185"/>
      <c r="CU188" s="185"/>
      <c r="CV188" s="185"/>
      <c r="CW188" s="185"/>
      <c r="CX188" s="185"/>
      <c r="CY188" s="185"/>
      <c r="CZ188" s="185"/>
      <c r="DA188" s="185"/>
      <c r="DB188" s="185"/>
      <c r="DC188" s="185"/>
      <c r="DD188" s="185"/>
      <c r="DE188" s="185"/>
      <c r="DF188" s="185"/>
      <c r="DG188" s="185"/>
      <c r="DH188" s="185"/>
      <c r="DI188" s="185"/>
      <c r="DJ188" s="185"/>
      <c r="DK188" s="185"/>
      <c r="DL188" s="185"/>
      <c r="DM188" s="185"/>
      <c r="DN188" s="185"/>
      <c r="DO188" s="185"/>
      <c r="DP188" s="185"/>
      <c r="DQ188" s="185"/>
      <c r="DR188" s="185"/>
      <c r="DS188" s="185"/>
      <c r="DT188" s="185"/>
      <c r="DU188" s="185"/>
      <c r="DV188" s="185"/>
      <c r="DW188" s="185"/>
      <c r="DX188" s="185"/>
      <c r="DY188" s="185"/>
      <c r="DZ188" s="185"/>
      <c r="EA188" s="185"/>
      <c r="EB188" s="185"/>
      <c r="EC188" s="185"/>
      <c r="ED188" s="185"/>
      <c r="EE188" s="185"/>
      <c r="EF188" s="185"/>
      <c r="EG188" s="185"/>
      <c r="EH188" s="185"/>
      <c r="EI188" s="185"/>
      <c r="EJ188" s="185"/>
      <c r="EK188" s="185"/>
      <c r="EL188" s="185"/>
      <c r="EM188" s="185"/>
      <c r="EN188" s="185"/>
      <c r="EO188" s="185"/>
      <c r="EP188" s="185"/>
      <c r="EQ188" s="185"/>
      <c r="ER188" s="185"/>
      <c r="ES188" s="185"/>
      <c r="ET188" s="185"/>
      <c r="EU188" s="185"/>
      <c r="EV188" s="185"/>
      <c r="EW188" s="185"/>
      <c r="EX188" s="185"/>
      <c r="EY188" s="185"/>
      <c r="EZ188" s="185"/>
      <c r="FA188" s="185"/>
      <c r="FB188" s="185"/>
      <c r="FC188" s="185"/>
      <c r="FD188" s="185"/>
      <c r="FE188" s="185"/>
      <c r="FF188" s="185"/>
      <c r="FG188" s="185"/>
      <c r="FH188" s="185"/>
      <c r="FI188" s="185"/>
      <c r="FJ188" s="185"/>
      <c r="FK188" s="185"/>
      <c r="FL188" s="185"/>
      <c r="FM188" s="185"/>
      <c r="FN188" s="185"/>
      <c r="FO188" s="185"/>
      <c r="FP188" s="185"/>
      <c r="FQ188" s="185"/>
      <c r="FR188" s="185"/>
      <c r="FS188" s="185"/>
      <c r="FT188" s="185"/>
      <c r="FU188" s="185"/>
      <c r="FV188" s="185"/>
      <c r="FW188" s="185"/>
      <c r="FX188" s="185"/>
      <c r="FY188" s="185"/>
      <c r="FZ188" s="185"/>
      <c r="GA188" s="185"/>
      <c r="GB188" s="185"/>
      <c r="GC188" s="185"/>
      <c r="GD188" s="185"/>
      <c r="GE188" s="185"/>
      <c r="GF188" s="185"/>
      <c r="GG188" s="185"/>
      <c r="GH188" s="185"/>
      <c r="GI188" s="185"/>
      <c r="GJ188" s="185"/>
      <c r="GK188" s="185"/>
      <c r="GL188" s="185"/>
      <c r="GM188" s="185"/>
      <c r="GN188" s="185"/>
      <c r="GO188" s="185"/>
      <c r="GP188" s="185"/>
      <c r="GQ188" s="185"/>
      <c r="GR188" s="185"/>
      <c r="GS188" s="185"/>
      <c r="GT188" s="185"/>
      <c r="GU188" s="185"/>
      <c r="GV188" s="185"/>
      <c r="GW188" s="185"/>
      <c r="GX188" s="185"/>
      <c r="GY188" s="185"/>
      <c r="GZ188" s="185"/>
      <c r="HA188" s="185"/>
      <c r="HB188" s="185"/>
      <c r="HC188" s="185"/>
      <c r="HD188" s="185"/>
      <c r="HE188" s="185"/>
      <c r="HF188" s="185"/>
      <c r="HG188" s="185"/>
      <c r="HH188" s="185"/>
      <c r="HI188" s="185"/>
      <c r="HJ188" s="185"/>
      <c r="HK188" s="185"/>
      <c r="HL188" s="185"/>
      <c r="HM188" s="185"/>
      <c r="HN188" s="185"/>
      <c r="HO188" s="185"/>
      <c r="HP188" s="185"/>
      <c r="HQ188" s="185"/>
      <c r="HR188" s="185"/>
      <c r="HS188" s="185"/>
      <c r="HT188" s="185"/>
      <c r="HU188" s="185"/>
      <c r="HV188" s="185"/>
      <c r="HW188" s="185"/>
      <c r="HX188" s="185"/>
      <c r="HY188" s="185"/>
      <c r="HZ188" s="185"/>
      <c r="IA188" s="185"/>
      <c r="IB188" s="185"/>
      <c r="IC188" s="185"/>
      <c r="ID188" s="185"/>
      <c r="IE188" s="185"/>
      <c r="IF188" s="185"/>
      <c r="IG188" s="185"/>
      <c r="IH188" s="185"/>
      <c r="II188" s="185"/>
      <c r="IJ188" s="185"/>
      <c r="IK188" s="185"/>
      <c r="IL188" s="185"/>
      <c r="IM188" s="185"/>
      <c r="IN188" s="185"/>
      <c r="IO188" s="185"/>
      <c r="IP188" s="185"/>
      <c r="IQ188" s="185"/>
      <c r="IR188" s="185"/>
      <c r="IS188" s="185"/>
      <c r="IT188" s="185"/>
      <c r="IU188" s="185"/>
      <c r="IV188" s="185"/>
      <c r="IW188" s="185"/>
    </row>
    <row r="189" customFormat="false" ht="15.75" hidden="true" customHeight="false" outlineLevel="0" collapsed="false">
      <c r="A189" s="182" t="s">
        <v>337</v>
      </c>
      <c r="B189" s="183" t="n">
        <v>85</v>
      </c>
      <c r="C189" s="183" t="n">
        <f aca="false">C33*$B$31*200</f>
        <v>0</v>
      </c>
      <c r="D189" s="183" t="n">
        <f aca="false">D33*$B$31*200</f>
        <v>0</v>
      </c>
      <c r="E189" s="183" t="n">
        <f aca="false">E33*$B$31*200</f>
        <v>0</v>
      </c>
      <c r="F189" s="183" t="n">
        <f aca="false">F33*$B$31*200</f>
        <v>0</v>
      </c>
      <c r="G189" s="183" t="n">
        <f aca="false">G33*$B$31*200</f>
        <v>0</v>
      </c>
      <c r="H189" s="183" t="n">
        <f aca="false">H33*$B$31*200</f>
        <v>0</v>
      </c>
      <c r="I189" s="183" t="n">
        <f aca="false">I33*$B$31*200</f>
        <v>0</v>
      </c>
      <c r="J189" s="183" t="n">
        <f aca="false">J33*$B$31*200</f>
        <v>0</v>
      </c>
      <c r="K189" s="183" t="n">
        <f aca="false">K33*$B$31*200</f>
        <v>0</v>
      </c>
      <c r="L189" s="183" t="n">
        <f aca="false">L33*$B$31*200</f>
        <v>0</v>
      </c>
      <c r="M189" s="183" t="n">
        <f aca="false">M33*$B$31*200</f>
        <v>0</v>
      </c>
      <c r="N189" s="183" t="n">
        <f aca="false">N33*$B$31*200</f>
        <v>0</v>
      </c>
      <c r="O189" s="184" t="n">
        <f aca="false">N189</f>
        <v>0</v>
      </c>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5"/>
      <c r="AU189" s="185"/>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c r="CJ189" s="185"/>
      <c r="CK189" s="185"/>
      <c r="CL189" s="185"/>
      <c r="CM189" s="185"/>
      <c r="CN189" s="185"/>
      <c r="CO189" s="185"/>
      <c r="CP189" s="185"/>
      <c r="CQ189" s="185"/>
      <c r="CR189" s="185"/>
      <c r="CS189" s="185"/>
      <c r="CT189" s="185"/>
      <c r="CU189" s="185"/>
      <c r="CV189" s="185"/>
      <c r="CW189" s="185"/>
      <c r="CX189" s="185"/>
      <c r="CY189" s="185"/>
      <c r="CZ189" s="185"/>
      <c r="DA189" s="185"/>
      <c r="DB189" s="185"/>
      <c r="DC189" s="185"/>
      <c r="DD189" s="185"/>
      <c r="DE189" s="185"/>
      <c r="DF189" s="185"/>
      <c r="DG189" s="185"/>
      <c r="DH189" s="185"/>
      <c r="DI189" s="185"/>
      <c r="DJ189" s="185"/>
      <c r="DK189" s="185"/>
      <c r="DL189" s="185"/>
      <c r="DM189" s="185"/>
      <c r="DN189" s="185"/>
      <c r="DO189" s="185"/>
      <c r="DP189" s="185"/>
      <c r="DQ189" s="185"/>
      <c r="DR189" s="185"/>
      <c r="DS189" s="185"/>
      <c r="DT189" s="185"/>
      <c r="DU189" s="185"/>
      <c r="DV189" s="185"/>
      <c r="DW189" s="185"/>
      <c r="DX189" s="185"/>
      <c r="DY189" s="185"/>
      <c r="DZ189" s="185"/>
      <c r="EA189" s="185"/>
      <c r="EB189" s="185"/>
      <c r="EC189" s="185"/>
      <c r="ED189" s="185"/>
      <c r="EE189" s="185"/>
      <c r="EF189" s="185"/>
      <c r="EG189" s="185"/>
      <c r="EH189" s="185"/>
      <c r="EI189" s="185"/>
      <c r="EJ189" s="185"/>
      <c r="EK189" s="185"/>
      <c r="EL189" s="185"/>
      <c r="EM189" s="185"/>
      <c r="EN189" s="185"/>
      <c r="EO189" s="185"/>
      <c r="EP189" s="185"/>
      <c r="EQ189" s="185"/>
      <c r="ER189" s="185"/>
      <c r="ES189" s="185"/>
      <c r="ET189" s="185"/>
      <c r="EU189" s="185"/>
      <c r="EV189" s="185"/>
      <c r="EW189" s="185"/>
      <c r="EX189" s="185"/>
      <c r="EY189" s="185"/>
      <c r="EZ189" s="185"/>
      <c r="FA189" s="185"/>
      <c r="FB189" s="185"/>
      <c r="FC189" s="185"/>
      <c r="FD189" s="185"/>
      <c r="FE189" s="185"/>
      <c r="FF189" s="185"/>
      <c r="FG189" s="185"/>
      <c r="FH189" s="185"/>
      <c r="FI189" s="185"/>
      <c r="FJ189" s="185"/>
      <c r="FK189" s="185"/>
      <c r="FL189" s="185"/>
      <c r="FM189" s="185"/>
      <c r="FN189" s="185"/>
      <c r="FO189" s="185"/>
      <c r="FP189" s="185"/>
      <c r="FQ189" s="185"/>
      <c r="FR189" s="185"/>
      <c r="FS189" s="185"/>
      <c r="FT189" s="185"/>
      <c r="FU189" s="185"/>
      <c r="FV189" s="185"/>
      <c r="FW189" s="185"/>
      <c r="FX189" s="185"/>
      <c r="FY189" s="185"/>
      <c r="FZ189" s="185"/>
      <c r="GA189" s="185"/>
      <c r="GB189" s="185"/>
      <c r="GC189" s="185"/>
      <c r="GD189" s="185"/>
      <c r="GE189" s="185"/>
      <c r="GF189" s="185"/>
      <c r="GG189" s="185"/>
      <c r="GH189" s="185"/>
      <c r="GI189" s="185"/>
      <c r="GJ189" s="185"/>
      <c r="GK189" s="185"/>
      <c r="GL189" s="185"/>
      <c r="GM189" s="185"/>
      <c r="GN189" s="185"/>
      <c r="GO189" s="185"/>
      <c r="GP189" s="185"/>
      <c r="GQ189" s="185"/>
      <c r="GR189" s="185"/>
      <c r="GS189" s="185"/>
      <c r="GT189" s="185"/>
      <c r="GU189" s="185"/>
      <c r="GV189" s="185"/>
      <c r="GW189" s="185"/>
      <c r="GX189" s="185"/>
      <c r="GY189" s="185"/>
      <c r="GZ189" s="185"/>
      <c r="HA189" s="185"/>
      <c r="HB189" s="185"/>
      <c r="HC189" s="185"/>
      <c r="HD189" s="185"/>
      <c r="HE189" s="185"/>
      <c r="HF189" s="185"/>
      <c r="HG189" s="185"/>
      <c r="HH189" s="185"/>
      <c r="HI189" s="185"/>
      <c r="HJ189" s="185"/>
      <c r="HK189" s="185"/>
      <c r="HL189" s="185"/>
      <c r="HM189" s="185"/>
      <c r="HN189" s="185"/>
      <c r="HO189" s="185"/>
      <c r="HP189" s="185"/>
      <c r="HQ189" s="185"/>
      <c r="HR189" s="185"/>
      <c r="HS189" s="185"/>
      <c r="HT189" s="185"/>
      <c r="HU189" s="185"/>
      <c r="HV189" s="185"/>
      <c r="HW189" s="185"/>
      <c r="HX189" s="185"/>
      <c r="HY189" s="185"/>
      <c r="HZ189" s="185"/>
      <c r="IA189" s="185"/>
      <c r="IB189" s="185"/>
      <c r="IC189" s="185"/>
      <c r="ID189" s="185"/>
      <c r="IE189" s="185"/>
      <c r="IF189" s="185"/>
      <c r="IG189" s="185"/>
      <c r="IH189" s="185"/>
      <c r="II189" s="185"/>
      <c r="IJ189" s="185"/>
      <c r="IK189" s="185"/>
      <c r="IL189" s="185"/>
      <c r="IM189" s="185"/>
      <c r="IN189" s="185"/>
      <c r="IO189" s="185"/>
      <c r="IP189" s="185"/>
      <c r="IQ189" s="185"/>
      <c r="IR189" s="185"/>
      <c r="IS189" s="185"/>
      <c r="IT189" s="185"/>
      <c r="IU189" s="185"/>
      <c r="IV189" s="185"/>
      <c r="IW189" s="185"/>
    </row>
    <row r="190" customFormat="false" ht="15.75" hidden="true" customHeight="false" outlineLevel="0" collapsed="false">
      <c r="A190" s="182" t="s">
        <v>338</v>
      </c>
      <c r="B190" s="183" t="n">
        <v>115</v>
      </c>
      <c r="C190" s="183" t="n">
        <f aca="false">C34*$B$31*200</f>
        <v>0</v>
      </c>
      <c r="D190" s="183" t="n">
        <f aca="false">D34*$B$31*200</f>
        <v>0</v>
      </c>
      <c r="E190" s="183" t="n">
        <f aca="false">E34*$B$31*200</f>
        <v>0</v>
      </c>
      <c r="F190" s="183" t="n">
        <f aca="false">F34*$B$31*200</f>
        <v>0</v>
      </c>
      <c r="G190" s="183" t="n">
        <f aca="false">G34*$B$31*200</f>
        <v>0</v>
      </c>
      <c r="H190" s="183" t="n">
        <f aca="false">H34*$B$31*200</f>
        <v>0</v>
      </c>
      <c r="I190" s="183" t="n">
        <f aca="false">I34*$B$31*200</f>
        <v>0</v>
      </c>
      <c r="J190" s="183" t="n">
        <f aca="false">J34*$B$31*200</f>
        <v>0</v>
      </c>
      <c r="K190" s="183" t="n">
        <f aca="false">K34*$B$31*200</f>
        <v>0</v>
      </c>
      <c r="L190" s="183" t="n">
        <f aca="false">L34*$B$31*200</f>
        <v>0</v>
      </c>
      <c r="M190" s="183" t="n">
        <f aca="false">M34*$B$31*200</f>
        <v>0</v>
      </c>
      <c r="N190" s="183" t="n">
        <f aca="false">N34*$B$31*200</f>
        <v>0</v>
      </c>
      <c r="O190" s="184" t="n">
        <f aca="false">N190</f>
        <v>0</v>
      </c>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5"/>
      <c r="AU190" s="185"/>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c r="CJ190" s="185"/>
      <c r="CK190" s="185"/>
      <c r="CL190" s="185"/>
      <c r="CM190" s="185"/>
      <c r="CN190" s="185"/>
      <c r="CO190" s="185"/>
      <c r="CP190" s="185"/>
      <c r="CQ190" s="185"/>
      <c r="CR190" s="185"/>
      <c r="CS190" s="185"/>
      <c r="CT190" s="185"/>
      <c r="CU190" s="185"/>
      <c r="CV190" s="185"/>
      <c r="CW190" s="185"/>
      <c r="CX190" s="185"/>
      <c r="CY190" s="185"/>
      <c r="CZ190" s="185"/>
      <c r="DA190" s="185"/>
      <c r="DB190" s="185"/>
      <c r="DC190" s="185"/>
      <c r="DD190" s="185"/>
      <c r="DE190" s="185"/>
      <c r="DF190" s="185"/>
      <c r="DG190" s="185"/>
      <c r="DH190" s="185"/>
      <c r="DI190" s="185"/>
      <c r="DJ190" s="185"/>
      <c r="DK190" s="185"/>
      <c r="DL190" s="185"/>
      <c r="DM190" s="185"/>
      <c r="DN190" s="185"/>
      <c r="DO190" s="185"/>
      <c r="DP190" s="185"/>
      <c r="DQ190" s="185"/>
      <c r="DR190" s="185"/>
      <c r="DS190" s="185"/>
      <c r="DT190" s="185"/>
      <c r="DU190" s="185"/>
      <c r="DV190" s="185"/>
      <c r="DW190" s="185"/>
      <c r="DX190" s="185"/>
      <c r="DY190" s="185"/>
      <c r="DZ190" s="185"/>
      <c r="EA190" s="185"/>
      <c r="EB190" s="185"/>
      <c r="EC190" s="185"/>
      <c r="ED190" s="185"/>
      <c r="EE190" s="185"/>
      <c r="EF190" s="185"/>
      <c r="EG190" s="185"/>
      <c r="EH190" s="185"/>
      <c r="EI190" s="185"/>
      <c r="EJ190" s="185"/>
      <c r="EK190" s="185"/>
      <c r="EL190" s="185"/>
      <c r="EM190" s="185"/>
      <c r="EN190" s="185"/>
      <c r="EO190" s="185"/>
      <c r="EP190" s="185"/>
      <c r="EQ190" s="185"/>
      <c r="ER190" s="185"/>
      <c r="ES190" s="185"/>
      <c r="ET190" s="185"/>
      <c r="EU190" s="185"/>
      <c r="EV190" s="185"/>
      <c r="EW190" s="185"/>
      <c r="EX190" s="185"/>
      <c r="EY190" s="185"/>
      <c r="EZ190" s="185"/>
      <c r="FA190" s="185"/>
      <c r="FB190" s="185"/>
      <c r="FC190" s="185"/>
      <c r="FD190" s="185"/>
      <c r="FE190" s="185"/>
      <c r="FF190" s="185"/>
      <c r="FG190" s="185"/>
      <c r="FH190" s="185"/>
      <c r="FI190" s="185"/>
      <c r="FJ190" s="185"/>
      <c r="FK190" s="185"/>
      <c r="FL190" s="185"/>
      <c r="FM190" s="185"/>
      <c r="FN190" s="185"/>
      <c r="FO190" s="185"/>
      <c r="FP190" s="185"/>
      <c r="FQ190" s="185"/>
      <c r="FR190" s="185"/>
      <c r="FS190" s="185"/>
      <c r="FT190" s="185"/>
      <c r="FU190" s="185"/>
      <c r="FV190" s="185"/>
      <c r="FW190" s="185"/>
      <c r="FX190" s="185"/>
      <c r="FY190" s="185"/>
      <c r="FZ190" s="185"/>
      <c r="GA190" s="185"/>
      <c r="GB190" s="185"/>
      <c r="GC190" s="185"/>
      <c r="GD190" s="185"/>
      <c r="GE190" s="185"/>
      <c r="GF190" s="185"/>
      <c r="GG190" s="185"/>
      <c r="GH190" s="185"/>
      <c r="GI190" s="185"/>
      <c r="GJ190" s="185"/>
      <c r="GK190" s="185"/>
      <c r="GL190" s="185"/>
      <c r="GM190" s="185"/>
      <c r="GN190" s="185"/>
      <c r="GO190" s="185"/>
      <c r="GP190" s="185"/>
      <c r="GQ190" s="185"/>
      <c r="GR190" s="185"/>
      <c r="GS190" s="185"/>
      <c r="GT190" s="185"/>
      <c r="GU190" s="185"/>
      <c r="GV190" s="185"/>
      <c r="GW190" s="185"/>
      <c r="GX190" s="185"/>
      <c r="GY190" s="185"/>
      <c r="GZ190" s="185"/>
      <c r="HA190" s="185"/>
      <c r="HB190" s="185"/>
      <c r="HC190" s="185"/>
      <c r="HD190" s="185"/>
      <c r="HE190" s="185"/>
      <c r="HF190" s="185"/>
      <c r="HG190" s="185"/>
      <c r="HH190" s="185"/>
      <c r="HI190" s="185"/>
      <c r="HJ190" s="185"/>
      <c r="HK190" s="185"/>
      <c r="HL190" s="185"/>
      <c r="HM190" s="185"/>
      <c r="HN190" s="185"/>
      <c r="HO190" s="185"/>
      <c r="HP190" s="185"/>
      <c r="HQ190" s="185"/>
      <c r="HR190" s="185"/>
      <c r="HS190" s="185"/>
      <c r="HT190" s="185"/>
      <c r="HU190" s="185"/>
      <c r="HV190" s="185"/>
      <c r="HW190" s="185"/>
      <c r="HX190" s="185"/>
      <c r="HY190" s="185"/>
      <c r="HZ190" s="185"/>
      <c r="IA190" s="185"/>
      <c r="IB190" s="185"/>
      <c r="IC190" s="185"/>
      <c r="ID190" s="185"/>
      <c r="IE190" s="185"/>
      <c r="IF190" s="185"/>
      <c r="IG190" s="185"/>
      <c r="IH190" s="185"/>
      <c r="II190" s="185"/>
      <c r="IJ190" s="185"/>
      <c r="IK190" s="185"/>
      <c r="IL190" s="185"/>
      <c r="IM190" s="185"/>
      <c r="IN190" s="185"/>
      <c r="IO190" s="185"/>
      <c r="IP190" s="185"/>
      <c r="IQ190" s="185"/>
      <c r="IR190" s="185"/>
      <c r="IS190" s="185"/>
      <c r="IT190" s="185"/>
      <c r="IU190" s="185"/>
      <c r="IV190" s="185"/>
      <c r="IW190" s="185"/>
    </row>
    <row r="191" customFormat="false" ht="15.75" hidden="true" customHeight="false" outlineLevel="0" collapsed="false">
      <c r="A191" s="182" t="s">
        <v>339</v>
      </c>
      <c r="B191" s="183" t="n">
        <v>135</v>
      </c>
      <c r="C191" s="183" t="n">
        <f aca="false">C35*$B$31*200</f>
        <v>0</v>
      </c>
      <c r="D191" s="183" t="n">
        <f aca="false">D35*$B$31*200</f>
        <v>0</v>
      </c>
      <c r="E191" s="183" t="n">
        <f aca="false">E35*$B$31*200</f>
        <v>0</v>
      </c>
      <c r="F191" s="183" t="n">
        <f aca="false">F35*$B$31*200</f>
        <v>0</v>
      </c>
      <c r="G191" s="183" t="n">
        <f aca="false">G35*$B$31*200</f>
        <v>0</v>
      </c>
      <c r="H191" s="183" t="n">
        <f aca="false">H35*$B$31*200</f>
        <v>0</v>
      </c>
      <c r="I191" s="183" t="n">
        <f aca="false">I35*$B$31*200</f>
        <v>0</v>
      </c>
      <c r="J191" s="183" t="n">
        <f aca="false">J35*$B$31*200</f>
        <v>0</v>
      </c>
      <c r="K191" s="183" t="n">
        <f aca="false">K35*$B$31*200</f>
        <v>0</v>
      </c>
      <c r="L191" s="183" t="n">
        <f aca="false">L35*$B$31*200</f>
        <v>0</v>
      </c>
      <c r="M191" s="183" t="n">
        <f aca="false">M35*$B$31*200</f>
        <v>0</v>
      </c>
      <c r="N191" s="183" t="n">
        <f aca="false">N35*$B$31*200</f>
        <v>0</v>
      </c>
      <c r="O191" s="184" t="n">
        <f aca="false">N191</f>
        <v>0</v>
      </c>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c r="CJ191" s="185"/>
      <c r="CK191" s="185"/>
      <c r="CL191" s="185"/>
      <c r="CM191" s="185"/>
      <c r="CN191" s="185"/>
      <c r="CO191" s="185"/>
      <c r="CP191" s="185"/>
      <c r="CQ191" s="185"/>
      <c r="CR191" s="185"/>
      <c r="CS191" s="185"/>
      <c r="CT191" s="185"/>
      <c r="CU191" s="185"/>
      <c r="CV191" s="185"/>
      <c r="CW191" s="185"/>
      <c r="CX191" s="185"/>
      <c r="CY191" s="185"/>
      <c r="CZ191" s="185"/>
      <c r="DA191" s="185"/>
      <c r="DB191" s="185"/>
      <c r="DC191" s="185"/>
      <c r="DD191" s="185"/>
      <c r="DE191" s="185"/>
      <c r="DF191" s="185"/>
      <c r="DG191" s="185"/>
      <c r="DH191" s="185"/>
      <c r="DI191" s="185"/>
      <c r="DJ191" s="185"/>
      <c r="DK191" s="185"/>
      <c r="DL191" s="185"/>
      <c r="DM191" s="185"/>
      <c r="DN191" s="185"/>
      <c r="DO191" s="185"/>
      <c r="DP191" s="185"/>
      <c r="DQ191" s="185"/>
      <c r="DR191" s="185"/>
      <c r="DS191" s="185"/>
      <c r="DT191" s="185"/>
      <c r="DU191" s="185"/>
      <c r="DV191" s="185"/>
      <c r="DW191" s="185"/>
      <c r="DX191" s="185"/>
      <c r="DY191" s="185"/>
      <c r="DZ191" s="185"/>
      <c r="EA191" s="185"/>
      <c r="EB191" s="185"/>
      <c r="EC191" s="185"/>
      <c r="ED191" s="185"/>
      <c r="EE191" s="185"/>
      <c r="EF191" s="185"/>
      <c r="EG191" s="185"/>
      <c r="EH191" s="185"/>
      <c r="EI191" s="185"/>
      <c r="EJ191" s="185"/>
      <c r="EK191" s="185"/>
      <c r="EL191" s="185"/>
      <c r="EM191" s="185"/>
      <c r="EN191" s="185"/>
      <c r="EO191" s="185"/>
      <c r="EP191" s="185"/>
      <c r="EQ191" s="185"/>
      <c r="ER191" s="185"/>
      <c r="ES191" s="185"/>
      <c r="ET191" s="185"/>
      <c r="EU191" s="185"/>
      <c r="EV191" s="185"/>
      <c r="EW191" s="185"/>
      <c r="EX191" s="185"/>
      <c r="EY191" s="185"/>
      <c r="EZ191" s="185"/>
      <c r="FA191" s="185"/>
      <c r="FB191" s="185"/>
      <c r="FC191" s="185"/>
      <c r="FD191" s="185"/>
      <c r="FE191" s="185"/>
      <c r="FF191" s="185"/>
      <c r="FG191" s="185"/>
      <c r="FH191" s="185"/>
      <c r="FI191" s="185"/>
      <c r="FJ191" s="185"/>
      <c r="FK191" s="185"/>
      <c r="FL191" s="185"/>
      <c r="FM191" s="185"/>
      <c r="FN191" s="185"/>
      <c r="FO191" s="185"/>
      <c r="FP191" s="185"/>
      <c r="FQ191" s="185"/>
      <c r="FR191" s="185"/>
      <c r="FS191" s="185"/>
      <c r="FT191" s="185"/>
      <c r="FU191" s="185"/>
      <c r="FV191" s="185"/>
      <c r="FW191" s="185"/>
      <c r="FX191" s="185"/>
      <c r="FY191" s="185"/>
      <c r="FZ191" s="185"/>
      <c r="GA191" s="185"/>
      <c r="GB191" s="185"/>
      <c r="GC191" s="185"/>
      <c r="GD191" s="185"/>
      <c r="GE191" s="185"/>
      <c r="GF191" s="185"/>
      <c r="GG191" s="185"/>
      <c r="GH191" s="185"/>
      <c r="GI191" s="185"/>
      <c r="GJ191" s="185"/>
      <c r="GK191" s="185"/>
      <c r="GL191" s="185"/>
      <c r="GM191" s="185"/>
      <c r="GN191" s="185"/>
      <c r="GO191" s="185"/>
      <c r="GP191" s="185"/>
      <c r="GQ191" s="185"/>
      <c r="GR191" s="185"/>
      <c r="GS191" s="185"/>
      <c r="GT191" s="185"/>
      <c r="GU191" s="185"/>
      <c r="GV191" s="185"/>
      <c r="GW191" s="185"/>
      <c r="GX191" s="185"/>
      <c r="GY191" s="185"/>
      <c r="GZ191" s="185"/>
      <c r="HA191" s="185"/>
      <c r="HB191" s="185"/>
      <c r="HC191" s="185"/>
      <c r="HD191" s="185"/>
      <c r="HE191" s="185"/>
      <c r="HF191" s="185"/>
      <c r="HG191" s="185"/>
      <c r="HH191" s="185"/>
      <c r="HI191" s="185"/>
      <c r="HJ191" s="185"/>
      <c r="HK191" s="185"/>
      <c r="HL191" s="185"/>
      <c r="HM191" s="185"/>
      <c r="HN191" s="185"/>
      <c r="HO191" s="185"/>
      <c r="HP191" s="185"/>
      <c r="HQ191" s="185"/>
      <c r="HR191" s="185"/>
      <c r="HS191" s="185"/>
      <c r="HT191" s="185"/>
      <c r="HU191" s="185"/>
      <c r="HV191" s="185"/>
      <c r="HW191" s="185"/>
      <c r="HX191" s="185"/>
      <c r="HY191" s="185"/>
      <c r="HZ191" s="185"/>
      <c r="IA191" s="185"/>
      <c r="IB191" s="185"/>
      <c r="IC191" s="185"/>
      <c r="ID191" s="185"/>
      <c r="IE191" s="185"/>
      <c r="IF191" s="185"/>
      <c r="IG191" s="185"/>
      <c r="IH191" s="185"/>
      <c r="II191" s="185"/>
      <c r="IJ191" s="185"/>
      <c r="IK191" s="185"/>
      <c r="IL191" s="185"/>
      <c r="IM191" s="185"/>
      <c r="IN191" s="185"/>
      <c r="IO191" s="185"/>
      <c r="IP191" s="185"/>
      <c r="IQ191" s="185"/>
      <c r="IR191" s="185"/>
      <c r="IS191" s="185"/>
      <c r="IT191" s="185"/>
      <c r="IU191" s="185"/>
      <c r="IV191" s="185"/>
      <c r="IW191" s="185"/>
    </row>
    <row r="192" customFormat="false" ht="15.75" hidden="true" customHeight="false" outlineLevel="0" collapsed="false">
      <c r="A192" s="182" t="s">
        <v>340</v>
      </c>
      <c r="B192" s="183" t="n">
        <v>165</v>
      </c>
      <c r="C192" s="183" t="n">
        <f aca="false">C36*$B$31*200</f>
        <v>0</v>
      </c>
      <c r="D192" s="183" t="n">
        <f aca="false">D36*$B$31*200</f>
        <v>0</v>
      </c>
      <c r="E192" s="183" t="n">
        <f aca="false">E36*$B$31*200</f>
        <v>0</v>
      </c>
      <c r="F192" s="183" t="n">
        <f aca="false">F36*$B$31*200</f>
        <v>0</v>
      </c>
      <c r="G192" s="183" t="n">
        <f aca="false">G36*$B$31*200</f>
        <v>0</v>
      </c>
      <c r="H192" s="183" t="n">
        <f aca="false">H36*$B$31*200</f>
        <v>0</v>
      </c>
      <c r="I192" s="183" t="n">
        <f aca="false">I36*$B$31*200</f>
        <v>0</v>
      </c>
      <c r="J192" s="183" t="n">
        <f aca="false">J36*$B$31*200</f>
        <v>0</v>
      </c>
      <c r="K192" s="183" t="n">
        <f aca="false">K36*$B$31*200</f>
        <v>0</v>
      </c>
      <c r="L192" s="183" t="n">
        <f aca="false">L36*$B$31*200</f>
        <v>0</v>
      </c>
      <c r="M192" s="183" t="n">
        <f aca="false">M36*$B$31*200</f>
        <v>0</v>
      </c>
      <c r="N192" s="183" t="n">
        <f aca="false">N36*$B$31*200</f>
        <v>0</v>
      </c>
      <c r="O192" s="184" t="n">
        <f aca="false">N192</f>
        <v>0</v>
      </c>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c r="CJ192" s="185"/>
      <c r="CK192" s="185"/>
      <c r="CL192" s="185"/>
      <c r="CM192" s="185"/>
      <c r="CN192" s="185"/>
      <c r="CO192" s="185"/>
      <c r="CP192" s="185"/>
      <c r="CQ192" s="185"/>
      <c r="CR192" s="185"/>
      <c r="CS192" s="185"/>
      <c r="CT192" s="185"/>
      <c r="CU192" s="185"/>
      <c r="CV192" s="185"/>
      <c r="CW192" s="185"/>
      <c r="CX192" s="185"/>
      <c r="CY192" s="185"/>
      <c r="CZ192" s="185"/>
      <c r="DA192" s="185"/>
      <c r="DB192" s="185"/>
      <c r="DC192" s="185"/>
      <c r="DD192" s="185"/>
      <c r="DE192" s="185"/>
      <c r="DF192" s="185"/>
      <c r="DG192" s="185"/>
      <c r="DH192" s="185"/>
      <c r="DI192" s="185"/>
      <c r="DJ192" s="185"/>
      <c r="DK192" s="185"/>
      <c r="DL192" s="185"/>
      <c r="DM192" s="185"/>
      <c r="DN192" s="185"/>
      <c r="DO192" s="185"/>
      <c r="DP192" s="185"/>
      <c r="DQ192" s="185"/>
      <c r="DR192" s="185"/>
      <c r="DS192" s="185"/>
      <c r="DT192" s="185"/>
      <c r="DU192" s="185"/>
      <c r="DV192" s="185"/>
      <c r="DW192" s="185"/>
      <c r="DX192" s="185"/>
      <c r="DY192" s="185"/>
      <c r="DZ192" s="185"/>
      <c r="EA192" s="185"/>
      <c r="EB192" s="185"/>
      <c r="EC192" s="185"/>
      <c r="ED192" s="185"/>
      <c r="EE192" s="185"/>
      <c r="EF192" s="185"/>
      <c r="EG192" s="185"/>
      <c r="EH192" s="185"/>
      <c r="EI192" s="185"/>
      <c r="EJ192" s="185"/>
      <c r="EK192" s="185"/>
      <c r="EL192" s="185"/>
      <c r="EM192" s="185"/>
      <c r="EN192" s="185"/>
      <c r="EO192" s="185"/>
      <c r="EP192" s="185"/>
      <c r="EQ192" s="185"/>
      <c r="ER192" s="185"/>
      <c r="ES192" s="185"/>
      <c r="ET192" s="185"/>
      <c r="EU192" s="185"/>
      <c r="EV192" s="185"/>
      <c r="EW192" s="185"/>
      <c r="EX192" s="185"/>
      <c r="EY192" s="185"/>
      <c r="EZ192" s="185"/>
      <c r="FA192" s="185"/>
      <c r="FB192" s="185"/>
      <c r="FC192" s="185"/>
      <c r="FD192" s="185"/>
      <c r="FE192" s="185"/>
      <c r="FF192" s="185"/>
      <c r="FG192" s="185"/>
      <c r="FH192" s="185"/>
      <c r="FI192" s="185"/>
      <c r="FJ192" s="185"/>
      <c r="FK192" s="185"/>
      <c r="FL192" s="185"/>
      <c r="FM192" s="185"/>
      <c r="FN192" s="185"/>
      <c r="FO192" s="185"/>
      <c r="FP192" s="185"/>
      <c r="FQ192" s="185"/>
      <c r="FR192" s="185"/>
      <c r="FS192" s="185"/>
      <c r="FT192" s="185"/>
      <c r="FU192" s="185"/>
      <c r="FV192" s="185"/>
      <c r="FW192" s="185"/>
      <c r="FX192" s="185"/>
      <c r="FY192" s="185"/>
      <c r="FZ192" s="185"/>
      <c r="GA192" s="185"/>
      <c r="GB192" s="185"/>
      <c r="GC192" s="185"/>
      <c r="GD192" s="185"/>
      <c r="GE192" s="185"/>
      <c r="GF192" s="185"/>
      <c r="GG192" s="185"/>
      <c r="GH192" s="185"/>
      <c r="GI192" s="185"/>
      <c r="GJ192" s="185"/>
      <c r="GK192" s="185"/>
      <c r="GL192" s="185"/>
      <c r="GM192" s="185"/>
      <c r="GN192" s="185"/>
      <c r="GO192" s="185"/>
      <c r="GP192" s="185"/>
      <c r="GQ192" s="185"/>
      <c r="GR192" s="185"/>
      <c r="GS192" s="185"/>
      <c r="GT192" s="185"/>
      <c r="GU192" s="185"/>
      <c r="GV192" s="185"/>
      <c r="GW192" s="185"/>
      <c r="GX192" s="185"/>
      <c r="GY192" s="185"/>
      <c r="GZ192" s="185"/>
      <c r="HA192" s="185"/>
      <c r="HB192" s="185"/>
      <c r="HC192" s="185"/>
      <c r="HD192" s="185"/>
      <c r="HE192" s="185"/>
      <c r="HF192" s="185"/>
      <c r="HG192" s="185"/>
      <c r="HH192" s="185"/>
      <c r="HI192" s="185"/>
      <c r="HJ192" s="185"/>
      <c r="HK192" s="185"/>
      <c r="HL192" s="185"/>
      <c r="HM192" s="185"/>
      <c r="HN192" s="185"/>
      <c r="HO192" s="185"/>
      <c r="HP192" s="185"/>
      <c r="HQ192" s="185"/>
      <c r="HR192" s="185"/>
      <c r="HS192" s="185"/>
      <c r="HT192" s="185"/>
      <c r="HU192" s="185"/>
      <c r="HV192" s="185"/>
      <c r="HW192" s="185"/>
      <c r="HX192" s="185"/>
      <c r="HY192" s="185"/>
      <c r="HZ192" s="185"/>
      <c r="IA192" s="185"/>
      <c r="IB192" s="185"/>
      <c r="IC192" s="185"/>
      <c r="ID192" s="185"/>
      <c r="IE192" s="185"/>
      <c r="IF192" s="185"/>
      <c r="IG192" s="185"/>
      <c r="IH192" s="185"/>
      <c r="II192" s="185"/>
      <c r="IJ192" s="185"/>
      <c r="IK192" s="185"/>
      <c r="IL192" s="185"/>
      <c r="IM192" s="185"/>
      <c r="IN192" s="185"/>
      <c r="IO192" s="185"/>
      <c r="IP192" s="185"/>
      <c r="IQ192" s="185"/>
      <c r="IR192" s="185"/>
      <c r="IS192" s="185"/>
      <c r="IT192" s="185"/>
      <c r="IU192" s="185"/>
      <c r="IV192" s="185"/>
      <c r="IW192" s="185"/>
    </row>
    <row r="193" customFormat="false" ht="15.75" hidden="true" customHeight="false" outlineLevel="0" collapsed="false">
      <c r="A193" s="182" t="s">
        <v>341</v>
      </c>
      <c r="B193" s="183" t="n">
        <v>185</v>
      </c>
      <c r="C193" s="183" t="n">
        <f aca="false">C37*$B$31*200</f>
        <v>0</v>
      </c>
      <c r="D193" s="183" t="n">
        <f aca="false">D37*$B$31*200</f>
        <v>0</v>
      </c>
      <c r="E193" s="183" t="n">
        <f aca="false">E37*$B$31*200</f>
        <v>0</v>
      </c>
      <c r="F193" s="183" t="n">
        <f aca="false">F37*$B$31*200</f>
        <v>0</v>
      </c>
      <c r="G193" s="183" t="n">
        <f aca="false">G37*$B$31*200</f>
        <v>0</v>
      </c>
      <c r="H193" s="183" t="n">
        <f aca="false">H37*$B$31*200</f>
        <v>0</v>
      </c>
      <c r="I193" s="183" t="n">
        <f aca="false">I37*$B$31*200</f>
        <v>0</v>
      </c>
      <c r="J193" s="183" t="n">
        <f aca="false">J37*$B$31*200</f>
        <v>0</v>
      </c>
      <c r="K193" s="183" t="n">
        <f aca="false">K37*$B$31*200</f>
        <v>0</v>
      </c>
      <c r="L193" s="183" t="n">
        <f aca="false">L37*$B$31*200</f>
        <v>0</v>
      </c>
      <c r="M193" s="183" t="n">
        <f aca="false">M37*$B$31*200</f>
        <v>0</v>
      </c>
      <c r="N193" s="183" t="n">
        <f aca="false">N37*$B$31*200</f>
        <v>0</v>
      </c>
      <c r="O193" s="184" t="n">
        <f aca="false">N193</f>
        <v>0</v>
      </c>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c r="CJ193" s="185"/>
      <c r="CK193" s="185"/>
      <c r="CL193" s="185"/>
      <c r="CM193" s="185"/>
      <c r="CN193" s="185"/>
      <c r="CO193" s="185"/>
      <c r="CP193" s="185"/>
      <c r="CQ193" s="185"/>
      <c r="CR193" s="185"/>
      <c r="CS193" s="185"/>
      <c r="CT193" s="185"/>
      <c r="CU193" s="185"/>
      <c r="CV193" s="185"/>
      <c r="CW193" s="185"/>
      <c r="CX193" s="185"/>
      <c r="CY193" s="185"/>
      <c r="CZ193" s="185"/>
      <c r="DA193" s="185"/>
      <c r="DB193" s="185"/>
      <c r="DC193" s="185"/>
      <c r="DD193" s="185"/>
      <c r="DE193" s="185"/>
      <c r="DF193" s="185"/>
      <c r="DG193" s="185"/>
      <c r="DH193" s="185"/>
      <c r="DI193" s="185"/>
      <c r="DJ193" s="185"/>
      <c r="DK193" s="185"/>
      <c r="DL193" s="185"/>
      <c r="DM193" s="185"/>
      <c r="DN193" s="185"/>
      <c r="DO193" s="185"/>
      <c r="DP193" s="185"/>
      <c r="DQ193" s="185"/>
      <c r="DR193" s="185"/>
      <c r="DS193" s="185"/>
      <c r="DT193" s="185"/>
      <c r="DU193" s="185"/>
      <c r="DV193" s="185"/>
      <c r="DW193" s="185"/>
      <c r="DX193" s="185"/>
      <c r="DY193" s="185"/>
      <c r="DZ193" s="185"/>
      <c r="EA193" s="185"/>
      <c r="EB193" s="185"/>
      <c r="EC193" s="185"/>
      <c r="ED193" s="185"/>
      <c r="EE193" s="185"/>
      <c r="EF193" s="185"/>
      <c r="EG193" s="185"/>
      <c r="EH193" s="185"/>
      <c r="EI193" s="185"/>
      <c r="EJ193" s="185"/>
      <c r="EK193" s="185"/>
      <c r="EL193" s="185"/>
      <c r="EM193" s="185"/>
      <c r="EN193" s="185"/>
      <c r="EO193" s="185"/>
      <c r="EP193" s="185"/>
      <c r="EQ193" s="185"/>
      <c r="ER193" s="185"/>
      <c r="ES193" s="185"/>
      <c r="ET193" s="185"/>
      <c r="EU193" s="185"/>
      <c r="EV193" s="185"/>
      <c r="EW193" s="185"/>
      <c r="EX193" s="185"/>
      <c r="EY193" s="185"/>
      <c r="EZ193" s="185"/>
      <c r="FA193" s="185"/>
      <c r="FB193" s="185"/>
      <c r="FC193" s="185"/>
      <c r="FD193" s="185"/>
      <c r="FE193" s="185"/>
      <c r="FF193" s="185"/>
      <c r="FG193" s="185"/>
      <c r="FH193" s="185"/>
      <c r="FI193" s="185"/>
      <c r="FJ193" s="185"/>
      <c r="FK193" s="185"/>
      <c r="FL193" s="185"/>
      <c r="FM193" s="185"/>
      <c r="FN193" s="185"/>
      <c r="FO193" s="185"/>
      <c r="FP193" s="185"/>
      <c r="FQ193" s="185"/>
      <c r="FR193" s="185"/>
      <c r="FS193" s="185"/>
      <c r="FT193" s="185"/>
      <c r="FU193" s="185"/>
      <c r="FV193" s="185"/>
      <c r="FW193" s="185"/>
      <c r="FX193" s="185"/>
      <c r="FY193" s="185"/>
      <c r="FZ193" s="185"/>
      <c r="GA193" s="185"/>
      <c r="GB193" s="185"/>
      <c r="GC193" s="185"/>
      <c r="GD193" s="185"/>
      <c r="GE193" s="185"/>
      <c r="GF193" s="185"/>
      <c r="GG193" s="185"/>
      <c r="GH193" s="185"/>
      <c r="GI193" s="185"/>
      <c r="GJ193" s="185"/>
      <c r="GK193" s="185"/>
      <c r="GL193" s="185"/>
      <c r="GM193" s="185"/>
      <c r="GN193" s="185"/>
      <c r="GO193" s="185"/>
      <c r="GP193" s="185"/>
      <c r="GQ193" s="185"/>
      <c r="GR193" s="185"/>
      <c r="GS193" s="185"/>
      <c r="GT193" s="185"/>
      <c r="GU193" s="185"/>
      <c r="GV193" s="185"/>
      <c r="GW193" s="185"/>
      <c r="GX193" s="185"/>
      <c r="GY193" s="185"/>
      <c r="GZ193" s="185"/>
      <c r="HA193" s="185"/>
      <c r="HB193" s="185"/>
      <c r="HC193" s="185"/>
      <c r="HD193" s="185"/>
      <c r="HE193" s="185"/>
      <c r="HF193" s="185"/>
      <c r="HG193" s="185"/>
      <c r="HH193" s="185"/>
      <c r="HI193" s="185"/>
      <c r="HJ193" s="185"/>
      <c r="HK193" s="185"/>
      <c r="HL193" s="185"/>
      <c r="HM193" s="185"/>
      <c r="HN193" s="185"/>
      <c r="HO193" s="185"/>
      <c r="HP193" s="185"/>
      <c r="HQ193" s="185"/>
      <c r="HR193" s="185"/>
      <c r="HS193" s="185"/>
      <c r="HT193" s="185"/>
      <c r="HU193" s="185"/>
      <c r="HV193" s="185"/>
      <c r="HW193" s="185"/>
      <c r="HX193" s="185"/>
      <c r="HY193" s="185"/>
      <c r="HZ193" s="185"/>
      <c r="IA193" s="185"/>
      <c r="IB193" s="185"/>
      <c r="IC193" s="185"/>
      <c r="ID193" s="185"/>
      <c r="IE193" s="185"/>
      <c r="IF193" s="185"/>
      <c r="IG193" s="185"/>
      <c r="IH193" s="185"/>
      <c r="II193" s="185"/>
      <c r="IJ193" s="185"/>
      <c r="IK193" s="185"/>
      <c r="IL193" s="185"/>
      <c r="IM193" s="185"/>
      <c r="IN193" s="185"/>
      <c r="IO193" s="185"/>
      <c r="IP193" s="185"/>
      <c r="IQ193" s="185"/>
      <c r="IR193" s="185"/>
      <c r="IS193" s="185"/>
      <c r="IT193" s="185"/>
      <c r="IU193" s="185"/>
      <c r="IV193" s="185"/>
      <c r="IW193" s="185"/>
    </row>
    <row r="194" customFormat="false" ht="15.75" hidden="true" customHeight="false" outlineLevel="0" collapsed="false">
      <c r="A194" s="182" t="s">
        <v>342</v>
      </c>
      <c r="B194" s="183" t="n">
        <v>215</v>
      </c>
      <c r="C194" s="183" t="n">
        <f aca="false">C38*$B$31*200</f>
        <v>0</v>
      </c>
      <c r="D194" s="183" t="n">
        <f aca="false">D38*$B$31*200</f>
        <v>0</v>
      </c>
      <c r="E194" s="183" t="n">
        <f aca="false">E38*$B$31*200</f>
        <v>0</v>
      </c>
      <c r="F194" s="183" t="n">
        <f aca="false">F38*$B$31*200</f>
        <v>0</v>
      </c>
      <c r="G194" s="183" t="n">
        <f aca="false">G38*$B$31*200</f>
        <v>0</v>
      </c>
      <c r="H194" s="183" t="n">
        <f aca="false">H38*$B$31*200</f>
        <v>0</v>
      </c>
      <c r="I194" s="183" t="n">
        <f aca="false">I38*$B$31*200</f>
        <v>0</v>
      </c>
      <c r="J194" s="183" t="n">
        <f aca="false">J38*$B$31*200</f>
        <v>0</v>
      </c>
      <c r="K194" s="183" t="n">
        <f aca="false">K38*$B$31*200</f>
        <v>0</v>
      </c>
      <c r="L194" s="183" t="n">
        <f aca="false">L38*$B$31*200</f>
        <v>0</v>
      </c>
      <c r="M194" s="183" t="n">
        <f aca="false">M38*$B$31*200</f>
        <v>0</v>
      </c>
      <c r="N194" s="183" t="n">
        <f aca="false">N38*$B$31*200</f>
        <v>0</v>
      </c>
      <c r="O194" s="184" t="n">
        <f aca="false">N194</f>
        <v>0</v>
      </c>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c r="CJ194" s="185"/>
      <c r="CK194" s="185"/>
      <c r="CL194" s="185"/>
      <c r="CM194" s="185"/>
      <c r="CN194" s="185"/>
      <c r="CO194" s="185"/>
      <c r="CP194" s="185"/>
      <c r="CQ194" s="185"/>
      <c r="CR194" s="185"/>
      <c r="CS194" s="185"/>
      <c r="CT194" s="185"/>
      <c r="CU194" s="185"/>
      <c r="CV194" s="185"/>
      <c r="CW194" s="185"/>
      <c r="CX194" s="185"/>
      <c r="CY194" s="185"/>
      <c r="CZ194" s="185"/>
      <c r="DA194" s="185"/>
      <c r="DB194" s="185"/>
      <c r="DC194" s="185"/>
      <c r="DD194" s="185"/>
      <c r="DE194" s="185"/>
      <c r="DF194" s="185"/>
      <c r="DG194" s="185"/>
      <c r="DH194" s="185"/>
      <c r="DI194" s="185"/>
      <c r="DJ194" s="185"/>
      <c r="DK194" s="185"/>
      <c r="DL194" s="185"/>
      <c r="DM194" s="185"/>
      <c r="DN194" s="185"/>
      <c r="DO194" s="185"/>
      <c r="DP194" s="185"/>
      <c r="DQ194" s="185"/>
      <c r="DR194" s="185"/>
      <c r="DS194" s="185"/>
      <c r="DT194" s="185"/>
      <c r="DU194" s="185"/>
      <c r="DV194" s="185"/>
      <c r="DW194" s="185"/>
      <c r="DX194" s="185"/>
      <c r="DY194" s="185"/>
      <c r="DZ194" s="185"/>
      <c r="EA194" s="185"/>
      <c r="EB194" s="185"/>
      <c r="EC194" s="185"/>
      <c r="ED194" s="185"/>
      <c r="EE194" s="185"/>
      <c r="EF194" s="185"/>
      <c r="EG194" s="185"/>
      <c r="EH194" s="185"/>
      <c r="EI194" s="185"/>
      <c r="EJ194" s="185"/>
      <c r="EK194" s="185"/>
      <c r="EL194" s="185"/>
      <c r="EM194" s="185"/>
      <c r="EN194" s="185"/>
      <c r="EO194" s="185"/>
      <c r="EP194" s="185"/>
      <c r="EQ194" s="185"/>
      <c r="ER194" s="185"/>
      <c r="ES194" s="185"/>
      <c r="ET194" s="185"/>
      <c r="EU194" s="185"/>
      <c r="EV194" s="185"/>
      <c r="EW194" s="185"/>
      <c r="EX194" s="185"/>
      <c r="EY194" s="185"/>
      <c r="EZ194" s="185"/>
      <c r="FA194" s="185"/>
      <c r="FB194" s="185"/>
      <c r="FC194" s="185"/>
      <c r="FD194" s="185"/>
      <c r="FE194" s="185"/>
      <c r="FF194" s="185"/>
      <c r="FG194" s="185"/>
      <c r="FH194" s="185"/>
      <c r="FI194" s="185"/>
      <c r="FJ194" s="185"/>
      <c r="FK194" s="185"/>
      <c r="FL194" s="185"/>
      <c r="FM194" s="185"/>
      <c r="FN194" s="185"/>
      <c r="FO194" s="185"/>
      <c r="FP194" s="185"/>
      <c r="FQ194" s="185"/>
      <c r="FR194" s="185"/>
      <c r="FS194" s="185"/>
      <c r="FT194" s="185"/>
      <c r="FU194" s="185"/>
      <c r="FV194" s="185"/>
      <c r="FW194" s="185"/>
      <c r="FX194" s="185"/>
      <c r="FY194" s="185"/>
      <c r="FZ194" s="185"/>
      <c r="GA194" s="185"/>
      <c r="GB194" s="185"/>
      <c r="GC194" s="185"/>
      <c r="GD194" s="185"/>
      <c r="GE194" s="185"/>
      <c r="GF194" s="185"/>
      <c r="GG194" s="185"/>
      <c r="GH194" s="185"/>
      <c r="GI194" s="185"/>
      <c r="GJ194" s="185"/>
      <c r="GK194" s="185"/>
      <c r="GL194" s="185"/>
      <c r="GM194" s="185"/>
      <c r="GN194" s="185"/>
      <c r="GO194" s="185"/>
      <c r="GP194" s="185"/>
      <c r="GQ194" s="185"/>
      <c r="GR194" s="185"/>
      <c r="GS194" s="185"/>
      <c r="GT194" s="185"/>
      <c r="GU194" s="185"/>
      <c r="GV194" s="185"/>
      <c r="GW194" s="185"/>
      <c r="GX194" s="185"/>
      <c r="GY194" s="185"/>
      <c r="GZ194" s="185"/>
      <c r="HA194" s="185"/>
      <c r="HB194" s="185"/>
      <c r="HC194" s="185"/>
      <c r="HD194" s="185"/>
      <c r="HE194" s="185"/>
      <c r="HF194" s="185"/>
      <c r="HG194" s="185"/>
      <c r="HH194" s="185"/>
      <c r="HI194" s="185"/>
      <c r="HJ194" s="185"/>
      <c r="HK194" s="185"/>
      <c r="HL194" s="185"/>
      <c r="HM194" s="185"/>
      <c r="HN194" s="185"/>
      <c r="HO194" s="185"/>
      <c r="HP194" s="185"/>
      <c r="HQ194" s="185"/>
      <c r="HR194" s="185"/>
      <c r="HS194" s="185"/>
      <c r="HT194" s="185"/>
      <c r="HU194" s="185"/>
      <c r="HV194" s="185"/>
      <c r="HW194" s="185"/>
      <c r="HX194" s="185"/>
      <c r="HY194" s="185"/>
      <c r="HZ194" s="185"/>
      <c r="IA194" s="185"/>
      <c r="IB194" s="185"/>
      <c r="IC194" s="185"/>
      <c r="ID194" s="185"/>
      <c r="IE194" s="185"/>
      <c r="IF194" s="185"/>
      <c r="IG194" s="185"/>
      <c r="IH194" s="185"/>
      <c r="II194" s="185"/>
      <c r="IJ194" s="185"/>
      <c r="IK194" s="185"/>
      <c r="IL194" s="185"/>
      <c r="IM194" s="185"/>
      <c r="IN194" s="185"/>
      <c r="IO194" s="185"/>
      <c r="IP194" s="185"/>
      <c r="IQ194" s="185"/>
      <c r="IR194" s="185"/>
      <c r="IS194" s="185"/>
      <c r="IT194" s="185"/>
      <c r="IU194" s="185"/>
      <c r="IV194" s="185"/>
      <c r="IW194" s="185"/>
    </row>
    <row r="195" customFormat="false" ht="15.75" hidden="true" customHeight="false" outlineLevel="0" collapsed="false">
      <c r="A195" s="182" t="s">
        <v>343</v>
      </c>
      <c r="B195" s="183" t="n">
        <v>235</v>
      </c>
      <c r="C195" s="183" t="n">
        <f aca="false">C39*$B$31*200</f>
        <v>0</v>
      </c>
      <c r="D195" s="183" t="n">
        <f aca="false">D39*$B$31*200</f>
        <v>0</v>
      </c>
      <c r="E195" s="183" t="n">
        <f aca="false">E39*$B$31*200</f>
        <v>0</v>
      </c>
      <c r="F195" s="183" t="n">
        <f aca="false">F39*$B$31*200</f>
        <v>0</v>
      </c>
      <c r="G195" s="183" t="n">
        <f aca="false">G39*$B$31*200</f>
        <v>0</v>
      </c>
      <c r="H195" s="183" t="n">
        <f aca="false">H39*$B$31*200</f>
        <v>0</v>
      </c>
      <c r="I195" s="183" t="n">
        <f aca="false">I39*$B$31*200</f>
        <v>0</v>
      </c>
      <c r="J195" s="183" t="n">
        <f aca="false">J39*$B$31*200</f>
        <v>0</v>
      </c>
      <c r="K195" s="183" t="n">
        <f aca="false">K39*$B$31*200</f>
        <v>0</v>
      </c>
      <c r="L195" s="183" t="n">
        <f aca="false">L39*$B$31*200</f>
        <v>0</v>
      </c>
      <c r="M195" s="183" t="n">
        <f aca="false">M39*$B$31*200</f>
        <v>0</v>
      </c>
      <c r="N195" s="183" t="n">
        <f aca="false">N39*$B$31*200</f>
        <v>0</v>
      </c>
      <c r="O195" s="184" t="n">
        <f aca="false">N195</f>
        <v>0</v>
      </c>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c r="CJ195" s="185"/>
      <c r="CK195" s="185"/>
      <c r="CL195" s="185"/>
      <c r="CM195" s="185"/>
      <c r="CN195" s="185"/>
      <c r="CO195" s="185"/>
      <c r="CP195" s="185"/>
      <c r="CQ195" s="185"/>
      <c r="CR195" s="185"/>
      <c r="CS195" s="185"/>
      <c r="CT195" s="185"/>
      <c r="CU195" s="185"/>
      <c r="CV195" s="185"/>
      <c r="CW195" s="185"/>
      <c r="CX195" s="185"/>
      <c r="CY195" s="185"/>
      <c r="CZ195" s="185"/>
      <c r="DA195" s="185"/>
      <c r="DB195" s="185"/>
      <c r="DC195" s="185"/>
      <c r="DD195" s="185"/>
      <c r="DE195" s="185"/>
      <c r="DF195" s="185"/>
      <c r="DG195" s="185"/>
      <c r="DH195" s="185"/>
      <c r="DI195" s="185"/>
      <c r="DJ195" s="185"/>
      <c r="DK195" s="185"/>
      <c r="DL195" s="185"/>
      <c r="DM195" s="185"/>
      <c r="DN195" s="185"/>
      <c r="DO195" s="185"/>
      <c r="DP195" s="185"/>
      <c r="DQ195" s="185"/>
      <c r="DR195" s="185"/>
      <c r="DS195" s="185"/>
      <c r="DT195" s="185"/>
      <c r="DU195" s="185"/>
      <c r="DV195" s="185"/>
      <c r="DW195" s="185"/>
      <c r="DX195" s="185"/>
      <c r="DY195" s="185"/>
      <c r="DZ195" s="185"/>
      <c r="EA195" s="185"/>
      <c r="EB195" s="185"/>
      <c r="EC195" s="185"/>
      <c r="ED195" s="185"/>
      <c r="EE195" s="185"/>
      <c r="EF195" s="185"/>
      <c r="EG195" s="185"/>
      <c r="EH195" s="185"/>
      <c r="EI195" s="185"/>
      <c r="EJ195" s="185"/>
      <c r="EK195" s="185"/>
      <c r="EL195" s="185"/>
      <c r="EM195" s="185"/>
      <c r="EN195" s="185"/>
      <c r="EO195" s="185"/>
      <c r="EP195" s="185"/>
      <c r="EQ195" s="185"/>
      <c r="ER195" s="185"/>
      <c r="ES195" s="185"/>
      <c r="ET195" s="185"/>
      <c r="EU195" s="185"/>
      <c r="EV195" s="185"/>
      <c r="EW195" s="185"/>
      <c r="EX195" s="185"/>
      <c r="EY195" s="185"/>
      <c r="EZ195" s="185"/>
      <c r="FA195" s="185"/>
      <c r="FB195" s="185"/>
      <c r="FC195" s="185"/>
      <c r="FD195" s="185"/>
      <c r="FE195" s="185"/>
      <c r="FF195" s="185"/>
      <c r="FG195" s="185"/>
      <c r="FH195" s="185"/>
      <c r="FI195" s="185"/>
      <c r="FJ195" s="185"/>
      <c r="FK195" s="185"/>
      <c r="FL195" s="185"/>
      <c r="FM195" s="185"/>
      <c r="FN195" s="185"/>
      <c r="FO195" s="185"/>
      <c r="FP195" s="185"/>
      <c r="FQ195" s="185"/>
      <c r="FR195" s="185"/>
      <c r="FS195" s="185"/>
      <c r="FT195" s="185"/>
      <c r="FU195" s="185"/>
      <c r="FV195" s="185"/>
      <c r="FW195" s="185"/>
      <c r="FX195" s="185"/>
      <c r="FY195" s="185"/>
      <c r="FZ195" s="185"/>
      <c r="GA195" s="185"/>
      <c r="GB195" s="185"/>
      <c r="GC195" s="185"/>
      <c r="GD195" s="185"/>
      <c r="GE195" s="185"/>
      <c r="GF195" s="185"/>
      <c r="GG195" s="185"/>
      <c r="GH195" s="185"/>
      <c r="GI195" s="185"/>
      <c r="GJ195" s="185"/>
      <c r="GK195" s="185"/>
      <c r="GL195" s="185"/>
      <c r="GM195" s="185"/>
      <c r="GN195" s="185"/>
      <c r="GO195" s="185"/>
      <c r="GP195" s="185"/>
      <c r="GQ195" s="185"/>
      <c r="GR195" s="185"/>
      <c r="GS195" s="185"/>
      <c r="GT195" s="185"/>
      <c r="GU195" s="185"/>
      <c r="GV195" s="185"/>
      <c r="GW195" s="185"/>
      <c r="GX195" s="185"/>
      <c r="GY195" s="185"/>
      <c r="GZ195" s="185"/>
      <c r="HA195" s="185"/>
      <c r="HB195" s="185"/>
      <c r="HC195" s="185"/>
      <c r="HD195" s="185"/>
      <c r="HE195" s="185"/>
      <c r="HF195" s="185"/>
      <c r="HG195" s="185"/>
      <c r="HH195" s="185"/>
      <c r="HI195" s="185"/>
      <c r="HJ195" s="185"/>
      <c r="HK195" s="185"/>
      <c r="HL195" s="185"/>
      <c r="HM195" s="185"/>
      <c r="HN195" s="185"/>
      <c r="HO195" s="185"/>
      <c r="HP195" s="185"/>
      <c r="HQ195" s="185"/>
      <c r="HR195" s="185"/>
      <c r="HS195" s="185"/>
      <c r="HT195" s="185"/>
      <c r="HU195" s="185"/>
      <c r="HV195" s="185"/>
      <c r="HW195" s="185"/>
      <c r="HX195" s="185"/>
      <c r="HY195" s="185"/>
      <c r="HZ195" s="185"/>
      <c r="IA195" s="185"/>
      <c r="IB195" s="185"/>
      <c r="IC195" s="185"/>
      <c r="ID195" s="185"/>
      <c r="IE195" s="185"/>
      <c r="IF195" s="185"/>
      <c r="IG195" s="185"/>
      <c r="IH195" s="185"/>
      <c r="II195" s="185"/>
      <c r="IJ195" s="185"/>
      <c r="IK195" s="185"/>
      <c r="IL195" s="185"/>
      <c r="IM195" s="185"/>
      <c r="IN195" s="185"/>
      <c r="IO195" s="185"/>
      <c r="IP195" s="185"/>
      <c r="IQ195" s="185"/>
      <c r="IR195" s="185"/>
      <c r="IS195" s="185"/>
      <c r="IT195" s="185"/>
      <c r="IU195" s="185"/>
      <c r="IV195" s="185"/>
      <c r="IW195" s="185"/>
    </row>
    <row r="196" customFormat="false" ht="15.75" hidden="true" customHeight="false" outlineLevel="0" collapsed="false">
      <c r="A196" s="182" t="s">
        <v>344</v>
      </c>
      <c r="B196" s="183" t="n">
        <v>265</v>
      </c>
      <c r="C196" s="183" t="n">
        <f aca="false">C40*$B$31*200</f>
        <v>0</v>
      </c>
      <c r="D196" s="183" t="n">
        <f aca="false">D40*$B$31*200</f>
        <v>0</v>
      </c>
      <c r="E196" s="183" t="n">
        <f aca="false">E40*$B$31*200</f>
        <v>0</v>
      </c>
      <c r="F196" s="183" t="n">
        <f aca="false">F40*$B$31*200</f>
        <v>0</v>
      </c>
      <c r="G196" s="183" t="n">
        <f aca="false">G40*$B$31*200</f>
        <v>0</v>
      </c>
      <c r="H196" s="183" t="n">
        <f aca="false">H40*$B$31*200</f>
        <v>0</v>
      </c>
      <c r="I196" s="183" t="n">
        <f aca="false">I40*$B$31*200</f>
        <v>0</v>
      </c>
      <c r="J196" s="183" t="n">
        <f aca="false">J40*$B$31*200</f>
        <v>0</v>
      </c>
      <c r="K196" s="183" t="n">
        <f aca="false">K40*$B$31*200</f>
        <v>0</v>
      </c>
      <c r="L196" s="183" t="n">
        <f aca="false">L40*$B$31*200</f>
        <v>0</v>
      </c>
      <c r="M196" s="183" t="n">
        <f aca="false">M40*$B$31*200</f>
        <v>0</v>
      </c>
      <c r="N196" s="183" t="n">
        <f aca="false">N40*$B$31*200</f>
        <v>0</v>
      </c>
      <c r="O196" s="184" t="n">
        <f aca="false">N196</f>
        <v>0</v>
      </c>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c r="CJ196" s="185"/>
      <c r="CK196" s="185"/>
      <c r="CL196" s="185"/>
      <c r="CM196" s="185"/>
      <c r="CN196" s="185"/>
      <c r="CO196" s="185"/>
      <c r="CP196" s="185"/>
      <c r="CQ196" s="185"/>
      <c r="CR196" s="185"/>
      <c r="CS196" s="185"/>
      <c r="CT196" s="185"/>
      <c r="CU196" s="185"/>
      <c r="CV196" s="185"/>
      <c r="CW196" s="185"/>
      <c r="CX196" s="185"/>
      <c r="CY196" s="185"/>
      <c r="CZ196" s="185"/>
      <c r="DA196" s="185"/>
      <c r="DB196" s="185"/>
      <c r="DC196" s="185"/>
      <c r="DD196" s="185"/>
      <c r="DE196" s="185"/>
      <c r="DF196" s="185"/>
      <c r="DG196" s="185"/>
      <c r="DH196" s="185"/>
      <c r="DI196" s="185"/>
      <c r="DJ196" s="185"/>
      <c r="DK196" s="185"/>
      <c r="DL196" s="185"/>
      <c r="DM196" s="185"/>
      <c r="DN196" s="185"/>
      <c r="DO196" s="185"/>
      <c r="DP196" s="185"/>
      <c r="DQ196" s="185"/>
      <c r="DR196" s="185"/>
      <c r="DS196" s="185"/>
      <c r="DT196" s="185"/>
      <c r="DU196" s="185"/>
      <c r="DV196" s="185"/>
      <c r="DW196" s="185"/>
      <c r="DX196" s="185"/>
      <c r="DY196" s="185"/>
      <c r="DZ196" s="185"/>
      <c r="EA196" s="185"/>
      <c r="EB196" s="185"/>
      <c r="EC196" s="185"/>
      <c r="ED196" s="185"/>
      <c r="EE196" s="185"/>
      <c r="EF196" s="185"/>
      <c r="EG196" s="185"/>
      <c r="EH196" s="185"/>
      <c r="EI196" s="185"/>
      <c r="EJ196" s="185"/>
      <c r="EK196" s="185"/>
      <c r="EL196" s="185"/>
      <c r="EM196" s="185"/>
      <c r="EN196" s="185"/>
      <c r="EO196" s="185"/>
      <c r="EP196" s="185"/>
      <c r="EQ196" s="185"/>
      <c r="ER196" s="185"/>
      <c r="ES196" s="185"/>
      <c r="ET196" s="185"/>
      <c r="EU196" s="185"/>
      <c r="EV196" s="185"/>
      <c r="EW196" s="185"/>
      <c r="EX196" s="185"/>
      <c r="EY196" s="185"/>
      <c r="EZ196" s="185"/>
      <c r="FA196" s="185"/>
      <c r="FB196" s="185"/>
      <c r="FC196" s="185"/>
      <c r="FD196" s="185"/>
      <c r="FE196" s="185"/>
      <c r="FF196" s="185"/>
      <c r="FG196" s="185"/>
      <c r="FH196" s="185"/>
      <c r="FI196" s="185"/>
      <c r="FJ196" s="185"/>
      <c r="FK196" s="185"/>
      <c r="FL196" s="185"/>
      <c r="FM196" s="185"/>
      <c r="FN196" s="185"/>
      <c r="FO196" s="185"/>
      <c r="FP196" s="185"/>
      <c r="FQ196" s="185"/>
      <c r="FR196" s="185"/>
      <c r="FS196" s="185"/>
      <c r="FT196" s="185"/>
      <c r="FU196" s="185"/>
      <c r="FV196" s="185"/>
      <c r="FW196" s="185"/>
      <c r="FX196" s="185"/>
      <c r="FY196" s="185"/>
      <c r="FZ196" s="185"/>
      <c r="GA196" s="185"/>
      <c r="GB196" s="185"/>
      <c r="GC196" s="185"/>
      <c r="GD196" s="185"/>
      <c r="GE196" s="185"/>
      <c r="GF196" s="185"/>
      <c r="GG196" s="185"/>
      <c r="GH196" s="185"/>
      <c r="GI196" s="185"/>
      <c r="GJ196" s="185"/>
      <c r="GK196" s="185"/>
      <c r="GL196" s="185"/>
      <c r="GM196" s="185"/>
      <c r="GN196" s="185"/>
      <c r="GO196" s="185"/>
      <c r="GP196" s="185"/>
      <c r="GQ196" s="185"/>
      <c r="GR196" s="185"/>
      <c r="GS196" s="185"/>
      <c r="GT196" s="185"/>
      <c r="GU196" s="185"/>
      <c r="GV196" s="185"/>
      <c r="GW196" s="185"/>
      <c r="GX196" s="185"/>
      <c r="GY196" s="185"/>
      <c r="GZ196" s="185"/>
      <c r="HA196" s="185"/>
      <c r="HB196" s="185"/>
      <c r="HC196" s="185"/>
      <c r="HD196" s="185"/>
      <c r="HE196" s="185"/>
      <c r="HF196" s="185"/>
      <c r="HG196" s="185"/>
      <c r="HH196" s="185"/>
      <c r="HI196" s="185"/>
      <c r="HJ196" s="185"/>
      <c r="HK196" s="185"/>
      <c r="HL196" s="185"/>
      <c r="HM196" s="185"/>
      <c r="HN196" s="185"/>
      <c r="HO196" s="185"/>
      <c r="HP196" s="185"/>
      <c r="HQ196" s="185"/>
      <c r="HR196" s="185"/>
      <c r="HS196" s="185"/>
      <c r="HT196" s="185"/>
      <c r="HU196" s="185"/>
      <c r="HV196" s="185"/>
      <c r="HW196" s="185"/>
      <c r="HX196" s="185"/>
      <c r="HY196" s="185"/>
      <c r="HZ196" s="185"/>
      <c r="IA196" s="185"/>
      <c r="IB196" s="185"/>
      <c r="IC196" s="185"/>
      <c r="ID196" s="185"/>
      <c r="IE196" s="185"/>
      <c r="IF196" s="185"/>
      <c r="IG196" s="185"/>
      <c r="IH196" s="185"/>
      <c r="II196" s="185"/>
      <c r="IJ196" s="185"/>
      <c r="IK196" s="185"/>
      <c r="IL196" s="185"/>
      <c r="IM196" s="185"/>
      <c r="IN196" s="185"/>
      <c r="IO196" s="185"/>
      <c r="IP196" s="185"/>
      <c r="IQ196" s="185"/>
      <c r="IR196" s="185"/>
      <c r="IS196" s="185"/>
      <c r="IT196" s="185"/>
      <c r="IU196" s="185"/>
      <c r="IV196" s="185"/>
      <c r="IW196" s="185"/>
    </row>
    <row r="197" customFormat="false" ht="15.75" hidden="true" customHeight="false" outlineLevel="0" collapsed="false">
      <c r="A197" s="182" t="s">
        <v>345</v>
      </c>
      <c r="B197" s="183" t="n">
        <v>285</v>
      </c>
      <c r="C197" s="183" t="n">
        <f aca="false">C41*$B$31*200</f>
        <v>0</v>
      </c>
      <c r="D197" s="183" t="n">
        <f aca="false">D41*$B$31*200</f>
        <v>0</v>
      </c>
      <c r="E197" s="183" t="n">
        <f aca="false">E41*$B$31*200</f>
        <v>0</v>
      </c>
      <c r="F197" s="183" t="n">
        <f aca="false">F41*$B$31*200</f>
        <v>0</v>
      </c>
      <c r="G197" s="183" t="n">
        <f aca="false">G41*$B$31*200</f>
        <v>0</v>
      </c>
      <c r="H197" s="183" t="n">
        <f aca="false">H41*$B$31*200</f>
        <v>0</v>
      </c>
      <c r="I197" s="183" t="n">
        <f aca="false">I41*$B$31*200</f>
        <v>0</v>
      </c>
      <c r="J197" s="183" t="n">
        <f aca="false">J41*$B$31*200</f>
        <v>0</v>
      </c>
      <c r="K197" s="183" t="n">
        <f aca="false">K41*$B$31*200</f>
        <v>0</v>
      </c>
      <c r="L197" s="183" t="n">
        <f aca="false">L41*$B$31*200</f>
        <v>0</v>
      </c>
      <c r="M197" s="183" t="n">
        <f aca="false">M41*$B$31*200</f>
        <v>0</v>
      </c>
      <c r="N197" s="183" t="n">
        <f aca="false">N41*$B$31*200</f>
        <v>0</v>
      </c>
      <c r="O197" s="184" t="n">
        <f aca="false">N197</f>
        <v>0</v>
      </c>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c r="CJ197" s="185"/>
      <c r="CK197" s="185"/>
      <c r="CL197" s="185"/>
      <c r="CM197" s="185"/>
      <c r="CN197" s="185"/>
      <c r="CO197" s="185"/>
      <c r="CP197" s="185"/>
      <c r="CQ197" s="185"/>
      <c r="CR197" s="185"/>
      <c r="CS197" s="185"/>
      <c r="CT197" s="185"/>
      <c r="CU197" s="185"/>
      <c r="CV197" s="185"/>
      <c r="CW197" s="185"/>
      <c r="CX197" s="185"/>
      <c r="CY197" s="185"/>
      <c r="CZ197" s="185"/>
      <c r="DA197" s="185"/>
      <c r="DB197" s="185"/>
      <c r="DC197" s="185"/>
      <c r="DD197" s="185"/>
      <c r="DE197" s="185"/>
      <c r="DF197" s="185"/>
      <c r="DG197" s="185"/>
      <c r="DH197" s="185"/>
      <c r="DI197" s="185"/>
      <c r="DJ197" s="185"/>
      <c r="DK197" s="185"/>
      <c r="DL197" s="185"/>
      <c r="DM197" s="185"/>
      <c r="DN197" s="185"/>
      <c r="DO197" s="185"/>
      <c r="DP197" s="185"/>
      <c r="DQ197" s="185"/>
      <c r="DR197" s="185"/>
      <c r="DS197" s="185"/>
      <c r="DT197" s="185"/>
      <c r="DU197" s="185"/>
      <c r="DV197" s="185"/>
      <c r="DW197" s="185"/>
      <c r="DX197" s="185"/>
      <c r="DY197" s="185"/>
      <c r="DZ197" s="185"/>
      <c r="EA197" s="185"/>
      <c r="EB197" s="185"/>
      <c r="EC197" s="185"/>
      <c r="ED197" s="185"/>
      <c r="EE197" s="185"/>
      <c r="EF197" s="185"/>
      <c r="EG197" s="185"/>
      <c r="EH197" s="185"/>
      <c r="EI197" s="185"/>
      <c r="EJ197" s="185"/>
      <c r="EK197" s="185"/>
      <c r="EL197" s="185"/>
      <c r="EM197" s="185"/>
      <c r="EN197" s="185"/>
      <c r="EO197" s="185"/>
      <c r="EP197" s="185"/>
      <c r="EQ197" s="185"/>
      <c r="ER197" s="185"/>
      <c r="ES197" s="185"/>
      <c r="ET197" s="185"/>
      <c r="EU197" s="185"/>
      <c r="EV197" s="185"/>
      <c r="EW197" s="185"/>
      <c r="EX197" s="185"/>
      <c r="EY197" s="185"/>
      <c r="EZ197" s="185"/>
      <c r="FA197" s="185"/>
      <c r="FB197" s="185"/>
      <c r="FC197" s="185"/>
      <c r="FD197" s="185"/>
      <c r="FE197" s="185"/>
      <c r="FF197" s="185"/>
      <c r="FG197" s="185"/>
      <c r="FH197" s="185"/>
      <c r="FI197" s="185"/>
      <c r="FJ197" s="185"/>
      <c r="FK197" s="185"/>
      <c r="FL197" s="185"/>
      <c r="FM197" s="185"/>
      <c r="FN197" s="185"/>
      <c r="FO197" s="185"/>
      <c r="FP197" s="185"/>
      <c r="FQ197" s="185"/>
      <c r="FR197" s="185"/>
      <c r="FS197" s="185"/>
      <c r="FT197" s="185"/>
      <c r="FU197" s="185"/>
      <c r="FV197" s="185"/>
      <c r="FW197" s="185"/>
      <c r="FX197" s="185"/>
      <c r="FY197" s="185"/>
      <c r="FZ197" s="185"/>
      <c r="GA197" s="185"/>
      <c r="GB197" s="185"/>
      <c r="GC197" s="185"/>
      <c r="GD197" s="185"/>
      <c r="GE197" s="185"/>
      <c r="GF197" s="185"/>
      <c r="GG197" s="185"/>
      <c r="GH197" s="185"/>
      <c r="GI197" s="185"/>
      <c r="GJ197" s="185"/>
      <c r="GK197" s="185"/>
      <c r="GL197" s="185"/>
      <c r="GM197" s="185"/>
      <c r="GN197" s="185"/>
      <c r="GO197" s="185"/>
      <c r="GP197" s="185"/>
      <c r="GQ197" s="185"/>
      <c r="GR197" s="185"/>
      <c r="GS197" s="185"/>
      <c r="GT197" s="185"/>
      <c r="GU197" s="185"/>
      <c r="GV197" s="185"/>
      <c r="GW197" s="185"/>
      <c r="GX197" s="185"/>
      <c r="GY197" s="185"/>
      <c r="GZ197" s="185"/>
      <c r="HA197" s="185"/>
      <c r="HB197" s="185"/>
      <c r="HC197" s="185"/>
      <c r="HD197" s="185"/>
      <c r="HE197" s="185"/>
      <c r="HF197" s="185"/>
      <c r="HG197" s="185"/>
      <c r="HH197" s="185"/>
      <c r="HI197" s="185"/>
      <c r="HJ197" s="185"/>
      <c r="HK197" s="185"/>
      <c r="HL197" s="185"/>
      <c r="HM197" s="185"/>
      <c r="HN197" s="185"/>
      <c r="HO197" s="185"/>
      <c r="HP197" s="185"/>
      <c r="HQ197" s="185"/>
      <c r="HR197" s="185"/>
      <c r="HS197" s="185"/>
      <c r="HT197" s="185"/>
      <c r="HU197" s="185"/>
      <c r="HV197" s="185"/>
      <c r="HW197" s="185"/>
      <c r="HX197" s="185"/>
      <c r="HY197" s="185"/>
      <c r="HZ197" s="185"/>
      <c r="IA197" s="185"/>
      <c r="IB197" s="185"/>
      <c r="IC197" s="185"/>
      <c r="ID197" s="185"/>
      <c r="IE197" s="185"/>
      <c r="IF197" s="185"/>
      <c r="IG197" s="185"/>
      <c r="IH197" s="185"/>
      <c r="II197" s="185"/>
      <c r="IJ197" s="185"/>
      <c r="IK197" s="185"/>
      <c r="IL197" s="185"/>
      <c r="IM197" s="185"/>
      <c r="IN197" s="185"/>
      <c r="IO197" s="185"/>
      <c r="IP197" s="185"/>
      <c r="IQ197" s="185"/>
      <c r="IR197" s="185"/>
      <c r="IS197" s="185"/>
      <c r="IT197" s="185"/>
      <c r="IU197" s="185"/>
      <c r="IV197" s="185"/>
      <c r="IW197" s="185"/>
    </row>
    <row r="198" customFormat="false" ht="15.75" hidden="true" customHeight="false" outlineLevel="0" collapsed="false">
      <c r="A198" s="182" t="s">
        <v>346</v>
      </c>
      <c r="B198" s="183" t="n">
        <v>315</v>
      </c>
      <c r="C198" s="183" t="n">
        <f aca="false">C42*$B$31*200</f>
        <v>0</v>
      </c>
      <c r="D198" s="183" t="n">
        <f aca="false">D42*$B$31*200</f>
        <v>0</v>
      </c>
      <c r="E198" s="183" t="n">
        <f aca="false">E42*$B$31*200</f>
        <v>0</v>
      </c>
      <c r="F198" s="183" t="n">
        <f aca="false">F42*$B$31*200</f>
        <v>0</v>
      </c>
      <c r="G198" s="183" t="n">
        <f aca="false">G42*$B$31*200</f>
        <v>0</v>
      </c>
      <c r="H198" s="183" t="n">
        <f aca="false">H42*$B$31*200</f>
        <v>0</v>
      </c>
      <c r="I198" s="183" t="n">
        <f aca="false">I42*$B$31*200</f>
        <v>0</v>
      </c>
      <c r="J198" s="183" t="n">
        <f aca="false">J42*$B$31*200</f>
        <v>0</v>
      </c>
      <c r="K198" s="183" t="n">
        <f aca="false">K42*$B$31*200</f>
        <v>0</v>
      </c>
      <c r="L198" s="183" t="n">
        <f aca="false">L42*$B$31*200</f>
        <v>0</v>
      </c>
      <c r="M198" s="183" t="n">
        <f aca="false">M42*$B$31*200</f>
        <v>0</v>
      </c>
      <c r="N198" s="183" t="n">
        <f aca="false">N42*$B$31*200</f>
        <v>0</v>
      </c>
      <c r="O198" s="184" t="n">
        <f aca="false">N198</f>
        <v>0</v>
      </c>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c r="CJ198" s="185"/>
      <c r="CK198" s="185"/>
      <c r="CL198" s="185"/>
      <c r="CM198" s="185"/>
      <c r="CN198" s="185"/>
      <c r="CO198" s="185"/>
      <c r="CP198" s="185"/>
      <c r="CQ198" s="185"/>
      <c r="CR198" s="185"/>
      <c r="CS198" s="185"/>
      <c r="CT198" s="185"/>
      <c r="CU198" s="185"/>
      <c r="CV198" s="185"/>
      <c r="CW198" s="185"/>
      <c r="CX198" s="185"/>
      <c r="CY198" s="185"/>
      <c r="CZ198" s="185"/>
      <c r="DA198" s="185"/>
      <c r="DB198" s="185"/>
      <c r="DC198" s="185"/>
      <c r="DD198" s="185"/>
      <c r="DE198" s="185"/>
      <c r="DF198" s="185"/>
      <c r="DG198" s="185"/>
      <c r="DH198" s="185"/>
      <c r="DI198" s="185"/>
      <c r="DJ198" s="185"/>
      <c r="DK198" s="185"/>
      <c r="DL198" s="185"/>
      <c r="DM198" s="185"/>
      <c r="DN198" s="185"/>
      <c r="DO198" s="185"/>
      <c r="DP198" s="185"/>
      <c r="DQ198" s="185"/>
      <c r="DR198" s="185"/>
      <c r="DS198" s="185"/>
      <c r="DT198" s="185"/>
      <c r="DU198" s="185"/>
      <c r="DV198" s="185"/>
      <c r="DW198" s="185"/>
      <c r="DX198" s="185"/>
      <c r="DY198" s="185"/>
      <c r="DZ198" s="185"/>
      <c r="EA198" s="185"/>
      <c r="EB198" s="185"/>
      <c r="EC198" s="185"/>
      <c r="ED198" s="185"/>
      <c r="EE198" s="185"/>
      <c r="EF198" s="185"/>
      <c r="EG198" s="185"/>
      <c r="EH198" s="185"/>
      <c r="EI198" s="185"/>
      <c r="EJ198" s="185"/>
      <c r="EK198" s="185"/>
      <c r="EL198" s="185"/>
      <c r="EM198" s="185"/>
      <c r="EN198" s="185"/>
      <c r="EO198" s="185"/>
      <c r="EP198" s="185"/>
      <c r="EQ198" s="185"/>
      <c r="ER198" s="185"/>
      <c r="ES198" s="185"/>
      <c r="ET198" s="185"/>
      <c r="EU198" s="185"/>
      <c r="EV198" s="185"/>
      <c r="EW198" s="185"/>
      <c r="EX198" s="185"/>
      <c r="EY198" s="185"/>
      <c r="EZ198" s="185"/>
      <c r="FA198" s="185"/>
      <c r="FB198" s="185"/>
      <c r="FC198" s="185"/>
      <c r="FD198" s="185"/>
      <c r="FE198" s="185"/>
      <c r="FF198" s="185"/>
      <c r="FG198" s="185"/>
      <c r="FH198" s="185"/>
      <c r="FI198" s="185"/>
      <c r="FJ198" s="185"/>
      <c r="FK198" s="185"/>
      <c r="FL198" s="185"/>
      <c r="FM198" s="185"/>
      <c r="FN198" s="185"/>
      <c r="FO198" s="185"/>
      <c r="FP198" s="185"/>
      <c r="FQ198" s="185"/>
      <c r="FR198" s="185"/>
      <c r="FS198" s="185"/>
      <c r="FT198" s="185"/>
      <c r="FU198" s="185"/>
      <c r="FV198" s="185"/>
      <c r="FW198" s="185"/>
      <c r="FX198" s="185"/>
      <c r="FY198" s="185"/>
      <c r="FZ198" s="185"/>
      <c r="GA198" s="185"/>
      <c r="GB198" s="185"/>
      <c r="GC198" s="185"/>
      <c r="GD198" s="185"/>
      <c r="GE198" s="185"/>
      <c r="GF198" s="185"/>
      <c r="GG198" s="185"/>
      <c r="GH198" s="185"/>
      <c r="GI198" s="185"/>
      <c r="GJ198" s="185"/>
      <c r="GK198" s="185"/>
      <c r="GL198" s="185"/>
      <c r="GM198" s="185"/>
      <c r="GN198" s="185"/>
      <c r="GO198" s="185"/>
      <c r="GP198" s="185"/>
      <c r="GQ198" s="185"/>
      <c r="GR198" s="185"/>
      <c r="GS198" s="185"/>
      <c r="GT198" s="185"/>
      <c r="GU198" s="185"/>
      <c r="GV198" s="185"/>
      <c r="GW198" s="185"/>
      <c r="GX198" s="185"/>
      <c r="GY198" s="185"/>
      <c r="GZ198" s="185"/>
      <c r="HA198" s="185"/>
      <c r="HB198" s="185"/>
      <c r="HC198" s="185"/>
      <c r="HD198" s="185"/>
      <c r="HE198" s="185"/>
      <c r="HF198" s="185"/>
      <c r="HG198" s="185"/>
      <c r="HH198" s="185"/>
      <c r="HI198" s="185"/>
      <c r="HJ198" s="185"/>
      <c r="HK198" s="185"/>
      <c r="HL198" s="185"/>
      <c r="HM198" s="185"/>
      <c r="HN198" s="185"/>
      <c r="HO198" s="185"/>
      <c r="HP198" s="185"/>
      <c r="HQ198" s="185"/>
      <c r="HR198" s="185"/>
      <c r="HS198" s="185"/>
      <c r="HT198" s="185"/>
      <c r="HU198" s="185"/>
      <c r="HV198" s="185"/>
      <c r="HW198" s="185"/>
      <c r="HX198" s="185"/>
      <c r="HY198" s="185"/>
      <c r="HZ198" s="185"/>
      <c r="IA198" s="185"/>
      <c r="IB198" s="185"/>
      <c r="IC198" s="185"/>
      <c r="ID198" s="185"/>
      <c r="IE198" s="185"/>
      <c r="IF198" s="185"/>
      <c r="IG198" s="185"/>
      <c r="IH198" s="185"/>
      <c r="II198" s="185"/>
      <c r="IJ198" s="185"/>
      <c r="IK198" s="185"/>
      <c r="IL198" s="185"/>
      <c r="IM198" s="185"/>
      <c r="IN198" s="185"/>
      <c r="IO198" s="185"/>
      <c r="IP198" s="185"/>
      <c r="IQ198" s="185"/>
      <c r="IR198" s="185"/>
      <c r="IS198" s="185"/>
      <c r="IT198" s="185"/>
      <c r="IU198" s="185"/>
      <c r="IV198" s="185"/>
      <c r="IW198" s="185"/>
    </row>
    <row r="199" customFormat="false" ht="15.75" hidden="true" customHeight="false" outlineLevel="0" collapsed="false">
      <c r="A199" s="182" t="s">
        <v>347</v>
      </c>
      <c r="B199" s="183" t="n">
        <v>335</v>
      </c>
      <c r="C199" s="183" t="n">
        <f aca="false">C43*$B$31*200</f>
        <v>0</v>
      </c>
      <c r="D199" s="183" t="n">
        <f aca="false">D43*$B$31*200</f>
        <v>0</v>
      </c>
      <c r="E199" s="183" t="n">
        <f aca="false">E43*$B$31*200</f>
        <v>0</v>
      </c>
      <c r="F199" s="183" t="n">
        <f aca="false">F43*$B$31*200</f>
        <v>0</v>
      </c>
      <c r="G199" s="183" t="n">
        <f aca="false">G43*$B$31*200</f>
        <v>0</v>
      </c>
      <c r="H199" s="183" t="n">
        <f aca="false">H43*$B$31*200</f>
        <v>0</v>
      </c>
      <c r="I199" s="183" t="n">
        <f aca="false">I43*$B$31*200</f>
        <v>0</v>
      </c>
      <c r="J199" s="183" t="n">
        <f aca="false">J43*$B$31*200</f>
        <v>0</v>
      </c>
      <c r="K199" s="183" t="n">
        <f aca="false">K43*$B$31*200</f>
        <v>0</v>
      </c>
      <c r="L199" s="183" t="n">
        <f aca="false">L43*$B$31*200</f>
        <v>0</v>
      </c>
      <c r="M199" s="183" t="n">
        <f aca="false">M43*$B$31*200</f>
        <v>0</v>
      </c>
      <c r="N199" s="183" t="n">
        <f aca="false">N43*$B$31*200</f>
        <v>0</v>
      </c>
      <c r="O199" s="184" t="n">
        <f aca="false">N199</f>
        <v>0</v>
      </c>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c r="CJ199" s="185"/>
      <c r="CK199" s="185"/>
      <c r="CL199" s="185"/>
      <c r="CM199" s="185"/>
      <c r="CN199" s="185"/>
      <c r="CO199" s="185"/>
      <c r="CP199" s="185"/>
      <c r="CQ199" s="185"/>
      <c r="CR199" s="185"/>
      <c r="CS199" s="185"/>
      <c r="CT199" s="185"/>
      <c r="CU199" s="185"/>
      <c r="CV199" s="185"/>
      <c r="CW199" s="185"/>
      <c r="CX199" s="185"/>
      <c r="CY199" s="185"/>
      <c r="CZ199" s="185"/>
      <c r="DA199" s="185"/>
      <c r="DB199" s="185"/>
      <c r="DC199" s="185"/>
      <c r="DD199" s="185"/>
      <c r="DE199" s="185"/>
      <c r="DF199" s="185"/>
      <c r="DG199" s="185"/>
      <c r="DH199" s="185"/>
      <c r="DI199" s="185"/>
      <c r="DJ199" s="185"/>
      <c r="DK199" s="185"/>
      <c r="DL199" s="185"/>
      <c r="DM199" s="185"/>
      <c r="DN199" s="185"/>
      <c r="DO199" s="185"/>
      <c r="DP199" s="185"/>
      <c r="DQ199" s="185"/>
      <c r="DR199" s="185"/>
      <c r="DS199" s="185"/>
      <c r="DT199" s="185"/>
      <c r="DU199" s="185"/>
      <c r="DV199" s="185"/>
      <c r="DW199" s="185"/>
      <c r="DX199" s="185"/>
      <c r="DY199" s="185"/>
      <c r="DZ199" s="185"/>
      <c r="EA199" s="185"/>
      <c r="EB199" s="185"/>
      <c r="EC199" s="185"/>
      <c r="ED199" s="185"/>
      <c r="EE199" s="185"/>
      <c r="EF199" s="185"/>
      <c r="EG199" s="185"/>
      <c r="EH199" s="185"/>
      <c r="EI199" s="185"/>
      <c r="EJ199" s="185"/>
      <c r="EK199" s="185"/>
      <c r="EL199" s="185"/>
      <c r="EM199" s="185"/>
      <c r="EN199" s="185"/>
      <c r="EO199" s="185"/>
      <c r="EP199" s="185"/>
      <c r="EQ199" s="185"/>
      <c r="ER199" s="185"/>
      <c r="ES199" s="185"/>
      <c r="ET199" s="185"/>
      <c r="EU199" s="185"/>
      <c r="EV199" s="185"/>
      <c r="EW199" s="185"/>
      <c r="EX199" s="185"/>
      <c r="EY199" s="185"/>
      <c r="EZ199" s="185"/>
      <c r="FA199" s="185"/>
      <c r="FB199" s="185"/>
      <c r="FC199" s="185"/>
      <c r="FD199" s="185"/>
      <c r="FE199" s="185"/>
      <c r="FF199" s="185"/>
      <c r="FG199" s="185"/>
      <c r="FH199" s="185"/>
      <c r="FI199" s="185"/>
      <c r="FJ199" s="185"/>
      <c r="FK199" s="185"/>
      <c r="FL199" s="185"/>
      <c r="FM199" s="185"/>
      <c r="FN199" s="185"/>
      <c r="FO199" s="185"/>
      <c r="FP199" s="185"/>
      <c r="FQ199" s="185"/>
      <c r="FR199" s="185"/>
      <c r="FS199" s="185"/>
      <c r="FT199" s="185"/>
      <c r="FU199" s="185"/>
      <c r="FV199" s="185"/>
      <c r="FW199" s="185"/>
      <c r="FX199" s="185"/>
      <c r="FY199" s="185"/>
      <c r="FZ199" s="185"/>
      <c r="GA199" s="185"/>
      <c r="GB199" s="185"/>
      <c r="GC199" s="185"/>
      <c r="GD199" s="185"/>
      <c r="GE199" s="185"/>
      <c r="GF199" s="185"/>
      <c r="GG199" s="185"/>
      <c r="GH199" s="185"/>
      <c r="GI199" s="185"/>
      <c r="GJ199" s="185"/>
      <c r="GK199" s="185"/>
      <c r="GL199" s="185"/>
      <c r="GM199" s="185"/>
      <c r="GN199" s="185"/>
      <c r="GO199" s="185"/>
      <c r="GP199" s="185"/>
      <c r="GQ199" s="185"/>
      <c r="GR199" s="185"/>
      <c r="GS199" s="185"/>
      <c r="GT199" s="185"/>
      <c r="GU199" s="185"/>
      <c r="GV199" s="185"/>
      <c r="GW199" s="185"/>
      <c r="GX199" s="185"/>
      <c r="GY199" s="185"/>
      <c r="GZ199" s="185"/>
      <c r="HA199" s="185"/>
      <c r="HB199" s="185"/>
      <c r="HC199" s="185"/>
      <c r="HD199" s="185"/>
      <c r="HE199" s="185"/>
      <c r="HF199" s="185"/>
      <c r="HG199" s="185"/>
      <c r="HH199" s="185"/>
      <c r="HI199" s="185"/>
      <c r="HJ199" s="185"/>
      <c r="HK199" s="185"/>
      <c r="HL199" s="185"/>
      <c r="HM199" s="185"/>
      <c r="HN199" s="185"/>
      <c r="HO199" s="185"/>
      <c r="HP199" s="185"/>
      <c r="HQ199" s="185"/>
      <c r="HR199" s="185"/>
      <c r="HS199" s="185"/>
      <c r="HT199" s="185"/>
      <c r="HU199" s="185"/>
      <c r="HV199" s="185"/>
      <c r="HW199" s="185"/>
      <c r="HX199" s="185"/>
      <c r="HY199" s="185"/>
      <c r="HZ199" s="185"/>
      <c r="IA199" s="185"/>
      <c r="IB199" s="185"/>
      <c r="IC199" s="185"/>
      <c r="ID199" s="185"/>
      <c r="IE199" s="185"/>
      <c r="IF199" s="185"/>
      <c r="IG199" s="185"/>
      <c r="IH199" s="185"/>
      <c r="II199" s="185"/>
      <c r="IJ199" s="185"/>
      <c r="IK199" s="185"/>
      <c r="IL199" s="185"/>
      <c r="IM199" s="185"/>
      <c r="IN199" s="185"/>
      <c r="IO199" s="185"/>
      <c r="IP199" s="185"/>
      <c r="IQ199" s="185"/>
      <c r="IR199" s="185"/>
      <c r="IS199" s="185"/>
      <c r="IT199" s="185"/>
      <c r="IU199" s="185"/>
      <c r="IV199" s="185"/>
      <c r="IW199" s="185"/>
    </row>
    <row r="200" customFormat="false" ht="15.75" hidden="true" customHeight="false" outlineLevel="0" collapsed="false">
      <c r="A200" s="182" t="s">
        <v>348</v>
      </c>
      <c r="B200" s="183" t="n">
        <v>365</v>
      </c>
      <c r="C200" s="183" t="n">
        <f aca="false">C44*$B$31*200</f>
        <v>0</v>
      </c>
      <c r="D200" s="183" t="n">
        <f aca="false">D44*$B$31*200</f>
        <v>0</v>
      </c>
      <c r="E200" s="183" t="n">
        <f aca="false">E44*$B$31*200</f>
        <v>0</v>
      </c>
      <c r="F200" s="183" t="n">
        <f aca="false">F44*$B$31*200</f>
        <v>0</v>
      </c>
      <c r="G200" s="183" t="n">
        <f aca="false">G44*$B$31*200</f>
        <v>0</v>
      </c>
      <c r="H200" s="183" t="n">
        <f aca="false">H44*$B$31*200</f>
        <v>0</v>
      </c>
      <c r="I200" s="183" t="n">
        <f aca="false">I44*$B$31*200</f>
        <v>0</v>
      </c>
      <c r="J200" s="183" t="n">
        <f aca="false">J44*$B$31*200</f>
        <v>0</v>
      </c>
      <c r="K200" s="183" t="n">
        <f aca="false">K44*$B$31*200</f>
        <v>0</v>
      </c>
      <c r="L200" s="183" t="n">
        <f aca="false">L44*$B$31*200</f>
        <v>0</v>
      </c>
      <c r="M200" s="183" t="n">
        <f aca="false">M44*$B$31*200</f>
        <v>0</v>
      </c>
      <c r="N200" s="183" t="n">
        <f aca="false">N44*$B$31*200</f>
        <v>0</v>
      </c>
      <c r="O200" s="184" t="n">
        <f aca="false">N200</f>
        <v>0</v>
      </c>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c r="CJ200" s="185"/>
      <c r="CK200" s="185"/>
      <c r="CL200" s="185"/>
      <c r="CM200" s="185"/>
      <c r="CN200" s="185"/>
      <c r="CO200" s="185"/>
      <c r="CP200" s="185"/>
      <c r="CQ200" s="185"/>
      <c r="CR200" s="185"/>
      <c r="CS200" s="185"/>
      <c r="CT200" s="185"/>
      <c r="CU200" s="185"/>
      <c r="CV200" s="185"/>
      <c r="CW200" s="185"/>
      <c r="CX200" s="185"/>
      <c r="CY200" s="185"/>
      <c r="CZ200" s="185"/>
      <c r="DA200" s="185"/>
      <c r="DB200" s="185"/>
      <c r="DC200" s="185"/>
      <c r="DD200" s="185"/>
      <c r="DE200" s="185"/>
      <c r="DF200" s="185"/>
      <c r="DG200" s="185"/>
      <c r="DH200" s="185"/>
      <c r="DI200" s="185"/>
      <c r="DJ200" s="185"/>
      <c r="DK200" s="185"/>
      <c r="DL200" s="185"/>
      <c r="DM200" s="185"/>
      <c r="DN200" s="185"/>
      <c r="DO200" s="185"/>
      <c r="DP200" s="185"/>
      <c r="DQ200" s="185"/>
      <c r="DR200" s="185"/>
      <c r="DS200" s="185"/>
      <c r="DT200" s="185"/>
      <c r="DU200" s="185"/>
      <c r="DV200" s="185"/>
      <c r="DW200" s="185"/>
      <c r="DX200" s="185"/>
      <c r="DY200" s="185"/>
      <c r="DZ200" s="185"/>
      <c r="EA200" s="185"/>
      <c r="EB200" s="185"/>
      <c r="EC200" s="185"/>
      <c r="ED200" s="185"/>
      <c r="EE200" s="185"/>
      <c r="EF200" s="185"/>
      <c r="EG200" s="185"/>
      <c r="EH200" s="185"/>
      <c r="EI200" s="185"/>
      <c r="EJ200" s="185"/>
      <c r="EK200" s="185"/>
      <c r="EL200" s="185"/>
      <c r="EM200" s="185"/>
      <c r="EN200" s="185"/>
      <c r="EO200" s="185"/>
      <c r="EP200" s="185"/>
      <c r="EQ200" s="185"/>
      <c r="ER200" s="185"/>
      <c r="ES200" s="185"/>
      <c r="ET200" s="185"/>
      <c r="EU200" s="185"/>
      <c r="EV200" s="185"/>
      <c r="EW200" s="185"/>
      <c r="EX200" s="185"/>
      <c r="EY200" s="185"/>
      <c r="EZ200" s="185"/>
      <c r="FA200" s="185"/>
      <c r="FB200" s="185"/>
      <c r="FC200" s="185"/>
      <c r="FD200" s="185"/>
      <c r="FE200" s="185"/>
      <c r="FF200" s="185"/>
      <c r="FG200" s="185"/>
      <c r="FH200" s="185"/>
      <c r="FI200" s="185"/>
      <c r="FJ200" s="185"/>
      <c r="FK200" s="185"/>
      <c r="FL200" s="185"/>
      <c r="FM200" s="185"/>
      <c r="FN200" s="185"/>
      <c r="FO200" s="185"/>
      <c r="FP200" s="185"/>
      <c r="FQ200" s="185"/>
      <c r="FR200" s="185"/>
      <c r="FS200" s="185"/>
      <c r="FT200" s="185"/>
      <c r="FU200" s="185"/>
      <c r="FV200" s="185"/>
      <c r="FW200" s="185"/>
      <c r="FX200" s="185"/>
      <c r="FY200" s="185"/>
      <c r="FZ200" s="185"/>
      <c r="GA200" s="185"/>
      <c r="GB200" s="185"/>
      <c r="GC200" s="185"/>
      <c r="GD200" s="185"/>
      <c r="GE200" s="185"/>
      <c r="GF200" s="185"/>
      <c r="GG200" s="185"/>
      <c r="GH200" s="185"/>
      <c r="GI200" s="185"/>
      <c r="GJ200" s="185"/>
      <c r="GK200" s="185"/>
      <c r="GL200" s="185"/>
      <c r="GM200" s="185"/>
      <c r="GN200" s="185"/>
      <c r="GO200" s="185"/>
      <c r="GP200" s="185"/>
      <c r="GQ200" s="185"/>
      <c r="GR200" s="185"/>
      <c r="GS200" s="185"/>
      <c r="GT200" s="185"/>
      <c r="GU200" s="185"/>
      <c r="GV200" s="185"/>
      <c r="GW200" s="185"/>
      <c r="GX200" s="185"/>
      <c r="GY200" s="185"/>
      <c r="GZ200" s="185"/>
      <c r="HA200" s="185"/>
      <c r="HB200" s="185"/>
      <c r="HC200" s="185"/>
      <c r="HD200" s="185"/>
      <c r="HE200" s="185"/>
      <c r="HF200" s="185"/>
      <c r="HG200" s="185"/>
      <c r="HH200" s="185"/>
      <c r="HI200" s="185"/>
      <c r="HJ200" s="185"/>
      <c r="HK200" s="185"/>
      <c r="HL200" s="185"/>
      <c r="HM200" s="185"/>
      <c r="HN200" s="185"/>
      <c r="HO200" s="185"/>
      <c r="HP200" s="185"/>
      <c r="HQ200" s="185"/>
      <c r="HR200" s="185"/>
      <c r="HS200" s="185"/>
      <c r="HT200" s="185"/>
      <c r="HU200" s="185"/>
      <c r="HV200" s="185"/>
      <c r="HW200" s="185"/>
      <c r="HX200" s="185"/>
      <c r="HY200" s="185"/>
      <c r="HZ200" s="185"/>
      <c r="IA200" s="185"/>
      <c r="IB200" s="185"/>
      <c r="IC200" s="185"/>
      <c r="ID200" s="185"/>
      <c r="IE200" s="185"/>
      <c r="IF200" s="185"/>
      <c r="IG200" s="185"/>
      <c r="IH200" s="185"/>
      <c r="II200" s="185"/>
      <c r="IJ200" s="185"/>
      <c r="IK200" s="185"/>
      <c r="IL200" s="185"/>
      <c r="IM200" s="185"/>
      <c r="IN200" s="185"/>
      <c r="IO200" s="185"/>
      <c r="IP200" s="185"/>
      <c r="IQ200" s="185"/>
      <c r="IR200" s="185"/>
      <c r="IS200" s="185"/>
      <c r="IT200" s="185"/>
      <c r="IU200" s="185"/>
      <c r="IV200" s="185"/>
      <c r="IW200" s="185"/>
    </row>
    <row r="201" customFormat="false" ht="15.75" hidden="true" customHeight="false" outlineLevel="0" collapsed="false">
      <c r="A201" s="182" t="s">
        <v>349</v>
      </c>
      <c r="B201" s="183" t="n">
        <v>385</v>
      </c>
      <c r="C201" s="183" t="n">
        <f aca="false">C45*$B$31*200</f>
        <v>0</v>
      </c>
      <c r="D201" s="183" t="n">
        <f aca="false">D45*$B$31*200</f>
        <v>0</v>
      </c>
      <c r="E201" s="183" t="n">
        <f aca="false">E45*$B$31*200</f>
        <v>0</v>
      </c>
      <c r="F201" s="183" t="n">
        <f aca="false">F45*$B$31*200</f>
        <v>0</v>
      </c>
      <c r="G201" s="183" t="n">
        <f aca="false">G45*$B$31*200</f>
        <v>0</v>
      </c>
      <c r="H201" s="183" t="n">
        <f aca="false">H45*$B$31*200</f>
        <v>0</v>
      </c>
      <c r="I201" s="183" t="n">
        <f aca="false">I45*$B$31*200</f>
        <v>0</v>
      </c>
      <c r="J201" s="183" t="n">
        <f aca="false">J45*$B$31*200</f>
        <v>0</v>
      </c>
      <c r="K201" s="183" t="n">
        <f aca="false">K45*$B$31*200</f>
        <v>0</v>
      </c>
      <c r="L201" s="183" t="n">
        <f aca="false">L45*$B$31*200</f>
        <v>0</v>
      </c>
      <c r="M201" s="183" t="n">
        <f aca="false">M45*$B$31*200</f>
        <v>0</v>
      </c>
      <c r="N201" s="183" t="n">
        <f aca="false">N45*$B$31*200</f>
        <v>0</v>
      </c>
      <c r="O201" s="184" t="n">
        <f aca="false">N201</f>
        <v>0</v>
      </c>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c r="CJ201" s="185"/>
      <c r="CK201" s="185"/>
      <c r="CL201" s="185"/>
      <c r="CM201" s="185"/>
      <c r="CN201" s="185"/>
      <c r="CO201" s="185"/>
      <c r="CP201" s="185"/>
      <c r="CQ201" s="185"/>
      <c r="CR201" s="185"/>
      <c r="CS201" s="185"/>
      <c r="CT201" s="185"/>
      <c r="CU201" s="185"/>
      <c r="CV201" s="185"/>
      <c r="CW201" s="185"/>
      <c r="CX201" s="185"/>
      <c r="CY201" s="185"/>
      <c r="CZ201" s="185"/>
      <c r="DA201" s="185"/>
      <c r="DB201" s="185"/>
      <c r="DC201" s="185"/>
      <c r="DD201" s="185"/>
      <c r="DE201" s="185"/>
      <c r="DF201" s="185"/>
      <c r="DG201" s="185"/>
      <c r="DH201" s="185"/>
      <c r="DI201" s="185"/>
      <c r="DJ201" s="185"/>
      <c r="DK201" s="185"/>
      <c r="DL201" s="185"/>
      <c r="DM201" s="185"/>
      <c r="DN201" s="185"/>
      <c r="DO201" s="185"/>
      <c r="DP201" s="185"/>
      <c r="DQ201" s="185"/>
      <c r="DR201" s="185"/>
      <c r="DS201" s="185"/>
      <c r="DT201" s="185"/>
      <c r="DU201" s="185"/>
      <c r="DV201" s="185"/>
      <c r="DW201" s="185"/>
      <c r="DX201" s="185"/>
      <c r="DY201" s="185"/>
      <c r="DZ201" s="185"/>
      <c r="EA201" s="185"/>
      <c r="EB201" s="185"/>
      <c r="EC201" s="185"/>
      <c r="ED201" s="185"/>
      <c r="EE201" s="185"/>
      <c r="EF201" s="185"/>
      <c r="EG201" s="185"/>
      <c r="EH201" s="185"/>
      <c r="EI201" s="185"/>
      <c r="EJ201" s="185"/>
      <c r="EK201" s="185"/>
      <c r="EL201" s="185"/>
      <c r="EM201" s="185"/>
      <c r="EN201" s="185"/>
      <c r="EO201" s="185"/>
      <c r="EP201" s="185"/>
      <c r="EQ201" s="185"/>
      <c r="ER201" s="185"/>
      <c r="ES201" s="185"/>
      <c r="ET201" s="185"/>
      <c r="EU201" s="185"/>
      <c r="EV201" s="185"/>
      <c r="EW201" s="185"/>
      <c r="EX201" s="185"/>
      <c r="EY201" s="185"/>
      <c r="EZ201" s="185"/>
      <c r="FA201" s="185"/>
      <c r="FB201" s="185"/>
      <c r="FC201" s="185"/>
      <c r="FD201" s="185"/>
      <c r="FE201" s="185"/>
      <c r="FF201" s="185"/>
      <c r="FG201" s="185"/>
      <c r="FH201" s="185"/>
      <c r="FI201" s="185"/>
      <c r="FJ201" s="185"/>
      <c r="FK201" s="185"/>
      <c r="FL201" s="185"/>
      <c r="FM201" s="185"/>
      <c r="FN201" s="185"/>
      <c r="FO201" s="185"/>
      <c r="FP201" s="185"/>
      <c r="FQ201" s="185"/>
      <c r="FR201" s="185"/>
      <c r="FS201" s="185"/>
      <c r="FT201" s="185"/>
      <c r="FU201" s="185"/>
      <c r="FV201" s="185"/>
      <c r="FW201" s="185"/>
      <c r="FX201" s="185"/>
      <c r="FY201" s="185"/>
      <c r="FZ201" s="185"/>
      <c r="GA201" s="185"/>
      <c r="GB201" s="185"/>
      <c r="GC201" s="185"/>
      <c r="GD201" s="185"/>
      <c r="GE201" s="185"/>
      <c r="GF201" s="185"/>
      <c r="GG201" s="185"/>
      <c r="GH201" s="185"/>
      <c r="GI201" s="185"/>
      <c r="GJ201" s="185"/>
      <c r="GK201" s="185"/>
      <c r="GL201" s="185"/>
      <c r="GM201" s="185"/>
      <c r="GN201" s="185"/>
      <c r="GO201" s="185"/>
      <c r="GP201" s="185"/>
      <c r="GQ201" s="185"/>
      <c r="GR201" s="185"/>
      <c r="GS201" s="185"/>
      <c r="GT201" s="185"/>
      <c r="GU201" s="185"/>
      <c r="GV201" s="185"/>
      <c r="GW201" s="185"/>
      <c r="GX201" s="185"/>
      <c r="GY201" s="185"/>
      <c r="GZ201" s="185"/>
      <c r="HA201" s="185"/>
      <c r="HB201" s="185"/>
      <c r="HC201" s="185"/>
      <c r="HD201" s="185"/>
      <c r="HE201" s="185"/>
      <c r="HF201" s="185"/>
      <c r="HG201" s="185"/>
      <c r="HH201" s="185"/>
      <c r="HI201" s="185"/>
      <c r="HJ201" s="185"/>
      <c r="HK201" s="185"/>
      <c r="HL201" s="185"/>
      <c r="HM201" s="185"/>
      <c r="HN201" s="185"/>
      <c r="HO201" s="185"/>
      <c r="HP201" s="185"/>
      <c r="HQ201" s="185"/>
      <c r="HR201" s="185"/>
      <c r="HS201" s="185"/>
      <c r="HT201" s="185"/>
      <c r="HU201" s="185"/>
      <c r="HV201" s="185"/>
      <c r="HW201" s="185"/>
      <c r="HX201" s="185"/>
      <c r="HY201" s="185"/>
      <c r="HZ201" s="185"/>
      <c r="IA201" s="185"/>
      <c r="IB201" s="185"/>
      <c r="IC201" s="185"/>
      <c r="ID201" s="185"/>
      <c r="IE201" s="185"/>
      <c r="IF201" s="185"/>
      <c r="IG201" s="185"/>
      <c r="IH201" s="185"/>
      <c r="II201" s="185"/>
      <c r="IJ201" s="185"/>
      <c r="IK201" s="185"/>
      <c r="IL201" s="185"/>
      <c r="IM201" s="185"/>
      <c r="IN201" s="185"/>
      <c r="IO201" s="185"/>
      <c r="IP201" s="185"/>
      <c r="IQ201" s="185"/>
      <c r="IR201" s="185"/>
      <c r="IS201" s="185"/>
      <c r="IT201" s="185"/>
      <c r="IU201" s="185"/>
      <c r="IV201" s="185"/>
      <c r="IW201" s="185"/>
    </row>
    <row r="202" customFormat="false" ht="15.75" hidden="true" customHeight="false" outlineLevel="0" collapsed="false">
      <c r="A202" s="186" t="s">
        <v>350</v>
      </c>
      <c r="B202" s="183"/>
      <c r="C202" s="188" t="n">
        <f aca="false">SUM(C187:C200)</f>
        <v>0</v>
      </c>
      <c r="D202" s="188" t="n">
        <f aca="false">SUM(D187:D201)</f>
        <v>0</v>
      </c>
      <c r="E202" s="188" t="n">
        <f aca="false">SUM(E187:E201)</f>
        <v>0</v>
      </c>
      <c r="F202" s="188" t="n">
        <f aca="false">SUM(F187:F201)</f>
        <v>0</v>
      </c>
      <c r="G202" s="188" t="n">
        <f aca="false">SUM(G187:G201)</f>
        <v>0</v>
      </c>
      <c r="H202" s="188" t="n">
        <f aca="false">SUM(H187:H201)</f>
        <v>0</v>
      </c>
      <c r="I202" s="188" t="n">
        <f aca="false">SUM(I187:I201)</f>
        <v>0</v>
      </c>
      <c r="J202" s="188" t="n">
        <f aca="false">SUM(J187:J201)</f>
        <v>0</v>
      </c>
      <c r="K202" s="188" t="n">
        <f aca="false">SUM(K187:K201)</f>
        <v>0</v>
      </c>
      <c r="L202" s="188" t="n">
        <f aca="false">SUM(L187:L201)</f>
        <v>0</v>
      </c>
      <c r="M202" s="188" t="n">
        <f aca="false">SUM(M187:M201)</f>
        <v>0</v>
      </c>
      <c r="N202" s="188" t="n">
        <f aca="false">SUM(N187:N201)</f>
        <v>0</v>
      </c>
      <c r="O202" s="189" t="n">
        <f aca="false">N202</f>
        <v>0</v>
      </c>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c r="CJ202" s="185"/>
      <c r="CK202" s="185"/>
      <c r="CL202" s="185"/>
      <c r="CM202" s="185"/>
      <c r="CN202" s="185"/>
      <c r="CO202" s="185"/>
      <c r="CP202" s="185"/>
      <c r="CQ202" s="185"/>
      <c r="CR202" s="185"/>
      <c r="CS202" s="185"/>
      <c r="CT202" s="185"/>
      <c r="CU202" s="185"/>
      <c r="CV202" s="185"/>
      <c r="CW202" s="185"/>
      <c r="CX202" s="185"/>
      <c r="CY202" s="185"/>
      <c r="CZ202" s="185"/>
      <c r="DA202" s="185"/>
      <c r="DB202" s="185"/>
      <c r="DC202" s="185"/>
      <c r="DD202" s="185"/>
      <c r="DE202" s="185"/>
      <c r="DF202" s="185"/>
      <c r="DG202" s="185"/>
      <c r="DH202" s="185"/>
      <c r="DI202" s="185"/>
      <c r="DJ202" s="185"/>
      <c r="DK202" s="185"/>
      <c r="DL202" s="185"/>
      <c r="DM202" s="185"/>
      <c r="DN202" s="185"/>
      <c r="DO202" s="185"/>
      <c r="DP202" s="185"/>
      <c r="DQ202" s="185"/>
      <c r="DR202" s="185"/>
      <c r="DS202" s="185"/>
      <c r="DT202" s="185"/>
      <c r="DU202" s="185"/>
      <c r="DV202" s="185"/>
      <c r="DW202" s="185"/>
      <c r="DX202" s="185"/>
      <c r="DY202" s="185"/>
      <c r="DZ202" s="185"/>
      <c r="EA202" s="185"/>
      <c r="EB202" s="185"/>
      <c r="EC202" s="185"/>
      <c r="ED202" s="185"/>
      <c r="EE202" s="185"/>
      <c r="EF202" s="185"/>
      <c r="EG202" s="185"/>
      <c r="EH202" s="185"/>
      <c r="EI202" s="185"/>
      <c r="EJ202" s="185"/>
      <c r="EK202" s="185"/>
      <c r="EL202" s="185"/>
      <c r="EM202" s="185"/>
      <c r="EN202" s="185"/>
      <c r="EO202" s="185"/>
      <c r="EP202" s="185"/>
      <c r="EQ202" s="185"/>
      <c r="ER202" s="185"/>
      <c r="ES202" s="185"/>
      <c r="ET202" s="185"/>
      <c r="EU202" s="185"/>
      <c r="EV202" s="185"/>
      <c r="EW202" s="185"/>
      <c r="EX202" s="185"/>
      <c r="EY202" s="185"/>
      <c r="EZ202" s="185"/>
      <c r="FA202" s="185"/>
      <c r="FB202" s="185"/>
      <c r="FC202" s="185"/>
      <c r="FD202" s="185"/>
      <c r="FE202" s="185"/>
      <c r="FF202" s="185"/>
      <c r="FG202" s="185"/>
      <c r="FH202" s="185"/>
      <c r="FI202" s="185"/>
      <c r="FJ202" s="185"/>
      <c r="FK202" s="185"/>
      <c r="FL202" s="185"/>
      <c r="FM202" s="185"/>
      <c r="FN202" s="185"/>
      <c r="FO202" s="185"/>
      <c r="FP202" s="185"/>
      <c r="FQ202" s="185"/>
      <c r="FR202" s="185"/>
      <c r="FS202" s="185"/>
      <c r="FT202" s="185"/>
      <c r="FU202" s="185"/>
      <c r="FV202" s="185"/>
      <c r="FW202" s="185"/>
      <c r="FX202" s="185"/>
      <c r="FY202" s="185"/>
      <c r="FZ202" s="185"/>
      <c r="GA202" s="185"/>
      <c r="GB202" s="185"/>
      <c r="GC202" s="185"/>
      <c r="GD202" s="185"/>
      <c r="GE202" s="185"/>
      <c r="GF202" s="185"/>
      <c r="GG202" s="185"/>
      <c r="GH202" s="185"/>
      <c r="GI202" s="185"/>
      <c r="GJ202" s="185"/>
      <c r="GK202" s="185"/>
      <c r="GL202" s="185"/>
      <c r="GM202" s="185"/>
      <c r="GN202" s="185"/>
      <c r="GO202" s="185"/>
      <c r="GP202" s="185"/>
      <c r="GQ202" s="185"/>
      <c r="GR202" s="185"/>
      <c r="GS202" s="185"/>
      <c r="GT202" s="185"/>
      <c r="GU202" s="185"/>
      <c r="GV202" s="185"/>
      <c r="GW202" s="185"/>
      <c r="GX202" s="185"/>
      <c r="GY202" s="185"/>
      <c r="GZ202" s="185"/>
      <c r="HA202" s="185"/>
      <c r="HB202" s="185"/>
      <c r="HC202" s="185"/>
      <c r="HD202" s="185"/>
      <c r="HE202" s="185"/>
      <c r="HF202" s="185"/>
      <c r="HG202" s="185"/>
      <c r="HH202" s="185"/>
      <c r="HI202" s="185"/>
      <c r="HJ202" s="185"/>
      <c r="HK202" s="185"/>
      <c r="HL202" s="185"/>
      <c r="HM202" s="185"/>
      <c r="HN202" s="185"/>
      <c r="HO202" s="185"/>
      <c r="HP202" s="185"/>
      <c r="HQ202" s="185"/>
      <c r="HR202" s="185"/>
      <c r="HS202" s="185"/>
      <c r="HT202" s="185"/>
      <c r="HU202" s="185"/>
      <c r="HV202" s="185"/>
      <c r="HW202" s="185"/>
      <c r="HX202" s="185"/>
      <c r="HY202" s="185"/>
      <c r="HZ202" s="185"/>
      <c r="IA202" s="185"/>
      <c r="IB202" s="185"/>
      <c r="IC202" s="185"/>
      <c r="ID202" s="185"/>
      <c r="IE202" s="185"/>
      <c r="IF202" s="185"/>
      <c r="IG202" s="185"/>
      <c r="IH202" s="185"/>
      <c r="II202" s="185"/>
      <c r="IJ202" s="185"/>
      <c r="IK202" s="185"/>
      <c r="IL202" s="185"/>
      <c r="IM202" s="185"/>
      <c r="IN202" s="185"/>
      <c r="IO202" s="185"/>
      <c r="IP202" s="185"/>
      <c r="IQ202" s="185"/>
      <c r="IR202" s="185"/>
      <c r="IS202" s="185"/>
      <c r="IT202" s="185"/>
      <c r="IU202" s="185"/>
      <c r="IV202" s="185"/>
      <c r="IW202" s="185"/>
    </row>
  </sheetData>
  <sheetProtection sheet="true" password="cc4b" objects="true" scenarios="true"/>
  <printOptions headings="false" gridLines="false" gridLinesSet="true" horizontalCentered="true" verticalCentered="false"/>
  <pageMargins left="0.1" right="0.1" top="0.45" bottom="0.5" header="0.511811023622047" footer="0"/>
  <pageSetup paperSize="1" scale="61" fitToWidth="1" fitToHeight="1" pageOrder="downThenOver" orientation="landscape" blackAndWhite="false" draft="false" cellComments="none" horizontalDpi="300" verticalDpi="300" copies="1"/>
  <headerFooter differentFirst="false" differentOddEven="false">
    <oddHeader/>
    <oddFooter>&amp;L&amp;"Arial Narrow,Regular"&amp;8&amp;D
&amp;T</oddFooter>
  </headerFooter>
  <rowBreaks count="2" manualBreakCount="2">
    <brk id="49" man="true" max="16383" min="0"/>
    <brk id="94" man="true" max="16383" min="0"/>
  </rowBreaks>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111"/>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pane xSplit="3" ySplit="11" topLeftCell="D12" activePane="bottomRight" state="frozen"/>
      <selection pane="topLeft" activeCell="A1" activeCellId="0" sqref="A1"/>
      <selection pane="topRight" activeCell="D1" activeCellId="0" sqref="D1"/>
      <selection pane="bottomLeft" activeCell="A12" activeCellId="0" sqref="A12"/>
      <selection pane="bottomRight" activeCell="D47" activeCellId="0" sqref="D47"/>
    </sheetView>
  </sheetViews>
  <sheetFormatPr defaultColWidth="9.32421875" defaultRowHeight="12.75" customHeight="true" zeroHeight="false" outlineLevelRow="0" outlineLevelCol="0"/>
  <cols>
    <col collapsed="false" customWidth="true" hidden="false" outlineLevel="0" max="1" min="1" style="217" width="14.99"/>
    <col collapsed="false" customWidth="true" hidden="false" outlineLevel="0" max="2" min="2" style="217" width="42.32"/>
    <col collapsed="false" customWidth="true" hidden="false" outlineLevel="0" max="3" min="3" style="217" width="1.49"/>
    <col collapsed="false" customWidth="true" hidden="false" outlineLevel="0" max="16" min="4" style="217" width="14.82"/>
    <col collapsed="false" customWidth="true" hidden="false" outlineLevel="0" max="17" min="17" style="217" width="10.65"/>
    <col collapsed="false" customWidth="false" hidden="false" outlineLevel="0" max="257" min="18" style="217" width="9.32"/>
  </cols>
  <sheetData>
    <row r="1" customFormat="false" ht="9.75" hidden="false" customHeight="true" outlineLevel="0" collapsed="false">
      <c r="A1" s="156"/>
      <c r="B1" s="157"/>
      <c r="C1" s="157"/>
      <c r="D1" s="157"/>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6"/>
      <c r="BQ1" s="156"/>
      <c r="BR1" s="156"/>
      <c r="BS1" s="156"/>
      <c r="BT1" s="156"/>
      <c r="BU1" s="156"/>
      <c r="BV1" s="156"/>
      <c r="BW1" s="156"/>
      <c r="BX1" s="156"/>
      <c r="BY1" s="156"/>
      <c r="BZ1" s="156"/>
      <c r="CA1" s="156"/>
      <c r="CB1" s="156"/>
      <c r="CC1" s="156"/>
      <c r="CD1" s="156"/>
      <c r="CE1" s="156"/>
      <c r="CF1" s="156"/>
      <c r="CG1" s="156"/>
      <c r="CH1" s="156"/>
      <c r="CI1" s="156"/>
      <c r="CJ1" s="156"/>
      <c r="CK1" s="156"/>
      <c r="CL1" s="156"/>
      <c r="CM1" s="156"/>
      <c r="CN1" s="156"/>
      <c r="CO1" s="156"/>
      <c r="CP1" s="156"/>
      <c r="CQ1" s="156"/>
      <c r="CR1" s="156"/>
      <c r="CS1" s="156"/>
      <c r="CT1" s="156"/>
      <c r="CU1" s="156"/>
      <c r="CV1" s="156"/>
      <c r="CW1" s="156"/>
      <c r="CX1" s="156"/>
      <c r="CY1" s="156"/>
      <c r="CZ1" s="156"/>
      <c r="DA1" s="156"/>
      <c r="DB1" s="156"/>
      <c r="DC1" s="156"/>
      <c r="DD1" s="156"/>
      <c r="DE1" s="156"/>
      <c r="DF1" s="156"/>
      <c r="DG1" s="156"/>
      <c r="DH1" s="156"/>
      <c r="DI1" s="156"/>
      <c r="DJ1" s="156"/>
      <c r="DK1" s="156"/>
      <c r="DL1" s="156"/>
      <c r="DM1" s="156"/>
      <c r="DN1" s="156"/>
      <c r="DO1" s="156"/>
      <c r="DP1" s="156"/>
      <c r="DQ1" s="156"/>
      <c r="DR1" s="156"/>
      <c r="DS1" s="156"/>
      <c r="DT1" s="156"/>
      <c r="DU1" s="156"/>
      <c r="DV1" s="156"/>
      <c r="DW1" s="156"/>
      <c r="DX1" s="156"/>
      <c r="DY1" s="156"/>
      <c r="DZ1" s="156"/>
      <c r="EA1" s="156"/>
      <c r="EB1" s="156"/>
      <c r="EC1" s="156"/>
      <c r="ED1" s="156"/>
      <c r="EE1" s="156"/>
      <c r="EF1" s="156"/>
      <c r="EG1" s="156"/>
      <c r="EH1" s="156"/>
      <c r="EI1" s="156"/>
      <c r="EJ1" s="156"/>
      <c r="EK1" s="156"/>
      <c r="EL1" s="156"/>
      <c r="EM1" s="156"/>
      <c r="EN1" s="156"/>
      <c r="EO1" s="156"/>
      <c r="EP1" s="156"/>
      <c r="EQ1" s="156"/>
      <c r="ER1" s="156"/>
      <c r="ES1" s="156"/>
      <c r="ET1" s="156"/>
      <c r="EU1" s="156"/>
      <c r="EV1" s="156"/>
      <c r="EW1" s="156"/>
      <c r="EX1" s="156"/>
      <c r="EY1" s="156"/>
      <c r="EZ1" s="156"/>
      <c r="FA1" s="156"/>
      <c r="FB1" s="156"/>
      <c r="FC1" s="156"/>
      <c r="FD1" s="156"/>
      <c r="FE1" s="156"/>
      <c r="FF1" s="156"/>
      <c r="FG1" s="156"/>
      <c r="FH1" s="156"/>
      <c r="FI1" s="156"/>
      <c r="FJ1" s="156"/>
      <c r="FK1" s="156"/>
      <c r="FL1" s="156"/>
      <c r="FM1" s="156"/>
      <c r="FN1" s="156"/>
      <c r="FO1" s="156"/>
      <c r="FP1" s="156"/>
      <c r="FQ1" s="156"/>
      <c r="FR1" s="156"/>
      <c r="FS1" s="156"/>
      <c r="FT1" s="156"/>
      <c r="FU1" s="156"/>
      <c r="FV1" s="156"/>
      <c r="FW1" s="156"/>
      <c r="FX1" s="156"/>
      <c r="FY1" s="156"/>
      <c r="FZ1" s="156"/>
      <c r="GA1" s="156"/>
      <c r="GB1" s="156"/>
      <c r="GC1" s="156"/>
      <c r="GD1" s="156"/>
      <c r="GE1" s="156"/>
      <c r="GF1" s="156"/>
      <c r="GG1" s="156"/>
      <c r="GH1" s="156"/>
      <c r="GI1" s="156"/>
      <c r="GJ1" s="156"/>
      <c r="GK1" s="156"/>
      <c r="GL1" s="156"/>
      <c r="GM1" s="156"/>
      <c r="GN1" s="156"/>
      <c r="GO1" s="156"/>
      <c r="GP1" s="156"/>
      <c r="GQ1" s="156"/>
      <c r="GR1" s="156"/>
      <c r="GS1" s="156"/>
      <c r="GT1" s="156"/>
      <c r="GU1" s="156"/>
      <c r="GV1" s="156"/>
      <c r="GW1" s="156"/>
      <c r="GX1" s="156"/>
      <c r="GY1" s="156"/>
      <c r="GZ1" s="156"/>
      <c r="HA1" s="156"/>
      <c r="HB1" s="156"/>
      <c r="HC1" s="156"/>
      <c r="HD1" s="156"/>
      <c r="HE1" s="156"/>
      <c r="HF1" s="156"/>
      <c r="HG1" s="156"/>
      <c r="HH1" s="156"/>
      <c r="HI1" s="156"/>
      <c r="HJ1" s="156"/>
      <c r="HK1" s="156"/>
      <c r="HL1" s="156"/>
      <c r="HM1" s="156"/>
      <c r="HN1" s="156"/>
      <c r="HO1" s="156"/>
      <c r="HP1" s="156"/>
      <c r="HQ1" s="156"/>
      <c r="HR1" s="156"/>
      <c r="HS1" s="156"/>
      <c r="HT1" s="156"/>
      <c r="HU1" s="156"/>
      <c r="HV1" s="156"/>
      <c r="HW1" s="156"/>
      <c r="HX1" s="156"/>
      <c r="HY1" s="156"/>
      <c r="HZ1" s="156"/>
      <c r="IA1" s="156"/>
      <c r="IB1" s="156"/>
      <c r="IC1" s="156"/>
      <c r="ID1" s="156"/>
      <c r="IE1" s="156"/>
      <c r="IF1" s="156"/>
      <c r="IG1" s="156"/>
      <c r="IH1" s="156"/>
      <c r="II1" s="156"/>
      <c r="IJ1" s="156"/>
      <c r="IK1" s="156"/>
      <c r="IL1" s="156"/>
      <c r="IM1" s="156"/>
      <c r="IN1" s="156"/>
      <c r="IO1" s="156"/>
      <c r="IP1" s="156"/>
      <c r="IQ1" s="156"/>
      <c r="IR1" s="156"/>
      <c r="IS1" s="156"/>
      <c r="IT1" s="156"/>
      <c r="IU1" s="156"/>
      <c r="IV1" s="156"/>
      <c r="IW1" s="156"/>
    </row>
    <row r="2" customFormat="false" ht="27" hidden="false" customHeight="true" outlineLevel="0" collapsed="false">
      <c r="A2" s="159" t="s">
        <v>0</v>
      </c>
      <c r="B2" s="159"/>
      <c r="C2" s="159"/>
      <c r="D2" s="159"/>
      <c r="E2" s="160"/>
      <c r="F2" s="160"/>
      <c r="G2" s="160"/>
      <c r="H2" s="161"/>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row>
    <row r="3" customFormat="false" ht="27" hidden="false" customHeight="true" outlineLevel="0" collapsed="false">
      <c r="A3" s="218" t="s">
        <v>397</v>
      </c>
      <c r="B3" s="159"/>
      <c r="C3" s="159"/>
      <c r="D3" s="159"/>
      <c r="E3" s="160"/>
      <c r="F3" s="160"/>
      <c r="G3" s="160"/>
      <c r="H3" s="161"/>
      <c r="I3" s="162"/>
      <c r="J3" s="162"/>
      <c r="K3" s="162"/>
      <c r="L3" s="162"/>
      <c r="M3" s="162"/>
      <c r="N3" s="162"/>
      <c r="O3" s="162"/>
      <c r="P3" s="163" t="s">
        <v>398</v>
      </c>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row>
    <row r="4" customFormat="false" ht="13.5" hidden="false" customHeight="true" outlineLevel="0" collapsed="false">
      <c r="A4" s="168"/>
      <c r="B4" s="168"/>
      <c r="C4" s="167"/>
      <c r="D4" s="219"/>
      <c r="E4" s="168"/>
      <c r="F4" s="168"/>
      <c r="G4" s="220"/>
      <c r="H4" s="220"/>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c r="DU4" s="168"/>
      <c r="DV4" s="168"/>
      <c r="DW4" s="168"/>
      <c r="DX4" s="168"/>
      <c r="DY4" s="168"/>
      <c r="DZ4" s="168"/>
      <c r="EA4" s="168"/>
      <c r="EB4" s="168"/>
      <c r="EC4" s="168"/>
      <c r="ED4" s="168"/>
      <c r="EE4" s="168"/>
      <c r="EF4" s="168"/>
      <c r="EG4" s="168"/>
      <c r="EH4" s="168"/>
      <c r="EI4" s="168"/>
      <c r="EJ4" s="168"/>
      <c r="EK4" s="168"/>
      <c r="EL4" s="168"/>
      <c r="EM4" s="168"/>
      <c r="EN4" s="168"/>
      <c r="EO4" s="168"/>
      <c r="EP4" s="168"/>
      <c r="EQ4" s="168"/>
      <c r="ER4" s="168"/>
      <c r="ES4" s="168"/>
      <c r="ET4" s="168"/>
      <c r="EU4" s="168"/>
      <c r="EV4" s="168"/>
      <c r="EW4" s="168"/>
      <c r="EX4" s="168"/>
      <c r="EY4" s="168"/>
      <c r="EZ4" s="168"/>
      <c r="FA4" s="168"/>
      <c r="FB4" s="168"/>
      <c r="FC4" s="168"/>
      <c r="FD4" s="168"/>
      <c r="FE4" s="168"/>
      <c r="FF4" s="168"/>
      <c r="FG4" s="168"/>
      <c r="FH4" s="168"/>
      <c r="FI4" s="168"/>
      <c r="FJ4" s="168"/>
      <c r="FK4" s="168"/>
      <c r="FL4" s="168"/>
      <c r="FM4" s="168"/>
      <c r="FN4" s="168"/>
      <c r="FO4" s="168"/>
      <c r="FP4" s="168"/>
      <c r="FQ4" s="168"/>
      <c r="FR4" s="168"/>
      <c r="FS4" s="168"/>
      <c r="FT4" s="168"/>
      <c r="FU4" s="168"/>
      <c r="FV4" s="168"/>
      <c r="FW4" s="168"/>
      <c r="FX4" s="168"/>
      <c r="FY4" s="168"/>
      <c r="FZ4" s="168"/>
      <c r="GA4" s="168"/>
      <c r="GB4" s="168"/>
      <c r="GC4" s="168"/>
      <c r="GD4" s="168"/>
      <c r="GE4" s="168"/>
      <c r="GF4" s="168"/>
      <c r="GG4" s="168"/>
      <c r="GH4" s="168"/>
      <c r="GI4" s="168"/>
      <c r="GJ4" s="168"/>
      <c r="GK4" s="168"/>
      <c r="GL4" s="168"/>
      <c r="GM4" s="168"/>
      <c r="GN4" s="168"/>
      <c r="GO4" s="168"/>
      <c r="GP4" s="168"/>
      <c r="GQ4" s="168"/>
      <c r="GR4" s="168"/>
      <c r="GS4" s="168"/>
      <c r="GT4" s="168"/>
      <c r="GU4" s="168"/>
      <c r="GV4" s="168"/>
      <c r="GW4" s="168"/>
      <c r="GX4" s="168"/>
      <c r="GY4" s="168"/>
      <c r="GZ4" s="168"/>
      <c r="HA4" s="168"/>
      <c r="HB4" s="168"/>
      <c r="HC4" s="168"/>
      <c r="HD4" s="168"/>
      <c r="HE4" s="168"/>
      <c r="HF4" s="168"/>
      <c r="HG4" s="168"/>
      <c r="HH4" s="168"/>
      <c r="HI4" s="168"/>
      <c r="HJ4" s="168"/>
      <c r="HK4" s="168"/>
      <c r="HL4" s="168"/>
      <c r="HM4" s="168"/>
      <c r="HN4" s="168"/>
      <c r="HO4" s="168"/>
      <c r="HP4" s="168"/>
      <c r="HQ4" s="168"/>
      <c r="HR4" s="168"/>
      <c r="HS4" s="168"/>
      <c r="HT4" s="168"/>
      <c r="HU4" s="168"/>
      <c r="HV4" s="168"/>
      <c r="HW4" s="168"/>
      <c r="HX4" s="168"/>
      <c r="HY4" s="168"/>
      <c r="HZ4" s="168"/>
      <c r="IA4" s="168"/>
      <c r="IB4" s="168"/>
      <c r="IC4" s="168"/>
      <c r="ID4" s="168"/>
      <c r="IE4" s="168"/>
      <c r="IF4" s="168"/>
      <c r="IG4" s="168"/>
      <c r="IH4" s="168"/>
      <c r="II4" s="168"/>
      <c r="IJ4" s="168"/>
      <c r="IK4" s="168"/>
      <c r="IL4" s="168"/>
      <c r="IM4" s="168"/>
      <c r="IN4" s="168"/>
      <c r="IO4" s="168"/>
      <c r="IP4" s="168"/>
      <c r="IQ4" s="168"/>
      <c r="IR4" s="168"/>
      <c r="IS4" s="168"/>
      <c r="IT4" s="168"/>
      <c r="IU4" s="168"/>
      <c r="IV4" s="168"/>
      <c r="IW4" s="168"/>
    </row>
    <row r="5" customFormat="false" ht="14.25" hidden="false" customHeight="true" outlineLevel="0" collapsed="false">
      <c r="A5" s="168"/>
      <c r="B5" s="167" t="s">
        <v>133</v>
      </c>
      <c r="C5" s="168"/>
      <c r="D5" s="169" t="str">
        <f aca="false">+'CC 103818 - Headcount'!C5</f>
        <v>11105</v>
      </c>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c r="DU5" s="168"/>
      <c r="DV5" s="168"/>
      <c r="DW5" s="168"/>
      <c r="DX5" s="168"/>
      <c r="DY5" s="168"/>
      <c r="DZ5" s="168"/>
      <c r="EA5" s="168"/>
      <c r="EB5" s="168"/>
      <c r="EC5" s="168"/>
      <c r="ED5" s="168"/>
      <c r="EE5" s="168"/>
      <c r="EF5" s="168"/>
      <c r="EG5" s="168"/>
      <c r="EH5" s="168"/>
      <c r="EI5" s="168"/>
      <c r="EJ5" s="168"/>
      <c r="EK5" s="168"/>
      <c r="EL5" s="168"/>
      <c r="EM5" s="168"/>
      <c r="EN5" s="168"/>
      <c r="EO5" s="168"/>
      <c r="EP5" s="168"/>
      <c r="EQ5" s="168"/>
      <c r="ER5" s="168"/>
      <c r="ES5" s="168"/>
      <c r="ET5" s="168"/>
      <c r="EU5" s="168"/>
      <c r="EV5" s="168"/>
      <c r="EW5" s="168"/>
      <c r="EX5" s="168"/>
      <c r="EY5" s="168"/>
      <c r="EZ5" s="168"/>
      <c r="FA5" s="168"/>
      <c r="FB5" s="168"/>
      <c r="FC5" s="168"/>
      <c r="FD5" s="168"/>
      <c r="FE5" s="168"/>
      <c r="FF5" s="168"/>
      <c r="FG5" s="168"/>
      <c r="FH5" s="168"/>
      <c r="FI5" s="168"/>
      <c r="FJ5" s="168"/>
      <c r="FK5" s="168"/>
      <c r="FL5" s="168"/>
      <c r="FM5" s="168"/>
      <c r="FN5" s="168"/>
      <c r="FO5" s="168"/>
      <c r="FP5" s="168"/>
      <c r="FQ5" s="168"/>
      <c r="FR5" s="168"/>
      <c r="FS5" s="168"/>
      <c r="FT5" s="168"/>
      <c r="FU5" s="168"/>
      <c r="FV5" s="168"/>
      <c r="FW5" s="168"/>
      <c r="FX5" s="168"/>
      <c r="FY5" s="168"/>
      <c r="FZ5" s="168"/>
      <c r="GA5" s="168"/>
      <c r="GB5" s="168"/>
      <c r="GC5" s="168"/>
      <c r="GD5" s="168"/>
      <c r="GE5" s="168"/>
      <c r="GF5" s="168"/>
      <c r="GG5" s="168"/>
      <c r="GH5" s="168"/>
      <c r="GI5" s="168"/>
      <c r="GJ5" s="168"/>
      <c r="GK5" s="168"/>
      <c r="GL5" s="168"/>
      <c r="GM5" s="168"/>
      <c r="GN5" s="168"/>
      <c r="GO5" s="168"/>
      <c r="GP5" s="168"/>
      <c r="GQ5" s="168"/>
      <c r="GR5" s="168"/>
      <c r="GS5" s="168"/>
      <c r="GT5" s="168"/>
      <c r="GU5" s="168"/>
      <c r="GV5" s="168"/>
      <c r="GW5" s="168"/>
      <c r="GX5" s="168"/>
      <c r="GY5" s="168"/>
      <c r="GZ5" s="168"/>
      <c r="HA5" s="168"/>
      <c r="HB5" s="168"/>
      <c r="HC5" s="168"/>
      <c r="HD5" s="168"/>
      <c r="HE5" s="168"/>
      <c r="HF5" s="168"/>
      <c r="HG5" s="168"/>
      <c r="HH5" s="168"/>
      <c r="HI5" s="168"/>
      <c r="HJ5" s="168"/>
      <c r="HK5" s="168"/>
      <c r="HL5" s="168"/>
      <c r="HM5" s="168"/>
      <c r="HN5" s="168"/>
      <c r="HO5" s="168"/>
      <c r="HP5" s="168"/>
      <c r="HQ5" s="168"/>
      <c r="HR5" s="168"/>
      <c r="HS5" s="168"/>
      <c r="HT5" s="168"/>
      <c r="HU5" s="168"/>
      <c r="HV5" s="168"/>
      <c r="HW5" s="168"/>
      <c r="HX5" s="168"/>
      <c r="HY5" s="168"/>
      <c r="HZ5" s="168"/>
      <c r="IA5" s="168"/>
      <c r="IB5" s="168"/>
      <c r="IC5" s="168"/>
      <c r="ID5" s="168"/>
      <c r="IE5" s="168"/>
      <c r="IF5" s="168"/>
      <c r="IG5" s="168"/>
      <c r="IH5" s="168"/>
      <c r="II5" s="168"/>
      <c r="IJ5" s="168"/>
      <c r="IK5" s="168"/>
      <c r="IL5" s="168"/>
      <c r="IM5" s="168"/>
      <c r="IN5" s="168"/>
      <c r="IO5" s="168"/>
      <c r="IP5" s="168"/>
      <c r="IQ5" s="168"/>
      <c r="IR5" s="168"/>
      <c r="IS5" s="168"/>
      <c r="IT5" s="168"/>
      <c r="IU5" s="168"/>
      <c r="IV5" s="168"/>
      <c r="IW5" s="168"/>
    </row>
    <row r="6" customFormat="false" ht="14.25" hidden="false" customHeight="true" outlineLevel="0" collapsed="false">
      <c r="A6" s="168"/>
      <c r="B6" s="167" t="s">
        <v>135</v>
      </c>
      <c r="C6" s="168"/>
      <c r="D6" s="169" t="str">
        <f aca="false">+'CC 103818 - Headcount'!C6</f>
        <v>Gossett</v>
      </c>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c r="FO6" s="168"/>
      <c r="FP6" s="168"/>
      <c r="FQ6" s="168"/>
      <c r="FR6" s="168"/>
      <c r="FS6" s="168"/>
      <c r="FT6" s="168"/>
      <c r="FU6" s="168"/>
      <c r="FV6" s="168"/>
      <c r="FW6" s="168"/>
      <c r="FX6" s="168"/>
      <c r="FY6" s="168"/>
      <c r="FZ6" s="168"/>
      <c r="GA6" s="168"/>
      <c r="GB6" s="168"/>
      <c r="GC6" s="168"/>
      <c r="GD6" s="168"/>
      <c r="GE6" s="168"/>
      <c r="GF6" s="168"/>
      <c r="GG6" s="168"/>
      <c r="GH6" s="168"/>
      <c r="GI6" s="168"/>
      <c r="GJ6" s="168"/>
      <c r="GK6" s="168"/>
      <c r="GL6" s="168"/>
      <c r="GM6" s="168"/>
      <c r="GN6" s="168"/>
      <c r="GO6" s="168"/>
      <c r="GP6" s="168"/>
      <c r="GQ6" s="168"/>
      <c r="GR6" s="168"/>
      <c r="GS6" s="168"/>
      <c r="GT6" s="168"/>
      <c r="GU6" s="168"/>
      <c r="GV6" s="168"/>
      <c r="GW6" s="168"/>
      <c r="GX6" s="168"/>
      <c r="GY6" s="168"/>
      <c r="GZ6" s="168"/>
      <c r="HA6" s="168"/>
      <c r="HB6" s="168"/>
      <c r="HC6" s="168"/>
      <c r="HD6" s="168"/>
      <c r="HE6" s="168"/>
      <c r="HF6" s="168"/>
      <c r="HG6" s="168"/>
      <c r="HH6" s="168"/>
      <c r="HI6" s="168"/>
      <c r="HJ6" s="168"/>
      <c r="HK6" s="168"/>
      <c r="HL6" s="168"/>
      <c r="HM6" s="168"/>
      <c r="HN6" s="168"/>
      <c r="HO6" s="168"/>
      <c r="HP6" s="168"/>
      <c r="HQ6" s="168"/>
      <c r="HR6" s="168"/>
      <c r="HS6" s="168"/>
      <c r="HT6" s="168"/>
      <c r="HU6" s="168"/>
      <c r="HV6" s="168"/>
      <c r="HW6" s="168"/>
      <c r="HX6" s="168"/>
      <c r="HY6" s="168"/>
      <c r="HZ6" s="168"/>
      <c r="IA6" s="168"/>
      <c r="IB6" s="168"/>
      <c r="IC6" s="168"/>
      <c r="ID6" s="168"/>
      <c r="IE6" s="168"/>
      <c r="IF6" s="168"/>
      <c r="IG6" s="168"/>
      <c r="IH6" s="168"/>
      <c r="II6" s="168"/>
      <c r="IJ6" s="168"/>
      <c r="IK6" s="168"/>
      <c r="IL6" s="168"/>
      <c r="IM6" s="168"/>
      <c r="IN6" s="168"/>
      <c r="IO6" s="168"/>
      <c r="IP6" s="168"/>
      <c r="IQ6" s="168"/>
      <c r="IR6" s="168"/>
      <c r="IS6" s="168"/>
      <c r="IT6" s="168"/>
      <c r="IU6" s="168"/>
      <c r="IV6" s="168"/>
      <c r="IW6" s="168"/>
    </row>
    <row r="7" customFormat="false" ht="14.25" hidden="false" customHeight="true" outlineLevel="0" collapsed="false">
      <c r="A7" s="168"/>
      <c r="B7" s="167" t="s">
        <v>137</v>
      </c>
      <c r="C7" s="168"/>
      <c r="D7" s="169" t="str">
        <f aca="false">+'CC 103818 - Headcount'!C7</f>
        <v>103818</v>
      </c>
      <c r="E7" s="168"/>
      <c r="F7" s="168"/>
      <c r="G7" s="168"/>
      <c r="H7" s="220"/>
      <c r="I7" s="168"/>
      <c r="J7" s="168"/>
      <c r="K7" s="168"/>
      <c r="L7" s="168"/>
      <c r="M7" s="168"/>
      <c r="N7" s="221" t="s">
        <v>399</v>
      </c>
      <c r="O7" s="222"/>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168"/>
      <c r="CX7" s="168"/>
      <c r="CY7" s="168"/>
      <c r="CZ7" s="168"/>
      <c r="DA7" s="168"/>
      <c r="DB7" s="168"/>
      <c r="DC7" s="168"/>
      <c r="DD7" s="168"/>
      <c r="DE7" s="168"/>
      <c r="DF7" s="168"/>
      <c r="DG7" s="168"/>
      <c r="DH7" s="168"/>
      <c r="DI7" s="168"/>
      <c r="DJ7" s="168"/>
      <c r="DK7" s="168"/>
      <c r="DL7" s="168"/>
      <c r="DM7" s="168"/>
      <c r="DN7" s="168"/>
      <c r="DO7" s="168"/>
      <c r="DP7" s="168"/>
      <c r="DQ7" s="168"/>
      <c r="DR7" s="168"/>
      <c r="DS7" s="168"/>
      <c r="DT7" s="168"/>
      <c r="DU7" s="168"/>
      <c r="DV7" s="168"/>
      <c r="DW7" s="168"/>
      <c r="DX7" s="168"/>
      <c r="DY7" s="168"/>
      <c r="DZ7" s="168"/>
      <c r="EA7" s="168"/>
      <c r="EB7" s="168"/>
      <c r="EC7" s="168"/>
      <c r="ED7" s="168"/>
      <c r="EE7" s="16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168"/>
      <c r="FG7" s="168"/>
      <c r="FH7" s="168"/>
      <c r="FI7" s="168"/>
      <c r="FJ7" s="168"/>
      <c r="FK7" s="168"/>
      <c r="FL7" s="168"/>
      <c r="FM7" s="168"/>
      <c r="FN7" s="168"/>
      <c r="FO7" s="168"/>
      <c r="FP7" s="168"/>
      <c r="FQ7" s="168"/>
      <c r="FR7" s="168"/>
      <c r="FS7" s="168"/>
      <c r="FT7" s="168"/>
      <c r="FU7" s="168"/>
      <c r="FV7" s="168"/>
      <c r="FW7" s="168"/>
      <c r="FX7" s="168"/>
      <c r="FY7" s="168"/>
      <c r="FZ7" s="168"/>
      <c r="GA7" s="168"/>
      <c r="GB7" s="168"/>
      <c r="GC7" s="168"/>
      <c r="GD7" s="168"/>
      <c r="GE7" s="168"/>
      <c r="GF7" s="168"/>
      <c r="GG7" s="168"/>
      <c r="GH7" s="168"/>
      <c r="GI7" s="168"/>
      <c r="GJ7" s="168"/>
      <c r="GK7" s="168"/>
      <c r="GL7" s="168"/>
      <c r="GM7" s="168"/>
      <c r="GN7" s="168"/>
      <c r="GO7" s="168"/>
      <c r="GP7" s="168"/>
      <c r="GQ7" s="168"/>
      <c r="GR7" s="168"/>
      <c r="GS7" s="168"/>
      <c r="GT7" s="168"/>
      <c r="GU7" s="168"/>
      <c r="GV7" s="168"/>
      <c r="GW7" s="168"/>
      <c r="GX7" s="168"/>
      <c r="GY7" s="168"/>
      <c r="GZ7" s="168"/>
      <c r="HA7" s="168"/>
      <c r="HB7" s="168"/>
      <c r="HC7" s="168"/>
      <c r="HD7" s="168"/>
      <c r="HE7" s="168"/>
      <c r="HF7" s="168"/>
      <c r="HG7" s="168"/>
      <c r="HH7" s="168"/>
      <c r="HI7" s="168"/>
      <c r="HJ7" s="168"/>
      <c r="HK7" s="168"/>
      <c r="HL7" s="168"/>
      <c r="HM7" s="168"/>
      <c r="HN7" s="168"/>
      <c r="HO7" s="168"/>
      <c r="HP7" s="168"/>
      <c r="HQ7" s="168"/>
      <c r="HR7" s="168"/>
      <c r="HS7" s="168"/>
      <c r="HT7" s="168"/>
      <c r="HU7" s="168"/>
      <c r="HV7" s="168"/>
      <c r="HW7" s="168"/>
      <c r="HX7" s="168"/>
      <c r="HY7" s="168"/>
      <c r="HZ7" s="168"/>
      <c r="IA7" s="168"/>
      <c r="IB7" s="168"/>
      <c r="IC7" s="168"/>
      <c r="ID7" s="168"/>
      <c r="IE7" s="168"/>
      <c r="IF7" s="168"/>
      <c r="IG7" s="168"/>
      <c r="IH7" s="168"/>
      <c r="II7" s="168"/>
      <c r="IJ7" s="168"/>
      <c r="IK7" s="168"/>
      <c r="IL7" s="168"/>
      <c r="IM7" s="168"/>
      <c r="IN7" s="168"/>
      <c r="IO7" s="168"/>
      <c r="IP7" s="168"/>
      <c r="IQ7" s="168"/>
      <c r="IR7" s="168"/>
      <c r="IS7" s="168"/>
      <c r="IT7" s="168"/>
      <c r="IU7" s="168"/>
      <c r="IV7" s="168"/>
      <c r="IW7" s="168"/>
    </row>
    <row r="8" customFormat="false" ht="12.75" hidden="false" customHeight="false" outlineLevel="0" collapsed="false">
      <c r="A8" s="168"/>
      <c r="B8" s="168"/>
      <c r="C8" s="167"/>
      <c r="D8" s="219"/>
      <c r="E8" s="168"/>
      <c r="F8" s="168"/>
      <c r="G8" s="168"/>
      <c r="H8" s="220"/>
      <c r="I8" s="168"/>
      <c r="J8" s="168"/>
      <c r="K8" s="168"/>
      <c r="L8" s="168"/>
      <c r="M8" s="168"/>
      <c r="N8" s="223" t="s">
        <v>400</v>
      </c>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68"/>
      <c r="IH8" s="168"/>
      <c r="II8" s="168"/>
      <c r="IJ8" s="168"/>
      <c r="IK8" s="168"/>
      <c r="IL8" s="168"/>
      <c r="IM8" s="168"/>
      <c r="IN8" s="168"/>
      <c r="IO8" s="168"/>
      <c r="IP8" s="168"/>
      <c r="IQ8" s="168"/>
      <c r="IR8" s="168"/>
      <c r="IS8" s="168"/>
      <c r="IT8" s="168"/>
      <c r="IU8" s="168"/>
      <c r="IV8" s="168"/>
      <c r="IW8" s="168"/>
    </row>
    <row r="9" customFormat="false" ht="12.75" hidden="false" customHeight="false" outlineLevel="0" collapsed="false">
      <c r="A9" s="168"/>
      <c r="B9" s="168"/>
      <c r="C9" s="167"/>
      <c r="D9" s="219"/>
      <c r="E9" s="168"/>
      <c r="F9" s="168"/>
      <c r="G9" s="168"/>
      <c r="H9" s="220"/>
      <c r="I9" s="168"/>
      <c r="J9" s="168"/>
      <c r="K9" s="168"/>
      <c r="L9" s="168"/>
      <c r="M9" s="168"/>
      <c r="N9" s="223"/>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68"/>
      <c r="IH9" s="168"/>
      <c r="II9" s="168"/>
      <c r="IJ9" s="168"/>
      <c r="IK9" s="168"/>
      <c r="IL9" s="168"/>
      <c r="IM9" s="168"/>
      <c r="IN9" s="168"/>
      <c r="IO9" s="168"/>
      <c r="IP9" s="168"/>
      <c r="IQ9" s="168"/>
      <c r="IR9" s="168"/>
      <c r="IS9" s="168"/>
      <c r="IT9" s="168"/>
      <c r="IU9" s="168"/>
      <c r="IV9" s="168"/>
      <c r="IW9" s="168"/>
    </row>
    <row r="10" customFormat="false" ht="15.75" hidden="false" customHeight="false" outlineLevel="0" collapsed="false">
      <c r="A10" s="224"/>
      <c r="B10" s="225"/>
      <c r="C10" s="225"/>
      <c r="D10" s="226" t="n">
        <v>37258</v>
      </c>
      <c r="E10" s="226" t="n">
        <v>37289</v>
      </c>
      <c r="F10" s="226" t="n">
        <v>37317</v>
      </c>
      <c r="G10" s="226" t="n">
        <v>37348</v>
      </c>
      <c r="H10" s="226" t="n">
        <v>37378</v>
      </c>
      <c r="I10" s="226" t="n">
        <v>37409</v>
      </c>
      <c r="J10" s="226" t="n">
        <v>37439</v>
      </c>
      <c r="K10" s="226" t="n">
        <v>37470</v>
      </c>
      <c r="L10" s="226" t="n">
        <v>37501</v>
      </c>
      <c r="M10" s="226" t="n">
        <v>37531</v>
      </c>
      <c r="N10" s="226" t="n">
        <v>37562</v>
      </c>
      <c r="O10" s="226" t="n">
        <v>37592</v>
      </c>
      <c r="P10" s="227" t="s">
        <v>141</v>
      </c>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c r="CC10" s="228"/>
      <c r="CD10" s="228"/>
      <c r="CE10" s="228"/>
      <c r="CF10" s="228"/>
      <c r="CG10" s="228"/>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c r="DZ10" s="228"/>
      <c r="EA10" s="228"/>
      <c r="EB10" s="228"/>
      <c r="EC10" s="228"/>
      <c r="ED10" s="228"/>
      <c r="EE10" s="228"/>
      <c r="EF10" s="228"/>
      <c r="EG10" s="228"/>
      <c r="EH10" s="228"/>
      <c r="EI10" s="228"/>
      <c r="EJ10" s="228"/>
      <c r="EK10" s="228"/>
      <c r="EL10" s="228"/>
      <c r="EM10" s="228"/>
      <c r="EN10" s="228"/>
      <c r="EO10" s="228"/>
      <c r="EP10" s="228"/>
      <c r="EQ10" s="228"/>
      <c r="ER10" s="228"/>
      <c r="ES10" s="228"/>
      <c r="ET10" s="228"/>
      <c r="EU10" s="228"/>
      <c r="EV10" s="228"/>
      <c r="EW10" s="228"/>
      <c r="EX10" s="228"/>
      <c r="EY10" s="228"/>
      <c r="EZ10" s="228"/>
      <c r="FA10" s="228"/>
      <c r="FB10" s="228"/>
      <c r="FC10" s="228"/>
      <c r="FD10" s="228"/>
      <c r="FE10" s="228"/>
      <c r="FF10" s="228"/>
      <c r="FG10" s="228"/>
      <c r="FH10" s="228"/>
      <c r="FI10" s="228"/>
      <c r="FJ10" s="228"/>
      <c r="FK10" s="228"/>
      <c r="FL10" s="228"/>
      <c r="FM10" s="228"/>
      <c r="FN10" s="228"/>
      <c r="FO10" s="228"/>
      <c r="FP10" s="228"/>
      <c r="FQ10" s="228"/>
      <c r="FR10" s="228"/>
      <c r="FS10" s="228"/>
      <c r="FT10" s="228"/>
      <c r="FU10" s="228"/>
      <c r="FV10" s="228"/>
      <c r="FW10" s="228"/>
      <c r="FX10" s="228"/>
      <c r="FY10" s="228"/>
      <c r="FZ10" s="228"/>
      <c r="GA10" s="228"/>
      <c r="GB10" s="228"/>
      <c r="GC10" s="228"/>
      <c r="GD10" s="228"/>
      <c r="GE10" s="228"/>
      <c r="GF10" s="228"/>
      <c r="GG10" s="228"/>
      <c r="GH10" s="228"/>
      <c r="GI10" s="228"/>
      <c r="GJ10" s="228"/>
      <c r="GK10" s="228"/>
      <c r="GL10" s="228"/>
      <c r="GM10" s="228"/>
      <c r="GN10" s="228"/>
      <c r="GO10" s="228"/>
      <c r="GP10" s="228"/>
      <c r="GQ10" s="228"/>
      <c r="GR10" s="228"/>
      <c r="GS10" s="228"/>
      <c r="GT10" s="228"/>
      <c r="GU10" s="228"/>
      <c r="GV10" s="228"/>
      <c r="GW10" s="228"/>
      <c r="GX10" s="228"/>
      <c r="GY10" s="228"/>
      <c r="GZ10" s="228"/>
      <c r="HA10" s="228"/>
      <c r="HB10" s="228"/>
      <c r="HC10" s="228"/>
      <c r="HD10" s="228"/>
      <c r="HE10" s="228"/>
      <c r="HF10" s="228"/>
      <c r="HG10" s="228"/>
      <c r="HH10" s="228"/>
      <c r="HI10" s="228"/>
      <c r="HJ10" s="228"/>
      <c r="HK10" s="228"/>
      <c r="HL10" s="228"/>
      <c r="HM10" s="228"/>
      <c r="HN10" s="228"/>
      <c r="HO10" s="228"/>
      <c r="HP10" s="228"/>
      <c r="HQ10" s="228"/>
      <c r="HR10" s="228"/>
      <c r="HS10" s="228"/>
      <c r="HT10" s="228"/>
      <c r="HU10" s="228"/>
      <c r="HV10" s="228"/>
      <c r="HW10" s="228"/>
      <c r="HX10" s="228"/>
      <c r="HY10" s="228"/>
      <c r="HZ10" s="228"/>
      <c r="IA10" s="228"/>
      <c r="IB10" s="228"/>
      <c r="IC10" s="228"/>
      <c r="ID10" s="228"/>
      <c r="IE10" s="228"/>
      <c r="IF10" s="228"/>
      <c r="IG10" s="228"/>
      <c r="IH10" s="228"/>
      <c r="II10" s="228"/>
      <c r="IJ10" s="228"/>
      <c r="IK10" s="228"/>
      <c r="IL10" s="228"/>
      <c r="IM10" s="228"/>
      <c r="IN10" s="228"/>
      <c r="IO10" s="228"/>
      <c r="IP10" s="228"/>
      <c r="IQ10" s="228"/>
      <c r="IR10" s="228"/>
      <c r="IS10" s="228"/>
      <c r="IT10" s="228"/>
      <c r="IU10" s="228"/>
      <c r="IV10" s="228"/>
      <c r="IW10" s="228"/>
    </row>
    <row r="11" customFormat="false" ht="15.75" hidden="true" customHeight="false" outlineLevel="0" collapsed="false">
      <c r="A11" s="229" t="s">
        <v>317</v>
      </c>
      <c r="B11" s="230"/>
      <c r="C11" s="231" t="n">
        <v>36892</v>
      </c>
      <c r="D11" s="231" t="n">
        <v>36892</v>
      </c>
      <c r="E11" s="231" t="n">
        <v>36923</v>
      </c>
      <c r="F11" s="231" t="n">
        <v>36951</v>
      </c>
      <c r="G11" s="231" t="n">
        <v>36982</v>
      </c>
      <c r="H11" s="231" t="n">
        <v>37012</v>
      </c>
      <c r="I11" s="231" t="n">
        <v>37043</v>
      </c>
      <c r="J11" s="231" t="n">
        <v>37073</v>
      </c>
      <c r="K11" s="231" t="n">
        <v>37104</v>
      </c>
      <c r="L11" s="231" t="n">
        <v>37135</v>
      </c>
      <c r="M11" s="231" t="n">
        <v>37165</v>
      </c>
      <c r="N11" s="231" t="n">
        <v>37196</v>
      </c>
      <c r="O11" s="231" t="n">
        <v>37226</v>
      </c>
      <c r="P11" s="232" t="s">
        <v>401</v>
      </c>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33"/>
      <c r="DW11" s="233"/>
      <c r="DX11" s="233"/>
      <c r="DY11" s="233"/>
      <c r="DZ11" s="233"/>
      <c r="EA11" s="233"/>
      <c r="EB11" s="233"/>
      <c r="EC11" s="233"/>
      <c r="ED11" s="233"/>
      <c r="EE11" s="233"/>
      <c r="EF11" s="233"/>
      <c r="EG11" s="233"/>
      <c r="EH11" s="233"/>
      <c r="EI11" s="233"/>
      <c r="EJ11" s="233"/>
      <c r="EK11" s="233"/>
      <c r="EL11" s="233"/>
      <c r="EM11" s="233"/>
      <c r="EN11" s="233"/>
      <c r="EO11" s="233"/>
      <c r="EP11" s="233"/>
      <c r="EQ11" s="233"/>
      <c r="ER11" s="233"/>
      <c r="ES11" s="233"/>
      <c r="ET11" s="233"/>
      <c r="EU11" s="233"/>
      <c r="EV11" s="233"/>
      <c r="EW11" s="233"/>
      <c r="EX11" s="233"/>
      <c r="EY11" s="233"/>
      <c r="EZ11" s="233"/>
      <c r="FA11" s="233"/>
      <c r="FB11" s="233"/>
      <c r="FC11" s="233"/>
      <c r="FD11" s="233"/>
      <c r="FE11" s="233"/>
      <c r="FF11" s="233"/>
      <c r="FG11" s="233"/>
      <c r="FH11" s="233"/>
      <c r="FI11" s="233"/>
      <c r="FJ11" s="233"/>
      <c r="FK11" s="233"/>
      <c r="FL11" s="233"/>
      <c r="FM11" s="233"/>
      <c r="FN11" s="233"/>
      <c r="FO11" s="233"/>
      <c r="FP11" s="233"/>
      <c r="FQ11" s="233"/>
      <c r="FR11" s="233"/>
      <c r="FS11" s="233"/>
      <c r="FT11" s="233"/>
      <c r="FU11" s="233"/>
      <c r="FV11" s="233"/>
      <c r="FW11" s="233"/>
      <c r="FX11" s="233"/>
      <c r="FY11" s="233"/>
      <c r="FZ11" s="233"/>
      <c r="GA11" s="233"/>
      <c r="GB11" s="233"/>
      <c r="GC11" s="233"/>
      <c r="GD11" s="233"/>
      <c r="GE11" s="233"/>
      <c r="GF11" s="233"/>
      <c r="GG11" s="233"/>
      <c r="GH11" s="233"/>
      <c r="GI11" s="233"/>
      <c r="GJ11" s="233"/>
      <c r="GK11" s="233"/>
      <c r="GL11" s="233"/>
      <c r="GM11" s="233"/>
      <c r="GN11" s="233"/>
      <c r="GO11" s="233"/>
      <c r="GP11" s="233"/>
      <c r="GQ11" s="233"/>
      <c r="GR11" s="233"/>
      <c r="GS11" s="233"/>
      <c r="GT11" s="233"/>
      <c r="GU11" s="233"/>
      <c r="GV11" s="233"/>
      <c r="GW11" s="233"/>
      <c r="GX11" s="233"/>
      <c r="GY11" s="233"/>
      <c r="GZ11" s="233"/>
      <c r="HA11" s="233"/>
      <c r="HB11" s="233"/>
      <c r="HC11" s="233"/>
      <c r="HD11" s="233"/>
      <c r="HE11" s="233"/>
      <c r="HF11" s="233"/>
      <c r="HG11" s="233"/>
      <c r="HH11" s="233"/>
      <c r="HI11" s="233"/>
      <c r="HJ11" s="233"/>
      <c r="HK11" s="233"/>
      <c r="HL11" s="233"/>
      <c r="HM11" s="233"/>
      <c r="HN11" s="233"/>
      <c r="HO11" s="233"/>
      <c r="HP11" s="233"/>
      <c r="HQ11" s="233"/>
      <c r="HR11" s="233"/>
      <c r="HS11" s="233"/>
      <c r="HT11" s="233"/>
      <c r="HU11" s="233"/>
      <c r="HV11" s="233"/>
      <c r="HW11" s="233"/>
      <c r="HX11" s="233"/>
      <c r="HY11" s="233"/>
      <c r="HZ11" s="233"/>
      <c r="IA11" s="233"/>
      <c r="IB11" s="233"/>
      <c r="IC11" s="233"/>
      <c r="ID11" s="233"/>
      <c r="IE11" s="233"/>
      <c r="IF11" s="233"/>
      <c r="IG11" s="233"/>
      <c r="IH11" s="233"/>
      <c r="II11" s="233"/>
      <c r="IJ11" s="233"/>
      <c r="IK11" s="233"/>
      <c r="IL11" s="233"/>
      <c r="IM11" s="233"/>
      <c r="IN11" s="233"/>
      <c r="IO11" s="233"/>
      <c r="IP11" s="233"/>
      <c r="IQ11" s="233"/>
      <c r="IR11" s="233"/>
      <c r="IS11" s="233"/>
      <c r="IT11" s="233"/>
      <c r="IU11" s="233"/>
      <c r="IV11" s="233"/>
      <c r="IW11" s="233"/>
    </row>
    <row r="12" customFormat="false" ht="15.75" hidden="true" customHeight="false" outlineLevel="0" collapsed="false">
      <c r="A12" s="234" t="s">
        <v>318</v>
      </c>
      <c r="B12" s="235"/>
      <c r="C12" s="236" t="n">
        <v>1</v>
      </c>
      <c r="D12" s="237"/>
      <c r="E12" s="237"/>
      <c r="F12" s="237"/>
      <c r="G12" s="237"/>
      <c r="H12" s="237"/>
      <c r="I12" s="237"/>
      <c r="J12" s="237"/>
      <c r="K12" s="237"/>
      <c r="L12" s="237"/>
      <c r="M12" s="237"/>
      <c r="N12" s="237"/>
      <c r="O12" s="237"/>
      <c r="P12" s="237"/>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8"/>
      <c r="CS12" s="238"/>
      <c r="CT12" s="238"/>
      <c r="CU12" s="238"/>
      <c r="CV12" s="238"/>
      <c r="CW12" s="238"/>
      <c r="CX12" s="238"/>
      <c r="CY12" s="238"/>
      <c r="CZ12" s="238"/>
      <c r="DA12" s="238"/>
      <c r="DB12" s="238"/>
      <c r="DC12" s="238"/>
      <c r="DD12" s="238"/>
      <c r="DE12" s="238"/>
      <c r="DF12" s="238"/>
      <c r="DG12" s="238"/>
      <c r="DH12" s="238"/>
      <c r="DI12" s="238"/>
      <c r="DJ12" s="238"/>
      <c r="DK12" s="238"/>
      <c r="DL12" s="238"/>
      <c r="DM12" s="238"/>
      <c r="DN12" s="238"/>
      <c r="DO12" s="238"/>
      <c r="DP12" s="238"/>
      <c r="DQ12" s="238"/>
      <c r="DR12" s="238"/>
      <c r="DS12" s="238"/>
      <c r="DT12" s="238"/>
      <c r="DU12" s="238"/>
      <c r="DV12" s="238"/>
      <c r="DW12" s="238"/>
      <c r="DX12" s="238"/>
      <c r="DY12" s="238"/>
      <c r="DZ12" s="238"/>
      <c r="EA12" s="238"/>
      <c r="EB12" s="238"/>
      <c r="EC12" s="238"/>
      <c r="ED12" s="238"/>
      <c r="EE12" s="238"/>
      <c r="EF12" s="238"/>
      <c r="EG12" s="238"/>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c r="FD12" s="238"/>
      <c r="FE12" s="238"/>
      <c r="FF12" s="238"/>
      <c r="FG12" s="238"/>
      <c r="FH12" s="238"/>
      <c r="FI12" s="238"/>
      <c r="FJ12" s="238"/>
      <c r="FK12" s="238"/>
      <c r="FL12" s="238"/>
      <c r="FM12" s="238"/>
      <c r="FN12" s="238"/>
      <c r="FO12" s="238"/>
      <c r="FP12" s="238"/>
      <c r="FQ12" s="238"/>
      <c r="FR12" s="238"/>
      <c r="FS12" s="238"/>
      <c r="FT12" s="238"/>
      <c r="FU12" s="238"/>
      <c r="FV12" s="238"/>
      <c r="FW12" s="238"/>
      <c r="FX12" s="238"/>
      <c r="FY12" s="238"/>
      <c r="FZ12" s="238"/>
      <c r="GA12" s="238"/>
      <c r="GB12" s="238"/>
      <c r="GC12" s="238"/>
      <c r="GD12" s="238"/>
      <c r="GE12" s="238"/>
      <c r="GF12" s="238"/>
      <c r="GG12" s="238"/>
      <c r="GH12" s="238"/>
      <c r="GI12" s="238"/>
      <c r="GJ12" s="238"/>
      <c r="GK12" s="238"/>
      <c r="GL12" s="238"/>
      <c r="GM12" s="238"/>
      <c r="GN12" s="238"/>
      <c r="GO12" s="238"/>
      <c r="GP12" s="238"/>
      <c r="GQ12" s="238"/>
      <c r="GR12" s="238"/>
      <c r="GS12" s="238"/>
      <c r="GT12" s="238"/>
      <c r="GU12" s="238"/>
      <c r="GV12" s="238"/>
      <c r="GW12" s="238"/>
      <c r="GX12" s="238"/>
      <c r="GY12" s="238"/>
      <c r="GZ12" s="238"/>
      <c r="HA12" s="238"/>
      <c r="HB12" s="238"/>
      <c r="HC12" s="238"/>
      <c r="HD12" s="238"/>
      <c r="HE12" s="238"/>
      <c r="HF12" s="238"/>
      <c r="HG12" s="238"/>
      <c r="HH12" s="238"/>
      <c r="HI12" s="238"/>
      <c r="HJ12" s="238"/>
      <c r="HK12" s="238"/>
      <c r="HL12" s="238"/>
      <c r="HM12" s="238"/>
      <c r="HN12" s="238"/>
      <c r="HO12" s="238"/>
      <c r="HP12" s="238"/>
      <c r="HQ12" s="238"/>
      <c r="HR12" s="238"/>
      <c r="HS12" s="238"/>
      <c r="HT12" s="238"/>
      <c r="HU12" s="238"/>
      <c r="HV12" s="238"/>
      <c r="HW12" s="238"/>
      <c r="HX12" s="238"/>
      <c r="HY12" s="238"/>
      <c r="HZ12" s="238"/>
      <c r="IA12" s="238"/>
      <c r="IB12" s="238"/>
      <c r="IC12" s="238"/>
      <c r="ID12" s="238"/>
      <c r="IE12" s="238"/>
      <c r="IF12" s="238"/>
      <c r="IG12" s="238"/>
      <c r="IH12" s="238"/>
      <c r="II12" s="238"/>
      <c r="IJ12" s="238"/>
      <c r="IK12" s="238"/>
      <c r="IL12" s="238"/>
      <c r="IM12" s="238"/>
      <c r="IN12" s="238"/>
      <c r="IO12" s="238"/>
      <c r="IP12" s="238"/>
      <c r="IQ12" s="238"/>
      <c r="IR12" s="238"/>
      <c r="IS12" s="238"/>
      <c r="IT12" s="238"/>
      <c r="IU12" s="238"/>
      <c r="IV12" s="238"/>
      <c r="IW12" s="238"/>
    </row>
    <row r="13" customFormat="false" ht="15.75" hidden="true" customHeight="false" outlineLevel="0" collapsed="false">
      <c r="A13" s="182" t="s">
        <v>320</v>
      </c>
      <c r="B13" s="210"/>
      <c r="C13" s="183" t="n">
        <v>1</v>
      </c>
      <c r="D13" s="237"/>
      <c r="E13" s="237"/>
      <c r="F13" s="237"/>
      <c r="G13" s="237"/>
      <c r="H13" s="237"/>
      <c r="I13" s="237"/>
      <c r="J13" s="237"/>
      <c r="K13" s="237"/>
      <c r="L13" s="237"/>
      <c r="M13" s="237"/>
      <c r="N13" s="237"/>
      <c r="O13" s="237"/>
      <c r="P13" s="237"/>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8"/>
      <c r="EZ13" s="238"/>
      <c r="FA13" s="238"/>
      <c r="FB13" s="238"/>
      <c r="FC13" s="238"/>
      <c r="FD13" s="238"/>
      <c r="FE13" s="238"/>
      <c r="FF13" s="238"/>
      <c r="FG13" s="238"/>
      <c r="FH13" s="238"/>
      <c r="FI13" s="238"/>
      <c r="FJ13" s="238"/>
      <c r="FK13" s="238"/>
      <c r="FL13" s="238"/>
      <c r="FM13" s="238"/>
      <c r="FN13" s="238"/>
      <c r="FO13" s="238"/>
      <c r="FP13" s="238"/>
      <c r="FQ13" s="238"/>
      <c r="FR13" s="238"/>
      <c r="FS13" s="238"/>
      <c r="FT13" s="238"/>
      <c r="FU13" s="238"/>
      <c r="FV13" s="238"/>
      <c r="FW13" s="238"/>
      <c r="FX13" s="238"/>
      <c r="FY13" s="238"/>
      <c r="FZ13" s="238"/>
      <c r="GA13" s="238"/>
      <c r="GB13" s="238"/>
      <c r="GC13" s="238"/>
      <c r="GD13" s="238"/>
      <c r="GE13" s="238"/>
      <c r="GF13" s="238"/>
      <c r="GG13" s="238"/>
      <c r="GH13" s="238"/>
      <c r="GI13" s="238"/>
      <c r="GJ13" s="238"/>
      <c r="GK13" s="238"/>
      <c r="GL13" s="238"/>
      <c r="GM13" s="238"/>
      <c r="GN13" s="238"/>
      <c r="GO13" s="238"/>
      <c r="GP13" s="238"/>
      <c r="GQ13" s="238"/>
      <c r="GR13" s="238"/>
      <c r="GS13" s="238"/>
      <c r="GT13" s="238"/>
      <c r="GU13" s="238"/>
      <c r="GV13" s="238"/>
      <c r="GW13" s="238"/>
      <c r="GX13" s="238"/>
      <c r="GY13" s="238"/>
      <c r="GZ13" s="238"/>
      <c r="HA13" s="238"/>
      <c r="HB13" s="238"/>
      <c r="HC13" s="238"/>
      <c r="HD13" s="238"/>
      <c r="HE13" s="238"/>
      <c r="HF13" s="238"/>
      <c r="HG13" s="238"/>
      <c r="HH13" s="238"/>
      <c r="HI13" s="238"/>
      <c r="HJ13" s="238"/>
      <c r="HK13" s="238"/>
      <c r="HL13" s="238"/>
      <c r="HM13" s="238"/>
      <c r="HN13" s="238"/>
      <c r="HO13" s="238"/>
      <c r="HP13" s="238"/>
      <c r="HQ13" s="238"/>
      <c r="HR13" s="238"/>
      <c r="HS13" s="238"/>
      <c r="HT13" s="238"/>
      <c r="HU13" s="238"/>
      <c r="HV13" s="238"/>
      <c r="HW13" s="238"/>
      <c r="HX13" s="238"/>
      <c r="HY13" s="238"/>
      <c r="HZ13" s="238"/>
      <c r="IA13" s="238"/>
      <c r="IB13" s="238"/>
      <c r="IC13" s="238"/>
      <c r="ID13" s="238"/>
      <c r="IE13" s="238"/>
      <c r="IF13" s="238"/>
      <c r="IG13" s="238"/>
      <c r="IH13" s="238"/>
      <c r="II13" s="238"/>
      <c r="IJ13" s="238"/>
      <c r="IK13" s="238"/>
      <c r="IL13" s="238"/>
      <c r="IM13" s="238"/>
      <c r="IN13" s="238"/>
      <c r="IO13" s="238"/>
      <c r="IP13" s="238"/>
      <c r="IQ13" s="238"/>
      <c r="IR13" s="238"/>
      <c r="IS13" s="238"/>
      <c r="IT13" s="238"/>
      <c r="IU13" s="238"/>
      <c r="IV13" s="238"/>
      <c r="IW13" s="238"/>
    </row>
    <row r="14" customFormat="false" ht="15.75" hidden="true" customHeight="false" outlineLevel="0" collapsed="false">
      <c r="A14" s="182" t="s">
        <v>321</v>
      </c>
      <c r="B14" s="210"/>
      <c r="C14" s="183" t="n">
        <v>1</v>
      </c>
      <c r="D14" s="237"/>
      <c r="E14" s="237"/>
      <c r="F14" s="237"/>
      <c r="G14" s="237"/>
      <c r="H14" s="237"/>
      <c r="I14" s="237"/>
      <c r="J14" s="237"/>
      <c r="K14" s="237"/>
      <c r="L14" s="237"/>
      <c r="M14" s="237"/>
      <c r="N14" s="237"/>
      <c r="O14" s="237"/>
      <c r="P14" s="237"/>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c r="FN14" s="238"/>
      <c r="FO14" s="238"/>
      <c r="FP14" s="238"/>
      <c r="FQ14" s="238"/>
      <c r="FR14" s="238"/>
      <c r="FS14" s="238"/>
      <c r="FT14" s="238"/>
      <c r="FU14" s="238"/>
      <c r="FV14" s="238"/>
      <c r="FW14" s="238"/>
      <c r="FX14" s="238"/>
      <c r="FY14" s="238"/>
      <c r="FZ14" s="238"/>
      <c r="GA14" s="238"/>
      <c r="GB14" s="238"/>
      <c r="GC14" s="238"/>
      <c r="GD14" s="238"/>
      <c r="GE14" s="238"/>
      <c r="GF14" s="238"/>
      <c r="GG14" s="238"/>
      <c r="GH14" s="238"/>
      <c r="GI14" s="238"/>
      <c r="GJ14" s="238"/>
      <c r="GK14" s="238"/>
      <c r="GL14" s="238"/>
      <c r="GM14" s="238"/>
      <c r="GN14" s="238"/>
      <c r="GO14" s="238"/>
      <c r="GP14" s="238"/>
      <c r="GQ14" s="238"/>
      <c r="GR14" s="238"/>
      <c r="GS14" s="238"/>
      <c r="GT14" s="238"/>
      <c r="GU14" s="238"/>
      <c r="GV14" s="238"/>
      <c r="GW14" s="238"/>
      <c r="GX14" s="238"/>
      <c r="GY14" s="238"/>
      <c r="GZ14" s="238"/>
      <c r="HA14" s="238"/>
      <c r="HB14" s="238"/>
      <c r="HC14" s="238"/>
      <c r="HD14" s="238"/>
      <c r="HE14" s="238"/>
      <c r="HF14" s="238"/>
      <c r="HG14" s="238"/>
      <c r="HH14" s="238"/>
      <c r="HI14" s="238"/>
      <c r="HJ14" s="238"/>
      <c r="HK14" s="238"/>
      <c r="HL14" s="238"/>
      <c r="HM14" s="238"/>
      <c r="HN14" s="238"/>
      <c r="HO14" s="238"/>
      <c r="HP14" s="238"/>
      <c r="HQ14" s="238"/>
      <c r="HR14" s="238"/>
      <c r="HS14" s="238"/>
      <c r="HT14" s="238"/>
      <c r="HU14" s="238"/>
      <c r="HV14" s="238"/>
      <c r="HW14" s="238"/>
      <c r="HX14" s="238"/>
      <c r="HY14" s="238"/>
      <c r="HZ14" s="238"/>
      <c r="IA14" s="238"/>
      <c r="IB14" s="238"/>
      <c r="IC14" s="238"/>
      <c r="ID14" s="238"/>
      <c r="IE14" s="238"/>
      <c r="IF14" s="238"/>
      <c r="IG14" s="238"/>
      <c r="IH14" s="238"/>
      <c r="II14" s="238"/>
      <c r="IJ14" s="238"/>
      <c r="IK14" s="238"/>
      <c r="IL14" s="238"/>
      <c r="IM14" s="238"/>
      <c r="IN14" s="238"/>
      <c r="IO14" s="238"/>
      <c r="IP14" s="238"/>
      <c r="IQ14" s="238"/>
      <c r="IR14" s="238"/>
      <c r="IS14" s="238"/>
      <c r="IT14" s="238"/>
      <c r="IU14" s="238"/>
      <c r="IV14" s="238"/>
      <c r="IW14" s="238"/>
    </row>
    <row r="15" customFormat="false" ht="15.75" hidden="true" customHeight="false" outlineLevel="0" collapsed="false">
      <c r="A15" s="182" t="s">
        <v>402</v>
      </c>
      <c r="B15" s="210"/>
      <c r="C15" s="239" t="n">
        <f aca="false">SUM(C13:C14)</f>
        <v>2</v>
      </c>
      <c r="D15" s="237"/>
      <c r="E15" s="237"/>
      <c r="F15" s="237"/>
      <c r="G15" s="237"/>
      <c r="H15" s="237"/>
      <c r="I15" s="237"/>
      <c r="J15" s="237"/>
      <c r="K15" s="237"/>
      <c r="L15" s="237"/>
      <c r="M15" s="237"/>
      <c r="N15" s="237"/>
      <c r="O15" s="237"/>
      <c r="P15" s="237"/>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c r="DI15" s="238"/>
      <c r="DJ15" s="238"/>
      <c r="DK15" s="238"/>
      <c r="DL15" s="238"/>
      <c r="DM15" s="238"/>
      <c r="DN15" s="238"/>
      <c r="DO15" s="238"/>
      <c r="DP15" s="238"/>
      <c r="DQ15" s="238"/>
      <c r="DR15" s="238"/>
      <c r="DS15" s="238"/>
      <c r="DT15" s="238"/>
      <c r="DU15" s="238"/>
      <c r="DV15" s="238"/>
      <c r="DW15" s="238"/>
      <c r="DX15" s="238"/>
      <c r="DY15" s="238"/>
      <c r="DZ15" s="238"/>
      <c r="EA15" s="238"/>
      <c r="EB15" s="238"/>
      <c r="EC15" s="238"/>
      <c r="ED15" s="238"/>
      <c r="EE15" s="238"/>
      <c r="EF15" s="238"/>
      <c r="EG15" s="238"/>
      <c r="EH15" s="238"/>
      <c r="EI15" s="238"/>
      <c r="EJ15" s="238"/>
      <c r="EK15" s="238"/>
      <c r="EL15" s="238"/>
      <c r="EM15" s="238"/>
      <c r="EN15" s="238"/>
      <c r="EO15" s="238"/>
      <c r="EP15" s="238"/>
      <c r="EQ15" s="238"/>
      <c r="ER15" s="238"/>
      <c r="ES15" s="238"/>
      <c r="ET15" s="238"/>
      <c r="EU15" s="238"/>
      <c r="EV15" s="238"/>
      <c r="EW15" s="238"/>
      <c r="EX15" s="238"/>
      <c r="EY15" s="238"/>
      <c r="EZ15" s="238"/>
      <c r="FA15" s="238"/>
      <c r="FB15" s="238"/>
      <c r="FC15" s="238"/>
      <c r="FD15" s="238"/>
      <c r="FE15" s="238"/>
      <c r="FF15" s="238"/>
      <c r="FG15" s="238"/>
      <c r="FH15" s="238"/>
      <c r="FI15" s="238"/>
      <c r="FJ15" s="238"/>
      <c r="FK15" s="238"/>
      <c r="FL15" s="238"/>
      <c r="FM15" s="238"/>
      <c r="FN15" s="238"/>
      <c r="FO15" s="238"/>
      <c r="FP15" s="238"/>
      <c r="FQ15" s="238"/>
      <c r="FR15" s="238"/>
      <c r="FS15" s="238"/>
      <c r="FT15" s="238"/>
      <c r="FU15" s="238"/>
      <c r="FV15" s="238"/>
      <c r="FW15" s="238"/>
      <c r="FX15" s="238"/>
      <c r="FY15" s="238"/>
      <c r="FZ15" s="238"/>
      <c r="GA15" s="238"/>
      <c r="GB15" s="238"/>
      <c r="GC15" s="238"/>
      <c r="GD15" s="238"/>
      <c r="GE15" s="238"/>
      <c r="GF15" s="238"/>
      <c r="GG15" s="238"/>
      <c r="GH15" s="238"/>
      <c r="GI15" s="238"/>
      <c r="GJ15" s="238"/>
      <c r="GK15" s="238"/>
      <c r="GL15" s="238"/>
      <c r="GM15" s="238"/>
      <c r="GN15" s="238"/>
      <c r="GO15" s="238"/>
      <c r="GP15" s="238"/>
      <c r="GQ15" s="238"/>
      <c r="GR15" s="238"/>
      <c r="GS15" s="238"/>
      <c r="GT15" s="238"/>
      <c r="GU15" s="238"/>
      <c r="GV15" s="238"/>
      <c r="GW15" s="238"/>
      <c r="GX15" s="238"/>
      <c r="GY15" s="238"/>
      <c r="GZ15" s="238"/>
      <c r="HA15" s="238"/>
      <c r="HB15" s="238"/>
      <c r="HC15" s="238"/>
      <c r="HD15" s="238"/>
      <c r="HE15" s="238"/>
      <c r="HF15" s="238"/>
      <c r="HG15" s="238"/>
      <c r="HH15" s="238"/>
      <c r="HI15" s="238"/>
      <c r="HJ15" s="238"/>
      <c r="HK15" s="238"/>
      <c r="HL15" s="238"/>
      <c r="HM15" s="238"/>
      <c r="HN15" s="238"/>
      <c r="HO15" s="238"/>
      <c r="HP15" s="238"/>
      <c r="HQ15" s="238"/>
      <c r="HR15" s="238"/>
      <c r="HS15" s="238"/>
      <c r="HT15" s="238"/>
      <c r="HU15" s="238"/>
      <c r="HV15" s="238"/>
      <c r="HW15" s="238"/>
      <c r="HX15" s="238"/>
      <c r="HY15" s="238"/>
      <c r="HZ15" s="238"/>
      <c r="IA15" s="238"/>
      <c r="IB15" s="238"/>
      <c r="IC15" s="238"/>
      <c r="ID15" s="238"/>
      <c r="IE15" s="238"/>
      <c r="IF15" s="238"/>
      <c r="IG15" s="238"/>
      <c r="IH15" s="238"/>
      <c r="II15" s="238"/>
      <c r="IJ15" s="238"/>
      <c r="IK15" s="238"/>
      <c r="IL15" s="238"/>
      <c r="IM15" s="238"/>
      <c r="IN15" s="238"/>
      <c r="IO15" s="238"/>
      <c r="IP15" s="238"/>
      <c r="IQ15" s="238"/>
      <c r="IR15" s="238"/>
      <c r="IS15" s="238"/>
      <c r="IT15" s="238"/>
      <c r="IU15" s="238"/>
      <c r="IV15" s="238"/>
      <c r="IW15" s="238"/>
    </row>
    <row r="16" customFormat="false" ht="15.75" hidden="true" customHeight="false" outlineLevel="0" collapsed="false">
      <c r="A16" s="182" t="s">
        <v>403</v>
      </c>
      <c r="B16" s="210"/>
      <c r="C16" s="183" t="n">
        <v>1</v>
      </c>
      <c r="D16" s="237"/>
      <c r="E16" s="237"/>
      <c r="F16" s="237"/>
      <c r="G16" s="237"/>
      <c r="H16" s="237"/>
      <c r="I16" s="237"/>
      <c r="J16" s="237"/>
      <c r="K16" s="237"/>
      <c r="L16" s="237"/>
      <c r="M16" s="237"/>
      <c r="N16" s="237"/>
      <c r="O16" s="237"/>
      <c r="P16" s="237"/>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c r="DI16" s="238"/>
      <c r="DJ16" s="238"/>
      <c r="DK16" s="238"/>
      <c r="DL16" s="238"/>
      <c r="DM16" s="238"/>
      <c r="DN16" s="238"/>
      <c r="DO16" s="238"/>
      <c r="DP16" s="238"/>
      <c r="DQ16" s="238"/>
      <c r="DR16" s="238"/>
      <c r="DS16" s="238"/>
      <c r="DT16" s="238"/>
      <c r="DU16" s="238"/>
      <c r="DV16" s="238"/>
      <c r="DW16" s="238"/>
      <c r="DX16" s="238"/>
      <c r="DY16" s="238"/>
      <c r="DZ16" s="238"/>
      <c r="EA16" s="238"/>
      <c r="EB16" s="238"/>
      <c r="EC16" s="238"/>
      <c r="ED16" s="238"/>
      <c r="EE16" s="238"/>
      <c r="EF16" s="238"/>
      <c r="EG16" s="238"/>
      <c r="EH16" s="238"/>
      <c r="EI16" s="238"/>
      <c r="EJ16" s="238"/>
      <c r="EK16" s="238"/>
      <c r="EL16" s="238"/>
      <c r="EM16" s="238"/>
      <c r="EN16" s="238"/>
      <c r="EO16" s="238"/>
      <c r="EP16" s="238"/>
      <c r="EQ16" s="238"/>
      <c r="ER16" s="238"/>
      <c r="ES16" s="238"/>
      <c r="ET16" s="238"/>
      <c r="EU16" s="238"/>
      <c r="EV16" s="238"/>
      <c r="EW16" s="238"/>
      <c r="EX16" s="238"/>
      <c r="EY16" s="238"/>
      <c r="EZ16" s="238"/>
      <c r="FA16" s="238"/>
      <c r="FB16" s="238"/>
      <c r="FC16" s="238"/>
      <c r="FD16" s="238"/>
      <c r="FE16" s="238"/>
      <c r="FF16" s="238"/>
      <c r="FG16" s="238"/>
      <c r="FH16" s="238"/>
      <c r="FI16" s="238"/>
      <c r="FJ16" s="238"/>
      <c r="FK16" s="238"/>
      <c r="FL16" s="238"/>
      <c r="FM16" s="238"/>
      <c r="FN16" s="238"/>
      <c r="FO16" s="238"/>
      <c r="FP16" s="238"/>
      <c r="FQ16" s="238"/>
      <c r="FR16" s="238"/>
      <c r="FS16" s="238"/>
      <c r="FT16" s="238"/>
      <c r="FU16" s="238"/>
      <c r="FV16" s="238"/>
      <c r="FW16" s="238"/>
      <c r="FX16" s="238"/>
      <c r="FY16" s="238"/>
      <c r="FZ16" s="238"/>
      <c r="GA16" s="238"/>
      <c r="GB16" s="238"/>
      <c r="GC16" s="238"/>
      <c r="GD16" s="238"/>
      <c r="GE16" s="238"/>
      <c r="GF16" s="238"/>
      <c r="GG16" s="238"/>
      <c r="GH16" s="238"/>
      <c r="GI16" s="238"/>
      <c r="GJ16" s="238"/>
      <c r="GK16" s="238"/>
      <c r="GL16" s="238"/>
      <c r="GM16" s="238"/>
      <c r="GN16" s="238"/>
      <c r="GO16" s="238"/>
      <c r="GP16" s="238"/>
      <c r="GQ16" s="238"/>
      <c r="GR16" s="238"/>
      <c r="GS16" s="238"/>
      <c r="GT16" s="238"/>
      <c r="GU16" s="238"/>
      <c r="GV16" s="238"/>
      <c r="GW16" s="238"/>
      <c r="GX16" s="238"/>
      <c r="GY16" s="238"/>
      <c r="GZ16" s="238"/>
      <c r="HA16" s="238"/>
      <c r="HB16" s="238"/>
      <c r="HC16" s="238"/>
      <c r="HD16" s="238"/>
      <c r="HE16" s="238"/>
      <c r="HF16" s="238"/>
      <c r="HG16" s="238"/>
      <c r="HH16" s="238"/>
      <c r="HI16" s="238"/>
      <c r="HJ16" s="238"/>
      <c r="HK16" s="238"/>
      <c r="HL16" s="238"/>
      <c r="HM16" s="238"/>
      <c r="HN16" s="238"/>
      <c r="HO16" s="238"/>
      <c r="HP16" s="238"/>
      <c r="HQ16" s="238"/>
      <c r="HR16" s="238"/>
      <c r="HS16" s="238"/>
      <c r="HT16" s="238"/>
      <c r="HU16" s="238"/>
      <c r="HV16" s="238"/>
      <c r="HW16" s="238"/>
      <c r="HX16" s="238"/>
      <c r="HY16" s="238"/>
      <c r="HZ16" s="238"/>
      <c r="IA16" s="238"/>
      <c r="IB16" s="238"/>
      <c r="IC16" s="238"/>
      <c r="ID16" s="238"/>
      <c r="IE16" s="238"/>
      <c r="IF16" s="238"/>
      <c r="IG16" s="238"/>
      <c r="IH16" s="238"/>
      <c r="II16" s="238"/>
      <c r="IJ16" s="238"/>
      <c r="IK16" s="238"/>
      <c r="IL16" s="238"/>
      <c r="IM16" s="238"/>
      <c r="IN16" s="238"/>
      <c r="IO16" s="238"/>
      <c r="IP16" s="238"/>
      <c r="IQ16" s="238"/>
      <c r="IR16" s="238"/>
      <c r="IS16" s="238"/>
      <c r="IT16" s="238"/>
      <c r="IU16" s="238"/>
      <c r="IV16" s="238"/>
      <c r="IW16" s="238"/>
    </row>
    <row r="17" customFormat="false" ht="15.75" hidden="true" customHeight="false" outlineLevel="0" collapsed="false">
      <c r="A17" s="182" t="s">
        <v>404</v>
      </c>
      <c r="B17" s="210"/>
      <c r="C17" s="183" t="n">
        <v>1</v>
      </c>
      <c r="D17" s="237"/>
      <c r="E17" s="237"/>
      <c r="F17" s="237"/>
      <c r="G17" s="237"/>
      <c r="H17" s="237"/>
      <c r="I17" s="237"/>
      <c r="J17" s="237"/>
      <c r="K17" s="237"/>
      <c r="L17" s="237"/>
      <c r="M17" s="237"/>
      <c r="N17" s="237"/>
      <c r="O17" s="237"/>
      <c r="P17" s="237"/>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8"/>
      <c r="EZ17" s="238"/>
      <c r="FA17" s="238"/>
      <c r="FB17" s="238"/>
      <c r="FC17" s="238"/>
      <c r="FD17" s="238"/>
      <c r="FE17" s="238"/>
      <c r="FF17" s="238"/>
      <c r="FG17" s="238"/>
      <c r="FH17" s="238"/>
      <c r="FI17" s="238"/>
      <c r="FJ17" s="238"/>
      <c r="FK17" s="238"/>
      <c r="FL17" s="238"/>
      <c r="FM17" s="238"/>
      <c r="FN17" s="238"/>
      <c r="FO17" s="238"/>
      <c r="FP17" s="238"/>
      <c r="FQ17" s="238"/>
      <c r="FR17" s="238"/>
      <c r="FS17" s="238"/>
      <c r="FT17" s="238"/>
      <c r="FU17" s="238"/>
      <c r="FV17" s="238"/>
      <c r="FW17" s="238"/>
      <c r="FX17" s="238"/>
      <c r="FY17" s="238"/>
      <c r="FZ17" s="238"/>
      <c r="GA17" s="238"/>
      <c r="GB17" s="238"/>
      <c r="GC17" s="238"/>
      <c r="GD17" s="238"/>
      <c r="GE17" s="238"/>
      <c r="GF17" s="238"/>
      <c r="GG17" s="238"/>
      <c r="GH17" s="238"/>
      <c r="GI17" s="238"/>
      <c r="GJ17" s="238"/>
      <c r="GK17" s="238"/>
      <c r="GL17" s="238"/>
      <c r="GM17" s="238"/>
      <c r="GN17" s="238"/>
      <c r="GO17" s="238"/>
      <c r="GP17" s="238"/>
      <c r="GQ17" s="238"/>
      <c r="GR17" s="238"/>
      <c r="GS17" s="238"/>
      <c r="GT17" s="238"/>
      <c r="GU17" s="238"/>
      <c r="GV17" s="238"/>
      <c r="GW17" s="238"/>
      <c r="GX17" s="238"/>
      <c r="GY17" s="238"/>
      <c r="GZ17" s="238"/>
      <c r="HA17" s="238"/>
      <c r="HB17" s="238"/>
      <c r="HC17" s="238"/>
      <c r="HD17" s="238"/>
      <c r="HE17" s="238"/>
      <c r="HF17" s="238"/>
      <c r="HG17" s="238"/>
      <c r="HH17" s="238"/>
      <c r="HI17" s="238"/>
      <c r="HJ17" s="238"/>
      <c r="HK17" s="238"/>
      <c r="HL17" s="238"/>
      <c r="HM17" s="238"/>
      <c r="HN17" s="238"/>
      <c r="HO17" s="238"/>
      <c r="HP17" s="238"/>
      <c r="HQ17" s="238"/>
      <c r="HR17" s="238"/>
      <c r="HS17" s="238"/>
      <c r="HT17" s="238"/>
      <c r="HU17" s="238"/>
      <c r="HV17" s="238"/>
      <c r="HW17" s="238"/>
      <c r="HX17" s="238"/>
      <c r="HY17" s="238"/>
      <c r="HZ17" s="238"/>
      <c r="IA17" s="238"/>
      <c r="IB17" s="238"/>
      <c r="IC17" s="238"/>
      <c r="ID17" s="238"/>
      <c r="IE17" s="238"/>
      <c r="IF17" s="238"/>
      <c r="IG17" s="238"/>
      <c r="IH17" s="238"/>
      <c r="II17" s="238"/>
      <c r="IJ17" s="238"/>
      <c r="IK17" s="238"/>
      <c r="IL17" s="238"/>
      <c r="IM17" s="238"/>
      <c r="IN17" s="238"/>
      <c r="IO17" s="238"/>
      <c r="IP17" s="238"/>
      <c r="IQ17" s="238"/>
      <c r="IR17" s="238"/>
      <c r="IS17" s="238"/>
      <c r="IT17" s="238"/>
      <c r="IU17" s="238"/>
      <c r="IV17" s="238"/>
      <c r="IW17" s="238"/>
    </row>
    <row r="18" customFormat="false" ht="15.75" hidden="true" customHeight="false" outlineLevel="0" collapsed="false">
      <c r="A18" s="182" t="s">
        <v>405</v>
      </c>
      <c r="B18" s="210"/>
      <c r="C18" s="183" t="n">
        <v>1</v>
      </c>
      <c r="D18" s="237"/>
      <c r="E18" s="237"/>
      <c r="F18" s="237"/>
      <c r="G18" s="237"/>
      <c r="H18" s="237"/>
      <c r="I18" s="237"/>
      <c r="J18" s="237"/>
      <c r="K18" s="237"/>
      <c r="L18" s="237"/>
      <c r="M18" s="237"/>
      <c r="N18" s="237"/>
      <c r="O18" s="237"/>
      <c r="P18" s="237"/>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c r="DJ18" s="238"/>
      <c r="DK18" s="238"/>
      <c r="DL18" s="238"/>
      <c r="DM18" s="238"/>
      <c r="DN18" s="238"/>
      <c r="DO18" s="238"/>
      <c r="DP18" s="238"/>
      <c r="DQ18" s="238"/>
      <c r="DR18" s="238"/>
      <c r="DS18" s="238"/>
      <c r="DT18" s="238"/>
      <c r="DU18" s="238"/>
      <c r="DV18" s="238"/>
      <c r="DW18" s="238"/>
      <c r="DX18" s="238"/>
      <c r="DY18" s="238"/>
      <c r="DZ18" s="238"/>
      <c r="EA18" s="238"/>
      <c r="EB18" s="238"/>
      <c r="EC18" s="238"/>
      <c r="ED18" s="238"/>
      <c r="EE18" s="238"/>
      <c r="EF18" s="238"/>
      <c r="EG18" s="238"/>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c r="FN18" s="238"/>
      <c r="FO18" s="238"/>
      <c r="FP18" s="238"/>
      <c r="FQ18" s="238"/>
      <c r="FR18" s="238"/>
      <c r="FS18" s="238"/>
      <c r="FT18" s="238"/>
      <c r="FU18" s="238"/>
      <c r="FV18" s="238"/>
      <c r="FW18" s="238"/>
      <c r="FX18" s="238"/>
      <c r="FY18" s="238"/>
      <c r="FZ18" s="238"/>
      <c r="GA18" s="238"/>
      <c r="GB18" s="238"/>
      <c r="GC18" s="238"/>
      <c r="GD18" s="238"/>
      <c r="GE18" s="238"/>
      <c r="GF18" s="238"/>
      <c r="GG18" s="238"/>
      <c r="GH18" s="238"/>
      <c r="GI18" s="238"/>
      <c r="GJ18" s="238"/>
      <c r="GK18" s="238"/>
      <c r="GL18" s="238"/>
      <c r="GM18" s="238"/>
      <c r="GN18" s="238"/>
      <c r="GO18" s="238"/>
      <c r="GP18" s="238"/>
      <c r="GQ18" s="238"/>
      <c r="GR18" s="238"/>
      <c r="GS18" s="238"/>
      <c r="GT18" s="238"/>
      <c r="GU18" s="238"/>
      <c r="GV18" s="238"/>
      <c r="GW18" s="238"/>
      <c r="GX18" s="238"/>
      <c r="GY18" s="238"/>
      <c r="GZ18" s="238"/>
      <c r="HA18" s="238"/>
      <c r="HB18" s="238"/>
      <c r="HC18" s="238"/>
      <c r="HD18" s="238"/>
      <c r="HE18" s="238"/>
      <c r="HF18" s="238"/>
      <c r="HG18" s="238"/>
      <c r="HH18" s="238"/>
      <c r="HI18" s="238"/>
      <c r="HJ18" s="238"/>
      <c r="HK18" s="238"/>
      <c r="HL18" s="238"/>
      <c r="HM18" s="238"/>
      <c r="HN18" s="238"/>
      <c r="HO18" s="238"/>
      <c r="HP18" s="238"/>
      <c r="HQ18" s="238"/>
      <c r="HR18" s="238"/>
      <c r="HS18" s="238"/>
      <c r="HT18" s="238"/>
      <c r="HU18" s="238"/>
      <c r="HV18" s="238"/>
      <c r="HW18" s="238"/>
      <c r="HX18" s="238"/>
      <c r="HY18" s="238"/>
      <c r="HZ18" s="238"/>
      <c r="IA18" s="238"/>
      <c r="IB18" s="238"/>
      <c r="IC18" s="238"/>
      <c r="ID18" s="238"/>
      <c r="IE18" s="238"/>
      <c r="IF18" s="238"/>
      <c r="IG18" s="238"/>
      <c r="IH18" s="238"/>
      <c r="II18" s="238"/>
      <c r="IJ18" s="238"/>
      <c r="IK18" s="238"/>
      <c r="IL18" s="238"/>
      <c r="IM18" s="238"/>
      <c r="IN18" s="238"/>
      <c r="IO18" s="238"/>
      <c r="IP18" s="238"/>
      <c r="IQ18" s="238"/>
      <c r="IR18" s="238"/>
      <c r="IS18" s="238"/>
      <c r="IT18" s="238"/>
      <c r="IU18" s="238"/>
      <c r="IV18" s="238"/>
      <c r="IW18" s="238"/>
    </row>
    <row r="19" customFormat="false" ht="15.75" hidden="true" customHeight="false" outlineLevel="0" collapsed="false">
      <c r="A19" s="182" t="s">
        <v>406</v>
      </c>
      <c r="B19" s="210"/>
      <c r="C19" s="183" t="n">
        <v>1</v>
      </c>
      <c r="D19" s="237"/>
      <c r="E19" s="237"/>
      <c r="F19" s="237"/>
      <c r="G19" s="237"/>
      <c r="H19" s="237"/>
      <c r="I19" s="237"/>
      <c r="J19" s="237"/>
      <c r="K19" s="237"/>
      <c r="L19" s="237"/>
      <c r="M19" s="237"/>
      <c r="N19" s="237"/>
      <c r="O19" s="237"/>
      <c r="P19" s="237"/>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c r="DI19" s="238"/>
      <c r="DJ19" s="238"/>
      <c r="DK19" s="238"/>
      <c r="DL19" s="238"/>
      <c r="DM19" s="238"/>
      <c r="DN19" s="238"/>
      <c r="DO19" s="238"/>
      <c r="DP19" s="238"/>
      <c r="DQ19" s="238"/>
      <c r="DR19" s="238"/>
      <c r="DS19" s="238"/>
      <c r="DT19" s="238"/>
      <c r="DU19" s="238"/>
      <c r="DV19" s="238"/>
      <c r="DW19" s="238"/>
      <c r="DX19" s="238"/>
      <c r="DY19" s="238"/>
      <c r="DZ19" s="238"/>
      <c r="EA19" s="238"/>
      <c r="EB19" s="238"/>
      <c r="EC19" s="238"/>
      <c r="ED19" s="238"/>
      <c r="EE19" s="238"/>
      <c r="EF19" s="238"/>
      <c r="EG19" s="238"/>
      <c r="EH19" s="238"/>
      <c r="EI19" s="238"/>
      <c r="EJ19" s="238"/>
      <c r="EK19" s="238"/>
      <c r="EL19" s="238"/>
      <c r="EM19" s="238"/>
      <c r="EN19" s="238"/>
      <c r="EO19" s="238"/>
      <c r="EP19" s="238"/>
      <c r="EQ19" s="238"/>
      <c r="ER19" s="238"/>
      <c r="ES19" s="238"/>
      <c r="ET19" s="238"/>
      <c r="EU19" s="238"/>
      <c r="EV19" s="238"/>
      <c r="EW19" s="238"/>
      <c r="EX19" s="238"/>
      <c r="EY19" s="238"/>
      <c r="EZ19" s="238"/>
      <c r="FA19" s="238"/>
      <c r="FB19" s="238"/>
      <c r="FC19" s="238"/>
      <c r="FD19" s="238"/>
      <c r="FE19" s="238"/>
      <c r="FF19" s="238"/>
      <c r="FG19" s="238"/>
      <c r="FH19" s="238"/>
      <c r="FI19" s="238"/>
      <c r="FJ19" s="238"/>
      <c r="FK19" s="238"/>
      <c r="FL19" s="238"/>
      <c r="FM19" s="238"/>
      <c r="FN19" s="238"/>
      <c r="FO19" s="238"/>
      <c r="FP19" s="238"/>
      <c r="FQ19" s="238"/>
      <c r="FR19" s="238"/>
      <c r="FS19" s="238"/>
      <c r="FT19" s="238"/>
      <c r="FU19" s="238"/>
      <c r="FV19" s="238"/>
      <c r="FW19" s="238"/>
      <c r="FX19" s="238"/>
      <c r="FY19" s="238"/>
      <c r="FZ19" s="238"/>
      <c r="GA19" s="238"/>
      <c r="GB19" s="238"/>
      <c r="GC19" s="238"/>
      <c r="GD19" s="238"/>
      <c r="GE19" s="238"/>
      <c r="GF19" s="238"/>
      <c r="GG19" s="238"/>
      <c r="GH19" s="238"/>
      <c r="GI19" s="238"/>
      <c r="GJ19" s="238"/>
      <c r="GK19" s="238"/>
      <c r="GL19" s="238"/>
      <c r="GM19" s="238"/>
      <c r="GN19" s="238"/>
      <c r="GO19" s="238"/>
      <c r="GP19" s="238"/>
      <c r="GQ19" s="238"/>
      <c r="GR19" s="238"/>
      <c r="GS19" s="238"/>
      <c r="GT19" s="238"/>
      <c r="GU19" s="238"/>
      <c r="GV19" s="238"/>
      <c r="GW19" s="238"/>
      <c r="GX19" s="238"/>
      <c r="GY19" s="238"/>
      <c r="GZ19" s="238"/>
      <c r="HA19" s="238"/>
      <c r="HB19" s="238"/>
      <c r="HC19" s="238"/>
      <c r="HD19" s="238"/>
      <c r="HE19" s="238"/>
      <c r="HF19" s="238"/>
      <c r="HG19" s="238"/>
      <c r="HH19" s="238"/>
      <c r="HI19" s="238"/>
      <c r="HJ19" s="238"/>
      <c r="HK19" s="238"/>
      <c r="HL19" s="238"/>
      <c r="HM19" s="238"/>
      <c r="HN19" s="238"/>
      <c r="HO19" s="238"/>
      <c r="HP19" s="238"/>
      <c r="HQ19" s="238"/>
      <c r="HR19" s="238"/>
      <c r="HS19" s="238"/>
      <c r="HT19" s="238"/>
      <c r="HU19" s="238"/>
      <c r="HV19" s="238"/>
      <c r="HW19" s="238"/>
      <c r="HX19" s="238"/>
      <c r="HY19" s="238"/>
      <c r="HZ19" s="238"/>
      <c r="IA19" s="238"/>
      <c r="IB19" s="238"/>
      <c r="IC19" s="238"/>
      <c r="ID19" s="238"/>
      <c r="IE19" s="238"/>
      <c r="IF19" s="238"/>
      <c r="IG19" s="238"/>
      <c r="IH19" s="238"/>
      <c r="II19" s="238"/>
      <c r="IJ19" s="238"/>
      <c r="IK19" s="238"/>
      <c r="IL19" s="238"/>
      <c r="IM19" s="238"/>
      <c r="IN19" s="238"/>
      <c r="IO19" s="238"/>
      <c r="IP19" s="238"/>
      <c r="IQ19" s="238"/>
      <c r="IR19" s="238"/>
      <c r="IS19" s="238"/>
      <c r="IT19" s="238"/>
      <c r="IU19" s="238"/>
      <c r="IV19" s="238"/>
      <c r="IW19" s="238"/>
    </row>
    <row r="20" customFormat="false" ht="15.75" hidden="true" customHeight="false" outlineLevel="0" collapsed="false">
      <c r="A20" s="182" t="s">
        <v>407</v>
      </c>
      <c r="B20" s="210"/>
      <c r="C20" s="183" t="n">
        <v>1</v>
      </c>
      <c r="D20" s="237"/>
      <c r="E20" s="237"/>
      <c r="F20" s="237"/>
      <c r="G20" s="237"/>
      <c r="H20" s="237"/>
      <c r="I20" s="237"/>
      <c r="J20" s="237"/>
      <c r="K20" s="237"/>
      <c r="L20" s="237"/>
      <c r="M20" s="237"/>
      <c r="N20" s="237"/>
      <c r="O20" s="237"/>
      <c r="P20" s="237"/>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c r="DK20" s="238"/>
      <c r="DL20" s="238"/>
      <c r="DM20" s="238"/>
      <c r="DN20" s="238"/>
      <c r="DO20" s="238"/>
      <c r="DP20" s="238"/>
      <c r="DQ20" s="238"/>
      <c r="DR20" s="238"/>
      <c r="DS20" s="238"/>
      <c r="DT20" s="238"/>
      <c r="DU20" s="238"/>
      <c r="DV20" s="238"/>
      <c r="DW20" s="238"/>
      <c r="DX20" s="238"/>
      <c r="DY20" s="238"/>
      <c r="DZ20" s="238"/>
      <c r="EA20" s="238"/>
      <c r="EB20" s="238"/>
      <c r="EC20" s="238"/>
      <c r="ED20" s="238"/>
      <c r="EE20" s="238"/>
      <c r="EF20" s="238"/>
      <c r="EG20" s="238"/>
      <c r="EH20" s="238"/>
      <c r="EI20" s="238"/>
      <c r="EJ20" s="238"/>
      <c r="EK20" s="238"/>
      <c r="EL20" s="238"/>
      <c r="EM20" s="238"/>
      <c r="EN20" s="238"/>
      <c r="EO20" s="238"/>
      <c r="EP20" s="238"/>
      <c r="EQ20" s="238"/>
      <c r="ER20" s="238"/>
      <c r="ES20" s="238"/>
      <c r="ET20" s="238"/>
      <c r="EU20" s="238"/>
      <c r="EV20" s="238"/>
      <c r="EW20" s="238"/>
      <c r="EX20" s="238"/>
      <c r="EY20" s="238"/>
      <c r="EZ20" s="238"/>
      <c r="FA20" s="238"/>
      <c r="FB20" s="238"/>
      <c r="FC20" s="238"/>
      <c r="FD20" s="238"/>
      <c r="FE20" s="238"/>
      <c r="FF20" s="238"/>
      <c r="FG20" s="238"/>
      <c r="FH20" s="238"/>
      <c r="FI20" s="238"/>
      <c r="FJ20" s="238"/>
      <c r="FK20" s="238"/>
      <c r="FL20" s="238"/>
      <c r="FM20" s="238"/>
      <c r="FN20" s="238"/>
      <c r="FO20" s="238"/>
      <c r="FP20" s="238"/>
      <c r="FQ20" s="238"/>
      <c r="FR20" s="238"/>
      <c r="FS20" s="238"/>
      <c r="FT20" s="238"/>
      <c r="FU20" s="238"/>
      <c r="FV20" s="238"/>
      <c r="FW20" s="238"/>
      <c r="FX20" s="238"/>
      <c r="FY20" s="238"/>
      <c r="FZ20" s="238"/>
      <c r="GA20" s="238"/>
      <c r="GB20" s="238"/>
      <c r="GC20" s="238"/>
      <c r="GD20" s="238"/>
      <c r="GE20" s="238"/>
      <c r="GF20" s="238"/>
      <c r="GG20" s="238"/>
      <c r="GH20" s="238"/>
      <c r="GI20" s="238"/>
      <c r="GJ20" s="238"/>
      <c r="GK20" s="238"/>
      <c r="GL20" s="238"/>
      <c r="GM20" s="238"/>
      <c r="GN20" s="238"/>
      <c r="GO20" s="238"/>
      <c r="GP20" s="238"/>
      <c r="GQ20" s="238"/>
      <c r="GR20" s="238"/>
      <c r="GS20" s="238"/>
      <c r="GT20" s="238"/>
      <c r="GU20" s="238"/>
      <c r="GV20" s="238"/>
      <c r="GW20" s="238"/>
      <c r="GX20" s="238"/>
      <c r="GY20" s="238"/>
      <c r="GZ20" s="238"/>
      <c r="HA20" s="238"/>
      <c r="HB20" s="238"/>
      <c r="HC20" s="238"/>
      <c r="HD20" s="238"/>
      <c r="HE20" s="238"/>
      <c r="HF20" s="238"/>
      <c r="HG20" s="238"/>
      <c r="HH20" s="238"/>
      <c r="HI20" s="238"/>
      <c r="HJ20" s="238"/>
      <c r="HK20" s="238"/>
      <c r="HL20" s="238"/>
      <c r="HM20" s="238"/>
      <c r="HN20" s="238"/>
      <c r="HO20" s="238"/>
      <c r="HP20" s="238"/>
      <c r="HQ20" s="238"/>
      <c r="HR20" s="238"/>
      <c r="HS20" s="238"/>
      <c r="HT20" s="238"/>
      <c r="HU20" s="238"/>
      <c r="HV20" s="238"/>
      <c r="HW20" s="238"/>
      <c r="HX20" s="238"/>
      <c r="HY20" s="238"/>
      <c r="HZ20" s="238"/>
      <c r="IA20" s="238"/>
      <c r="IB20" s="238"/>
      <c r="IC20" s="238"/>
      <c r="ID20" s="238"/>
      <c r="IE20" s="238"/>
      <c r="IF20" s="238"/>
      <c r="IG20" s="238"/>
      <c r="IH20" s="238"/>
      <c r="II20" s="238"/>
      <c r="IJ20" s="238"/>
      <c r="IK20" s="238"/>
      <c r="IL20" s="238"/>
      <c r="IM20" s="238"/>
      <c r="IN20" s="238"/>
      <c r="IO20" s="238"/>
      <c r="IP20" s="238"/>
      <c r="IQ20" s="238"/>
      <c r="IR20" s="238"/>
      <c r="IS20" s="238"/>
      <c r="IT20" s="238"/>
      <c r="IU20" s="238"/>
      <c r="IV20" s="238"/>
      <c r="IW20" s="238"/>
    </row>
    <row r="21" customFormat="false" ht="15.75" hidden="true" customHeight="false" outlineLevel="0" collapsed="false">
      <c r="A21" s="182" t="s">
        <v>408</v>
      </c>
      <c r="B21" s="210"/>
      <c r="C21" s="183" t="n">
        <v>1</v>
      </c>
      <c r="D21" s="237"/>
      <c r="E21" s="237"/>
      <c r="F21" s="237"/>
      <c r="G21" s="237"/>
      <c r="H21" s="237"/>
      <c r="I21" s="237"/>
      <c r="J21" s="237"/>
      <c r="K21" s="237"/>
      <c r="L21" s="237"/>
      <c r="M21" s="237"/>
      <c r="N21" s="237"/>
      <c r="O21" s="237"/>
      <c r="P21" s="237"/>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238"/>
      <c r="EN21" s="238"/>
      <c r="EO21" s="238"/>
      <c r="EP21" s="238"/>
      <c r="EQ21" s="238"/>
      <c r="ER21" s="238"/>
      <c r="ES21" s="238"/>
      <c r="ET21" s="238"/>
      <c r="EU21" s="238"/>
      <c r="EV21" s="238"/>
      <c r="EW21" s="238"/>
      <c r="EX21" s="238"/>
      <c r="EY21" s="238"/>
      <c r="EZ21" s="238"/>
      <c r="FA21" s="238"/>
      <c r="FB21" s="238"/>
      <c r="FC21" s="238"/>
      <c r="FD21" s="238"/>
      <c r="FE21" s="238"/>
      <c r="FF21" s="238"/>
      <c r="FG21" s="238"/>
      <c r="FH21" s="238"/>
      <c r="FI21" s="238"/>
      <c r="FJ21" s="238"/>
      <c r="FK21" s="238"/>
      <c r="FL21" s="238"/>
      <c r="FM21" s="238"/>
      <c r="FN21" s="238"/>
      <c r="FO21" s="238"/>
      <c r="FP21" s="238"/>
      <c r="FQ21" s="238"/>
      <c r="FR21" s="238"/>
      <c r="FS21" s="238"/>
      <c r="FT21" s="238"/>
      <c r="FU21" s="238"/>
      <c r="FV21" s="238"/>
      <c r="FW21" s="238"/>
      <c r="FX21" s="238"/>
      <c r="FY21" s="238"/>
      <c r="FZ21" s="238"/>
      <c r="GA21" s="238"/>
      <c r="GB21" s="238"/>
      <c r="GC21" s="238"/>
      <c r="GD21" s="238"/>
      <c r="GE21" s="238"/>
      <c r="GF21" s="238"/>
      <c r="GG21" s="238"/>
      <c r="GH21" s="238"/>
      <c r="GI21" s="238"/>
      <c r="GJ21" s="238"/>
      <c r="GK21" s="238"/>
      <c r="GL21" s="238"/>
      <c r="GM21" s="238"/>
      <c r="GN21" s="238"/>
      <c r="GO21" s="238"/>
      <c r="GP21" s="238"/>
      <c r="GQ21" s="238"/>
      <c r="GR21" s="238"/>
      <c r="GS21" s="238"/>
      <c r="GT21" s="238"/>
      <c r="GU21" s="238"/>
      <c r="GV21" s="238"/>
      <c r="GW21" s="238"/>
      <c r="GX21" s="238"/>
      <c r="GY21" s="238"/>
      <c r="GZ21" s="238"/>
      <c r="HA21" s="238"/>
      <c r="HB21" s="238"/>
      <c r="HC21" s="238"/>
      <c r="HD21" s="238"/>
      <c r="HE21" s="238"/>
      <c r="HF21" s="238"/>
      <c r="HG21" s="238"/>
      <c r="HH21" s="238"/>
      <c r="HI21" s="238"/>
      <c r="HJ21" s="238"/>
      <c r="HK21" s="238"/>
      <c r="HL21" s="238"/>
      <c r="HM21" s="238"/>
      <c r="HN21" s="238"/>
      <c r="HO21" s="238"/>
      <c r="HP21" s="238"/>
      <c r="HQ21" s="238"/>
      <c r="HR21" s="238"/>
      <c r="HS21" s="238"/>
      <c r="HT21" s="238"/>
      <c r="HU21" s="238"/>
      <c r="HV21" s="238"/>
      <c r="HW21" s="238"/>
      <c r="HX21" s="238"/>
      <c r="HY21" s="238"/>
      <c r="HZ21" s="238"/>
      <c r="IA21" s="238"/>
      <c r="IB21" s="238"/>
      <c r="IC21" s="238"/>
      <c r="ID21" s="238"/>
      <c r="IE21" s="238"/>
      <c r="IF21" s="238"/>
      <c r="IG21" s="238"/>
      <c r="IH21" s="238"/>
      <c r="II21" s="238"/>
      <c r="IJ21" s="238"/>
      <c r="IK21" s="238"/>
      <c r="IL21" s="238"/>
      <c r="IM21" s="238"/>
      <c r="IN21" s="238"/>
      <c r="IO21" s="238"/>
      <c r="IP21" s="238"/>
      <c r="IQ21" s="238"/>
      <c r="IR21" s="238"/>
      <c r="IS21" s="238"/>
      <c r="IT21" s="238"/>
      <c r="IU21" s="238"/>
      <c r="IV21" s="238"/>
      <c r="IW21" s="238"/>
    </row>
    <row r="22" customFormat="false" ht="15.75" hidden="true" customHeight="false" outlineLevel="0" collapsed="false">
      <c r="A22" s="182" t="s">
        <v>409</v>
      </c>
      <c r="B22" s="210"/>
      <c r="C22" s="183" t="n">
        <v>1</v>
      </c>
      <c r="D22" s="237"/>
      <c r="E22" s="237"/>
      <c r="F22" s="237"/>
      <c r="G22" s="237"/>
      <c r="H22" s="237"/>
      <c r="I22" s="237"/>
      <c r="J22" s="237"/>
      <c r="K22" s="237"/>
      <c r="L22" s="237"/>
      <c r="M22" s="237"/>
      <c r="N22" s="237"/>
      <c r="O22" s="237"/>
      <c r="P22" s="237"/>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c r="DK22" s="238"/>
      <c r="DL22" s="238"/>
      <c r="DM22" s="238"/>
      <c r="DN22" s="238"/>
      <c r="DO22" s="238"/>
      <c r="DP22" s="238"/>
      <c r="DQ22" s="238"/>
      <c r="DR22" s="238"/>
      <c r="DS22" s="238"/>
      <c r="DT22" s="238"/>
      <c r="DU22" s="238"/>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38"/>
      <c r="EU22" s="238"/>
      <c r="EV22" s="238"/>
      <c r="EW22" s="238"/>
      <c r="EX22" s="238"/>
      <c r="EY22" s="238"/>
      <c r="EZ22" s="238"/>
      <c r="FA22" s="238"/>
      <c r="FB22" s="238"/>
      <c r="FC22" s="238"/>
      <c r="FD22" s="238"/>
      <c r="FE22" s="238"/>
      <c r="FF22" s="238"/>
      <c r="FG22" s="238"/>
      <c r="FH22" s="238"/>
      <c r="FI22" s="238"/>
      <c r="FJ22" s="238"/>
      <c r="FK22" s="238"/>
      <c r="FL22" s="238"/>
      <c r="FM22" s="238"/>
      <c r="FN22" s="238"/>
      <c r="FO22" s="238"/>
      <c r="FP22" s="238"/>
      <c r="FQ22" s="238"/>
      <c r="FR22" s="238"/>
      <c r="FS22" s="238"/>
      <c r="FT22" s="238"/>
      <c r="FU22" s="238"/>
      <c r="FV22" s="238"/>
      <c r="FW22" s="238"/>
      <c r="FX22" s="238"/>
      <c r="FY22" s="238"/>
      <c r="FZ22" s="238"/>
      <c r="GA22" s="238"/>
      <c r="GB22" s="238"/>
      <c r="GC22" s="238"/>
      <c r="GD22" s="238"/>
      <c r="GE22" s="238"/>
      <c r="GF22" s="238"/>
      <c r="GG22" s="238"/>
      <c r="GH22" s="238"/>
      <c r="GI22" s="238"/>
      <c r="GJ22" s="238"/>
      <c r="GK22" s="238"/>
      <c r="GL22" s="238"/>
      <c r="GM22" s="238"/>
      <c r="GN22" s="238"/>
      <c r="GO22" s="238"/>
      <c r="GP22" s="238"/>
      <c r="GQ22" s="238"/>
      <c r="GR22" s="238"/>
      <c r="GS22" s="238"/>
      <c r="GT22" s="238"/>
      <c r="GU22" s="238"/>
      <c r="GV22" s="238"/>
      <c r="GW22" s="238"/>
      <c r="GX22" s="238"/>
      <c r="GY22" s="238"/>
      <c r="GZ22" s="238"/>
      <c r="HA22" s="238"/>
      <c r="HB22" s="238"/>
      <c r="HC22" s="238"/>
      <c r="HD22" s="238"/>
      <c r="HE22" s="238"/>
      <c r="HF22" s="238"/>
      <c r="HG22" s="238"/>
      <c r="HH22" s="238"/>
      <c r="HI22" s="238"/>
      <c r="HJ22" s="238"/>
      <c r="HK22" s="238"/>
      <c r="HL22" s="238"/>
      <c r="HM22" s="238"/>
      <c r="HN22" s="238"/>
      <c r="HO22" s="238"/>
      <c r="HP22" s="238"/>
      <c r="HQ22" s="238"/>
      <c r="HR22" s="238"/>
      <c r="HS22" s="238"/>
      <c r="HT22" s="238"/>
      <c r="HU22" s="238"/>
      <c r="HV22" s="238"/>
      <c r="HW22" s="238"/>
      <c r="HX22" s="238"/>
      <c r="HY22" s="238"/>
      <c r="HZ22" s="238"/>
      <c r="IA22" s="238"/>
      <c r="IB22" s="238"/>
      <c r="IC22" s="238"/>
      <c r="ID22" s="238"/>
      <c r="IE22" s="238"/>
      <c r="IF22" s="238"/>
      <c r="IG22" s="238"/>
      <c r="IH22" s="238"/>
      <c r="II22" s="238"/>
      <c r="IJ22" s="238"/>
      <c r="IK22" s="238"/>
      <c r="IL22" s="238"/>
      <c r="IM22" s="238"/>
      <c r="IN22" s="238"/>
      <c r="IO22" s="238"/>
      <c r="IP22" s="238"/>
      <c r="IQ22" s="238"/>
      <c r="IR22" s="238"/>
      <c r="IS22" s="238"/>
      <c r="IT22" s="238"/>
      <c r="IU22" s="238"/>
      <c r="IV22" s="238"/>
      <c r="IW22" s="238"/>
    </row>
    <row r="23" customFormat="false" ht="15.75" hidden="true" customHeight="false" outlineLevel="0" collapsed="false">
      <c r="A23" s="182" t="s">
        <v>410</v>
      </c>
      <c r="B23" s="210"/>
      <c r="C23" s="239" t="e">
        <f aca="false">#REF!+#REF!+#REF!+#REF!+#REF!+#REF!+#REF!+C12+C15+SUM(C16:C22)</f>
        <v>#REF!</v>
      </c>
      <c r="D23" s="237"/>
      <c r="E23" s="237"/>
      <c r="F23" s="237"/>
      <c r="G23" s="237"/>
      <c r="H23" s="237"/>
      <c r="I23" s="237"/>
      <c r="J23" s="237"/>
      <c r="K23" s="237"/>
      <c r="L23" s="237"/>
      <c r="M23" s="237"/>
      <c r="N23" s="237"/>
      <c r="O23" s="237"/>
      <c r="P23" s="237"/>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38"/>
      <c r="EU23" s="238"/>
      <c r="EV23" s="238"/>
      <c r="EW23" s="238"/>
      <c r="EX23" s="238"/>
      <c r="EY23" s="238"/>
      <c r="EZ23" s="238"/>
      <c r="FA23" s="238"/>
      <c r="FB23" s="238"/>
      <c r="FC23" s="238"/>
      <c r="FD23" s="238"/>
      <c r="FE23" s="238"/>
      <c r="FF23" s="238"/>
      <c r="FG23" s="238"/>
      <c r="FH23" s="238"/>
      <c r="FI23" s="238"/>
      <c r="FJ23" s="238"/>
      <c r="FK23" s="238"/>
      <c r="FL23" s="238"/>
      <c r="FM23" s="238"/>
      <c r="FN23" s="238"/>
      <c r="FO23" s="238"/>
      <c r="FP23" s="238"/>
      <c r="FQ23" s="238"/>
      <c r="FR23" s="238"/>
      <c r="FS23" s="238"/>
      <c r="FT23" s="238"/>
      <c r="FU23" s="238"/>
      <c r="FV23" s="238"/>
      <c r="FW23" s="238"/>
      <c r="FX23" s="238"/>
      <c r="FY23" s="238"/>
      <c r="FZ23" s="238"/>
      <c r="GA23" s="238"/>
      <c r="GB23" s="238"/>
      <c r="GC23" s="238"/>
      <c r="GD23" s="238"/>
      <c r="GE23" s="238"/>
      <c r="GF23" s="238"/>
      <c r="GG23" s="238"/>
      <c r="GH23" s="238"/>
      <c r="GI23" s="238"/>
      <c r="GJ23" s="238"/>
      <c r="GK23" s="238"/>
      <c r="GL23" s="238"/>
      <c r="GM23" s="238"/>
      <c r="GN23" s="238"/>
      <c r="GO23" s="238"/>
      <c r="GP23" s="238"/>
      <c r="GQ23" s="238"/>
      <c r="GR23" s="238"/>
      <c r="GS23" s="238"/>
      <c r="GT23" s="238"/>
      <c r="GU23" s="238"/>
      <c r="GV23" s="238"/>
      <c r="GW23" s="238"/>
      <c r="GX23" s="238"/>
      <c r="GY23" s="238"/>
      <c r="GZ23" s="238"/>
      <c r="HA23" s="238"/>
      <c r="HB23" s="238"/>
      <c r="HC23" s="238"/>
      <c r="HD23" s="238"/>
      <c r="HE23" s="238"/>
      <c r="HF23" s="238"/>
      <c r="HG23" s="238"/>
      <c r="HH23" s="238"/>
      <c r="HI23" s="238"/>
      <c r="HJ23" s="238"/>
      <c r="HK23" s="238"/>
      <c r="HL23" s="238"/>
      <c r="HM23" s="238"/>
      <c r="HN23" s="238"/>
      <c r="HO23" s="238"/>
      <c r="HP23" s="238"/>
      <c r="HQ23" s="238"/>
      <c r="HR23" s="238"/>
      <c r="HS23" s="238"/>
      <c r="HT23" s="238"/>
      <c r="HU23" s="238"/>
      <c r="HV23" s="238"/>
      <c r="HW23" s="238"/>
      <c r="HX23" s="238"/>
      <c r="HY23" s="238"/>
      <c r="HZ23" s="238"/>
      <c r="IA23" s="238"/>
      <c r="IB23" s="238"/>
      <c r="IC23" s="238"/>
      <c r="ID23" s="238"/>
      <c r="IE23" s="238"/>
      <c r="IF23" s="238"/>
      <c r="IG23" s="238"/>
      <c r="IH23" s="238"/>
      <c r="II23" s="238"/>
      <c r="IJ23" s="238"/>
      <c r="IK23" s="238"/>
      <c r="IL23" s="238"/>
      <c r="IM23" s="238"/>
      <c r="IN23" s="238"/>
      <c r="IO23" s="238"/>
      <c r="IP23" s="238"/>
      <c r="IQ23" s="238"/>
      <c r="IR23" s="238"/>
      <c r="IS23" s="238"/>
      <c r="IT23" s="238"/>
      <c r="IU23" s="238"/>
      <c r="IV23" s="238"/>
      <c r="IW23" s="238"/>
    </row>
    <row r="24" customFormat="false" ht="15.75" hidden="true" customHeight="false" outlineLevel="0" collapsed="false">
      <c r="A24" s="240" t="s">
        <v>334</v>
      </c>
      <c r="B24" s="241"/>
      <c r="C24" s="239" t="e">
        <f aca="false">SUM(#REF!)</f>
        <v>#REF!</v>
      </c>
      <c r="D24" s="237"/>
      <c r="E24" s="237"/>
      <c r="F24" s="237"/>
      <c r="G24" s="237"/>
      <c r="H24" s="237"/>
      <c r="I24" s="237"/>
      <c r="J24" s="237"/>
      <c r="K24" s="237"/>
      <c r="L24" s="237"/>
      <c r="M24" s="237"/>
      <c r="N24" s="237"/>
      <c r="O24" s="237"/>
      <c r="P24" s="237"/>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38"/>
      <c r="EU24" s="238"/>
      <c r="EV24" s="238"/>
      <c r="EW24" s="238"/>
      <c r="EX24" s="238"/>
      <c r="EY24" s="238"/>
      <c r="EZ24" s="238"/>
      <c r="FA24" s="238"/>
      <c r="FB24" s="238"/>
      <c r="FC24" s="238"/>
      <c r="FD24" s="238"/>
      <c r="FE24" s="238"/>
      <c r="FF24" s="238"/>
      <c r="FG24" s="238"/>
      <c r="FH24" s="238"/>
      <c r="FI24" s="238"/>
      <c r="FJ24" s="238"/>
      <c r="FK24" s="238"/>
      <c r="FL24" s="238"/>
      <c r="FM24" s="238"/>
      <c r="FN24" s="238"/>
      <c r="FO24" s="238"/>
      <c r="FP24" s="238"/>
      <c r="FQ24" s="238"/>
      <c r="FR24" s="238"/>
      <c r="FS24" s="238"/>
      <c r="FT24" s="238"/>
      <c r="FU24" s="238"/>
      <c r="FV24" s="238"/>
      <c r="FW24" s="238"/>
      <c r="FX24" s="238"/>
      <c r="FY24" s="238"/>
      <c r="FZ24" s="238"/>
      <c r="GA24" s="238"/>
      <c r="GB24" s="238"/>
      <c r="GC24" s="238"/>
      <c r="GD24" s="238"/>
      <c r="GE24" s="238"/>
      <c r="GF24" s="238"/>
      <c r="GG24" s="238"/>
      <c r="GH24" s="238"/>
      <c r="GI24" s="238"/>
      <c r="GJ24" s="238"/>
      <c r="GK24" s="238"/>
      <c r="GL24" s="238"/>
      <c r="GM24" s="238"/>
      <c r="GN24" s="238"/>
      <c r="GO24" s="238"/>
      <c r="GP24" s="238"/>
      <c r="GQ24" s="238"/>
      <c r="GR24" s="238"/>
      <c r="GS24" s="238"/>
      <c r="GT24" s="238"/>
      <c r="GU24" s="238"/>
      <c r="GV24" s="238"/>
      <c r="GW24" s="238"/>
      <c r="GX24" s="238"/>
      <c r="GY24" s="238"/>
      <c r="GZ24" s="238"/>
      <c r="HA24" s="238"/>
      <c r="HB24" s="238"/>
      <c r="HC24" s="238"/>
      <c r="HD24" s="238"/>
      <c r="HE24" s="238"/>
      <c r="HF24" s="238"/>
      <c r="HG24" s="238"/>
      <c r="HH24" s="238"/>
      <c r="HI24" s="238"/>
      <c r="HJ24" s="238"/>
      <c r="HK24" s="238"/>
      <c r="HL24" s="238"/>
      <c r="HM24" s="238"/>
      <c r="HN24" s="238"/>
      <c r="HO24" s="238"/>
      <c r="HP24" s="238"/>
      <c r="HQ24" s="238"/>
      <c r="HR24" s="238"/>
      <c r="HS24" s="238"/>
      <c r="HT24" s="238"/>
      <c r="HU24" s="238"/>
      <c r="HV24" s="238"/>
      <c r="HW24" s="238"/>
      <c r="HX24" s="238"/>
      <c r="HY24" s="238"/>
      <c r="HZ24" s="238"/>
      <c r="IA24" s="238"/>
      <c r="IB24" s="238"/>
      <c r="IC24" s="238"/>
      <c r="ID24" s="238"/>
      <c r="IE24" s="238"/>
      <c r="IF24" s="238"/>
      <c r="IG24" s="238"/>
      <c r="IH24" s="238"/>
      <c r="II24" s="238"/>
      <c r="IJ24" s="238"/>
      <c r="IK24" s="238"/>
      <c r="IL24" s="238"/>
      <c r="IM24" s="238"/>
      <c r="IN24" s="238"/>
      <c r="IO24" s="238"/>
      <c r="IP24" s="238"/>
      <c r="IQ24" s="238"/>
      <c r="IR24" s="238"/>
      <c r="IS24" s="238"/>
      <c r="IT24" s="238"/>
      <c r="IU24" s="238"/>
      <c r="IV24" s="238"/>
      <c r="IW24" s="238"/>
    </row>
    <row r="25" customFormat="false" ht="15.75" hidden="true" customHeight="false" outlineLevel="0" collapsed="false">
      <c r="A25" s="182" t="s">
        <v>411</v>
      </c>
      <c r="B25" s="210"/>
      <c r="C25" s="183" t="n">
        <v>1</v>
      </c>
      <c r="D25" s="237"/>
      <c r="E25" s="237"/>
      <c r="F25" s="237"/>
      <c r="G25" s="237"/>
      <c r="H25" s="237"/>
      <c r="I25" s="237"/>
      <c r="J25" s="237"/>
      <c r="K25" s="237"/>
      <c r="L25" s="237"/>
      <c r="M25" s="237"/>
      <c r="N25" s="237"/>
      <c r="O25" s="237"/>
      <c r="P25" s="237"/>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c r="DI25" s="238"/>
      <c r="DJ25" s="238"/>
      <c r="DK25" s="238"/>
      <c r="DL25" s="238"/>
      <c r="DM25" s="238"/>
      <c r="DN25" s="238"/>
      <c r="DO25" s="238"/>
      <c r="DP25" s="238"/>
      <c r="DQ25" s="238"/>
      <c r="DR25" s="238"/>
      <c r="DS25" s="238"/>
      <c r="DT25" s="238"/>
      <c r="DU25" s="238"/>
      <c r="DV25" s="238"/>
      <c r="DW25" s="238"/>
      <c r="DX25" s="238"/>
      <c r="DY25" s="238"/>
      <c r="DZ25" s="238"/>
      <c r="EA25" s="238"/>
      <c r="EB25" s="238"/>
      <c r="EC25" s="238"/>
      <c r="ED25" s="238"/>
      <c r="EE25" s="238"/>
      <c r="EF25" s="238"/>
      <c r="EG25" s="238"/>
      <c r="EH25" s="238"/>
      <c r="EI25" s="238"/>
      <c r="EJ25" s="238"/>
      <c r="EK25" s="238"/>
      <c r="EL25" s="238"/>
      <c r="EM25" s="238"/>
      <c r="EN25" s="238"/>
      <c r="EO25" s="238"/>
      <c r="EP25" s="238"/>
      <c r="EQ25" s="238"/>
      <c r="ER25" s="238"/>
      <c r="ES25" s="238"/>
      <c r="ET25" s="238"/>
      <c r="EU25" s="238"/>
      <c r="EV25" s="238"/>
      <c r="EW25" s="238"/>
      <c r="EX25" s="238"/>
      <c r="EY25" s="238"/>
      <c r="EZ25" s="238"/>
      <c r="FA25" s="238"/>
      <c r="FB25" s="238"/>
      <c r="FC25" s="238"/>
      <c r="FD25" s="238"/>
      <c r="FE25" s="238"/>
      <c r="FF25" s="238"/>
      <c r="FG25" s="238"/>
      <c r="FH25" s="238"/>
      <c r="FI25" s="238"/>
      <c r="FJ25" s="238"/>
      <c r="FK25" s="238"/>
      <c r="FL25" s="238"/>
      <c r="FM25" s="238"/>
      <c r="FN25" s="238"/>
      <c r="FO25" s="238"/>
      <c r="FP25" s="238"/>
      <c r="FQ25" s="238"/>
      <c r="FR25" s="238"/>
      <c r="FS25" s="238"/>
      <c r="FT25" s="238"/>
      <c r="FU25" s="238"/>
      <c r="FV25" s="238"/>
      <c r="FW25" s="238"/>
      <c r="FX25" s="238"/>
      <c r="FY25" s="238"/>
      <c r="FZ25" s="238"/>
      <c r="GA25" s="238"/>
      <c r="GB25" s="238"/>
      <c r="GC25" s="238"/>
      <c r="GD25" s="238"/>
      <c r="GE25" s="238"/>
      <c r="GF25" s="238"/>
      <c r="GG25" s="238"/>
      <c r="GH25" s="238"/>
      <c r="GI25" s="238"/>
      <c r="GJ25" s="238"/>
      <c r="GK25" s="238"/>
      <c r="GL25" s="238"/>
      <c r="GM25" s="238"/>
      <c r="GN25" s="238"/>
      <c r="GO25" s="238"/>
      <c r="GP25" s="238"/>
      <c r="GQ25" s="238"/>
      <c r="GR25" s="238"/>
      <c r="GS25" s="238"/>
      <c r="GT25" s="238"/>
      <c r="GU25" s="238"/>
      <c r="GV25" s="238"/>
      <c r="GW25" s="238"/>
      <c r="GX25" s="238"/>
      <c r="GY25" s="238"/>
      <c r="GZ25" s="238"/>
      <c r="HA25" s="238"/>
      <c r="HB25" s="238"/>
      <c r="HC25" s="238"/>
      <c r="HD25" s="238"/>
      <c r="HE25" s="238"/>
      <c r="HF25" s="238"/>
      <c r="HG25" s="238"/>
      <c r="HH25" s="238"/>
      <c r="HI25" s="238"/>
      <c r="HJ25" s="238"/>
      <c r="HK25" s="238"/>
      <c r="HL25" s="238"/>
      <c r="HM25" s="238"/>
      <c r="HN25" s="238"/>
      <c r="HO25" s="238"/>
      <c r="HP25" s="238"/>
      <c r="HQ25" s="238"/>
      <c r="HR25" s="238"/>
      <c r="HS25" s="238"/>
      <c r="HT25" s="238"/>
      <c r="HU25" s="238"/>
      <c r="HV25" s="238"/>
      <c r="HW25" s="238"/>
      <c r="HX25" s="238"/>
      <c r="HY25" s="238"/>
      <c r="HZ25" s="238"/>
      <c r="IA25" s="238"/>
      <c r="IB25" s="238"/>
      <c r="IC25" s="238"/>
      <c r="ID25" s="238"/>
      <c r="IE25" s="238"/>
      <c r="IF25" s="238"/>
      <c r="IG25" s="238"/>
      <c r="IH25" s="238"/>
      <c r="II25" s="238"/>
      <c r="IJ25" s="238"/>
      <c r="IK25" s="238"/>
      <c r="IL25" s="238"/>
      <c r="IM25" s="238"/>
      <c r="IN25" s="238"/>
      <c r="IO25" s="238"/>
      <c r="IP25" s="238"/>
      <c r="IQ25" s="238"/>
      <c r="IR25" s="238"/>
      <c r="IS25" s="238"/>
      <c r="IT25" s="238"/>
      <c r="IU25" s="238"/>
      <c r="IV25" s="238"/>
      <c r="IW25" s="238"/>
    </row>
    <row r="26" customFormat="false" ht="15.75" hidden="true" customHeight="false" outlineLevel="0" collapsed="false">
      <c r="A26" s="242" t="s">
        <v>351</v>
      </c>
      <c r="B26" s="243"/>
      <c r="C26" s="244" t="e">
        <f aca="false">C24+C23+C25</f>
        <v>#REF!</v>
      </c>
      <c r="D26" s="237"/>
      <c r="E26" s="237"/>
      <c r="F26" s="237"/>
      <c r="G26" s="237"/>
      <c r="H26" s="237"/>
      <c r="I26" s="237"/>
      <c r="J26" s="237"/>
      <c r="K26" s="237"/>
      <c r="L26" s="237"/>
      <c r="M26" s="237"/>
      <c r="N26" s="237"/>
      <c r="O26" s="237"/>
      <c r="P26" s="237"/>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c r="DI26" s="238"/>
      <c r="DJ26" s="238"/>
      <c r="DK26" s="238"/>
      <c r="DL26" s="238"/>
      <c r="DM26" s="238"/>
      <c r="DN26" s="238"/>
      <c r="DO26" s="238"/>
      <c r="DP26" s="238"/>
      <c r="DQ26" s="238"/>
      <c r="DR26" s="238"/>
      <c r="DS26" s="238"/>
      <c r="DT26" s="238"/>
      <c r="DU26" s="238"/>
      <c r="DV26" s="238"/>
      <c r="DW26" s="238"/>
      <c r="DX26" s="238"/>
      <c r="DY26" s="238"/>
      <c r="DZ26" s="238"/>
      <c r="EA26" s="238"/>
      <c r="EB26" s="238"/>
      <c r="EC26" s="238"/>
      <c r="ED26" s="238"/>
      <c r="EE26" s="238"/>
      <c r="EF26" s="238"/>
      <c r="EG26" s="238"/>
      <c r="EH26" s="238"/>
      <c r="EI26" s="238"/>
      <c r="EJ26" s="238"/>
      <c r="EK26" s="238"/>
      <c r="EL26" s="238"/>
      <c r="EM26" s="238"/>
      <c r="EN26" s="238"/>
      <c r="EO26" s="238"/>
      <c r="EP26" s="238"/>
      <c r="EQ26" s="238"/>
      <c r="ER26" s="238"/>
      <c r="ES26" s="238"/>
      <c r="ET26" s="238"/>
      <c r="EU26" s="238"/>
      <c r="EV26" s="238"/>
      <c r="EW26" s="238"/>
      <c r="EX26" s="238"/>
      <c r="EY26" s="238"/>
      <c r="EZ26" s="238"/>
      <c r="FA26" s="238"/>
      <c r="FB26" s="238"/>
      <c r="FC26" s="238"/>
      <c r="FD26" s="238"/>
      <c r="FE26" s="238"/>
      <c r="FF26" s="238"/>
      <c r="FG26" s="238"/>
      <c r="FH26" s="238"/>
      <c r="FI26" s="238"/>
      <c r="FJ26" s="238"/>
      <c r="FK26" s="238"/>
      <c r="FL26" s="238"/>
      <c r="FM26" s="238"/>
      <c r="FN26" s="238"/>
      <c r="FO26" s="238"/>
      <c r="FP26" s="238"/>
      <c r="FQ26" s="238"/>
      <c r="FR26" s="238"/>
      <c r="FS26" s="238"/>
      <c r="FT26" s="238"/>
      <c r="FU26" s="238"/>
      <c r="FV26" s="238"/>
      <c r="FW26" s="238"/>
      <c r="FX26" s="238"/>
      <c r="FY26" s="238"/>
      <c r="FZ26" s="238"/>
      <c r="GA26" s="238"/>
      <c r="GB26" s="238"/>
      <c r="GC26" s="238"/>
      <c r="GD26" s="238"/>
      <c r="GE26" s="238"/>
      <c r="GF26" s="238"/>
      <c r="GG26" s="238"/>
      <c r="GH26" s="238"/>
      <c r="GI26" s="238"/>
      <c r="GJ26" s="238"/>
      <c r="GK26" s="238"/>
      <c r="GL26" s="238"/>
      <c r="GM26" s="238"/>
      <c r="GN26" s="238"/>
      <c r="GO26" s="238"/>
      <c r="GP26" s="238"/>
      <c r="GQ26" s="238"/>
      <c r="GR26" s="238"/>
      <c r="GS26" s="238"/>
      <c r="GT26" s="238"/>
      <c r="GU26" s="238"/>
      <c r="GV26" s="238"/>
      <c r="GW26" s="238"/>
      <c r="GX26" s="238"/>
      <c r="GY26" s="238"/>
      <c r="GZ26" s="238"/>
      <c r="HA26" s="238"/>
      <c r="HB26" s="238"/>
      <c r="HC26" s="238"/>
      <c r="HD26" s="238"/>
      <c r="HE26" s="238"/>
      <c r="HF26" s="238"/>
      <c r="HG26" s="238"/>
      <c r="HH26" s="238"/>
      <c r="HI26" s="238"/>
      <c r="HJ26" s="238"/>
      <c r="HK26" s="238"/>
      <c r="HL26" s="238"/>
      <c r="HM26" s="238"/>
      <c r="HN26" s="238"/>
      <c r="HO26" s="238"/>
      <c r="HP26" s="238"/>
      <c r="HQ26" s="238"/>
      <c r="HR26" s="238"/>
      <c r="HS26" s="238"/>
      <c r="HT26" s="238"/>
      <c r="HU26" s="238"/>
      <c r="HV26" s="238"/>
      <c r="HW26" s="238"/>
      <c r="HX26" s="238"/>
      <c r="HY26" s="238"/>
      <c r="HZ26" s="238"/>
      <c r="IA26" s="238"/>
      <c r="IB26" s="238"/>
      <c r="IC26" s="238"/>
      <c r="ID26" s="238"/>
      <c r="IE26" s="238"/>
      <c r="IF26" s="238"/>
      <c r="IG26" s="238"/>
      <c r="IH26" s="238"/>
      <c r="II26" s="238"/>
      <c r="IJ26" s="238"/>
      <c r="IK26" s="238"/>
      <c r="IL26" s="238"/>
      <c r="IM26" s="238"/>
      <c r="IN26" s="238"/>
      <c r="IO26" s="238"/>
      <c r="IP26" s="238"/>
      <c r="IQ26" s="238"/>
      <c r="IR26" s="238"/>
      <c r="IS26" s="238"/>
      <c r="IT26" s="238"/>
      <c r="IU26" s="238"/>
      <c r="IV26" s="238"/>
      <c r="IW26" s="238"/>
    </row>
    <row r="27" customFormat="false" ht="15.75" hidden="true" customHeight="false" outlineLevel="0" collapsed="false">
      <c r="A27" s="241"/>
      <c r="B27" s="241"/>
      <c r="C27" s="239"/>
      <c r="D27" s="237"/>
      <c r="E27" s="237"/>
      <c r="F27" s="237"/>
      <c r="G27" s="237"/>
      <c r="H27" s="237"/>
      <c r="I27" s="237"/>
      <c r="J27" s="237"/>
      <c r="K27" s="237"/>
      <c r="L27" s="237"/>
      <c r="M27" s="237"/>
      <c r="N27" s="237"/>
      <c r="O27" s="237"/>
      <c r="P27" s="237"/>
      <c r="Q27" s="210"/>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c r="HV27" s="210"/>
      <c r="HW27" s="210"/>
      <c r="HX27" s="210"/>
      <c r="HY27" s="210"/>
      <c r="HZ27" s="210"/>
      <c r="IA27" s="210"/>
      <c r="IB27" s="210"/>
      <c r="IC27" s="210"/>
      <c r="ID27" s="210"/>
      <c r="IE27" s="210"/>
      <c r="IF27" s="210"/>
      <c r="IG27" s="210"/>
      <c r="IH27" s="210"/>
      <c r="II27" s="210"/>
      <c r="IJ27" s="210"/>
      <c r="IK27" s="210"/>
      <c r="IL27" s="210"/>
      <c r="IM27" s="210"/>
      <c r="IN27" s="210"/>
      <c r="IO27" s="210"/>
      <c r="IP27" s="210"/>
      <c r="IQ27" s="210"/>
      <c r="IR27" s="210"/>
      <c r="IS27" s="210"/>
      <c r="IT27" s="210"/>
      <c r="IU27" s="210"/>
      <c r="IV27" s="210"/>
      <c r="IW27" s="210"/>
    </row>
    <row r="28" customFormat="false" ht="15.75" hidden="false" customHeight="false" outlineLevel="0" collapsed="false">
      <c r="A28" s="245" t="s">
        <v>412</v>
      </c>
      <c r="B28" s="246"/>
      <c r="C28" s="247"/>
      <c r="D28" s="237"/>
      <c r="E28" s="237"/>
      <c r="F28" s="237"/>
      <c r="G28" s="237"/>
      <c r="H28" s="237"/>
      <c r="I28" s="237"/>
      <c r="J28" s="237"/>
      <c r="K28" s="237"/>
      <c r="L28" s="237"/>
      <c r="M28" s="237"/>
      <c r="N28" s="237"/>
      <c r="O28" s="237"/>
      <c r="P28" s="237"/>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c r="IW28" s="248"/>
    </row>
    <row r="29" customFormat="false" ht="15.75" hidden="false" customHeight="false" outlineLevel="0" collapsed="false">
      <c r="A29" s="229" t="s">
        <v>413</v>
      </c>
      <c r="B29" s="230" t="s">
        <v>140</v>
      </c>
      <c r="C29" s="231"/>
      <c r="D29" s="237"/>
      <c r="E29" s="237"/>
      <c r="F29" s="237"/>
      <c r="G29" s="237"/>
      <c r="H29" s="237"/>
      <c r="I29" s="237"/>
      <c r="J29" s="237"/>
      <c r="K29" s="237"/>
      <c r="L29" s="237"/>
      <c r="M29" s="237"/>
      <c r="N29" s="237"/>
      <c r="O29" s="237"/>
      <c r="P29" s="237"/>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c r="EQ29" s="248"/>
      <c r="ER29" s="248"/>
      <c r="ES29" s="248"/>
      <c r="ET29" s="248"/>
      <c r="EU29" s="248"/>
      <c r="EV29" s="248"/>
      <c r="EW29" s="248"/>
      <c r="EX29" s="248"/>
      <c r="EY29" s="248"/>
      <c r="EZ29" s="248"/>
      <c r="FA29" s="248"/>
      <c r="FB29" s="248"/>
      <c r="FC29" s="248"/>
      <c r="FD29" s="248"/>
      <c r="FE29" s="248"/>
      <c r="FF29" s="248"/>
      <c r="FG29" s="248"/>
      <c r="FH29" s="248"/>
      <c r="FI29" s="248"/>
      <c r="FJ29" s="248"/>
      <c r="FK29" s="248"/>
      <c r="FL29" s="248"/>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c r="GI29" s="248"/>
      <c r="GJ29" s="248"/>
      <c r="GK29" s="248"/>
      <c r="GL29" s="248"/>
      <c r="GM29" s="248"/>
      <c r="GN29" s="248"/>
      <c r="GO29" s="248"/>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c r="IW29" s="248"/>
    </row>
    <row r="30" customFormat="false" ht="12.75" hidden="false" customHeight="false" outlineLevel="0" collapsed="false">
      <c r="A30" s="249" t="s">
        <v>414</v>
      </c>
      <c r="B30" s="250" t="s">
        <v>415</v>
      </c>
      <c r="C30" s="250"/>
      <c r="D30" s="251" t="n">
        <f aca="false">'CC 103818 - Headcount'!C173</f>
        <v>0</v>
      </c>
      <c r="E30" s="251" t="n">
        <f aca="false">'CC 103818 - Headcount'!D173</f>
        <v>0</v>
      </c>
      <c r="F30" s="251" t="n">
        <f aca="false">'CC 103818 - Headcount'!E173</f>
        <v>0</v>
      </c>
      <c r="G30" s="251" t="n">
        <f aca="false">'CC 103818 - Headcount'!F173</f>
        <v>0</v>
      </c>
      <c r="H30" s="251" t="n">
        <f aca="false">'CC 103818 - Headcount'!G173</f>
        <v>0</v>
      </c>
      <c r="I30" s="251" t="n">
        <f aca="false">'CC 103818 - Headcount'!H173</f>
        <v>0</v>
      </c>
      <c r="J30" s="251" t="n">
        <f aca="false">'CC 103818 - Headcount'!I173</f>
        <v>0</v>
      </c>
      <c r="K30" s="251" t="n">
        <f aca="false">'CC 103818 - Headcount'!J173</f>
        <v>0</v>
      </c>
      <c r="L30" s="251" t="n">
        <f aca="false">'CC 103818 - Headcount'!K173</f>
        <v>0</v>
      </c>
      <c r="M30" s="251" t="n">
        <f aca="false">'CC 103818 - Headcount'!L173</f>
        <v>0</v>
      </c>
      <c r="N30" s="251" t="n">
        <f aca="false">'CC 103818 - Headcount'!M173</f>
        <v>0</v>
      </c>
      <c r="O30" s="251" t="n">
        <f aca="false">'CC 103818 - Headcount'!N173</f>
        <v>0</v>
      </c>
      <c r="P30" s="251" t="n">
        <f aca="false">SUM(D30:O30)</f>
        <v>0</v>
      </c>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c r="DM30" s="252"/>
      <c r="DN30" s="252"/>
      <c r="DO30" s="252"/>
      <c r="DP30" s="252"/>
      <c r="DQ30" s="252"/>
      <c r="DR30" s="252"/>
      <c r="DS30" s="252"/>
      <c r="DT30" s="252"/>
      <c r="DU30" s="252"/>
      <c r="DV30" s="252"/>
      <c r="DW30" s="252"/>
      <c r="DX30" s="252"/>
      <c r="DY30" s="252"/>
      <c r="DZ30" s="252"/>
      <c r="EA30" s="252"/>
      <c r="EB30" s="252"/>
      <c r="EC30" s="252"/>
      <c r="ED30" s="252"/>
      <c r="EE30" s="252"/>
      <c r="EF30" s="252"/>
      <c r="EG30" s="252"/>
      <c r="EH30" s="252"/>
      <c r="EI30" s="252"/>
      <c r="EJ30" s="252"/>
      <c r="EK30" s="252"/>
      <c r="EL30" s="252"/>
      <c r="EM30" s="252"/>
      <c r="EN30" s="252"/>
      <c r="EO30" s="252"/>
      <c r="EP30" s="252"/>
      <c r="EQ30" s="252"/>
      <c r="ER30" s="252"/>
      <c r="ES30" s="252"/>
      <c r="ET30" s="252"/>
      <c r="EU30" s="252"/>
      <c r="EV30" s="252"/>
      <c r="EW30" s="252"/>
      <c r="EX30" s="252"/>
      <c r="EY30" s="252"/>
      <c r="EZ30" s="252"/>
      <c r="FA30" s="252"/>
      <c r="FB30" s="252"/>
      <c r="FC30" s="252"/>
      <c r="FD30" s="252"/>
      <c r="FE30" s="252"/>
      <c r="FF30" s="252"/>
      <c r="FG30" s="252"/>
      <c r="FH30" s="252"/>
      <c r="FI30" s="252"/>
      <c r="FJ30" s="252"/>
      <c r="FK30" s="252"/>
      <c r="FL30" s="252"/>
      <c r="FM30" s="252"/>
      <c r="FN30" s="252"/>
      <c r="FO30" s="252"/>
      <c r="FP30" s="252"/>
      <c r="FQ30" s="252"/>
      <c r="FR30" s="252"/>
      <c r="FS30" s="252"/>
      <c r="FT30" s="252"/>
      <c r="FU30" s="252"/>
      <c r="FV30" s="252"/>
      <c r="FW30" s="252"/>
      <c r="FX30" s="252"/>
      <c r="FY30" s="252"/>
      <c r="FZ30" s="252"/>
      <c r="GA30" s="252"/>
      <c r="GB30" s="252"/>
      <c r="GC30" s="252"/>
      <c r="GD30" s="252"/>
      <c r="GE30" s="252"/>
      <c r="GF30" s="252"/>
      <c r="GG30" s="252"/>
      <c r="GH30" s="252"/>
      <c r="GI30" s="252"/>
      <c r="GJ30" s="252"/>
      <c r="GK30" s="252"/>
      <c r="GL30" s="252"/>
      <c r="GM30" s="252"/>
      <c r="GN30" s="252"/>
      <c r="GO30" s="252"/>
      <c r="GP30" s="252"/>
      <c r="GQ30" s="252"/>
      <c r="GR30" s="252"/>
      <c r="GS30" s="252"/>
      <c r="GT30" s="252"/>
      <c r="GU30" s="252"/>
      <c r="GV30" s="252"/>
      <c r="GW30" s="252"/>
      <c r="GX30" s="252"/>
      <c r="GY30" s="252"/>
      <c r="GZ30" s="252"/>
      <c r="HA30" s="252"/>
      <c r="HB30" s="252"/>
      <c r="HC30" s="252"/>
      <c r="HD30" s="252"/>
      <c r="HE30" s="252"/>
      <c r="HF30" s="252"/>
      <c r="HG30" s="252"/>
      <c r="HH30" s="252"/>
      <c r="HI30" s="252"/>
      <c r="HJ30" s="252"/>
      <c r="HK30" s="252"/>
      <c r="HL30" s="252"/>
      <c r="HM30" s="252"/>
      <c r="HN30" s="252"/>
      <c r="HO30" s="252"/>
      <c r="HP30" s="252"/>
      <c r="HQ30" s="252"/>
      <c r="HR30" s="252"/>
      <c r="HS30" s="252"/>
      <c r="HT30" s="252"/>
      <c r="HU30" s="252"/>
      <c r="HV30" s="252"/>
      <c r="HW30" s="252"/>
      <c r="HX30" s="252"/>
      <c r="HY30" s="252"/>
      <c r="HZ30" s="252"/>
      <c r="IA30" s="252"/>
      <c r="IB30" s="252"/>
      <c r="IC30" s="252"/>
      <c r="ID30" s="252"/>
      <c r="IE30" s="252"/>
      <c r="IF30" s="252"/>
      <c r="IG30" s="252"/>
      <c r="IH30" s="252"/>
      <c r="II30" s="252"/>
      <c r="IJ30" s="252"/>
      <c r="IK30" s="252"/>
      <c r="IL30" s="252"/>
      <c r="IM30" s="252"/>
      <c r="IN30" s="252"/>
      <c r="IO30" s="252"/>
      <c r="IP30" s="252"/>
      <c r="IQ30" s="252"/>
      <c r="IR30" s="252"/>
      <c r="IS30" s="252"/>
      <c r="IT30" s="252"/>
      <c r="IU30" s="252"/>
      <c r="IV30" s="252"/>
      <c r="IW30" s="252"/>
    </row>
    <row r="31" customFormat="false" ht="12.75" hidden="false" customHeight="false" outlineLevel="0" collapsed="false">
      <c r="A31" s="253" t="s">
        <v>414</v>
      </c>
      <c r="B31" s="254" t="s">
        <v>416</v>
      </c>
      <c r="C31" s="254"/>
      <c r="D31" s="255"/>
      <c r="E31" s="255"/>
      <c r="F31" s="255"/>
      <c r="G31" s="255"/>
      <c r="H31" s="255"/>
      <c r="I31" s="255"/>
      <c r="J31" s="255"/>
      <c r="K31" s="255"/>
      <c r="L31" s="255"/>
      <c r="M31" s="255"/>
      <c r="N31" s="255"/>
      <c r="O31" s="255"/>
      <c r="P31" s="255" t="n">
        <f aca="false">SUM(D31:O31)</f>
        <v>0</v>
      </c>
    </row>
    <row r="32" customFormat="false" ht="12.75" hidden="false" customHeight="false" outlineLevel="0" collapsed="false">
      <c r="A32" s="256"/>
      <c r="B32" s="257" t="s">
        <v>417</v>
      </c>
      <c r="C32" s="258"/>
      <c r="D32" s="259" t="n">
        <f aca="false">SUM(D30:D31)</f>
        <v>0</v>
      </c>
      <c r="E32" s="259" t="n">
        <f aca="false">SUM(E30:E31)</f>
        <v>0</v>
      </c>
      <c r="F32" s="259" t="n">
        <f aca="false">SUM(F30:F31)</f>
        <v>0</v>
      </c>
      <c r="G32" s="259" t="n">
        <f aca="false">SUM(G30:G31)</f>
        <v>0</v>
      </c>
      <c r="H32" s="259" t="n">
        <f aca="false">SUM(H30:H31)</f>
        <v>0</v>
      </c>
      <c r="I32" s="259" t="n">
        <f aca="false">SUM(I30:I31)</f>
        <v>0</v>
      </c>
      <c r="J32" s="259" t="n">
        <f aca="false">SUM(J30:J31)</f>
        <v>0</v>
      </c>
      <c r="K32" s="259" t="n">
        <f aca="false">SUM(K30:K31)</f>
        <v>0</v>
      </c>
      <c r="L32" s="259" t="n">
        <f aca="false">SUM(L30:L31)</f>
        <v>0</v>
      </c>
      <c r="M32" s="259" t="n">
        <f aca="false">SUM(M30:M31)</f>
        <v>0</v>
      </c>
      <c r="N32" s="259" t="n">
        <f aca="false">SUM(N30:N31)</f>
        <v>0</v>
      </c>
      <c r="O32" s="259" t="n">
        <f aca="false">SUM(O30:O31)</f>
        <v>0</v>
      </c>
      <c r="P32" s="259" t="n">
        <f aca="false">SUM(P30:P31)</f>
        <v>0</v>
      </c>
      <c r="Q32" s="260"/>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row>
    <row r="33" customFormat="false" ht="12.75" hidden="false" customHeight="false" outlineLevel="0" collapsed="false">
      <c r="A33" s="253" t="s">
        <v>418</v>
      </c>
      <c r="B33" s="261" t="s">
        <v>419</v>
      </c>
      <c r="C33" s="254"/>
      <c r="D33" s="262" t="n">
        <f aca="false">('CC 103818 - Headcount'!C30)*(Assumptions!$B$2/12)+('CC 103818 - Detail Expenses'!D32)*Assumptions!$B$8</f>
        <v>0</v>
      </c>
      <c r="E33" s="262" t="n">
        <f aca="false">('CC 103818 - Headcount'!D47)*(Assumptions!$B$2/12)+('CC 103818 - Detail Expenses'!E32)*Assumptions!$B$8</f>
        <v>0</v>
      </c>
      <c r="F33" s="262" t="n">
        <f aca="false">('CC 103818 - Headcount'!E47)*(Assumptions!$B$2/12)+('CC 103818 - Detail Expenses'!F32)*Assumptions!$B$8</f>
        <v>0</v>
      </c>
      <c r="G33" s="262" t="n">
        <f aca="false">('CC 103818 - Headcount'!F47)*(Assumptions!$B$2/12)+('CC 103818 - Detail Expenses'!G32)*Assumptions!$B$8</f>
        <v>0</v>
      </c>
      <c r="H33" s="262" t="n">
        <f aca="false">('CC 103818 - Headcount'!G47)*(Assumptions!$B$2/12)+('CC 103818 - Detail Expenses'!H32)*Assumptions!$B$8</f>
        <v>0</v>
      </c>
      <c r="I33" s="262" t="n">
        <f aca="false">('CC 103818 - Headcount'!H47)*(Assumptions!$B$2/12)+('CC 103818 - Detail Expenses'!I32)*Assumptions!$B$8</f>
        <v>0</v>
      </c>
      <c r="J33" s="262" t="n">
        <f aca="false">('CC 103818 - Headcount'!I47)*(Assumptions!$B$2/12)+('CC 103818 - Detail Expenses'!J32)*Assumptions!$B$8</f>
        <v>0</v>
      </c>
      <c r="K33" s="262" t="n">
        <f aca="false">('CC 103818 - Headcount'!J47)*(Assumptions!$B$2/12)+('CC 103818 - Detail Expenses'!K32)*Assumptions!$B$8</f>
        <v>0</v>
      </c>
      <c r="L33" s="262" t="n">
        <f aca="false">('CC 103818 - Headcount'!K47)*(Assumptions!$B$2/12)+('CC 103818 - Detail Expenses'!L32)*Assumptions!$B$8</f>
        <v>0</v>
      </c>
      <c r="M33" s="262" t="n">
        <f aca="false">('CC 103818 - Headcount'!L47)*(Assumptions!$B$2/12)+('CC 103818 - Detail Expenses'!M32)*Assumptions!$B$8</f>
        <v>0</v>
      </c>
      <c r="N33" s="262" t="n">
        <f aca="false">('CC 103818 - Headcount'!M47)*(Assumptions!$B$2/12)+('CC 103818 - Detail Expenses'!N32)*Assumptions!$B$8</f>
        <v>0</v>
      </c>
      <c r="O33" s="262" t="n">
        <f aca="false">('CC 103818 - Headcount'!N47)*(Assumptions!$B$2/12)+('CC 103818 - Detail Expenses'!O32)*Assumptions!$B$8</f>
        <v>0</v>
      </c>
      <c r="P33" s="263" t="n">
        <f aca="false">SUM(D33:O33)</f>
        <v>0</v>
      </c>
    </row>
    <row r="34" customFormat="false" ht="12.75" hidden="false" customHeight="false" outlineLevel="0" collapsed="false">
      <c r="A34" s="253" t="s">
        <v>420</v>
      </c>
      <c r="B34" s="254" t="s">
        <v>421</v>
      </c>
      <c r="C34" s="254"/>
      <c r="D34" s="264" t="n">
        <f aca="false">IF('CC 103818 - Headcount'!C30=0,0,IF(D32/'CC 103818 - Headcount'!C30&lt;=Assumptions!$B$12/12,D32*Assumptions!$B$14,(D32/'CC 103818 - Headcount'!C30-Assumptions!$B$12/12)*Assumptions!$B$16*'CC 103818 - Headcount'!C30+Assumptions!$B$12/12*Assumptions!$B$14*'CC 103818 - Headcount'!C30))</f>
        <v>0</v>
      </c>
      <c r="E34" s="264" t="n">
        <f aca="false">IF('CC 103818 - Headcount'!D30=0,0,IF(E32/'CC 103818 - Headcount'!D30&lt;=Assumptions!$B$12/12,E32*Assumptions!$B$14,(E32/'CC 103818 - Headcount'!D30-Assumptions!$B$12/12)*Assumptions!$B$16*'CC 103818 - Headcount'!D30+Assumptions!$B$12/12*Assumptions!$B$14*'CC 103818 - Headcount'!D30))</f>
        <v>0</v>
      </c>
      <c r="F34" s="264" t="n">
        <f aca="false">IF('CC 103818 - Headcount'!E30=0,0,IF(F32/'CC 103818 - Headcount'!E30&lt;=Assumptions!$B$12/12,F32*Assumptions!$B$14,(F32/'CC 103818 - Headcount'!E30-Assumptions!$B$12/12)*Assumptions!$B$16*'CC 103818 - Headcount'!E30+Assumptions!$B$12/12*Assumptions!$B$14*'CC 103818 - Headcount'!E30))</f>
        <v>0</v>
      </c>
      <c r="G34" s="264" t="n">
        <f aca="false">IF('CC 103818 - Headcount'!F30=0,0,IF(G32/'CC 103818 - Headcount'!F30&lt;=Assumptions!$B$12/12,G32*Assumptions!$B$14,(G32/'CC 103818 - Headcount'!F30-Assumptions!$B$12/12)*Assumptions!$B$16*'CC 103818 - Headcount'!F30+Assumptions!$B$12/12*Assumptions!$B$14*'CC 103818 - Headcount'!F30))</f>
        <v>0</v>
      </c>
      <c r="H34" s="264" t="n">
        <f aca="false">IF('CC 103818 - Headcount'!G30=0,0,IF(H32/'CC 103818 - Headcount'!G30&lt;=Assumptions!$B$12/12,H32*Assumptions!$B$14,(H32/'CC 103818 - Headcount'!G30-Assumptions!$B$12/12)*Assumptions!$B$16*'CC 103818 - Headcount'!G30+Assumptions!$B$12/12*Assumptions!$B$14*'CC 103818 - Headcount'!G30))</f>
        <v>0</v>
      </c>
      <c r="I34" s="264" t="n">
        <f aca="false">IF('CC 103818 - Headcount'!H30=0,0,IF(I32/'CC 103818 - Headcount'!H30&lt;=Assumptions!$B$12/12,I32*Assumptions!$B$14,(I32/'CC 103818 - Headcount'!H30-Assumptions!$B$12/12)*Assumptions!$B$16*'CC 103818 - Headcount'!H30+Assumptions!$B$12/12*Assumptions!$B$14*'CC 103818 - Headcount'!H30))</f>
        <v>0</v>
      </c>
      <c r="J34" s="264" t="n">
        <f aca="false">IF('CC 103818 - Headcount'!I30=0,0,IF(J32/'CC 103818 - Headcount'!I30&lt;=Assumptions!$B$12/12,J32*Assumptions!$B$14,(J32/'CC 103818 - Headcount'!I30-Assumptions!$B$12/12)*Assumptions!$B$16*'CC 103818 - Headcount'!I30+Assumptions!$B$12/12*Assumptions!$B$14*'CC 103818 - Headcount'!I30))</f>
        <v>0</v>
      </c>
      <c r="K34" s="264" t="n">
        <f aca="false">IF('CC 103818 - Headcount'!J30=0,0,IF(K32/'CC 103818 - Headcount'!J30&lt;=Assumptions!$B$12/12,K32*Assumptions!$B$14,(K32/'CC 103818 - Headcount'!J30-Assumptions!$B$12/12)*Assumptions!$B$16*'CC 103818 - Headcount'!J30+Assumptions!$B$12/12*Assumptions!$B$14*'CC 103818 - Headcount'!J30))</f>
        <v>0</v>
      </c>
      <c r="L34" s="264" t="n">
        <f aca="false">IF('CC 103818 - Headcount'!K30=0,0,IF(L32/'CC 103818 - Headcount'!K30&lt;=Assumptions!$B$12/12,L32*Assumptions!$B$14,(L32/'CC 103818 - Headcount'!K30-Assumptions!$B$12/12)*Assumptions!$B$16*'CC 103818 - Headcount'!K30+Assumptions!$B$12/12*Assumptions!$B$14*'CC 103818 - Headcount'!K30))</f>
        <v>0</v>
      </c>
      <c r="M34" s="264" t="n">
        <f aca="false">IF('CC 103818 - Headcount'!L30=0,0,IF(M32/'CC 103818 - Headcount'!L30&lt;=Assumptions!$B$12/12,M32*Assumptions!$B$14,(M32/'CC 103818 - Headcount'!L30-Assumptions!$B$12/12)*Assumptions!$B$16*'CC 103818 - Headcount'!L30+Assumptions!$B$12/12*Assumptions!$B$14*'CC 103818 - Headcount'!L30))</f>
        <v>0</v>
      </c>
      <c r="N34" s="264" t="n">
        <f aca="false">IF('CC 103818 - Headcount'!M30=0,0,IF(N32/'CC 103818 - Headcount'!M30&lt;=Assumptions!$B$12/12,N32*Assumptions!$B$14,(N32/'CC 103818 - Headcount'!M30-Assumptions!$B$12/12)*Assumptions!$B$16*'CC 103818 - Headcount'!M30+Assumptions!$B$12/12*Assumptions!$B$14*'CC 103818 - Headcount'!M30))</f>
        <v>0</v>
      </c>
      <c r="O34" s="264" t="n">
        <f aca="false">IF('CC 103818 - Headcount'!N30=0,0,IF(O32/'CC 103818 - Headcount'!N30&lt;=Assumptions!$B$12/12,O32*Assumptions!$B$14,(O32/'CC 103818 - Headcount'!N30-Assumptions!$B$12/12)*Assumptions!$B$16*'CC 103818 - Headcount'!N30+Assumptions!$B$12/12*Assumptions!$B$14*'CC 103818 - Headcount'!N30))</f>
        <v>0</v>
      </c>
      <c r="P34" s="265" t="n">
        <f aca="false">SUM(D34:O34)</f>
        <v>0</v>
      </c>
    </row>
    <row r="35" customFormat="false" ht="12.75" hidden="false" customHeight="false" outlineLevel="0" collapsed="false">
      <c r="A35" s="256"/>
      <c r="B35" s="266" t="s">
        <v>422</v>
      </c>
      <c r="C35" s="258"/>
      <c r="D35" s="267" t="n">
        <f aca="false">SUM(D33:D34)</f>
        <v>0</v>
      </c>
      <c r="E35" s="267" t="n">
        <f aca="false">SUM(E33:E34)</f>
        <v>0</v>
      </c>
      <c r="F35" s="267" t="n">
        <f aca="false">SUM(F33:F34)</f>
        <v>0</v>
      </c>
      <c r="G35" s="267" t="n">
        <f aca="false">SUM(G33:G34)</f>
        <v>0</v>
      </c>
      <c r="H35" s="267" t="n">
        <f aca="false">SUM(H33:H34)</f>
        <v>0</v>
      </c>
      <c r="I35" s="267" t="n">
        <f aca="false">SUM(I33:I34)</f>
        <v>0</v>
      </c>
      <c r="J35" s="267" t="n">
        <f aca="false">SUM(J33:J34)</f>
        <v>0</v>
      </c>
      <c r="K35" s="267" t="n">
        <f aca="false">SUM(K33:K34)</f>
        <v>0</v>
      </c>
      <c r="L35" s="267" t="n">
        <f aca="false">SUM(L33:L34)</f>
        <v>0</v>
      </c>
      <c r="M35" s="267" t="n">
        <f aca="false">SUM(M33:M34)</f>
        <v>0</v>
      </c>
      <c r="N35" s="267" t="n">
        <f aca="false">SUM(N33:N34)</f>
        <v>0</v>
      </c>
      <c r="O35" s="267" t="n">
        <f aca="false">SUM(O33:O34)</f>
        <v>0</v>
      </c>
      <c r="P35" s="267" t="n">
        <f aca="false">SUM(P33:P34)</f>
        <v>0</v>
      </c>
      <c r="Q35" s="260"/>
      <c r="R35" s="268"/>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row>
    <row r="36" customFormat="false" ht="12.75" hidden="false" customHeight="false" outlineLevel="0" collapsed="false">
      <c r="A36" s="253" t="s">
        <v>213</v>
      </c>
      <c r="B36" s="269" t="s">
        <v>214</v>
      </c>
      <c r="C36" s="254"/>
      <c r="D36" s="270" t="n">
        <v>0</v>
      </c>
      <c r="E36" s="270" t="n">
        <v>0</v>
      </c>
      <c r="F36" s="270" t="n">
        <v>0</v>
      </c>
      <c r="G36" s="270" t="n">
        <v>0</v>
      </c>
      <c r="H36" s="270" t="n">
        <v>0</v>
      </c>
      <c r="I36" s="270" t="n">
        <v>0</v>
      </c>
      <c r="J36" s="270" t="n">
        <v>0</v>
      </c>
      <c r="K36" s="270" t="n">
        <v>0</v>
      </c>
      <c r="L36" s="270" t="n">
        <v>0</v>
      </c>
      <c r="M36" s="270" t="n">
        <v>0</v>
      </c>
      <c r="N36" s="270" t="n">
        <v>0</v>
      </c>
      <c r="O36" s="270" t="n">
        <v>0</v>
      </c>
      <c r="P36" s="270" t="n">
        <f aca="false">SUM(D36:O36)</f>
        <v>0</v>
      </c>
      <c r="R36" s="271"/>
    </row>
    <row r="37" customFormat="false" ht="12.75" hidden="false" customHeight="false" outlineLevel="0" collapsed="false">
      <c r="A37" s="272" t="s">
        <v>215</v>
      </c>
      <c r="B37" s="254" t="s">
        <v>216</v>
      </c>
      <c r="C37" s="254"/>
      <c r="D37" s="263" t="n">
        <f aca="false">+'CC 103818 - Headcount'!C128</f>
        <v>0</v>
      </c>
      <c r="E37" s="263" t="n">
        <f aca="false">+'CC 103818 - Headcount'!D128</f>
        <v>0</v>
      </c>
      <c r="F37" s="263" t="n">
        <f aca="false">+'CC 103818 - Headcount'!E128</f>
        <v>0</v>
      </c>
      <c r="G37" s="263" t="n">
        <f aca="false">+'CC 103818 - Headcount'!F128</f>
        <v>0</v>
      </c>
      <c r="H37" s="263" t="n">
        <f aca="false">+'CC 103818 - Headcount'!G128</f>
        <v>0</v>
      </c>
      <c r="I37" s="263" t="n">
        <f aca="false">+'CC 103818 - Headcount'!H128</f>
        <v>0</v>
      </c>
      <c r="J37" s="263" t="n">
        <f aca="false">+'CC 103818 - Headcount'!I128</f>
        <v>0</v>
      </c>
      <c r="K37" s="263" t="n">
        <f aca="false">+'CC 103818 - Headcount'!J128</f>
        <v>0</v>
      </c>
      <c r="L37" s="263" t="n">
        <f aca="false">+'CC 103818 - Headcount'!K128</f>
        <v>0</v>
      </c>
      <c r="M37" s="263" t="n">
        <f aca="false">+'CC 103818 - Headcount'!L128</f>
        <v>0</v>
      </c>
      <c r="N37" s="263" t="n">
        <f aca="false">+'CC 103818 - Headcount'!M128</f>
        <v>0</v>
      </c>
      <c r="O37" s="263" t="n">
        <f aca="false">+'CC 103818 - Headcount'!N128</f>
        <v>0</v>
      </c>
      <c r="P37" s="263" t="n">
        <f aca="false">SUM(D37:O37)</f>
        <v>0</v>
      </c>
    </row>
    <row r="38" customFormat="false" ht="12.75" hidden="false" customHeight="false" outlineLevel="0" collapsed="false">
      <c r="A38" s="253" t="s">
        <v>217</v>
      </c>
      <c r="B38" s="273" t="s">
        <v>218</v>
      </c>
      <c r="C38" s="254"/>
      <c r="D38" s="270" t="n">
        <v>0</v>
      </c>
      <c r="E38" s="270" t="n">
        <v>0</v>
      </c>
      <c r="F38" s="270" t="n">
        <v>0</v>
      </c>
      <c r="G38" s="270" t="n">
        <v>0</v>
      </c>
      <c r="H38" s="270" t="n">
        <v>0</v>
      </c>
      <c r="I38" s="270" t="n">
        <v>0</v>
      </c>
      <c r="J38" s="270" t="n">
        <v>0</v>
      </c>
      <c r="K38" s="270" t="n">
        <v>0</v>
      </c>
      <c r="L38" s="270" t="n">
        <v>0</v>
      </c>
      <c r="M38" s="270" t="n">
        <v>0</v>
      </c>
      <c r="N38" s="270" t="n">
        <v>0</v>
      </c>
      <c r="O38" s="270" t="n">
        <v>0</v>
      </c>
      <c r="P38" s="270" t="n">
        <f aca="false">SUM(D38:O38)</f>
        <v>0</v>
      </c>
    </row>
    <row r="39" customFormat="false" ht="12.75" hidden="false" customHeight="false" outlineLevel="0" collapsed="false">
      <c r="A39" s="253" t="s">
        <v>219</v>
      </c>
      <c r="B39" s="273" t="s">
        <v>220</v>
      </c>
      <c r="C39" s="254"/>
      <c r="D39" s="270" t="n">
        <v>0</v>
      </c>
      <c r="E39" s="270" t="n">
        <v>0</v>
      </c>
      <c r="F39" s="270" t="n">
        <v>0</v>
      </c>
      <c r="G39" s="270" t="n">
        <v>0</v>
      </c>
      <c r="H39" s="270" t="n">
        <v>0</v>
      </c>
      <c r="I39" s="270" t="n">
        <v>0</v>
      </c>
      <c r="J39" s="270" t="n">
        <v>0</v>
      </c>
      <c r="K39" s="270" t="n">
        <v>0</v>
      </c>
      <c r="L39" s="270" t="n">
        <v>0</v>
      </c>
      <c r="M39" s="270" t="n">
        <v>0</v>
      </c>
      <c r="N39" s="270" t="n">
        <v>0</v>
      </c>
      <c r="O39" s="270" t="n">
        <v>0</v>
      </c>
      <c r="P39" s="270" t="n">
        <f aca="false">SUM(D39:O39)</f>
        <v>0</v>
      </c>
    </row>
    <row r="40" customFormat="false" ht="12.75" hidden="false" customHeight="false" outlineLevel="0" collapsed="false">
      <c r="A40" s="272" t="s">
        <v>221</v>
      </c>
      <c r="B40" s="273" t="s">
        <v>222</v>
      </c>
      <c r="C40" s="254"/>
      <c r="D40" s="270" t="n">
        <v>0</v>
      </c>
      <c r="E40" s="270" t="n">
        <v>0</v>
      </c>
      <c r="F40" s="270" t="n">
        <v>0</v>
      </c>
      <c r="G40" s="270" t="n">
        <v>0</v>
      </c>
      <c r="H40" s="270" t="n">
        <v>0</v>
      </c>
      <c r="I40" s="270" t="n">
        <v>0</v>
      </c>
      <c r="J40" s="270" t="n">
        <v>0</v>
      </c>
      <c r="K40" s="270" t="n">
        <v>0</v>
      </c>
      <c r="L40" s="270" t="n">
        <v>0</v>
      </c>
      <c r="M40" s="270" t="n">
        <v>0</v>
      </c>
      <c r="N40" s="270" t="n">
        <v>0</v>
      </c>
      <c r="O40" s="270" t="n">
        <v>0</v>
      </c>
      <c r="P40" s="270" t="n">
        <f aca="false">SUM(D40:O40)</f>
        <v>0</v>
      </c>
    </row>
    <row r="41" customFormat="false" ht="12.75" hidden="false" customHeight="false" outlineLevel="0" collapsed="false">
      <c r="A41" s="253" t="s">
        <v>223</v>
      </c>
      <c r="B41" s="273" t="s">
        <v>224</v>
      </c>
      <c r="C41" s="254"/>
      <c r="D41" s="270" t="n">
        <v>0</v>
      </c>
      <c r="E41" s="270" t="n">
        <v>0</v>
      </c>
      <c r="F41" s="270" t="n">
        <v>0</v>
      </c>
      <c r="G41" s="270" t="n">
        <v>0</v>
      </c>
      <c r="H41" s="270" t="n">
        <v>0</v>
      </c>
      <c r="I41" s="270" t="n">
        <v>0</v>
      </c>
      <c r="J41" s="270" t="n">
        <v>0</v>
      </c>
      <c r="K41" s="270" t="n">
        <v>0</v>
      </c>
      <c r="L41" s="270" t="n">
        <v>0</v>
      </c>
      <c r="M41" s="270" t="n">
        <v>0</v>
      </c>
      <c r="N41" s="270" t="n">
        <v>0</v>
      </c>
      <c r="O41" s="270" t="n">
        <v>0</v>
      </c>
      <c r="P41" s="270" t="n">
        <f aca="false">SUM(D41:O41)</f>
        <v>0</v>
      </c>
    </row>
    <row r="42" customFormat="false" ht="12.75" hidden="false" customHeight="false" outlineLevel="0" collapsed="false">
      <c r="A42" s="272" t="s">
        <v>225</v>
      </c>
      <c r="B42" s="273" t="s">
        <v>226</v>
      </c>
      <c r="C42" s="254"/>
      <c r="D42" s="274" t="n">
        <v>0</v>
      </c>
      <c r="E42" s="274" t="n">
        <v>0</v>
      </c>
      <c r="F42" s="274" t="n">
        <v>0</v>
      </c>
      <c r="G42" s="274" t="n">
        <v>0</v>
      </c>
      <c r="H42" s="274" t="n">
        <v>0</v>
      </c>
      <c r="I42" s="274" t="n">
        <v>0</v>
      </c>
      <c r="J42" s="274" t="n">
        <v>0</v>
      </c>
      <c r="K42" s="274" t="n">
        <v>0</v>
      </c>
      <c r="L42" s="274" t="n">
        <v>0</v>
      </c>
      <c r="M42" s="274" t="n">
        <v>0</v>
      </c>
      <c r="N42" s="274" t="n">
        <v>0</v>
      </c>
      <c r="O42" s="274" t="n">
        <v>0</v>
      </c>
      <c r="P42" s="274" t="n">
        <f aca="false">SUM(D42:O42)</f>
        <v>0</v>
      </c>
      <c r="Q42" s="270"/>
    </row>
    <row r="43" customFormat="false" ht="12.75" hidden="false" customHeight="false" outlineLevel="0" collapsed="false">
      <c r="A43" s="256"/>
      <c r="B43" s="266" t="s">
        <v>227</v>
      </c>
      <c r="C43" s="258"/>
      <c r="D43" s="275" t="n">
        <f aca="false">SUM(D36:D42)</f>
        <v>0</v>
      </c>
      <c r="E43" s="275" t="n">
        <f aca="false">SUM(E36:E42)</f>
        <v>0</v>
      </c>
      <c r="F43" s="275" t="n">
        <f aca="false">SUM(F36:F42)</f>
        <v>0</v>
      </c>
      <c r="G43" s="275" t="n">
        <f aca="false">SUM(G36:G42)</f>
        <v>0</v>
      </c>
      <c r="H43" s="275" t="n">
        <f aca="false">SUM(H36:H42)</f>
        <v>0</v>
      </c>
      <c r="I43" s="275" t="n">
        <f aca="false">SUM(I36:I42)</f>
        <v>0</v>
      </c>
      <c r="J43" s="275" t="n">
        <f aca="false">SUM(J36:J42)</f>
        <v>0</v>
      </c>
      <c r="K43" s="275" t="n">
        <f aca="false">SUM(K36:K42)</f>
        <v>0</v>
      </c>
      <c r="L43" s="275" t="n">
        <f aca="false">SUM(L36:L42)</f>
        <v>0</v>
      </c>
      <c r="M43" s="275" t="n">
        <f aca="false">SUM(M36:M42)</f>
        <v>0</v>
      </c>
      <c r="N43" s="275" t="n">
        <f aca="false">SUM(N36:N42)</f>
        <v>0</v>
      </c>
      <c r="O43" s="275" t="n">
        <f aca="false">SUM(O36:O42)</f>
        <v>0</v>
      </c>
      <c r="P43" s="275" t="n">
        <f aca="false">SUM(P36:P42)</f>
        <v>0</v>
      </c>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C43" s="260"/>
      <c r="DD43" s="260"/>
      <c r="DE43" s="260"/>
      <c r="DF43" s="260"/>
      <c r="DG43" s="260"/>
      <c r="DH43" s="260"/>
      <c r="DI43" s="260"/>
      <c r="DJ43" s="260"/>
      <c r="DK43" s="260"/>
      <c r="DL43" s="260"/>
      <c r="DM43" s="260"/>
      <c r="DN43" s="260"/>
      <c r="DO43" s="260"/>
      <c r="DP43" s="260"/>
      <c r="DQ43" s="260"/>
      <c r="DR43" s="260"/>
      <c r="DS43" s="260"/>
      <c r="DT43" s="260"/>
      <c r="DU43" s="260"/>
      <c r="DV43" s="260"/>
      <c r="DW43" s="260"/>
      <c r="DX43" s="260"/>
      <c r="DY43" s="260"/>
      <c r="DZ43" s="260"/>
      <c r="EA43" s="260"/>
      <c r="EB43" s="260"/>
      <c r="EC43" s="260"/>
      <c r="ED43" s="260"/>
      <c r="EE43" s="260"/>
      <c r="EF43" s="260"/>
      <c r="EG43" s="260"/>
      <c r="EH43" s="260"/>
      <c r="EI43" s="260"/>
      <c r="EJ43" s="260"/>
      <c r="EK43" s="260"/>
      <c r="EL43" s="260"/>
      <c r="EM43" s="260"/>
      <c r="EN43" s="260"/>
      <c r="EO43" s="260"/>
      <c r="EP43" s="260"/>
      <c r="EQ43" s="260"/>
      <c r="ER43" s="260"/>
      <c r="ES43" s="260"/>
      <c r="ET43" s="260"/>
      <c r="EU43" s="260"/>
      <c r="EV43" s="260"/>
      <c r="EW43" s="260"/>
      <c r="EX43" s="260"/>
      <c r="EY43" s="260"/>
      <c r="EZ43" s="260"/>
      <c r="FA43" s="260"/>
      <c r="FB43" s="260"/>
      <c r="FC43" s="260"/>
      <c r="FD43" s="260"/>
      <c r="FE43" s="260"/>
      <c r="FF43" s="260"/>
      <c r="FG43" s="260"/>
      <c r="FH43" s="260"/>
      <c r="FI43" s="260"/>
      <c r="FJ43" s="260"/>
      <c r="FK43" s="260"/>
      <c r="FL43" s="260"/>
      <c r="FM43" s="260"/>
      <c r="FN43" s="260"/>
      <c r="FO43" s="260"/>
      <c r="FP43" s="260"/>
      <c r="FQ43" s="260"/>
      <c r="FR43" s="260"/>
      <c r="FS43" s="260"/>
      <c r="FT43" s="260"/>
      <c r="FU43" s="260"/>
      <c r="FV43" s="260"/>
      <c r="FW43" s="260"/>
      <c r="FX43" s="260"/>
      <c r="FY43" s="260"/>
      <c r="FZ43" s="260"/>
      <c r="GA43" s="260"/>
      <c r="GB43" s="260"/>
      <c r="GC43" s="260"/>
      <c r="GD43" s="260"/>
      <c r="GE43" s="260"/>
      <c r="GF43" s="260"/>
      <c r="GG43" s="260"/>
      <c r="GH43" s="260"/>
      <c r="GI43" s="260"/>
      <c r="GJ43" s="260"/>
      <c r="GK43" s="260"/>
      <c r="GL43" s="260"/>
      <c r="GM43" s="260"/>
      <c r="GN43" s="260"/>
      <c r="GO43" s="260"/>
      <c r="GP43" s="260"/>
      <c r="GQ43" s="260"/>
      <c r="GR43" s="260"/>
      <c r="GS43" s="260"/>
      <c r="GT43" s="260"/>
      <c r="GU43" s="260"/>
      <c r="GV43" s="260"/>
      <c r="GW43" s="260"/>
      <c r="GX43" s="260"/>
      <c r="GY43" s="260"/>
      <c r="GZ43" s="260"/>
      <c r="HA43" s="260"/>
      <c r="HB43" s="260"/>
      <c r="HC43" s="260"/>
      <c r="HD43" s="260"/>
      <c r="HE43" s="260"/>
      <c r="HF43" s="260"/>
      <c r="HG43" s="260"/>
      <c r="HH43" s="260"/>
      <c r="HI43" s="260"/>
      <c r="HJ43" s="260"/>
      <c r="HK43" s="260"/>
      <c r="HL43" s="260"/>
      <c r="HM43" s="260"/>
      <c r="HN43" s="260"/>
      <c r="HO43" s="260"/>
      <c r="HP43" s="260"/>
      <c r="HQ43" s="260"/>
      <c r="HR43" s="260"/>
      <c r="HS43" s="260"/>
      <c r="HT43" s="260"/>
      <c r="HU43" s="260"/>
      <c r="HV43" s="260"/>
      <c r="HW43" s="260"/>
      <c r="HX43" s="260"/>
      <c r="HY43" s="260"/>
      <c r="HZ43" s="260"/>
      <c r="IA43" s="260"/>
      <c r="IB43" s="260"/>
      <c r="IC43" s="260"/>
      <c r="ID43" s="260"/>
      <c r="IE43" s="260"/>
      <c r="IF43" s="260"/>
      <c r="IG43" s="260"/>
      <c r="IH43" s="260"/>
      <c r="II43" s="260"/>
      <c r="IJ43" s="260"/>
      <c r="IK43" s="260"/>
      <c r="IL43" s="260"/>
      <c r="IM43" s="260"/>
      <c r="IN43" s="260"/>
      <c r="IO43" s="260"/>
      <c r="IP43" s="260"/>
      <c r="IQ43" s="260"/>
      <c r="IR43" s="260"/>
      <c r="IS43" s="260"/>
      <c r="IT43" s="260"/>
      <c r="IU43" s="260"/>
      <c r="IV43" s="260"/>
      <c r="IW43" s="260"/>
    </row>
    <row r="44" customFormat="false" ht="12.75" hidden="false" customHeight="false" outlineLevel="0" collapsed="false">
      <c r="A44" s="253" t="s">
        <v>228</v>
      </c>
      <c r="B44" s="273" t="s">
        <v>229</v>
      </c>
      <c r="C44" s="254"/>
      <c r="D44" s="274" t="n">
        <v>0</v>
      </c>
      <c r="E44" s="274" t="n">
        <v>0</v>
      </c>
      <c r="F44" s="274" t="n">
        <v>0</v>
      </c>
      <c r="G44" s="274" t="n">
        <v>0</v>
      </c>
      <c r="H44" s="274" t="n">
        <v>0</v>
      </c>
      <c r="I44" s="274" t="n">
        <v>0</v>
      </c>
      <c r="J44" s="274" t="n">
        <v>0</v>
      </c>
      <c r="K44" s="274" t="n">
        <v>0</v>
      </c>
      <c r="L44" s="274" t="n">
        <v>0</v>
      </c>
      <c r="M44" s="274" t="n">
        <v>0</v>
      </c>
      <c r="N44" s="274" t="n">
        <v>0</v>
      </c>
      <c r="O44" s="274" t="n">
        <v>0</v>
      </c>
      <c r="P44" s="274" t="n">
        <f aca="false">SUM(D44:O44)</f>
        <v>0</v>
      </c>
    </row>
    <row r="45" customFormat="false" ht="12.75" hidden="false" customHeight="false" outlineLevel="0" collapsed="false">
      <c r="A45" s="256"/>
      <c r="B45" s="266" t="s">
        <v>230</v>
      </c>
      <c r="C45" s="258"/>
      <c r="D45" s="275" t="n">
        <f aca="false">SUM(D44)</f>
        <v>0</v>
      </c>
      <c r="E45" s="275" t="n">
        <f aca="false">SUM(E44)</f>
        <v>0</v>
      </c>
      <c r="F45" s="275" t="n">
        <f aca="false">SUM(F44)</f>
        <v>0</v>
      </c>
      <c r="G45" s="275" t="n">
        <f aca="false">SUM(G44)</f>
        <v>0</v>
      </c>
      <c r="H45" s="275" t="n">
        <f aca="false">SUM(H44)</f>
        <v>0</v>
      </c>
      <c r="I45" s="275" t="n">
        <f aca="false">SUM(I44)</f>
        <v>0</v>
      </c>
      <c r="J45" s="275" t="n">
        <f aca="false">SUM(J44)</f>
        <v>0</v>
      </c>
      <c r="K45" s="275" t="n">
        <f aca="false">SUM(K44)</f>
        <v>0</v>
      </c>
      <c r="L45" s="275" t="n">
        <f aca="false">SUM(L44)</f>
        <v>0</v>
      </c>
      <c r="M45" s="275" t="n">
        <f aca="false">SUM(M44)</f>
        <v>0</v>
      </c>
      <c r="N45" s="275" t="n">
        <f aca="false">SUM(N44)</f>
        <v>0</v>
      </c>
      <c r="O45" s="275" t="n">
        <f aca="false">SUM(O44)</f>
        <v>0</v>
      </c>
      <c r="P45" s="275" t="n">
        <f aca="false">SUM(P44)</f>
        <v>0</v>
      </c>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0"/>
      <c r="BB45" s="260"/>
      <c r="BC45" s="260"/>
      <c r="BD45" s="260"/>
      <c r="BE45" s="260"/>
      <c r="BF45" s="260"/>
      <c r="BG45" s="260"/>
      <c r="BH45" s="260"/>
      <c r="BI45" s="260"/>
      <c r="BJ45" s="260"/>
      <c r="BK45" s="260"/>
      <c r="BL45" s="260"/>
      <c r="BM45" s="260"/>
      <c r="BN45" s="260"/>
      <c r="BO45" s="260"/>
      <c r="BP45" s="260"/>
      <c r="BQ45" s="260"/>
      <c r="BR45" s="260"/>
      <c r="BS45" s="260"/>
      <c r="BT45" s="260"/>
      <c r="BU45" s="260"/>
      <c r="BV45" s="260"/>
      <c r="BW45" s="260"/>
      <c r="BX45" s="260"/>
      <c r="BY45" s="260"/>
      <c r="BZ45" s="260"/>
      <c r="CA45" s="260"/>
      <c r="CB45" s="260"/>
      <c r="CC45" s="260"/>
      <c r="CD45" s="260"/>
      <c r="CE45" s="260"/>
      <c r="CF45" s="260"/>
      <c r="CG45" s="260"/>
      <c r="CH45" s="260"/>
      <c r="CI45" s="260"/>
      <c r="CJ45" s="260"/>
      <c r="CK45" s="260"/>
      <c r="CL45" s="260"/>
      <c r="CM45" s="260"/>
      <c r="CN45" s="260"/>
      <c r="CO45" s="260"/>
      <c r="CP45" s="260"/>
      <c r="CQ45" s="260"/>
      <c r="CR45" s="260"/>
      <c r="CS45" s="260"/>
      <c r="CT45" s="260"/>
      <c r="CU45" s="260"/>
      <c r="CV45" s="260"/>
      <c r="CW45" s="260"/>
      <c r="CX45" s="260"/>
      <c r="CY45" s="260"/>
      <c r="CZ45" s="260"/>
      <c r="DA45" s="260"/>
      <c r="DB45" s="260"/>
      <c r="DC45" s="260"/>
      <c r="DD45" s="260"/>
      <c r="DE45" s="260"/>
      <c r="DF45" s="260"/>
      <c r="DG45" s="260"/>
      <c r="DH45" s="260"/>
      <c r="DI45" s="260"/>
      <c r="DJ45" s="260"/>
      <c r="DK45" s="260"/>
      <c r="DL45" s="260"/>
      <c r="DM45" s="260"/>
      <c r="DN45" s="260"/>
      <c r="DO45" s="260"/>
      <c r="DP45" s="260"/>
      <c r="DQ45" s="260"/>
      <c r="DR45" s="260"/>
      <c r="DS45" s="260"/>
      <c r="DT45" s="260"/>
      <c r="DU45" s="260"/>
      <c r="DV45" s="260"/>
      <c r="DW45" s="260"/>
      <c r="DX45" s="260"/>
      <c r="DY45" s="260"/>
      <c r="DZ45" s="260"/>
      <c r="EA45" s="260"/>
      <c r="EB45" s="260"/>
      <c r="EC45" s="260"/>
      <c r="ED45" s="260"/>
      <c r="EE45" s="260"/>
      <c r="EF45" s="260"/>
      <c r="EG45" s="260"/>
      <c r="EH45" s="260"/>
      <c r="EI45" s="260"/>
      <c r="EJ45" s="260"/>
      <c r="EK45" s="260"/>
      <c r="EL45" s="260"/>
      <c r="EM45" s="260"/>
      <c r="EN45" s="260"/>
      <c r="EO45" s="260"/>
      <c r="EP45" s="260"/>
      <c r="EQ45" s="260"/>
      <c r="ER45" s="260"/>
      <c r="ES45" s="260"/>
      <c r="ET45" s="260"/>
      <c r="EU45" s="260"/>
      <c r="EV45" s="260"/>
      <c r="EW45" s="260"/>
      <c r="EX45" s="260"/>
      <c r="EY45" s="260"/>
      <c r="EZ45" s="260"/>
      <c r="FA45" s="260"/>
      <c r="FB45" s="260"/>
      <c r="FC45" s="260"/>
      <c r="FD45" s="260"/>
      <c r="FE45" s="260"/>
      <c r="FF45" s="260"/>
      <c r="FG45" s="260"/>
      <c r="FH45" s="260"/>
      <c r="FI45" s="260"/>
      <c r="FJ45" s="260"/>
      <c r="FK45" s="260"/>
      <c r="FL45" s="260"/>
      <c r="FM45" s="260"/>
      <c r="FN45" s="260"/>
      <c r="FO45" s="260"/>
      <c r="FP45" s="260"/>
      <c r="FQ45" s="260"/>
      <c r="FR45" s="260"/>
      <c r="FS45" s="260"/>
      <c r="FT45" s="260"/>
      <c r="FU45" s="260"/>
      <c r="FV45" s="260"/>
      <c r="FW45" s="260"/>
      <c r="FX45" s="260"/>
      <c r="FY45" s="260"/>
      <c r="FZ45" s="260"/>
      <c r="GA45" s="260"/>
      <c r="GB45" s="260"/>
      <c r="GC45" s="260"/>
      <c r="GD45" s="260"/>
      <c r="GE45" s="260"/>
      <c r="GF45" s="260"/>
      <c r="GG45" s="260"/>
      <c r="GH45" s="260"/>
      <c r="GI45" s="260"/>
      <c r="GJ45" s="260"/>
      <c r="GK45" s="260"/>
      <c r="GL45" s="260"/>
      <c r="GM45" s="260"/>
      <c r="GN45" s="260"/>
      <c r="GO45" s="260"/>
      <c r="GP45" s="260"/>
      <c r="GQ45" s="260"/>
      <c r="GR45" s="260"/>
      <c r="GS45" s="260"/>
      <c r="GT45" s="260"/>
      <c r="GU45" s="260"/>
      <c r="GV45" s="260"/>
      <c r="GW45" s="260"/>
      <c r="GX45" s="260"/>
      <c r="GY45" s="260"/>
      <c r="GZ45" s="260"/>
      <c r="HA45" s="260"/>
      <c r="HB45" s="260"/>
      <c r="HC45" s="260"/>
      <c r="HD45" s="260"/>
      <c r="HE45" s="260"/>
      <c r="HF45" s="260"/>
      <c r="HG45" s="260"/>
      <c r="HH45" s="260"/>
      <c r="HI45" s="260"/>
      <c r="HJ45" s="260"/>
      <c r="HK45" s="260"/>
      <c r="HL45" s="260"/>
      <c r="HM45" s="260"/>
      <c r="HN45" s="260"/>
      <c r="HO45" s="260"/>
      <c r="HP45" s="260"/>
      <c r="HQ45" s="260"/>
      <c r="HR45" s="260"/>
      <c r="HS45" s="260"/>
      <c r="HT45" s="260"/>
      <c r="HU45" s="260"/>
      <c r="HV45" s="260"/>
      <c r="HW45" s="260"/>
      <c r="HX45" s="260"/>
      <c r="HY45" s="260"/>
      <c r="HZ45" s="260"/>
      <c r="IA45" s="260"/>
      <c r="IB45" s="260"/>
      <c r="IC45" s="260"/>
      <c r="ID45" s="260"/>
      <c r="IE45" s="260"/>
      <c r="IF45" s="260"/>
      <c r="IG45" s="260"/>
      <c r="IH45" s="260"/>
      <c r="II45" s="260"/>
      <c r="IJ45" s="260"/>
      <c r="IK45" s="260"/>
      <c r="IL45" s="260"/>
      <c r="IM45" s="260"/>
      <c r="IN45" s="260"/>
      <c r="IO45" s="260"/>
      <c r="IP45" s="260"/>
      <c r="IQ45" s="260"/>
      <c r="IR45" s="260"/>
      <c r="IS45" s="260"/>
      <c r="IT45" s="260"/>
      <c r="IU45" s="260"/>
      <c r="IV45" s="260"/>
      <c r="IW45" s="260"/>
    </row>
    <row r="46" customFormat="false" ht="12.75" hidden="false" customHeight="false" outlineLevel="0" collapsed="false">
      <c r="A46" s="253" t="s">
        <v>231</v>
      </c>
      <c r="B46" s="261" t="s">
        <v>232</v>
      </c>
      <c r="C46" s="254"/>
      <c r="D46" s="274" t="n">
        <f aca="false">+Input!$J$16*'CC 103818 - Headcount'!C47</f>
        <v>0</v>
      </c>
      <c r="E46" s="274" t="n">
        <f aca="false">+Input!$J$16*'CC 103818 - Headcount'!D47</f>
        <v>0</v>
      </c>
      <c r="F46" s="274" t="n">
        <f aca="false">+Input!$J$16*'CC 103818 - Headcount'!E47</f>
        <v>0</v>
      </c>
      <c r="G46" s="274" t="n">
        <f aca="false">+Input!$J$16*'CC 103818 - Headcount'!F47</f>
        <v>0</v>
      </c>
      <c r="H46" s="274" t="n">
        <f aca="false">+Input!$J$16*'CC 103818 - Headcount'!G47</f>
        <v>0</v>
      </c>
      <c r="I46" s="274" t="n">
        <f aca="false">+Input!$J$16*'CC 103818 - Headcount'!H47</f>
        <v>0</v>
      </c>
      <c r="J46" s="274" t="n">
        <f aca="false">+Input!$J$16*'CC 103818 - Headcount'!I47</f>
        <v>0</v>
      </c>
      <c r="K46" s="274" t="n">
        <f aca="false">+Input!$J$16*'CC 103818 - Headcount'!J47</f>
        <v>0</v>
      </c>
      <c r="L46" s="274" t="n">
        <f aca="false">+Input!$J$16*'CC 103818 - Headcount'!K47</f>
        <v>0</v>
      </c>
      <c r="M46" s="274" t="n">
        <f aca="false">+Input!$J$16*'CC 103818 - Headcount'!L47</f>
        <v>0</v>
      </c>
      <c r="N46" s="274" t="n">
        <f aca="false">+Input!$J$16*'CC 103818 - Headcount'!M47</f>
        <v>0</v>
      </c>
      <c r="O46" s="274" t="n">
        <f aca="false">+Input!$J$16*'CC 103818 - Headcount'!N47</f>
        <v>0</v>
      </c>
      <c r="P46" s="265" t="n">
        <f aca="false">SUM(D46:O46)</f>
        <v>0</v>
      </c>
    </row>
    <row r="47" customFormat="false" ht="12.75" hidden="false" customHeight="false" outlineLevel="0" collapsed="false">
      <c r="A47" s="256"/>
      <c r="B47" s="258" t="s">
        <v>145</v>
      </c>
      <c r="C47" s="258"/>
      <c r="D47" s="275" t="n">
        <f aca="false">SUM(D46)</f>
        <v>0</v>
      </c>
      <c r="E47" s="275" t="n">
        <f aca="false">SUM(E46)</f>
        <v>0</v>
      </c>
      <c r="F47" s="275" t="n">
        <f aca="false">SUM(F46)</f>
        <v>0</v>
      </c>
      <c r="G47" s="275" t="n">
        <f aca="false">SUM(G46)</f>
        <v>0</v>
      </c>
      <c r="H47" s="275" t="n">
        <f aca="false">SUM(H46)</f>
        <v>0</v>
      </c>
      <c r="I47" s="275" t="n">
        <f aca="false">SUM(I46)</f>
        <v>0</v>
      </c>
      <c r="J47" s="275" t="n">
        <f aca="false">SUM(J46)</f>
        <v>0</v>
      </c>
      <c r="K47" s="275" t="n">
        <f aca="false">SUM(K46)</f>
        <v>0</v>
      </c>
      <c r="L47" s="275" t="n">
        <f aca="false">SUM(L46)</f>
        <v>0</v>
      </c>
      <c r="M47" s="275" t="n">
        <f aca="false">SUM(M46)</f>
        <v>0</v>
      </c>
      <c r="N47" s="275" t="n">
        <f aca="false">SUM(N46)</f>
        <v>0</v>
      </c>
      <c r="O47" s="275" t="n">
        <f aca="false">SUM(O46)</f>
        <v>0</v>
      </c>
      <c r="P47" s="275" t="n">
        <f aca="false">SUM(P46)</f>
        <v>0</v>
      </c>
      <c r="Q47" s="260"/>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60"/>
      <c r="BB47" s="260"/>
      <c r="BC47" s="260"/>
      <c r="BD47" s="260"/>
      <c r="BE47" s="260"/>
      <c r="BF47" s="260"/>
      <c r="BG47" s="260"/>
      <c r="BH47" s="260"/>
      <c r="BI47" s="260"/>
      <c r="BJ47" s="260"/>
      <c r="BK47" s="260"/>
      <c r="BL47" s="260"/>
      <c r="BM47" s="260"/>
      <c r="BN47" s="260"/>
      <c r="BO47" s="260"/>
      <c r="BP47" s="260"/>
      <c r="BQ47" s="260"/>
      <c r="BR47" s="260"/>
      <c r="BS47" s="260"/>
      <c r="BT47" s="260"/>
      <c r="BU47" s="260"/>
      <c r="BV47" s="260"/>
      <c r="BW47" s="260"/>
      <c r="BX47" s="260"/>
      <c r="BY47" s="260"/>
      <c r="BZ47" s="260"/>
      <c r="CA47" s="260"/>
      <c r="CB47" s="260"/>
      <c r="CC47" s="260"/>
      <c r="CD47" s="260"/>
      <c r="CE47" s="260"/>
      <c r="CF47" s="260"/>
      <c r="CG47" s="260"/>
      <c r="CH47" s="260"/>
      <c r="CI47" s="260"/>
      <c r="CJ47" s="260"/>
      <c r="CK47" s="260"/>
      <c r="CL47" s="260"/>
      <c r="CM47" s="260"/>
      <c r="CN47" s="260"/>
      <c r="CO47" s="260"/>
      <c r="CP47" s="260"/>
      <c r="CQ47" s="260"/>
      <c r="CR47" s="260"/>
      <c r="CS47" s="260"/>
      <c r="CT47" s="260"/>
      <c r="CU47" s="260"/>
      <c r="CV47" s="260"/>
      <c r="CW47" s="260"/>
      <c r="CX47" s="260"/>
      <c r="CY47" s="260"/>
      <c r="CZ47" s="260"/>
      <c r="DA47" s="260"/>
      <c r="DB47" s="260"/>
      <c r="DC47" s="260"/>
      <c r="DD47" s="260"/>
      <c r="DE47" s="260"/>
      <c r="DF47" s="260"/>
      <c r="DG47" s="260"/>
      <c r="DH47" s="260"/>
      <c r="DI47" s="260"/>
      <c r="DJ47" s="260"/>
      <c r="DK47" s="260"/>
      <c r="DL47" s="260"/>
      <c r="DM47" s="260"/>
      <c r="DN47" s="260"/>
      <c r="DO47" s="260"/>
      <c r="DP47" s="260"/>
      <c r="DQ47" s="260"/>
      <c r="DR47" s="260"/>
      <c r="DS47" s="260"/>
      <c r="DT47" s="260"/>
      <c r="DU47" s="260"/>
      <c r="DV47" s="260"/>
      <c r="DW47" s="260"/>
      <c r="DX47" s="260"/>
      <c r="DY47" s="260"/>
      <c r="DZ47" s="260"/>
      <c r="EA47" s="260"/>
      <c r="EB47" s="260"/>
      <c r="EC47" s="260"/>
      <c r="ED47" s="260"/>
      <c r="EE47" s="260"/>
      <c r="EF47" s="260"/>
      <c r="EG47" s="260"/>
      <c r="EH47" s="260"/>
      <c r="EI47" s="260"/>
      <c r="EJ47" s="260"/>
      <c r="EK47" s="260"/>
      <c r="EL47" s="260"/>
      <c r="EM47" s="260"/>
      <c r="EN47" s="260"/>
      <c r="EO47" s="260"/>
      <c r="EP47" s="260"/>
      <c r="EQ47" s="260"/>
      <c r="ER47" s="260"/>
      <c r="ES47" s="260"/>
      <c r="ET47" s="260"/>
      <c r="EU47" s="260"/>
      <c r="EV47" s="260"/>
      <c r="EW47" s="260"/>
      <c r="EX47" s="260"/>
      <c r="EY47" s="260"/>
      <c r="EZ47" s="260"/>
      <c r="FA47" s="260"/>
      <c r="FB47" s="260"/>
      <c r="FC47" s="260"/>
      <c r="FD47" s="260"/>
      <c r="FE47" s="260"/>
      <c r="FF47" s="260"/>
      <c r="FG47" s="260"/>
      <c r="FH47" s="260"/>
      <c r="FI47" s="260"/>
      <c r="FJ47" s="260"/>
      <c r="FK47" s="260"/>
      <c r="FL47" s="260"/>
      <c r="FM47" s="260"/>
      <c r="FN47" s="260"/>
      <c r="FO47" s="260"/>
      <c r="FP47" s="260"/>
      <c r="FQ47" s="260"/>
      <c r="FR47" s="260"/>
      <c r="FS47" s="260"/>
      <c r="FT47" s="260"/>
      <c r="FU47" s="260"/>
      <c r="FV47" s="260"/>
      <c r="FW47" s="260"/>
      <c r="FX47" s="260"/>
      <c r="FY47" s="260"/>
      <c r="FZ47" s="260"/>
      <c r="GA47" s="260"/>
      <c r="GB47" s="260"/>
      <c r="GC47" s="260"/>
      <c r="GD47" s="260"/>
      <c r="GE47" s="260"/>
      <c r="GF47" s="260"/>
      <c r="GG47" s="260"/>
      <c r="GH47" s="260"/>
      <c r="GI47" s="260"/>
      <c r="GJ47" s="260"/>
      <c r="GK47" s="260"/>
      <c r="GL47" s="260"/>
      <c r="GM47" s="260"/>
      <c r="GN47" s="260"/>
      <c r="GO47" s="260"/>
      <c r="GP47" s="260"/>
      <c r="GQ47" s="260"/>
      <c r="GR47" s="260"/>
      <c r="GS47" s="260"/>
      <c r="GT47" s="260"/>
      <c r="GU47" s="260"/>
      <c r="GV47" s="260"/>
      <c r="GW47" s="260"/>
      <c r="GX47" s="260"/>
      <c r="GY47" s="260"/>
      <c r="GZ47" s="260"/>
      <c r="HA47" s="260"/>
      <c r="HB47" s="260"/>
      <c r="HC47" s="260"/>
      <c r="HD47" s="260"/>
      <c r="HE47" s="260"/>
      <c r="HF47" s="260"/>
      <c r="HG47" s="260"/>
      <c r="HH47" s="260"/>
      <c r="HI47" s="260"/>
      <c r="HJ47" s="260"/>
      <c r="HK47" s="260"/>
      <c r="HL47" s="260"/>
      <c r="HM47" s="260"/>
      <c r="HN47" s="260"/>
      <c r="HO47" s="260"/>
      <c r="HP47" s="260"/>
      <c r="HQ47" s="260"/>
      <c r="HR47" s="260"/>
      <c r="HS47" s="260"/>
      <c r="HT47" s="260"/>
      <c r="HU47" s="260"/>
      <c r="HV47" s="260"/>
      <c r="HW47" s="260"/>
      <c r="HX47" s="260"/>
      <c r="HY47" s="260"/>
      <c r="HZ47" s="260"/>
      <c r="IA47" s="260"/>
      <c r="IB47" s="260"/>
      <c r="IC47" s="260"/>
      <c r="ID47" s="260"/>
      <c r="IE47" s="260"/>
      <c r="IF47" s="260"/>
      <c r="IG47" s="260"/>
      <c r="IH47" s="260"/>
      <c r="II47" s="260"/>
      <c r="IJ47" s="260"/>
      <c r="IK47" s="260"/>
      <c r="IL47" s="260"/>
      <c r="IM47" s="260"/>
      <c r="IN47" s="260"/>
      <c r="IO47" s="260"/>
      <c r="IP47" s="260"/>
      <c r="IQ47" s="260"/>
      <c r="IR47" s="260"/>
      <c r="IS47" s="260"/>
      <c r="IT47" s="260"/>
      <c r="IU47" s="260"/>
      <c r="IV47" s="260"/>
      <c r="IW47" s="260"/>
    </row>
    <row r="48" customFormat="false" ht="12.75" hidden="false" customHeight="false" outlineLevel="0" collapsed="false">
      <c r="A48" s="253" t="s">
        <v>233</v>
      </c>
      <c r="B48" s="273" t="s">
        <v>234</v>
      </c>
      <c r="C48" s="254"/>
      <c r="D48" s="274" t="n">
        <v>0</v>
      </c>
      <c r="E48" s="274" t="n">
        <v>0</v>
      </c>
      <c r="F48" s="274" t="n">
        <v>0</v>
      </c>
      <c r="G48" s="274" t="n">
        <v>0</v>
      </c>
      <c r="H48" s="274" t="n">
        <v>0</v>
      </c>
      <c r="I48" s="274" t="n">
        <v>0</v>
      </c>
      <c r="J48" s="274" t="n">
        <v>0</v>
      </c>
      <c r="K48" s="274" t="n">
        <v>0</v>
      </c>
      <c r="L48" s="274" t="n">
        <v>0</v>
      </c>
      <c r="M48" s="274" t="n">
        <v>0</v>
      </c>
      <c r="N48" s="274" t="n">
        <v>0</v>
      </c>
      <c r="O48" s="274" t="n">
        <v>0</v>
      </c>
      <c r="P48" s="274" t="n">
        <f aca="false">SUM(D48:O48)</f>
        <v>0</v>
      </c>
    </row>
    <row r="49" customFormat="false" ht="12.75" hidden="false" customHeight="false" outlineLevel="0" collapsed="false">
      <c r="A49" s="256"/>
      <c r="B49" s="266" t="s">
        <v>235</v>
      </c>
      <c r="C49" s="258"/>
      <c r="D49" s="275" t="n">
        <f aca="false">SUM(D48)</f>
        <v>0</v>
      </c>
      <c r="E49" s="275" t="n">
        <f aca="false">SUM(E48)</f>
        <v>0</v>
      </c>
      <c r="F49" s="275" t="n">
        <f aca="false">SUM(F48)</f>
        <v>0</v>
      </c>
      <c r="G49" s="275" t="n">
        <f aca="false">SUM(G48)</f>
        <v>0</v>
      </c>
      <c r="H49" s="275" t="n">
        <f aca="false">SUM(H48)</f>
        <v>0</v>
      </c>
      <c r="I49" s="275" t="n">
        <f aca="false">SUM(I48)</f>
        <v>0</v>
      </c>
      <c r="J49" s="275" t="n">
        <f aca="false">SUM(J48)</f>
        <v>0</v>
      </c>
      <c r="K49" s="275" t="n">
        <f aca="false">SUM(K48)</f>
        <v>0</v>
      </c>
      <c r="L49" s="275" t="n">
        <f aca="false">SUM(L48)</f>
        <v>0</v>
      </c>
      <c r="M49" s="275" t="n">
        <f aca="false">SUM(M48)</f>
        <v>0</v>
      </c>
      <c r="N49" s="275" t="n">
        <f aca="false">SUM(N48)</f>
        <v>0</v>
      </c>
      <c r="O49" s="275" t="n">
        <f aca="false">SUM(O48)</f>
        <v>0</v>
      </c>
      <c r="P49" s="275" t="n">
        <f aca="false">SUM(P48)</f>
        <v>0</v>
      </c>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260"/>
      <c r="BN49" s="260"/>
      <c r="BO49" s="260"/>
      <c r="BP49" s="260"/>
      <c r="BQ49" s="260"/>
      <c r="BR49" s="260"/>
      <c r="BS49" s="260"/>
      <c r="BT49" s="260"/>
      <c r="BU49" s="260"/>
      <c r="BV49" s="260"/>
      <c r="BW49" s="260"/>
      <c r="BX49" s="260"/>
      <c r="BY49" s="260"/>
      <c r="BZ49" s="260"/>
      <c r="CA49" s="260"/>
      <c r="CB49" s="260"/>
      <c r="CC49" s="260"/>
      <c r="CD49" s="260"/>
      <c r="CE49" s="260"/>
      <c r="CF49" s="260"/>
      <c r="CG49" s="260"/>
      <c r="CH49" s="260"/>
      <c r="CI49" s="260"/>
      <c r="CJ49" s="260"/>
      <c r="CK49" s="260"/>
      <c r="CL49" s="260"/>
      <c r="CM49" s="260"/>
      <c r="CN49" s="260"/>
      <c r="CO49" s="260"/>
      <c r="CP49" s="260"/>
      <c r="CQ49" s="260"/>
      <c r="CR49" s="260"/>
      <c r="CS49" s="260"/>
      <c r="CT49" s="260"/>
      <c r="CU49" s="260"/>
      <c r="CV49" s="260"/>
      <c r="CW49" s="260"/>
      <c r="CX49" s="260"/>
      <c r="CY49" s="260"/>
      <c r="CZ49" s="260"/>
      <c r="DA49" s="260"/>
      <c r="DB49" s="260"/>
      <c r="DC49" s="260"/>
      <c r="DD49" s="260"/>
      <c r="DE49" s="260"/>
      <c r="DF49" s="260"/>
      <c r="DG49" s="260"/>
      <c r="DH49" s="260"/>
      <c r="DI49" s="260"/>
      <c r="DJ49" s="260"/>
      <c r="DK49" s="260"/>
      <c r="DL49" s="260"/>
      <c r="DM49" s="260"/>
      <c r="DN49" s="260"/>
      <c r="DO49" s="260"/>
      <c r="DP49" s="260"/>
      <c r="DQ49" s="260"/>
      <c r="DR49" s="260"/>
      <c r="DS49" s="260"/>
      <c r="DT49" s="260"/>
      <c r="DU49" s="260"/>
      <c r="DV49" s="260"/>
      <c r="DW49" s="260"/>
      <c r="DX49" s="260"/>
      <c r="DY49" s="260"/>
      <c r="DZ49" s="260"/>
      <c r="EA49" s="260"/>
      <c r="EB49" s="260"/>
      <c r="EC49" s="260"/>
      <c r="ED49" s="260"/>
      <c r="EE49" s="260"/>
      <c r="EF49" s="260"/>
      <c r="EG49" s="260"/>
      <c r="EH49" s="260"/>
      <c r="EI49" s="260"/>
      <c r="EJ49" s="260"/>
      <c r="EK49" s="260"/>
      <c r="EL49" s="260"/>
      <c r="EM49" s="260"/>
      <c r="EN49" s="260"/>
      <c r="EO49" s="260"/>
      <c r="EP49" s="260"/>
      <c r="EQ49" s="260"/>
      <c r="ER49" s="260"/>
      <c r="ES49" s="260"/>
      <c r="ET49" s="260"/>
      <c r="EU49" s="260"/>
      <c r="EV49" s="260"/>
      <c r="EW49" s="260"/>
      <c r="EX49" s="260"/>
      <c r="EY49" s="260"/>
      <c r="EZ49" s="260"/>
      <c r="FA49" s="260"/>
      <c r="FB49" s="260"/>
      <c r="FC49" s="260"/>
      <c r="FD49" s="260"/>
      <c r="FE49" s="260"/>
      <c r="FF49" s="260"/>
      <c r="FG49" s="260"/>
      <c r="FH49" s="260"/>
      <c r="FI49" s="260"/>
      <c r="FJ49" s="260"/>
      <c r="FK49" s="260"/>
      <c r="FL49" s="260"/>
      <c r="FM49" s="260"/>
      <c r="FN49" s="260"/>
      <c r="FO49" s="260"/>
      <c r="FP49" s="260"/>
      <c r="FQ49" s="260"/>
      <c r="FR49" s="260"/>
      <c r="FS49" s="260"/>
      <c r="FT49" s="260"/>
      <c r="FU49" s="260"/>
      <c r="FV49" s="260"/>
      <c r="FW49" s="260"/>
      <c r="FX49" s="260"/>
      <c r="FY49" s="260"/>
      <c r="FZ49" s="260"/>
      <c r="GA49" s="260"/>
      <c r="GB49" s="260"/>
      <c r="GC49" s="260"/>
      <c r="GD49" s="260"/>
      <c r="GE49" s="260"/>
      <c r="GF49" s="260"/>
      <c r="GG49" s="260"/>
      <c r="GH49" s="260"/>
      <c r="GI49" s="260"/>
      <c r="GJ49" s="260"/>
      <c r="GK49" s="260"/>
      <c r="GL49" s="260"/>
      <c r="GM49" s="260"/>
      <c r="GN49" s="260"/>
      <c r="GO49" s="260"/>
      <c r="GP49" s="260"/>
      <c r="GQ49" s="260"/>
      <c r="GR49" s="260"/>
      <c r="GS49" s="260"/>
      <c r="GT49" s="260"/>
      <c r="GU49" s="260"/>
      <c r="GV49" s="260"/>
      <c r="GW49" s="260"/>
      <c r="GX49" s="260"/>
      <c r="GY49" s="260"/>
      <c r="GZ49" s="260"/>
      <c r="HA49" s="260"/>
      <c r="HB49" s="260"/>
      <c r="HC49" s="260"/>
      <c r="HD49" s="260"/>
      <c r="HE49" s="260"/>
      <c r="HF49" s="260"/>
      <c r="HG49" s="260"/>
      <c r="HH49" s="260"/>
      <c r="HI49" s="260"/>
      <c r="HJ49" s="260"/>
      <c r="HK49" s="260"/>
      <c r="HL49" s="260"/>
      <c r="HM49" s="260"/>
      <c r="HN49" s="260"/>
      <c r="HO49" s="260"/>
      <c r="HP49" s="260"/>
      <c r="HQ49" s="260"/>
      <c r="HR49" s="260"/>
      <c r="HS49" s="260"/>
      <c r="HT49" s="260"/>
      <c r="HU49" s="260"/>
      <c r="HV49" s="260"/>
      <c r="HW49" s="260"/>
      <c r="HX49" s="260"/>
      <c r="HY49" s="260"/>
      <c r="HZ49" s="260"/>
      <c r="IA49" s="260"/>
      <c r="IB49" s="260"/>
      <c r="IC49" s="260"/>
      <c r="ID49" s="260"/>
      <c r="IE49" s="260"/>
      <c r="IF49" s="260"/>
      <c r="IG49" s="260"/>
      <c r="IH49" s="260"/>
      <c r="II49" s="260"/>
      <c r="IJ49" s="260"/>
      <c r="IK49" s="260"/>
      <c r="IL49" s="260"/>
      <c r="IM49" s="260"/>
      <c r="IN49" s="260"/>
      <c r="IO49" s="260"/>
      <c r="IP49" s="260"/>
      <c r="IQ49" s="260"/>
      <c r="IR49" s="260"/>
      <c r="IS49" s="260"/>
      <c r="IT49" s="260"/>
      <c r="IU49" s="260"/>
      <c r="IV49" s="260"/>
      <c r="IW49" s="260"/>
    </row>
    <row r="50" customFormat="false" ht="12.75" hidden="false" customHeight="false" outlineLevel="0" collapsed="false">
      <c r="A50" s="253" t="s">
        <v>236</v>
      </c>
      <c r="B50" s="273" t="s">
        <v>237</v>
      </c>
      <c r="C50" s="254"/>
      <c r="D50" s="270" t="n">
        <v>0</v>
      </c>
      <c r="E50" s="270" t="n">
        <v>0</v>
      </c>
      <c r="F50" s="270" t="n">
        <v>0</v>
      </c>
      <c r="G50" s="270" t="n">
        <v>0</v>
      </c>
      <c r="H50" s="270" t="n">
        <v>0</v>
      </c>
      <c r="I50" s="270" t="n">
        <v>0</v>
      </c>
      <c r="J50" s="270" t="n">
        <v>0</v>
      </c>
      <c r="K50" s="270" t="n">
        <v>0</v>
      </c>
      <c r="L50" s="270" t="n">
        <v>0</v>
      </c>
      <c r="M50" s="270" t="n">
        <v>0</v>
      </c>
      <c r="N50" s="270" t="n">
        <v>0</v>
      </c>
      <c r="O50" s="270" t="n">
        <v>0</v>
      </c>
      <c r="P50" s="270" t="n">
        <f aca="false">SUM(D50:O50)</f>
        <v>0</v>
      </c>
    </row>
    <row r="51" customFormat="false" ht="12.75" hidden="false" customHeight="false" outlineLevel="0" collapsed="false">
      <c r="A51" s="253" t="s">
        <v>238</v>
      </c>
      <c r="B51" s="273" t="s">
        <v>239</v>
      </c>
      <c r="C51" s="254"/>
      <c r="D51" s="270" t="n">
        <v>0</v>
      </c>
      <c r="E51" s="270" t="n">
        <v>0</v>
      </c>
      <c r="F51" s="270" t="n">
        <v>0</v>
      </c>
      <c r="G51" s="270" t="n">
        <v>0</v>
      </c>
      <c r="H51" s="270" t="n">
        <v>0</v>
      </c>
      <c r="I51" s="270" t="n">
        <v>0</v>
      </c>
      <c r="J51" s="270" t="n">
        <v>0</v>
      </c>
      <c r="K51" s="270" t="n">
        <v>0</v>
      </c>
      <c r="L51" s="270" t="n">
        <v>0</v>
      </c>
      <c r="M51" s="270" t="n">
        <v>0</v>
      </c>
      <c r="N51" s="270" t="n">
        <v>0</v>
      </c>
      <c r="O51" s="270" t="n">
        <v>0</v>
      </c>
      <c r="P51" s="270" t="n">
        <f aca="false">SUM(D51:O51)</f>
        <v>0</v>
      </c>
    </row>
    <row r="52" customFormat="false" ht="12.75" hidden="false" customHeight="false" outlineLevel="0" collapsed="false">
      <c r="A52" s="253" t="s">
        <v>240</v>
      </c>
      <c r="B52" s="273" t="s">
        <v>241</v>
      </c>
      <c r="C52" s="254"/>
      <c r="D52" s="270" t="n">
        <v>0</v>
      </c>
      <c r="E52" s="270" t="n">
        <v>0</v>
      </c>
      <c r="F52" s="270" t="n">
        <v>0</v>
      </c>
      <c r="G52" s="270" t="n">
        <v>0</v>
      </c>
      <c r="H52" s="270" t="n">
        <v>0</v>
      </c>
      <c r="I52" s="270" t="n">
        <v>0</v>
      </c>
      <c r="J52" s="270" t="n">
        <v>0</v>
      </c>
      <c r="K52" s="270" t="n">
        <v>0</v>
      </c>
      <c r="L52" s="270" t="n">
        <v>0</v>
      </c>
      <c r="M52" s="270" t="n">
        <v>0</v>
      </c>
      <c r="N52" s="270" t="n">
        <v>0</v>
      </c>
      <c r="O52" s="270" t="n">
        <v>0</v>
      </c>
      <c r="P52" s="270" t="n">
        <f aca="false">SUM(D52:O52)</f>
        <v>0</v>
      </c>
    </row>
    <row r="53" customFormat="false" ht="12.75" hidden="false" customHeight="false" outlineLevel="0" collapsed="false">
      <c r="A53" s="253" t="s">
        <v>242</v>
      </c>
      <c r="B53" s="273" t="s">
        <v>243</v>
      </c>
      <c r="C53" s="254"/>
      <c r="D53" s="270" t="n">
        <v>0</v>
      </c>
      <c r="E53" s="270" t="n">
        <v>0</v>
      </c>
      <c r="F53" s="270" t="n">
        <v>0</v>
      </c>
      <c r="G53" s="270" t="n">
        <v>0</v>
      </c>
      <c r="H53" s="270" t="n">
        <v>0</v>
      </c>
      <c r="I53" s="270" t="n">
        <v>0</v>
      </c>
      <c r="J53" s="270" t="n">
        <v>0</v>
      </c>
      <c r="K53" s="270" t="n">
        <v>0</v>
      </c>
      <c r="L53" s="270" t="n">
        <v>0</v>
      </c>
      <c r="M53" s="270" t="n">
        <v>0</v>
      </c>
      <c r="N53" s="270" t="n">
        <v>0</v>
      </c>
      <c r="O53" s="270" t="n">
        <v>0</v>
      </c>
      <c r="P53" s="270" t="n">
        <f aca="false">SUM(D53:O53)</f>
        <v>0</v>
      </c>
    </row>
    <row r="54" customFormat="false" ht="12.75" hidden="false" customHeight="false" outlineLevel="0" collapsed="false">
      <c r="A54" s="253" t="s">
        <v>244</v>
      </c>
      <c r="B54" s="273" t="s">
        <v>245</v>
      </c>
      <c r="C54" s="254"/>
      <c r="D54" s="270" t="n">
        <v>0</v>
      </c>
      <c r="E54" s="270" t="n">
        <v>0</v>
      </c>
      <c r="F54" s="270" t="n">
        <v>0</v>
      </c>
      <c r="G54" s="270" t="n">
        <v>0</v>
      </c>
      <c r="H54" s="270" t="n">
        <v>0</v>
      </c>
      <c r="I54" s="270" t="n">
        <v>0</v>
      </c>
      <c r="J54" s="270" t="n">
        <v>0</v>
      </c>
      <c r="K54" s="270" t="n">
        <v>0</v>
      </c>
      <c r="L54" s="270" t="n">
        <v>0</v>
      </c>
      <c r="M54" s="270" t="n">
        <v>0</v>
      </c>
      <c r="N54" s="270" t="n">
        <v>0</v>
      </c>
      <c r="O54" s="270" t="n">
        <v>0</v>
      </c>
      <c r="P54" s="270" t="n">
        <f aca="false">SUM(D54:O54)</f>
        <v>0</v>
      </c>
    </row>
    <row r="55" customFormat="false" ht="12.75" hidden="false" customHeight="false" outlineLevel="0" collapsed="false">
      <c r="A55" s="253" t="s">
        <v>246</v>
      </c>
      <c r="B55" s="273" t="s">
        <v>247</v>
      </c>
      <c r="C55" s="254"/>
      <c r="D55" s="270" t="n">
        <v>0</v>
      </c>
      <c r="E55" s="270" t="n">
        <v>0</v>
      </c>
      <c r="F55" s="270" t="n">
        <v>0</v>
      </c>
      <c r="G55" s="270" t="n">
        <v>0</v>
      </c>
      <c r="H55" s="270" t="n">
        <v>0</v>
      </c>
      <c r="I55" s="270" t="n">
        <v>0</v>
      </c>
      <c r="J55" s="270" t="n">
        <v>0</v>
      </c>
      <c r="K55" s="270" t="n">
        <v>0</v>
      </c>
      <c r="L55" s="270" t="n">
        <v>0</v>
      </c>
      <c r="M55" s="270" t="n">
        <v>0</v>
      </c>
      <c r="N55" s="270" t="n">
        <v>0</v>
      </c>
      <c r="O55" s="270" t="n">
        <v>0</v>
      </c>
      <c r="P55" s="270" t="n">
        <f aca="false">SUM(D55:O55)</f>
        <v>0</v>
      </c>
    </row>
    <row r="56" customFormat="false" ht="12.75" hidden="false" customHeight="false" outlineLevel="0" collapsed="false">
      <c r="A56" s="253" t="s">
        <v>248</v>
      </c>
      <c r="B56" s="273" t="s">
        <v>249</v>
      </c>
      <c r="C56" s="254"/>
      <c r="D56" s="270" t="n">
        <v>0</v>
      </c>
      <c r="E56" s="270" t="n">
        <v>0</v>
      </c>
      <c r="F56" s="270" t="n">
        <v>0</v>
      </c>
      <c r="G56" s="270" t="n">
        <v>0</v>
      </c>
      <c r="H56" s="270" t="n">
        <v>0</v>
      </c>
      <c r="I56" s="270" t="n">
        <v>0</v>
      </c>
      <c r="J56" s="270" t="n">
        <v>0</v>
      </c>
      <c r="K56" s="270" t="n">
        <v>0</v>
      </c>
      <c r="L56" s="270" t="n">
        <v>0</v>
      </c>
      <c r="M56" s="270" t="n">
        <v>0</v>
      </c>
      <c r="N56" s="270" t="n">
        <v>0</v>
      </c>
      <c r="O56" s="270" t="n">
        <v>0</v>
      </c>
      <c r="P56" s="270" t="n">
        <f aca="false">SUM(D56:O56)</f>
        <v>0</v>
      </c>
    </row>
    <row r="57" customFormat="false" ht="12.75" hidden="false" customHeight="false" outlineLevel="0" collapsed="false">
      <c r="A57" s="253" t="s">
        <v>250</v>
      </c>
      <c r="B57" s="254" t="s">
        <v>251</v>
      </c>
      <c r="C57" s="254"/>
      <c r="D57" s="265" t="n">
        <f aca="false">+'CC 103818 - Headcount'!C202</f>
        <v>0</v>
      </c>
      <c r="E57" s="265" t="n">
        <f aca="false">+'CC 103818 - Headcount'!D202</f>
        <v>0</v>
      </c>
      <c r="F57" s="265" t="n">
        <f aca="false">+'CC 103818 - Headcount'!E202</f>
        <v>0</v>
      </c>
      <c r="G57" s="265" t="n">
        <f aca="false">+'CC 103818 - Headcount'!F202</f>
        <v>0</v>
      </c>
      <c r="H57" s="265" t="n">
        <f aca="false">+'CC 103818 - Headcount'!G202</f>
        <v>0</v>
      </c>
      <c r="I57" s="265" t="n">
        <f aca="false">+'CC 103818 - Headcount'!H202</f>
        <v>0</v>
      </c>
      <c r="J57" s="265" t="n">
        <f aca="false">+'CC 103818 - Headcount'!I202</f>
        <v>0</v>
      </c>
      <c r="K57" s="265" t="n">
        <f aca="false">+'CC 103818 - Headcount'!J202</f>
        <v>0</v>
      </c>
      <c r="L57" s="265" t="n">
        <f aca="false">+'CC 103818 - Headcount'!K202</f>
        <v>0</v>
      </c>
      <c r="M57" s="265" t="n">
        <f aca="false">+'CC 103818 - Headcount'!L202</f>
        <v>0</v>
      </c>
      <c r="N57" s="265" t="n">
        <f aca="false">+'CC 103818 - Headcount'!M202</f>
        <v>0</v>
      </c>
      <c r="O57" s="265" t="n">
        <f aca="false">+'CC 103818 - Headcount'!N202</f>
        <v>0</v>
      </c>
      <c r="P57" s="265" t="n">
        <f aca="false">SUM(D57:O57)</f>
        <v>0</v>
      </c>
    </row>
    <row r="58" customFormat="false" ht="12.75" hidden="false" customHeight="false" outlineLevel="0" collapsed="false">
      <c r="A58" s="256"/>
      <c r="B58" s="266" t="s">
        <v>252</v>
      </c>
      <c r="C58" s="258"/>
      <c r="D58" s="275" t="n">
        <f aca="false">SUM(D50:D57)</f>
        <v>0</v>
      </c>
      <c r="E58" s="275" t="n">
        <f aca="false">SUM(E50:E57)</f>
        <v>0</v>
      </c>
      <c r="F58" s="275" t="n">
        <f aca="false">SUM(F50:F57)</f>
        <v>0</v>
      </c>
      <c r="G58" s="275" t="n">
        <f aca="false">SUM(G50:G57)</f>
        <v>0</v>
      </c>
      <c r="H58" s="275" t="n">
        <f aca="false">SUM(H50:H57)</f>
        <v>0</v>
      </c>
      <c r="I58" s="275" t="n">
        <f aca="false">SUM(I50:I57)</f>
        <v>0</v>
      </c>
      <c r="J58" s="275" t="n">
        <f aca="false">SUM(J50:J57)</f>
        <v>0</v>
      </c>
      <c r="K58" s="275" t="n">
        <f aca="false">SUM(K50:K57)</f>
        <v>0</v>
      </c>
      <c r="L58" s="275" t="n">
        <f aca="false">SUM(L50:L57)</f>
        <v>0</v>
      </c>
      <c r="M58" s="275" t="n">
        <f aca="false">SUM(M50:M57)</f>
        <v>0</v>
      </c>
      <c r="N58" s="275" t="n">
        <f aca="false">SUM(N50:N57)</f>
        <v>0</v>
      </c>
      <c r="O58" s="275" t="n">
        <f aca="false">SUM(O50:O57)</f>
        <v>0</v>
      </c>
      <c r="P58" s="275" t="n">
        <f aca="false">SUM(P50:P57)</f>
        <v>0</v>
      </c>
      <c r="Q58" s="260"/>
      <c r="R58" s="260"/>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260"/>
      <c r="AP58" s="260"/>
      <c r="AQ58" s="260"/>
      <c r="AR58" s="260"/>
      <c r="AS58" s="260"/>
      <c r="AT58" s="260"/>
      <c r="AU58" s="260"/>
      <c r="AV58" s="260"/>
      <c r="AW58" s="260"/>
      <c r="AX58" s="260"/>
      <c r="AY58" s="260"/>
      <c r="AZ58" s="260"/>
      <c r="BA58" s="260"/>
      <c r="BB58" s="260"/>
      <c r="BC58" s="260"/>
      <c r="BD58" s="260"/>
      <c r="BE58" s="260"/>
      <c r="BF58" s="260"/>
      <c r="BG58" s="260"/>
      <c r="BH58" s="260"/>
      <c r="BI58" s="260"/>
      <c r="BJ58" s="260"/>
      <c r="BK58" s="260"/>
      <c r="BL58" s="260"/>
      <c r="BM58" s="260"/>
      <c r="BN58" s="260"/>
      <c r="BO58" s="260"/>
      <c r="BP58" s="260"/>
      <c r="BQ58" s="260"/>
      <c r="BR58" s="260"/>
      <c r="BS58" s="260"/>
      <c r="BT58" s="260"/>
      <c r="BU58" s="260"/>
      <c r="BV58" s="260"/>
      <c r="BW58" s="260"/>
      <c r="BX58" s="260"/>
      <c r="BY58" s="260"/>
      <c r="BZ58" s="260"/>
      <c r="CA58" s="260"/>
      <c r="CB58" s="260"/>
      <c r="CC58" s="260"/>
      <c r="CD58" s="260"/>
      <c r="CE58" s="260"/>
      <c r="CF58" s="260"/>
      <c r="CG58" s="260"/>
      <c r="CH58" s="260"/>
      <c r="CI58" s="260"/>
      <c r="CJ58" s="260"/>
      <c r="CK58" s="260"/>
      <c r="CL58" s="260"/>
      <c r="CM58" s="260"/>
      <c r="CN58" s="260"/>
      <c r="CO58" s="260"/>
      <c r="CP58" s="260"/>
      <c r="CQ58" s="260"/>
      <c r="CR58" s="260"/>
      <c r="CS58" s="260"/>
      <c r="CT58" s="260"/>
      <c r="CU58" s="260"/>
      <c r="CV58" s="260"/>
      <c r="CW58" s="260"/>
      <c r="CX58" s="260"/>
      <c r="CY58" s="260"/>
      <c r="CZ58" s="260"/>
      <c r="DA58" s="260"/>
      <c r="DB58" s="260"/>
      <c r="DC58" s="260"/>
      <c r="DD58" s="260"/>
      <c r="DE58" s="260"/>
      <c r="DF58" s="260"/>
      <c r="DG58" s="260"/>
      <c r="DH58" s="260"/>
      <c r="DI58" s="260"/>
      <c r="DJ58" s="260"/>
      <c r="DK58" s="260"/>
      <c r="DL58" s="260"/>
      <c r="DM58" s="260"/>
      <c r="DN58" s="260"/>
      <c r="DO58" s="260"/>
      <c r="DP58" s="260"/>
      <c r="DQ58" s="260"/>
      <c r="DR58" s="260"/>
      <c r="DS58" s="260"/>
      <c r="DT58" s="260"/>
      <c r="DU58" s="260"/>
      <c r="DV58" s="260"/>
      <c r="DW58" s="260"/>
      <c r="DX58" s="260"/>
      <c r="DY58" s="260"/>
      <c r="DZ58" s="260"/>
      <c r="EA58" s="260"/>
      <c r="EB58" s="260"/>
      <c r="EC58" s="260"/>
      <c r="ED58" s="260"/>
      <c r="EE58" s="260"/>
      <c r="EF58" s="260"/>
      <c r="EG58" s="260"/>
      <c r="EH58" s="260"/>
      <c r="EI58" s="260"/>
      <c r="EJ58" s="260"/>
      <c r="EK58" s="260"/>
      <c r="EL58" s="260"/>
      <c r="EM58" s="260"/>
      <c r="EN58" s="260"/>
      <c r="EO58" s="260"/>
      <c r="EP58" s="260"/>
      <c r="EQ58" s="260"/>
      <c r="ER58" s="260"/>
      <c r="ES58" s="260"/>
      <c r="ET58" s="260"/>
      <c r="EU58" s="260"/>
      <c r="EV58" s="260"/>
      <c r="EW58" s="260"/>
      <c r="EX58" s="260"/>
      <c r="EY58" s="260"/>
      <c r="EZ58" s="260"/>
      <c r="FA58" s="260"/>
      <c r="FB58" s="260"/>
      <c r="FC58" s="260"/>
      <c r="FD58" s="260"/>
      <c r="FE58" s="260"/>
      <c r="FF58" s="260"/>
      <c r="FG58" s="260"/>
      <c r="FH58" s="260"/>
      <c r="FI58" s="260"/>
      <c r="FJ58" s="260"/>
      <c r="FK58" s="260"/>
      <c r="FL58" s="260"/>
      <c r="FM58" s="260"/>
      <c r="FN58" s="260"/>
      <c r="FO58" s="260"/>
      <c r="FP58" s="260"/>
      <c r="FQ58" s="260"/>
      <c r="FR58" s="260"/>
      <c r="FS58" s="260"/>
      <c r="FT58" s="260"/>
      <c r="FU58" s="260"/>
      <c r="FV58" s="260"/>
      <c r="FW58" s="260"/>
      <c r="FX58" s="260"/>
      <c r="FY58" s="260"/>
      <c r="FZ58" s="260"/>
      <c r="GA58" s="260"/>
      <c r="GB58" s="260"/>
      <c r="GC58" s="260"/>
      <c r="GD58" s="260"/>
      <c r="GE58" s="260"/>
      <c r="GF58" s="260"/>
      <c r="GG58" s="260"/>
      <c r="GH58" s="260"/>
      <c r="GI58" s="260"/>
      <c r="GJ58" s="260"/>
      <c r="GK58" s="260"/>
      <c r="GL58" s="260"/>
      <c r="GM58" s="260"/>
      <c r="GN58" s="260"/>
      <c r="GO58" s="260"/>
      <c r="GP58" s="260"/>
      <c r="GQ58" s="260"/>
      <c r="GR58" s="260"/>
      <c r="GS58" s="260"/>
      <c r="GT58" s="260"/>
      <c r="GU58" s="260"/>
      <c r="GV58" s="260"/>
      <c r="GW58" s="260"/>
      <c r="GX58" s="260"/>
      <c r="GY58" s="260"/>
      <c r="GZ58" s="260"/>
      <c r="HA58" s="260"/>
      <c r="HB58" s="260"/>
      <c r="HC58" s="260"/>
      <c r="HD58" s="260"/>
      <c r="HE58" s="260"/>
      <c r="HF58" s="260"/>
      <c r="HG58" s="260"/>
      <c r="HH58" s="260"/>
      <c r="HI58" s="260"/>
      <c r="HJ58" s="260"/>
      <c r="HK58" s="260"/>
      <c r="HL58" s="260"/>
      <c r="HM58" s="260"/>
      <c r="HN58" s="260"/>
      <c r="HO58" s="260"/>
      <c r="HP58" s="260"/>
      <c r="HQ58" s="260"/>
      <c r="HR58" s="260"/>
      <c r="HS58" s="260"/>
      <c r="HT58" s="260"/>
      <c r="HU58" s="260"/>
      <c r="HV58" s="260"/>
      <c r="HW58" s="260"/>
      <c r="HX58" s="260"/>
      <c r="HY58" s="260"/>
      <c r="HZ58" s="260"/>
      <c r="IA58" s="260"/>
      <c r="IB58" s="260"/>
      <c r="IC58" s="260"/>
      <c r="ID58" s="260"/>
      <c r="IE58" s="260"/>
      <c r="IF58" s="260"/>
      <c r="IG58" s="260"/>
      <c r="IH58" s="260"/>
      <c r="II58" s="260"/>
      <c r="IJ58" s="260"/>
      <c r="IK58" s="260"/>
      <c r="IL58" s="260"/>
      <c r="IM58" s="260"/>
      <c r="IN58" s="260"/>
      <c r="IO58" s="260"/>
      <c r="IP58" s="260"/>
      <c r="IQ58" s="260"/>
      <c r="IR58" s="260"/>
      <c r="IS58" s="260"/>
      <c r="IT58" s="260"/>
      <c r="IU58" s="260"/>
      <c r="IV58" s="260"/>
      <c r="IW58" s="260"/>
    </row>
    <row r="59" customFormat="false" ht="12.75" hidden="false" customHeight="false" outlineLevel="0" collapsed="false">
      <c r="A59" s="253" t="s">
        <v>253</v>
      </c>
      <c r="B59" s="273" t="s">
        <v>254</v>
      </c>
      <c r="C59" s="254"/>
      <c r="D59" s="270" t="n">
        <v>0</v>
      </c>
      <c r="E59" s="270" t="n">
        <v>0</v>
      </c>
      <c r="F59" s="270" t="n">
        <v>0</v>
      </c>
      <c r="G59" s="270" t="n">
        <v>0</v>
      </c>
      <c r="H59" s="270" t="n">
        <v>0</v>
      </c>
      <c r="I59" s="270" t="n">
        <v>0</v>
      </c>
      <c r="J59" s="270" t="n">
        <v>0</v>
      </c>
      <c r="K59" s="270" t="n">
        <v>0</v>
      </c>
      <c r="L59" s="270" t="n">
        <v>0</v>
      </c>
      <c r="M59" s="270" t="n">
        <v>0</v>
      </c>
      <c r="N59" s="270" t="n">
        <v>0</v>
      </c>
      <c r="O59" s="270" t="n">
        <v>0</v>
      </c>
      <c r="P59" s="270" t="n">
        <f aca="false">SUM(D59:O59)</f>
        <v>0</v>
      </c>
    </row>
    <row r="60" customFormat="false" ht="12.75" hidden="false" customHeight="false" outlineLevel="0" collapsed="false">
      <c r="A60" s="253" t="s">
        <v>255</v>
      </c>
      <c r="B60" s="254" t="s">
        <v>256</v>
      </c>
      <c r="C60" s="254"/>
      <c r="D60" s="263" t="n">
        <f aca="false">+Input!$J$9*'CC 103818 - Headcount'!C47</f>
        <v>0</v>
      </c>
      <c r="E60" s="263" t="n">
        <f aca="false">+Input!$J$9*'CC 103818 - Headcount'!D47</f>
        <v>0</v>
      </c>
      <c r="F60" s="263" t="n">
        <f aca="false">+Input!$J$9*'CC 103818 - Headcount'!E47</f>
        <v>0</v>
      </c>
      <c r="G60" s="263" t="n">
        <f aca="false">+Input!$J$9*'CC 103818 - Headcount'!F47</f>
        <v>0</v>
      </c>
      <c r="H60" s="263" t="n">
        <f aca="false">+Input!$J$9*'CC 103818 - Headcount'!G47</f>
        <v>0</v>
      </c>
      <c r="I60" s="263" t="n">
        <f aca="false">+Input!$J$9*'CC 103818 - Headcount'!H47</f>
        <v>0</v>
      </c>
      <c r="J60" s="263" t="n">
        <f aca="false">+Input!$J$9*'CC 103818 - Headcount'!I47</f>
        <v>0</v>
      </c>
      <c r="K60" s="263" t="n">
        <f aca="false">+Input!$J$9*'CC 103818 - Headcount'!J47</f>
        <v>0</v>
      </c>
      <c r="L60" s="263" t="n">
        <f aca="false">+Input!$J$9*'CC 103818 - Headcount'!K47</f>
        <v>0</v>
      </c>
      <c r="M60" s="263" t="n">
        <f aca="false">+Input!$J$9*'CC 103818 - Headcount'!L47</f>
        <v>0</v>
      </c>
      <c r="N60" s="263" t="n">
        <f aca="false">+Input!$J$9*'CC 103818 - Headcount'!M47</f>
        <v>0</v>
      </c>
      <c r="O60" s="263" t="n">
        <f aca="false">+Input!$J$9*'CC 103818 - Headcount'!N47</f>
        <v>0</v>
      </c>
      <c r="P60" s="263" t="n">
        <f aca="false">SUM(D60:O60)</f>
        <v>0</v>
      </c>
    </row>
    <row r="61" customFormat="false" ht="12.75" hidden="false" customHeight="false" outlineLevel="0" collapsed="false">
      <c r="A61" s="253" t="s">
        <v>257</v>
      </c>
      <c r="B61" s="269" t="s">
        <v>258</v>
      </c>
      <c r="C61" s="254"/>
      <c r="D61" s="270" t="n">
        <v>0</v>
      </c>
      <c r="E61" s="270" t="n">
        <v>0</v>
      </c>
      <c r="F61" s="270" t="n">
        <v>0</v>
      </c>
      <c r="G61" s="270" t="n">
        <v>0</v>
      </c>
      <c r="H61" s="270" t="n">
        <v>0</v>
      </c>
      <c r="I61" s="270" t="n">
        <v>0</v>
      </c>
      <c r="J61" s="270" t="n">
        <v>0</v>
      </c>
      <c r="K61" s="270" t="n">
        <v>0</v>
      </c>
      <c r="L61" s="270" t="n">
        <v>0</v>
      </c>
      <c r="M61" s="270" t="n">
        <v>0</v>
      </c>
      <c r="N61" s="270" t="n">
        <v>0</v>
      </c>
      <c r="O61" s="270" t="n">
        <v>0</v>
      </c>
      <c r="P61" s="270" t="n">
        <f aca="false">SUM(D61:O61)</f>
        <v>0</v>
      </c>
    </row>
    <row r="62" customFormat="false" ht="12.75" hidden="false" customHeight="false" outlineLevel="0" collapsed="false">
      <c r="A62" s="253" t="s">
        <v>259</v>
      </c>
      <c r="B62" s="269" t="s">
        <v>260</v>
      </c>
      <c r="C62" s="254"/>
      <c r="D62" s="270" t="n">
        <v>0</v>
      </c>
      <c r="E62" s="270" t="n">
        <v>0</v>
      </c>
      <c r="F62" s="270" t="n">
        <v>0</v>
      </c>
      <c r="G62" s="270" t="n">
        <v>0</v>
      </c>
      <c r="H62" s="270" t="n">
        <v>0</v>
      </c>
      <c r="I62" s="270" t="n">
        <v>0</v>
      </c>
      <c r="J62" s="270" t="n">
        <v>0</v>
      </c>
      <c r="K62" s="270" t="n">
        <v>0</v>
      </c>
      <c r="L62" s="270" t="n">
        <v>0</v>
      </c>
      <c r="M62" s="270" t="n">
        <v>0</v>
      </c>
      <c r="N62" s="270" t="n">
        <v>0</v>
      </c>
      <c r="O62" s="270" t="n">
        <v>0</v>
      </c>
      <c r="P62" s="270" t="n">
        <f aca="false">SUM(D62:O62)</f>
        <v>0</v>
      </c>
    </row>
    <row r="63" customFormat="false" ht="12.75" hidden="false" customHeight="false" outlineLevel="0" collapsed="false">
      <c r="A63" s="253" t="s">
        <v>261</v>
      </c>
      <c r="B63" s="254" t="s">
        <v>262</v>
      </c>
      <c r="C63" s="254"/>
      <c r="D63" s="265" t="n">
        <f aca="false">+Input!$J$10*'CC 103818 - Headcount'!C47</f>
        <v>0</v>
      </c>
      <c r="E63" s="265" t="n">
        <f aca="false">+Input!$J$10*'CC 103818 - Headcount'!D47</f>
        <v>0</v>
      </c>
      <c r="F63" s="265" t="n">
        <f aca="false">+Input!$J$10*'CC 103818 - Headcount'!E47</f>
        <v>0</v>
      </c>
      <c r="G63" s="265" t="n">
        <f aca="false">+Input!$J$10*'CC 103818 - Headcount'!F47</f>
        <v>0</v>
      </c>
      <c r="H63" s="265" t="n">
        <f aca="false">+Input!$J$10*'CC 103818 - Headcount'!G47</f>
        <v>0</v>
      </c>
      <c r="I63" s="265" t="n">
        <f aca="false">+Input!$J$10*'CC 103818 - Headcount'!H47</f>
        <v>0</v>
      </c>
      <c r="J63" s="265" t="n">
        <f aca="false">+Input!$J$10*'CC 103818 - Headcount'!I47</f>
        <v>0</v>
      </c>
      <c r="K63" s="265" t="n">
        <f aca="false">+Input!$J$10*'CC 103818 - Headcount'!J47</f>
        <v>0</v>
      </c>
      <c r="L63" s="265" t="n">
        <f aca="false">+Input!$J$10*'CC 103818 - Headcount'!K47</f>
        <v>0</v>
      </c>
      <c r="M63" s="265" t="n">
        <f aca="false">+Input!$J$10*'CC 103818 - Headcount'!L47</f>
        <v>0</v>
      </c>
      <c r="N63" s="265" t="n">
        <f aca="false">+Input!$J$10*'CC 103818 - Headcount'!M47</f>
        <v>0</v>
      </c>
      <c r="O63" s="265" t="n">
        <f aca="false">+Input!$J$10*'CC 103818 - Headcount'!N47</f>
        <v>0</v>
      </c>
      <c r="P63" s="265" t="n">
        <f aca="false">SUM(D63:O63)</f>
        <v>0</v>
      </c>
    </row>
    <row r="64" customFormat="false" ht="12.75" hidden="false" customHeight="false" outlineLevel="0" collapsed="false">
      <c r="A64" s="256"/>
      <c r="B64" s="266" t="s">
        <v>263</v>
      </c>
      <c r="C64" s="258"/>
      <c r="D64" s="275" t="n">
        <f aca="false">SUM(D59:D63)</f>
        <v>0</v>
      </c>
      <c r="E64" s="275" t="n">
        <f aca="false">SUM(E59:E63)</f>
        <v>0</v>
      </c>
      <c r="F64" s="275" t="n">
        <f aca="false">SUM(F59:F63)</f>
        <v>0</v>
      </c>
      <c r="G64" s="275" t="n">
        <f aca="false">SUM(G59:G63)</f>
        <v>0</v>
      </c>
      <c r="H64" s="275" t="n">
        <f aca="false">SUM(H59:H63)</f>
        <v>0</v>
      </c>
      <c r="I64" s="275" t="n">
        <f aca="false">SUM(I59:I63)</f>
        <v>0</v>
      </c>
      <c r="J64" s="275" t="n">
        <f aca="false">SUM(J59:J63)</f>
        <v>0</v>
      </c>
      <c r="K64" s="275" t="n">
        <f aca="false">SUM(K59:K63)</f>
        <v>0</v>
      </c>
      <c r="L64" s="275" t="n">
        <f aca="false">SUM(L59:L63)</f>
        <v>0</v>
      </c>
      <c r="M64" s="275" t="n">
        <f aca="false">SUM(M59:M63)</f>
        <v>0</v>
      </c>
      <c r="N64" s="275" t="n">
        <f aca="false">SUM(N59:N63)</f>
        <v>0</v>
      </c>
      <c r="O64" s="275" t="n">
        <f aca="false">SUM(O59:O63)</f>
        <v>0</v>
      </c>
      <c r="P64" s="275" t="n">
        <f aca="false">SUM(P59:P63)</f>
        <v>0</v>
      </c>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260"/>
      <c r="AV64" s="260"/>
      <c r="AW64" s="260"/>
      <c r="AX64" s="260"/>
      <c r="AY64" s="260"/>
      <c r="AZ64" s="260"/>
      <c r="BA64" s="260"/>
      <c r="BB64" s="260"/>
      <c r="BC64" s="260"/>
      <c r="BD64" s="260"/>
      <c r="BE64" s="260"/>
      <c r="BF64" s="260"/>
      <c r="BG64" s="260"/>
      <c r="BH64" s="260"/>
      <c r="BI64" s="260"/>
      <c r="BJ64" s="260"/>
      <c r="BK64" s="260"/>
      <c r="BL64" s="260"/>
      <c r="BM64" s="260"/>
      <c r="BN64" s="260"/>
      <c r="BO64" s="260"/>
      <c r="BP64" s="260"/>
      <c r="BQ64" s="260"/>
      <c r="BR64" s="260"/>
      <c r="BS64" s="260"/>
      <c r="BT64" s="260"/>
      <c r="BU64" s="260"/>
      <c r="BV64" s="260"/>
      <c r="BW64" s="260"/>
      <c r="BX64" s="260"/>
      <c r="BY64" s="260"/>
      <c r="BZ64" s="260"/>
      <c r="CA64" s="260"/>
      <c r="CB64" s="260"/>
      <c r="CC64" s="260"/>
      <c r="CD64" s="260"/>
      <c r="CE64" s="260"/>
      <c r="CF64" s="260"/>
      <c r="CG64" s="260"/>
      <c r="CH64" s="260"/>
      <c r="CI64" s="260"/>
      <c r="CJ64" s="260"/>
      <c r="CK64" s="260"/>
      <c r="CL64" s="260"/>
      <c r="CM64" s="260"/>
      <c r="CN64" s="260"/>
      <c r="CO64" s="260"/>
      <c r="CP64" s="260"/>
      <c r="CQ64" s="260"/>
      <c r="CR64" s="260"/>
      <c r="CS64" s="260"/>
      <c r="CT64" s="260"/>
      <c r="CU64" s="260"/>
      <c r="CV64" s="260"/>
      <c r="CW64" s="260"/>
      <c r="CX64" s="260"/>
      <c r="CY64" s="260"/>
      <c r="CZ64" s="260"/>
      <c r="DA64" s="260"/>
      <c r="DB64" s="260"/>
      <c r="DC64" s="260"/>
      <c r="DD64" s="260"/>
      <c r="DE64" s="260"/>
      <c r="DF64" s="260"/>
      <c r="DG64" s="260"/>
      <c r="DH64" s="260"/>
      <c r="DI64" s="260"/>
      <c r="DJ64" s="260"/>
      <c r="DK64" s="260"/>
      <c r="DL64" s="260"/>
      <c r="DM64" s="260"/>
      <c r="DN64" s="260"/>
      <c r="DO64" s="260"/>
      <c r="DP64" s="260"/>
      <c r="DQ64" s="260"/>
      <c r="DR64" s="260"/>
      <c r="DS64" s="260"/>
      <c r="DT64" s="260"/>
      <c r="DU64" s="260"/>
      <c r="DV64" s="260"/>
      <c r="DW64" s="260"/>
      <c r="DX64" s="260"/>
      <c r="DY64" s="260"/>
      <c r="DZ64" s="260"/>
      <c r="EA64" s="260"/>
      <c r="EB64" s="260"/>
      <c r="EC64" s="260"/>
      <c r="ED64" s="260"/>
      <c r="EE64" s="260"/>
      <c r="EF64" s="260"/>
      <c r="EG64" s="260"/>
      <c r="EH64" s="260"/>
      <c r="EI64" s="260"/>
      <c r="EJ64" s="260"/>
      <c r="EK64" s="260"/>
      <c r="EL64" s="260"/>
      <c r="EM64" s="260"/>
      <c r="EN64" s="260"/>
      <c r="EO64" s="260"/>
      <c r="EP64" s="260"/>
      <c r="EQ64" s="260"/>
      <c r="ER64" s="260"/>
      <c r="ES64" s="260"/>
      <c r="ET64" s="260"/>
      <c r="EU64" s="260"/>
      <c r="EV64" s="260"/>
      <c r="EW64" s="260"/>
      <c r="EX64" s="260"/>
      <c r="EY64" s="260"/>
      <c r="EZ64" s="260"/>
      <c r="FA64" s="260"/>
      <c r="FB64" s="260"/>
      <c r="FC64" s="260"/>
      <c r="FD64" s="260"/>
      <c r="FE64" s="260"/>
      <c r="FF64" s="260"/>
      <c r="FG64" s="260"/>
      <c r="FH64" s="260"/>
      <c r="FI64" s="260"/>
      <c r="FJ64" s="260"/>
      <c r="FK64" s="260"/>
      <c r="FL64" s="260"/>
      <c r="FM64" s="260"/>
      <c r="FN64" s="260"/>
      <c r="FO64" s="260"/>
      <c r="FP64" s="260"/>
      <c r="FQ64" s="260"/>
      <c r="FR64" s="260"/>
      <c r="FS64" s="260"/>
      <c r="FT64" s="260"/>
      <c r="FU64" s="260"/>
      <c r="FV64" s="260"/>
      <c r="FW64" s="260"/>
      <c r="FX64" s="260"/>
      <c r="FY64" s="260"/>
      <c r="FZ64" s="260"/>
      <c r="GA64" s="260"/>
      <c r="GB64" s="260"/>
      <c r="GC64" s="260"/>
      <c r="GD64" s="260"/>
      <c r="GE64" s="260"/>
      <c r="GF64" s="260"/>
      <c r="GG64" s="260"/>
      <c r="GH64" s="260"/>
      <c r="GI64" s="260"/>
      <c r="GJ64" s="260"/>
      <c r="GK64" s="260"/>
      <c r="GL64" s="260"/>
      <c r="GM64" s="260"/>
      <c r="GN64" s="260"/>
      <c r="GO64" s="260"/>
      <c r="GP64" s="260"/>
      <c r="GQ64" s="260"/>
      <c r="GR64" s="260"/>
      <c r="GS64" s="260"/>
      <c r="GT64" s="260"/>
      <c r="GU64" s="260"/>
      <c r="GV64" s="260"/>
      <c r="GW64" s="260"/>
      <c r="GX64" s="260"/>
      <c r="GY64" s="260"/>
      <c r="GZ64" s="260"/>
      <c r="HA64" s="260"/>
      <c r="HB64" s="260"/>
      <c r="HC64" s="260"/>
      <c r="HD64" s="260"/>
      <c r="HE64" s="260"/>
      <c r="HF64" s="260"/>
      <c r="HG64" s="260"/>
      <c r="HH64" s="260"/>
      <c r="HI64" s="260"/>
      <c r="HJ64" s="260"/>
      <c r="HK64" s="260"/>
      <c r="HL64" s="260"/>
      <c r="HM64" s="260"/>
      <c r="HN64" s="260"/>
      <c r="HO64" s="260"/>
      <c r="HP64" s="260"/>
      <c r="HQ64" s="260"/>
      <c r="HR64" s="260"/>
      <c r="HS64" s="260"/>
      <c r="HT64" s="260"/>
      <c r="HU64" s="260"/>
      <c r="HV64" s="260"/>
      <c r="HW64" s="260"/>
      <c r="HX64" s="260"/>
      <c r="HY64" s="260"/>
      <c r="HZ64" s="260"/>
      <c r="IA64" s="260"/>
      <c r="IB64" s="260"/>
      <c r="IC64" s="260"/>
      <c r="ID64" s="260"/>
      <c r="IE64" s="260"/>
      <c r="IF64" s="260"/>
      <c r="IG64" s="260"/>
      <c r="IH64" s="260"/>
      <c r="II64" s="260"/>
      <c r="IJ64" s="260"/>
      <c r="IK64" s="260"/>
      <c r="IL64" s="260"/>
      <c r="IM64" s="260"/>
      <c r="IN64" s="260"/>
      <c r="IO64" s="260"/>
      <c r="IP64" s="260"/>
      <c r="IQ64" s="260"/>
      <c r="IR64" s="260"/>
      <c r="IS64" s="260"/>
      <c r="IT64" s="260"/>
      <c r="IU64" s="260"/>
      <c r="IV64" s="260"/>
      <c r="IW64" s="260"/>
    </row>
    <row r="65" customFormat="false" ht="12.75" hidden="false" customHeight="false" outlineLevel="0" collapsed="false">
      <c r="A65" s="256" t="s">
        <v>264</v>
      </c>
      <c r="B65" s="276" t="s">
        <v>265</v>
      </c>
      <c r="C65" s="258"/>
      <c r="D65" s="275" t="n">
        <v>0</v>
      </c>
      <c r="E65" s="275" t="n">
        <v>0</v>
      </c>
      <c r="F65" s="275" t="n">
        <v>0</v>
      </c>
      <c r="G65" s="275" t="n">
        <v>0</v>
      </c>
      <c r="H65" s="275" t="n">
        <v>0</v>
      </c>
      <c r="I65" s="275" t="n">
        <v>0</v>
      </c>
      <c r="J65" s="275" t="n">
        <v>0</v>
      </c>
      <c r="K65" s="275" t="n">
        <v>0</v>
      </c>
      <c r="L65" s="275" t="n">
        <v>0</v>
      </c>
      <c r="M65" s="275" t="n">
        <v>0</v>
      </c>
      <c r="N65" s="275" t="n">
        <v>0</v>
      </c>
      <c r="O65" s="275" t="n">
        <v>0</v>
      </c>
      <c r="P65" s="275" t="n">
        <f aca="false">SUM(D65:O65)</f>
        <v>0</v>
      </c>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c r="AS65" s="260"/>
      <c r="AT65" s="260"/>
      <c r="AU65" s="260"/>
      <c r="AV65" s="260"/>
      <c r="AW65" s="260"/>
      <c r="AX65" s="260"/>
      <c r="AY65" s="260"/>
      <c r="AZ65" s="260"/>
      <c r="BA65" s="260"/>
      <c r="BB65" s="260"/>
      <c r="BC65" s="260"/>
      <c r="BD65" s="260"/>
      <c r="BE65" s="260"/>
      <c r="BF65" s="260"/>
      <c r="BG65" s="260"/>
      <c r="BH65" s="260"/>
      <c r="BI65" s="260"/>
      <c r="BJ65" s="260"/>
      <c r="BK65" s="260"/>
      <c r="BL65" s="260"/>
      <c r="BM65" s="260"/>
      <c r="BN65" s="260"/>
      <c r="BO65" s="260"/>
      <c r="BP65" s="260"/>
      <c r="BQ65" s="260"/>
      <c r="BR65" s="260"/>
      <c r="BS65" s="260"/>
      <c r="BT65" s="260"/>
      <c r="BU65" s="260"/>
      <c r="BV65" s="260"/>
      <c r="BW65" s="260"/>
      <c r="BX65" s="260"/>
      <c r="BY65" s="260"/>
      <c r="BZ65" s="260"/>
      <c r="CA65" s="260"/>
      <c r="CB65" s="260"/>
      <c r="CC65" s="260"/>
      <c r="CD65" s="260"/>
      <c r="CE65" s="260"/>
      <c r="CF65" s="260"/>
      <c r="CG65" s="260"/>
      <c r="CH65" s="260"/>
      <c r="CI65" s="260"/>
      <c r="CJ65" s="260"/>
      <c r="CK65" s="260"/>
      <c r="CL65" s="260"/>
      <c r="CM65" s="260"/>
      <c r="CN65" s="260"/>
      <c r="CO65" s="260"/>
      <c r="CP65" s="260"/>
      <c r="CQ65" s="260"/>
      <c r="CR65" s="260"/>
      <c r="CS65" s="260"/>
      <c r="CT65" s="260"/>
      <c r="CU65" s="260"/>
      <c r="CV65" s="260"/>
      <c r="CW65" s="260"/>
      <c r="CX65" s="260"/>
      <c r="CY65" s="260"/>
      <c r="CZ65" s="260"/>
      <c r="DA65" s="260"/>
      <c r="DB65" s="260"/>
      <c r="DC65" s="260"/>
      <c r="DD65" s="260"/>
      <c r="DE65" s="260"/>
      <c r="DF65" s="260"/>
      <c r="DG65" s="260"/>
      <c r="DH65" s="260"/>
      <c r="DI65" s="260"/>
      <c r="DJ65" s="260"/>
      <c r="DK65" s="260"/>
      <c r="DL65" s="260"/>
      <c r="DM65" s="260"/>
      <c r="DN65" s="260"/>
      <c r="DO65" s="260"/>
      <c r="DP65" s="260"/>
      <c r="DQ65" s="260"/>
      <c r="DR65" s="260"/>
      <c r="DS65" s="260"/>
      <c r="DT65" s="260"/>
      <c r="DU65" s="260"/>
      <c r="DV65" s="260"/>
      <c r="DW65" s="260"/>
      <c r="DX65" s="260"/>
      <c r="DY65" s="260"/>
      <c r="DZ65" s="260"/>
      <c r="EA65" s="260"/>
      <c r="EB65" s="260"/>
      <c r="EC65" s="260"/>
      <c r="ED65" s="260"/>
      <c r="EE65" s="260"/>
      <c r="EF65" s="260"/>
      <c r="EG65" s="260"/>
      <c r="EH65" s="260"/>
      <c r="EI65" s="260"/>
      <c r="EJ65" s="260"/>
      <c r="EK65" s="260"/>
      <c r="EL65" s="260"/>
      <c r="EM65" s="260"/>
      <c r="EN65" s="260"/>
      <c r="EO65" s="260"/>
      <c r="EP65" s="260"/>
      <c r="EQ65" s="260"/>
      <c r="ER65" s="260"/>
      <c r="ES65" s="260"/>
      <c r="ET65" s="260"/>
      <c r="EU65" s="260"/>
      <c r="EV65" s="260"/>
      <c r="EW65" s="260"/>
      <c r="EX65" s="260"/>
      <c r="EY65" s="260"/>
      <c r="EZ65" s="260"/>
      <c r="FA65" s="260"/>
      <c r="FB65" s="260"/>
      <c r="FC65" s="260"/>
      <c r="FD65" s="260"/>
      <c r="FE65" s="260"/>
      <c r="FF65" s="260"/>
      <c r="FG65" s="260"/>
      <c r="FH65" s="260"/>
      <c r="FI65" s="260"/>
      <c r="FJ65" s="260"/>
      <c r="FK65" s="260"/>
      <c r="FL65" s="260"/>
      <c r="FM65" s="260"/>
      <c r="FN65" s="260"/>
      <c r="FO65" s="260"/>
      <c r="FP65" s="260"/>
      <c r="FQ65" s="260"/>
      <c r="FR65" s="260"/>
      <c r="FS65" s="260"/>
      <c r="FT65" s="260"/>
      <c r="FU65" s="260"/>
      <c r="FV65" s="260"/>
      <c r="FW65" s="260"/>
      <c r="FX65" s="260"/>
      <c r="FY65" s="260"/>
      <c r="FZ65" s="260"/>
      <c r="GA65" s="260"/>
      <c r="GB65" s="260"/>
      <c r="GC65" s="260"/>
      <c r="GD65" s="260"/>
      <c r="GE65" s="260"/>
      <c r="GF65" s="260"/>
      <c r="GG65" s="260"/>
      <c r="GH65" s="260"/>
      <c r="GI65" s="260"/>
      <c r="GJ65" s="260"/>
      <c r="GK65" s="260"/>
      <c r="GL65" s="260"/>
      <c r="GM65" s="260"/>
      <c r="GN65" s="260"/>
      <c r="GO65" s="260"/>
      <c r="GP65" s="260"/>
      <c r="GQ65" s="260"/>
      <c r="GR65" s="260"/>
      <c r="GS65" s="260"/>
      <c r="GT65" s="260"/>
      <c r="GU65" s="260"/>
      <c r="GV65" s="260"/>
      <c r="GW65" s="260"/>
      <c r="GX65" s="260"/>
      <c r="GY65" s="260"/>
      <c r="GZ65" s="260"/>
      <c r="HA65" s="260"/>
      <c r="HB65" s="260"/>
      <c r="HC65" s="260"/>
      <c r="HD65" s="260"/>
      <c r="HE65" s="260"/>
      <c r="HF65" s="260"/>
      <c r="HG65" s="260"/>
      <c r="HH65" s="260"/>
      <c r="HI65" s="260"/>
      <c r="HJ65" s="260"/>
      <c r="HK65" s="260"/>
      <c r="HL65" s="260"/>
      <c r="HM65" s="260"/>
      <c r="HN65" s="260"/>
      <c r="HO65" s="260"/>
      <c r="HP65" s="260"/>
      <c r="HQ65" s="260"/>
      <c r="HR65" s="260"/>
      <c r="HS65" s="260"/>
      <c r="HT65" s="260"/>
      <c r="HU65" s="260"/>
      <c r="HV65" s="260"/>
      <c r="HW65" s="260"/>
      <c r="HX65" s="260"/>
      <c r="HY65" s="260"/>
      <c r="HZ65" s="260"/>
      <c r="IA65" s="260"/>
      <c r="IB65" s="260"/>
      <c r="IC65" s="260"/>
      <c r="ID65" s="260"/>
      <c r="IE65" s="260"/>
      <c r="IF65" s="260"/>
      <c r="IG65" s="260"/>
      <c r="IH65" s="260"/>
      <c r="II65" s="260"/>
      <c r="IJ65" s="260"/>
      <c r="IK65" s="260"/>
      <c r="IL65" s="260"/>
      <c r="IM65" s="260"/>
      <c r="IN65" s="260"/>
      <c r="IO65" s="260"/>
      <c r="IP65" s="260"/>
      <c r="IQ65" s="260"/>
      <c r="IR65" s="260"/>
      <c r="IS65" s="260"/>
      <c r="IT65" s="260"/>
      <c r="IU65" s="260"/>
      <c r="IV65" s="260"/>
      <c r="IW65" s="260"/>
    </row>
    <row r="66" customFormat="false" ht="12.75" hidden="false" customHeight="false" outlineLevel="0" collapsed="false">
      <c r="A66" s="256" t="s">
        <v>266</v>
      </c>
      <c r="B66" s="277" t="s">
        <v>32</v>
      </c>
      <c r="C66" s="258"/>
      <c r="D66" s="275" t="n">
        <v>0</v>
      </c>
      <c r="E66" s="275" t="n">
        <v>0</v>
      </c>
      <c r="F66" s="275" t="n">
        <v>0</v>
      </c>
      <c r="G66" s="275" t="n">
        <v>0</v>
      </c>
      <c r="H66" s="275" t="n">
        <v>0</v>
      </c>
      <c r="I66" s="275" t="n">
        <v>0</v>
      </c>
      <c r="J66" s="275" t="n">
        <v>0</v>
      </c>
      <c r="K66" s="275" t="n">
        <v>0</v>
      </c>
      <c r="L66" s="275" t="n">
        <v>0</v>
      </c>
      <c r="M66" s="275" t="n">
        <v>0</v>
      </c>
      <c r="N66" s="275" t="n">
        <v>0</v>
      </c>
      <c r="O66" s="275" t="n">
        <v>0</v>
      </c>
      <c r="P66" s="275" t="n">
        <f aca="false">SUM(D66:O66)</f>
        <v>0</v>
      </c>
      <c r="Q66" s="260"/>
      <c r="R66" s="260"/>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260"/>
      <c r="AP66" s="260"/>
      <c r="AQ66" s="260"/>
      <c r="AR66" s="260"/>
      <c r="AS66" s="260"/>
      <c r="AT66" s="260"/>
      <c r="AU66" s="260"/>
      <c r="AV66" s="260"/>
      <c r="AW66" s="260"/>
      <c r="AX66" s="260"/>
      <c r="AY66" s="260"/>
      <c r="AZ66" s="260"/>
      <c r="BA66" s="260"/>
      <c r="BB66" s="260"/>
      <c r="BC66" s="260"/>
      <c r="BD66" s="260"/>
      <c r="BE66" s="260"/>
      <c r="BF66" s="260"/>
      <c r="BG66" s="260"/>
      <c r="BH66" s="260"/>
      <c r="BI66" s="260"/>
      <c r="BJ66" s="260"/>
      <c r="BK66" s="260"/>
      <c r="BL66" s="260"/>
      <c r="BM66" s="260"/>
      <c r="BN66" s="260"/>
      <c r="BO66" s="260"/>
      <c r="BP66" s="260"/>
      <c r="BQ66" s="260"/>
      <c r="BR66" s="260"/>
      <c r="BS66" s="260"/>
      <c r="BT66" s="260"/>
      <c r="BU66" s="260"/>
      <c r="BV66" s="260"/>
      <c r="BW66" s="260"/>
      <c r="BX66" s="260"/>
      <c r="BY66" s="260"/>
      <c r="BZ66" s="260"/>
      <c r="CA66" s="260"/>
      <c r="CB66" s="260"/>
      <c r="CC66" s="260"/>
      <c r="CD66" s="260"/>
      <c r="CE66" s="260"/>
      <c r="CF66" s="260"/>
      <c r="CG66" s="260"/>
      <c r="CH66" s="260"/>
      <c r="CI66" s="260"/>
      <c r="CJ66" s="260"/>
      <c r="CK66" s="260"/>
      <c r="CL66" s="260"/>
      <c r="CM66" s="260"/>
      <c r="CN66" s="260"/>
      <c r="CO66" s="260"/>
      <c r="CP66" s="260"/>
      <c r="CQ66" s="260"/>
      <c r="CR66" s="260"/>
      <c r="CS66" s="260"/>
      <c r="CT66" s="260"/>
      <c r="CU66" s="260"/>
      <c r="CV66" s="260"/>
      <c r="CW66" s="260"/>
      <c r="CX66" s="260"/>
      <c r="CY66" s="260"/>
      <c r="CZ66" s="260"/>
      <c r="DA66" s="260"/>
      <c r="DB66" s="260"/>
      <c r="DC66" s="260"/>
      <c r="DD66" s="260"/>
      <c r="DE66" s="260"/>
      <c r="DF66" s="260"/>
      <c r="DG66" s="260"/>
      <c r="DH66" s="260"/>
      <c r="DI66" s="260"/>
      <c r="DJ66" s="260"/>
      <c r="DK66" s="260"/>
      <c r="DL66" s="260"/>
      <c r="DM66" s="260"/>
      <c r="DN66" s="260"/>
      <c r="DO66" s="260"/>
      <c r="DP66" s="260"/>
      <c r="DQ66" s="260"/>
      <c r="DR66" s="260"/>
      <c r="DS66" s="260"/>
      <c r="DT66" s="260"/>
      <c r="DU66" s="260"/>
      <c r="DV66" s="260"/>
      <c r="DW66" s="260"/>
      <c r="DX66" s="260"/>
      <c r="DY66" s="260"/>
      <c r="DZ66" s="260"/>
      <c r="EA66" s="260"/>
      <c r="EB66" s="260"/>
      <c r="EC66" s="260"/>
      <c r="ED66" s="260"/>
      <c r="EE66" s="260"/>
      <c r="EF66" s="260"/>
      <c r="EG66" s="260"/>
      <c r="EH66" s="260"/>
      <c r="EI66" s="260"/>
      <c r="EJ66" s="260"/>
      <c r="EK66" s="260"/>
      <c r="EL66" s="260"/>
      <c r="EM66" s="260"/>
      <c r="EN66" s="260"/>
      <c r="EO66" s="260"/>
      <c r="EP66" s="260"/>
      <c r="EQ66" s="260"/>
      <c r="ER66" s="260"/>
      <c r="ES66" s="260"/>
      <c r="ET66" s="260"/>
      <c r="EU66" s="260"/>
      <c r="EV66" s="260"/>
      <c r="EW66" s="260"/>
      <c r="EX66" s="260"/>
      <c r="EY66" s="260"/>
      <c r="EZ66" s="260"/>
      <c r="FA66" s="260"/>
      <c r="FB66" s="260"/>
      <c r="FC66" s="260"/>
      <c r="FD66" s="260"/>
      <c r="FE66" s="260"/>
      <c r="FF66" s="260"/>
      <c r="FG66" s="260"/>
      <c r="FH66" s="260"/>
      <c r="FI66" s="260"/>
      <c r="FJ66" s="260"/>
      <c r="FK66" s="260"/>
      <c r="FL66" s="260"/>
      <c r="FM66" s="260"/>
      <c r="FN66" s="260"/>
      <c r="FO66" s="260"/>
      <c r="FP66" s="260"/>
      <c r="FQ66" s="260"/>
      <c r="FR66" s="260"/>
      <c r="FS66" s="260"/>
      <c r="FT66" s="260"/>
      <c r="FU66" s="260"/>
      <c r="FV66" s="260"/>
      <c r="FW66" s="260"/>
      <c r="FX66" s="260"/>
      <c r="FY66" s="260"/>
      <c r="FZ66" s="260"/>
      <c r="GA66" s="260"/>
      <c r="GB66" s="260"/>
      <c r="GC66" s="260"/>
      <c r="GD66" s="260"/>
      <c r="GE66" s="260"/>
      <c r="GF66" s="260"/>
      <c r="GG66" s="260"/>
      <c r="GH66" s="260"/>
      <c r="GI66" s="260"/>
      <c r="GJ66" s="260"/>
      <c r="GK66" s="260"/>
      <c r="GL66" s="260"/>
      <c r="GM66" s="260"/>
      <c r="GN66" s="260"/>
      <c r="GO66" s="260"/>
      <c r="GP66" s="260"/>
      <c r="GQ66" s="260"/>
      <c r="GR66" s="260"/>
      <c r="GS66" s="260"/>
      <c r="GT66" s="260"/>
      <c r="GU66" s="260"/>
      <c r="GV66" s="260"/>
      <c r="GW66" s="260"/>
      <c r="GX66" s="260"/>
      <c r="GY66" s="260"/>
      <c r="GZ66" s="260"/>
      <c r="HA66" s="260"/>
      <c r="HB66" s="260"/>
      <c r="HC66" s="260"/>
      <c r="HD66" s="260"/>
      <c r="HE66" s="260"/>
      <c r="HF66" s="260"/>
      <c r="HG66" s="260"/>
      <c r="HH66" s="260"/>
      <c r="HI66" s="260"/>
      <c r="HJ66" s="260"/>
      <c r="HK66" s="260"/>
      <c r="HL66" s="260"/>
      <c r="HM66" s="260"/>
      <c r="HN66" s="260"/>
      <c r="HO66" s="260"/>
      <c r="HP66" s="260"/>
      <c r="HQ66" s="260"/>
      <c r="HR66" s="260"/>
      <c r="HS66" s="260"/>
      <c r="HT66" s="260"/>
      <c r="HU66" s="260"/>
      <c r="HV66" s="260"/>
      <c r="HW66" s="260"/>
      <c r="HX66" s="260"/>
      <c r="HY66" s="260"/>
      <c r="HZ66" s="260"/>
      <c r="IA66" s="260"/>
      <c r="IB66" s="260"/>
      <c r="IC66" s="260"/>
      <c r="ID66" s="260"/>
      <c r="IE66" s="260"/>
      <c r="IF66" s="260"/>
      <c r="IG66" s="260"/>
      <c r="IH66" s="260"/>
      <c r="II66" s="260"/>
      <c r="IJ66" s="260"/>
      <c r="IK66" s="260"/>
      <c r="IL66" s="260"/>
      <c r="IM66" s="260"/>
      <c r="IN66" s="260"/>
      <c r="IO66" s="260"/>
      <c r="IP66" s="260"/>
      <c r="IQ66" s="260"/>
      <c r="IR66" s="260"/>
      <c r="IS66" s="260"/>
      <c r="IT66" s="260"/>
      <c r="IU66" s="260"/>
      <c r="IV66" s="260"/>
      <c r="IW66" s="260"/>
    </row>
    <row r="67" customFormat="false" ht="12.75" hidden="false" customHeight="false" outlineLevel="0" collapsed="false">
      <c r="A67" s="253" t="s">
        <v>267</v>
      </c>
      <c r="B67" s="273" t="s">
        <v>268</v>
      </c>
      <c r="C67" s="254"/>
      <c r="D67" s="270" t="n">
        <v>0</v>
      </c>
      <c r="E67" s="270" t="n">
        <v>0</v>
      </c>
      <c r="F67" s="270" t="n">
        <v>0</v>
      </c>
      <c r="G67" s="270" t="n">
        <v>0</v>
      </c>
      <c r="H67" s="270" t="n">
        <v>0</v>
      </c>
      <c r="I67" s="270" t="n">
        <v>0</v>
      </c>
      <c r="J67" s="270" t="n">
        <v>0</v>
      </c>
      <c r="K67" s="270" t="n">
        <v>0</v>
      </c>
      <c r="L67" s="270" t="n">
        <v>0</v>
      </c>
      <c r="M67" s="270" t="n">
        <v>0</v>
      </c>
      <c r="N67" s="270" t="n">
        <v>0</v>
      </c>
      <c r="O67" s="270" t="n">
        <v>0</v>
      </c>
      <c r="P67" s="270" t="n">
        <f aca="false">SUM(D67:O67)</f>
        <v>0</v>
      </c>
    </row>
    <row r="68" customFormat="false" ht="12.75" hidden="false" customHeight="false" outlineLevel="0" collapsed="false">
      <c r="A68" s="253" t="s">
        <v>269</v>
      </c>
      <c r="B68" s="273" t="s">
        <v>270</v>
      </c>
      <c r="C68" s="254"/>
      <c r="D68" s="274" t="n">
        <v>0</v>
      </c>
      <c r="E68" s="274" t="n">
        <v>0</v>
      </c>
      <c r="F68" s="274" t="n">
        <v>0</v>
      </c>
      <c r="G68" s="274" t="n">
        <v>0</v>
      </c>
      <c r="H68" s="274" t="n">
        <v>0</v>
      </c>
      <c r="I68" s="274" t="n">
        <v>0</v>
      </c>
      <c r="J68" s="274" t="n">
        <v>0</v>
      </c>
      <c r="K68" s="274" t="n">
        <v>0</v>
      </c>
      <c r="L68" s="274" t="n">
        <v>0</v>
      </c>
      <c r="M68" s="274" t="n">
        <v>0</v>
      </c>
      <c r="N68" s="274" t="n">
        <v>0</v>
      </c>
      <c r="O68" s="274" t="n">
        <v>0</v>
      </c>
      <c r="P68" s="274" t="n">
        <f aca="false">SUM(D68:O68)</f>
        <v>0</v>
      </c>
    </row>
    <row r="69" customFormat="false" ht="12.75" hidden="false" customHeight="false" outlineLevel="0" collapsed="false">
      <c r="A69" s="256"/>
      <c r="B69" s="266" t="s">
        <v>271</v>
      </c>
      <c r="C69" s="258"/>
      <c r="D69" s="275" t="n">
        <f aca="false">SUM(D67:D68)</f>
        <v>0</v>
      </c>
      <c r="E69" s="275" t="n">
        <f aca="false">SUM(E67:E68)</f>
        <v>0</v>
      </c>
      <c r="F69" s="275" t="n">
        <f aca="false">SUM(F67:F68)</f>
        <v>0</v>
      </c>
      <c r="G69" s="275" t="n">
        <f aca="false">SUM(G67:G68)</f>
        <v>0</v>
      </c>
      <c r="H69" s="275" t="n">
        <f aca="false">SUM(H67:H68)</f>
        <v>0</v>
      </c>
      <c r="I69" s="275" t="n">
        <f aca="false">SUM(I67:I68)</f>
        <v>0</v>
      </c>
      <c r="J69" s="275" t="n">
        <f aca="false">SUM(J67:J68)</f>
        <v>0</v>
      </c>
      <c r="K69" s="275" t="n">
        <f aca="false">SUM(K67:K68)</f>
        <v>0</v>
      </c>
      <c r="L69" s="275" t="n">
        <f aca="false">SUM(L67:L68)</f>
        <v>0</v>
      </c>
      <c r="M69" s="275" t="n">
        <f aca="false">SUM(M67:M68)</f>
        <v>0</v>
      </c>
      <c r="N69" s="275" t="n">
        <f aca="false">SUM(N67:N68)</f>
        <v>0</v>
      </c>
      <c r="O69" s="275" t="n">
        <f aca="false">SUM(O67:O68)</f>
        <v>0</v>
      </c>
      <c r="P69" s="275" t="n">
        <f aca="false">SUM(P67:P68)</f>
        <v>0</v>
      </c>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260"/>
      <c r="BQ69" s="260"/>
      <c r="BR69" s="260"/>
      <c r="BS69" s="260"/>
      <c r="BT69" s="260"/>
      <c r="BU69" s="260"/>
      <c r="BV69" s="260"/>
      <c r="BW69" s="260"/>
      <c r="BX69" s="260"/>
      <c r="BY69" s="260"/>
      <c r="BZ69" s="260"/>
      <c r="CA69" s="260"/>
      <c r="CB69" s="260"/>
      <c r="CC69" s="260"/>
      <c r="CD69" s="260"/>
      <c r="CE69" s="260"/>
      <c r="CF69" s="260"/>
      <c r="CG69" s="260"/>
      <c r="CH69" s="260"/>
      <c r="CI69" s="260"/>
      <c r="CJ69" s="260"/>
      <c r="CK69" s="260"/>
      <c r="CL69" s="260"/>
      <c r="CM69" s="260"/>
      <c r="CN69" s="260"/>
      <c r="CO69" s="260"/>
      <c r="CP69" s="260"/>
      <c r="CQ69" s="260"/>
      <c r="CR69" s="260"/>
      <c r="CS69" s="260"/>
      <c r="CT69" s="260"/>
      <c r="CU69" s="260"/>
      <c r="CV69" s="260"/>
      <c r="CW69" s="260"/>
      <c r="CX69" s="260"/>
      <c r="CY69" s="260"/>
      <c r="CZ69" s="260"/>
      <c r="DA69" s="260"/>
      <c r="DB69" s="260"/>
      <c r="DC69" s="260"/>
      <c r="DD69" s="260"/>
      <c r="DE69" s="260"/>
      <c r="DF69" s="260"/>
      <c r="DG69" s="260"/>
      <c r="DH69" s="260"/>
      <c r="DI69" s="260"/>
      <c r="DJ69" s="260"/>
      <c r="DK69" s="260"/>
      <c r="DL69" s="260"/>
      <c r="DM69" s="260"/>
      <c r="DN69" s="260"/>
      <c r="DO69" s="260"/>
      <c r="DP69" s="260"/>
      <c r="DQ69" s="260"/>
      <c r="DR69" s="260"/>
      <c r="DS69" s="260"/>
      <c r="DT69" s="260"/>
      <c r="DU69" s="260"/>
      <c r="DV69" s="260"/>
      <c r="DW69" s="260"/>
      <c r="DX69" s="260"/>
      <c r="DY69" s="260"/>
      <c r="DZ69" s="260"/>
      <c r="EA69" s="260"/>
      <c r="EB69" s="260"/>
      <c r="EC69" s="260"/>
      <c r="ED69" s="260"/>
      <c r="EE69" s="260"/>
      <c r="EF69" s="260"/>
      <c r="EG69" s="260"/>
      <c r="EH69" s="260"/>
      <c r="EI69" s="260"/>
      <c r="EJ69" s="260"/>
      <c r="EK69" s="260"/>
      <c r="EL69" s="260"/>
      <c r="EM69" s="260"/>
      <c r="EN69" s="260"/>
      <c r="EO69" s="260"/>
      <c r="EP69" s="260"/>
      <c r="EQ69" s="260"/>
      <c r="ER69" s="260"/>
      <c r="ES69" s="260"/>
      <c r="ET69" s="260"/>
      <c r="EU69" s="260"/>
      <c r="EV69" s="260"/>
      <c r="EW69" s="260"/>
      <c r="EX69" s="260"/>
      <c r="EY69" s="260"/>
      <c r="EZ69" s="260"/>
      <c r="FA69" s="260"/>
      <c r="FB69" s="260"/>
      <c r="FC69" s="260"/>
      <c r="FD69" s="260"/>
      <c r="FE69" s="260"/>
      <c r="FF69" s="260"/>
      <c r="FG69" s="260"/>
      <c r="FH69" s="260"/>
      <c r="FI69" s="260"/>
      <c r="FJ69" s="260"/>
      <c r="FK69" s="260"/>
      <c r="FL69" s="260"/>
      <c r="FM69" s="260"/>
      <c r="FN69" s="260"/>
      <c r="FO69" s="260"/>
      <c r="FP69" s="260"/>
      <c r="FQ69" s="260"/>
      <c r="FR69" s="260"/>
      <c r="FS69" s="260"/>
      <c r="FT69" s="260"/>
      <c r="FU69" s="260"/>
      <c r="FV69" s="260"/>
      <c r="FW69" s="260"/>
      <c r="FX69" s="260"/>
      <c r="FY69" s="260"/>
      <c r="FZ69" s="260"/>
      <c r="GA69" s="260"/>
      <c r="GB69" s="260"/>
      <c r="GC69" s="260"/>
      <c r="GD69" s="260"/>
      <c r="GE69" s="260"/>
      <c r="GF69" s="260"/>
      <c r="GG69" s="260"/>
      <c r="GH69" s="260"/>
      <c r="GI69" s="260"/>
      <c r="GJ69" s="260"/>
      <c r="GK69" s="260"/>
      <c r="GL69" s="260"/>
      <c r="GM69" s="260"/>
      <c r="GN69" s="260"/>
      <c r="GO69" s="260"/>
      <c r="GP69" s="260"/>
      <c r="GQ69" s="260"/>
      <c r="GR69" s="260"/>
      <c r="GS69" s="260"/>
      <c r="GT69" s="260"/>
      <c r="GU69" s="260"/>
      <c r="GV69" s="260"/>
      <c r="GW69" s="260"/>
      <c r="GX69" s="260"/>
      <c r="GY69" s="260"/>
      <c r="GZ69" s="260"/>
      <c r="HA69" s="260"/>
      <c r="HB69" s="260"/>
      <c r="HC69" s="260"/>
      <c r="HD69" s="260"/>
      <c r="HE69" s="260"/>
      <c r="HF69" s="260"/>
      <c r="HG69" s="260"/>
      <c r="HH69" s="260"/>
      <c r="HI69" s="260"/>
      <c r="HJ69" s="260"/>
      <c r="HK69" s="260"/>
      <c r="HL69" s="260"/>
      <c r="HM69" s="260"/>
      <c r="HN69" s="260"/>
      <c r="HO69" s="260"/>
      <c r="HP69" s="260"/>
      <c r="HQ69" s="260"/>
      <c r="HR69" s="260"/>
      <c r="HS69" s="260"/>
      <c r="HT69" s="260"/>
      <c r="HU69" s="260"/>
      <c r="HV69" s="260"/>
      <c r="HW69" s="260"/>
      <c r="HX69" s="260"/>
      <c r="HY69" s="260"/>
      <c r="HZ69" s="260"/>
      <c r="IA69" s="260"/>
      <c r="IB69" s="260"/>
      <c r="IC69" s="260"/>
      <c r="ID69" s="260"/>
      <c r="IE69" s="260"/>
      <c r="IF69" s="260"/>
      <c r="IG69" s="260"/>
      <c r="IH69" s="260"/>
      <c r="II69" s="260"/>
      <c r="IJ69" s="260"/>
      <c r="IK69" s="260"/>
      <c r="IL69" s="260"/>
      <c r="IM69" s="260"/>
      <c r="IN69" s="260"/>
      <c r="IO69" s="260"/>
      <c r="IP69" s="260"/>
      <c r="IQ69" s="260"/>
      <c r="IR69" s="260"/>
      <c r="IS69" s="260"/>
      <c r="IT69" s="260"/>
      <c r="IU69" s="260"/>
      <c r="IV69" s="260"/>
      <c r="IW69" s="260"/>
    </row>
    <row r="70" customFormat="false" ht="12.75" hidden="false" customHeight="false" outlineLevel="0" collapsed="false">
      <c r="A70" s="256" t="s">
        <v>272</v>
      </c>
      <c r="B70" s="278" t="s">
        <v>273</v>
      </c>
      <c r="C70" s="258"/>
      <c r="D70" s="275" t="n">
        <v>0</v>
      </c>
      <c r="E70" s="275" t="n">
        <v>0</v>
      </c>
      <c r="F70" s="275" t="n">
        <v>0</v>
      </c>
      <c r="G70" s="275" t="n">
        <v>0</v>
      </c>
      <c r="H70" s="275" t="n">
        <v>0</v>
      </c>
      <c r="I70" s="275" t="n">
        <v>0</v>
      </c>
      <c r="J70" s="275" t="n">
        <v>0</v>
      </c>
      <c r="K70" s="275" t="n">
        <v>0</v>
      </c>
      <c r="L70" s="275" t="n">
        <v>0</v>
      </c>
      <c r="M70" s="275" t="n">
        <v>0</v>
      </c>
      <c r="N70" s="275" t="n">
        <v>0</v>
      </c>
      <c r="O70" s="275" t="n">
        <v>0</v>
      </c>
      <c r="P70" s="275" t="n">
        <f aca="false">SUM(D70:O70)</f>
        <v>0</v>
      </c>
      <c r="Q70" s="260"/>
      <c r="R70" s="260"/>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0"/>
      <c r="BX70" s="260"/>
      <c r="BY70" s="260"/>
      <c r="BZ70" s="260"/>
      <c r="CA70" s="260"/>
      <c r="CB70" s="260"/>
      <c r="CC70" s="260"/>
      <c r="CD70" s="260"/>
      <c r="CE70" s="260"/>
      <c r="CF70" s="260"/>
      <c r="CG70" s="260"/>
      <c r="CH70" s="260"/>
      <c r="CI70" s="260"/>
      <c r="CJ70" s="260"/>
      <c r="CK70" s="260"/>
      <c r="CL70" s="260"/>
      <c r="CM70" s="260"/>
      <c r="CN70" s="260"/>
      <c r="CO70" s="260"/>
      <c r="CP70" s="260"/>
      <c r="CQ70" s="260"/>
      <c r="CR70" s="260"/>
      <c r="CS70" s="260"/>
      <c r="CT70" s="260"/>
      <c r="CU70" s="260"/>
      <c r="CV70" s="260"/>
      <c r="CW70" s="260"/>
      <c r="CX70" s="260"/>
      <c r="CY70" s="260"/>
      <c r="CZ70" s="260"/>
      <c r="DA70" s="260"/>
      <c r="DB70" s="260"/>
      <c r="DC70" s="260"/>
      <c r="DD70" s="260"/>
      <c r="DE70" s="260"/>
      <c r="DF70" s="260"/>
      <c r="DG70" s="260"/>
      <c r="DH70" s="260"/>
      <c r="DI70" s="260"/>
      <c r="DJ70" s="260"/>
      <c r="DK70" s="260"/>
      <c r="DL70" s="260"/>
      <c r="DM70" s="260"/>
      <c r="DN70" s="260"/>
      <c r="DO70" s="260"/>
      <c r="DP70" s="260"/>
      <c r="DQ70" s="260"/>
      <c r="DR70" s="260"/>
      <c r="DS70" s="260"/>
      <c r="DT70" s="260"/>
      <c r="DU70" s="260"/>
      <c r="DV70" s="260"/>
      <c r="DW70" s="260"/>
      <c r="DX70" s="260"/>
      <c r="DY70" s="260"/>
      <c r="DZ70" s="260"/>
      <c r="EA70" s="260"/>
      <c r="EB70" s="260"/>
      <c r="EC70" s="260"/>
      <c r="ED70" s="260"/>
      <c r="EE70" s="260"/>
      <c r="EF70" s="260"/>
      <c r="EG70" s="260"/>
      <c r="EH70" s="260"/>
      <c r="EI70" s="260"/>
      <c r="EJ70" s="260"/>
      <c r="EK70" s="260"/>
      <c r="EL70" s="260"/>
      <c r="EM70" s="260"/>
      <c r="EN70" s="260"/>
      <c r="EO70" s="260"/>
      <c r="EP70" s="260"/>
      <c r="EQ70" s="260"/>
      <c r="ER70" s="260"/>
      <c r="ES70" s="260"/>
      <c r="ET70" s="260"/>
      <c r="EU70" s="260"/>
      <c r="EV70" s="260"/>
      <c r="EW70" s="260"/>
      <c r="EX70" s="260"/>
      <c r="EY70" s="260"/>
      <c r="EZ70" s="260"/>
      <c r="FA70" s="260"/>
      <c r="FB70" s="260"/>
      <c r="FC70" s="260"/>
      <c r="FD70" s="260"/>
      <c r="FE70" s="260"/>
      <c r="FF70" s="260"/>
      <c r="FG70" s="260"/>
      <c r="FH70" s="260"/>
      <c r="FI70" s="260"/>
      <c r="FJ70" s="260"/>
      <c r="FK70" s="260"/>
      <c r="FL70" s="260"/>
      <c r="FM70" s="260"/>
      <c r="FN70" s="260"/>
      <c r="FO70" s="260"/>
      <c r="FP70" s="260"/>
      <c r="FQ70" s="260"/>
      <c r="FR70" s="260"/>
      <c r="FS70" s="260"/>
      <c r="FT70" s="260"/>
      <c r="FU70" s="260"/>
      <c r="FV70" s="260"/>
      <c r="FW70" s="260"/>
      <c r="FX70" s="260"/>
      <c r="FY70" s="260"/>
      <c r="FZ70" s="260"/>
      <c r="GA70" s="260"/>
      <c r="GB70" s="260"/>
      <c r="GC70" s="260"/>
      <c r="GD70" s="260"/>
      <c r="GE70" s="260"/>
      <c r="GF70" s="260"/>
      <c r="GG70" s="260"/>
      <c r="GH70" s="260"/>
      <c r="GI70" s="260"/>
      <c r="GJ70" s="260"/>
      <c r="GK70" s="260"/>
      <c r="GL70" s="260"/>
      <c r="GM70" s="260"/>
      <c r="GN70" s="260"/>
      <c r="GO70" s="260"/>
      <c r="GP70" s="260"/>
      <c r="GQ70" s="260"/>
      <c r="GR70" s="260"/>
      <c r="GS70" s="260"/>
      <c r="GT70" s="260"/>
      <c r="GU70" s="260"/>
      <c r="GV70" s="260"/>
      <c r="GW70" s="260"/>
      <c r="GX70" s="260"/>
      <c r="GY70" s="260"/>
      <c r="GZ70" s="260"/>
      <c r="HA70" s="260"/>
      <c r="HB70" s="260"/>
      <c r="HC70" s="260"/>
      <c r="HD70" s="260"/>
      <c r="HE70" s="260"/>
      <c r="HF70" s="260"/>
      <c r="HG70" s="260"/>
      <c r="HH70" s="260"/>
      <c r="HI70" s="260"/>
      <c r="HJ70" s="260"/>
      <c r="HK70" s="260"/>
      <c r="HL70" s="260"/>
      <c r="HM70" s="260"/>
      <c r="HN70" s="260"/>
      <c r="HO70" s="260"/>
      <c r="HP70" s="260"/>
      <c r="HQ70" s="260"/>
      <c r="HR70" s="260"/>
      <c r="HS70" s="260"/>
      <c r="HT70" s="260"/>
      <c r="HU70" s="260"/>
      <c r="HV70" s="260"/>
      <c r="HW70" s="260"/>
      <c r="HX70" s="260"/>
      <c r="HY70" s="260"/>
      <c r="HZ70" s="260"/>
      <c r="IA70" s="260"/>
      <c r="IB70" s="260"/>
      <c r="IC70" s="260"/>
      <c r="ID70" s="260"/>
      <c r="IE70" s="260"/>
      <c r="IF70" s="260"/>
      <c r="IG70" s="260"/>
      <c r="IH70" s="260"/>
      <c r="II70" s="260"/>
      <c r="IJ70" s="260"/>
      <c r="IK70" s="260"/>
      <c r="IL70" s="260"/>
      <c r="IM70" s="260"/>
      <c r="IN70" s="260"/>
      <c r="IO70" s="260"/>
      <c r="IP70" s="260"/>
      <c r="IQ70" s="260"/>
      <c r="IR70" s="260"/>
      <c r="IS70" s="260"/>
      <c r="IT70" s="260"/>
      <c r="IU70" s="260"/>
      <c r="IV70" s="260"/>
      <c r="IW70" s="260"/>
    </row>
    <row r="71" customFormat="false" ht="12.75" hidden="false" customHeight="false" outlineLevel="0" collapsed="false">
      <c r="A71" s="256" t="s">
        <v>274</v>
      </c>
      <c r="B71" s="278" t="s">
        <v>150</v>
      </c>
      <c r="C71" s="258"/>
      <c r="D71" s="275" t="n">
        <v>0</v>
      </c>
      <c r="E71" s="275" t="n">
        <v>0</v>
      </c>
      <c r="F71" s="275" t="n">
        <v>0</v>
      </c>
      <c r="G71" s="275" t="n">
        <v>0</v>
      </c>
      <c r="H71" s="275" t="n">
        <v>0</v>
      </c>
      <c r="I71" s="275" t="n">
        <v>0</v>
      </c>
      <c r="J71" s="275" t="n">
        <v>0</v>
      </c>
      <c r="K71" s="275" t="n">
        <v>0</v>
      </c>
      <c r="L71" s="275" t="n">
        <v>0</v>
      </c>
      <c r="M71" s="275" t="n">
        <v>0</v>
      </c>
      <c r="N71" s="275" t="n">
        <v>0</v>
      </c>
      <c r="O71" s="275" t="n">
        <v>0</v>
      </c>
      <c r="P71" s="275" t="n">
        <f aca="false">SUM(D71:O71)</f>
        <v>0</v>
      </c>
      <c r="Q71" s="260"/>
      <c r="R71" s="260"/>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260"/>
      <c r="BE71" s="260"/>
      <c r="BF71" s="260"/>
      <c r="BG71" s="260"/>
      <c r="BH71" s="260"/>
      <c r="BI71" s="260"/>
      <c r="BJ71" s="260"/>
      <c r="BK71" s="260"/>
      <c r="BL71" s="260"/>
      <c r="BM71" s="260"/>
      <c r="BN71" s="260"/>
      <c r="BO71" s="260"/>
      <c r="BP71" s="260"/>
      <c r="BQ71" s="260"/>
      <c r="BR71" s="260"/>
      <c r="BS71" s="260"/>
      <c r="BT71" s="260"/>
      <c r="BU71" s="260"/>
      <c r="BV71" s="260"/>
      <c r="BW71" s="260"/>
      <c r="BX71" s="260"/>
      <c r="BY71" s="260"/>
      <c r="BZ71" s="260"/>
      <c r="CA71" s="260"/>
      <c r="CB71" s="260"/>
      <c r="CC71" s="260"/>
      <c r="CD71" s="260"/>
      <c r="CE71" s="260"/>
      <c r="CF71" s="260"/>
      <c r="CG71" s="260"/>
      <c r="CH71" s="260"/>
      <c r="CI71" s="260"/>
      <c r="CJ71" s="260"/>
      <c r="CK71" s="260"/>
      <c r="CL71" s="260"/>
      <c r="CM71" s="260"/>
      <c r="CN71" s="260"/>
      <c r="CO71" s="260"/>
      <c r="CP71" s="260"/>
      <c r="CQ71" s="260"/>
      <c r="CR71" s="260"/>
      <c r="CS71" s="260"/>
      <c r="CT71" s="260"/>
      <c r="CU71" s="260"/>
      <c r="CV71" s="260"/>
      <c r="CW71" s="260"/>
      <c r="CX71" s="260"/>
      <c r="CY71" s="260"/>
      <c r="CZ71" s="260"/>
      <c r="DA71" s="260"/>
      <c r="DB71" s="260"/>
      <c r="DC71" s="260"/>
      <c r="DD71" s="260"/>
      <c r="DE71" s="260"/>
      <c r="DF71" s="260"/>
      <c r="DG71" s="260"/>
      <c r="DH71" s="260"/>
      <c r="DI71" s="260"/>
      <c r="DJ71" s="260"/>
      <c r="DK71" s="260"/>
      <c r="DL71" s="260"/>
      <c r="DM71" s="260"/>
      <c r="DN71" s="260"/>
      <c r="DO71" s="260"/>
      <c r="DP71" s="260"/>
      <c r="DQ71" s="260"/>
      <c r="DR71" s="260"/>
      <c r="DS71" s="260"/>
      <c r="DT71" s="260"/>
      <c r="DU71" s="260"/>
      <c r="DV71" s="260"/>
      <c r="DW71" s="260"/>
      <c r="DX71" s="260"/>
      <c r="DY71" s="260"/>
      <c r="DZ71" s="260"/>
      <c r="EA71" s="260"/>
      <c r="EB71" s="260"/>
      <c r="EC71" s="260"/>
      <c r="ED71" s="260"/>
      <c r="EE71" s="260"/>
      <c r="EF71" s="260"/>
      <c r="EG71" s="260"/>
      <c r="EH71" s="260"/>
      <c r="EI71" s="260"/>
      <c r="EJ71" s="260"/>
      <c r="EK71" s="260"/>
      <c r="EL71" s="260"/>
      <c r="EM71" s="260"/>
      <c r="EN71" s="260"/>
      <c r="EO71" s="260"/>
      <c r="EP71" s="260"/>
      <c r="EQ71" s="260"/>
      <c r="ER71" s="260"/>
      <c r="ES71" s="260"/>
      <c r="ET71" s="260"/>
      <c r="EU71" s="260"/>
      <c r="EV71" s="260"/>
      <c r="EW71" s="260"/>
      <c r="EX71" s="260"/>
      <c r="EY71" s="260"/>
      <c r="EZ71" s="260"/>
      <c r="FA71" s="260"/>
      <c r="FB71" s="260"/>
      <c r="FC71" s="260"/>
      <c r="FD71" s="260"/>
      <c r="FE71" s="260"/>
      <c r="FF71" s="260"/>
      <c r="FG71" s="260"/>
      <c r="FH71" s="260"/>
      <c r="FI71" s="260"/>
      <c r="FJ71" s="260"/>
      <c r="FK71" s="260"/>
      <c r="FL71" s="260"/>
      <c r="FM71" s="260"/>
      <c r="FN71" s="260"/>
      <c r="FO71" s="260"/>
      <c r="FP71" s="260"/>
      <c r="FQ71" s="260"/>
      <c r="FR71" s="260"/>
      <c r="FS71" s="260"/>
      <c r="FT71" s="260"/>
      <c r="FU71" s="260"/>
      <c r="FV71" s="260"/>
      <c r="FW71" s="260"/>
      <c r="FX71" s="260"/>
      <c r="FY71" s="260"/>
      <c r="FZ71" s="260"/>
      <c r="GA71" s="260"/>
      <c r="GB71" s="260"/>
      <c r="GC71" s="260"/>
      <c r="GD71" s="260"/>
      <c r="GE71" s="260"/>
      <c r="GF71" s="260"/>
      <c r="GG71" s="260"/>
      <c r="GH71" s="260"/>
      <c r="GI71" s="260"/>
      <c r="GJ71" s="260"/>
      <c r="GK71" s="260"/>
      <c r="GL71" s="260"/>
      <c r="GM71" s="260"/>
      <c r="GN71" s="260"/>
      <c r="GO71" s="260"/>
      <c r="GP71" s="260"/>
      <c r="GQ71" s="260"/>
      <c r="GR71" s="260"/>
      <c r="GS71" s="260"/>
      <c r="GT71" s="260"/>
      <c r="GU71" s="260"/>
      <c r="GV71" s="260"/>
      <c r="GW71" s="260"/>
      <c r="GX71" s="260"/>
      <c r="GY71" s="260"/>
      <c r="GZ71" s="260"/>
      <c r="HA71" s="260"/>
      <c r="HB71" s="260"/>
      <c r="HC71" s="260"/>
      <c r="HD71" s="260"/>
      <c r="HE71" s="260"/>
      <c r="HF71" s="260"/>
      <c r="HG71" s="260"/>
      <c r="HH71" s="260"/>
      <c r="HI71" s="260"/>
      <c r="HJ71" s="260"/>
      <c r="HK71" s="260"/>
      <c r="HL71" s="260"/>
      <c r="HM71" s="260"/>
      <c r="HN71" s="260"/>
      <c r="HO71" s="260"/>
      <c r="HP71" s="260"/>
      <c r="HQ71" s="260"/>
      <c r="HR71" s="260"/>
      <c r="HS71" s="260"/>
      <c r="HT71" s="260"/>
      <c r="HU71" s="260"/>
      <c r="HV71" s="260"/>
      <c r="HW71" s="260"/>
      <c r="HX71" s="260"/>
      <c r="HY71" s="260"/>
      <c r="HZ71" s="260"/>
      <c r="IA71" s="260"/>
      <c r="IB71" s="260"/>
      <c r="IC71" s="260"/>
      <c r="ID71" s="260"/>
      <c r="IE71" s="260"/>
      <c r="IF71" s="260"/>
      <c r="IG71" s="260"/>
      <c r="IH71" s="260"/>
      <c r="II71" s="260"/>
      <c r="IJ71" s="260"/>
      <c r="IK71" s="260"/>
      <c r="IL71" s="260"/>
      <c r="IM71" s="260"/>
      <c r="IN71" s="260"/>
      <c r="IO71" s="260"/>
      <c r="IP71" s="260"/>
      <c r="IQ71" s="260"/>
      <c r="IR71" s="260"/>
      <c r="IS71" s="260"/>
      <c r="IT71" s="260"/>
      <c r="IU71" s="260"/>
      <c r="IV71" s="260"/>
      <c r="IW71" s="260"/>
    </row>
    <row r="72" customFormat="false" ht="12.75" hidden="false" customHeight="false" outlineLevel="0" collapsed="false">
      <c r="A72" s="256" t="s">
        <v>275</v>
      </c>
      <c r="B72" s="258" t="s">
        <v>151</v>
      </c>
      <c r="C72" s="258"/>
      <c r="D72" s="267" t="n">
        <f aca="false">+Input!$J$13*'CC 103818 - Headcount'!C47</f>
        <v>0</v>
      </c>
      <c r="E72" s="267" t="n">
        <f aca="false">+Input!$J$13*'CC 103818 - Headcount'!D47</f>
        <v>0</v>
      </c>
      <c r="F72" s="267" t="n">
        <f aca="false">+Input!$J$13*'CC 103818 - Headcount'!E47</f>
        <v>0</v>
      </c>
      <c r="G72" s="267" t="n">
        <f aca="false">+Input!$J$13*'CC 103818 - Headcount'!F47</f>
        <v>0</v>
      </c>
      <c r="H72" s="267" t="n">
        <f aca="false">+Input!$J$13*'CC 103818 - Headcount'!G47</f>
        <v>0</v>
      </c>
      <c r="I72" s="267" t="n">
        <f aca="false">+Input!$J$13*'CC 103818 - Headcount'!H47</f>
        <v>0</v>
      </c>
      <c r="J72" s="267" t="n">
        <f aca="false">+Input!$J$13*'CC 103818 - Headcount'!I47</f>
        <v>0</v>
      </c>
      <c r="K72" s="267" t="n">
        <f aca="false">+Input!$J$13*'CC 103818 - Headcount'!J47</f>
        <v>0</v>
      </c>
      <c r="L72" s="267" t="n">
        <f aca="false">+Input!$J$13*'CC 103818 - Headcount'!K47</f>
        <v>0</v>
      </c>
      <c r="M72" s="267" t="n">
        <f aca="false">+Input!$J$13*'CC 103818 - Headcount'!L47</f>
        <v>0</v>
      </c>
      <c r="N72" s="267" t="n">
        <f aca="false">+Input!$J$13*'CC 103818 - Headcount'!M47</f>
        <v>0</v>
      </c>
      <c r="O72" s="267" t="n">
        <f aca="false">+Input!$J$13*'CC 103818 - Headcount'!N47</f>
        <v>0</v>
      </c>
      <c r="P72" s="267" t="n">
        <f aca="false">SUM(D72:O72)</f>
        <v>0</v>
      </c>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260"/>
      <c r="BE72" s="260"/>
      <c r="BF72" s="260"/>
      <c r="BG72" s="260"/>
      <c r="BH72" s="260"/>
      <c r="BI72" s="260"/>
      <c r="BJ72" s="260"/>
      <c r="BK72" s="260"/>
      <c r="BL72" s="260"/>
      <c r="BM72" s="260"/>
      <c r="BN72" s="260"/>
      <c r="BO72" s="260"/>
      <c r="BP72" s="260"/>
      <c r="BQ72" s="260"/>
      <c r="BR72" s="260"/>
      <c r="BS72" s="260"/>
      <c r="BT72" s="260"/>
      <c r="BU72" s="260"/>
      <c r="BV72" s="260"/>
      <c r="BW72" s="260"/>
      <c r="BX72" s="260"/>
      <c r="BY72" s="260"/>
      <c r="BZ72" s="260"/>
      <c r="CA72" s="260"/>
      <c r="CB72" s="260"/>
      <c r="CC72" s="260"/>
      <c r="CD72" s="260"/>
      <c r="CE72" s="260"/>
      <c r="CF72" s="260"/>
      <c r="CG72" s="260"/>
      <c r="CH72" s="260"/>
      <c r="CI72" s="260"/>
      <c r="CJ72" s="260"/>
      <c r="CK72" s="260"/>
      <c r="CL72" s="260"/>
      <c r="CM72" s="260"/>
      <c r="CN72" s="260"/>
      <c r="CO72" s="260"/>
      <c r="CP72" s="260"/>
      <c r="CQ72" s="260"/>
      <c r="CR72" s="260"/>
      <c r="CS72" s="260"/>
      <c r="CT72" s="260"/>
      <c r="CU72" s="260"/>
      <c r="CV72" s="260"/>
      <c r="CW72" s="260"/>
      <c r="CX72" s="260"/>
      <c r="CY72" s="260"/>
      <c r="CZ72" s="260"/>
      <c r="DA72" s="260"/>
      <c r="DB72" s="260"/>
      <c r="DC72" s="260"/>
      <c r="DD72" s="260"/>
      <c r="DE72" s="260"/>
      <c r="DF72" s="260"/>
      <c r="DG72" s="260"/>
      <c r="DH72" s="260"/>
      <c r="DI72" s="260"/>
      <c r="DJ72" s="260"/>
      <c r="DK72" s="260"/>
      <c r="DL72" s="260"/>
      <c r="DM72" s="260"/>
      <c r="DN72" s="260"/>
      <c r="DO72" s="260"/>
      <c r="DP72" s="260"/>
      <c r="DQ72" s="260"/>
      <c r="DR72" s="260"/>
      <c r="DS72" s="260"/>
      <c r="DT72" s="260"/>
      <c r="DU72" s="260"/>
      <c r="DV72" s="260"/>
      <c r="DW72" s="260"/>
      <c r="DX72" s="260"/>
      <c r="DY72" s="260"/>
      <c r="DZ72" s="260"/>
      <c r="EA72" s="260"/>
      <c r="EB72" s="260"/>
      <c r="EC72" s="260"/>
      <c r="ED72" s="260"/>
      <c r="EE72" s="260"/>
      <c r="EF72" s="260"/>
      <c r="EG72" s="260"/>
      <c r="EH72" s="260"/>
      <c r="EI72" s="260"/>
      <c r="EJ72" s="260"/>
      <c r="EK72" s="260"/>
      <c r="EL72" s="260"/>
      <c r="EM72" s="260"/>
      <c r="EN72" s="260"/>
      <c r="EO72" s="260"/>
      <c r="EP72" s="260"/>
      <c r="EQ72" s="260"/>
      <c r="ER72" s="260"/>
      <c r="ES72" s="260"/>
      <c r="ET72" s="260"/>
      <c r="EU72" s="260"/>
      <c r="EV72" s="260"/>
      <c r="EW72" s="260"/>
      <c r="EX72" s="260"/>
      <c r="EY72" s="260"/>
      <c r="EZ72" s="260"/>
      <c r="FA72" s="260"/>
      <c r="FB72" s="260"/>
      <c r="FC72" s="260"/>
      <c r="FD72" s="260"/>
      <c r="FE72" s="260"/>
      <c r="FF72" s="260"/>
      <c r="FG72" s="260"/>
      <c r="FH72" s="260"/>
      <c r="FI72" s="260"/>
      <c r="FJ72" s="260"/>
      <c r="FK72" s="260"/>
      <c r="FL72" s="260"/>
      <c r="FM72" s="260"/>
      <c r="FN72" s="260"/>
      <c r="FO72" s="260"/>
      <c r="FP72" s="260"/>
      <c r="FQ72" s="260"/>
      <c r="FR72" s="260"/>
      <c r="FS72" s="260"/>
      <c r="FT72" s="260"/>
      <c r="FU72" s="260"/>
      <c r="FV72" s="260"/>
      <c r="FW72" s="260"/>
      <c r="FX72" s="260"/>
      <c r="FY72" s="260"/>
      <c r="FZ72" s="260"/>
      <c r="GA72" s="260"/>
      <c r="GB72" s="260"/>
      <c r="GC72" s="260"/>
      <c r="GD72" s="260"/>
      <c r="GE72" s="260"/>
      <c r="GF72" s="260"/>
      <c r="GG72" s="260"/>
      <c r="GH72" s="260"/>
      <c r="GI72" s="260"/>
      <c r="GJ72" s="260"/>
      <c r="GK72" s="260"/>
      <c r="GL72" s="260"/>
      <c r="GM72" s="260"/>
      <c r="GN72" s="260"/>
      <c r="GO72" s="260"/>
      <c r="GP72" s="260"/>
      <c r="GQ72" s="260"/>
      <c r="GR72" s="260"/>
      <c r="GS72" s="260"/>
      <c r="GT72" s="260"/>
      <c r="GU72" s="260"/>
      <c r="GV72" s="260"/>
      <c r="GW72" s="260"/>
      <c r="GX72" s="260"/>
      <c r="GY72" s="260"/>
      <c r="GZ72" s="260"/>
      <c r="HA72" s="260"/>
      <c r="HB72" s="260"/>
      <c r="HC72" s="260"/>
      <c r="HD72" s="260"/>
      <c r="HE72" s="260"/>
      <c r="HF72" s="260"/>
      <c r="HG72" s="260"/>
      <c r="HH72" s="260"/>
      <c r="HI72" s="260"/>
      <c r="HJ72" s="260"/>
      <c r="HK72" s="260"/>
      <c r="HL72" s="260"/>
      <c r="HM72" s="260"/>
      <c r="HN72" s="260"/>
      <c r="HO72" s="260"/>
      <c r="HP72" s="260"/>
      <c r="HQ72" s="260"/>
      <c r="HR72" s="260"/>
      <c r="HS72" s="260"/>
      <c r="HT72" s="260"/>
      <c r="HU72" s="260"/>
      <c r="HV72" s="260"/>
      <c r="HW72" s="260"/>
      <c r="HX72" s="260"/>
      <c r="HY72" s="260"/>
      <c r="HZ72" s="260"/>
      <c r="IA72" s="260"/>
      <c r="IB72" s="260"/>
      <c r="IC72" s="260"/>
      <c r="ID72" s="260"/>
      <c r="IE72" s="260"/>
      <c r="IF72" s="260"/>
      <c r="IG72" s="260"/>
      <c r="IH72" s="260"/>
      <c r="II72" s="260"/>
      <c r="IJ72" s="260"/>
      <c r="IK72" s="260"/>
      <c r="IL72" s="260"/>
      <c r="IM72" s="260"/>
      <c r="IN72" s="260"/>
      <c r="IO72" s="260"/>
      <c r="IP72" s="260"/>
      <c r="IQ72" s="260"/>
      <c r="IR72" s="260"/>
      <c r="IS72" s="260"/>
      <c r="IT72" s="260"/>
      <c r="IU72" s="260"/>
      <c r="IV72" s="260"/>
      <c r="IW72" s="260"/>
    </row>
    <row r="73" customFormat="false" ht="12.75" hidden="false" customHeight="false" outlineLevel="0" collapsed="false">
      <c r="A73" s="279"/>
      <c r="B73" s="280" t="s">
        <v>277</v>
      </c>
      <c r="C73" s="280"/>
      <c r="D73" s="281" t="n">
        <f aca="false">'CC 103818 - Headcount'!C180+'CC 103818 - Headcount'!C182</f>
        <v>0</v>
      </c>
      <c r="E73" s="281" t="n">
        <f aca="false">'CC 103818 - Headcount'!D180+'CC 103818 - Headcount'!D182</f>
        <v>0</v>
      </c>
      <c r="F73" s="281" t="n">
        <f aca="false">'CC 103818 - Headcount'!E180+'CC 103818 - Headcount'!E182</f>
        <v>0</v>
      </c>
      <c r="G73" s="281" t="n">
        <f aca="false">'CC 103818 - Headcount'!F180+'CC 103818 - Headcount'!F182</f>
        <v>0</v>
      </c>
      <c r="H73" s="281" t="n">
        <f aca="false">'CC 103818 - Headcount'!G180+'CC 103818 - Headcount'!G182</f>
        <v>0</v>
      </c>
      <c r="I73" s="281" t="n">
        <f aca="false">'CC 103818 - Headcount'!H180+'CC 103818 - Headcount'!H182</f>
        <v>0</v>
      </c>
      <c r="J73" s="281" t="n">
        <f aca="false">'CC 103818 - Headcount'!I180+'CC 103818 - Headcount'!I182</f>
        <v>0</v>
      </c>
      <c r="K73" s="281" t="n">
        <f aca="false">'CC 103818 - Headcount'!J180+'CC 103818 - Headcount'!J182</f>
        <v>0</v>
      </c>
      <c r="L73" s="281" t="n">
        <f aca="false">'CC 103818 - Headcount'!K180+'CC 103818 - Headcount'!K182</f>
        <v>0</v>
      </c>
      <c r="M73" s="281" t="n">
        <f aca="false">'CC 103818 - Headcount'!L180+'CC 103818 - Headcount'!L182</f>
        <v>0</v>
      </c>
      <c r="N73" s="281" t="n">
        <f aca="false">'CC 103818 - Headcount'!M180+'CC 103818 - Headcount'!M182</f>
        <v>0</v>
      </c>
      <c r="O73" s="281" t="n">
        <f aca="false">'CC 103818 - Headcount'!N180+'CC 103818 - Headcount'!N182</f>
        <v>0</v>
      </c>
      <c r="P73" s="281" t="n">
        <f aca="false">SUM(D73:O73)</f>
        <v>0</v>
      </c>
      <c r="Q73" s="282"/>
      <c r="R73" s="282"/>
      <c r="S73" s="282"/>
      <c r="T73" s="282"/>
      <c r="U73" s="282"/>
      <c r="V73" s="282"/>
      <c r="W73" s="282"/>
      <c r="X73" s="282"/>
      <c r="Y73" s="282"/>
      <c r="Z73" s="282"/>
      <c r="AA73" s="282"/>
      <c r="AB73" s="282"/>
      <c r="AC73" s="282"/>
      <c r="AD73" s="282"/>
      <c r="AE73" s="282"/>
      <c r="AF73" s="282"/>
      <c r="AG73" s="282"/>
      <c r="AH73" s="282"/>
      <c r="AI73" s="282"/>
      <c r="AJ73" s="282"/>
      <c r="AK73" s="282"/>
      <c r="AL73" s="282"/>
      <c r="AM73" s="282"/>
      <c r="AN73" s="282"/>
      <c r="AO73" s="282"/>
      <c r="AP73" s="282"/>
      <c r="AQ73" s="282"/>
      <c r="AR73" s="282"/>
      <c r="AS73" s="282"/>
      <c r="AT73" s="282"/>
      <c r="AU73" s="282"/>
      <c r="AV73" s="282"/>
      <c r="AW73" s="282"/>
      <c r="AX73" s="282"/>
      <c r="AY73" s="282"/>
      <c r="AZ73" s="282"/>
      <c r="BA73" s="282"/>
      <c r="BB73" s="282"/>
      <c r="BC73" s="282"/>
      <c r="BD73" s="282"/>
      <c r="BE73" s="282"/>
      <c r="BF73" s="282"/>
      <c r="BG73" s="282"/>
      <c r="BH73" s="282"/>
      <c r="BI73" s="282"/>
      <c r="BJ73" s="282"/>
      <c r="BK73" s="282"/>
      <c r="BL73" s="282"/>
      <c r="BM73" s="282"/>
      <c r="BN73" s="282"/>
      <c r="BO73" s="282"/>
      <c r="BP73" s="282"/>
      <c r="BQ73" s="282"/>
      <c r="BR73" s="282"/>
      <c r="BS73" s="282"/>
      <c r="BT73" s="282"/>
      <c r="BU73" s="282"/>
      <c r="BV73" s="282"/>
      <c r="BW73" s="282"/>
      <c r="BX73" s="282"/>
      <c r="BY73" s="282"/>
      <c r="BZ73" s="282"/>
      <c r="CA73" s="282"/>
      <c r="CB73" s="282"/>
      <c r="CC73" s="282"/>
      <c r="CD73" s="282"/>
      <c r="CE73" s="282"/>
      <c r="CF73" s="282"/>
      <c r="CG73" s="282"/>
      <c r="CH73" s="282"/>
      <c r="CI73" s="282"/>
      <c r="CJ73" s="282"/>
      <c r="CK73" s="282"/>
      <c r="CL73" s="282"/>
      <c r="CM73" s="282"/>
      <c r="CN73" s="282"/>
      <c r="CO73" s="282"/>
      <c r="CP73" s="282"/>
      <c r="CQ73" s="282"/>
      <c r="CR73" s="282"/>
      <c r="CS73" s="282"/>
      <c r="CT73" s="282"/>
      <c r="CU73" s="282"/>
      <c r="CV73" s="282"/>
      <c r="CW73" s="282"/>
      <c r="CX73" s="282"/>
      <c r="CY73" s="282"/>
      <c r="CZ73" s="282"/>
      <c r="DA73" s="282"/>
      <c r="DB73" s="282"/>
      <c r="DC73" s="282"/>
      <c r="DD73" s="282"/>
      <c r="DE73" s="282"/>
      <c r="DF73" s="282"/>
      <c r="DG73" s="282"/>
      <c r="DH73" s="282"/>
      <c r="DI73" s="282"/>
      <c r="DJ73" s="282"/>
      <c r="DK73" s="282"/>
      <c r="DL73" s="282"/>
      <c r="DM73" s="282"/>
      <c r="DN73" s="282"/>
      <c r="DO73" s="282"/>
      <c r="DP73" s="282"/>
      <c r="DQ73" s="282"/>
      <c r="DR73" s="282"/>
      <c r="DS73" s="282"/>
      <c r="DT73" s="282"/>
      <c r="DU73" s="282"/>
      <c r="DV73" s="282"/>
      <c r="DW73" s="282"/>
      <c r="DX73" s="282"/>
      <c r="DY73" s="282"/>
      <c r="DZ73" s="282"/>
      <c r="EA73" s="282"/>
      <c r="EB73" s="282"/>
      <c r="EC73" s="282"/>
      <c r="ED73" s="282"/>
      <c r="EE73" s="282"/>
      <c r="EF73" s="282"/>
      <c r="EG73" s="282"/>
      <c r="EH73" s="282"/>
      <c r="EI73" s="282"/>
      <c r="EJ73" s="282"/>
      <c r="EK73" s="282"/>
      <c r="EL73" s="282"/>
      <c r="EM73" s="282"/>
      <c r="EN73" s="282"/>
      <c r="EO73" s="282"/>
      <c r="EP73" s="282"/>
      <c r="EQ73" s="282"/>
      <c r="ER73" s="282"/>
      <c r="ES73" s="282"/>
      <c r="ET73" s="282"/>
      <c r="EU73" s="282"/>
      <c r="EV73" s="282"/>
      <c r="EW73" s="282"/>
      <c r="EX73" s="282"/>
      <c r="EY73" s="282"/>
      <c r="EZ73" s="282"/>
      <c r="FA73" s="282"/>
      <c r="FB73" s="282"/>
      <c r="FC73" s="282"/>
      <c r="FD73" s="282"/>
      <c r="FE73" s="282"/>
      <c r="FF73" s="282"/>
      <c r="FG73" s="282"/>
      <c r="FH73" s="282"/>
      <c r="FI73" s="282"/>
      <c r="FJ73" s="282"/>
      <c r="FK73" s="282"/>
      <c r="FL73" s="282"/>
      <c r="FM73" s="282"/>
      <c r="FN73" s="282"/>
      <c r="FO73" s="282"/>
      <c r="FP73" s="282"/>
      <c r="FQ73" s="282"/>
      <c r="FR73" s="282"/>
      <c r="FS73" s="282"/>
      <c r="FT73" s="282"/>
      <c r="FU73" s="282"/>
      <c r="FV73" s="282"/>
      <c r="FW73" s="282"/>
      <c r="FX73" s="282"/>
      <c r="FY73" s="282"/>
      <c r="FZ73" s="282"/>
      <c r="GA73" s="282"/>
      <c r="GB73" s="282"/>
      <c r="GC73" s="282"/>
      <c r="GD73" s="282"/>
      <c r="GE73" s="282"/>
      <c r="GF73" s="282"/>
      <c r="GG73" s="282"/>
      <c r="GH73" s="282"/>
      <c r="GI73" s="282"/>
      <c r="GJ73" s="282"/>
      <c r="GK73" s="282"/>
      <c r="GL73" s="282"/>
      <c r="GM73" s="282"/>
      <c r="GN73" s="282"/>
      <c r="GO73" s="282"/>
      <c r="GP73" s="282"/>
      <c r="GQ73" s="282"/>
      <c r="GR73" s="282"/>
      <c r="GS73" s="282"/>
      <c r="GT73" s="282"/>
      <c r="GU73" s="282"/>
      <c r="GV73" s="282"/>
      <c r="GW73" s="282"/>
      <c r="GX73" s="282"/>
      <c r="GY73" s="282"/>
      <c r="GZ73" s="282"/>
      <c r="HA73" s="282"/>
      <c r="HB73" s="282"/>
      <c r="HC73" s="282"/>
      <c r="HD73" s="282"/>
      <c r="HE73" s="282"/>
      <c r="HF73" s="282"/>
      <c r="HG73" s="282"/>
      <c r="HH73" s="282"/>
      <c r="HI73" s="282"/>
      <c r="HJ73" s="282"/>
      <c r="HK73" s="282"/>
      <c r="HL73" s="282"/>
      <c r="HM73" s="282"/>
      <c r="HN73" s="282"/>
      <c r="HO73" s="282"/>
      <c r="HP73" s="282"/>
      <c r="HQ73" s="282"/>
      <c r="HR73" s="282"/>
      <c r="HS73" s="282"/>
      <c r="HT73" s="282"/>
      <c r="HU73" s="282"/>
      <c r="HV73" s="282"/>
      <c r="HW73" s="282"/>
      <c r="HX73" s="282"/>
      <c r="HY73" s="282"/>
      <c r="HZ73" s="282"/>
      <c r="IA73" s="282"/>
      <c r="IB73" s="282"/>
      <c r="IC73" s="282"/>
      <c r="ID73" s="282"/>
      <c r="IE73" s="282"/>
      <c r="IF73" s="282"/>
      <c r="IG73" s="282"/>
      <c r="IH73" s="282"/>
      <c r="II73" s="282"/>
      <c r="IJ73" s="282"/>
      <c r="IK73" s="282"/>
      <c r="IL73" s="282"/>
      <c r="IM73" s="282"/>
      <c r="IN73" s="282"/>
      <c r="IO73" s="282"/>
      <c r="IP73" s="282"/>
      <c r="IQ73" s="282"/>
      <c r="IR73" s="282"/>
      <c r="IS73" s="282"/>
      <c r="IT73" s="282"/>
      <c r="IU73" s="282"/>
      <c r="IV73" s="282"/>
      <c r="IW73" s="282"/>
    </row>
    <row r="74" customFormat="false" ht="12.75" hidden="false" customHeight="false" outlineLevel="0" collapsed="false">
      <c r="A74" s="253" t="s">
        <v>278</v>
      </c>
      <c r="B74" s="273" t="s">
        <v>279</v>
      </c>
      <c r="C74" s="254"/>
      <c r="D74" s="270" t="n">
        <v>0</v>
      </c>
      <c r="E74" s="270" t="n">
        <v>0</v>
      </c>
      <c r="F74" s="270" t="n">
        <v>0</v>
      </c>
      <c r="G74" s="270" t="n">
        <v>0</v>
      </c>
      <c r="H74" s="270" t="n">
        <v>0</v>
      </c>
      <c r="I74" s="270" t="n">
        <v>0</v>
      </c>
      <c r="J74" s="270" t="n">
        <v>0</v>
      </c>
      <c r="K74" s="270" t="n">
        <v>0</v>
      </c>
      <c r="L74" s="270" t="n">
        <v>0</v>
      </c>
      <c r="M74" s="270" t="n">
        <v>0</v>
      </c>
      <c r="N74" s="270" t="n">
        <v>0</v>
      </c>
      <c r="O74" s="270" t="n">
        <v>0</v>
      </c>
      <c r="P74" s="270" t="n">
        <f aca="false">SUM(D74:O74)</f>
        <v>0</v>
      </c>
    </row>
    <row r="75" customFormat="false" ht="12.75" hidden="false" customHeight="false" outlineLevel="0" collapsed="false">
      <c r="A75" s="253" t="s">
        <v>280</v>
      </c>
      <c r="B75" s="273" t="s">
        <v>281</v>
      </c>
      <c r="C75" s="254"/>
      <c r="D75" s="270" t="n">
        <v>0</v>
      </c>
      <c r="E75" s="270" t="n">
        <v>0</v>
      </c>
      <c r="F75" s="270" t="n">
        <v>0</v>
      </c>
      <c r="G75" s="270" t="n">
        <v>0</v>
      </c>
      <c r="H75" s="270" t="n">
        <v>0</v>
      </c>
      <c r="I75" s="270" t="n">
        <v>0</v>
      </c>
      <c r="J75" s="270" t="n">
        <v>0</v>
      </c>
      <c r="K75" s="270" t="n">
        <v>0</v>
      </c>
      <c r="L75" s="270" t="n">
        <v>0</v>
      </c>
      <c r="M75" s="270" t="n">
        <v>0</v>
      </c>
      <c r="N75" s="270" t="n">
        <v>0</v>
      </c>
      <c r="O75" s="270" t="n">
        <v>0</v>
      </c>
      <c r="P75" s="270" t="n">
        <f aca="false">SUM(D75:O75)</f>
        <v>0</v>
      </c>
    </row>
    <row r="76" customFormat="false" ht="12.75" hidden="false" customHeight="false" outlineLevel="0" collapsed="false">
      <c r="A76" s="253" t="s">
        <v>282</v>
      </c>
      <c r="B76" s="273" t="s">
        <v>283</v>
      </c>
      <c r="C76" s="254"/>
      <c r="D76" s="270" t="n">
        <v>0</v>
      </c>
      <c r="E76" s="270" t="n">
        <v>0</v>
      </c>
      <c r="F76" s="270" t="n">
        <v>0</v>
      </c>
      <c r="G76" s="270" t="n">
        <v>0</v>
      </c>
      <c r="H76" s="270" t="n">
        <v>0</v>
      </c>
      <c r="I76" s="270" t="n">
        <v>0</v>
      </c>
      <c r="J76" s="270" t="n">
        <v>0</v>
      </c>
      <c r="K76" s="270" t="n">
        <v>0</v>
      </c>
      <c r="L76" s="270" t="n">
        <v>0</v>
      </c>
      <c r="M76" s="270" t="n">
        <v>0</v>
      </c>
      <c r="N76" s="270" t="n">
        <v>0</v>
      </c>
      <c r="O76" s="270" t="n">
        <v>0</v>
      </c>
      <c r="P76" s="270" t="n">
        <f aca="false">SUM(D76:O76)</f>
        <v>0</v>
      </c>
    </row>
    <row r="77" customFormat="false" ht="12.75" hidden="false" customHeight="false" outlineLevel="0" collapsed="false">
      <c r="A77" s="253" t="s">
        <v>284</v>
      </c>
      <c r="B77" s="273" t="s">
        <v>285</v>
      </c>
      <c r="C77" s="254"/>
      <c r="D77" s="270" t="n">
        <v>0</v>
      </c>
      <c r="E77" s="270" t="n">
        <v>0</v>
      </c>
      <c r="F77" s="270" t="n">
        <v>0</v>
      </c>
      <c r="G77" s="270" t="n">
        <v>0</v>
      </c>
      <c r="H77" s="270" t="n">
        <v>0</v>
      </c>
      <c r="I77" s="270" t="n">
        <v>0</v>
      </c>
      <c r="J77" s="270" t="n">
        <v>0</v>
      </c>
      <c r="K77" s="270" t="n">
        <v>0</v>
      </c>
      <c r="L77" s="270" t="n">
        <v>0</v>
      </c>
      <c r="M77" s="270" t="n">
        <v>0</v>
      </c>
      <c r="N77" s="270" t="n">
        <v>0</v>
      </c>
      <c r="O77" s="270" t="n">
        <v>0</v>
      </c>
      <c r="P77" s="270" t="n">
        <f aca="false">SUM(D77:O77)</f>
        <v>0</v>
      </c>
    </row>
    <row r="78" customFormat="false" ht="12.75" hidden="false" customHeight="false" outlineLevel="0" collapsed="false">
      <c r="A78" s="253" t="s">
        <v>286</v>
      </c>
      <c r="B78" s="273" t="s">
        <v>287</v>
      </c>
      <c r="C78" s="254"/>
      <c r="D78" s="270" t="n">
        <v>0</v>
      </c>
      <c r="E78" s="270" t="n">
        <v>0</v>
      </c>
      <c r="F78" s="270" t="n">
        <v>0</v>
      </c>
      <c r="G78" s="270" t="n">
        <v>0</v>
      </c>
      <c r="H78" s="270" t="n">
        <v>0</v>
      </c>
      <c r="I78" s="270" t="n">
        <v>0</v>
      </c>
      <c r="J78" s="270" t="n">
        <v>0</v>
      </c>
      <c r="K78" s="270" t="n">
        <v>0</v>
      </c>
      <c r="L78" s="270" t="n">
        <v>0</v>
      </c>
      <c r="M78" s="270" t="n">
        <v>0</v>
      </c>
      <c r="N78" s="270" t="n">
        <v>0</v>
      </c>
      <c r="O78" s="270" t="n">
        <v>0</v>
      </c>
      <c r="P78" s="270" t="n">
        <f aca="false">SUM(D78:O78)</f>
        <v>0</v>
      </c>
    </row>
    <row r="79" customFormat="false" ht="12.75" hidden="false" customHeight="false" outlineLevel="0" collapsed="false">
      <c r="A79" s="253" t="s">
        <v>288</v>
      </c>
      <c r="B79" s="273" t="s">
        <v>289</v>
      </c>
      <c r="C79" s="254"/>
      <c r="D79" s="270" t="n">
        <v>0</v>
      </c>
      <c r="E79" s="270" t="n">
        <v>0</v>
      </c>
      <c r="F79" s="270" t="n">
        <v>0</v>
      </c>
      <c r="G79" s="270" t="n">
        <v>0</v>
      </c>
      <c r="H79" s="270" t="n">
        <v>0</v>
      </c>
      <c r="I79" s="270" t="n">
        <v>0</v>
      </c>
      <c r="J79" s="270" t="n">
        <v>0</v>
      </c>
      <c r="K79" s="270" t="n">
        <v>0</v>
      </c>
      <c r="L79" s="270" t="n">
        <v>0</v>
      </c>
      <c r="M79" s="270" t="n">
        <v>0</v>
      </c>
      <c r="N79" s="270" t="n">
        <v>0</v>
      </c>
      <c r="O79" s="270" t="n">
        <v>0</v>
      </c>
      <c r="P79" s="270" t="n">
        <f aca="false">SUM(D79:O79)</f>
        <v>0</v>
      </c>
    </row>
    <row r="80" customFormat="false" ht="12.75" hidden="false" customHeight="false" outlineLevel="0" collapsed="false">
      <c r="A80" s="253" t="s">
        <v>290</v>
      </c>
      <c r="B80" s="273" t="s">
        <v>291</v>
      </c>
      <c r="C80" s="254"/>
      <c r="D80" s="274" t="n">
        <v>0</v>
      </c>
      <c r="E80" s="274" t="n">
        <v>0</v>
      </c>
      <c r="F80" s="274" t="n">
        <v>0</v>
      </c>
      <c r="G80" s="274" t="n">
        <v>0</v>
      </c>
      <c r="H80" s="274" t="n">
        <v>0</v>
      </c>
      <c r="I80" s="274" t="n">
        <v>0</v>
      </c>
      <c r="J80" s="274" t="n">
        <v>0</v>
      </c>
      <c r="K80" s="274" t="n">
        <v>0</v>
      </c>
      <c r="L80" s="274" t="n">
        <v>0</v>
      </c>
      <c r="M80" s="274" t="n">
        <v>0</v>
      </c>
      <c r="N80" s="274" t="n">
        <v>0</v>
      </c>
      <c r="O80" s="274" t="n">
        <v>0</v>
      </c>
      <c r="P80" s="274" t="n">
        <f aca="false">SUM(D80:O80)</f>
        <v>0</v>
      </c>
    </row>
    <row r="81" customFormat="false" ht="12.75" hidden="false" customHeight="false" outlineLevel="0" collapsed="false">
      <c r="A81" s="256"/>
      <c r="B81" s="266" t="s">
        <v>292</v>
      </c>
      <c r="C81" s="258"/>
      <c r="D81" s="267" t="n">
        <f aca="false">SUM(D74:D80)</f>
        <v>0</v>
      </c>
      <c r="E81" s="267" t="n">
        <f aca="false">SUM(E74:E80)</f>
        <v>0</v>
      </c>
      <c r="F81" s="267" t="n">
        <f aca="false">SUM(F74:F80)</f>
        <v>0</v>
      </c>
      <c r="G81" s="267" t="n">
        <f aca="false">SUM(G74:G80)</f>
        <v>0</v>
      </c>
      <c r="H81" s="267" t="n">
        <f aca="false">SUM(H74:H80)</f>
        <v>0</v>
      </c>
      <c r="I81" s="267" t="n">
        <f aca="false">SUM(I74:I80)</f>
        <v>0</v>
      </c>
      <c r="J81" s="267" t="n">
        <f aca="false">SUM(J74:J80)</f>
        <v>0</v>
      </c>
      <c r="K81" s="267" t="n">
        <f aca="false">SUM(K74:K80)</f>
        <v>0</v>
      </c>
      <c r="L81" s="267" t="n">
        <f aca="false">SUM(L74:L80)</f>
        <v>0</v>
      </c>
      <c r="M81" s="267" t="n">
        <f aca="false">SUM(M74:M80)</f>
        <v>0</v>
      </c>
      <c r="N81" s="267" t="n">
        <f aca="false">SUM(N74:N80)</f>
        <v>0</v>
      </c>
      <c r="O81" s="267" t="n">
        <f aca="false">SUM(O74:O80)</f>
        <v>0</v>
      </c>
      <c r="P81" s="267" t="n">
        <f aca="false">SUM(P74:P80)</f>
        <v>0</v>
      </c>
      <c r="Q81" s="260"/>
      <c r="R81" s="260"/>
      <c r="S81" s="260"/>
      <c r="T81" s="260"/>
      <c r="U81" s="260"/>
      <c r="V81" s="260"/>
      <c r="W81" s="260"/>
      <c r="X81" s="260"/>
      <c r="Y81" s="260"/>
      <c r="Z81" s="260"/>
      <c r="AA81" s="260"/>
      <c r="AB81" s="260"/>
      <c r="AC81" s="260"/>
      <c r="AD81" s="260"/>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0"/>
      <c r="BB81" s="260"/>
      <c r="BC81" s="260"/>
      <c r="BD81" s="260"/>
      <c r="BE81" s="260"/>
      <c r="BF81" s="260"/>
      <c r="BG81" s="260"/>
      <c r="BH81" s="260"/>
      <c r="BI81" s="260"/>
      <c r="BJ81" s="260"/>
      <c r="BK81" s="260"/>
      <c r="BL81" s="260"/>
      <c r="BM81" s="260"/>
      <c r="BN81" s="260"/>
      <c r="BO81" s="260"/>
      <c r="BP81" s="260"/>
      <c r="BQ81" s="260"/>
      <c r="BR81" s="260"/>
      <c r="BS81" s="260"/>
      <c r="BT81" s="260"/>
      <c r="BU81" s="260"/>
      <c r="BV81" s="260"/>
      <c r="BW81" s="260"/>
      <c r="BX81" s="260"/>
      <c r="BY81" s="260"/>
      <c r="BZ81" s="260"/>
      <c r="CA81" s="260"/>
      <c r="CB81" s="260"/>
      <c r="CC81" s="260"/>
      <c r="CD81" s="260"/>
      <c r="CE81" s="260"/>
      <c r="CF81" s="260"/>
      <c r="CG81" s="260"/>
      <c r="CH81" s="260"/>
      <c r="CI81" s="260"/>
      <c r="CJ81" s="260"/>
      <c r="CK81" s="260"/>
      <c r="CL81" s="260"/>
      <c r="CM81" s="260"/>
      <c r="CN81" s="260"/>
      <c r="CO81" s="260"/>
      <c r="CP81" s="260"/>
      <c r="CQ81" s="260"/>
      <c r="CR81" s="260"/>
      <c r="CS81" s="260"/>
      <c r="CT81" s="260"/>
      <c r="CU81" s="260"/>
      <c r="CV81" s="260"/>
      <c r="CW81" s="260"/>
      <c r="CX81" s="260"/>
      <c r="CY81" s="260"/>
      <c r="CZ81" s="260"/>
      <c r="DA81" s="260"/>
      <c r="DB81" s="260"/>
      <c r="DC81" s="260"/>
      <c r="DD81" s="260"/>
      <c r="DE81" s="260"/>
      <c r="DF81" s="260"/>
      <c r="DG81" s="260"/>
      <c r="DH81" s="260"/>
      <c r="DI81" s="260"/>
      <c r="DJ81" s="260"/>
      <c r="DK81" s="260"/>
      <c r="DL81" s="260"/>
      <c r="DM81" s="260"/>
      <c r="DN81" s="260"/>
      <c r="DO81" s="260"/>
      <c r="DP81" s="260"/>
      <c r="DQ81" s="260"/>
      <c r="DR81" s="260"/>
      <c r="DS81" s="260"/>
      <c r="DT81" s="260"/>
      <c r="DU81" s="260"/>
      <c r="DV81" s="260"/>
      <c r="DW81" s="260"/>
      <c r="DX81" s="260"/>
      <c r="DY81" s="260"/>
      <c r="DZ81" s="260"/>
      <c r="EA81" s="260"/>
      <c r="EB81" s="260"/>
      <c r="EC81" s="260"/>
      <c r="ED81" s="260"/>
      <c r="EE81" s="260"/>
      <c r="EF81" s="260"/>
      <c r="EG81" s="260"/>
      <c r="EH81" s="260"/>
      <c r="EI81" s="260"/>
      <c r="EJ81" s="260"/>
      <c r="EK81" s="260"/>
      <c r="EL81" s="260"/>
      <c r="EM81" s="260"/>
      <c r="EN81" s="260"/>
      <c r="EO81" s="260"/>
      <c r="EP81" s="260"/>
      <c r="EQ81" s="260"/>
      <c r="ER81" s="260"/>
      <c r="ES81" s="260"/>
      <c r="ET81" s="260"/>
      <c r="EU81" s="260"/>
      <c r="EV81" s="260"/>
      <c r="EW81" s="260"/>
      <c r="EX81" s="260"/>
      <c r="EY81" s="260"/>
      <c r="EZ81" s="260"/>
      <c r="FA81" s="260"/>
      <c r="FB81" s="260"/>
      <c r="FC81" s="260"/>
      <c r="FD81" s="260"/>
      <c r="FE81" s="260"/>
      <c r="FF81" s="260"/>
      <c r="FG81" s="260"/>
      <c r="FH81" s="260"/>
      <c r="FI81" s="260"/>
      <c r="FJ81" s="260"/>
      <c r="FK81" s="260"/>
      <c r="FL81" s="260"/>
      <c r="FM81" s="260"/>
      <c r="FN81" s="260"/>
      <c r="FO81" s="260"/>
      <c r="FP81" s="260"/>
      <c r="FQ81" s="260"/>
      <c r="FR81" s="260"/>
      <c r="FS81" s="260"/>
      <c r="FT81" s="260"/>
      <c r="FU81" s="260"/>
      <c r="FV81" s="260"/>
      <c r="FW81" s="260"/>
      <c r="FX81" s="260"/>
      <c r="FY81" s="260"/>
      <c r="FZ81" s="260"/>
      <c r="GA81" s="260"/>
      <c r="GB81" s="260"/>
      <c r="GC81" s="260"/>
      <c r="GD81" s="260"/>
      <c r="GE81" s="260"/>
      <c r="GF81" s="260"/>
      <c r="GG81" s="260"/>
      <c r="GH81" s="260"/>
      <c r="GI81" s="260"/>
      <c r="GJ81" s="260"/>
      <c r="GK81" s="260"/>
      <c r="GL81" s="260"/>
      <c r="GM81" s="260"/>
      <c r="GN81" s="260"/>
      <c r="GO81" s="260"/>
      <c r="GP81" s="260"/>
      <c r="GQ81" s="260"/>
      <c r="GR81" s="260"/>
      <c r="GS81" s="260"/>
      <c r="GT81" s="260"/>
      <c r="GU81" s="260"/>
      <c r="GV81" s="260"/>
      <c r="GW81" s="260"/>
      <c r="GX81" s="260"/>
      <c r="GY81" s="260"/>
      <c r="GZ81" s="260"/>
      <c r="HA81" s="260"/>
      <c r="HB81" s="260"/>
      <c r="HC81" s="260"/>
      <c r="HD81" s="260"/>
      <c r="HE81" s="260"/>
      <c r="HF81" s="260"/>
      <c r="HG81" s="260"/>
      <c r="HH81" s="260"/>
      <c r="HI81" s="260"/>
      <c r="HJ81" s="260"/>
      <c r="HK81" s="260"/>
      <c r="HL81" s="260"/>
      <c r="HM81" s="260"/>
      <c r="HN81" s="260"/>
      <c r="HO81" s="260"/>
      <c r="HP81" s="260"/>
      <c r="HQ81" s="260"/>
      <c r="HR81" s="260"/>
      <c r="HS81" s="260"/>
      <c r="HT81" s="260"/>
      <c r="HU81" s="260"/>
      <c r="HV81" s="260"/>
      <c r="HW81" s="260"/>
      <c r="HX81" s="260"/>
      <c r="HY81" s="260"/>
      <c r="HZ81" s="260"/>
      <c r="IA81" s="260"/>
      <c r="IB81" s="260"/>
      <c r="IC81" s="260"/>
      <c r="ID81" s="260"/>
      <c r="IE81" s="260"/>
      <c r="IF81" s="260"/>
      <c r="IG81" s="260"/>
      <c r="IH81" s="260"/>
      <c r="II81" s="260"/>
      <c r="IJ81" s="260"/>
      <c r="IK81" s="260"/>
      <c r="IL81" s="260"/>
      <c r="IM81" s="260"/>
      <c r="IN81" s="260"/>
      <c r="IO81" s="260"/>
      <c r="IP81" s="260"/>
      <c r="IQ81" s="260"/>
      <c r="IR81" s="260"/>
      <c r="IS81" s="260"/>
      <c r="IT81" s="260"/>
      <c r="IU81" s="260"/>
      <c r="IV81" s="260"/>
      <c r="IW81" s="260"/>
    </row>
    <row r="82" customFormat="false" ht="12.75" hidden="false" customHeight="false" outlineLevel="0" collapsed="false">
      <c r="A82" s="253" t="s">
        <v>293</v>
      </c>
      <c r="B82" s="254" t="s">
        <v>294</v>
      </c>
      <c r="C82" s="254"/>
      <c r="D82" s="263" t="n">
        <v>0</v>
      </c>
      <c r="E82" s="263" t="n">
        <v>0</v>
      </c>
      <c r="F82" s="263" t="n">
        <v>0</v>
      </c>
      <c r="G82" s="263" t="n">
        <v>0</v>
      </c>
      <c r="H82" s="263" t="n">
        <v>0</v>
      </c>
      <c r="I82" s="263" t="n">
        <v>0</v>
      </c>
      <c r="J82" s="263" t="n">
        <v>0</v>
      </c>
      <c r="K82" s="263" t="n">
        <v>0</v>
      </c>
      <c r="L82" s="263" t="n">
        <v>0</v>
      </c>
      <c r="M82" s="263" t="n">
        <v>0</v>
      </c>
      <c r="N82" s="263" t="n">
        <v>0</v>
      </c>
      <c r="O82" s="263" t="n">
        <v>0</v>
      </c>
      <c r="P82" s="263" t="n">
        <f aca="false">SUM(D82:O82)</f>
        <v>0</v>
      </c>
    </row>
    <row r="83" customFormat="false" ht="12.75" hidden="false" customHeight="false" outlineLevel="0" collapsed="false">
      <c r="A83" s="253" t="s">
        <v>295</v>
      </c>
      <c r="B83" s="254" t="s">
        <v>296</v>
      </c>
      <c r="C83" s="254"/>
      <c r="D83" s="265" t="n">
        <v>0</v>
      </c>
      <c r="E83" s="265" t="n">
        <v>0</v>
      </c>
      <c r="F83" s="265" t="n">
        <v>0</v>
      </c>
      <c r="G83" s="265" t="n">
        <v>0</v>
      </c>
      <c r="H83" s="265" t="n">
        <v>0</v>
      </c>
      <c r="I83" s="265" t="n">
        <v>0</v>
      </c>
      <c r="J83" s="265" t="n">
        <v>0</v>
      </c>
      <c r="K83" s="265" t="n">
        <v>0</v>
      </c>
      <c r="L83" s="265" t="n">
        <v>0</v>
      </c>
      <c r="M83" s="265" t="n">
        <v>0</v>
      </c>
      <c r="N83" s="265" t="n">
        <v>0</v>
      </c>
      <c r="O83" s="265" t="n">
        <v>0</v>
      </c>
      <c r="P83" s="265" t="n">
        <f aca="false">SUM(D83:O83)</f>
        <v>0</v>
      </c>
    </row>
    <row r="84" customFormat="false" ht="12.75" hidden="false" customHeight="false" outlineLevel="0" collapsed="false">
      <c r="A84" s="283"/>
      <c r="B84" s="266" t="s">
        <v>297</v>
      </c>
      <c r="C84" s="258"/>
      <c r="D84" s="284" t="n">
        <f aca="false">SUM(D82:D83)</f>
        <v>0</v>
      </c>
      <c r="E84" s="284" t="n">
        <f aca="false">SUM(E82:E83)</f>
        <v>0</v>
      </c>
      <c r="F84" s="284" t="n">
        <f aca="false">SUM(F82:F83)</f>
        <v>0</v>
      </c>
      <c r="G84" s="284" t="n">
        <f aca="false">SUM(G82:G83)</f>
        <v>0</v>
      </c>
      <c r="H84" s="284" t="n">
        <f aca="false">SUM(H82:H83)</f>
        <v>0</v>
      </c>
      <c r="I84" s="284" t="n">
        <f aca="false">SUM(I82:I83)</f>
        <v>0</v>
      </c>
      <c r="J84" s="284" t="n">
        <f aca="false">SUM(J82:J83)</f>
        <v>0</v>
      </c>
      <c r="K84" s="284" t="n">
        <f aca="false">SUM(K82:K83)</f>
        <v>0</v>
      </c>
      <c r="L84" s="284" t="n">
        <f aca="false">SUM(L82:L83)</f>
        <v>0</v>
      </c>
      <c r="M84" s="284" t="n">
        <f aca="false">SUM(M82:M83)</f>
        <v>0</v>
      </c>
      <c r="N84" s="284" t="n">
        <f aca="false">SUM(N82:N83)</f>
        <v>0</v>
      </c>
      <c r="O84" s="284" t="n">
        <f aca="false">SUM(O82:O83)</f>
        <v>0</v>
      </c>
      <c r="P84" s="284" t="n">
        <f aca="false">SUM(P82:P83)</f>
        <v>0</v>
      </c>
      <c r="Q84" s="258"/>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c r="BC84" s="260"/>
      <c r="BD84" s="260"/>
      <c r="BE84" s="260"/>
      <c r="BF84" s="260"/>
      <c r="BG84" s="260"/>
      <c r="BH84" s="260"/>
      <c r="BI84" s="260"/>
      <c r="BJ84" s="260"/>
      <c r="BK84" s="260"/>
      <c r="BL84" s="260"/>
      <c r="BM84" s="260"/>
      <c r="BN84" s="260"/>
      <c r="BO84" s="260"/>
      <c r="BP84" s="260"/>
      <c r="BQ84" s="260"/>
      <c r="BR84" s="260"/>
      <c r="BS84" s="260"/>
      <c r="BT84" s="260"/>
      <c r="BU84" s="260"/>
      <c r="BV84" s="260"/>
      <c r="BW84" s="260"/>
      <c r="BX84" s="260"/>
      <c r="BY84" s="260"/>
      <c r="BZ84" s="260"/>
      <c r="CA84" s="260"/>
      <c r="CB84" s="260"/>
      <c r="CC84" s="260"/>
      <c r="CD84" s="260"/>
      <c r="CE84" s="260"/>
      <c r="CF84" s="260"/>
      <c r="CG84" s="260"/>
      <c r="CH84" s="260"/>
      <c r="CI84" s="260"/>
      <c r="CJ84" s="260"/>
      <c r="CK84" s="260"/>
      <c r="CL84" s="260"/>
      <c r="CM84" s="260"/>
      <c r="CN84" s="260"/>
      <c r="CO84" s="260"/>
      <c r="CP84" s="260"/>
      <c r="CQ84" s="260"/>
      <c r="CR84" s="260"/>
      <c r="CS84" s="260"/>
      <c r="CT84" s="260"/>
      <c r="CU84" s="260"/>
      <c r="CV84" s="260"/>
      <c r="CW84" s="260"/>
      <c r="CX84" s="260"/>
      <c r="CY84" s="260"/>
      <c r="CZ84" s="260"/>
      <c r="DA84" s="260"/>
      <c r="DB84" s="260"/>
      <c r="DC84" s="260"/>
      <c r="DD84" s="260"/>
      <c r="DE84" s="260"/>
      <c r="DF84" s="260"/>
      <c r="DG84" s="260"/>
      <c r="DH84" s="260"/>
      <c r="DI84" s="260"/>
      <c r="DJ84" s="260"/>
      <c r="DK84" s="260"/>
      <c r="DL84" s="260"/>
      <c r="DM84" s="260"/>
      <c r="DN84" s="260"/>
      <c r="DO84" s="260"/>
      <c r="DP84" s="260"/>
      <c r="DQ84" s="260"/>
      <c r="DR84" s="260"/>
      <c r="DS84" s="260"/>
      <c r="DT84" s="260"/>
      <c r="DU84" s="260"/>
      <c r="DV84" s="260"/>
      <c r="DW84" s="260"/>
      <c r="DX84" s="260"/>
      <c r="DY84" s="260"/>
      <c r="DZ84" s="260"/>
      <c r="EA84" s="260"/>
      <c r="EB84" s="260"/>
      <c r="EC84" s="260"/>
      <c r="ED84" s="260"/>
      <c r="EE84" s="260"/>
      <c r="EF84" s="260"/>
      <c r="EG84" s="260"/>
      <c r="EH84" s="260"/>
      <c r="EI84" s="260"/>
      <c r="EJ84" s="260"/>
      <c r="EK84" s="260"/>
      <c r="EL84" s="260"/>
      <c r="EM84" s="260"/>
      <c r="EN84" s="260"/>
      <c r="EO84" s="260"/>
      <c r="EP84" s="260"/>
      <c r="EQ84" s="260"/>
      <c r="ER84" s="260"/>
      <c r="ES84" s="260"/>
      <c r="ET84" s="260"/>
      <c r="EU84" s="260"/>
      <c r="EV84" s="260"/>
      <c r="EW84" s="260"/>
      <c r="EX84" s="260"/>
      <c r="EY84" s="260"/>
      <c r="EZ84" s="260"/>
      <c r="FA84" s="260"/>
      <c r="FB84" s="260"/>
      <c r="FC84" s="260"/>
      <c r="FD84" s="260"/>
      <c r="FE84" s="260"/>
      <c r="FF84" s="260"/>
      <c r="FG84" s="260"/>
      <c r="FH84" s="260"/>
      <c r="FI84" s="260"/>
      <c r="FJ84" s="260"/>
      <c r="FK84" s="260"/>
      <c r="FL84" s="260"/>
      <c r="FM84" s="260"/>
      <c r="FN84" s="260"/>
      <c r="FO84" s="260"/>
      <c r="FP84" s="260"/>
      <c r="FQ84" s="260"/>
      <c r="FR84" s="260"/>
      <c r="FS84" s="260"/>
      <c r="FT84" s="260"/>
      <c r="FU84" s="260"/>
      <c r="FV84" s="260"/>
      <c r="FW84" s="260"/>
      <c r="FX84" s="260"/>
      <c r="FY84" s="260"/>
      <c r="FZ84" s="260"/>
      <c r="GA84" s="260"/>
      <c r="GB84" s="260"/>
      <c r="GC84" s="260"/>
      <c r="GD84" s="260"/>
      <c r="GE84" s="260"/>
      <c r="GF84" s="260"/>
      <c r="GG84" s="260"/>
      <c r="GH84" s="260"/>
      <c r="GI84" s="260"/>
      <c r="GJ84" s="260"/>
      <c r="GK84" s="260"/>
      <c r="GL84" s="260"/>
      <c r="GM84" s="260"/>
      <c r="GN84" s="260"/>
      <c r="GO84" s="260"/>
      <c r="GP84" s="260"/>
      <c r="GQ84" s="260"/>
      <c r="GR84" s="260"/>
      <c r="GS84" s="260"/>
      <c r="GT84" s="260"/>
      <c r="GU84" s="260"/>
      <c r="GV84" s="260"/>
      <c r="GW84" s="260"/>
      <c r="GX84" s="260"/>
      <c r="GY84" s="260"/>
      <c r="GZ84" s="260"/>
      <c r="HA84" s="260"/>
      <c r="HB84" s="260"/>
      <c r="HC84" s="260"/>
      <c r="HD84" s="260"/>
      <c r="HE84" s="260"/>
      <c r="HF84" s="260"/>
      <c r="HG84" s="260"/>
      <c r="HH84" s="260"/>
      <c r="HI84" s="260"/>
      <c r="HJ84" s="260"/>
      <c r="HK84" s="260"/>
      <c r="HL84" s="260"/>
      <c r="HM84" s="260"/>
      <c r="HN84" s="260"/>
      <c r="HO84" s="260"/>
      <c r="HP84" s="260"/>
      <c r="HQ84" s="260"/>
      <c r="HR84" s="260"/>
      <c r="HS84" s="260"/>
      <c r="HT84" s="260"/>
      <c r="HU84" s="260"/>
      <c r="HV84" s="260"/>
      <c r="HW84" s="260"/>
      <c r="HX84" s="260"/>
      <c r="HY84" s="260"/>
      <c r="HZ84" s="260"/>
      <c r="IA84" s="260"/>
      <c r="IB84" s="260"/>
      <c r="IC84" s="260"/>
      <c r="ID84" s="260"/>
      <c r="IE84" s="260"/>
      <c r="IF84" s="260"/>
      <c r="IG84" s="260"/>
      <c r="IH84" s="260"/>
      <c r="II84" s="260"/>
      <c r="IJ84" s="260"/>
      <c r="IK84" s="260"/>
      <c r="IL84" s="260"/>
      <c r="IM84" s="260"/>
      <c r="IN84" s="260"/>
      <c r="IO84" s="260"/>
      <c r="IP84" s="260"/>
      <c r="IQ84" s="260"/>
      <c r="IR84" s="260"/>
      <c r="IS84" s="260"/>
      <c r="IT84" s="260"/>
      <c r="IU84" s="260"/>
      <c r="IV84" s="260"/>
      <c r="IW84" s="260"/>
    </row>
    <row r="85" customFormat="false" ht="12.75" hidden="false" customHeight="false" outlineLevel="0" collapsed="false">
      <c r="A85" s="285" t="s">
        <v>298</v>
      </c>
      <c r="B85" s="286" t="s">
        <v>155</v>
      </c>
      <c r="C85" s="287"/>
      <c r="D85" s="284" t="n">
        <v>0</v>
      </c>
      <c r="E85" s="284" t="n">
        <v>0</v>
      </c>
      <c r="F85" s="284" t="n">
        <v>0</v>
      </c>
      <c r="G85" s="284" t="n">
        <v>0</v>
      </c>
      <c r="H85" s="284" t="n">
        <v>0</v>
      </c>
      <c r="I85" s="284" t="n">
        <v>0</v>
      </c>
      <c r="J85" s="284" t="n">
        <v>0</v>
      </c>
      <c r="K85" s="284" t="n">
        <v>0</v>
      </c>
      <c r="L85" s="284" t="n">
        <v>0</v>
      </c>
      <c r="M85" s="284" t="n">
        <v>0</v>
      </c>
      <c r="N85" s="284" t="n">
        <v>0</v>
      </c>
      <c r="O85" s="284" t="n">
        <v>0</v>
      </c>
      <c r="P85" s="284" t="n">
        <f aca="false">SUM(D85:O85)</f>
        <v>0</v>
      </c>
      <c r="Q85" s="258"/>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260"/>
      <c r="BD85" s="260"/>
      <c r="BE85" s="260"/>
      <c r="BF85" s="260"/>
      <c r="BG85" s="260"/>
      <c r="BH85" s="260"/>
      <c r="BI85" s="260"/>
      <c r="BJ85" s="260"/>
      <c r="BK85" s="260"/>
      <c r="BL85" s="260"/>
      <c r="BM85" s="260"/>
      <c r="BN85" s="260"/>
      <c r="BO85" s="260"/>
      <c r="BP85" s="260"/>
      <c r="BQ85" s="260"/>
      <c r="BR85" s="260"/>
      <c r="BS85" s="260"/>
      <c r="BT85" s="260"/>
      <c r="BU85" s="260"/>
      <c r="BV85" s="260"/>
      <c r="BW85" s="260"/>
      <c r="BX85" s="260"/>
      <c r="BY85" s="260"/>
      <c r="BZ85" s="260"/>
      <c r="CA85" s="260"/>
      <c r="CB85" s="260"/>
      <c r="CC85" s="260"/>
      <c r="CD85" s="260"/>
      <c r="CE85" s="260"/>
      <c r="CF85" s="260"/>
      <c r="CG85" s="260"/>
      <c r="CH85" s="260"/>
      <c r="CI85" s="260"/>
      <c r="CJ85" s="260"/>
      <c r="CK85" s="260"/>
      <c r="CL85" s="260"/>
      <c r="CM85" s="260"/>
      <c r="CN85" s="260"/>
      <c r="CO85" s="260"/>
      <c r="CP85" s="260"/>
      <c r="CQ85" s="260"/>
      <c r="CR85" s="260"/>
      <c r="CS85" s="260"/>
      <c r="CT85" s="260"/>
      <c r="CU85" s="260"/>
      <c r="CV85" s="260"/>
      <c r="CW85" s="260"/>
      <c r="CX85" s="260"/>
      <c r="CY85" s="260"/>
      <c r="CZ85" s="260"/>
      <c r="DA85" s="260"/>
      <c r="DB85" s="260"/>
      <c r="DC85" s="260"/>
      <c r="DD85" s="260"/>
      <c r="DE85" s="260"/>
      <c r="DF85" s="260"/>
      <c r="DG85" s="260"/>
      <c r="DH85" s="260"/>
      <c r="DI85" s="260"/>
      <c r="DJ85" s="260"/>
      <c r="DK85" s="260"/>
      <c r="DL85" s="260"/>
      <c r="DM85" s="260"/>
      <c r="DN85" s="260"/>
      <c r="DO85" s="260"/>
      <c r="DP85" s="260"/>
      <c r="DQ85" s="260"/>
      <c r="DR85" s="260"/>
      <c r="DS85" s="260"/>
      <c r="DT85" s="260"/>
      <c r="DU85" s="260"/>
      <c r="DV85" s="260"/>
      <c r="DW85" s="260"/>
      <c r="DX85" s="260"/>
      <c r="DY85" s="260"/>
      <c r="DZ85" s="260"/>
      <c r="EA85" s="260"/>
      <c r="EB85" s="260"/>
      <c r="EC85" s="260"/>
      <c r="ED85" s="260"/>
      <c r="EE85" s="260"/>
      <c r="EF85" s="260"/>
      <c r="EG85" s="260"/>
      <c r="EH85" s="260"/>
      <c r="EI85" s="260"/>
      <c r="EJ85" s="260"/>
      <c r="EK85" s="260"/>
      <c r="EL85" s="260"/>
      <c r="EM85" s="260"/>
      <c r="EN85" s="260"/>
      <c r="EO85" s="260"/>
      <c r="EP85" s="260"/>
      <c r="EQ85" s="260"/>
      <c r="ER85" s="260"/>
      <c r="ES85" s="260"/>
      <c r="ET85" s="260"/>
      <c r="EU85" s="260"/>
      <c r="EV85" s="260"/>
      <c r="EW85" s="260"/>
      <c r="EX85" s="260"/>
      <c r="EY85" s="260"/>
      <c r="EZ85" s="260"/>
      <c r="FA85" s="260"/>
      <c r="FB85" s="260"/>
      <c r="FC85" s="260"/>
      <c r="FD85" s="260"/>
      <c r="FE85" s="260"/>
      <c r="FF85" s="260"/>
      <c r="FG85" s="260"/>
      <c r="FH85" s="260"/>
      <c r="FI85" s="260"/>
      <c r="FJ85" s="260"/>
      <c r="FK85" s="260"/>
      <c r="FL85" s="260"/>
      <c r="FM85" s="260"/>
      <c r="FN85" s="260"/>
      <c r="FO85" s="260"/>
      <c r="FP85" s="260"/>
      <c r="FQ85" s="260"/>
      <c r="FR85" s="260"/>
      <c r="FS85" s="260"/>
      <c r="FT85" s="260"/>
      <c r="FU85" s="260"/>
      <c r="FV85" s="260"/>
      <c r="FW85" s="260"/>
      <c r="FX85" s="260"/>
      <c r="FY85" s="260"/>
      <c r="FZ85" s="260"/>
      <c r="GA85" s="260"/>
      <c r="GB85" s="260"/>
      <c r="GC85" s="260"/>
      <c r="GD85" s="260"/>
      <c r="GE85" s="260"/>
      <c r="GF85" s="260"/>
      <c r="GG85" s="260"/>
      <c r="GH85" s="260"/>
      <c r="GI85" s="260"/>
      <c r="GJ85" s="260"/>
      <c r="GK85" s="260"/>
      <c r="GL85" s="260"/>
      <c r="GM85" s="260"/>
      <c r="GN85" s="260"/>
      <c r="GO85" s="260"/>
      <c r="GP85" s="260"/>
      <c r="GQ85" s="260"/>
      <c r="GR85" s="260"/>
      <c r="GS85" s="260"/>
      <c r="GT85" s="260"/>
      <c r="GU85" s="260"/>
      <c r="GV85" s="260"/>
      <c r="GW85" s="260"/>
      <c r="GX85" s="260"/>
      <c r="GY85" s="260"/>
      <c r="GZ85" s="260"/>
      <c r="HA85" s="260"/>
      <c r="HB85" s="260"/>
      <c r="HC85" s="260"/>
      <c r="HD85" s="260"/>
      <c r="HE85" s="260"/>
      <c r="HF85" s="260"/>
      <c r="HG85" s="260"/>
      <c r="HH85" s="260"/>
      <c r="HI85" s="260"/>
      <c r="HJ85" s="260"/>
      <c r="HK85" s="260"/>
      <c r="HL85" s="260"/>
      <c r="HM85" s="260"/>
      <c r="HN85" s="260"/>
      <c r="HO85" s="260"/>
      <c r="HP85" s="260"/>
      <c r="HQ85" s="260"/>
      <c r="HR85" s="260"/>
      <c r="HS85" s="260"/>
      <c r="HT85" s="260"/>
      <c r="HU85" s="260"/>
      <c r="HV85" s="260"/>
      <c r="HW85" s="260"/>
      <c r="HX85" s="260"/>
      <c r="HY85" s="260"/>
      <c r="HZ85" s="260"/>
      <c r="IA85" s="260"/>
      <c r="IB85" s="260"/>
      <c r="IC85" s="260"/>
      <c r="ID85" s="260"/>
      <c r="IE85" s="260"/>
      <c r="IF85" s="260"/>
      <c r="IG85" s="260"/>
      <c r="IH85" s="260"/>
      <c r="II85" s="260"/>
      <c r="IJ85" s="260"/>
      <c r="IK85" s="260"/>
      <c r="IL85" s="260"/>
      <c r="IM85" s="260"/>
      <c r="IN85" s="260"/>
      <c r="IO85" s="260"/>
      <c r="IP85" s="260"/>
      <c r="IQ85" s="260"/>
      <c r="IR85" s="260"/>
      <c r="IS85" s="260"/>
      <c r="IT85" s="260"/>
      <c r="IU85" s="260"/>
      <c r="IV85" s="260"/>
      <c r="IW85" s="260"/>
    </row>
    <row r="86" customFormat="false" ht="12.75" hidden="false" customHeight="false" outlineLevel="0" collapsed="false">
      <c r="A86" s="288"/>
      <c r="B86" s="289" t="s">
        <v>156</v>
      </c>
      <c r="C86" s="290"/>
      <c r="D86" s="291" t="n">
        <f aca="false">D32+D35+D43+D45+D47+D49+D58+D64+D69+D81+D84+D65+D66+D70+D71+D72+D73+D85</f>
        <v>0</v>
      </c>
      <c r="E86" s="291" t="n">
        <f aca="false">E32+E35+E43+E45+E47+E49+E58+E64+E69+E81+E84+E65+E66+E70+E71+E72+E73+E85</f>
        <v>0</v>
      </c>
      <c r="F86" s="291" t="n">
        <f aca="false">F32+F35+F43+F45+F47+F49+F58+F64+F69+F81+F84+F65+F66+F70+F71+F72+F73+F85</f>
        <v>0</v>
      </c>
      <c r="G86" s="291" t="n">
        <f aca="false">G32+G35+G43+G45+G47+G49+G58+G64+G69+G81+G84+G65+G66+G70+G71+G72+G73+G85</f>
        <v>0</v>
      </c>
      <c r="H86" s="291" t="n">
        <f aca="false">H32+H35+H43+H45+H47+H49+H58+H64+H69+H81+H84+H65+H66+H70+H71+H72+H73+H85</f>
        <v>0</v>
      </c>
      <c r="I86" s="291" t="n">
        <f aca="false">I32+I35+I43+I45+I47+I49+I58+I64+I69+I81+I84+I65+I66+I70+I71+I72+I73+I85</f>
        <v>0</v>
      </c>
      <c r="J86" s="291" t="n">
        <f aca="false">J32+J35+J43+J45+J47+J49+J58+J64+J69+J81+J84+J65+J66+J70+J71+J72+J73+J85</f>
        <v>0</v>
      </c>
      <c r="K86" s="291" t="n">
        <f aca="false">K32+K35+K43+K45+K47+K49+K58+K64+K69+K81+K84+K65+K66+K70+K71+K72+K73+K85</f>
        <v>0</v>
      </c>
      <c r="L86" s="291" t="n">
        <f aca="false">L32+L35+L43+L45+L47+L49+L58+L64+L69+L81+L84+L65+L66+L70+L71+L72+L73+L85</f>
        <v>0</v>
      </c>
      <c r="M86" s="291" t="n">
        <f aca="false">M32+M35+M43+M45+M47+M49+M58+M64+M69+M81+M84+M65+M66+M70+M71+M72+M73+M85</f>
        <v>0</v>
      </c>
      <c r="N86" s="291" t="n">
        <f aca="false">N32+N35+N43+N45+N47+N49+N58+N64+N69+N81+N84+N65+N66+N70+N71+N72+N73+N85</f>
        <v>0</v>
      </c>
      <c r="O86" s="291" t="n">
        <f aca="false">O32+O35+O43+O45+O47+O49+O58+O64+O69+O81+O84+O65+O66+O70+O71+O72+O73+O85</f>
        <v>0</v>
      </c>
      <c r="P86" s="291" t="n">
        <f aca="false">P32+P35+P43+P45+P47+P49+P58+P64+P69+P81+P84+P65+P66+P70+P71+P72+P73+P85</f>
        <v>0</v>
      </c>
      <c r="Q86" s="271"/>
    </row>
    <row r="87" customFormat="false" ht="12.75" hidden="false" customHeight="false" outlineLevel="0" collapsed="false">
      <c r="D87" s="270"/>
      <c r="E87" s="270"/>
      <c r="F87" s="270"/>
      <c r="G87" s="270"/>
      <c r="H87" s="270"/>
      <c r="I87" s="270"/>
      <c r="J87" s="270"/>
      <c r="K87" s="270"/>
      <c r="L87" s="270"/>
      <c r="M87" s="270"/>
      <c r="N87" s="270"/>
      <c r="O87" s="270"/>
      <c r="P87" s="270"/>
    </row>
    <row r="88" customFormat="false" ht="12.75" hidden="false" customHeight="false" outlineLevel="0" collapsed="false">
      <c r="A88" s="292"/>
      <c r="B88" s="293"/>
      <c r="C88" s="293"/>
      <c r="D88" s="294" t="n">
        <v>37258</v>
      </c>
      <c r="E88" s="294" t="n">
        <v>37289</v>
      </c>
      <c r="F88" s="294" t="n">
        <v>37317</v>
      </c>
      <c r="G88" s="294" t="n">
        <v>37348</v>
      </c>
      <c r="H88" s="294" t="n">
        <v>37378</v>
      </c>
      <c r="I88" s="294" t="n">
        <v>37409</v>
      </c>
      <c r="J88" s="294" t="n">
        <v>37439</v>
      </c>
      <c r="K88" s="294" t="n">
        <v>37470</v>
      </c>
      <c r="L88" s="294" t="n">
        <v>37501</v>
      </c>
      <c r="M88" s="294" t="n">
        <v>37531</v>
      </c>
      <c r="N88" s="294" t="n">
        <v>37562</v>
      </c>
      <c r="O88" s="294" t="n">
        <v>37592</v>
      </c>
      <c r="P88" s="295" t="s">
        <v>141</v>
      </c>
      <c r="Q88" s="296"/>
      <c r="R88" s="296"/>
      <c r="S88" s="296"/>
      <c r="T88" s="296"/>
      <c r="U88" s="296"/>
      <c r="V88" s="296"/>
      <c r="W88" s="296"/>
      <c r="X88" s="296"/>
      <c r="Y88" s="296"/>
      <c r="Z88" s="296"/>
      <c r="AA88" s="296"/>
      <c r="AB88" s="296"/>
      <c r="AC88" s="296"/>
      <c r="AD88" s="296"/>
      <c r="AE88" s="296"/>
      <c r="AF88" s="296"/>
      <c r="AG88" s="296"/>
      <c r="AH88" s="296"/>
      <c r="AI88" s="296"/>
      <c r="AJ88" s="296"/>
      <c r="AK88" s="296"/>
      <c r="AL88" s="296"/>
      <c r="AM88" s="296"/>
      <c r="AN88" s="296"/>
      <c r="AO88" s="296"/>
      <c r="AP88" s="296"/>
      <c r="AQ88" s="296"/>
      <c r="AR88" s="296"/>
      <c r="AS88" s="296"/>
      <c r="AT88" s="296"/>
      <c r="AU88" s="296"/>
      <c r="AV88" s="296"/>
      <c r="AW88" s="296"/>
      <c r="AX88" s="296"/>
      <c r="AY88" s="296"/>
      <c r="AZ88" s="296"/>
      <c r="BA88" s="296"/>
      <c r="BB88" s="296"/>
      <c r="BC88" s="296"/>
      <c r="BD88" s="296"/>
      <c r="BE88" s="296"/>
      <c r="BF88" s="296"/>
      <c r="BG88" s="296"/>
      <c r="BH88" s="296"/>
      <c r="BI88" s="296"/>
      <c r="BJ88" s="296"/>
      <c r="BK88" s="296"/>
      <c r="BL88" s="296"/>
      <c r="BM88" s="296"/>
      <c r="BN88" s="296"/>
      <c r="BO88" s="296"/>
      <c r="BP88" s="296"/>
      <c r="BQ88" s="296"/>
      <c r="BR88" s="296"/>
      <c r="BS88" s="296"/>
      <c r="BT88" s="296"/>
      <c r="BU88" s="296"/>
      <c r="BV88" s="296"/>
      <c r="BW88" s="296"/>
      <c r="BX88" s="296"/>
      <c r="BY88" s="296"/>
      <c r="BZ88" s="296"/>
      <c r="CA88" s="296"/>
      <c r="CB88" s="296"/>
      <c r="CC88" s="296"/>
      <c r="CD88" s="296"/>
      <c r="CE88" s="296"/>
      <c r="CF88" s="296"/>
      <c r="CG88" s="296"/>
      <c r="CH88" s="296"/>
      <c r="CI88" s="296"/>
      <c r="CJ88" s="296"/>
      <c r="CK88" s="296"/>
      <c r="CL88" s="296"/>
      <c r="CM88" s="296"/>
      <c r="CN88" s="296"/>
      <c r="CO88" s="296"/>
      <c r="CP88" s="296"/>
      <c r="CQ88" s="296"/>
      <c r="CR88" s="296"/>
      <c r="CS88" s="296"/>
      <c r="CT88" s="296"/>
      <c r="CU88" s="296"/>
      <c r="CV88" s="296"/>
      <c r="CW88" s="296"/>
      <c r="CX88" s="296"/>
      <c r="CY88" s="296"/>
      <c r="CZ88" s="296"/>
      <c r="DA88" s="296"/>
      <c r="DB88" s="296"/>
      <c r="DC88" s="296"/>
      <c r="DD88" s="296"/>
      <c r="DE88" s="296"/>
      <c r="DF88" s="296"/>
      <c r="DG88" s="296"/>
      <c r="DH88" s="296"/>
      <c r="DI88" s="296"/>
      <c r="DJ88" s="296"/>
      <c r="DK88" s="296"/>
      <c r="DL88" s="296"/>
      <c r="DM88" s="296"/>
      <c r="DN88" s="296"/>
      <c r="DO88" s="296"/>
      <c r="DP88" s="296"/>
      <c r="DQ88" s="296"/>
      <c r="DR88" s="296"/>
      <c r="DS88" s="296"/>
      <c r="DT88" s="296"/>
      <c r="DU88" s="296"/>
      <c r="DV88" s="296"/>
      <c r="DW88" s="296"/>
      <c r="DX88" s="296"/>
      <c r="DY88" s="296"/>
      <c r="DZ88" s="296"/>
      <c r="EA88" s="296"/>
      <c r="EB88" s="296"/>
      <c r="EC88" s="296"/>
      <c r="ED88" s="296"/>
      <c r="EE88" s="296"/>
      <c r="EF88" s="296"/>
      <c r="EG88" s="296"/>
      <c r="EH88" s="296"/>
      <c r="EI88" s="296"/>
      <c r="EJ88" s="296"/>
      <c r="EK88" s="296"/>
      <c r="EL88" s="296"/>
      <c r="EM88" s="296"/>
      <c r="EN88" s="296"/>
      <c r="EO88" s="296"/>
      <c r="EP88" s="296"/>
      <c r="EQ88" s="296"/>
      <c r="ER88" s="296"/>
      <c r="ES88" s="296"/>
      <c r="ET88" s="296"/>
      <c r="EU88" s="296"/>
      <c r="EV88" s="296"/>
      <c r="EW88" s="296"/>
      <c r="EX88" s="296"/>
      <c r="EY88" s="296"/>
      <c r="EZ88" s="296"/>
      <c r="FA88" s="296"/>
      <c r="FB88" s="296"/>
      <c r="FC88" s="296"/>
      <c r="FD88" s="296"/>
      <c r="FE88" s="296"/>
      <c r="FF88" s="296"/>
      <c r="FG88" s="296"/>
      <c r="FH88" s="296"/>
      <c r="FI88" s="296"/>
      <c r="FJ88" s="296"/>
      <c r="FK88" s="296"/>
      <c r="FL88" s="296"/>
      <c r="FM88" s="296"/>
      <c r="FN88" s="296"/>
      <c r="FO88" s="296"/>
      <c r="FP88" s="296"/>
      <c r="FQ88" s="296"/>
      <c r="FR88" s="296"/>
      <c r="FS88" s="296"/>
      <c r="FT88" s="296"/>
      <c r="FU88" s="296"/>
      <c r="FV88" s="296"/>
      <c r="FW88" s="296"/>
      <c r="FX88" s="296"/>
      <c r="FY88" s="296"/>
      <c r="FZ88" s="296"/>
      <c r="GA88" s="296"/>
      <c r="GB88" s="296"/>
      <c r="GC88" s="296"/>
      <c r="GD88" s="296"/>
      <c r="GE88" s="296"/>
      <c r="GF88" s="296"/>
      <c r="GG88" s="296"/>
      <c r="GH88" s="296"/>
      <c r="GI88" s="296"/>
      <c r="GJ88" s="296"/>
      <c r="GK88" s="296"/>
      <c r="GL88" s="296"/>
      <c r="GM88" s="296"/>
      <c r="GN88" s="296"/>
      <c r="GO88" s="296"/>
      <c r="GP88" s="296"/>
      <c r="GQ88" s="296"/>
      <c r="GR88" s="296"/>
      <c r="GS88" s="296"/>
      <c r="GT88" s="296"/>
      <c r="GU88" s="296"/>
      <c r="GV88" s="296"/>
      <c r="GW88" s="296"/>
      <c r="GX88" s="296"/>
      <c r="GY88" s="296"/>
      <c r="GZ88" s="296"/>
      <c r="HA88" s="296"/>
      <c r="HB88" s="296"/>
      <c r="HC88" s="296"/>
      <c r="HD88" s="296"/>
      <c r="HE88" s="296"/>
      <c r="HF88" s="296"/>
      <c r="HG88" s="296"/>
      <c r="HH88" s="296"/>
      <c r="HI88" s="296"/>
      <c r="HJ88" s="296"/>
      <c r="HK88" s="296"/>
      <c r="HL88" s="296"/>
      <c r="HM88" s="296"/>
      <c r="HN88" s="296"/>
      <c r="HO88" s="296"/>
      <c r="HP88" s="296"/>
      <c r="HQ88" s="296"/>
      <c r="HR88" s="296"/>
      <c r="HS88" s="296"/>
      <c r="HT88" s="296"/>
      <c r="HU88" s="296"/>
      <c r="HV88" s="296"/>
      <c r="HW88" s="296"/>
      <c r="HX88" s="296"/>
      <c r="HY88" s="296"/>
      <c r="HZ88" s="296"/>
      <c r="IA88" s="296"/>
      <c r="IB88" s="296"/>
      <c r="IC88" s="296"/>
      <c r="ID88" s="296"/>
      <c r="IE88" s="296"/>
      <c r="IF88" s="296"/>
      <c r="IG88" s="296"/>
      <c r="IH88" s="296"/>
      <c r="II88" s="296"/>
      <c r="IJ88" s="296"/>
      <c r="IK88" s="296"/>
      <c r="IL88" s="296"/>
      <c r="IM88" s="296"/>
      <c r="IN88" s="296"/>
      <c r="IO88" s="296"/>
      <c r="IP88" s="296"/>
      <c r="IQ88" s="296"/>
      <c r="IR88" s="296"/>
      <c r="IS88" s="296"/>
      <c r="IT88" s="296"/>
      <c r="IU88" s="296"/>
      <c r="IV88" s="296"/>
      <c r="IW88" s="296"/>
    </row>
    <row r="89" customFormat="false" ht="12.75" hidden="false" customHeight="false" outlineLevel="0" collapsed="false">
      <c r="A89" s="258" t="s">
        <v>299</v>
      </c>
      <c r="B89" s="197"/>
      <c r="C89" s="197"/>
      <c r="D89" s="297"/>
      <c r="E89" s="297"/>
      <c r="F89" s="297"/>
      <c r="G89" s="297"/>
      <c r="H89" s="297"/>
      <c r="I89" s="297"/>
      <c r="J89" s="297"/>
      <c r="K89" s="297"/>
      <c r="L89" s="297"/>
      <c r="M89" s="297"/>
      <c r="N89" s="297"/>
      <c r="O89" s="297"/>
      <c r="P89" s="297"/>
      <c r="Q89" s="298"/>
      <c r="R89" s="298"/>
      <c r="S89" s="298"/>
      <c r="T89" s="298"/>
      <c r="U89" s="298"/>
      <c r="V89" s="298"/>
      <c r="W89" s="298"/>
      <c r="X89" s="298"/>
      <c r="Y89" s="298"/>
      <c r="Z89" s="298"/>
      <c r="AA89" s="298"/>
      <c r="AB89" s="298"/>
      <c r="AC89" s="298"/>
      <c r="AD89" s="298"/>
      <c r="AE89" s="298"/>
      <c r="AF89" s="298"/>
      <c r="AG89" s="298"/>
      <c r="AH89" s="298"/>
      <c r="AI89" s="298"/>
      <c r="AJ89" s="298"/>
      <c r="AK89" s="298"/>
      <c r="AL89" s="298"/>
      <c r="AM89" s="298"/>
      <c r="AN89" s="298"/>
      <c r="AO89" s="298"/>
      <c r="AP89" s="298"/>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c r="HV89" s="298"/>
      <c r="HW89" s="298"/>
      <c r="HX89" s="298"/>
      <c r="HY89" s="298"/>
      <c r="HZ89" s="298"/>
      <c r="IA89" s="298"/>
      <c r="IB89" s="298"/>
      <c r="IC89" s="298"/>
      <c r="ID89" s="298"/>
      <c r="IE89" s="298"/>
      <c r="IF89" s="298"/>
      <c r="IG89" s="298"/>
      <c r="IH89" s="298"/>
      <c r="II89" s="298"/>
      <c r="IJ89" s="298"/>
      <c r="IK89" s="298"/>
      <c r="IL89" s="298"/>
      <c r="IM89" s="298"/>
      <c r="IN89" s="298"/>
      <c r="IO89" s="298"/>
      <c r="IP89" s="298"/>
      <c r="IQ89" s="298"/>
      <c r="IR89" s="298"/>
      <c r="IS89" s="298"/>
      <c r="IT89" s="298"/>
      <c r="IU89" s="298"/>
      <c r="IV89" s="298"/>
      <c r="IW89" s="298"/>
    </row>
    <row r="90" customFormat="false" ht="12.75" hidden="false" customHeight="false" outlineLevel="0" collapsed="false">
      <c r="A90" s="298"/>
      <c r="B90" s="299" t="s">
        <v>300</v>
      </c>
      <c r="C90" s="197"/>
      <c r="D90" s="297"/>
      <c r="E90" s="297"/>
      <c r="F90" s="297"/>
      <c r="G90" s="297"/>
      <c r="H90" s="297"/>
      <c r="I90" s="297"/>
      <c r="J90" s="297"/>
      <c r="K90" s="297"/>
      <c r="L90" s="297"/>
      <c r="M90" s="297"/>
      <c r="N90" s="297"/>
      <c r="O90" s="297"/>
      <c r="P90" s="297" t="n">
        <f aca="false">SUM(D90:O90)</f>
        <v>0</v>
      </c>
      <c r="Q90" s="298"/>
      <c r="R90" s="298"/>
      <c r="S90" s="298"/>
      <c r="T90" s="298"/>
      <c r="U90" s="298"/>
      <c r="V90" s="298"/>
      <c r="W90" s="298"/>
      <c r="X90" s="298"/>
      <c r="Y90" s="298"/>
      <c r="Z90" s="298"/>
      <c r="AA90" s="298"/>
      <c r="AB90" s="298"/>
      <c r="AC90" s="298"/>
      <c r="AD90" s="298"/>
      <c r="AE90" s="298"/>
      <c r="AF90" s="298"/>
      <c r="AG90" s="298"/>
      <c r="AH90" s="298"/>
      <c r="AI90" s="298"/>
      <c r="AJ90" s="298"/>
      <c r="AK90" s="298"/>
      <c r="AL90" s="298"/>
      <c r="AM90" s="298"/>
      <c r="AN90" s="298"/>
      <c r="AO90" s="298"/>
      <c r="AP90" s="298"/>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c r="HV90" s="298"/>
      <c r="HW90" s="298"/>
      <c r="HX90" s="298"/>
      <c r="HY90" s="298"/>
      <c r="HZ90" s="298"/>
      <c r="IA90" s="298"/>
      <c r="IB90" s="298"/>
      <c r="IC90" s="298"/>
      <c r="ID90" s="298"/>
      <c r="IE90" s="298"/>
      <c r="IF90" s="298"/>
      <c r="IG90" s="298"/>
      <c r="IH90" s="298"/>
      <c r="II90" s="298"/>
      <c r="IJ90" s="298"/>
      <c r="IK90" s="298"/>
      <c r="IL90" s="298"/>
      <c r="IM90" s="298"/>
      <c r="IN90" s="298"/>
      <c r="IO90" s="298"/>
      <c r="IP90" s="298"/>
      <c r="IQ90" s="298"/>
      <c r="IR90" s="298"/>
      <c r="IS90" s="298"/>
      <c r="IT90" s="298"/>
      <c r="IU90" s="298"/>
      <c r="IV90" s="298"/>
      <c r="IW90" s="298"/>
    </row>
    <row r="91" customFormat="false" ht="12.75" hidden="false" customHeight="false" outlineLevel="0" collapsed="false">
      <c r="A91" s="298"/>
      <c r="B91" s="299" t="s">
        <v>301</v>
      </c>
      <c r="C91" s="197"/>
      <c r="D91" s="297"/>
      <c r="E91" s="297"/>
      <c r="F91" s="297"/>
      <c r="G91" s="297"/>
      <c r="H91" s="297"/>
      <c r="I91" s="297"/>
      <c r="J91" s="297"/>
      <c r="K91" s="297"/>
      <c r="L91" s="297"/>
      <c r="M91" s="297"/>
      <c r="N91" s="297"/>
      <c r="O91" s="297"/>
      <c r="P91" s="297" t="n">
        <f aca="false">SUM(D91:O91)</f>
        <v>0</v>
      </c>
      <c r="Q91" s="298"/>
      <c r="R91" s="298"/>
      <c r="S91" s="298"/>
      <c r="T91" s="298"/>
      <c r="U91" s="298"/>
      <c r="V91" s="298"/>
      <c r="W91" s="298"/>
      <c r="X91" s="298"/>
      <c r="Y91" s="298"/>
      <c r="Z91" s="298"/>
      <c r="AA91" s="298"/>
      <c r="AB91" s="298"/>
      <c r="AC91" s="298"/>
      <c r="AD91" s="298"/>
      <c r="AE91" s="298"/>
      <c r="AF91" s="298"/>
      <c r="AG91" s="298"/>
      <c r="AH91" s="298"/>
      <c r="AI91" s="298"/>
      <c r="AJ91" s="298"/>
      <c r="AK91" s="298"/>
      <c r="AL91" s="298"/>
      <c r="AM91" s="298"/>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c r="HV91" s="298"/>
      <c r="HW91" s="298"/>
      <c r="HX91" s="298"/>
      <c r="HY91" s="298"/>
      <c r="HZ91" s="298"/>
      <c r="IA91" s="298"/>
      <c r="IB91" s="298"/>
      <c r="IC91" s="298"/>
      <c r="ID91" s="298"/>
      <c r="IE91" s="298"/>
      <c r="IF91" s="298"/>
      <c r="IG91" s="298"/>
      <c r="IH91" s="298"/>
      <c r="II91" s="298"/>
      <c r="IJ91" s="298"/>
      <c r="IK91" s="298"/>
      <c r="IL91" s="298"/>
      <c r="IM91" s="298"/>
      <c r="IN91" s="298"/>
      <c r="IO91" s="298"/>
      <c r="IP91" s="298"/>
      <c r="IQ91" s="298"/>
      <c r="IR91" s="298"/>
      <c r="IS91" s="298"/>
      <c r="IT91" s="298"/>
      <c r="IU91" s="298"/>
      <c r="IV91" s="298"/>
      <c r="IW91" s="298"/>
    </row>
    <row r="92" customFormat="false" ht="12.75" hidden="false" customHeight="false" outlineLevel="0" collapsed="false">
      <c r="A92" s="298"/>
      <c r="B92" s="299" t="s">
        <v>302</v>
      </c>
      <c r="C92" s="197"/>
      <c r="D92" s="297"/>
      <c r="E92" s="297"/>
      <c r="F92" s="297"/>
      <c r="G92" s="297"/>
      <c r="H92" s="297"/>
      <c r="I92" s="297"/>
      <c r="J92" s="297"/>
      <c r="K92" s="297"/>
      <c r="L92" s="297"/>
      <c r="M92" s="297"/>
      <c r="N92" s="297"/>
      <c r="O92" s="297"/>
      <c r="P92" s="297" t="n">
        <f aca="false">SUM(D92:O92)</f>
        <v>0</v>
      </c>
      <c r="Q92" s="298"/>
      <c r="R92" s="298"/>
      <c r="S92" s="298"/>
      <c r="T92" s="298"/>
      <c r="U92" s="298"/>
      <c r="V92" s="298"/>
      <c r="W92" s="298"/>
      <c r="X92" s="298"/>
      <c r="Y92" s="298"/>
      <c r="Z92" s="298"/>
      <c r="AA92" s="298"/>
      <c r="AB92" s="298"/>
      <c r="AC92" s="298"/>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c r="HV92" s="298"/>
      <c r="HW92" s="298"/>
      <c r="HX92" s="298"/>
      <c r="HY92" s="298"/>
      <c r="HZ92" s="298"/>
      <c r="IA92" s="298"/>
      <c r="IB92" s="298"/>
      <c r="IC92" s="298"/>
      <c r="ID92" s="298"/>
      <c r="IE92" s="298"/>
      <c r="IF92" s="298"/>
      <c r="IG92" s="298"/>
      <c r="IH92" s="298"/>
      <c r="II92" s="298"/>
      <c r="IJ92" s="298"/>
      <c r="IK92" s="298"/>
      <c r="IL92" s="298"/>
      <c r="IM92" s="298"/>
      <c r="IN92" s="298"/>
      <c r="IO92" s="298"/>
      <c r="IP92" s="298"/>
      <c r="IQ92" s="298"/>
      <c r="IR92" s="298"/>
      <c r="IS92" s="298"/>
      <c r="IT92" s="298"/>
      <c r="IU92" s="298"/>
      <c r="IV92" s="298"/>
      <c r="IW92" s="298"/>
    </row>
    <row r="93" customFormat="false" ht="12.75" hidden="false" customHeight="false" outlineLevel="0" collapsed="false">
      <c r="A93" s="298"/>
      <c r="B93" s="299" t="s">
        <v>303</v>
      </c>
      <c r="C93" s="197"/>
      <c r="D93" s="297"/>
      <c r="E93" s="297"/>
      <c r="F93" s="297"/>
      <c r="G93" s="297"/>
      <c r="H93" s="297"/>
      <c r="I93" s="297"/>
      <c r="J93" s="297"/>
      <c r="K93" s="297"/>
      <c r="L93" s="297"/>
      <c r="M93" s="297"/>
      <c r="N93" s="297"/>
      <c r="O93" s="297"/>
      <c r="P93" s="297" t="n">
        <f aca="false">SUM(D93:O93)</f>
        <v>0</v>
      </c>
      <c r="Q93" s="298"/>
      <c r="R93" s="298"/>
      <c r="S93" s="298"/>
      <c r="T93" s="298"/>
      <c r="U93" s="298"/>
      <c r="V93" s="298"/>
      <c r="W93" s="298"/>
      <c r="X93" s="298"/>
      <c r="Y93" s="298"/>
      <c r="Z93" s="298"/>
      <c r="AA93" s="298"/>
      <c r="AB93" s="298"/>
      <c r="AC93" s="298"/>
      <c r="AD93" s="298"/>
      <c r="AE93" s="298"/>
      <c r="AF93" s="298"/>
      <c r="AG93" s="298"/>
      <c r="AH93" s="298"/>
      <c r="AI93" s="298"/>
      <c r="AJ93" s="298"/>
      <c r="AK93" s="298"/>
      <c r="AL93" s="298"/>
      <c r="AM93" s="298"/>
      <c r="AN93" s="298"/>
      <c r="AO93" s="298"/>
      <c r="AP93" s="298"/>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c r="HV93" s="298"/>
      <c r="HW93" s="298"/>
      <c r="HX93" s="298"/>
      <c r="HY93" s="298"/>
      <c r="HZ93" s="298"/>
      <c r="IA93" s="298"/>
      <c r="IB93" s="298"/>
      <c r="IC93" s="298"/>
      <c r="ID93" s="298"/>
      <c r="IE93" s="298"/>
      <c r="IF93" s="298"/>
      <c r="IG93" s="298"/>
      <c r="IH93" s="298"/>
      <c r="II93" s="298"/>
      <c r="IJ93" s="298"/>
      <c r="IK93" s="298"/>
      <c r="IL93" s="298"/>
      <c r="IM93" s="298"/>
      <c r="IN93" s="298"/>
      <c r="IO93" s="298"/>
      <c r="IP93" s="298"/>
      <c r="IQ93" s="298"/>
      <c r="IR93" s="298"/>
      <c r="IS93" s="298"/>
      <c r="IT93" s="298"/>
      <c r="IU93" s="298"/>
      <c r="IV93" s="298"/>
      <c r="IW93" s="298"/>
    </row>
    <row r="94" customFormat="false" ht="12.75" hidden="false" customHeight="false" outlineLevel="0" collapsed="false">
      <c r="A94" s="298"/>
      <c r="B94" s="299" t="s">
        <v>304</v>
      </c>
      <c r="C94" s="197"/>
      <c r="D94" s="297"/>
      <c r="E94" s="297"/>
      <c r="F94" s="297"/>
      <c r="G94" s="297"/>
      <c r="H94" s="297"/>
      <c r="I94" s="297"/>
      <c r="J94" s="297"/>
      <c r="K94" s="297"/>
      <c r="L94" s="297"/>
      <c r="M94" s="297"/>
      <c r="N94" s="297"/>
      <c r="O94" s="297"/>
      <c r="P94" s="297" t="n">
        <f aca="false">SUM(D94:O94)</f>
        <v>0</v>
      </c>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c r="HV94" s="298"/>
      <c r="HW94" s="298"/>
      <c r="HX94" s="298"/>
      <c r="HY94" s="298"/>
      <c r="HZ94" s="298"/>
      <c r="IA94" s="298"/>
      <c r="IB94" s="298"/>
      <c r="IC94" s="298"/>
      <c r="ID94" s="298"/>
      <c r="IE94" s="298"/>
      <c r="IF94" s="298"/>
      <c r="IG94" s="298"/>
      <c r="IH94" s="298"/>
      <c r="II94" s="298"/>
      <c r="IJ94" s="298"/>
      <c r="IK94" s="298"/>
      <c r="IL94" s="298"/>
      <c r="IM94" s="298"/>
      <c r="IN94" s="298"/>
      <c r="IO94" s="298"/>
      <c r="IP94" s="298"/>
      <c r="IQ94" s="298"/>
      <c r="IR94" s="298"/>
      <c r="IS94" s="298"/>
      <c r="IT94" s="298"/>
      <c r="IU94" s="298"/>
      <c r="IV94" s="298"/>
      <c r="IW94" s="298"/>
    </row>
    <row r="95" customFormat="false" ht="12.75" hidden="false" customHeight="false" outlineLevel="0" collapsed="false">
      <c r="A95" s="298"/>
      <c r="B95" s="299" t="s">
        <v>305</v>
      </c>
      <c r="C95" s="197"/>
      <c r="D95" s="297"/>
      <c r="E95" s="297"/>
      <c r="F95" s="297"/>
      <c r="G95" s="297"/>
      <c r="H95" s="297"/>
      <c r="I95" s="297"/>
      <c r="J95" s="297"/>
      <c r="K95" s="297"/>
      <c r="L95" s="297"/>
      <c r="M95" s="297"/>
      <c r="N95" s="297"/>
      <c r="O95" s="297"/>
      <c r="P95" s="297" t="n">
        <f aca="false">SUM(D95:O95)</f>
        <v>0</v>
      </c>
      <c r="Q95" s="298"/>
      <c r="R95" s="298"/>
      <c r="S95" s="298"/>
      <c r="T95" s="298"/>
      <c r="U95" s="298"/>
      <c r="V95" s="298"/>
      <c r="W95" s="298"/>
      <c r="X95" s="298"/>
      <c r="Y95" s="298"/>
      <c r="Z95" s="298"/>
      <c r="AA95" s="298"/>
      <c r="AB95" s="298"/>
      <c r="AC95" s="298"/>
      <c r="AD95" s="298"/>
      <c r="AE95" s="298"/>
      <c r="AF95" s="298"/>
      <c r="AG95" s="298"/>
      <c r="AH95" s="298"/>
      <c r="AI95" s="298"/>
      <c r="AJ95" s="298"/>
      <c r="AK95" s="298"/>
      <c r="AL95" s="298"/>
      <c r="AM95" s="298"/>
      <c r="AN95" s="298"/>
      <c r="AO95" s="298"/>
      <c r="AP95" s="298"/>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c r="HV95" s="298"/>
      <c r="HW95" s="298"/>
      <c r="HX95" s="298"/>
      <c r="HY95" s="298"/>
      <c r="HZ95" s="298"/>
      <c r="IA95" s="298"/>
      <c r="IB95" s="298"/>
      <c r="IC95" s="298"/>
      <c r="ID95" s="298"/>
      <c r="IE95" s="298"/>
      <c r="IF95" s="298"/>
      <c r="IG95" s="298"/>
      <c r="IH95" s="298"/>
      <c r="II95" s="298"/>
      <c r="IJ95" s="298"/>
      <c r="IK95" s="298"/>
      <c r="IL95" s="298"/>
      <c r="IM95" s="298"/>
      <c r="IN95" s="298"/>
      <c r="IO95" s="298"/>
      <c r="IP95" s="298"/>
      <c r="IQ95" s="298"/>
      <c r="IR95" s="298"/>
      <c r="IS95" s="298"/>
      <c r="IT95" s="298"/>
      <c r="IU95" s="298"/>
      <c r="IV95" s="298"/>
      <c r="IW95" s="298"/>
    </row>
    <row r="96" customFormat="false" ht="12.75" hidden="false" customHeight="false" outlineLevel="0" collapsed="false">
      <c r="A96" s="298"/>
      <c r="B96" s="299" t="s">
        <v>306</v>
      </c>
      <c r="C96" s="197"/>
      <c r="D96" s="297"/>
      <c r="E96" s="297"/>
      <c r="F96" s="297"/>
      <c r="G96" s="297"/>
      <c r="H96" s="297"/>
      <c r="I96" s="297"/>
      <c r="J96" s="297"/>
      <c r="K96" s="297"/>
      <c r="L96" s="297"/>
      <c r="M96" s="297"/>
      <c r="N96" s="297"/>
      <c r="O96" s="297"/>
      <c r="P96" s="297" t="n">
        <f aca="false">SUM(D96:O96)</f>
        <v>0</v>
      </c>
      <c r="Q96" s="298"/>
      <c r="R96" s="298"/>
      <c r="S96" s="298"/>
      <c r="T96" s="298"/>
      <c r="U96" s="298"/>
      <c r="V96" s="298"/>
      <c r="W96" s="298"/>
      <c r="X96" s="298"/>
      <c r="Y96" s="298"/>
      <c r="Z96" s="298"/>
      <c r="AA96" s="298"/>
      <c r="AB96" s="298"/>
      <c r="AC96" s="298"/>
      <c r="AD96" s="298"/>
      <c r="AE96" s="298"/>
      <c r="AF96" s="298"/>
      <c r="AG96" s="298"/>
      <c r="AH96" s="298"/>
      <c r="AI96" s="298"/>
      <c r="AJ96" s="298"/>
      <c r="AK96" s="298"/>
      <c r="AL96" s="298"/>
      <c r="AM96" s="298"/>
      <c r="AN96" s="298"/>
      <c r="AO96" s="298"/>
      <c r="AP96" s="298"/>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c r="HV96" s="298"/>
      <c r="HW96" s="298"/>
      <c r="HX96" s="298"/>
      <c r="HY96" s="298"/>
      <c r="HZ96" s="298"/>
      <c r="IA96" s="298"/>
      <c r="IB96" s="298"/>
      <c r="IC96" s="298"/>
      <c r="ID96" s="298"/>
      <c r="IE96" s="298"/>
      <c r="IF96" s="298"/>
      <c r="IG96" s="298"/>
      <c r="IH96" s="298"/>
      <c r="II96" s="298"/>
      <c r="IJ96" s="298"/>
      <c r="IK96" s="298"/>
      <c r="IL96" s="298"/>
      <c r="IM96" s="298"/>
      <c r="IN96" s="298"/>
      <c r="IO96" s="298"/>
      <c r="IP96" s="298"/>
      <c r="IQ96" s="298"/>
      <c r="IR96" s="298"/>
      <c r="IS96" s="298"/>
      <c r="IT96" s="298"/>
      <c r="IU96" s="298"/>
      <c r="IV96" s="298"/>
      <c r="IW96" s="298"/>
    </row>
    <row r="97" customFormat="false" ht="12.75" hidden="false" customHeight="false" outlineLevel="0" collapsed="false">
      <c r="A97" s="298"/>
      <c r="B97" s="299" t="s">
        <v>307</v>
      </c>
      <c r="C97" s="197"/>
      <c r="D97" s="297"/>
      <c r="E97" s="297"/>
      <c r="F97" s="297"/>
      <c r="G97" s="297"/>
      <c r="H97" s="297"/>
      <c r="I97" s="297"/>
      <c r="J97" s="297"/>
      <c r="K97" s="297"/>
      <c r="L97" s="297"/>
      <c r="M97" s="297"/>
      <c r="N97" s="297"/>
      <c r="O97" s="297"/>
      <c r="P97" s="297" t="n">
        <f aca="false">SUM(D97:O97)</f>
        <v>0</v>
      </c>
      <c r="Q97" s="298"/>
      <c r="R97" s="298"/>
      <c r="S97" s="298"/>
      <c r="T97" s="298"/>
      <c r="U97" s="298"/>
      <c r="V97" s="298"/>
      <c r="W97" s="298"/>
      <c r="X97" s="298"/>
      <c r="Y97" s="298"/>
      <c r="Z97" s="298"/>
      <c r="AA97" s="298"/>
      <c r="AB97" s="298"/>
      <c r="AC97" s="298"/>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c r="HV97" s="298"/>
      <c r="HW97" s="298"/>
      <c r="HX97" s="298"/>
      <c r="HY97" s="298"/>
      <c r="HZ97" s="298"/>
      <c r="IA97" s="298"/>
      <c r="IB97" s="298"/>
      <c r="IC97" s="298"/>
      <c r="ID97" s="298"/>
      <c r="IE97" s="298"/>
      <c r="IF97" s="298"/>
      <c r="IG97" s="298"/>
      <c r="IH97" s="298"/>
      <c r="II97" s="298"/>
      <c r="IJ97" s="298"/>
      <c r="IK97" s="298"/>
      <c r="IL97" s="298"/>
      <c r="IM97" s="298"/>
      <c r="IN97" s="298"/>
      <c r="IO97" s="298"/>
      <c r="IP97" s="298"/>
      <c r="IQ97" s="298"/>
      <c r="IR97" s="298"/>
      <c r="IS97" s="298"/>
      <c r="IT97" s="298"/>
      <c r="IU97" s="298"/>
      <c r="IV97" s="298"/>
      <c r="IW97" s="298"/>
    </row>
    <row r="98" customFormat="false" ht="12.75" hidden="false" customHeight="false" outlineLevel="0" collapsed="false">
      <c r="A98" s="298"/>
      <c r="B98" s="299" t="s">
        <v>308</v>
      </c>
      <c r="C98" s="197"/>
      <c r="D98" s="297"/>
      <c r="E98" s="297"/>
      <c r="F98" s="297"/>
      <c r="G98" s="297"/>
      <c r="H98" s="297"/>
      <c r="I98" s="297"/>
      <c r="J98" s="297"/>
      <c r="K98" s="297"/>
      <c r="L98" s="297"/>
      <c r="M98" s="297"/>
      <c r="N98" s="297"/>
      <c r="O98" s="297"/>
      <c r="P98" s="297" t="n">
        <f aca="false">SUM(D98:O98)</f>
        <v>0</v>
      </c>
      <c r="Q98" s="298"/>
      <c r="R98" s="298"/>
      <c r="S98" s="298"/>
      <c r="T98" s="298"/>
      <c r="U98" s="298"/>
      <c r="V98" s="298"/>
      <c r="W98" s="298"/>
      <c r="X98" s="298"/>
      <c r="Y98" s="298"/>
      <c r="Z98" s="298"/>
      <c r="AA98" s="298"/>
      <c r="AB98" s="298"/>
      <c r="AC98" s="298"/>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c r="HV98" s="298"/>
      <c r="HW98" s="298"/>
      <c r="HX98" s="298"/>
      <c r="HY98" s="298"/>
      <c r="HZ98" s="298"/>
      <c r="IA98" s="298"/>
      <c r="IB98" s="298"/>
      <c r="IC98" s="298"/>
      <c r="ID98" s="298"/>
      <c r="IE98" s="298"/>
      <c r="IF98" s="298"/>
      <c r="IG98" s="298"/>
      <c r="IH98" s="298"/>
      <c r="II98" s="298"/>
      <c r="IJ98" s="298"/>
      <c r="IK98" s="298"/>
      <c r="IL98" s="298"/>
      <c r="IM98" s="298"/>
      <c r="IN98" s="298"/>
      <c r="IO98" s="298"/>
      <c r="IP98" s="298"/>
      <c r="IQ98" s="298"/>
      <c r="IR98" s="298"/>
      <c r="IS98" s="298"/>
      <c r="IT98" s="298"/>
      <c r="IU98" s="298"/>
      <c r="IV98" s="298"/>
      <c r="IW98" s="298"/>
    </row>
    <row r="99" customFormat="false" ht="12.75" hidden="false" customHeight="false" outlineLevel="0" collapsed="false">
      <c r="A99" s="298"/>
      <c r="B99" s="299" t="s">
        <v>309</v>
      </c>
      <c r="C99" s="197"/>
      <c r="D99" s="297"/>
      <c r="E99" s="297"/>
      <c r="F99" s="297"/>
      <c r="G99" s="297"/>
      <c r="H99" s="297"/>
      <c r="I99" s="297"/>
      <c r="J99" s="297"/>
      <c r="K99" s="297"/>
      <c r="L99" s="297"/>
      <c r="M99" s="297"/>
      <c r="N99" s="297"/>
      <c r="O99" s="297"/>
      <c r="P99" s="297" t="n">
        <f aca="false">SUM(D99:O99)</f>
        <v>0</v>
      </c>
      <c r="Q99" s="298"/>
      <c r="R99" s="298"/>
      <c r="S99" s="298"/>
      <c r="T99" s="298"/>
      <c r="U99" s="298"/>
      <c r="V99" s="298"/>
      <c r="W99" s="298"/>
      <c r="X99" s="298"/>
      <c r="Y99" s="298"/>
      <c r="Z99" s="298"/>
      <c r="AA99" s="298"/>
      <c r="AB99" s="298"/>
      <c r="AC99" s="298"/>
      <c r="AD99" s="298"/>
      <c r="AE99" s="298"/>
      <c r="AF99" s="298"/>
      <c r="AG99" s="298"/>
      <c r="AH99" s="298"/>
      <c r="AI99" s="298"/>
      <c r="AJ99" s="298"/>
      <c r="AK99" s="298"/>
      <c r="AL99" s="298"/>
      <c r="AM99" s="298"/>
      <c r="AN99" s="298"/>
      <c r="AO99" s="298"/>
      <c r="AP99" s="298"/>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c r="HV99" s="298"/>
      <c r="HW99" s="298"/>
      <c r="HX99" s="298"/>
      <c r="HY99" s="298"/>
      <c r="HZ99" s="298"/>
      <c r="IA99" s="298"/>
      <c r="IB99" s="298"/>
      <c r="IC99" s="298"/>
      <c r="ID99" s="298"/>
      <c r="IE99" s="298"/>
      <c r="IF99" s="298"/>
      <c r="IG99" s="298"/>
      <c r="IH99" s="298"/>
      <c r="II99" s="298"/>
      <c r="IJ99" s="298"/>
      <c r="IK99" s="298"/>
      <c r="IL99" s="298"/>
      <c r="IM99" s="298"/>
      <c r="IN99" s="298"/>
      <c r="IO99" s="298"/>
      <c r="IP99" s="298"/>
      <c r="IQ99" s="298"/>
      <c r="IR99" s="298"/>
      <c r="IS99" s="298"/>
      <c r="IT99" s="298"/>
      <c r="IU99" s="298"/>
      <c r="IV99" s="298"/>
      <c r="IW99" s="298"/>
    </row>
    <row r="100" customFormat="false" ht="12.75" hidden="false" customHeight="false" outlineLevel="0" collapsed="false">
      <c r="A100" s="298"/>
      <c r="B100" s="299" t="s">
        <v>310</v>
      </c>
      <c r="C100" s="197"/>
      <c r="D100" s="297"/>
      <c r="E100" s="297"/>
      <c r="F100" s="297"/>
      <c r="G100" s="297"/>
      <c r="H100" s="297"/>
      <c r="I100" s="297"/>
      <c r="J100" s="297"/>
      <c r="K100" s="297"/>
      <c r="L100" s="297"/>
      <c r="M100" s="297"/>
      <c r="N100" s="297"/>
      <c r="O100" s="297"/>
      <c r="P100" s="297" t="n">
        <f aca="false">SUM(D100:O100)</f>
        <v>0</v>
      </c>
      <c r="Q100" s="298"/>
      <c r="R100" s="298"/>
      <c r="S100" s="298"/>
      <c r="T100" s="298"/>
      <c r="U100" s="298"/>
      <c r="V100" s="298"/>
      <c r="W100" s="298"/>
      <c r="X100" s="298"/>
      <c r="Y100" s="298"/>
      <c r="Z100" s="298"/>
      <c r="AA100" s="298"/>
      <c r="AB100" s="298"/>
      <c r="AC100" s="298"/>
      <c r="AD100" s="298"/>
      <c r="AE100" s="298"/>
      <c r="AF100" s="298"/>
      <c r="AG100" s="298"/>
      <c r="AH100" s="298"/>
      <c r="AI100" s="298"/>
      <c r="AJ100" s="298"/>
      <c r="AK100" s="298"/>
      <c r="AL100" s="298"/>
      <c r="AM100" s="298"/>
      <c r="AN100" s="298"/>
      <c r="AO100" s="298"/>
      <c r="AP100" s="298"/>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c r="HV100" s="298"/>
      <c r="HW100" s="298"/>
      <c r="HX100" s="298"/>
      <c r="HY100" s="298"/>
      <c r="HZ100" s="298"/>
      <c r="IA100" s="298"/>
      <c r="IB100" s="298"/>
      <c r="IC100" s="298"/>
      <c r="ID100" s="298"/>
      <c r="IE100" s="298"/>
      <c r="IF100" s="298"/>
      <c r="IG100" s="298"/>
      <c r="IH100" s="298"/>
      <c r="II100" s="298"/>
      <c r="IJ100" s="298"/>
      <c r="IK100" s="298"/>
      <c r="IL100" s="298"/>
      <c r="IM100" s="298"/>
      <c r="IN100" s="298"/>
      <c r="IO100" s="298"/>
      <c r="IP100" s="298"/>
      <c r="IQ100" s="298"/>
      <c r="IR100" s="298"/>
      <c r="IS100" s="298"/>
      <c r="IT100" s="298"/>
      <c r="IU100" s="298"/>
      <c r="IV100" s="298"/>
      <c r="IW100" s="298"/>
    </row>
    <row r="101" customFormat="false" ht="12.75" hidden="false" customHeight="false" outlineLevel="0" collapsed="false">
      <c r="A101" s="298"/>
      <c r="B101" s="299" t="s">
        <v>311</v>
      </c>
      <c r="C101" s="197"/>
      <c r="D101" s="297"/>
      <c r="E101" s="297"/>
      <c r="F101" s="297"/>
      <c r="G101" s="297"/>
      <c r="H101" s="297"/>
      <c r="I101" s="297"/>
      <c r="J101" s="297"/>
      <c r="K101" s="297"/>
      <c r="L101" s="297"/>
      <c r="M101" s="297"/>
      <c r="N101" s="297"/>
      <c r="O101" s="297"/>
      <c r="P101" s="297" t="n">
        <f aca="false">SUM(D101:O101)</f>
        <v>0</v>
      </c>
      <c r="Q101" s="298"/>
      <c r="R101" s="298"/>
      <c r="S101" s="298"/>
      <c r="T101" s="298"/>
      <c r="U101" s="298"/>
      <c r="V101" s="298"/>
      <c r="W101" s="298"/>
      <c r="X101" s="298"/>
      <c r="Y101" s="298"/>
      <c r="Z101" s="298"/>
      <c r="AA101" s="298"/>
      <c r="AB101" s="298"/>
      <c r="AC101" s="298"/>
      <c r="AD101" s="298"/>
      <c r="AE101" s="298"/>
      <c r="AF101" s="298"/>
      <c r="AG101" s="298"/>
      <c r="AH101" s="298"/>
      <c r="AI101" s="298"/>
      <c r="AJ101" s="298"/>
      <c r="AK101" s="298"/>
      <c r="AL101" s="298"/>
      <c r="AM101" s="298"/>
      <c r="AN101" s="298"/>
      <c r="AO101" s="298"/>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c r="HV101" s="298"/>
      <c r="HW101" s="298"/>
      <c r="HX101" s="298"/>
      <c r="HY101" s="298"/>
      <c r="HZ101" s="298"/>
      <c r="IA101" s="298"/>
      <c r="IB101" s="298"/>
      <c r="IC101" s="298"/>
      <c r="ID101" s="298"/>
      <c r="IE101" s="298"/>
      <c r="IF101" s="298"/>
      <c r="IG101" s="298"/>
      <c r="IH101" s="298"/>
      <c r="II101" s="298"/>
      <c r="IJ101" s="298"/>
      <c r="IK101" s="298"/>
      <c r="IL101" s="298"/>
      <c r="IM101" s="298"/>
      <c r="IN101" s="298"/>
      <c r="IO101" s="298"/>
      <c r="IP101" s="298"/>
      <c r="IQ101" s="298"/>
      <c r="IR101" s="298"/>
      <c r="IS101" s="298"/>
      <c r="IT101" s="298"/>
      <c r="IU101" s="298"/>
      <c r="IV101" s="298"/>
      <c r="IW101" s="298"/>
    </row>
    <row r="102" customFormat="false" ht="12.75" hidden="false" customHeight="false" outlineLevel="0" collapsed="false">
      <c r="A102" s="298"/>
      <c r="B102" s="299" t="s">
        <v>312</v>
      </c>
      <c r="C102" s="197"/>
      <c r="D102" s="297"/>
      <c r="E102" s="297"/>
      <c r="F102" s="297"/>
      <c r="G102" s="297"/>
      <c r="H102" s="297"/>
      <c r="I102" s="297"/>
      <c r="J102" s="297"/>
      <c r="K102" s="297"/>
      <c r="L102" s="297"/>
      <c r="M102" s="297"/>
      <c r="N102" s="297"/>
      <c r="O102" s="297"/>
      <c r="P102" s="297" t="n">
        <f aca="false">SUM(D102:O102)</f>
        <v>0</v>
      </c>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c r="HV102" s="298"/>
      <c r="HW102" s="298"/>
      <c r="HX102" s="298"/>
      <c r="HY102" s="298"/>
      <c r="HZ102" s="298"/>
      <c r="IA102" s="298"/>
      <c r="IB102" s="298"/>
      <c r="IC102" s="298"/>
      <c r="ID102" s="298"/>
      <c r="IE102" s="298"/>
      <c r="IF102" s="298"/>
      <c r="IG102" s="298"/>
      <c r="IH102" s="298"/>
      <c r="II102" s="298"/>
      <c r="IJ102" s="298"/>
      <c r="IK102" s="298"/>
      <c r="IL102" s="298"/>
      <c r="IM102" s="298"/>
      <c r="IN102" s="298"/>
      <c r="IO102" s="298"/>
      <c r="IP102" s="298"/>
      <c r="IQ102" s="298"/>
      <c r="IR102" s="298"/>
      <c r="IS102" s="298"/>
      <c r="IT102" s="298"/>
      <c r="IU102" s="298"/>
      <c r="IV102" s="298"/>
      <c r="IW102" s="298"/>
    </row>
    <row r="103" customFormat="false" ht="12.75" hidden="false" customHeight="false" outlineLevel="0" collapsed="false">
      <c r="A103" s="298"/>
      <c r="B103" s="299" t="s">
        <v>313</v>
      </c>
      <c r="C103" s="197"/>
      <c r="D103" s="297"/>
      <c r="E103" s="297"/>
      <c r="F103" s="297"/>
      <c r="G103" s="297"/>
      <c r="H103" s="297"/>
      <c r="I103" s="297"/>
      <c r="J103" s="297"/>
      <c r="K103" s="297"/>
      <c r="L103" s="297"/>
      <c r="M103" s="297"/>
      <c r="N103" s="297"/>
      <c r="O103" s="297"/>
      <c r="P103" s="297" t="n">
        <f aca="false">SUM(D103:O103)</f>
        <v>0</v>
      </c>
      <c r="Q103" s="298"/>
      <c r="R103" s="298"/>
      <c r="S103" s="298"/>
      <c r="T103" s="298"/>
      <c r="U103" s="298"/>
      <c r="V103" s="298"/>
      <c r="W103" s="298"/>
      <c r="X103" s="298"/>
      <c r="Y103" s="298"/>
      <c r="Z103" s="298"/>
      <c r="AA103" s="298"/>
      <c r="AB103" s="298"/>
      <c r="AC103" s="298"/>
      <c r="AD103" s="298"/>
      <c r="AE103" s="298"/>
      <c r="AF103" s="298"/>
      <c r="AG103" s="298"/>
      <c r="AH103" s="298"/>
      <c r="AI103" s="298"/>
      <c r="AJ103" s="298"/>
      <c r="AK103" s="298"/>
      <c r="AL103" s="298"/>
      <c r="AM103" s="298"/>
      <c r="AN103" s="298"/>
      <c r="AO103" s="298"/>
      <c r="AP103" s="298"/>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c r="HV103" s="298"/>
      <c r="HW103" s="298"/>
      <c r="HX103" s="298"/>
      <c r="HY103" s="298"/>
      <c r="HZ103" s="298"/>
      <c r="IA103" s="298"/>
      <c r="IB103" s="298"/>
      <c r="IC103" s="298"/>
      <c r="ID103" s="298"/>
      <c r="IE103" s="298"/>
      <c r="IF103" s="298"/>
      <c r="IG103" s="298"/>
      <c r="IH103" s="298"/>
      <c r="II103" s="298"/>
      <c r="IJ103" s="298"/>
      <c r="IK103" s="298"/>
      <c r="IL103" s="298"/>
      <c r="IM103" s="298"/>
      <c r="IN103" s="298"/>
      <c r="IO103" s="298"/>
      <c r="IP103" s="298"/>
      <c r="IQ103" s="298"/>
      <c r="IR103" s="298"/>
      <c r="IS103" s="298"/>
      <c r="IT103" s="298"/>
      <c r="IU103" s="298"/>
      <c r="IV103" s="298"/>
      <c r="IW103" s="298"/>
    </row>
    <row r="104" customFormat="false" ht="12.75" hidden="false" customHeight="false" outlineLevel="0" collapsed="false">
      <c r="A104" s="298"/>
      <c r="B104" s="165" t="s">
        <v>314</v>
      </c>
      <c r="C104" s="197"/>
      <c r="D104" s="297"/>
      <c r="E104" s="297"/>
      <c r="F104" s="297"/>
      <c r="G104" s="297"/>
      <c r="H104" s="297"/>
      <c r="I104" s="297"/>
      <c r="J104" s="297"/>
      <c r="K104" s="297"/>
      <c r="L104" s="297"/>
      <c r="M104" s="297"/>
      <c r="N104" s="297"/>
      <c r="O104" s="297"/>
      <c r="P104" s="297" t="n">
        <f aca="false">SUM(D104:O104)</f>
        <v>0</v>
      </c>
      <c r="Q104" s="298"/>
      <c r="R104" s="298"/>
      <c r="S104" s="298"/>
      <c r="T104" s="298"/>
      <c r="U104" s="298"/>
      <c r="V104" s="298"/>
      <c r="W104" s="298"/>
      <c r="X104" s="298"/>
      <c r="Y104" s="298"/>
      <c r="Z104" s="298"/>
      <c r="AA104" s="298"/>
      <c r="AB104" s="298"/>
      <c r="AC104" s="298"/>
      <c r="AD104" s="298"/>
      <c r="AE104" s="298"/>
      <c r="AF104" s="298"/>
      <c r="AG104" s="298"/>
      <c r="AH104" s="298"/>
      <c r="AI104" s="298"/>
      <c r="AJ104" s="298"/>
      <c r="AK104" s="298"/>
      <c r="AL104" s="298"/>
      <c r="AM104" s="298"/>
      <c r="AN104" s="298"/>
      <c r="AO104" s="298"/>
      <c r="AP104" s="298"/>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c r="HV104" s="298"/>
      <c r="HW104" s="298"/>
      <c r="HX104" s="298"/>
      <c r="HY104" s="298"/>
      <c r="HZ104" s="298"/>
      <c r="IA104" s="298"/>
      <c r="IB104" s="298"/>
      <c r="IC104" s="298"/>
      <c r="ID104" s="298"/>
      <c r="IE104" s="298"/>
      <c r="IF104" s="298"/>
      <c r="IG104" s="298"/>
      <c r="IH104" s="298"/>
      <c r="II104" s="298"/>
      <c r="IJ104" s="298"/>
      <c r="IK104" s="298"/>
      <c r="IL104" s="298"/>
      <c r="IM104" s="298"/>
      <c r="IN104" s="298"/>
      <c r="IO104" s="298"/>
      <c r="IP104" s="298"/>
      <c r="IQ104" s="298"/>
      <c r="IR104" s="298"/>
      <c r="IS104" s="298"/>
      <c r="IT104" s="298"/>
      <c r="IU104" s="298"/>
      <c r="IV104" s="298"/>
      <c r="IW104" s="298"/>
    </row>
    <row r="105" customFormat="false" ht="12.75" hidden="false" customHeight="false" outlineLevel="0" collapsed="false">
      <c r="A105" s="298"/>
      <c r="B105" s="298" t="s">
        <v>315</v>
      </c>
      <c r="C105" s="197" t="n">
        <f aca="false">+'[1]Cash and Non-Cash'!E132</f>
        <v>0</v>
      </c>
      <c r="D105" s="297" t="n">
        <f aca="false">+'[1]Cash and Non-Cash'!F132</f>
        <v>0</v>
      </c>
      <c r="E105" s="297" t="n">
        <f aca="false">+'[1]Cash and Non-Cash'!G132</f>
        <v>0</v>
      </c>
      <c r="F105" s="297" t="n">
        <f aca="false">+'[1]Cash and Non-Cash'!H132</f>
        <v>0</v>
      </c>
      <c r="G105" s="297" t="n">
        <f aca="false">+'[1]Cash and Non-Cash'!I132</f>
        <v>0</v>
      </c>
      <c r="H105" s="297" t="n">
        <f aca="false">+'[1]Cash and Non-Cash'!J132</f>
        <v>0</v>
      </c>
      <c r="I105" s="297" t="n">
        <f aca="false">+'[1]Cash and Non-Cash'!K132</f>
        <v>0</v>
      </c>
      <c r="J105" s="297" t="n">
        <f aca="false">+'[1]Cash and Non-Cash'!L132</f>
        <v>0</v>
      </c>
      <c r="K105" s="297" t="n">
        <f aca="false">+'[1]Cash and Non-Cash'!M132</f>
        <v>0</v>
      </c>
      <c r="L105" s="297" t="n">
        <f aca="false">+'[1]Cash and Non-Cash'!N132</f>
        <v>0</v>
      </c>
      <c r="M105" s="297" t="n">
        <f aca="false">+'[1]Cash and Non-Cash'!O132</f>
        <v>0</v>
      </c>
      <c r="N105" s="297" t="n">
        <f aca="false">+'[1]Cash and Non-Cash'!P132</f>
        <v>0</v>
      </c>
      <c r="O105" s="297" t="n">
        <f aca="false">+'[1]Cash and Non-Cash'!Q132</f>
        <v>0</v>
      </c>
      <c r="P105" s="297" t="n">
        <f aca="false">SUM(D105:O105)</f>
        <v>0</v>
      </c>
      <c r="Q105" s="298"/>
      <c r="R105" s="298"/>
      <c r="S105" s="298"/>
      <c r="T105" s="298"/>
      <c r="U105" s="298"/>
      <c r="V105" s="298"/>
      <c r="W105" s="298"/>
      <c r="X105" s="298"/>
      <c r="Y105" s="298"/>
      <c r="Z105" s="298"/>
      <c r="AA105" s="298"/>
      <c r="AB105" s="298"/>
      <c r="AC105" s="298"/>
      <c r="AD105" s="298"/>
      <c r="AE105" s="298"/>
      <c r="AF105" s="298"/>
      <c r="AG105" s="298"/>
      <c r="AH105" s="298"/>
      <c r="AI105" s="298"/>
      <c r="AJ105" s="298"/>
      <c r="AK105" s="298"/>
      <c r="AL105" s="298"/>
      <c r="AM105" s="298"/>
      <c r="AN105" s="298"/>
      <c r="AO105" s="298"/>
      <c r="AP105" s="298"/>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c r="HV105" s="298"/>
      <c r="HW105" s="298"/>
      <c r="HX105" s="298"/>
      <c r="HY105" s="298"/>
      <c r="HZ105" s="298"/>
      <c r="IA105" s="298"/>
      <c r="IB105" s="298"/>
      <c r="IC105" s="298"/>
      <c r="ID105" s="298"/>
      <c r="IE105" s="298"/>
      <c r="IF105" s="298"/>
      <c r="IG105" s="298"/>
      <c r="IH105" s="298"/>
      <c r="II105" s="298"/>
      <c r="IJ105" s="298"/>
      <c r="IK105" s="298"/>
      <c r="IL105" s="298"/>
      <c r="IM105" s="298"/>
      <c r="IN105" s="298"/>
      <c r="IO105" s="298"/>
      <c r="IP105" s="298"/>
      <c r="IQ105" s="298"/>
      <c r="IR105" s="298"/>
      <c r="IS105" s="298"/>
      <c r="IT105" s="298"/>
      <c r="IU105" s="298"/>
      <c r="IV105" s="298"/>
      <c r="IW105" s="298"/>
    </row>
    <row r="106" customFormat="false" ht="12.75" hidden="false" customHeight="false" outlineLevel="0" collapsed="false">
      <c r="A106" s="300"/>
      <c r="B106" s="289" t="s">
        <v>157</v>
      </c>
      <c r="C106" s="301" t="n">
        <f aca="false">SUM(C90:C105)</f>
        <v>0</v>
      </c>
      <c r="D106" s="302" t="n">
        <f aca="false">SUM(D90:D105)</f>
        <v>0</v>
      </c>
      <c r="E106" s="302" t="n">
        <f aca="false">SUM(E90:E105)</f>
        <v>0</v>
      </c>
      <c r="F106" s="302" t="n">
        <f aca="false">SUM(F90:F105)</f>
        <v>0</v>
      </c>
      <c r="G106" s="302" t="n">
        <f aca="false">SUM(G90:G105)</f>
        <v>0</v>
      </c>
      <c r="H106" s="302" t="n">
        <f aca="false">SUM(H90:H105)</f>
        <v>0</v>
      </c>
      <c r="I106" s="302" t="n">
        <f aca="false">SUM(I90:I105)</f>
        <v>0</v>
      </c>
      <c r="J106" s="302" t="n">
        <f aca="false">SUM(J90:J105)</f>
        <v>0</v>
      </c>
      <c r="K106" s="302" t="n">
        <f aca="false">SUM(K90:K105)</f>
        <v>0</v>
      </c>
      <c r="L106" s="302" t="n">
        <f aca="false">SUM(L90:L105)</f>
        <v>0</v>
      </c>
      <c r="M106" s="302" t="n">
        <f aca="false">SUM(M90:M105)</f>
        <v>0</v>
      </c>
      <c r="N106" s="302" t="n">
        <f aca="false">SUM(N90:N105)</f>
        <v>0</v>
      </c>
      <c r="O106" s="302" t="n">
        <f aca="false">SUM(O90:O105)</f>
        <v>0</v>
      </c>
      <c r="P106" s="302" t="n">
        <f aca="false">SUM(P90:P105)</f>
        <v>0</v>
      </c>
      <c r="Q106" s="303"/>
      <c r="R106" s="303"/>
      <c r="S106" s="303"/>
      <c r="T106" s="303"/>
      <c r="U106" s="303"/>
      <c r="V106" s="303"/>
      <c r="W106" s="303"/>
      <c r="X106" s="303"/>
      <c r="Y106" s="303"/>
      <c r="Z106" s="303"/>
      <c r="AA106" s="303"/>
      <c r="AB106" s="303"/>
      <c r="AC106" s="303"/>
      <c r="AD106" s="303"/>
      <c r="AE106" s="303"/>
      <c r="AF106" s="303"/>
      <c r="AG106" s="303"/>
      <c r="AH106" s="303"/>
      <c r="AI106" s="303"/>
      <c r="AJ106" s="303"/>
      <c r="AK106" s="303"/>
      <c r="AL106" s="303"/>
      <c r="AM106" s="303"/>
      <c r="AN106" s="303"/>
      <c r="AO106" s="303"/>
      <c r="AP106" s="303"/>
      <c r="AQ106" s="303"/>
      <c r="AR106" s="303"/>
      <c r="AS106" s="303"/>
      <c r="AT106" s="303"/>
      <c r="AU106" s="303"/>
      <c r="AV106" s="303"/>
      <c r="AW106" s="303"/>
      <c r="AX106" s="303"/>
      <c r="AY106" s="303"/>
      <c r="AZ106" s="303"/>
      <c r="BA106" s="303"/>
      <c r="BB106" s="303"/>
      <c r="BC106" s="303"/>
      <c r="BD106" s="303"/>
      <c r="BE106" s="303"/>
      <c r="BF106" s="303"/>
      <c r="BG106" s="303"/>
      <c r="BH106" s="303"/>
      <c r="BI106" s="303"/>
      <c r="BJ106" s="303"/>
      <c r="BK106" s="303"/>
      <c r="BL106" s="303"/>
      <c r="BM106" s="303"/>
      <c r="BN106" s="303"/>
      <c r="BO106" s="303"/>
      <c r="BP106" s="303"/>
      <c r="BQ106" s="303"/>
      <c r="BR106" s="303"/>
      <c r="BS106" s="303"/>
      <c r="BT106" s="303"/>
      <c r="BU106" s="303"/>
      <c r="BV106" s="303"/>
      <c r="BW106" s="303"/>
      <c r="BX106" s="303"/>
      <c r="BY106" s="303"/>
      <c r="BZ106" s="303"/>
      <c r="CA106" s="303"/>
      <c r="CB106" s="303"/>
      <c r="CC106" s="303"/>
      <c r="CD106" s="303"/>
      <c r="CE106" s="303"/>
      <c r="CF106" s="303"/>
      <c r="CG106" s="303"/>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c r="HV106" s="298"/>
      <c r="HW106" s="298"/>
      <c r="HX106" s="298"/>
      <c r="HY106" s="298"/>
      <c r="HZ106" s="298"/>
      <c r="IA106" s="298"/>
      <c r="IB106" s="298"/>
      <c r="IC106" s="298"/>
      <c r="ID106" s="298"/>
      <c r="IE106" s="298"/>
      <c r="IF106" s="298"/>
      <c r="IG106" s="298"/>
      <c r="IH106" s="298"/>
      <c r="II106" s="298"/>
      <c r="IJ106" s="298"/>
      <c r="IK106" s="298"/>
      <c r="IL106" s="298"/>
      <c r="IM106" s="298"/>
      <c r="IN106" s="298"/>
      <c r="IO106" s="298"/>
      <c r="IP106" s="298"/>
      <c r="IQ106" s="298"/>
      <c r="IR106" s="298"/>
      <c r="IS106" s="298"/>
      <c r="IT106" s="298"/>
      <c r="IU106" s="298"/>
      <c r="IV106" s="298"/>
      <c r="IW106" s="298"/>
    </row>
    <row r="107" customFormat="false" ht="12.75" hidden="false" customHeight="false" outlineLevel="0" collapsed="false">
      <c r="A107" s="298"/>
      <c r="B107" s="197"/>
      <c r="C107" s="197"/>
      <c r="D107" s="297"/>
      <c r="E107" s="297"/>
      <c r="F107" s="297"/>
      <c r="G107" s="297"/>
      <c r="H107" s="297"/>
      <c r="I107" s="297"/>
      <c r="J107" s="297"/>
      <c r="K107" s="297"/>
      <c r="L107" s="297"/>
      <c r="M107" s="297"/>
      <c r="N107" s="297"/>
      <c r="O107" s="297"/>
      <c r="P107" s="297"/>
      <c r="Q107" s="303"/>
      <c r="R107" s="303"/>
      <c r="S107" s="303"/>
      <c r="T107" s="303"/>
      <c r="U107" s="303"/>
      <c r="V107" s="303"/>
      <c r="W107" s="303"/>
      <c r="X107" s="303"/>
      <c r="Y107" s="303"/>
      <c r="Z107" s="303"/>
      <c r="AA107" s="303"/>
      <c r="AB107" s="303"/>
      <c r="AC107" s="303"/>
      <c r="AD107" s="303"/>
      <c r="AE107" s="303"/>
      <c r="AF107" s="303"/>
      <c r="AG107" s="303"/>
      <c r="AH107" s="303"/>
      <c r="AI107" s="303"/>
      <c r="AJ107" s="303"/>
      <c r="AK107" s="303"/>
      <c r="AL107" s="303"/>
      <c r="AM107" s="303"/>
      <c r="AN107" s="303"/>
      <c r="AO107" s="303"/>
      <c r="AP107" s="303"/>
      <c r="AQ107" s="303"/>
      <c r="AR107" s="303"/>
      <c r="AS107" s="303"/>
      <c r="AT107" s="303"/>
      <c r="AU107" s="303"/>
      <c r="AV107" s="303"/>
      <c r="AW107" s="303"/>
      <c r="AX107" s="303"/>
      <c r="AY107" s="303"/>
      <c r="AZ107" s="303"/>
      <c r="BA107" s="303"/>
      <c r="BB107" s="303"/>
      <c r="BC107" s="303"/>
      <c r="BD107" s="303"/>
      <c r="BE107" s="303"/>
      <c r="BF107" s="303"/>
      <c r="BG107" s="303"/>
      <c r="BH107" s="303"/>
      <c r="BI107" s="303"/>
      <c r="BJ107" s="303"/>
      <c r="BK107" s="303"/>
      <c r="BL107" s="303"/>
      <c r="BM107" s="303"/>
      <c r="BN107" s="303"/>
      <c r="BO107" s="303"/>
      <c r="BP107" s="303"/>
      <c r="BQ107" s="303"/>
      <c r="BR107" s="303"/>
      <c r="BS107" s="303"/>
      <c r="BT107" s="303"/>
      <c r="BU107" s="303"/>
      <c r="BV107" s="303"/>
      <c r="BW107" s="303"/>
      <c r="BX107" s="303"/>
      <c r="BY107" s="303"/>
      <c r="BZ107" s="303"/>
      <c r="CA107" s="303"/>
      <c r="CB107" s="303"/>
      <c r="CC107" s="303"/>
      <c r="CD107" s="303"/>
      <c r="CE107" s="303"/>
      <c r="CF107" s="303"/>
      <c r="CG107" s="303"/>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c r="HV107" s="298"/>
      <c r="HW107" s="298"/>
      <c r="HX107" s="298"/>
      <c r="HY107" s="298"/>
      <c r="HZ107" s="298"/>
      <c r="IA107" s="298"/>
      <c r="IB107" s="298"/>
      <c r="IC107" s="298"/>
      <c r="ID107" s="298"/>
      <c r="IE107" s="298"/>
      <c r="IF107" s="298"/>
      <c r="IG107" s="298"/>
      <c r="IH107" s="298"/>
      <c r="II107" s="298"/>
      <c r="IJ107" s="298"/>
      <c r="IK107" s="298"/>
      <c r="IL107" s="298"/>
      <c r="IM107" s="298"/>
      <c r="IN107" s="298"/>
      <c r="IO107" s="298"/>
      <c r="IP107" s="298"/>
      <c r="IQ107" s="298"/>
      <c r="IR107" s="298"/>
      <c r="IS107" s="298"/>
      <c r="IT107" s="298"/>
      <c r="IU107" s="298"/>
      <c r="IV107" s="298"/>
      <c r="IW107" s="298"/>
    </row>
    <row r="108" customFormat="false" ht="12.75" hidden="false" customHeight="false" outlineLevel="0" collapsed="false">
      <c r="A108" s="304" t="s">
        <v>158</v>
      </c>
      <c r="B108" s="305"/>
      <c r="C108" s="305" t="e">
        <f aca="false">C106+#REF!</f>
        <v>#REF!</v>
      </c>
      <c r="D108" s="306" t="n">
        <f aca="false">D86+D106</f>
        <v>0</v>
      </c>
      <c r="E108" s="306" t="n">
        <f aca="false">E86+E106</f>
        <v>0</v>
      </c>
      <c r="F108" s="306" t="n">
        <f aca="false">F86+F106</f>
        <v>0</v>
      </c>
      <c r="G108" s="306" t="n">
        <f aca="false">G86+G106</f>
        <v>0</v>
      </c>
      <c r="H108" s="306" t="n">
        <f aca="false">H86+H106</f>
        <v>0</v>
      </c>
      <c r="I108" s="306" t="n">
        <f aca="false">I86+I106</f>
        <v>0</v>
      </c>
      <c r="J108" s="306" t="n">
        <f aca="false">J86+J106</f>
        <v>0</v>
      </c>
      <c r="K108" s="306" t="n">
        <f aca="false">K86+K106</f>
        <v>0</v>
      </c>
      <c r="L108" s="306" t="n">
        <f aca="false">L86+L106</f>
        <v>0</v>
      </c>
      <c r="M108" s="306" t="n">
        <f aca="false">M86+M106</f>
        <v>0</v>
      </c>
      <c r="N108" s="306" t="n">
        <f aca="false">N86+N106</f>
        <v>0</v>
      </c>
      <c r="O108" s="306" t="n">
        <f aca="false">O86+O106</f>
        <v>0</v>
      </c>
      <c r="P108" s="306" t="n">
        <f aca="false">P86+P106</f>
        <v>0</v>
      </c>
      <c r="Q108" s="303"/>
      <c r="R108" s="303"/>
      <c r="S108" s="303"/>
      <c r="T108" s="303"/>
      <c r="U108" s="303"/>
      <c r="V108" s="303"/>
      <c r="W108" s="303"/>
      <c r="X108" s="303"/>
      <c r="Y108" s="303"/>
      <c r="Z108" s="303"/>
      <c r="AA108" s="303"/>
      <c r="AB108" s="303"/>
      <c r="AC108" s="303"/>
      <c r="AD108" s="303"/>
      <c r="AE108" s="303"/>
      <c r="AF108" s="303"/>
      <c r="AG108" s="303"/>
      <c r="AH108" s="303"/>
      <c r="AI108" s="303"/>
      <c r="AJ108" s="303"/>
      <c r="AK108" s="303"/>
      <c r="AL108" s="303"/>
      <c r="AM108" s="303"/>
      <c r="AN108" s="303"/>
      <c r="AO108" s="303"/>
      <c r="AP108" s="303"/>
      <c r="AQ108" s="303"/>
      <c r="AR108" s="303"/>
      <c r="AS108" s="303"/>
      <c r="AT108" s="303"/>
      <c r="AU108" s="303"/>
      <c r="AV108" s="303"/>
      <c r="AW108" s="303"/>
      <c r="AX108" s="303"/>
      <c r="AY108" s="303"/>
      <c r="AZ108" s="303"/>
      <c r="BA108" s="303"/>
      <c r="BB108" s="303"/>
      <c r="BC108" s="303"/>
      <c r="BD108" s="303"/>
      <c r="BE108" s="303"/>
      <c r="BF108" s="303"/>
      <c r="BG108" s="303"/>
      <c r="BH108" s="303"/>
      <c r="BI108" s="303"/>
      <c r="BJ108" s="303"/>
      <c r="BK108" s="303"/>
      <c r="BL108" s="303"/>
      <c r="BM108" s="303"/>
      <c r="BN108" s="303"/>
      <c r="BO108" s="303"/>
      <c r="BP108" s="303"/>
      <c r="BQ108" s="303"/>
      <c r="BR108" s="303"/>
      <c r="BS108" s="303"/>
      <c r="BT108" s="303"/>
      <c r="BU108" s="303"/>
      <c r="BV108" s="303"/>
      <c r="BW108" s="303"/>
      <c r="BX108" s="303"/>
      <c r="BY108" s="303"/>
      <c r="BZ108" s="303"/>
      <c r="CA108" s="303"/>
      <c r="CB108" s="303"/>
      <c r="CC108" s="303"/>
      <c r="CD108" s="303"/>
      <c r="CE108" s="303"/>
      <c r="CF108" s="303"/>
      <c r="CG108" s="303"/>
      <c r="CH108" s="307"/>
      <c r="CI108" s="307"/>
      <c r="CJ108" s="307"/>
      <c r="CK108" s="307"/>
      <c r="CL108" s="307"/>
      <c r="CM108" s="307"/>
      <c r="CN108" s="307"/>
      <c r="CO108" s="307"/>
      <c r="CP108" s="307"/>
      <c r="CQ108" s="307"/>
      <c r="CR108" s="307"/>
      <c r="CS108" s="307"/>
      <c r="CT108" s="307"/>
      <c r="CU108" s="307"/>
      <c r="CV108" s="307"/>
      <c r="CW108" s="307"/>
      <c r="CX108" s="307"/>
      <c r="CY108" s="307"/>
      <c r="CZ108" s="307"/>
      <c r="DA108" s="307"/>
      <c r="DB108" s="307"/>
      <c r="DC108" s="307"/>
      <c r="DD108" s="307"/>
      <c r="DE108" s="307"/>
      <c r="DF108" s="307"/>
      <c r="DG108" s="307"/>
      <c r="DH108" s="307"/>
      <c r="DI108" s="307"/>
      <c r="DJ108" s="307"/>
      <c r="DK108" s="307"/>
      <c r="DL108" s="307"/>
      <c r="DM108" s="307"/>
      <c r="DN108" s="307"/>
      <c r="DO108" s="307"/>
      <c r="DP108" s="307"/>
      <c r="DQ108" s="307"/>
      <c r="DR108" s="307"/>
      <c r="DS108" s="307"/>
      <c r="DT108" s="307"/>
      <c r="DU108" s="307"/>
      <c r="DV108" s="307"/>
      <c r="DW108" s="307"/>
      <c r="DX108" s="307"/>
      <c r="DY108" s="307"/>
      <c r="DZ108" s="307"/>
      <c r="EA108" s="307"/>
      <c r="EB108" s="307"/>
      <c r="EC108" s="307"/>
      <c r="ED108" s="307"/>
      <c r="EE108" s="307"/>
      <c r="EF108" s="307"/>
      <c r="EG108" s="307"/>
      <c r="EH108" s="307"/>
      <c r="EI108" s="307"/>
      <c r="EJ108" s="307"/>
      <c r="EK108" s="307"/>
      <c r="EL108" s="307"/>
      <c r="EM108" s="307"/>
      <c r="EN108" s="307"/>
      <c r="EO108" s="307"/>
      <c r="EP108" s="307"/>
      <c r="EQ108" s="307"/>
      <c r="ER108" s="307"/>
      <c r="ES108" s="307"/>
      <c r="ET108" s="307"/>
      <c r="EU108" s="307"/>
      <c r="EV108" s="307"/>
      <c r="EW108" s="307"/>
      <c r="EX108" s="307"/>
      <c r="EY108" s="307"/>
      <c r="EZ108" s="307"/>
      <c r="FA108" s="307"/>
      <c r="FB108" s="307"/>
      <c r="FC108" s="307"/>
      <c r="FD108" s="307"/>
      <c r="FE108" s="307"/>
      <c r="FF108" s="307"/>
      <c r="FG108" s="307"/>
      <c r="FH108" s="307"/>
      <c r="FI108" s="307"/>
      <c r="FJ108" s="307"/>
      <c r="FK108" s="307"/>
      <c r="FL108" s="307"/>
      <c r="FM108" s="307"/>
      <c r="FN108" s="307"/>
      <c r="FO108" s="307"/>
      <c r="FP108" s="307"/>
      <c r="FQ108" s="307"/>
      <c r="FR108" s="307"/>
      <c r="FS108" s="307"/>
      <c r="FT108" s="307"/>
      <c r="FU108" s="307"/>
      <c r="FV108" s="307"/>
      <c r="FW108" s="307"/>
      <c r="FX108" s="307"/>
      <c r="FY108" s="307"/>
      <c r="FZ108" s="307"/>
      <c r="GA108" s="307"/>
      <c r="GB108" s="307"/>
      <c r="GC108" s="307"/>
      <c r="GD108" s="307"/>
      <c r="GE108" s="307"/>
      <c r="GF108" s="307"/>
      <c r="GG108" s="307"/>
      <c r="GH108" s="307"/>
      <c r="GI108" s="307"/>
      <c r="GJ108" s="307"/>
      <c r="GK108" s="307"/>
      <c r="GL108" s="307"/>
      <c r="GM108" s="307"/>
      <c r="GN108" s="307"/>
      <c r="GO108" s="307"/>
      <c r="GP108" s="307"/>
      <c r="GQ108" s="307"/>
      <c r="GR108" s="307"/>
      <c r="GS108" s="307"/>
      <c r="GT108" s="307"/>
      <c r="GU108" s="307"/>
      <c r="GV108" s="307"/>
      <c r="GW108" s="307"/>
      <c r="GX108" s="307"/>
      <c r="GY108" s="307"/>
      <c r="GZ108" s="307"/>
      <c r="HA108" s="307"/>
      <c r="HB108" s="307"/>
      <c r="HC108" s="307"/>
      <c r="HD108" s="307"/>
      <c r="HE108" s="307"/>
      <c r="HF108" s="307"/>
      <c r="HG108" s="307"/>
      <c r="HH108" s="307"/>
      <c r="HI108" s="307"/>
      <c r="HJ108" s="307"/>
      <c r="HK108" s="307"/>
      <c r="HL108" s="307"/>
      <c r="HM108" s="307"/>
      <c r="HN108" s="307"/>
      <c r="HO108" s="307"/>
      <c r="HP108" s="307"/>
      <c r="HQ108" s="307"/>
      <c r="HR108" s="307"/>
      <c r="HS108" s="307"/>
      <c r="HT108" s="307"/>
      <c r="HU108" s="307"/>
      <c r="HV108" s="307"/>
      <c r="HW108" s="307"/>
      <c r="HX108" s="307"/>
      <c r="HY108" s="307"/>
      <c r="HZ108" s="307"/>
      <c r="IA108" s="307"/>
      <c r="IB108" s="307"/>
      <c r="IC108" s="307"/>
      <c r="ID108" s="307"/>
      <c r="IE108" s="307"/>
      <c r="IF108" s="307"/>
      <c r="IG108" s="307"/>
      <c r="IH108" s="307"/>
      <c r="II108" s="307"/>
      <c r="IJ108" s="307"/>
      <c r="IK108" s="307"/>
      <c r="IL108" s="307"/>
      <c r="IM108" s="307"/>
      <c r="IN108" s="307"/>
      <c r="IO108" s="307"/>
      <c r="IP108" s="307"/>
      <c r="IQ108" s="307"/>
      <c r="IR108" s="307"/>
      <c r="IS108" s="307"/>
      <c r="IT108" s="307"/>
      <c r="IU108" s="307"/>
      <c r="IV108" s="307"/>
      <c r="IW108" s="307"/>
    </row>
    <row r="111" customFormat="false" ht="12.75" hidden="false" customHeight="false" outlineLevel="0" collapsed="false">
      <c r="A111" s="308" t="str">
        <f aca="true">CELL("FILENAME")</f>
        <v>'file:///mnt/12tb/@roms/datasets/enron/EDRM Enron Email Data Set v2 XML/filtered-attachments/xls/Budget_Temp.xls'#$CC 103818 - Detail Expenses</v>
      </c>
    </row>
  </sheetData>
  <sheetProtection sheet="true" password="cc4b" objects="true" scenarios="true"/>
  <printOptions headings="false" gridLines="false" gridLinesSet="true" horizontalCentered="true" verticalCentered="false"/>
  <pageMargins left="0.1" right="0.1" top="0.159722222222222" bottom="0.179861111111111" header="0.511811023622047" footer="0"/>
  <pageSetup paperSize="1" scale="58" fitToWidth="1" fitToHeight="1" pageOrder="downThenOver" orientation="landscape" blackAndWhite="false" draft="false" cellComments="none" horizontalDpi="300" verticalDpi="300" copies="1"/>
  <headerFooter differentFirst="false" differentOddEven="false">
    <oddHeader/>
    <oddFooter>&amp;L&amp;"Arial Narrow,Regular"&amp;8&amp;D
&amp;T</oddFooter>
  </headerFooter>
  <rowBreaks count="1" manualBreakCount="1">
    <brk id="87" man="true" max="16383" min="0"/>
  </rowBreaks>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5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22" activeCellId="0" sqref="H22"/>
    </sheetView>
  </sheetViews>
  <sheetFormatPr defaultColWidth="9.32421875" defaultRowHeight="12.75" customHeight="true" zeroHeight="false" outlineLevelRow="0" outlineLevelCol="0"/>
  <cols>
    <col collapsed="false" customWidth="true" hidden="false" outlineLevel="0" max="1" min="1" style="39" width="13.15"/>
    <col collapsed="false" customWidth="true" hidden="false" outlineLevel="0" max="2" min="2" style="39" width="12.82"/>
    <col collapsed="false" customWidth="true" hidden="false" outlineLevel="0" max="14" min="3" style="39" width="9.65"/>
    <col collapsed="false" customWidth="true" hidden="false" outlineLevel="0" max="15" min="15" style="39" width="10.65"/>
    <col collapsed="false" customWidth="false" hidden="false" outlineLevel="0" max="257" min="16" style="39" width="9.32"/>
  </cols>
  <sheetData>
    <row r="1" customFormat="false" ht="12.75" hidden="false" customHeight="false" outlineLevel="0" collapsed="false">
      <c r="A1" s="59" t="s">
        <v>133</v>
      </c>
      <c r="B1" s="53"/>
      <c r="C1" s="55" t="str">
        <f aca="false">+'CC 103818 - Detail Expenses'!D5</f>
        <v>11105</v>
      </c>
      <c r="D1" s="55"/>
      <c r="E1" s="53"/>
      <c r="F1" s="53"/>
      <c r="G1" s="56"/>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c r="GY1" s="53"/>
      <c r="GZ1" s="53"/>
      <c r="HA1" s="53"/>
      <c r="HB1" s="53"/>
      <c r="HC1" s="53"/>
      <c r="HD1" s="53"/>
      <c r="HE1" s="53"/>
      <c r="HF1" s="53"/>
      <c r="HG1" s="53"/>
      <c r="HH1" s="53"/>
      <c r="HI1" s="53"/>
      <c r="HJ1" s="53"/>
      <c r="HK1" s="53"/>
      <c r="HL1" s="53"/>
      <c r="HM1" s="53"/>
      <c r="HN1" s="53"/>
      <c r="HO1" s="53"/>
      <c r="HP1" s="53"/>
      <c r="HQ1" s="53"/>
      <c r="HR1" s="53"/>
      <c r="HS1" s="53"/>
      <c r="HT1" s="53"/>
      <c r="HU1" s="53"/>
      <c r="HV1" s="53"/>
      <c r="HW1" s="53"/>
      <c r="HX1" s="53"/>
      <c r="HY1" s="53"/>
      <c r="HZ1" s="53"/>
      <c r="IA1" s="53"/>
      <c r="IB1" s="53"/>
      <c r="IC1" s="53"/>
      <c r="ID1" s="53"/>
      <c r="IE1" s="53"/>
      <c r="IF1" s="53"/>
      <c r="IG1" s="53"/>
      <c r="IH1" s="53"/>
      <c r="II1" s="53"/>
      <c r="IJ1" s="53"/>
      <c r="IK1" s="53"/>
      <c r="IL1" s="53"/>
      <c r="IM1" s="53"/>
      <c r="IN1" s="53"/>
      <c r="IO1" s="53"/>
      <c r="IP1" s="53"/>
      <c r="IQ1" s="53"/>
      <c r="IR1" s="53"/>
      <c r="IS1" s="53"/>
      <c r="IT1" s="53"/>
      <c r="IU1" s="53"/>
      <c r="IV1" s="53"/>
      <c r="IW1" s="53"/>
    </row>
    <row r="2" customFormat="false" ht="12.75" hidden="false" customHeight="false" outlineLevel="0" collapsed="false">
      <c r="A2" s="59" t="s">
        <v>135</v>
      </c>
      <c r="B2" s="53"/>
      <c r="C2" s="55" t="str">
        <f aca="false">+'CC 103818 - Detail Expenses'!D6</f>
        <v>Gossett</v>
      </c>
      <c r="D2" s="55"/>
      <c r="E2" s="53"/>
      <c r="F2" s="53"/>
      <c r="G2" s="56"/>
      <c r="H2" s="56"/>
      <c r="I2" s="53"/>
      <c r="J2" s="53"/>
      <c r="K2" s="53"/>
      <c r="L2" s="53"/>
      <c r="M2" s="53"/>
      <c r="N2" s="59"/>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row>
    <row r="3" customFormat="false" ht="12.75" hidden="false" customHeight="false" outlineLevel="0" collapsed="false">
      <c r="A3" s="59" t="s">
        <v>423</v>
      </c>
      <c r="B3" s="53"/>
      <c r="C3" s="55" t="str">
        <f aca="false">+'CC 103818 - Detail Expenses'!D7</f>
        <v>103818</v>
      </c>
      <c r="D3" s="55"/>
      <c r="E3" s="53"/>
      <c r="F3" s="53"/>
      <c r="G3" s="53"/>
      <c r="H3" s="56"/>
      <c r="I3" s="53"/>
      <c r="J3" s="53"/>
      <c r="K3" s="53"/>
      <c r="L3" s="53"/>
      <c r="M3" s="53"/>
      <c r="N3" s="53"/>
      <c r="O3" s="53"/>
      <c r="P3" s="309"/>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c r="IW3" s="53"/>
    </row>
    <row r="4" customFormat="false" ht="12.75" hidden="false" customHeight="false" outlineLevel="0" collapsed="false">
      <c r="A4" s="53"/>
      <c r="B4" s="53"/>
      <c r="C4" s="54"/>
      <c r="D4" s="55"/>
      <c r="E4" s="53"/>
      <c r="F4" s="53"/>
      <c r="G4" s="53"/>
      <c r="H4" s="56"/>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row>
    <row r="5" customFormat="false" ht="12.75" hidden="false" customHeight="false" outlineLevel="0" collapsed="false">
      <c r="A5" s="310" t="s">
        <v>412</v>
      </c>
      <c r="B5" s="311" t="s">
        <v>412</v>
      </c>
      <c r="C5" s="312"/>
      <c r="D5" s="312"/>
      <c r="E5" s="312"/>
      <c r="F5" s="312"/>
      <c r="G5" s="312"/>
      <c r="H5" s="312"/>
      <c r="I5" s="312"/>
      <c r="J5" s="312"/>
      <c r="K5" s="312"/>
      <c r="L5" s="312"/>
      <c r="M5" s="312"/>
      <c r="N5" s="312"/>
      <c r="O5" s="313" t="s">
        <v>424</v>
      </c>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row>
    <row r="6" customFormat="false" ht="12.75" hidden="false" customHeight="false" outlineLevel="0" collapsed="false">
      <c r="A6" s="314" t="s">
        <v>425</v>
      </c>
      <c r="B6" s="315" t="s">
        <v>413</v>
      </c>
      <c r="C6" s="316" t="n">
        <v>36892</v>
      </c>
      <c r="D6" s="316" t="n">
        <v>36923</v>
      </c>
      <c r="E6" s="316" t="n">
        <v>36951</v>
      </c>
      <c r="F6" s="316" t="n">
        <v>36982</v>
      </c>
      <c r="G6" s="316" t="n">
        <v>37012</v>
      </c>
      <c r="H6" s="316" t="n">
        <v>37043</v>
      </c>
      <c r="I6" s="316" t="n">
        <v>37073</v>
      </c>
      <c r="J6" s="316" t="n">
        <v>37104</v>
      </c>
      <c r="K6" s="316" t="n">
        <v>37135</v>
      </c>
      <c r="L6" s="316" t="n">
        <v>37165</v>
      </c>
      <c r="M6" s="316" t="n">
        <v>37196</v>
      </c>
      <c r="N6" s="316" t="n">
        <v>37226</v>
      </c>
      <c r="O6" s="317" t="s">
        <v>426</v>
      </c>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c r="IW6" s="53"/>
    </row>
    <row r="7" customFormat="false" ht="12.75" hidden="false" customHeight="false" outlineLevel="0" collapsed="false">
      <c r="A7" s="318" t="str">
        <f aca="false">+'CC 103818 - Detail Expenses'!$D$7</f>
        <v>103818</v>
      </c>
      <c r="B7" s="318" t="s">
        <v>414</v>
      </c>
      <c r="C7" s="319" t="n">
        <f aca="false">+'CC 103818 - Detail Expenses'!D30+'CC 103818 - Detail Expenses'!D31</f>
        <v>0</v>
      </c>
      <c r="D7" s="319" t="n">
        <f aca="false">+'CC 103818 - Detail Expenses'!E30+'CC 103818 - Detail Expenses'!E31</f>
        <v>0</v>
      </c>
      <c r="E7" s="319" t="n">
        <f aca="false">+'CC 103818 - Detail Expenses'!F30+'CC 103818 - Detail Expenses'!F31</f>
        <v>0</v>
      </c>
      <c r="F7" s="319" t="n">
        <f aca="false">+'CC 103818 - Detail Expenses'!G30+'CC 103818 - Detail Expenses'!G31</f>
        <v>0</v>
      </c>
      <c r="G7" s="319" t="n">
        <f aca="false">+'CC 103818 - Detail Expenses'!H30+'CC 103818 - Detail Expenses'!H31</f>
        <v>0</v>
      </c>
      <c r="H7" s="319" t="n">
        <f aca="false">+'CC 103818 - Detail Expenses'!I30+'CC 103818 - Detail Expenses'!I31</f>
        <v>0</v>
      </c>
      <c r="I7" s="319" t="n">
        <f aca="false">+'CC 103818 - Detail Expenses'!J30+'CC 103818 - Detail Expenses'!J31</f>
        <v>0</v>
      </c>
      <c r="J7" s="319" t="n">
        <f aca="false">+'CC 103818 - Detail Expenses'!K30+'CC 103818 - Detail Expenses'!K31</f>
        <v>0</v>
      </c>
      <c r="K7" s="319" t="n">
        <f aca="false">+'CC 103818 - Detail Expenses'!L30+'CC 103818 - Detail Expenses'!L31</f>
        <v>0</v>
      </c>
      <c r="L7" s="319" t="n">
        <f aca="false">+'CC 103818 - Detail Expenses'!M30+'CC 103818 - Detail Expenses'!M31</f>
        <v>0</v>
      </c>
      <c r="M7" s="319" t="n">
        <f aca="false">+'CC 103818 - Detail Expenses'!N30+'CC 103818 - Detail Expenses'!N31</f>
        <v>0</v>
      </c>
      <c r="N7" s="319" t="n">
        <f aca="false">+'CC 103818 - Detail Expenses'!O30+'CC 103818 - Detail Expenses'!O31</f>
        <v>0</v>
      </c>
      <c r="O7" s="319" t="n">
        <f aca="false">+'CC 103818 - Detail Expenses'!P30+'CC 103818 - Detail Expenses'!P31</f>
        <v>0</v>
      </c>
    </row>
    <row r="8" customFormat="false" ht="12.75" hidden="false" customHeight="false" outlineLevel="0" collapsed="false">
      <c r="A8" s="318" t="str">
        <f aca="false">+'CC 103818 - Detail Expenses'!$D$7</f>
        <v>103818</v>
      </c>
      <c r="B8" s="318" t="s">
        <v>418</v>
      </c>
      <c r="C8" s="319" t="n">
        <f aca="false">+'CC 103818 - Detail Expenses'!D33</f>
        <v>0</v>
      </c>
      <c r="D8" s="319" t="n">
        <f aca="false">+'CC 103818 - Detail Expenses'!E33</f>
        <v>0</v>
      </c>
      <c r="E8" s="319" t="n">
        <f aca="false">+'CC 103818 - Detail Expenses'!F33</f>
        <v>0</v>
      </c>
      <c r="F8" s="319" t="n">
        <f aca="false">+'CC 103818 - Detail Expenses'!G33</f>
        <v>0</v>
      </c>
      <c r="G8" s="319" t="n">
        <f aca="false">+'CC 103818 - Detail Expenses'!H33</f>
        <v>0</v>
      </c>
      <c r="H8" s="319" t="n">
        <f aca="false">+'CC 103818 - Detail Expenses'!I33</f>
        <v>0</v>
      </c>
      <c r="I8" s="319" t="n">
        <f aca="false">+'CC 103818 - Detail Expenses'!J33</f>
        <v>0</v>
      </c>
      <c r="J8" s="319" t="n">
        <f aca="false">+'CC 103818 - Detail Expenses'!K33</f>
        <v>0</v>
      </c>
      <c r="K8" s="319" t="n">
        <f aca="false">+'CC 103818 - Detail Expenses'!L33</f>
        <v>0</v>
      </c>
      <c r="L8" s="319" t="n">
        <f aca="false">+'CC 103818 - Detail Expenses'!M33</f>
        <v>0</v>
      </c>
      <c r="M8" s="319" t="n">
        <f aca="false">+'CC 103818 - Detail Expenses'!N33</f>
        <v>0</v>
      </c>
      <c r="N8" s="319" t="n">
        <f aca="false">+'CC 103818 - Detail Expenses'!O33</f>
        <v>0</v>
      </c>
      <c r="O8" s="319" t="n">
        <f aca="false">+'CC 103818 - Detail Expenses'!P33</f>
        <v>0</v>
      </c>
    </row>
    <row r="9" customFormat="false" ht="12.75" hidden="false" customHeight="false" outlineLevel="0" collapsed="false">
      <c r="A9" s="318" t="str">
        <f aca="false">+'CC 103818 - Detail Expenses'!$D$7</f>
        <v>103818</v>
      </c>
      <c r="B9" s="318" t="s">
        <v>420</v>
      </c>
      <c r="C9" s="319" t="n">
        <f aca="false">+'CC 103818 - Detail Expenses'!D34</f>
        <v>0</v>
      </c>
      <c r="D9" s="319" t="n">
        <f aca="false">+'CC 103818 - Detail Expenses'!E34</f>
        <v>0</v>
      </c>
      <c r="E9" s="319" t="n">
        <f aca="false">+'CC 103818 - Detail Expenses'!F34</f>
        <v>0</v>
      </c>
      <c r="F9" s="319" t="n">
        <f aca="false">+'CC 103818 - Detail Expenses'!G34</f>
        <v>0</v>
      </c>
      <c r="G9" s="319" t="n">
        <f aca="false">+'CC 103818 - Detail Expenses'!H34</f>
        <v>0</v>
      </c>
      <c r="H9" s="319" t="n">
        <f aca="false">+'CC 103818 - Detail Expenses'!I34</f>
        <v>0</v>
      </c>
      <c r="I9" s="319" t="n">
        <f aca="false">+'CC 103818 - Detail Expenses'!J34</f>
        <v>0</v>
      </c>
      <c r="J9" s="319" t="n">
        <f aca="false">+'CC 103818 - Detail Expenses'!K34</f>
        <v>0</v>
      </c>
      <c r="K9" s="319" t="n">
        <f aca="false">+'CC 103818 - Detail Expenses'!L34</f>
        <v>0</v>
      </c>
      <c r="L9" s="319" t="n">
        <f aca="false">+'CC 103818 - Detail Expenses'!M34</f>
        <v>0</v>
      </c>
      <c r="M9" s="319" t="n">
        <f aca="false">+'CC 103818 - Detail Expenses'!N34</f>
        <v>0</v>
      </c>
      <c r="N9" s="319" t="n">
        <f aca="false">+'CC 103818 - Detail Expenses'!O34</f>
        <v>0</v>
      </c>
      <c r="O9" s="319" t="n">
        <f aca="false">+'CC 103818 - Detail Expenses'!P34</f>
        <v>0</v>
      </c>
    </row>
    <row r="10" customFormat="false" ht="12.75" hidden="false" customHeight="false" outlineLevel="0" collapsed="false">
      <c r="A10" s="318" t="str">
        <f aca="false">+'CC 103818 - Detail Expenses'!$D$7</f>
        <v>103818</v>
      </c>
      <c r="B10" s="320" t="s">
        <v>213</v>
      </c>
      <c r="C10" s="319" t="n">
        <f aca="false">+'CC 103818 - Detail Expenses'!D36</f>
        <v>0</v>
      </c>
      <c r="D10" s="319" t="n">
        <f aca="false">+'CC 103818 - Detail Expenses'!E36</f>
        <v>0</v>
      </c>
      <c r="E10" s="319" t="n">
        <f aca="false">+'CC 103818 - Detail Expenses'!F36</f>
        <v>0</v>
      </c>
      <c r="F10" s="319" t="n">
        <f aca="false">+'CC 103818 - Detail Expenses'!G36</f>
        <v>0</v>
      </c>
      <c r="G10" s="319" t="n">
        <f aca="false">+'CC 103818 - Detail Expenses'!H36</f>
        <v>0</v>
      </c>
      <c r="H10" s="319" t="n">
        <f aca="false">+'CC 103818 - Detail Expenses'!I36</f>
        <v>0</v>
      </c>
      <c r="I10" s="319" t="n">
        <f aca="false">+'CC 103818 - Detail Expenses'!J36</f>
        <v>0</v>
      </c>
      <c r="J10" s="319" t="n">
        <f aca="false">+'CC 103818 - Detail Expenses'!K36</f>
        <v>0</v>
      </c>
      <c r="K10" s="319" t="n">
        <f aca="false">+'CC 103818 - Detail Expenses'!L36</f>
        <v>0</v>
      </c>
      <c r="L10" s="319" t="n">
        <f aca="false">+'CC 103818 - Detail Expenses'!M36</f>
        <v>0</v>
      </c>
      <c r="M10" s="319" t="n">
        <f aca="false">+'CC 103818 - Detail Expenses'!N36</f>
        <v>0</v>
      </c>
      <c r="N10" s="319" t="n">
        <f aca="false">+'CC 103818 - Detail Expenses'!O36</f>
        <v>0</v>
      </c>
      <c r="O10" s="319" t="n">
        <f aca="false">+'CC 103818 - Detail Expenses'!P36</f>
        <v>0</v>
      </c>
    </row>
    <row r="11" customFormat="false" ht="12.75" hidden="false" customHeight="false" outlineLevel="0" collapsed="false">
      <c r="A11" s="318" t="str">
        <f aca="false">+'CC 103818 - Detail Expenses'!$D$7</f>
        <v>103818</v>
      </c>
      <c r="B11" s="321" t="s">
        <v>215</v>
      </c>
      <c r="C11" s="319" t="n">
        <f aca="false">+'CC 103818 - Detail Expenses'!D37</f>
        <v>0</v>
      </c>
      <c r="D11" s="319" t="n">
        <f aca="false">+'CC 103818 - Detail Expenses'!E37</f>
        <v>0</v>
      </c>
      <c r="E11" s="319" t="n">
        <f aca="false">+'CC 103818 - Detail Expenses'!F37</f>
        <v>0</v>
      </c>
      <c r="F11" s="319" t="n">
        <f aca="false">+'CC 103818 - Detail Expenses'!G37</f>
        <v>0</v>
      </c>
      <c r="G11" s="319" t="n">
        <f aca="false">+'CC 103818 - Detail Expenses'!H37</f>
        <v>0</v>
      </c>
      <c r="H11" s="319" t="n">
        <f aca="false">+'CC 103818 - Detail Expenses'!I37</f>
        <v>0</v>
      </c>
      <c r="I11" s="319" t="n">
        <f aca="false">+'CC 103818 - Detail Expenses'!J37</f>
        <v>0</v>
      </c>
      <c r="J11" s="319" t="n">
        <f aca="false">+'CC 103818 - Detail Expenses'!K37</f>
        <v>0</v>
      </c>
      <c r="K11" s="319" t="n">
        <f aca="false">+'CC 103818 - Detail Expenses'!L37</f>
        <v>0</v>
      </c>
      <c r="L11" s="319" t="n">
        <f aca="false">+'CC 103818 - Detail Expenses'!M37</f>
        <v>0</v>
      </c>
      <c r="M11" s="319" t="n">
        <f aca="false">+'CC 103818 - Detail Expenses'!N37</f>
        <v>0</v>
      </c>
      <c r="N11" s="319" t="n">
        <f aca="false">+'CC 103818 - Detail Expenses'!O37</f>
        <v>0</v>
      </c>
      <c r="O11" s="319" t="n">
        <f aca="false">+'CC 103818 - Detail Expenses'!P37</f>
        <v>0</v>
      </c>
    </row>
    <row r="12" customFormat="false" ht="12.75" hidden="false" customHeight="false" outlineLevel="0" collapsed="false">
      <c r="A12" s="318" t="str">
        <f aca="false">+'CC 103818 - Detail Expenses'!$D$7</f>
        <v>103818</v>
      </c>
      <c r="B12" s="320" t="s">
        <v>217</v>
      </c>
      <c r="C12" s="319" t="n">
        <f aca="false">+'CC 103818 - Detail Expenses'!D38</f>
        <v>0</v>
      </c>
      <c r="D12" s="319" t="n">
        <f aca="false">+'CC 103818 - Detail Expenses'!E38</f>
        <v>0</v>
      </c>
      <c r="E12" s="319" t="n">
        <f aca="false">+'CC 103818 - Detail Expenses'!F38</f>
        <v>0</v>
      </c>
      <c r="F12" s="319" t="n">
        <f aca="false">+'CC 103818 - Detail Expenses'!G38</f>
        <v>0</v>
      </c>
      <c r="G12" s="319" t="n">
        <f aca="false">+'CC 103818 - Detail Expenses'!H38</f>
        <v>0</v>
      </c>
      <c r="H12" s="319" t="n">
        <f aca="false">+'CC 103818 - Detail Expenses'!I38</f>
        <v>0</v>
      </c>
      <c r="I12" s="319" t="n">
        <f aca="false">+'CC 103818 - Detail Expenses'!J38</f>
        <v>0</v>
      </c>
      <c r="J12" s="319" t="n">
        <f aca="false">+'CC 103818 - Detail Expenses'!K38</f>
        <v>0</v>
      </c>
      <c r="K12" s="319" t="n">
        <f aca="false">+'CC 103818 - Detail Expenses'!L38</f>
        <v>0</v>
      </c>
      <c r="L12" s="319" t="n">
        <f aca="false">+'CC 103818 - Detail Expenses'!M38</f>
        <v>0</v>
      </c>
      <c r="M12" s="319" t="n">
        <f aca="false">+'CC 103818 - Detail Expenses'!N38</f>
        <v>0</v>
      </c>
      <c r="N12" s="319" t="n">
        <f aca="false">+'CC 103818 - Detail Expenses'!O38</f>
        <v>0</v>
      </c>
      <c r="O12" s="319" t="n">
        <f aca="false">+'CC 103818 - Detail Expenses'!P38</f>
        <v>0</v>
      </c>
    </row>
    <row r="13" customFormat="false" ht="12.75" hidden="false" customHeight="false" outlineLevel="0" collapsed="false">
      <c r="A13" s="318" t="str">
        <f aca="false">+'CC 103818 - Detail Expenses'!$D$7</f>
        <v>103818</v>
      </c>
      <c r="B13" s="320" t="s">
        <v>219</v>
      </c>
      <c r="C13" s="319" t="n">
        <f aca="false">+'CC 103818 - Detail Expenses'!D39</f>
        <v>0</v>
      </c>
      <c r="D13" s="319" t="n">
        <f aca="false">+'CC 103818 - Detail Expenses'!E39</f>
        <v>0</v>
      </c>
      <c r="E13" s="319" t="n">
        <f aca="false">+'CC 103818 - Detail Expenses'!F39</f>
        <v>0</v>
      </c>
      <c r="F13" s="319" t="n">
        <f aca="false">+'CC 103818 - Detail Expenses'!G39</f>
        <v>0</v>
      </c>
      <c r="G13" s="319" t="n">
        <f aca="false">+'CC 103818 - Detail Expenses'!H39</f>
        <v>0</v>
      </c>
      <c r="H13" s="319" t="n">
        <f aca="false">+'CC 103818 - Detail Expenses'!I39</f>
        <v>0</v>
      </c>
      <c r="I13" s="319" t="n">
        <f aca="false">+'CC 103818 - Detail Expenses'!J39</f>
        <v>0</v>
      </c>
      <c r="J13" s="319" t="n">
        <f aca="false">+'CC 103818 - Detail Expenses'!K39</f>
        <v>0</v>
      </c>
      <c r="K13" s="319" t="n">
        <f aca="false">+'CC 103818 - Detail Expenses'!L39</f>
        <v>0</v>
      </c>
      <c r="L13" s="319" t="n">
        <f aca="false">+'CC 103818 - Detail Expenses'!M39</f>
        <v>0</v>
      </c>
      <c r="M13" s="319" t="n">
        <f aca="false">+'CC 103818 - Detail Expenses'!N39</f>
        <v>0</v>
      </c>
      <c r="N13" s="319" t="n">
        <f aca="false">+'CC 103818 - Detail Expenses'!O39</f>
        <v>0</v>
      </c>
      <c r="O13" s="319" t="n">
        <f aca="false">+'CC 103818 - Detail Expenses'!P39</f>
        <v>0</v>
      </c>
    </row>
    <row r="14" customFormat="false" ht="12.75" hidden="false" customHeight="false" outlineLevel="0" collapsed="false">
      <c r="A14" s="318" t="str">
        <f aca="false">+'CC 103818 - Detail Expenses'!$D$7</f>
        <v>103818</v>
      </c>
      <c r="B14" s="321" t="s">
        <v>221</v>
      </c>
      <c r="C14" s="319" t="n">
        <f aca="false">+'CC 103818 - Detail Expenses'!D40</f>
        <v>0</v>
      </c>
      <c r="D14" s="319" t="n">
        <f aca="false">+'CC 103818 - Detail Expenses'!E40</f>
        <v>0</v>
      </c>
      <c r="E14" s="319" t="n">
        <f aca="false">+'CC 103818 - Detail Expenses'!F40</f>
        <v>0</v>
      </c>
      <c r="F14" s="319" t="n">
        <f aca="false">+'CC 103818 - Detail Expenses'!G40</f>
        <v>0</v>
      </c>
      <c r="G14" s="319" t="n">
        <f aca="false">+'CC 103818 - Detail Expenses'!H40</f>
        <v>0</v>
      </c>
      <c r="H14" s="319" t="n">
        <f aca="false">+'CC 103818 - Detail Expenses'!I40</f>
        <v>0</v>
      </c>
      <c r="I14" s="319" t="n">
        <f aca="false">+'CC 103818 - Detail Expenses'!J40</f>
        <v>0</v>
      </c>
      <c r="J14" s="319" t="n">
        <f aca="false">+'CC 103818 - Detail Expenses'!K40</f>
        <v>0</v>
      </c>
      <c r="K14" s="319" t="n">
        <f aca="false">+'CC 103818 - Detail Expenses'!L40</f>
        <v>0</v>
      </c>
      <c r="L14" s="319" t="n">
        <f aca="false">+'CC 103818 - Detail Expenses'!M40</f>
        <v>0</v>
      </c>
      <c r="M14" s="319" t="n">
        <f aca="false">+'CC 103818 - Detail Expenses'!N40</f>
        <v>0</v>
      </c>
      <c r="N14" s="319" t="n">
        <f aca="false">+'CC 103818 - Detail Expenses'!O40</f>
        <v>0</v>
      </c>
      <c r="O14" s="319" t="n">
        <f aca="false">+'CC 103818 - Detail Expenses'!P40</f>
        <v>0</v>
      </c>
    </row>
    <row r="15" customFormat="false" ht="12.75" hidden="false" customHeight="false" outlineLevel="0" collapsed="false">
      <c r="A15" s="318" t="str">
        <f aca="false">+'CC 103818 - Detail Expenses'!$D$7</f>
        <v>103818</v>
      </c>
      <c r="B15" s="320" t="s">
        <v>223</v>
      </c>
      <c r="C15" s="319" t="n">
        <f aca="false">+'CC 103818 - Detail Expenses'!D41</f>
        <v>0</v>
      </c>
      <c r="D15" s="319" t="n">
        <f aca="false">+'CC 103818 - Detail Expenses'!E41</f>
        <v>0</v>
      </c>
      <c r="E15" s="319" t="n">
        <f aca="false">+'CC 103818 - Detail Expenses'!F41</f>
        <v>0</v>
      </c>
      <c r="F15" s="319" t="n">
        <f aca="false">+'CC 103818 - Detail Expenses'!G41</f>
        <v>0</v>
      </c>
      <c r="G15" s="319" t="n">
        <f aca="false">+'CC 103818 - Detail Expenses'!H41</f>
        <v>0</v>
      </c>
      <c r="H15" s="319" t="n">
        <f aca="false">+'CC 103818 - Detail Expenses'!I41</f>
        <v>0</v>
      </c>
      <c r="I15" s="319" t="n">
        <f aca="false">+'CC 103818 - Detail Expenses'!J41</f>
        <v>0</v>
      </c>
      <c r="J15" s="319" t="n">
        <f aca="false">+'CC 103818 - Detail Expenses'!K41</f>
        <v>0</v>
      </c>
      <c r="K15" s="319" t="n">
        <f aca="false">+'CC 103818 - Detail Expenses'!L41</f>
        <v>0</v>
      </c>
      <c r="L15" s="319" t="n">
        <f aca="false">+'CC 103818 - Detail Expenses'!M41</f>
        <v>0</v>
      </c>
      <c r="M15" s="319" t="n">
        <f aca="false">+'CC 103818 - Detail Expenses'!N41</f>
        <v>0</v>
      </c>
      <c r="N15" s="319" t="n">
        <f aca="false">+'CC 103818 - Detail Expenses'!O41</f>
        <v>0</v>
      </c>
      <c r="O15" s="319" t="n">
        <f aca="false">+'CC 103818 - Detail Expenses'!P41</f>
        <v>0</v>
      </c>
    </row>
    <row r="16" customFormat="false" ht="12.75" hidden="false" customHeight="false" outlineLevel="0" collapsed="false">
      <c r="A16" s="318" t="str">
        <f aca="false">+'CC 103818 - Detail Expenses'!$D$7</f>
        <v>103818</v>
      </c>
      <c r="B16" s="321" t="s">
        <v>225</v>
      </c>
      <c r="C16" s="319" t="n">
        <f aca="false">+'CC 103818 - Detail Expenses'!D42</f>
        <v>0</v>
      </c>
      <c r="D16" s="319" t="n">
        <f aca="false">+'CC 103818 - Detail Expenses'!E42</f>
        <v>0</v>
      </c>
      <c r="E16" s="319" t="n">
        <f aca="false">+'CC 103818 - Detail Expenses'!F42</f>
        <v>0</v>
      </c>
      <c r="F16" s="319" t="n">
        <f aca="false">+'CC 103818 - Detail Expenses'!G42</f>
        <v>0</v>
      </c>
      <c r="G16" s="319" t="n">
        <f aca="false">+'CC 103818 - Detail Expenses'!H42</f>
        <v>0</v>
      </c>
      <c r="H16" s="319" t="n">
        <f aca="false">+'CC 103818 - Detail Expenses'!I42</f>
        <v>0</v>
      </c>
      <c r="I16" s="319" t="n">
        <f aca="false">+'CC 103818 - Detail Expenses'!J42</f>
        <v>0</v>
      </c>
      <c r="J16" s="319" t="n">
        <f aca="false">+'CC 103818 - Detail Expenses'!K42</f>
        <v>0</v>
      </c>
      <c r="K16" s="319" t="n">
        <f aca="false">+'CC 103818 - Detail Expenses'!L42</f>
        <v>0</v>
      </c>
      <c r="L16" s="319" t="n">
        <f aca="false">+'CC 103818 - Detail Expenses'!M42</f>
        <v>0</v>
      </c>
      <c r="M16" s="319" t="n">
        <f aca="false">+'CC 103818 - Detail Expenses'!N42</f>
        <v>0</v>
      </c>
      <c r="N16" s="319" t="n">
        <f aca="false">+'CC 103818 - Detail Expenses'!O42</f>
        <v>0</v>
      </c>
      <c r="O16" s="319" t="n">
        <f aca="false">+'CC 103818 - Detail Expenses'!P42</f>
        <v>0</v>
      </c>
    </row>
    <row r="17" customFormat="false" ht="12.75" hidden="false" customHeight="false" outlineLevel="0" collapsed="false">
      <c r="A17" s="318" t="str">
        <f aca="false">+'CC 103818 - Detail Expenses'!$D$7</f>
        <v>103818</v>
      </c>
      <c r="B17" s="320" t="s">
        <v>228</v>
      </c>
      <c r="C17" s="319" t="n">
        <f aca="false">+'CC 103818 - Detail Expenses'!D44</f>
        <v>0</v>
      </c>
      <c r="D17" s="319" t="n">
        <f aca="false">+'CC 103818 - Detail Expenses'!E44</f>
        <v>0</v>
      </c>
      <c r="E17" s="319" t="n">
        <f aca="false">+'CC 103818 - Detail Expenses'!F44</f>
        <v>0</v>
      </c>
      <c r="F17" s="319" t="n">
        <f aca="false">+'CC 103818 - Detail Expenses'!G44</f>
        <v>0</v>
      </c>
      <c r="G17" s="319" t="n">
        <f aca="false">+'CC 103818 - Detail Expenses'!H44</f>
        <v>0</v>
      </c>
      <c r="H17" s="319" t="n">
        <f aca="false">+'CC 103818 - Detail Expenses'!I44</f>
        <v>0</v>
      </c>
      <c r="I17" s="319" t="n">
        <f aca="false">+'CC 103818 - Detail Expenses'!J44</f>
        <v>0</v>
      </c>
      <c r="J17" s="319" t="n">
        <f aca="false">+'CC 103818 - Detail Expenses'!K44</f>
        <v>0</v>
      </c>
      <c r="K17" s="319" t="n">
        <f aca="false">+'CC 103818 - Detail Expenses'!L44</f>
        <v>0</v>
      </c>
      <c r="L17" s="319" t="n">
        <f aca="false">+'CC 103818 - Detail Expenses'!M44</f>
        <v>0</v>
      </c>
      <c r="M17" s="319" t="n">
        <f aca="false">+'CC 103818 - Detail Expenses'!N44</f>
        <v>0</v>
      </c>
      <c r="N17" s="319" t="n">
        <f aca="false">+'CC 103818 - Detail Expenses'!O44</f>
        <v>0</v>
      </c>
      <c r="O17" s="319" t="n">
        <f aca="false">+'CC 103818 - Detail Expenses'!P44</f>
        <v>0</v>
      </c>
    </row>
    <row r="18" customFormat="false" ht="12.75" hidden="false" customHeight="false" outlineLevel="0" collapsed="false">
      <c r="A18" s="318" t="str">
        <f aca="false">+'CC 103818 - Detail Expenses'!$D$7</f>
        <v>103818</v>
      </c>
      <c r="B18" s="320" t="s">
        <v>231</v>
      </c>
      <c r="C18" s="319" t="n">
        <f aca="false">+'CC 103818 - Detail Expenses'!D46</f>
        <v>0</v>
      </c>
      <c r="D18" s="319" t="n">
        <f aca="false">+'CC 103818 - Detail Expenses'!E46</f>
        <v>0</v>
      </c>
      <c r="E18" s="319" t="n">
        <f aca="false">+'CC 103818 - Detail Expenses'!F46</f>
        <v>0</v>
      </c>
      <c r="F18" s="319" t="n">
        <f aca="false">+'CC 103818 - Detail Expenses'!G46</f>
        <v>0</v>
      </c>
      <c r="G18" s="319" t="n">
        <f aca="false">+'CC 103818 - Detail Expenses'!H46</f>
        <v>0</v>
      </c>
      <c r="H18" s="319" t="n">
        <f aca="false">+'CC 103818 - Detail Expenses'!I46</f>
        <v>0</v>
      </c>
      <c r="I18" s="319" t="n">
        <f aca="false">+'CC 103818 - Detail Expenses'!J46</f>
        <v>0</v>
      </c>
      <c r="J18" s="319" t="n">
        <f aca="false">+'CC 103818 - Detail Expenses'!K46</f>
        <v>0</v>
      </c>
      <c r="K18" s="319" t="n">
        <f aca="false">+'CC 103818 - Detail Expenses'!L46</f>
        <v>0</v>
      </c>
      <c r="L18" s="319" t="n">
        <f aca="false">+'CC 103818 - Detail Expenses'!M46</f>
        <v>0</v>
      </c>
      <c r="M18" s="319" t="n">
        <f aca="false">+'CC 103818 - Detail Expenses'!N46</f>
        <v>0</v>
      </c>
      <c r="N18" s="319" t="n">
        <f aca="false">+'CC 103818 - Detail Expenses'!O46</f>
        <v>0</v>
      </c>
      <c r="O18" s="319" t="n">
        <f aca="false">+'CC 103818 - Detail Expenses'!P46</f>
        <v>0</v>
      </c>
    </row>
    <row r="19" customFormat="false" ht="12.75" hidden="false" customHeight="false" outlineLevel="0" collapsed="false">
      <c r="A19" s="318" t="str">
        <f aca="false">+'CC 103818 - Detail Expenses'!$D$7</f>
        <v>103818</v>
      </c>
      <c r="B19" s="320" t="s">
        <v>233</v>
      </c>
      <c r="C19" s="319" t="n">
        <f aca="false">+'CC 103818 - Detail Expenses'!D48</f>
        <v>0</v>
      </c>
      <c r="D19" s="319" t="n">
        <f aca="false">+'CC 103818 - Detail Expenses'!E48</f>
        <v>0</v>
      </c>
      <c r="E19" s="319" t="n">
        <f aca="false">+'CC 103818 - Detail Expenses'!F48</f>
        <v>0</v>
      </c>
      <c r="F19" s="319" t="n">
        <f aca="false">+'CC 103818 - Detail Expenses'!G48</f>
        <v>0</v>
      </c>
      <c r="G19" s="319" t="n">
        <f aca="false">+'CC 103818 - Detail Expenses'!H48</f>
        <v>0</v>
      </c>
      <c r="H19" s="319" t="n">
        <f aca="false">+'CC 103818 - Detail Expenses'!I48</f>
        <v>0</v>
      </c>
      <c r="I19" s="319" t="n">
        <f aca="false">+'CC 103818 - Detail Expenses'!J48</f>
        <v>0</v>
      </c>
      <c r="J19" s="319" t="n">
        <f aca="false">+'CC 103818 - Detail Expenses'!K48</f>
        <v>0</v>
      </c>
      <c r="K19" s="319" t="n">
        <f aca="false">+'CC 103818 - Detail Expenses'!L48</f>
        <v>0</v>
      </c>
      <c r="L19" s="319" t="n">
        <f aca="false">+'CC 103818 - Detail Expenses'!M48</f>
        <v>0</v>
      </c>
      <c r="M19" s="319" t="n">
        <f aca="false">+'CC 103818 - Detail Expenses'!N48</f>
        <v>0</v>
      </c>
      <c r="N19" s="319" t="n">
        <f aca="false">+'CC 103818 - Detail Expenses'!O48</f>
        <v>0</v>
      </c>
      <c r="O19" s="319" t="n">
        <f aca="false">+'CC 103818 - Detail Expenses'!P48</f>
        <v>0</v>
      </c>
    </row>
    <row r="20" customFormat="false" ht="12.75" hidden="false" customHeight="false" outlineLevel="0" collapsed="false">
      <c r="A20" s="318" t="str">
        <f aca="false">+'CC 103818 - Detail Expenses'!$D$7</f>
        <v>103818</v>
      </c>
      <c r="B20" s="320" t="s">
        <v>236</v>
      </c>
      <c r="C20" s="319" t="n">
        <f aca="false">+'CC 103818 - Detail Expenses'!D50</f>
        <v>0</v>
      </c>
      <c r="D20" s="319" t="n">
        <f aca="false">+'CC 103818 - Detail Expenses'!E50</f>
        <v>0</v>
      </c>
      <c r="E20" s="319" t="n">
        <f aca="false">+'CC 103818 - Detail Expenses'!F50</f>
        <v>0</v>
      </c>
      <c r="F20" s="319" t="n">
        <f aca="false">+'CC 103818 - Detail Expenses'!G50</f>
        <v>0</v>
      </c>
      <c r="G20" s="319" t="n">
        <f aca="false">+'CC 103818 - Detail Expenses'!H50</f>
        <v>0</v>
      </c>
      <c r="H20" s="319" t="n">
        <f aca="false">+'CC 103818 - Detail Expenses'!I50</f>
        <v>0</v>
      </c>
      <c r="I20" s="319" t="n">
        <f aca="false">+'CC 103818 - Detail Expenses'!J50</f>
        <v>0</v>
      </c>
      <c r="J20" s="319" t="n">
        <f aca="false">+'CC 103818 - Detail Expenses'!K50</f>
        <v>0</v>
      </c>
      <c r="K20" s="319" t="n">
        <f aca="false">+'CC 103818 - Detail Expenses'!L50</f>
        <v>0</v>
      </c>
      <c r="L20" s="319" t="n">
        <f aca="false">+'CC 103818 - Detail Expenses'!M50</f>
        <v>0</v>
      </c>
      <c r="M20" s="319" t="n">
        <f aca="false">+'CC 103818 - Detail Expenses'!N50</f>
        <v>0</v>
      </c>
      <c r="N20" s="319" t="n">
        <f aca="false">+'CC 103818 - Detail Expenses'!O50</f>
        <v>0</v>
      </c>
      <c r="O20" s="319" t="n">
        <f aca="false">+'CC 103818 - Detail Expenses'!P50</f>
        <v>0</v>
      </c>
    </row>
    <row r="21" customFormat="false" ht="12.75" hidden="false" customHeight="false" outlineLevel="0" collapsed="false">
      <c r="A21" s="318" t="str">
        <f aca="false">+'CC 103818 - Detail Expenses'!$D$7</f>
        <v>103818</v>
      </c>
      <c r="B21" s="320" t="s">
        <v>238</v>
      </c>
      <c r="C21" s="319" t="n">
        <f aca="false">+'CC 103818 - Detail Expenses'!D51</f>
        <v>0</v>
      </c>
      <c r="D21" s="319" t="n">
        <f aca="false">+'CC 103818 - Detail Expenses'!E51</f>
        <v>0</v>
      </c>
      <c r="E21" s="319" t="n">
        <f aca="false">+'CC 103818 - Detail Expenses'!F51</f>
        <v>0</v>
      </c>
      <c r="F21" s="319" t="n">
        <f aca="false">+'CC 103818 - Detail Expenses'!G51</f>
        <v>0</v>
      </c>
      <c r="G21" s="319" t="n">
        <f aca="false">+'CC 103818 - Detail Expenses'!H51</f>
        <v>0</v>
      </c>
      <c r="H21" s="319" t="n">
        <f aca="false">+'CC 103818 - Detail Expenses'!I51</f>
        <v>0</v>
      </c>
      <c r="I21" s="319" t="n">
        <f aca="false">+'CC 103818 - Detail Expenses'!J51</f>
        <v>0</v>
      </c>
      <c r="J21" s="319" t="n">
        <f aca="false">+'CC 103818 - Detail Expenses'!K51</f>
        <v>0</v>
      </c>
      <c r="K21" s="319" t="n">
        <f aca="false">+'CC 103818 - Detail Expenses'!L51</f>
        <v>0</v>
      </c>
      <c r="L21" s="319" t="n">
        <f aca="false">+'CC 103818 - Detail Expenses'!M51</f>
        <v>0</v>
      </c>
      <c r="M21" s="319" t="n">
        <f aca="false">+'CC 103818 - Detail Expenses'!N51</f>
        <v>0</v>
      </c>
      <c r="N21" s="319" t="n">
        <f aca="false">+'CC 103818 - Detail Expenses'!O51</f>
        <v>0</v>
      </c>
      <c r="O21" s="319" t="n">
        <f aca="false">+'CC 103818 - Detail Expenses'!P51</f>
        <v>0</v>
      </c>
    </row>
    <row r="22" customFormat="false" ht="12.75" hidden="false" customHeight="false" outlineLevel="0" collapsed="false">
      <c r="A22" s="318" t="str">
        <f aca="false">+'CC 103818 - Detail Expenses'!$D$7</f>
        <v>103818</v>
      </c>
      <c r="B22" s="320" t="s">
        <v>240</v>
      </c>
      <c r="C22" s="319" t="n">
        <f aca="false">+'CC 103818 - Detail Expenses'!D52</f>
        <v>0</v>
      </c>
      <c r="D22" s="319" t="n">
        <f aca="false">+'CC 103818 - Detail Expenses'!E52</f>
        <v>0</v>
      </c>
      <c r="E22" s="319" t="n">
        <f aca="false">+'CC 103818 - Detail Expenses'!F52</f>
        <v>0</v>
      </c>
      <c r="F22" s="319" t="n">
        <f aca="false">+'CC 103818 - Detail Expenses'!G52</f>
        <v>0</v>
      </c>
      <c r="G22" s="319" t="n">
        <f aca="false">+'CC 103818 - Detail Expenses'!H52</f>
        <v>0</v>
      </c>
      <c r="H22" s="319" t="n">
        <f aca="false">+'CC 103818 - Detail Expenses'!I52</f>
        <v>0</v>
      </c>
      <c r="I22" s="319" t="n">
        <f aca="false">+'CC 103818 - Detail Expenses'!J52</f>
        <v>0</v>
      </c>
      <c r="J22" s="319" t="n">
        <f aca="false">+'CC 103818 - Detail Expenses'!K52</f>
        <v>0</v>
      </c>
      <c r="K22" s="319" t="n">
        <f aca="false">+'CC 103818 - Detail Expenses'!L52</f>
        <v>0</v>
      </c>
      <c r="L22" s="319" t="n">
        <f aca="false">+'CC 103818 - Detail Expenses'!M52</f>
        <v>0</v>
      </c>
      <c r="M22" s="319" t="n">
        <f aca="false">+'CC 103818 - Detail Expenses'!N52</f>
        <v>0</v>
      </c>
      <c r="N22" s="319" t="n">
        <f aca="false">+'CC 103818 - Detail Expenses'!O52</f>
        <v>0</v>
      </c>
      <c r="O22" s="319" t="n">
        <f aca="false">+'CC 103818 - Detail Expenses'!P52</f>
        <v>0</v>
      </c>
    </row>
    <row r="23" customFormat="false" ht="12.75" hidden="false" customHeight="false" outlineLevel="0" collapsed="false">
      <c r="A23" s="318" t="str">
        <f aca="false">+'CC 103818 - Detail Expenses'!$D$7</f>
        <v>103818</v>
      </c>
      <c r="B23" s="320" t="s">
        <v>242</v>
      </c>
      <c r="C23" s="319" t="n">
        <f aca="false">+'CC 103818 - Detail Expenses'!D53</f>
        <v>0</v>
      </c>
      <c r="D23" s="319" t="n">
        <f aca="false">+'CC 103818 - Detail Expenses'!E53</f>
        <v>0</v>
      </c>
      <c r="E23" s="319" t="n">
        <f aca="false">+'CC 103818 - Detail Expenses'!F53</f>
        <v>0</v>
      </c>
      <c r="F23" s="319" t="n">
        <f aca="false">+'CC 103818 - Detail Expenses'!G53</f>
        <v>0</v>
      </c>
      <c r="G23" s="319" t="n">
        <f aca="false">+'CC 103818 - Detail Expenses'!H53</f>
        <v>0</v>
      </c>
      <c r="H23" s="319" t="n">
        <f aca="false">+'CC 103818 - Detail Expenses'!I53</f>
        <v>0</v>
      </c>
      <c r="I23" s="319" t="n">
        <f aca="false">+'CC 103818 - Detail Expenses'!J53</f>
        <v>0</v>
      </c>
      <c r="J23" s="319" t="n">
        <f aca="false">+'CC 103818 - Detail Expenses'!K53</f>
        <v>0</v>
      </c>
      <c r="K23" s="319" t="n">
        <f aca="false">+'CC 103818 - Detail Expenses'!L53</f>
        <v>0</v>
      </c>
      <c r="L23" s="319" t="n">
        <f aca="false">+'CC 103818 - Detail Expenses'!M53</f>
        <v>0</v>
      </c>
      <c r="M23" s="319" t="n">
        <f aca="false">+'CC 103818 - Detail Expenses'!N53</f>
        <v>0</v>
      </c>
      <c r="N23" s="319" t="n">
        <f aca="false">+'CC 103818 - Detail Expenses'!O53</f>
        <v>0</v>
      </c>
      <c r="O23" s="319" t="n">
        <f aca="false">+'CC 103818 - Detail Expenses'!P53</f>
        <v>0</v>
      </c>
    </row>
    <row r="24" customFormat="false" ht="12.75" hidden="false" customHeight="false" outlineLevel="0" collapsed="false">
      <c r="A24" s="318" t="str">
        <f aca="false">+'CC 103818 - Detail Expenses'!$D$7</f>
        <v>103818</v>
      </c>
      <c r="B24" s="320" t="s">
        <v>244</v>
      </c>
      <c r="C24" s="319" t="n">
        <f aca="false">+'CC 103818 - Detail Expenses'!D54</f>
        <v>0</v>
      </c>
      <c r="D24" s="319" t="n">
        <f aca="false">+'CC 103818 - Detail Expenses'!E54</f>
        <v>0</v>
      </c>
      <c r="E24" s="319" t="n">
        <f aca="false">+'CC 103818 - Detail Expenses'!F54</f>
        <v>0</v>
      </c>
      <c r="F24" s="319" t="n">
        <f aca="false">+'CC 103818 - Detail Expenses'!G54</f>
        <v>0</v>
      </c>
      <c r="G24" s="319" t="n">
        <f aca="false">+'CC 103818 - Detail Expenses'!H54</f>
        <v>0</v>
      </c>
      <c r="H24" s="319" t="n">
        <f aca="false">+'CC 103818 - Detail Expenses'!I54</f>
        <v>0</v>
      </c>
      <c r="I24" s="319" t="n">
        <f aca="false">+'CC 103818 - Detail Expenses'!J54</f>
        <v>0</v>
      </c>
      <c r="J24" s="319" t="n">
        <f aca="false">+'CC 103818 - Detail Expenses'!K54</f>
        <v>0</v>
      </c>
      <c r="K24" s="319" t="n">
        <f aca="false">+'CC 103818 - Detail Expenses'!L54</f>
        <v>0</v>
      </c>
      <c r="L24" s="319" t="n">
        <f aca="false">+'CC 103818 - Detail Expenses'!M54</f>
        <v>0</v>
      </c>
      <c r="M24" s="319" t="n">
        <f aca="false">+'CC 103818 - Detail Expenses'!N54</f>
        <v>0</v>
      </c>
      <c r="N24" s="319" t="n">
        <f aca="false">+'CC 103818 - Detail Expenses'!O54</f>
        <v>0</v>
      </c>
      <c r="O24" s="319" t="n">
        <f aca="false">+'CC 103818 - Detail Expenses'!P54</f>
        <v>0</v>
      </c>
    </row>
    <row r="25" customFormat="false" ht="12.75" hidden="false" customHeight="false" outlineLevel="0" collapsed="false">
      <c r="A25" s="318" t="str">
        <f aca="false">+'CC 103818 - Detail Expenses'!$D$7</f>
        <v>103818</v>
      </c>
      <c r="B25" s="320" t="s">
        <v>246</v>
      </c>
      <c r="C25" s="319" t="n">
        <f aca="false">+'CC 103818 - Detail Expenses'!D55</f>
        <v>0</v>
      </c>
      <c r="D25" s="319" t="n">
        <f aca="false">+'CC 103818 - Detail Expenses'!E55</f>
        <v>0</v>
      </c>
      <c r="E25" s="319" t="n">
        <f aca="false">+'CC 103818 - Detail Expenses'!F55</f>
        <v>0</v>
      </c>
      <c r="F25" s="319" t="n">
        <f aca="false">+'CC 103818 - Detail Expenses'!G55</f>
        <v>0</v>
      </c>
      <c r="G25" s="319" t="n">
        <f aca="false">+'CC 103818 - Detail Expenses'!H55</f>
        <v>0</v>
      </c>
      <c r="H25" s="319" t="n">
        <f aca="false">+'CC 103818 - Detail Expenses'!I55</f>
        <v>0</v>
      </c>
      <c r="I25" s="319" t="n">
        <f aca="false">+'CC 103818 - Detail Expenses'!J55</f>
        <v>0</v>
      </c>
      <c r="J25" s="319" t="n">
        <f aca="false">+'CC 103818 - Detail Expenses'!K55</f>
        <v>0</v>
      </c>
      <c r="K25" s="319" t="n">
        <f aca="false">+'CC 103818 - Detail Expenses'!L55</f>
        <v>0</v>
      </c>
      <c r="L25" s="319" t="n">
        <f aca="false">+'CC 103818 - Detail Expenses'!M55</f>
        <v>0</v>
      </c>
      <c r="M25" s="319" t="n">
        <f aca="false">+'CC 103818 - Detail Expenses'!N55</f>
        <v>0</v>
      </c>
      <c r="N25" s="319" t="n">
        <f aca="false">+'CC 103818 - Detail Expenses'!O55</f>
        <v>0</v>
      </c>
      <c r="O25" s="319" t="n">
        <f aca="false">+'CC 103818 - Detail Expenses'!P55</f>
        <v>0</v>
      </c>
    </row>
    <row r="26" customFormat="false" ht="12.75" hidden="false" customHeight="false" outlineLevel="0" collapsed="false">
      <c r="A26" s="318" t="str">
        <f aca="false">+'CC 103818 - Detail Expenses'!$D$7</f>
        <v>103818</v>
      </c>
      <c r="B26" s="320" t="s">
        <v>248</v>
      </c>
      <c r="C26" s="319" t="n">
        <f aca="false">+'CC 103818 - Detail Expenses'!D56</f>
        <v>0</v>
      </c>
      <c r="D26" s="319" t="n">
        <f aca="false">+'CC 103818 - Detail Expenses'!E56</f>
        <v>0</v>
      </c>
      <c r="E26" s="319" t="n">
        <f aca="false">+'CC 103818 - Detail Expenses'!F56</f>
        <v>0</v>
      </c>
      <c r="F26" s="319" t="n">
        <f aca="false">+'CC 103818 - Detail Expenses'!G56</f>
        <v>0</v>
      </c>
      <c r="G26" s="319" t="n">
        <f aca="false">+'CC 103818 - Detail Expenses'!H56</f>
        <v>0</v>
      </c>
      <c r="H26" s="319" t="n">
        <f aca="false">+'CC 103818 - Detail Expenses'!I56</f>
        <v>0</v>
      </c>
      <c r="I26" s="319" t="n">
        <f aca="false">+'CC 103818 - Detail Expenses'!J56</f>
        <v>0</v>
      </c>
      <c r="J26" s="319" t="n">
        <f aca="false">+'CC 103818 - Detail Expenses'!K56</f>
        <v>0</v>
      </c>
      <c r="K26" s="319" t="n">
        <f aca="false">+'CC 103818 - Detail Expenses'!L56</f>
        <v>0</v>
      </c>
      <c r="L26" s="319" t="n">
        <f aca="false">+'CC 103818 - Detail Expenses'!M56</f>
        <v>0</v>
      </c>
      <c r="M26" s="319" t="n">
        <f aca="false">+'CC 103818 - Detail Expenses'!N56</f>
        <v>0</v>
      </c>
      <c r="N26" s="319" t="n">
        <f aca="false">+'CC 103818 - Detail Expenses'!O56</f>
        <v>0</v>
      </c>
      <c r="O26" s="319" t="n">
        <f aca="false">+'CC 103818 - Detail Expenses'!P56</f>
        <v>0</v>
      </c>
    </row>
    <row r="27" customFormat="false" ht="12.75" hidden="false" customHeight="false" outlineLevel="0" collapsed="false">
      <c r="A27" s="318" t="str">
        <f aca="false">+'CC 103818 - Detail Expenses'!$D$7</f>
        <v>103818</v>
      </c>
      <c r="B27" s="320" t="s">
        <v>250</v>
      </c>
      <c r="C27" s="319" t="n">
        <f aca="false">+'CC 103818 - Detail Expenses'!D57</f>
        <v>0</v>
      </c>
      <c r="D27" s="319" t="n">
        <f aca="false">+'CC 103818 - Detail Expenses'!E57</f>
        <v>0</v>
      </c>
      <c r="E27" s="319" t="n">
        <f aca="false">+'CC 103818 - Detail Expenses'!F57</f>
        <v>0</v>
      </c>
      <c r="F27" s="319" t="n">
        <f aca="false">+'CC 103818 - Detail Expenses'!G57</f>
        <v>0</v>
      </c>
      <c r="G27" s="319" t="n">
        <f aca="false">+'CC 103818 - Detail Expenses'!H57</f>
        <v>0</v>
      </c>
      <c r="H27" s="319" t="n">
        <f aca="false">+'CC 103818 - Detail Expenses'!I57</f>
        <v>0</v>
      </c>
      <c r="I27" s="319" t="n">
        <f aca="false">+'CC 103818 - Detail Expenses'!J57</f>
        <v>0</v>
      </c>
      <c r="J27" s="319" t="n">
        <f aca="false">+'CC 103818 - Detail Expenses'!K57</f>
        <v>0</v>
      </c>
      <c r="K27" s="319" t="n">
        <f aca="false">+'CC 103818 - Detail Expenses'!L57</f>
        <v>0</v>
      </c>
      <c r="L27" s="319" t="n">
        <f aca="false">+'CC 103818 - Detail Expenses'!M57</f>
        <v>0</v>
      </c>
      <c r="M27" s="319" t="n">
        <f aca="false">+'CC 103818 - Detail Expenses'!N57</f>
        <v>0</v>
      </c>
      <c r="N27" s="319" t="n">
        <f aca="false">+'CC 103818 - Detail Expenses'!O57</f>
        <v>0</v>
      </c>
      <c r="O27" s="319" t="n">
        <f aca="false">+'CC 103818 - Detail Expenses'!P57</f>
        <v>0</v>
      </c>
    </row>
    <row r="28" customFormat="false" ht="12.75" hidden="false" customHeight="false" outlineLevel="0" collapsed="false">
      <c r="A28" s="318" t="str">
        <f aca="false">+'CC 103818 - Detail Expenses'!$D$7</f>
        <v>103818</v>
      </c>
      <c r="B28" s="320" t="s">
        <v>253</v>
      </c>
      <c r="C28" s="319" t="n">
        <f aca="false">+'CC 103818 - Detail Expenses'!D59</f>
        <v>0</v>
      </c>
      <c r="D28" s="319" t="n">
        <f aca="false">+'CC 103818 - Detail Expenses'!E59</f>
        <v>0</v>
      </c>
      <c r="E28" s="319" t="n">
        <f aca="false">+'CC 103818 - Detail Expenses'!F59</f>
        <v>0</v>
      </c>
      <c r="F28" s="319" t="n">
        <f aca="false">+'CC 103818 - Detail Expenses'!G59</f>
        <v>0</v>
      </c>
      <c r="G28" s="319" t="n">
        <f aca="false">+'CC 103818 - Detail Expenses'!H59</f>
        <v>0</v>
      </c>
      <c r="H28" s="319" t="n">
        <f aca="false">+'CC 103818 - Detail Expenses'!I59</f>
        <v>0</v>
      </c>
      <c r="I28" s="319" t="n">
        <f aca="false">+'CC 103818 - Detail Expenses'!J59</f>
        <v>0</v>
      </c>
      <c r="J28" s="319" t="n">
        <f aca="false">+'CC 103818 - Detail Expenses'!K59</f>
        <v>0</v>
      </c>
      <c r="K28" s="319" t="n">
        <f aca="false">+'CC 103818 - Detail Expenses'!L59</f>
        <v>0</v>
      </c>
      <c r="L28" s="319" t="n">
        <f aca="false">+'CC 103818 - Detail Expenses'!M59</f>
        <v>0</v>
      </c>
      <c r="M28" s="319" t="n">
        <f aca="false">+'CC 103818 - Detail Expenses'!N59</f>
        <v>0</v>
      </c>
      <c r="N28" s="319" t="n">
        <f aca="false">+'CC 103818 - Detail Expenses'!O59</f>
        <v>0</v>
      </c>
      <c r="O28" s="319" t="n">
        <f aca="false">+'CC 103818 - Detail Expenses'!P59</f>
        <v>0</v>
      </c>
    </row>
    <row r="29" customFormat="false" ht="12.75" hidden="false" customHeight="false" outlineLevel="0" collapsed="false">
      <c r="A29" s="318" t="str">
        <f aca="false">+'CC 103818 - Detail Expenses'!$D$7</f>
        <v>103818</v>
      </c>
      <c r="B29" s="320" t="s">
        <v>255</v>
      </c>
      <c r="C29" s="319" t="n">
        <f aca="false">+'CC 103818 - Detail Expenses'!D60</f>
        <v>0</v>
      </c>
      <c r="D29" s="319" t="n">
        <f aca="false">+'CC 103818 - Detail Expenses'!E60</f>
        <v>0</v>
      </c>
      <c r="E29" s="319" t="n">
        <f aca="false">+'CC 103818 - Detail Expenses'!F60</f>
        <v>0</v>
      </c>
      <c r="F29" s="319" t="n">
        <f aca="false">+'CC 103818 - Detail Expenses'!G60</f>
        <v>0</v>
      </c>
      <c r="G29" s="319" t="n">
        <f aca="false">+'CC 103818 - Detail Expenses'!H60</f>
        <v>0</v>
      </c>
      <c r="H29" s="319" t="n">
        <f aca="false">+'CC 103818 - Detail Expenses'!I60</f>
        <v>0</v>
      </c>
      <c r="I29" s="319" t="n">
        <f aca="false">+'CC 103818 - Detail Expenses'!J60</f>
        <v>0</v>
      </c>
      <c r="J29" s="319" t="n">
        <f aca="false">+'CC 103818 - Detail Expenses'!K60</f>
        <v>0</v>
      </c>
      <c r="K29" s="319" t="n">
        <f aca="false">+'CC 103818 - Detail Expenses'!L60</f>
        <v>0</v>
      </c>
      <c r="L29" s="319" t="n">
        <f aca="false">+'CC 103818 - Detail Expenses'!M60</f>
        <v>0</v>
      </c>
      <c r="M29" s="319" t="n">
        <f aca="false">+'CC 103818 - Detail Expenses'!N60</f>
        <v>0</v>
      </c>
      <c r="N29" s="319" t="n">
        <f aca="false">+'CC 103818 - Detail Expenses'!O60</f>
        <v>0</v>
      </c>
      <c r="O29" s="319" t="n">
        <f aca="false">+'CC 103818 - Detail Expenses'!P60</f>
        <v>0</v>
      </c>
    </row>
    <row r="30" customFormat="false" ht="12.75" hidden="false" customHeight="false" outlineLevel="0" collapsed="false">
      <c r="A30" s="318" t="str">
        <f aca="false">+'CC 103818 - Detail Expenses'!$D$7</f>
        <v>103818</v>
      </c>
      <c r="B30" s="320" t="s">
        <v>257</v>
      </c>
      <c r="C30" s="319" t="n">
        <f aca="false">+'CC 103818 - Detail Expenses'!D61</f>
        <v>0</v>
      </c>
      <c r="D30" s="319" t="n">
        <f aca="false">+'CC 103818 - Detail Expenses'!E61</f>
        <v>0</v>
      </c>
      <c r="E30" s="319" t="n">
        <f aca="false">+'CC 103818 - Detail Expenses'!F61</f>
        <v>0</v>
      </c>
      <c r="F30" s="319" t="n">
        <f aca="false">+'CC 103818 - Detail Expenses'!G61</f>
        <v>0</v>
      </c>
      <c r="G30" s="319" t="n">
        <f aca="false">+'CC 103818 - Detail Expenses'!H61</f>
        <v>0</v>
      </c>
      <c r="H30" s="319" t="n">
        <f aca="false">+'CC 103818 - Detail Expenses'!I61</f>
        <v>0</v>
      </c>
      <c r="I30" s="319" t="n">
        <f aca="false">+'CC 103818 - Detail Expenses'!J61</f>
        <v>0</v>
      </c>
      <c r="J30" s="319" t="n">
        <f aca="false">+'CC 103818 - Detail Expenses'!K61</f>
        <v>0</v>
      </c>
      <c r="K30" s="319" t="n">
        <f aca="false">+'CC 103818 - Detail Expenses'!L61</f>
        <v>0</v>
      </c>
      <c r="L30" s="319" t="n">
        <f aca="false">+'CC 103818 - Detail Expenses'!M61</f>
        <v>0</v>
      </c>
      <c r="M30" s="319" t="n">
        <f aca="false">+'CC 103818 - Detail Expenses'!N61</f>
        <v>0</v>
      </c>
      <c r="N30" s="319" t="n">
        <f aca="false">+'CC 103818 - Detail Expenses'!O61</f>
        <v>0</v>
      </c>
      <c r="O30" s="319" t="n">
        <f aca="false">+'CC 103818 - Detail Expenses'!P61</f>
        <v>0</v>
      </c>
    </row>
    <row r="31" customFormat="false" ht="12.75" hidden="false" customHeight="false" outlineLevel="0" collapsed="false">
      <c r="A31" s="318" t="str">
        <f aca="false">+'CC 103818 - Detail Expenses'!$D$7</f>
        <v>103818</v>
      </c>
      <c r="B31" s="320" t="s">
        <v>259</v>
      </c>
      <c r="C31" s="319" t="n">
        <f aca="false">+'CC 103818 - Detail Expenses'!D62</f>
        <v>0</v>
      </c>
      <c r="D31" s="319" t="n">
        <f aca="false">+'CC 103818 - Detail Expenses'!E62</f>
        <v>0</v>
      </c>
      <c r="E31" s="319" t="n">
        <f aca="false">+'CC 103818 - Detail Expenses'!F62</f>
        <v>0</v>
      </c>
      <c r="F31" s="319" t="n">
        <f aca="false">+'CC 103818 - Detail Expenses'!G62</f>
        <v>0</v>
      </c>
      <c r="G31" s="319" t="n">
        <f aca="false">+'CC 103818 - Detail Expenses'!H62</f>
        <v>0</v>
      </c>
      <c r="H31" s="319" t="n">
        <f aca="false">+'CC 103818 - Detail Expenses'!I62</f>
        <v>0</v>
      </c>
      <c r="I31" s="319" t="n">
        <f aca="false">+'CC 103818 - Detail Expenses'!J62</f>
        <v>0</v>
      </c>
      <c r="J31" s="319" t="n">
        <f aca="false">+'CC 103818 - Detail Expenses'!K62</f>
        <v>0</v>
      </c>
      <c r="K31" s="319" t="n">
        <f aca="false">+'CC 103818 - Detail Expenses'!L62</f>
        <v>0</v>
      </c>
      <c r="L31" s="319" t="n">
        <f aca="false">+'CC 103818 - Detail Expenses'!M62</f>
        <v>0</v>
      </c>
      <c r="M31" s="319" t="n">
        <f aca="false">+'CC 103818 - Detail Expenses'!N62</f>
        <v>0</v>
      </c>
      <c r="N31" s="319" t="n">
        <f aca="false">+'CC 103818 - Detail Expenses'!O62</f>
        <v>0</v>
      </c>
      <c r="O31" s="319" t="n">
        <f aca="false">+'CC 103818 - Detail Expenses'!P62</f>
        <v>0</v>
      </c>
    </row>
    <row r="32" customFormat="false" ht="12.75" hidden="false" customHeight="false" outlineLevel="0" collapsed="false">
      <c r="A32" s="318" t="str">
        <f aca="false">+'CC 103818 - Detail Expenses'!$D$7</f>
        <v>103818</v>
      </c>
      <c r="B32" s="320" t="s">
        <v>261</v>
      </c>
      <c r="C32" s="319" t="n">
        <f aca="false">+'CC 103818 - Detail Expenses'!D63</f>
        <v>0</v>
      </c>
      <c r="D32" s="319" t="n">
        <f aca="false">+'CC 103818 - Detail Expenses'!E63</f>
        <v>0</v>
      </c>
      <c r="E32" s="319" t="n">
        <f aca="false">+'CC 103818 - Detail Expenses'!F63</f>
        <v>0</v>
      </c>
      <c r="F32" s="319" t="n">
        <f aca="false">+'CC 103818 - Detail Expenses'!G63</f>
        <v>0</v>
      </c>
      <c r="G32" s="319" t="n">
        <f aca="false">+'CC 103818 - Detail Expenses'!H63</f>
        <v>0</v>
      </c>
      <c r="H32" s="319" t="n">
        <f aca="false">+'CC 103818 - Detail Expenses'!I63</f>
        <v>0</v>
      </c>
      <c r="I32" s="319" t="n">
        <f aca="false">+'CC 103818 - Detail Expenses'!J63</f>
        <v>0</v>
      </c>
      <c r="J32" s="319" t="n">
        <f aca="false">+'CC 103818 - Detail Expenses'!K63</f>
        <v>0</v>
      </c>
      <c r="K32" s="319" t="n">
        <f aca="false">+'CC 103818 - Detail Expenses'!L63</f>
        <v>0</v>
      </c>
      <c r="L32" s="319" t="n">
        <f aca="false">+'CC 103818 - Detail Expenses'!M63</f>
        <v>0</v>
      </c>
      <c r="M32" s="319" t="n">
        <f aca="false">+'CC 103818 - Detail Expenses'!N63</f>
        <v>0</v>
      </c>
      <c r="N32" s="319" t="n">
        <f aca="false">+'CC 103818 - Detail Expenses'!O63</f>
        <v>0</v>
      </c>
      <c r="O32" s="319" t="n">
        <f aca="false">+'CC 103818 - Detail Expenses'!P63</f>
        <v>0</v>
      </c>
    </row>
    <row r="33" customFormat="false" ht="12.75" hidden="false" customHeight="false" outlineLevel="0" collapsed="false">
      <c r="A33" s="318" t="str">
        <f aca="false">+'CC 103818 - Detail Expenses'!$D$7</f>
        <v>103818</v>
      </c>
      <c r="B33" s="320" t="s">
        <v>264</v>
      </c>
      <c r="C33" s="319" t="n">
        <f aca="false">+'CC 103818 - Detail Expenses'!D65</f>
        <v>0</v>
      </c>
      <c r="D33" s="319" t="n">
        <f aca="false">+'CC 103818 - Detail Expenses'!E65</f>
        <v>0</v>
      </c>
      <c r="E33" s="319" t="n">
        <f aca="false">+'CC 103818 - Detail Expenses'!F65</f>
        <v>0</v>
      </c>
      <c r="F33" s="319" t="n">
        <f aca="false">+'CC 103818 - Detail Expenses'!G65</f>
        <v>0</v>
      </c>
      <c r="G33" s="319" t="n">
        <f aca="false">+'CC 103818 - Detail Expenses'!H65</f>
        <v>0</v>
      </c>
      <c r="H33" s="319" t="n">
        <f aca="false">+'CC 103818 - Detail Expenses'!I65</f>
        <v>0</v>
      </c>
      <c r="I33" s="319" t="n">
        <f aca="false">+'CC 103818 - Detail Expenses'!J65</f>
        <v>0</v>
      </c>
      <c r="J33" s="319" t="n">
        <f aca="false">+'CC 103818 - Detail Expenses'!K65</f>
        <v>0</v>
      </c>
      <c r="K33" s="319" t="n">
        <f aca="false">+'CC 103818 - Detail Expenses'!L65</f>
        <v>0</v>
      </c>
      <c r="L33" s="319" t="n">
        <f aca="false">+'CC 103818 - Detail Expenses'!M65</f>
        <v>0</v>
      </c>
      <c r="M33" s="319" t="n">
        <f aca="false">+'CC 103818 - Detail Expenses'!N65</f>
        <v>0</v>
      </c>
      <c r="N33" s="319" t="n">
        <f aca="false">+'CC 103818 - Detail Expenses'!O65</f>
        <v>0</v>
      </c>
      <c r="O33" s="319" t="n">
        <f aca="false">+'CC 103818 - Detail Expenses'!P65</f>
        <v>0</v>
      </c>
    </row>
    <row r="34" customFormat="false" ht="12.75" hidden="false" customHeight="false" outlineLevel="0" collapsed="false">
      <c r="A34" s="318" t="str">
        <f aca="false">+'CC 103818 - Detail Expenses'!$D$7</f>
        <v>103818</v>
      </c>
      <c r="B34" s="320" t="s">
        <v>266</v>
      </c>
      <c r="C34" s="319" t="n">
        <f aca="false">+'CC 103818 - Detail Expenses'!D66</f>
        <v>0</v>
      </c>
      <c r="D34" s="319" t="n">
        <f aca="false">+'CC 103818 - Detail Expenses'!E66</f>
        <v>0</v>
      </c>
      <c r="E34" s="319" t="n">
        <f aca="false">+'CC 103818 - Detail Expenses'!F66</f>
        <v>0</v>
      </c>
      <c r="F34" s="319" t="n">
        <f aca="false">+'CC 103818 - Detail Expenses'!G66</f>
        <v>0</v>
      </c>
      <c r="G34" s="319" t="n">
        <f aca="false">+'CC 103818 - Detail Expenses'!H66</f>
        <v>0</v>
      </c>
      <c r="H34" s="319" t="n">
        <f aca="false">+'CC 103818 - Detail Expenses'!I66</f>
        <v>0</v>
      </c>
      <c r="I34" s="319" t="n">
        <f aca="false">+'CC 103818 - Detail Expenses'!J66</f>
        <v>0</v>
      </c>
      <c r="J34" s="319" t="n">
        <f aca="false">+'CC 103818 - Detail Expenses'!K66</f>
        <v>0</v>
      </c>
      <c r="K34" s="319" t="n">
        <f aca="false">+'CC 103818 - Detail Expenses'!L66</f>
        <v>0</v>
      </c>
      <c r="L34" s="319" t="n">
        <f aca="false">+'CC 103818 - Detail Expenses'!M66</f>
        <v>0</v>
      </c>
      <c r="M34" s="319" t="n">
        <f aca="false">+'CC 103818 - Detail Expenses'!N66</f>
        <v>0</v>
      </c>
      <c r="N34" s="319" t="n">
        <f aca="false">+'CC 103818 - Detail Expenses'!O66</f>
        <v>0</v>
      </c>
      <c r="O34" s="319" t="n">
        <f aca="false">+'CC 103818 - Detail Expenses'!P66</f>
        <v>0</v>
      </c>
    </row>
    <row r="35" customFormat="false" ht="12.75" hidden="false" customHeight="false" outlineLevel="0" collapsed="false">
      <c r="A35" s="318" t="str">
        <f aca="false">+'CC 103818 - Detail Expenses'!$D$7</f>
        <v>103818</v>
      </c>
      <c r="B35" s="320" t="s">
        <v>267</v>
      </c>
      <c r="C35" s="319" t="n">
        <f aca="false">+'CC 103818 - Detail Expenses'!D67</f>
        <v>0</v>
      </c>
      <c r="D35" s="319" t="n">
        <f aca="false">+'CC 103818 - Detail Expenses'!E67</f>
        <v>0</v>
      </c>
      <c r="E35" s="319" t="n">
        <f aca="false">+'CC 103818 - Detail Expenses'!F67</f>
        <v>0</v>
      </c>
      <c r="F35" s="319" t="n">
        <f aca="false">+'CC 103818 - Detail Expenses'!G67</f>
        <v>0</v>
      </c>
      <c r="G35" s="319" t="n">
        <f aca="false">+'CC 103818 - Detail Expenses'!H67</f>
        <v>0</v>
      </c>
      <c r="H35" s="319" t="n">
        <f aca="false">+'CC 103818 - Detail Expenses'!I67</f>
        <v>0</v>
      </c>
      <c r="I35" s="319" t="n">
        <f aca="false">+'CC 103818 - Detail Expenses'!J67</f>
        <v>0</v>
      </c>
      <c r="J35" s="319" t="n">
        <f aca="false">+'CC 103818 - Detail Expenses'!K67</f>
        <v>0</v>
      </c>
      <c r="K35" s="319" t="n">
        <f aca="false">+'CC 103818 - Detail Expenses'!L67</f>
        <v>0</v>
      </c>
      <c r="L35" s="319" t="n">
        <f aca="false">+'CC 103818 - Detail Expenses'!M67</f>
        <v>0</v>
      </c>
      <c r="M35" s="319" t="n">
        <f aca="false">+'CC 103818 - Detail Expenses'!N67</f>
        <v>0</v>
      </c>
      <c r="N35" s="319" t="n">
        <f aca="false">+'CC 103818 - Detail Expenses'!O67</f>
        <v>0</v>
      </c>
      <c r="O35" s="319" t="n">
        <f aca="false">+'CC 103818 - Detail Expenses'!P67</f>
        <v>0</v>
      </c>
    </row>
    <row r="36" customFormat="false" ht="12.75" hidden="false" customHeight="false" outlineLevel="0" collapsed="false">
      <c r="A36" s="318" t="str">
        <f aca="false">+'CC 103818 - Detail Expenses'!$D$7</f>
        <v>103818</v>
      </c>
      <c r="B36" s="320" t="s">
        <v>269</v>
      </c>
      <c r="C36" s="319" t="n">
        <f aca="false">+'CC 103818 - Detail Expenses'!D68</f>
        <v>0</v>
      </c>
      <c r="D36" s="319" t="n">
        <f aca="false">+'CC 103818 - Detail Expenses'!E68</f>
        <v>0</v>
      </c>
      <c r="E36" s="319" t="n">
        <f aca="false">+'CC 103818 - Detail Expenses'!F68</f>
        <v>0</v>
      </c>
      <c r="F36" s="319" t="n">
        <f aca="false">+'CC 103818 - Detail Expenses'!G68</f>
        <v>0</v>
      </c>
      <c r="G36" s="319" t="n">
        <f aca="false">+'CC 103818 - Detail Expenses'!H68</f>
        <v>0</v>
      </c>
      <c r="H36" s="319" t="n">
        <f aca="false">+'CC 103818 - Detail Expenses'!I68</f>
        <v>0</v>
      </c>
      <c r="I36" s="319" t="n">
        <f aca="false">+'CC 103818 - Detail Expenses'!J68</f>
        <v>0</v>
      </c>
      <c r="J36" s="319" t="n">
        <f aca="false">+'CC 103818 - Detail Expenses'!K68</f>
        <v>0</v>
      </c>
      <c r="K36" s="319" t="n">
        <f aca="false">+'CC 103818 - Detail Expenses'!L68</f>
        <v>0</v>
      </c>
      <c r="L36" s="319" t="n">
        <f aca="false">+'CC 103818 - Detail Expenses'!M68</f>
        <v>0</v>
      </c>
      <c r="M36" s="319" t="n">
        <f aca="false">+'CC 103818 - Detail Expenses'!N68</f>
        <v>0</v>
      </c>
      <c r="N36" s="319" t="n">
        <f aca="false">+'CC 103818 - Detail Expenses'!O68</f>
        <v>0</v>
      </c>
      <c r="O36" s="319" t="n">
        <f aca="false">+'CC 103818 - Detail Expenses'!P68</f>
        <v>0</v>
      </c>
    </row>
    <row r="37" customFormat="false" ht="12.75" hidden="false" customHeight="false" outlineLevel="0" collapsed="false">
      <c r="A37" s="318" t="str">
        <f aca="false">+'CC 103818 - Detail Expenses'!$D$7</f>
        <v>103818</v>
      </c>
      <c r="B37" s="320" t="s">
        <v>272</v>
      </c>
      <c r="C37" s="319" t="n">
        <f aca="false">+'CC 103818 - Detail Expenses'!D70</f>
        <v>0</v>
      </c>
      <c r="D37" s="319" t="n">
        <f aca="false">+'CC 103818 - Detail Expenses'!E70</f>
        <v>0</v>
      </c>
      <c r="E37" s="319" t="n">
        <f aca="false">+'CC 103818 - Detail Expenses'!F70</f>
        <v>0</v>
      </c>
      <c r="F37" s="319" t="n">
        <f aca="false">+'CC 103818 - Detail Expenses'!G70</f>
        <v>0</v>
      </c>
      <c r="G37" s="319" t="n">
        <f aca="false">+'CC 103818 - Detail Expenses'!H70</f>
        <v>0</v>
      </c>
      <c r="H37" s="319" t="n">
        <f aca="false">+'CC 103818 - Detail Expenses'!I70</f>
        <v>0</v>
      </c>
      <c r="I37" s="319" t="n">
        <f aca="false">+'CC 103818 - Detail Expenses'!J70</f>
        <v>0</v>
      </c>
      <c r="J37" s="319" t="n">
        <f aca="false">+'CC 103818 - Detail Expenses'!K70</f>
        <v>0</v>
      </c>
      <c r="K37" s="319" t="n">
        <f aca="false">+'CC 103818 - Detail Expenses'!L70</f>
        <v>0</v>
      </c>
      <c r="L37" s="319" t="n">
        <f aca="false">+'CC 103818 - Detail Expenses'!M70</f>
        <v>0</v>
      </c>
      <c r="M37" s="319" t="n">
        <f aca="false">+'CC 103818 - Detail Expenses'!N70</f>
        <v>0</v>
      </c>
      <c r="N37" s="319" t="n">
        <f aca="false">+'CC 103818 - Detail Expenses'!O70</f>
        <v>0</v>
      </c>
      <c r="O37" s="319" t="n">
        <f aca="false">+'CC 103818 - Detail Expenses'!P70</f>
        <v>0</v>
      </c>
    </row>
    <row r="38" customFormat="false" ht="12.75" hidden="false" customHeight="false" outlineLevel="0" collapsed="false">
      <c r="A38" s="318" t="str">
        <f aca="false">+'CC 103818 - Detail Expenses'!$D$7</f>
        <v>103818</v>
      </c>
      <c r="B38" s="320" t="s">
        <v>274</v>
      </c>
      <c r="C38" s="319" t="n">
        <f aca="false">+'CC 103818 - Detail Expenses'!D71</f>
        <v>0</v>
      </c>
      <c r="D38" s="319" t="n">
        <f aca="false">+'CC 103818 - Detail Expenses'!E71</f>
        <v>0</v>
      </c>
      <c r="E38" s="319" t="n">
        <f aca="false">+'CC 103818 - Detail Expenses'!F71</f>
        <v>0</v>
      </c>
      <c r="F38" s="319" t="n">
        <f aca="false">+'CC 103818 - Detail Expenses'!G71</f>
        <v>0</v>
      </c>
      <c r="G38" s="319" t="n">
        <f aca="false">+'CC 103818 - Detail Expenses'!H71</f>
        <v>0</v>
      </c>
      <c r="H38" s="319" t="n">
        <f aca="false">+'CC 103818 - Detail Expenses'!I71</f>
        <v>0</v>
      </c>
      <c r="I38" s="319" t="n">
        <f aca="false">+'CC 103818 - Detail Expenses'!J71</f>
        <v>0</v>
      </c>
      <c r="J38" s="319" t="n">
        <f aca="false">+'CC 103818 - Detail Expenses'!K71</f>
        <v>0</v>
      </c>
      <c r="K38" s="319" t="n">
        <f aca="false">+'CC 103818 - Detail Expenses'!L71</f>
        <v>0</v>
      </c>
      <c r="L38" s="319" t="n">
        <f aca="false">+'CC 103818 - Detail Expenses'!M71</f>
        <v>0</v>
      </c>
      <c r="M38" s="319" t="n">
        <f aca="false">+'CC 103818 - Detail Expenses'!N71</f>
        <v>0</v>
      </c>
      <c r="N38" s="319" t="n">
        <f aca="false">+'CC 103818 - Detail Expenses'!O71</f>
        <v>0</v>
      </c>
      <c r="O38" s="319" t="n">
        <f aca="false">+'CC 103818 - Detail Expenses'!P71</f>
        <v>0</v>
      </c>
    </row>
    <row r="39" customFormat="false" ht="12.75" hidden="false" customHeight="false" outlineLevel="0" collapsed="false">
      <c r="A39" s="318" t="str">
        <f aca="false">+'CC 103818 - Detail Expenses'!$D$7</f>
        <v>103818</v>
      </c>
      <c r="B39" s="320" t="s">
        <v>275</v>
      </c>
      <c r="C39" s="319" t="n">
        <f aca="false">+'CC 103818 - Detail Expenses'!D72</f>
        <v>0</v>
      </c>
      <c r="D39" s="319" t="n">
        <f aca="false">+'CC 103818 - Detail Expenses'!E72</f>
        <v>0</v>
      </c>
      <c r="E39" s="319" t="n">
        <f aca="false">+'CC 103818 - Detail Expenses'!F72</f>
        <v>0</v>
      </c>
      <c r="F39" s="319" t="n">
        <f aca="false">+'CC 103818 - Detail Expenses'!G72</f>
        <v>0</v>
      </c>
      <c r="G39" s="319" t="n">
        <f aca="false">+'CC 103818 - Detail Expenses'!H72</f>
        <v>0</v>
      </c>
      <c r="H39" s="319" t="n">
        <f aca="false">+'CC 103818 - Detail Expenses'!I72</f>
        <v>0</v>
      </c>
      <c r="I39" s="319" t="n">
        <f aca="false">+'CC 103818 - Detail Expenses'!J72</f>
        <v>0</v>
      </c>
      <c r="J39" s="319" t="n">
        <f aca="false">+'CC 103818 - Detail Expenses'!K72</f>
        <v>0</v>
      </c>
      <c r="K39" s="319" t="n">
        <f aca="false">+'CC 103818 - Detail Expenses'!L72</f>
        <v>0</v>
      </c>
      <c r="L39" s="319" t="n">
        <f aca="false">+'CC 103818 - Detail Expenses'!M72</f>
        <v>0</v>
      </c>
      <c r="M39" s="319" t="n">
        <f aca="false">+'CC 103818 - Detail Expenses'!N72</f>
        <v>0</v>
      </c>
      <c r="N39" s="319" t="n">
        <f aca="false">+'CC 103818 - Detail Expenses'!O72</f>
        <v>0</v>
      </c>
      <c r="O39" s="319" t="n">
        <f aca="false">+'CC 103818 - Detail Expenses'!P72</f>
        <v>0</v>
      </c>
    </row>
    <row r="40" customFormat="false" ht="12.75" hidden="false" customHeight="false" outlineLevel="0" collapsed="false">
      <c r="A40" s="318" t="str">
        <f aca="false">+'CC 103818 - Detail Expenses'!$D$7</f>
        <v>103818</v>
      </c>
      <c r="B40" s="320"/>
      <c r="C40" s="319" t="n">
        <f aca="false">+'CC 103818 - Detail Expenses'!D73</f>
        <v>0</v>
      </c>
      <c r="D40" s="319" t="n">
        <f aca="false">+'CC 103818 - Detail Expenses'!E73</f>
        <v>0</v>
      </c>
      <c r="E40" s="319" t="n">
        <f aca="false">+'CC 103818 - Detail Expenses'!F73</f>
        <v>0</v>
      </c>
      <c r="F40" s="319" t="n">
        <f aca="false">+'CC 103818 - Detail Expenses'!G73</f>
        <v>0</v>
      </c>
      <c r="G40" s="319" t="n">
        <f aca="false">+'CC 103818 - Detail Expenses'!H73</f>
        <v>0</v>
      </c>
      <c r="H40" s="319" t="n">
        <f aca="false">+'CC 103818 - Detail Expenses'!I73</f>
        <v>0</v>
      </c>
      <c r="I40" s="319" t="n">
        <f aca="false">+'CC 103818 - Detail Expenses'!J73</f>
        <v>0</v>
      </c>
      <c r="J40" s="319" t="n">
        <f aca="false">+'CC 103818 - Detail Expenses'!K73</f>
        <v>0</v>
      </c>
      <c r="K40" s="319" t="n">
        <f aca="false">+'CC 103818 - Detail Expenses'!L73</f>
        <v>0</v>
      </c>
      <c r="L40" s="319" t="n">
        <f aca="false">+'CC 103818 - Detail Expenses'!M73</f>
        <v>0</v>
      </c>
      <c r="M40" s="319" t="n">
        <f aca="false">+'CC 103818 - Detail Expenses'!N73</f>
        <v>0</v>
      </c>
      <c r="N40" s="319" t="n">
        <f aca="false">+'CC 103818 - Detail Expenses'!O73</f>
        <v>0</v>
      </c>
      <c r="O40" s="319" t="n">
        <f aca="false">+'CC 103818 - Detail Expenses'!P73</f>
        <v>0</v>
      </c>
    </row>
    <row r="41" customFormat="false" ht="12.75" hidden="false" customHeight="false" outlineLevel="0" collapsed="false">
      <c r="A41" s="318" t="str">
        <f aca="false">+'CC 103818 - Detail Expenses'!$D$7</f>
        <v>103818</v>
      </c>
      <c r="B41" s="320" t="s">
        <v>278</v>
      </c>
      <c r="C41" s="319" t="n">
        <f aca="false">+'CC 103818 - Detail Expenses'!D74</f>
        <v>0</v>
      </c>
      <c r="D41" s="319" t="n">
        <f aca="false">+'CC 103818 - Detail Expenses'!E74</f>
        <v>0</v>
      </c>
      <c r="E41" s="319" t="n">
        <f aca="false">+'CC 103818 - Detail Expenses'!F74</f>
        <v>0</v>
      </c>
      <c r="F41" s="319" t="n">
        <f aca="false">+'CC 103818 - Detail Expenses'!G74</f>
        <v>0</v>
      </c>
      <c r="G41" s="319" t="n">
        <f aca="false">+'CC 103818 - Detail Expenses'!H74</f>
        <v>0</v>
      </c>
      <c r="H41" s="319" t="n">
        <f aca="false">+'CC 103818 - Detail Expenses'!I74</f>
        <v>0</v>
      </c>
      <c r="I41" s="319" t="n">
        <f aca="false">+'CC 103818 - Detail Expenses'!J74</f>
        <v>0</v>
      </c>
      <c r="J41" s="319" t="n">
        <f aca="false">+'CC 103818 - Detail Expenses'!K74</f>
        <v>0</v>
      </c>
      <c r="K41" s="319" t="n">
        <f aca="false">+'CC 103818 - Detail Expenses'!L74</f>
        <v>0</v>
      </c>
      <c r="L41" s="319" t="n">
        <f aca="false">+'CC 103818 - Detail Expenses'!M74</f>
        <v>0</v>
      </c>
      <c r="M41" s="319" t="n">
        <f aca="false">+'CC 103818 - Detail Expenses'!N74</f>
        <v>0</v>
      </c>
      <c r="N41" s="319" t="n">
        <f aca="false">+'CC 103818 - Detail Expenses'!O74</f>
        <v>0</v>
      </c>
      <c r="O41" s="319" t="n">
        <f aca="false">+'CC 103818 - Detail Expenses'!P74</f>
        <v>0</v>
      </c>
    </row>
    <row r="42" customFormat="false" ht="12.75" hidden="false" customHeight="false" outlineLevel="0" collapsed="false">
      <c r="A42" s="318" t="str">
        <f aca="false">+'CC 103818 - Detail Expenses'!$D$7</f>
        <v>103818</v>
      </c>
      <c r="B42" s="320" t="s">
        <v>280</v>
      </c>
      <c r="C42" s="319" t="n">
        <f aca="false">+'CC 103818 - Detail Expenses'!D75</f>
        <v>0</v>
      </c>
      <c r="D42" s="319" t="n">
        <f aca="false">+'CC 103818 - Detail Expenses'!E75</f>
        <v>0</v>
      </c>
      <c r="E42" s="319" t="n">
        <f aca="false">+'CC 103818 - Detail Expenses'!F75</f>
        <v>0</v>
      </c>
      <c r="F42" s="319" t="n">
        <f aca="false">+'CC 103818 - Detail Expenses'!G75</f>
        <v>0</v>
      </c>
      <c r="G42" s="319" t="n">
        <f aca="false">+'CC 103818 - Detail Expenses'!H75</f>
        <v>0</v>
      </c>
      <c r="H42" s="319" t="n">
        <f aca="false">+'CC 103818 - Detail Expenses'!I75</f>
        <v>0</v>
      </c>
      <c r="I42" s="319" t="n">
        <f aca="false">+'CC 103818 - Detail Expenses'!J75</f>
        <v>0</v>
      </c>
      <c r="J42" s="319" t="n">
        <f aca="false">+'CC 103818 - Detail Expenses'!K75</f>
        <v>0</v>
      </c>
      <c r="K42" s="319" t="n">
        <f aca="false">+'CC 103818 - Detail Expenses'!L75</f>
        <v>0</v>
      </c>
      <c r="L42" s="319" t="n">
        <f aca="false">+'CC 103818 - Detail Expenses'!M75</f>
        <v>0</v>
      </c>
      <c r="M42" s="319" t="n">
        <f aca="false">+'CC 103818 - Detail Expenses'!N75</f>
        <v>0</v>
      </c>
      <c r="N42" s="319" t="n">
        <f aca="false">+'CC 103818 - Detail Expenses'!O75</f>
        <v>0</v>
      </c>
      <c r="O42" s="319" t="n">
        <f aca="false">+'CC 103818 - Detail Expenses'!P75</f>
        <v>0</v>
      </c>
    </row>
    <row r="43" customFormat="false" ht="12.75" hidden="false" customHeight="false" outlineLevel="0" collapsed="false">
      <c r="A43" s="318" t="str">
        <f aca="false">+'CC 103818 - Detail Expenses'!$D$7</f>
        <v>103818</v>
      </c>
      <c r="B43" s="320" t="s">
        <v>282</v>
      </c>
      <c r="C43" s="319" t="n">
        <f aca="false">+'CC 103818 - Detail Expenses'!D76</f>
        <v>0</v>
      </c>
      <c r="D43" s="319" t="n">
        <f aca="false">+'CC 103818 - Detail Expenses'!E76</f>
        <v>0</v>
      </c>
      <c r="E43" s="319" t="n">
        <f aca="false">+'CC 103818 - Detail Expenses'!F76</f>
        <v>0</v>
      </c>
      <c r="F43" s="319" t="n">
        <f aca="false">+'CC 103818 - Detail Expenses'!G76</f>
        <v>0</v>
      </c>
      <c r="G43" s="319" t="n">
        <f aca="false">+'CC 103818 - Detail Expenses'!H76</f>
        <v>0</v>
      </c>
      <c r="H43" s="319" t="n">
        <f aca="false">+'CC 103818 - Detail Expenses'!I76</f>
        <v>0</v>
      </c>
      <c r="I43" s="319" t="n">
        <f aca="false">+'CC 103818 - Detail Expenses'!J76</f>
        <v>0</v>
      </c>
      <c r="J43" s="319" t="n">
        <f aca="false">+'CC 103818 - Detail Expenses'!K76</f>
        <v>0</v>
      </c>
      <c r="K43" s="319" t="n">
        <f aca="false">+'CC 103818 - Detail Expenses'!L76</f>
        <v>0</v>
      </c>
      <c r="L43" s="319" t="n">
        <f aca="false">+'CC 103818 - Detail Expenses'!M76</f>
        <v>0</v>
      </c>
      <c r="M43" s="319" t="n">
        <f aca="false">+'CC 103818 - Detail Expenses'!N76</f>
        <v>0</v>
      </c>
      <c r="N43" s="319" t="n">
        <f aca="false">+'CC 103818 - Detail Expenses'!O76</f>
        <v>0</v>
      </c>
      <c r="O43" s="319" t="n">
        <f aca="false">+'CC 103818 - Detail Expenses'!P76</f>
        <v>0</v>
      </c>
    </row>
    <row r="44" customFormat="false" ht="12.75" hidden="false" customHeight="false" outlineLevel="0" collapsed="false">
      <c r="A44" s="318" t="str">
        <f aca="false">+'CC 103818 - Detail Expenses'!$D$7</f>
        <v>103818</v>
      </c>
      <c r="B44" s="320" t="s">
        <v>284</v>
      </c>
      <c r="C44" s="319" t="n">
        <f aca="false">+'CC 103818 - Detail Expenses'!D77</f>
        <v>0</v>
      </c>
      <c r="D44" s="319" t="n">
        <f aca="false">+'CC 103818 - Detail Expenses'!E77</f>
        <v>0</v>
      </c>
      <c r="E44" s="319" t="n">
        <f aca="false">+'CC 103818 - Detail Expenses'!F77</f>
        <v>0</v>
      </c>
      <c r="F44" s="319" t="n">
        <f aca="false">+'CC 103818 - Detail Expenses'!G77</f>
        <v>0</v>
      </c>
      <c r="G44" s="319" t="n">
        <f aca="false">+'CC 103818 - Detail Expenses'!H77</f>
        <v>0</v>
      </c>
      <c r="H44" s="319" t="n">
        <f aca="false">+'CC 103818 - Detail Expenses'!I77</f>
        <v>0</v>
      </c>
      <c r="I44" s="319" t="n">
        <f aca="false">+'CC 103818 - Detail Expenses'!J77</f>
        <v>0</v>
      </c>
      <c r="J44" s="319" t="n">
        <f aca="false">+'CC 103818 - Detail Expenses'!K77</f>
        <v>0</v>
      </c>
      <c r="K44" s="319" t="n">
        <f aca="false">+'CC 103818 - Detail Expenses'!L77</f>
        <v>0</v>
      </c>
      <c r="L44" s="319" t="n">
        <f aca="false">+'CC 103818 - Detail Expenses'!M77</f>
        <v>0</v>
      </c>
      <c r="M44" s="319" t="n">
        <f aca="false">+'CC 103818 - Detail Expenses'!N77</f>
        <v>0</v>
      </c>
      <c r="N44" s="319" t="n">
        <f aca="false">+'CC 103818 - Detail Expenses'!O77</f>
        <v>0</v>
      </c>
      <c r="O44" s="319" t="n">
        <f aca="false">+'CC 103818 - Detail Expenses'!P77</f>
        <v>0</v>
      </c>
    </row>
    <row r="45" customFormat="false" ht="12.75" hidden="false" customHeight="false" outlineLevel="0" collapsed="false">
      <c r="A45" s="318" t="str">
        <f aca="false">+'CC 103818 - Detail Expenses'!$D$7</f>
        <v>103818</v>
      </c>
      <c r="B45" s="320" t="s">
        <v>286</v>
      </c>
      <c r="C45" s="319" t="n">
        <f aca="false">+'CC 103818 - Detail Expenses'!D78</f>
        <v>0</v>
      </c>
      <c r="D45" s="319" t="n">
        <f aca="false">+'CC 103818 - Detail Expenses'!E78</f>
        <v>0</v>
      </c>
      <c r="E45" s="319" t="n">
        <f aca="false">+'CC 103818 - Detail Expenses'!F78</f>
        <v>0</v>
      </c>
      <c r="F45" s="319" t="n">
        <f aca="false">+'CC 103818 - Detail Expenses'!G78</f>
        <v>0</v>
      </c>
      <c r="G45" s="319" t="n">
        <f aca="false">+'CC 103818 - Detail Expenses'!H78</f>
        <v>0</v>
      </c>
      <c r="H45" s="319" t="n">
        <f aca="false">+'CC 103818 - Detail Expenses'!I78</f>
        <v>0</v>
      </c>
      <c r="I45" s="319" t="n">
        <f aca="false">+'CC 103818 - Detail Expenses'!J78</f>
        <v>0</v>
      </c>
      <c r="J45" s="319" t="n">
        <f aca="false">+'CC 103818 - Detail Expenses'!K78</f>
        <v>0</v>
      </c>
      <c r="K45" s="319" t="n">
        <f aca="false">+'CC 103818 - Detail Expenses'!L78</f>
        <v>0</v>
      </c>
      <c r="L45" s="319" t="n">
        <f aca="false">+'CC 103818 - Detail Expenses'!M78</f>
        <v>0</v>
      </c>
      <c r="M45" s="319" t="n">
        <f aca="false">+'CC 103818 - Detail Expenses'!N78</f>
        <v>0</v>
      </c>
      <c r="N45" s="319" t="n">
        <f aca="false">+'CC 103818 - Detail Expenses'!O78</f>
        <v>0</v>
      </c>
      <c r="O45" s="319" t="n">
        <f aca="false">+'CC 103818 - Detail Expenses'!P78</f>
        <v>0</v>
      </c>
    </row>
    <row r="46" customFormat="false" ht="12.75" hidden="false" customHeight="false" outlineLevel="0" collapsed="false">
      <c r="A46" s="318" t="str">
        <f aca="false">+'CC 103818 - Detail Expenses'!$D$7</f>
        <v>103818</v>
      </c>
      <c r="B46" s="320" t="s">
        <v>288</v>
      </c>
      <c r="C46" s="319" t="n">
        <f aca="false">+'CC 103818 - Detail Expenses'!D79</f>
        <v>0</v>
      </c>
      <c r="D46" s="319" t="n">
        <f aca="false">+'CC 103818 - Detail Expenses'!E79</f>
        <v>0</v>
      </c>
      <c r="E46" s="319" t="n">
        <f aca="false">+'CC 103818 - Detail Expenses'!F79</f>
        <v>0</v>
      </c>
      <c r="F46" s="319" t="n">
        <f aca="false">+'CC 103818 - Detail Expenses'!G79</f>
        <v>0</v>
      </c>
      <c r="G46" s="319" t="n">
        <f aca="false">+'CC 103818 - Detail Expenses'!H79</f>
        <v>0</v>
      </c>
      <c r="H46" s="319" t="n">
        <f aca="false">+'CC 103818 - Detail Expenses'!I79</f>
        <v>0</v>
      </c>
      <c r="I46" s="319" t="n">
        <f aca="false">+'CC 103818 - Detail Expenses'!J79</f>
        <v>0</v>
      </c>
      <c r="J46" s="319" t="n">
        <f aca="false">+'CC 103818 - Detail Expenses'!K79</f>
        <v>0</v>
      </c>
      <c r="K46" s="319" t="n">
        <f aca="false">+'CC 103818 - Detail Expenses'!L79</f>
        <v>0</v>
      </c>
      <c r="L46" s="319" t="n">
        <f aca="false">+'CC 103818 - Detail Expenses'!M79</f>
        <v>0</v>
      </c>
      <c r="M46" s="319" t="n">
        <f aca="false">+'CC 103818 - Detail Expenses'!N79</f>
        <v>0</v>
      </c>
      <c r="N46" s="319" t="n">
        <f aca="false">+'CC 103818 - Detail Expenses'!O79</f>
        <v>0</v>
      </c>
      <c r="O46" s="319" t="n">
        <f aca="false">+'CC 103818 - Detail Expenses'!P79</f>
        <v>0</v>
      </c>
    </row>
    <row r="47" customFormat="false" ht="12.75" hidden="false" customHeight="false" outlineLevel="0" collapsed="false">
      <c r="A47" s="318" t="str">
        <f aca="false">+'CC 103818 - Detail Expenses'!$D$7</f>
        <v>103818</v>
      </c>
      <c r="B47" s="320" t="s">
        <v>290</v>
      </c>
      <c r="C47" s="319" t="n">
        <f aca="false">+'CC 103818 - Detail Expenses'!D80</f>
        <v>0</v>
      </c>
      <c r="D47" s="319" t="n">
        <f aca="false">+'CC 103818 - Detail Expenses'!E80</f>
        <v>0</v>
      </c>
      <c r="E47" s="319" t="n">
        <f aca="false">+'CC 103818 - Detail Expenses'!F80</f>
        <v>0</v>
      </c>
      <c r="F47" s="319" t="n">
        <f aca="false">+'CC 103818 - Detail Expenses'!G80</f>
        <v>0</v>
      </c>
      <c r="G47" s="319" t="n">
        <f aca="false">+'CC 103818 - Detail Expenses'!H80</f>
        <v>0</v>
      </c>
      <c r="H47" s="319" t="n">
        <f aca="false">+'CC 103818 - Detail Expenses'!I80</f>
        <v>0</v>
      </c>
      <c r="I47" s="319" t="n">
        <f aca="false">+'CC 103818 - Detail Expenses'!J80</f>
        <v>0</v>
      </c>
      <c r="J47" s="319" t="n">
        <f aca="false">+'CC 103818 - Detail Expenses'!K80</f>
        <v>0</v>
      </c>
      <c r="K47" s="319" t="n">
        <f aca="false">+'CC 103818 - Detail Expenses'!L80</f>
        <v>0</v>
      </c>
      <c r="L47" s="319" t="n">
        <f aca="false">+'CC 103818 - Detail Expenses'!M80</f>
        <v>0</v>
      </c>
      <c r="M47" s="319" t="n">
        <f aca="false">+'CC 103818 - Detail Expenses'!N80</f>
        <v>0</v>
      </c>
      <c r="N47" s="319" t="n">
        <f aca="false">+'CC 103818 - Detail Expenses'!O80</f>
        <v>0</v>
      </c>
      <c r="O47" s="319" t="n">
        <f aca="false">+'CC 103818 - Detail Expenses'!P80</f>
        <v>0</v>
      </c>
    </row>
    <row r="48" customFormat="false" ht="12.75" hidden="false" customHeight="false" outlineLevel="0" collapsed="false">
      <c r="A48" s="318" t="str">
        <f aca="false">+'CC 103818 - Detail Expenses'!$D$7</f>
        <v>103818</v>
      </c>
      <c r="B48" s="320" t="s">
        <v>293</v>
      </c>
      <c r="C48" s="319" t="n">
        <f aca="false">+'CC 103818 - Detail Expenses'!D82</f>
        <v>0</v>
      </c>
      <c r="D48" s="319" t="n">
        <f aca="false">+'CC 103818 - Detail Expenses'!E82</f>
        <v>0</v>
      </c>
      <c r="E48" s="319" t="n">
        <f aca="false">+'CC 103818 - Detail Expenses'!F82</f>
        <v>0</v>
      </c>
      <c r="F48" s="319" t="n">
        <f aca="false">+'CC 103818 - Detail Expenses'!G82</f>
        <v>0</v>
      </c>
      <c r="G48" s="319" t="n">
        <f aca="false">+'CC 103818 - Detail Expenses'!H82</f>
        <v>0</v>
      </c>
      <c r="H48" s="319" t="n">
        <f aca="false">+'CC 103818 - Detail Expenses'!I82</f>
        <v>0</v>
      </c>
      <c r="I48" s="319" t="n">
        <f aca="false">+'CC 103818 - Detail Expenses'!J82</f>
        <v>0</v>
      </c>
      <c r="J48" s="319" t="n">
        <f aca="false">+'CC 103818 - Detail Expenses'!K82</f>
        <v>0</v>
      </c>
      <c r="K48" s="319" t="n">
        <f aca="false">+'CC 103818 - Detail Expenses'!L82</f>
        <v>0</v>
      </c>
      <c r="L48" s="319" t="n">
        <f aca="false">+'CC 103818 - Detail Expenses'!M82</f>
        <v>0</v>
      </c>
      <c r="M48" s="319" t="n">
        <f aca="false">+'CC 103818 - Detail Expenses'!N82</f>
        <v>0</v>
      </c>
      <c r="N48" s="319" t="n">
        <f aca="false">+'CC 103818 - Detail Expenses'!O82</f>
        <v>0</v>
      </c>
      <c r="O48" s="319" t="n">
        <f aca="false">+'CC 103818 - Detail Expenses'!P82</f>
        <v>0</v>
      </c>
    </row>
    <row r="49" customFormat="false" ht="12.75" hidden="false" customHeight="false" outlineLevel="0" collapsed="false">
      <c r="A49" s="318" t="str">
        <f aca="false">+'CC 103818 - Detail Expenses'!$D$7</f>
        <v>103818</v>
      </c>
      <c r="B49" s="320" t="s">
        <v>295</v>
      </c>
      <c r="C49" s="319" t="n">
        <f aca="false">+'CC 103818 - Detail Expenses'!D83</f>
        <v>0</v>
      </c>
      <c r="D49" s="319" t="n">
        <f aca="false">+'CC 103818 - Detail Expenses'!E83</f>
        <v>0</v>
      </c>
      <c r="E49" s="319" t="n">
        <f aca="false">+'CC 103818 - Detail Expenses'!F83</f>
        <v>0</v>
      </c>
      <c r="F49" s="319" t="n">
        <f aca="false">+'CC 103818 - Detail Expenses'!G83</f>
        <v>0</v>
      </c>
      <c r="G49" s="319" t="n">
        <f aca="false">+'CC 103818 - Detail Expenses'!H83</f>
        <v>0</v>
      </c>
      <c r="H49" s="319" t="n">
        <f aca="false">+'CC 103818 - Detail Expenses'!I83</f>
        <v>0</v>
      </c>
      <c r="I49" s="319" t="n">
        <f aca="false">+'CC 103818 - Detail Expenses'!J83</f>
        <v>0</v>
      </c>
      <c r="J49" s="319" t="n">
        <f aca="false">+'CC 103818 - Detail Expenses'!K83</f>
        <v>0</v>
      </c>
      <c r="K49" s="319" t="n">
        <f aca="false">+'CC 103818 - Detail Expenses'!L83</f>
        <v>0</v>
      </c>
      <c r="L49" s="319" t="n">
        <f aca="false">+'CC 103818 - Detail Expenses'!M83</f>
        <v>0</v>
      </c>
      <c r="M49" s="319" t="n">
        <f aca="false">+'CC 103818 - Detail Expenses'!N83</f>
        <v>0</v>
      </c>
      <c r="N49" s="319" t="n">
        <f aca="false">+'CC 103818 - Detail Expenses'!O83</f>
        <v>0</v>
      </c>
      <c r="O49" s="319" t="n">
        <f aca="false">+'CC 103818 - Detail Expenses'!P83</f>
        <v>0</v>
      </c>
    </row>
    <row r="50" customFormat="false" ht="12.75" hidden="false" customHeight="false" outlineLevel="0" collapsed="false">
      <c r="A50" s="318" t="str">
        <f aca="false">+'CC 103818 - Detail Expenses'!$D$7</f>
        <v>103818</v>
      </c>
      <c r="B50" s="320" t="s">
        <v>298</v>
      </c>
      <c r="C50" s="319" t="n">
        <f aca="false">+'CC 103818 - Detail Expenses'!D85</f>
        <v>0</v>
      </c>
      <c r="D50" s="319" t="n">
        <f aca="false">+'CC 103818 - Detail Expenses'!E85</f>
        <v>0</v>
      </c>
      <c r="E50" s="319" t="n">
        <f aca="false">+'CC 103818 - Detail Expenses'!F85</f>
        <v>0</v>
      </c>
      <c r="F50" s="319" t="n">
        <f aca="false">+'CC 103818 - Detail Expenses'!G85</f>
        <v>0</v>
      </c>
      <c r="G50" s="319" t="n">
        <f aca="false">+'CC 103818 - Detail Expenses'!H85</f>
        <v>0</v>
      </c>
      <c r="H50" s="319" t="n">
        <f aca="false">+'CC 103818 - Detail Expenses'!I85</f>
        <v>0</v>
      </c>
      <c r="I50" s="319" t="n">
        <f aca="false">+'CC 103818 - Detail Expenses'!J85</f>
        <v>0</v>
      </c>
      <c r="J50" s="319" t="n">
        <f aca="false">+'CC 103818 - Detail Expenses'!K85</f>
        <v>0</v>
      </c>
      <c r="K50" s="319" t="n">
        <f aca="false">+'CC 103818 - Detail Expenses'!L85</f>
        <v>0</v>
      </c>
      <c r="L50" s="319" t="n">
        <f aca="false">+'CC 103818 - Detail Expenses'!M85</f>
        <v>0</v>
      </c>
      <c r="M50" s="319" t="n">
        <f aca="false">+'CC 103818 - Detail Expenses'!N85</f>
        <v>0</v>
      </c>
      <c r="N50" s="319" t="n">
        <f aca="false">+'CC 103818 - Detail Expenses'!O85</f>
        <v>0</v>
      </c>
      <c r="O50" s="319" t="n">
        <f aca="false">+'CC 103818 - Detail Expenses'!P85</f>
        <v>0</v>
      </c>
    </row>
    <row r="51" customFormat="false" ht="12.75" hidden="false" customHeight="false" outlineLevel="0" collapsed="false">
      <c r="A51" s="318"/>
      <c r="B51" s="320"/>
      <c r="C51" s="319"/>
      <c r="D51" s="319"/>
      <c r="E51" s="319"/>
      <c r="F51" s="319"/>
      <c r="G51" s="319"/>
      <c r="H51" s="319"/>
      <c r="I51" s="319"/>
      <c r="J51" s="319"/>
      <c r="K51" s="319"/>
      <c r="L51" s="319"/>
      <c r="M51" s="319"/>
      <c r="N51" s="319"/>
      <c r="O51" s="319"/>
    </row>
    <row r="52" customFormat="false" ht="12.75" hidden="false" customHeight="false" outlineLevel="0" collapsed="false">
      <c r="B52" s="85"/>
      <c r="C52" s="322" t="n">
        <f aca="false">SUM(C7:C51)</f>
        <v>0</v>
      </c>
      <c r="D52" s="322" t="n">
        <f aca="false">SUM(D7:D51)</f>
        <v>0</v>
      </c>
      <c r="E52" s="322" t="n">
        <f aca="false">SUM(E7:E51)</f>
        <v>0</v>
      </c>
      <c r="F52" s="322" t="n">
        <f aca="false">SUM(F7:F51)</f>
        <v>0</v>
      </c>
      <c r="G52" s="322" t="n">
        <f aca="false">SUM(G7:G51)</f>
        <v>0</v>
      </c>
      <c r="H52" s="322" t="n">
        <f aca="false">SUM(H7:H51)</f>
        <v>0</v>
      </c>
      <c r="I52" s="322" t="n">
        <f aca="false">SUM(I7:I51)</f>
        <v>0</v>
      </c>
      <c r="J52" s="322" t="n">
        <f aca="false">SUM(J7:J51)</f>
        <v>0</v>
      </c>
      <c r="K52" s="322" t="n">
        <f aca="false">SUM(K7:K51)</f>
        <v>0</v>
      </c>
      <c r="L52" s="322" t="n">
        <f aca="false">SUM(L7:L51)</f>
        <v>0</v>
      </c>
      <c r="M52" s="322" t="n">
        <f aca="false">SUM(M7:M51)</f>
        <v>0</v>
      </c>
      <c r="N52" s="322" t="n">
        <f aca="false">SUM(N7:N51)</f>
        <v>0</v>
      </c>
      <c r="O52" s="322" t="n">
        <f aca="false">SUM(C52:N52)</f>
        <v>0</v>
      </c>
      <c r="P52" s="39" t="s">
        <v>427</v>
      </c>
    </row>
    <row r="53" customFormat="false" ht="12.75" hidden="false" customHeight="false" outlineLevel="0" collapsed="false">
      <c r="O53" s="322" t="n">
        <f aca="false">+O52-'CC 103818 - Detail Expenses'!$P$86</f>
        <v>0</v>
      </c>
      <c r="P53" s="80" t="s">
        <v>428</v>
      </c>
    </row>
  </sheetData>
  <printOptions headings="false" gridLines="false" gridLinesSet="true" horizontalCentered="false" verticalCentered="false"/>
  <pageMargins left="0" right="0" top="0.5" bottom="0.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10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7" activeCellId="0" sqref="D7"/>
    </sheetView>
  </sheetViews>
  <sheetFormatPr defaultColWidth="10.65234375" defaultRowHeight="12.75" customHeight="true" zeroHeight="false" outlineLevelRow="0" outlineLevelCol="0"/>
  <cols>
    <col collapsed="false" customWidth="false" hidden="false" outlineLevel="0" max="1" min="1" style="123" width="10.65"/>
    <col collapsed="false" customWidth="true" hidden="false" outlineLevel="0" max="2" min="2" style="123" width="25.32"/>
    <col collapsed="false" customWidth="true" hidden="false" outlineLevel="0" max="3" min="3" style="123" width="5.82"/>
    <col collapsed="false" customWidth="false" hidden="false" outlineLevel="0" max="4" min="4" style="123" width="10.65"/>
    <col collapsed="false" customWidth="true" hidden="false" outlineLevel="0" max="5" min="5" style="123" width="3.82"/>
    <col collapsed="false" customWidth="false" hidden="true" outlineLevel="0" max="6" min="6" style="123" width="10.65"/>
    <col collapsed="false" customWidth="true" hidden="true" outlineLevel="0" max="7" min="7" style="123" width="4.82"/>
    <col collapsed="false" customWidth="true" hidden="false" outlineLevel="0" max="8" min="8" style="123" width="12.99"/>
    <col collapsed="false" customWidth="true" hidden="false" outlineLevel="0" max="9" min="9" style="123" width="3.82"/>
    <col collapsed="false" customWidth="true" hidden="false" outlineLevel="0" max="10" min="10" style="123" width="56.65"/>
    <col collapsed="false" customWidth="false" hidden="false" outlineLevel="0" max="257" min="11" style="123" width="10.65"/>
  </cols>
  <sheetData>
    <row r="1" customFormat="false" ht="18.75" hidden="false" customHeight="false" outlineLevel="0" collapsed="false">
      <c r="B1" s="124"/>
      <c r="C1" s="124"/>
      <c r="D1" s="124"/>
      <c r="E1" s="125" t="s">
        <v>202</v>
      </c>
      <c r="G1" s="124"/>
      <c r="H1" s="124"/>
      <c r="I1" s="124"/>
      <c r="J1" s="124"/>
      <c r="K1" s="126"/>
    </row>
    <row r="2" customFormat="false" ht="18.75" hidden="false" customHeight="false" outlineLevel="0" collapsed="false">
      <c r="B2" s="124"/>
      <c r="C2" s="124"/>
      <c r="D2" s="124"/>
      <c r="E2" s="125" t="s">
        <v>203</v>
      </c>
      <c r="G2" s="124"/>
      <c r="H2" s="124"/>
      <c r="I2" s="124"/>
      <c r="J2" s="124"/>
      <c r="K2" s="126"/>
    </row>
    <row r="3" customFormat="false" ht="15.75" hidden="false" customHeight="false" outlineLevel="0" collapsed="false">
      <c r="B3" s="124"/>
      <c r="C3" s="124"/>
      <c r="D3" s="124"/>
      <c r="E3" s="124" t="str">
        <f aca="false">'CC 103846 - Detail Expenses'!P3</f>
        <v>TEAM NAME</v>
      </c>
      <c r="G3" s="124"/>
      <c r="H3" s="124"/>
      <c r="I3" s="124"/>
      <c r="J3" s="124"/>
      <c r="K3" s="126"/>
    </row>
    <row r="4" customFormat="false" ht="15.75" hidden="false" customHeight="false" outlineLevel="0" collapsed="false">
      <c r="B4" s="124"/>
      <c r="C4" s="124"/>
      <c r="D4" s="124"/>
      <c r="E4" s="124"/>
      <c r="G4" s="124"/>
      <c r="H4" s="124"/>
      <c r="I4" s="124"/>
      <c r="J4" s="124"/>
      <c r="K4" s="126"/>
    </row>
    <row r="5" customFormat="false" ht="13.5" hidden="false" customHeight="false" outlineLevel="0" collapsed="false">
      <c r="A5" s="127" t="s">
        <v>133</v>
      </c>
      <c r="B5" s="128"/>
      <c r="C5" s="129"/>
      <c r="D5" s="130" t="s">
        <v>204</v>
      </c>
      <c r="E5" s="126"/>
      <c r="G5" s="126"/>
      <c r="H5" s="126"/>
      <c r="I5" s="126"/>
      <c r="J5" s="126"/>
      <c r="K5" s="126"/>
    </row>
    <row r="6" customFormat="false" ht="13.5" hidden="false" customHeight="false" outlineLevel="0" collapsed="false">
      <c r="A6" s="127" t="s">
        <v>135</v>
      </c>
      <c r="B6" s="128"/>
      <c r="C6" s="129"/>
      <c r="D6" s="130" t="s">
        <v>205</v>
      </c>
      <c r="E6" s="126"/>
      <c r="G6" s="131"/>
      <c r="H6" s="131"/>
      <c r="I6" s="131"/>
      <c r="J6" s="131"/>
      <c r="K6" s="126"/>
    </row>
    <row r="7" customFormat="false" ht="13.5" hidden="false" customHeight="false" outlineLevel="0" collapsed="false">
      <c r="A7" s="59" t="s">
        <v>206</v>
      </c>
      <c r="B7" s="61"/>
      <c r="C7" s="0"/>
      <c r="D7" s="130" t="s">
        <v>433</v>
      </c>
      <c r="E7" s="126"/>
      <c r="F7" s="132"/>
      <c r="G7" s="131"/>
      <c r="H7" s="131"/>
      <c r="I7" s="131"/>
      <c r="J7" s="131"/>
      <c r="K7" s="126"/>
    </row>
    <row r="8" customFormat="false" ht="12.75" hidden="false" customHeight="false" outlineLevel="0" collapsed="false">
      <c r="A8" s="59"/>
      <c r="B8" s="61"/>
      <c r="C8" s="0"/>
      <c r="D8" s="133"/>
      <c r="E8" s="126"/>
      <c r="F8" s="132" t="s">
        <v>208</v>
      </c>
      <c r="G8" s="131"/>
      <c r="H8" s="131"/>
      <c r="I8" s="131"/>
      <c r="J8" s="131"/>
      <c r="K8" s="126"/>
    </row>
    <row r="9" customFormat="false" ht="12.75" hidden="false" customHeight="false" outlineLevel="0" collapsed="false">
      <c r="A9" s="59"/>
      <c r="B9" s="61"/>
      <c r="C9" s="0"/>
      <c r="D9" s="134"/>
      <c r="E9" s="126"/>
      <c r="F9" s="135" t="s">
        <v>209</v>
      </c>
      <c r="G9" s="135"/>
      <c r="H9" s="135" t="s">
        <v>210</v>
      </c>
      <c r="I9" s="126"/>
      <c r="J9" s="126"/>
      <c r="K9" s="136"/>
    </row>
    <row r="10" customFormat="false" ht="12.75" hidden="false" customHeight="false" outlineLevel="0" collapsed="false">
      <c r="A10" s="132"/>
      <c r="B10" s="132"/>
      <c r="C10" s="132"/>
      <c r="D10" s="132"/>
      <c r="E10" s="126"/>
      <c r="F10" s="137" t="s">
        <v>82</v>
      </c>
      <c r="G10" s="135"/>
      <c r="H10" s="138" t="s">
        <v>211</v>
      </c>
      <c r="I10" s="126"/>
      <c r="J10" s="137" t="s">
        <v>212</v>
      </c>
      <c r="K10" s="126"/>
    </row>
    <row r="11" customFormat="false" ht="12.75" hidden="false" customHeight="false" outlineLevel="0" collapsed="false">
      <c r="A11" s="126"/>
      <c r="B11" s="126"/>
      <c r="C11" s="139"/>
      <c r="D11" s="139"/>
      <c r="E11" s="126"/>
      <c r="F11" s="126"/>
      <c r="G11" s="126"/>
      <c r="H11" s="126"/>
      <c r="I11" s="126"/>
      <c r="J11" s="126"/>
      <c r="K11" s="126"/>
    </row>
    <row r="12" customFormat="false" ht="12.75" hidden="false" customHeight="false" outlineLevel="0" collapsed="false">
      <c r="A12" s="76" t="s">
        <v>213</v>
      </c>
      <c r="B12" s="140" t="s">
        <v>214</v>
      </c>
      <c r="C12" s="0"/>
      <c r="D12" s="0"/>
      <c r="E12" s="0"/>
      <c r="F12" s="79" t="n">
        <v>0</v>
      </c>
      <c r="G12" s="0"/>
      <c r="H12" s="79" t="n">
        <f aca="false">+'CC 103846 - Detail Expenses'!P36</f>
        <v>0</v>
      </c>
      <c r="I12" s="0"/>
      <c r="J12" s="0"/>
      <c r="K12" s="0"/>
    </row>
    <row r="13" customFormat="false" ht="12.75" hidden="false" customHeight="false" outlineLevel="0" collapsed="false">
      <c r="A13" s="141" t="s">
        <v>215</v>
      </c>
      <c r="B13" s="78" t="s">
        <v>216</v>
      </c>
      <c r="C13" s="0"/>
      <c r="D13" s="0"/>
      <c r="E13" s="0"/>
      <c r="F13" s="79" t="n">
        <v>0</v>
      </c>
      <c r="G13" s="0"/>
      <c r="H13" s="79" t="n">
        <f aca="false">+'CC 103846 - Detail Expenses'!P37</f>
        <v>0</v>
      </c>
      <c r="I13" s="0"/>
      <c r="J13" s="0"/>
      <c r="K13" s="0"/>
    </row>
    <row r="14" customFormat="false" ht="12.75" hidden="false" customHeight="false" outlineLevel="0" collapsed="false">
      <c r="A14" s="76" t="s">
        <v>217</v>
      </c>
      <c r="B14" s="78" t="s">
        <v>218</v>
      </c>
      <c r="C14" s="0"/>
      <c r="D14" s="0"/>
      <c r="E14" s="0"/>
      <c r="F14" s="79" t="n">
        <v>0</v>
      </c>
      <c r="G14" s="0"/>
      <c r="H14" s="79" t="n">
        <f aca="false">+'CC 103846 - Detail Expenses'!P38</f>
        <v>0</v>
      </c>
      <c r="I14" s="0"/>
      <c r="J14" s="0"/>
      <c r="K14" s="0"/>
    </row>
    <row r="15" customFormat="false" ht="12.75" hidden="false" customHeight="false" outlineLevel="0" collapsed="false">
      <c r="A15" s="76" t="s">
        <v>219</v>
      </c>
      <c r="B15" s="78" t="s">
        <v>220</v>
      </c>
      <c r="C15" s="0"/>
      <c r="D15" s="0"/>
      <c r="E15" s="0"/>
      <c r="F15" s="79" t="n">
        <v>0</v>
      </c>
      <c r="G15" s="0"/>
      <c r="H15" s="79" t="n">
        <f aca="false">+'CC 103846 - Detail Expenses'!P39</f>
        <v>0</v>
      </c>
      <c r="I15" s="0"/>
      <c r="J15" s="0"/>
      <c r="K15" s="0"/>
    </row>
    <row r="16" customFormat="false" ht="12.75" hidden="false" customHeight="false" outlineLevel="0" collapsed="false">
      <c r="A16" s="141" t="s">
        <v>221</v>
      </c>
      <c r="B16" s="78" t="s">
        <v>222</v>
      </c>
      <c r="C16" s="0"/>
      <c r="D16" s="0"/>
      <c r="E16" s="0"/>
      <c r="F16" s="79" t="n">
        <v>0</v>
      </c>
      <c r="G16" s="0"/>
      <c r="H16" s="79" t="n">
        <f aca="false">+'CC 103846 - Detail Expenses'!P40</f>
        <v>0</v>
      </c>
      <c r="I16" s="0"/>
      <c r="J16" s="0"/>
      <c r="K16" s="0"/>
    </row>
    <row r="17" customFormat="false" ht="12.75" hidden="false" customHeight="false" outlineLevel="0" collapsed="false">
      <c r="A17" s="76" t="s">
        <v>223</v>
      </c>
      <c r="B17" s="78" t="s">
        <v>224</v>
      </c>
      <c r="C17" s="0"/>
      <c r="D17" s="0"/>
      <c r="E17" s="0"/>
      <c r="F17" s="79" t="n">
        <v>0</v>
      </c>
      <c r="G17" s="0"/>
      <c r="H17" s="79" t="n">
        <f aca="false">+'CC 103846 - Detail Expenses'!P41</f>
        <v>0</v>
      </c>
      <c r="I17" s="0"/>
      <c r="J17" s="0"/>
      <c r="K17" s="0"/>
    </row>
    <row r="18" customFormat="false" ht="12.75" hidden="false" customHeight="false" outlineLevel="0" collapsed="false">
      <c r="A18" s="141" t="s">
        <v>225</v>
      </c>
      <c r="B18" s="78" t="s">
        <v>226</v>
      </c>
      <c r="C18" s="0"/>
      <c r="D18" s="0"/>
      <c r="E18" s="0"/>
      <c r="F18" s="142" t="n">
        <v>0</v>
      </c>
      <c r="G18" s="0"/>
      <c r="H18" s="142" t="n">
        <f aca="false">+'CC 103846 - Detail Expenses'!P42</f>
        <v>0</v>
      </c>
      <c r="I18" s="0"/>
      <c r="J18" s="0"/>
      <c r="K18" s="0"/>
    </row>
    <row r="19" customFormat="false" ht="12.75" hidden="false" customHeight="false" outlineLevel="0" collapsed="false">
      <c r="A19" s="76"/>
      <c r="B19" s="83" t="s">
        <v>227</v>
      </c>
      <c r="C19" s="0"/>
      <c r="D19" s="0"/>
      <c r="E19" s="0"/>
      <c r="F19" s="143" t="n">
        <f aca="false">SUM(F12:F18)</f>
        <v>0</v>
      </c>
      <c r="G19" s="144"/>
      <c r="H19" s="143" t="n">
        <f aca="false">SUM(H12:H18)</f>
        <v>0</v>
      </c>
      <c r="I19" s="0"/>
      <c r="J19" s="0"/>
      <c r="K19" s="0"/>
    </row>
    <row r="20" customFormat="false" ht="12.75" hidden="false" customHeight="false" outlineLevel="0" collapsed="false">
      <c r="A20" s="76" t="s">
        <v>228</v>
      </c>
      <c r="B20" s="78" t="s">
        <v>229</v>
      </c>
      <c r="C20" s="0"/>
      <c r="D20" s="0"/>
      <c r="E20" s="0"/>
      <c r="F20" s="142" t="n">
        <v>0</v>
      </c>
      <c r="G20" s="0"/>
      <c r="H20" s="142" t="n">
        <f aca="false">+'CC 103846 - Detail Expenses'!P44</f>
        <v>0</v>
      </c>
      <c r="I20" s="0"/>
      <c r="J20" s="0"/>
      <c r="K20" s="0"/>
    </row>
    <row r="21" customFormat="false" ht="12.75" hidden="false" customHeight="false" outlineLevel="0" collapsed="false">
      <c r="A21" s="76"/>
      <c r="B21" s="83" t="s">
        <v>230</v>
      </c>
      <c r="C21" s="0"/>
      <c r="D21" s="0"/>
      <c r="E21" s="0"/>
      <c r="F21" s="145" t="n">
        <f aca="false">SUM(F20)</f>
        <v>0</v>
      </c>
      <c r="G21" s="144"/>
      <c r="H21" s="145" t="n">
        <f aca="false">SUM(H20)</f>
        <v>0</v>
      </c>
      <c r="I21" s="0"/>
      <c r="J21" s="0"/>
      <c r="K21" s="0"/>
    </row>
    <row r="22" customFormat="false" ht="12.75" hidden="false" customHeight="false" outlineLevel="0" collapsed="false">
      <c r="A22" s="76" t="s">
        <v>231</v>
      </c>
      <c r="B22" s="140" t="s">
        <v>232</v>
      </c>
      <c r="C22" s="0"/>
      <c r="D22" s="0"/>
      <c r="E22" s="0"/>
      <c r="F22" s="142" t="n">
        <v>0</v>
      </c>
      <c r="G22" s="0"/>
      <c r="H22" s="142" t="n">
        <f aca="false">+'CC 103846 - Detail Expenses'!P46</f>
        <v>0</v>
      </c>
      <c r="I22" s="0"/>
      <c r="J22" s="0"/>
      <c r="K22" s="0"/>
    </row>
    <row r="23" customFormat="false" ht="12.75" hidden="false" customHeight="false" outlineLevel="0" collapsed="false">
      <c r="A23" s="76"/>
      <c r="B23" s="82" t="s">
        <v>145</v>
      </c>
      <c r="C23" s="0"/>
      <c r="D23" s="0"/>
      <c r="E23" s="0"/>
      <c r="F23" s="145" t="n">
        <f aca="false">SUM(F22)</f>
        <v>0</v>
      </c>
      <c r="G23" s="144"/>
      <c r="H23" s="145" t="n">
        <f aca="false">SUM(H22)</f>
        <v>0</v>
      </c>
      <c r="I23" s="0"/>
      <c r="J23" s="0"/>
      <c r="K23" s="0"/>
    </row>
    <row r="24" customFormat="false" ht="12.75" hidden="false" customHeight="false" outlineLevel="0" collapsed="false">
      <c r="A24" s="76" t="s">
        <v>233</v>
      </c>
      <c r="B24" s="78" t="s">
        <v>234</v>
      </c>
      <c r="C24" s="0"/>
      <c r="D24" s="0"/>
      <c r="E24" s="0"/>
      <c r="F24" s="142" t="n">
        <v>0</v>
      </c>
      <c r="G24" s="0"/>
      <c r="H24" s="142" t="n">
        <f aca="false">+'CC 103846 - Detail Expenses'!P48</f>
        <v>0</v>
      </c>
      <c r="I24" s="0"/>
      <c r="J24" s="0"/>
      <c r="K24" s="0"/>
    </row>
    <row r="25" customFormat="false" ht="12.75" hidden="false" customHeight="false" outlineLevel="0" collapsed="false">
      <c r="A25" s="76"/>
      <c r="B25" s="83" t="s">
        <v>235</v>
      </c>
      <c r="C25" s="0"/>
      <c r="D25" s="0"/>
      <c r="E25" s="0"/>
      <c r="F25" s="145" t="n">
        <f aca="false">SUM(F24)</f>
        <v>0</v>
      </c>
      <c r="G25" s="144"/>
      <c r="H25" s="145" t="n">
        <f aca="false">SUM(H24)</f>
        <v>0</v>
      </c>
      <c r="I25" s="0"/>
      <c r="J25" s="0"/>
      <c r="K25" s="0"/>
    </row>
    <row r="26" customFormat="false" ht="12.75" hidden="false" customHeight="false" outlineLevel="0" collapsed="false">
      <c r="A26" s="76" t="s">
        <v>236</v>
      </c>
      <c r="B26" s="78" t="s">
        <v>237</v>
      </c>
      <c r="C26" s="0"/>
      <c r="D26" s="0"/>
      <c r="E26" s="0"/>
      <c r="F26" s="79" t="n">
        <v>0</v>
      </c>
      <c r="G26" s="0"/>
      <c r="H26" s="79" t="n">
        <f aca="false">+'CC 103846 - Detail Expenses'!P50</f>
        <v>0</v>
      </c>
      <c r="I26" s="0"/>
      <c r="J26" s="0"/>
      <c r="K26" s="0"/>
    </row>
    <row r="27" customFormat="false" ht="12.75" hidden="false" customHeight="false" outlineLevel="0" collapsed="false">
      <c r="A27" s="76" t="s">
        <v>238</v>
      </c>
      <c r="B27" s="78" t="s">
        <v>239</v>
      </c>
      <c r="C27" s="0"/>
      <c r="D27" s="0"/>
      <c r="E27" s="0"/>
      <c r="F27" s="79" t="n">
        <v>0</v>
      </c>
      <c r="G27" s="0"/>
      <c r="H27" s="79" t="n">
        <f aca="false">+'CC 103846 - Detail Expenses'!P51</f>
        <v>0</v>
      </c>
      <c r="I27" s="0"/>
      <c r="J27" s="0"/>
      <c r="K27" s="0"/>
    </row>
    <row r="28" customFormat="false" ht="12.75" hidden="false" customHeight="false" outlineLevel="0" collapsed="false">
      <c r="A28" s="76" t="s">
        <v>240</v>
      </c>
      <c r="B28" s="78" t="s">
        <v>241</v>
      </c>
      <c r="C28" s="0"/>
      <c r="D28" s="0"/>
      <c r="E28" s="0"/>
      <c r="F28" s="79" t="n">
        <v>0</v>
      </c>
      <c r="G28" s="0"/>
      <c r="H28" s="79" t="n">
        <f aca="false">+'CC 103846 - Detail Expenses'!P52</f>
        <v>0</v>
      </c>
      <c r="I28" s="0"/>
      <c r="J28" s="0"/>
      <c r="K28" s="0"/>
    </row>
    <row r="29" customFormat="false" ht="12.75" hidden="false" customHeight="false" outlineLevel="0" collapsed="false">
      <c r="A29" s="76" t="s">
        <v>242</v>
      </c>
      <c r="B29" s="78" t="s">
        <v>243</v>
      </c>
      <c r="C29" s="0"/>
      <c r="D29" s="0"/>
      <c r="E29" s="0"/>
      <c r="F29" s="79" t="n">
        <v>0</v>
      </c>
      <c r="G29" s="0"/>
      <c r="H29" s="79" t="n">
        <f aca="false">+'CC 103846 - Detail Expenses'!P53</f>
        <v>0</v>
      </c>
      <c r="I29" s="0"/>
      <c r="J29" s="0"/>
      <c r="K29" s="0"/>
    </row>
    <row r="30" customFormat="false" ht="12.75" hidden="false" customHeight="false" outlineLevel="0" collapsed="false">
      <c r="A30" s="76" t="s">
        <v>244</v>
      </c>
      <c r="B30" s="78" t="s">
        <v>245</v>
      </c>
      <c r="C30" s="0"/>
      <c r="D30" s="0"/>
      <c r="E30" s="0"/>
      <c r="F30" s="79" t="n">
        <v>0</v>
      </c>
      <c r="G30" s="0"/>
      <c r="H30" s="79" t="n">
        <f aca="false">+'CC 103846 - Detail Expenses'!P54</f>
        <v>0</v>
      </c>
      <c r="I30" s="0"/>
      <c r="J30" s="0"/>
      <c r="K30" s="0"/>
    </row>
    <row r="31" customFormat="false" ht="12.75" hidden="false" customHeight="false" outlineLevel="0" collapsed="false">
      <c r="A31" s="76" t="s">
        <v>246</v>
      </c>
      <c r="B31" s="78" t="s">
        <v>247</v>
      </c>
      <c r="C31" s="0"/>
      <c r="D31" s="0"/>
      <c r="E31" s="0"/>
      <c r="F31" s="79" t="n">
        <v>0</v>
      </c>
      <c r="G31" s="0"/>
      <c r="H31" s="79" t="n">
        <f aca="false">+'CC 103846 - Detail Expenses'!P55</f>
        <v>0</v>
      </c>
      <c r="I31" s="0"/>
      <c r="J31" s="0"/>
      <c r="K31" s="0"/>
    </row>
    <row r="32" customFormat="false" ht="12.75" hidden="false" customHeight="false" outlineLevel="0" collapsed="false">
      <c r="A32" s="76" t="s">
        <v>248</v>
      </c>
      <c r="B32" s="78" t="s">
        <v>249</v>
      </c>
      <c r="C32" s="0"/>
      <c r="D32" s="0"/>
      <c r="E32" s="0"/>
      <c r="F32" s="79" t="n">
        <v>0</v>
      </c>
      <c r="G32" s="0"/>
      <c r="H32" s="79" t="n">
        <f aca="false">+'CC 103846 - Detail Expenses'!P56</f>
        <v>0</v>
      </c>
      <c r="I32" s="0"/>
      <c r="J32" s="0"/>
      <c r="K32" s="0"/>
    </row>
    <row r="33" customFormat="false" ht="12.75" hidden="false" customHeight="false" outlineLevel="0" collapsed="false">
      <c r="A33" s="76" t="s">
        <v>250</v>
      </c>
      <c r="B33" s="78" t="s">
        <v>251</v>
      </c>
      <c r="C33" s="0"/>
      <c r="D33" s="0"/>
      <c r="E33" s="0"/>
      <c r="F33" s="142" t="n">
        <v>0</v>
      </c>
      <c r="G33" s="0"/>
      <c r="H33" s="142" t="n">
        <f aca="false">+'CC 103846 - Detail Expenses'!P57</f>
        <v>0</v>
      </c>
      <c r="I33" s="0"/>
      <c r="J33" s="0"/>
      <c r="K33" s="0"/>
    </row>
    <row r="34" customFormat="false" ht="12.75" hidden="false" customHeight="false" outlineLevel="0" collapsed="false">
      <c r="A34" s="76"/>
      <c r="B34" s="83" t="s">
        <v>252</v>
      </c>
      <c r="C34" s="0"/>
      <c r="D34" s="0"/>
      <c r="E34" s="0"/>
      <c r="F34" s="145" t="n">
        <f aca="false">SUM(F26:F33)</f>
        <v>0</v>
      </c>
      <c r="G34" s="144"/>
      <c r="H34" s="145" t="n">
        <f aca="false">SUM(H26:H33)</f>
        <v>0</v>
      </c>
      <c r="I34" s="0"/>
      <c r="J34" s="0"/>
      <c r="K34" s="0"/>
    </row>
    <row r="35" customFormat="false" ht="12.75" hidden="false" customHeight="false" outlineLevel="0" collapsed="false">
      <c r="A35" s="76" t="s">
        <v>253</v>
      </c>
      <c r="B35" s="78" t="s">
        <v>254</v>
      </c>
      <c r="C35" s="0"/>
      <c r="D35" s="0"/>
      <c r="E35" s="0"/>
      <c r="F35" s="79" t="n">
        <v>0</v>
      </c>
      <c r="G35" s="0"/>
      <c r="H35" s="79" t="n">
        <f aca="false">+'CC 103846 - Detail Expenses'!P59</f>
        <v>0</v>
      </c>
      <c r="I35" s="0"/>
      <c r="J35" s="0"/>
      <c r="K35" s="0"/>
    </row>
    <row r="36" customFormat="false" ht="12.75" hidden="false" customHeight="false" outlineLevel="0" collapsed="false">
      <c r="A36" s="76" t="s">
        <v>255</v>
      </c>
      <c r="B36" s="78" t="s">
        <v>256</v>
      </c>
      <c r="C36" s="0"/>
      <c r="D36" s="0"/>
      <c r="E36" s="0"/>
      <c r="F36" s="79" t="n">
        <v>0</v>
      </c>
      <c r="G36" s="0"/>
      <c r="H36" s="79" t="n">
        <f aca="false">+'CC 103846 - Detail Expenses'!P60</f>
        <v>0</v>
      </c>
      <c r="I36" s="0"/>
      <c r="J36" s="0"/>
      <c r="K36" s="0"/>
    </row>
    <row r="37" customFormat="false" ht="12.75" hidden="false" customHeight="false" outlineLevel="0" collapsed="false">
      <c r="A37" s="76" t="s">
        <v>257</v>
      </c>
      <c r="B37" s="140" t="s">
        <v>258</v>
      </c>
      <c r="C37" s="0"/>
      <c r="D37" s="0"/>
      <c r="E37" s="0"/>
      <c r="F37" s="79" t="n">
        <v>0</v>
      </c>
      <c r="G37" s="0"/>
      <c r="H37" s="79" t="n">
        <f aca="false">+'CC 103846 - Detail Expenses'!P61</f>
        <v>0</v>
      </c>
      <c r="I37" s="0"/>
      <c r="J37" s="0"/>
      <c r="K37" s="0"/>
    </row>
    <row r="38" customFormat="false" ht="12.75" hidden="false" customHeight="false" outlineLevel="0" collapsed="false">
      <c r="A38" s="76" t="s">
        <v>259</v>
      </c>
      <c r="B38" s="140" t="s">
        <v>260</v>
      </c>
      <c r="C38" s="0"/>
      <c r="D38" s="0"/>
      <c r="E38" s="0"/>
      <c r="F38" s="79" t="n">
        <v>0</v>
      </c>
      <c r="G38" s="0"/>
      <c r="H38" s="79" t="n">
        <f aca="false">+'CC 103846 - Detail Expenses'!P62</f>
        <v>0</v>
      </c>
      <c r="I38" s="0"/>
      <c r="J38" s="0"/>
      <c r="K38" s="0"/>
    </row>
    <row r="39" customFormat="false" ht="12.75" hidden="false" customHeight="false" outlineLevel="0" collapsed="false">
      <c r="A39" s="76" t="s">
        <v>261</v>
      </c>
      <c r="B39" s="78" t="s">
        <v>262</v>
      </c>
      <c r="C39" s="0"/>
      <c r="D39" s="0"/>
      <c r="E39" s="0"/>
      <c r="F39" s="142" t="n">
        <v>0</v>
      </c>
      <c r="G39" s="0"/>
      <c r="H39" s="142" t="n">
        <f aca="false">+'CC 103846 - Detail Expenses'!P63</f>
        <v>0</v>
      </c>
      <c r="I39" s="0"/>
      <c r="J39" s="0"/>
      <c r="K39" s="0"/>
    </row>
    <row r="40" customFormat="false" ht="12.75" hidden="false" customHeight="false" outlineLevel="0" collapsed="false">
      <c r="A40" s="76"/>
      <c r="B40" s="83" t="s">
        <v>263</v>
      </c>
      <c r="C40" s="0"/>
      <c r="D40" s="0"/>
      <c r="E40" s="0"/>
      <c r="F40" s="145" t="n">
        <f aca="false">SUM(F35:F39)</f>
        <v>0</v>
      </c>
      <c r="G40" s="144"/>
      <c r="H40" s="145" t="n">
        <f aca="false">SUM(H35:H39)</f>
        <v>0</v>
      </c>
      <c r="I40" s="0"/>
      <c r="J40" s="0"/>
      <c r="K40" s="0"/>
    </row>
    <row r="41" customFormat="false" ht="12.75" hidden="false" customHeight="false" outlineLevel="0" collapsed="false">
      <c r="A41" s="76" t="s">
        <v>264</v>
      </c>
      <c r="B41" s="77" t="s">
        <v>265</v>
      </c>
      <c r="C41" s="0"/>
      <c r="D41" s="0"/>
      <c r="E41" s="0"/>
      <c r="F41" s="79" t="n">
        <v>0</v>
      </c>
      <c r="G41" s="0"/>
      <c r="H41" s="79" t="n">
        <f aca="false">+'CC 103846 - Detail Expenses'!P65</f>
        <v>0</v>
      </c>
      <c r="I41" s="0"/>
      <c r="J41" s="0"/>
      <c r="K41" s="0"/>
    </row>
    <row r="42" customFormat="false" ht="12.75" hidden="false" customHeight="false" outlineLevel="0" collapsed="false">
      <c r="A42" s="76" t="s">
        <v>266</v>
      </c>
      <c r="B42" s="83" t="s">
        <v>32</v>
      </c>
      <c r="C42" s="0"/>
      <c r="D42" s="0"/>
      <c r="E42" s="0"/>
      <c r="F42" s="79" t="n">
        <v>0</v>
      </c>
      <c r="G42" s="0"/>
      <c r="H42" s="79" t="n">
        <f aca="false">+'CC 103846 - Detail Expenses'!P66</f>
        <v>0</v>
      </c>
      <c r="I42" s="0"/>
      <c r="J42" s="0"/>
      <c r="K42" s="0"/>
    </row>
    <row r="43" customFormat="false" ht="12.75" hidden="false" customHeight="false" outlineLevel="0" collapsed="false">
      <c r="A43" s="76" t="s">
        <v>267</v>
      </c>
      <c r="B43" s="78" t="s">
        <v>268</v>
      </c>
      <c r="C43" s="0"/>
      <c r="D43" s="0"/>
      <c r="E43" s="0"/>
      <c r="F43" s="79" t="n">
        <v>0</v>
      </c>
      <c r="G43" s="0"/>
      <c r="H43" s="79" t="n">
        <f aca="false">+'CC 103846 - Detail Expenses'!P67</f>
        <v>0</v>
      </c>
      <c r="I43" s="0"/>
      <c r="J43" s="0"/>
      <c r="K43" s="0"/>
    </row>
    <row r="44" customFormat="false" ht="12.75" hidden="false" customHeight="false" outlineLevel="0" collapsed="false">
      <c r="A44" s="76" t="s">
        <v>269</v>
      </c>
      <c r="B44" s="78" t="s">
        <v>270</v>
      </c>
      <c r="C44" s="0"/>
      <c r="D44" s="0"/>
      <c r="E44" s="0"/>
      <c r="F44" s="142" t="n">
        <v>0</v>
      </c>
      <c r="G44" s="0"/>
      <c r="H44" s="142" t="n">
        <f aca="false">+'CC 103846 - Detail Expenses'!P68</f>
        <v>0</v>
      </c>
      <c r="I44" s="0"/>
      <c r="J44" s="0"/>
      <c r="K44" s="0"/>
    </row>
    <row r="45" customFormat="false" ht="12.75" hidden="false" customHeight="false" outlineLevel="0" collapsed="false">
      <c r="A45" s="76"/>
      <c r="B45" s="83" t="s">
        <v>271</v>
      </c>
      <c r="C45" s="0"/>
      <c r="D45" s="0"/>
      <c r="E45" s="0"/>
      <c r="F45" s="145" t="n">
        <f aca="false">SUM(F43:F44)</f>
        <v>0</v>
      </c>
      <c r="G45" s="144"/>
      <c r="H45" s="145" t="n">
        <f aca="false">SUM(H43:H44)</f>
        <v>0</v>
      </c>
      <c r="I45" s="0"/>
      <c r="J45" s="0"/>
      <c r="K45" s="0"/>
    </row>
    <row r="46" customFormat="false" ht="12.75" hidden="false" customHeight="false" outlineLevel="0" collapsed="false">
      <c r="A46" s="76" t="s">
        <v>272</v>
      </c>
      <c r="B46" s="82" t="s">
        <v>273</v>
      </c>
      <c r="C46" s="0"/>
      <c r="D46" s="0"/>
      <c r="E46" s="0"/>
      <c r="F46" s="145" t="n">
        <v>0</v>
      </c>
      <c r="G46" s="144"/>
      <c r="H46" s="79" t="n">
        <f aca="false">+'CC 103846 - Detail Expenses'!P70</f>
        <v>0</v>
      </c>
      <c r="I46" s="0"/>
      <c r="J46" s="0"/>
      <c r="K46" s="0"/>
    </row>
    <row r="47" customFormat="false" ht="12.75" hidden="false" customHeight="false" outlineLevel="0" collapsed="false">
      <c r="A47" s="76" t="s">
        <v>274</v>
      </c>
      <c r="B47" s="82" t="s">
        <v>150</v>
      </c>
      <c r="C47" s="0"/>
      <c r="D47" s="0"/>
      <c r="E47" s="0"/>
      <c r="F47" s="145" t="n">
        <v>0</v>
      </c>
      <c r="G47" s="144"/>
      <c r="H47" s="79" t="n">
        <f aca="false">+'CC 103846 - Detail Expenses'!P71</f>
        <v>0</v>
      </c>
      <c r="I47" s="0"/>
      <c r="J47" s="0"/>
      <c r="K47" s="0"/>
    </row>
    <row r="48" customFormat="false" ht="12.75" hidden="false" customHeight="false" outlineLevel="0" collapsed="false">
      <c r="A48" s="76" t="s">
        <v>275</v>
      </c>
      <c r="B48" s="82" t="s">
        <v>151</v>
      </c>
      <c r="C48" s="0"/>
      <c r="D48" s="0"/>
      <c r="E48" s="0"/>
      <c r="F48" s="145" t="n">
        <v>0</v>
      </c>
      <c r="G48" s="144"/>
      <c r="H48" s="79" t="n">
        <f aca="false">+'CC 103846 - Detail Expenses'!P72</f>
        <v>0</v>
      </c>
      <c r="I48" s="0"/>
      <c r="J48" s="0" t="s">
        <v>276</v>
      </c>
      <c r="K48" s="0"/>
    </row>
    <row r="49" customFormat="false" ht="12.75" hidden="false" customHeight="false" outlineLevel="0" collapsed="false">
      <c r="A49" s="76"/>
      <c r="B49" s="82" t="s">
        <v>277</v>
      </c>
      <c r="C49" s="0"/>
      <c r="D49" s="0"/>
      <c r="E49" s="0"/>
      <c r="F49" s="145" t="n">
        <v>0</v>
      </c>
      <c r="G49" s="144"/>
      <c r="H49" s="79" t="n">
        <f aca="false">+'CC 103846 - Detail Expenses'!P73</f>
        <v>0</v>
      </c>
      <c r="I49" s="0"/>
      <c r="J49" s="0"/>
      <c r="K49" s="0"/>
    </row>
    <row r="50" customFormat="false" ht="12.75" hidden="false" customHeight="false" outlineLevel="0" collapsed="false">
      <c r="A50" s="76" t="s">
        <v>278</v>
      </c>
      <c r="B50" s="78" t="s">
        <v>279</v>
      </c>
      <c r="C50" s="0"/>
      <c r="D50" s="0"/>
      <c r="E50" s="0"/>
      <c r="F50" s="79" t="n">
        <v>0</v>
      </c>
      <c r="G50" s="0"/>
      <c r="H50" s="79" t="n">
        <f aca="false">+'CC 103846 - Detail Expenses'!P74</f>
        <v>0</v>
      </c>
      <c r="I50" s="0"/>
      <c r="J50" s="0"/>
      <c r="K50" s="0"/>
    </row>
    <row r="51" customFormat="false" ht="12.75" hidden="false" customHeight="false" outlineLevel="0" collapsed="false">
      <c r="A51" s="76" t="s">
        <v>280</v>
      </c>
      <c r="B51" s="78" t="s">
        <v>281</v>
      </c>
      <c r="C51" s="0"/>
      <c r="D51" s="0"/>
      <c r="E51" s="0"/>
      <c r="F51" s="79" t="n">
        <v>0</v>
      </c>
      <c r="G51" s="0"/>
      <c r="H51" s="79" t="n">
        <f aca="false">+'CC 103846 - Detail Expenses'!P75</f>
        <v>0</v>
      </c>
      <c r="I51" s="0"/>
      <c r="J51" s="0"/>
      <c r="K51" s="0"/>
    </row>
    <row r="52" customFormat="false" ht="12.75" hidden="false" customHeight="false" outlineLevel="0" collapsed="false">
      <c r="A52" s="76" t="s">
        <v>282</v>
      </c>
      <c r="B52" s="78" t="s">
        <v>283</v>
      </c>
      <c r="C52" s="0"/>
      <c r="D52" s="0"/>
      <c r="E52" s="0"/>
      <c r="F52" s="79" t="n">
        <v>0</v>
      </c>
      <c r="G52" s="0"/>
      <c r="H52" s="79" t="n">
        <f aca="false">+'CC 103846 - Detail Expenses'!P76</f>
        <v>0</v>
      </c>
      <c r="I52" s="0"/>
      <c r="J52" s="0"/>
      <c r="K52" s="0"/>
    </row>
    <row r="53" customFormat="false" ht="12.75" hidden="false" customHeight="false" outlineLevel="0" collapsed="false">
      <c r="A53" s="76" t="s">
        <v>284</v>
      </c>
      <c r="B53" s="78" t="s">
        <v>285</v>
      </c>
      <c r="C53" s="0"/>
      <c r="D53" s="0"/>
      <c r="E53" s="0"/>
      <c r="F53" s="79" t="n">
        <v>0</v>
      </c>
      <c r="G53" s="0"/>
      <c r="H53" s="79" t="n">
        <f aca="false">+'CC 103846 - Detail Expenses'!P77</f>
        <v>0</v>
      </c>
      <c r="I53" s="0"/>
      <c r="J53" s="0"/>
      <c r="K53" s="0"/>
    </row>
    <row r="54" customFormat="false" ht="12.75" hidden="false" customHeight="false" outlineLevel="0" collapsed="false">
      <c r="A54" s="76" t="s">
        <v>286</v>
      </c>
      <c r="B54" s="78" t="s">
        <v>287</v>
      </c>
      <c r="C54" s="0"/>
      <c r="D54" s="0"/>
      <c r="E54" s="0"/>
      <c r="F54" s="79" t="n">
        <v>0</v>
      </c>
      <c r="G54" s="0"/>
      <c r="H54" s="79" t="n">
        <f aca="false">+'CC 103846 - Detail Expenses'!P78</f>
        <v>0</v>
      </c>
      <c r="I54" s="0"/>
      <c r="J54" s="0"/>
      <c r="K54" s="0"/>
    </row>
    <row r="55" customFormat="false" ht="12.75" hidden="false" customHeight="false" outlineLevel="0" collapsed="false">
      <c r="A55" s="76" t="s">
        <v>288</v>
      </c>
      <c r="B55" s="78" t="s">
        <v>289</v>
      </c>
      <c r="C55" s="0"/>
      <c r="D55" s="0"/>
      <c r="E55" s="0"/>
      <c r="F55" s="79" t="n">
        <v>0</v>
      </c>
      <c r="G55" s="0"/>
      <c r="H55" s="79" t="n">
        <f aca="false">+'CC 103846 - Detail Expenses'!P79</f>
        <v>0</v>
      </c>
      <c r="I55" s="0"/>
      <c r="J55" s="0"/>
      <c r="K55" s="0"/>
    </row>
    <row r="56" customFormat="false" ht="12.75" hidden="false" customHeight="false" outlineLevel="0" collapsed="false">
      <c r="A56" s="76" t="s">
        <v>290</v>
      </c>
      <c r="B56" s="78" t="s">
        <v>291</v>
      </c>
      <c r="C56" s="0"/>
      <c r="D56" s="0"/>
      <c r="E56" s="0"/>
      <c r="F56" s="142" t="n">
        <v>0</v>
      </c>
      <c r="G56" s="0"/>
      <c r="H56" s="142" t="n">
        <f aca="false">+'CC 103846 - Detail Expenses'!P80</f>
        <v>0</v>
      </c>
      <c r="I56" s="0"/>
      <c r="J56" s="0"/>
      <c r="K56" s="0"/>
    </row>
    <row r="57" customFormat="false" ht="12.75" hidden="false" customHeight="false" outlineLevel="0" collapsed="false">
      <c r="A57" s="76"/>
      <c r="B57" s="83" t="s">
        <v>292</v>
      </c>
      <c r="C57" s="0"/>
      <c r="D57" s="0"/>
      <c r="E57" s="0"/>
      <c r="F57" s="145" t="n">
        <f aca="false">SUM(F50:F56)</f>
        <v>0</v>
      </c>
      <c r="G57" s="144"/>
      <c r="H57" s="145" t="n">
        <f aca="false">SUM(H50:H56)</f>
        <v>0</v>
      </c>
      <c r="I57" s="0"/>
      <c r="J57" s="0"/>
      <c r="K57" s="0"/>
    </row>
    <row r="58" customFormat="false" ht="12.75" hidden="false" customHeight="false" outlineLevel="0" collapsed="false">
      <c r="A58" s="76" t="s">
        <v>293</v>
      </c>
      <c r="B58" s="78" t="s">
        <v>294</v>
      </c>
      <c r="C58" s="0"/>
      <c r="D58" s="0"/>
      <c r="E58" s="0"/>
      <c r="F58" s="79" t="n">
        <v>0</v>
      </c>
      <c r="G58" s="0"/>
      <c r="H58" s="79" t="n">
        <f aca="false">+'CC 103846 - Detail Expenses'!P82</f>
        <v>0</v>
      </c>
      <c r="I58" s="0"/>
      <c r="J58" s="0"/>
      <c r="K58" s="0"/>
    </row>
    <row r="59" customFormat="false" ht="12.75" hidden="false" customHeight="false" outlineLevel="0" collapsed="false">
      <c r="A59" s="76" t="s">
        <v>295</v>
      </c>
      <c r="B59" s="78" t="s">
        <v>296</v>
      </c>
      <c r="C59" s="0"/>
      <c r="D59" s="0"/>
      <c r="E59" s="0"/>
      <c r="F59" s="142" t="n">
        <v>0</v>
      </c>
      <c r="G59" s="0"/>
      <c r="H59" s="142" t="n">
        <f aca="false">+'CC 103846 - Detail Expenses'!P83</f>
        <v>0</v>
      </c>
      <c r="I59" s="0"/>
      <c r="J59" s="0"/>
      <c r="K59" s="0"/>
    </row>
    <row r="60" customFormat="false" ht="12.75" hidden="false" customHeight="false" outlineLevel="0" collapsed="false">
      <c r="A60" s="146"/>
      <c r="B60" s="83" t="s">
        <v>297</v>
      </c>
      <c r="C60" s="0"/>
      <c r="D60" s="0"/>
      <c r="E60" s="0"/>
      <c r="F60" s="143" t="n">
        <f aca="false">SUM(F58:F59)</f>
        <v>0</v>
      </c>
      <c r="G60" s="144"/>
      <c r="H60" s="143" t="n">
        <f aca="false">SUM(H58:H59)</f>
        <v>0</v>
      </c>
      <c r="I60" s="0"/>
      <c r="J60" s="0"/>
      <c r="K60" s="0"/>
    </row>
    <row r="61" customFormat="false" ht="12.75" hidden="false" customHeight="false" outlineLevel="0" collapsed="false">
      <c r="A61" s="76" t="s">
        <v>298</v>
      </c>
      <c r="B61" s="83" t="s">
        <v>155</v>
      </c>
      <c r="C61" s="0"/>
      <c r="D61" s="0"/>
      <c r="E61" s="0"/>
      <c r="F61" s="147" t="n">
        <v>0</v>
      </c>
      <c r="G61" s="0"/>
      <c r="H61" s="79" t="n">
        <f aca="false">+'CC 103846 - Detail Expenses'!P85</f>
        <v>0</v>
      </c>
      <c r="I61" s="0"/>
      <c r="J61" s="0"/>
      <c r="K61" s="0"/>
    </row>
    <row r="62" customFormat="false" ht="12.75" hidden="false" customHeight="false" outlineLevel="0" collapsed="false">
      <c r="A62" s="78"/>
      <c r="B62" s="87" t="s">
        <v>156</v>
      </c>
      <c r="C62" s="0"/>
      <c r="D62" s="0"/>
      <c r="E62" s="0"/>
      <c r="F62" s="148" t="n">
        <f aca="false">F19+F21+F23+F25+F34+F40+F45+F57+F60+F41+F42+F46+F47+F48+F49+F61</f>
        <v>0</v>
      </c>
      <c r="G62" s="144"/>
      <c r="H62" s="148" t="n">
        <f aca="false">H19+H21+H23+H25+H34+H40+H45+H57+H60+H41+H42+H46+H47+H48+H49+H61</f>
        <v>0</v>
      </c>
      <c r="I62" s="0"/>
      <c r="J62" s="0"/>
      <c r="K62" s="0"/>
    </row>
    <row r="63" customFormat="false" ht="12.75" hidden="false" customHeight="false" outlineLevel="0" collapsed="false">
      <c r="A63" s="78"/>
      <c r="B63" s="78"/>
      <c r="C63" s="0"/>
      <c r="D63" s="0"/>
      <c r="E63" s="0"/>
      <c r="F63" s="0"/>
      <c r="G63" s="0"/>
      <c r="H63" s="0"/>
      <c r="I63" s="0"/>
      <c r="J63" s="0"/>
      <c r="K63" s="0"/>
    </row>
    <row r="64" customFormat="false" ht="15.75" hidden="false" customHeight="false" outlineLevel="0" collapsed="false">
      <c r="A64" s="149"/>
      <c r="B64" s="149"/>
      <c r="C64" s="0"/>
      <c r="D64" s="0"/>
      <c r="E64" s="0"/>
      <c r="F64" s="0"/>
      <c r="G64" s="0"/>
      <c r="H64" s="0" t="n">
        <f aca="false">'CC 103846 - Detail Expenses'!P43+'CC 103846 - Detail Expenses'!P45+'CC 103846 - Detail Expenses'!P47+'CC 103846 - Detail Expenses'!P49+'CC 103846 - Detail Expenses'!P58+'CC 103846 - Detail Expenses'!P64+'CC 103846 - Detail Expenses'!P65+'CC 103846 - Detail Expenses'!P66+'CC 103846 - Detail Expenses'!P69+'CC 103846 - Detail Expenses'!P70+'CC 103846 - Detail Expenses'!P71+'CC 103846 - Detail Expenses'!P72+'CC 103846 - Detail Expenses'!P73+'CC 103846 - Detail Expenses'!P81+'CC 103846 - Detail Expenses'!P84+'CC 103846 - Detail Expenses'!P85</f>
        <v>0</v>
      </c>
      <c r="J64" s="0"/>
      <c r="K64" s="0"/>
    </row>
    <row r="65" customFormat="false" ht="15.75" hidden="false" customHeight="false" outlineLevel="0" collapsed="false">
      <c r="A65" s="150" t="s">
        <v>299</v>
      </c>
      <c r="B65" s="47"/>
      <c r="C65" s="0"/>
      <c r="D65" s="0"/>
      <c r="E65" s="0"/>
      <c r="F65" s="0"/>
      <c r="G65" s="0"/>
      <c r="H65" s="0"/>
      <c r="I65" s="0"/>
      <c r="J65" s="0"/>
      <c r="K65" s="0"/>
    </row>
    <row r="66" customFormat="false" ht="15" hidden="false" customHeight="true" outlineLevel="0" collapsed="false">
      <c r="A66" s="151"/>
      <c r="B66" s="152" t="s">
        <v>300</v>
      </c>
      <c r="C66" s="0"/>
      <c r="D66" s="0"/>
      <c r="E66" s="0"/>
      <c r="F66" s="0" t="n">
        <v>0</v>
      </c>
      <c r="G66" s="0"/>
      <c r="H66" s="0" t="n">
        <f aca="false">F66*12</f>
        <v>0</v>
      </c>
      <c r="I66" s="0"/>
      <c r="J66" s="0"/>
      <c r="K66" s="0"/>
    </row>
    <row r="67" customFormat="false" ht="15" hidden="false" customHeight="true" outlineLevel="0" collapsed="false">
      <c r="A67" s="151"/>
      <c r="B67" s="152" t="s">
        <v>301</v>
      </c>
      <c r="C67" s="0"/>
      <c r="D67" s="0"/>
      <c r="E67" s="0"/>
      <c r="F67" s="0" t="n">
        <v>0</v>
      </c>
      <c r="G67" s="0"/>
      <c r="H67" s="0" t="n">
        <f aca="false">F67*12</f>
        <v>0</v>
      </c>
      <c r="I67" s="0"/>
      <c r="J67" s="0"/>
      <c r="K67" s="0"/>
    </row>
    <row r="68" customFormat="false" ht="15" hidden="false" customHeight="true" outlineLevel="0" collapsed="false">
      <c r="A68" s="151"/>
      <c r="B68" s="152" t="s">
        <v>302</v>
      </c>
      <c r="C68" s="0"/>
      <c r="D68" s="0"/>
      <c r="E68" s="0"/>
      <c r="F68" s="0" t="n">
        <v>0</v>
      </c>
      <c r="G68" s="0"/>
      <c r="H68" s="0" t="n">
        <f aca="false">F68*12</f>
        <v>0</v>
      </c>
      <c r="I68" s="0"/>
      <c r="J68" s="0"/>
      <c r="K68" s="0"/>
    </row>
    <row r="69" customFormat="false" ht="15" hidden="false" customHeight="true" outlineLevel="0" collapsed="false">
      <c r="A69" s="151"/>
      <c r="B69" s="152" t="s">
        <v>303</v>
      </c>
      <c r="C69" s="0"/>
      <c r="D69" s="0"/>
      <c r="E69" s="0"/>
      <c r="F69" s="0" t="n">
        <v>0</v>
      </c>
      <c r="G69" s="0"/>
      <c r="H69" s="0" t="n">
        <f aca="false">F69*12</f>
        <v>0</v>
      </c>
      <c r="I69" s="0"/>
      <c r="J69" s="0"/>
      <c r="K69" s="0"/>
    </row>
    <row r="70" customFormat="false" ht="15" hidden="false" customHeight="true" outlineLevel="0" collapsed="false">
      <c r="A70" s="151"/>
      <c r="B70" s="152" t="s">
        <v>304</v>
      </c>
      <c r="C70" s="0"/>
      <c r="D70" s="0"/>
      <c r="E70" s="0"/>
      <c r="F70" s="0" t="n">
        <v>0</v>
      </c>
      <c r="G70" s="0"/>
      <c r="H70" s="0" t="n">
        <f aca="false">F70*12</f>
        <v>0</v>
      </c>
      <c r="I70" s="0"/>
      <c r="J70" s="0"/>
      <c r="K70" s="0"/>
    </row>
    <row r="71" customFormat="false" ht="15" hidden="false" customHeight="true" outlineLevel="0" collapsed="false">
      <c r="A71" s="151"/>
      <c r="B71" s="152" t="s">
        <v>305</v>
      </c>
      <c r="C71" s="0"/>
      <c r="D71" s="0"/>
      <c r="E71" s="0"/>
      <c r="F71" s="0" t="n">
        <v>0</v>
      </c>
      <c r="G71" s="0"/>
      <c r="H71" s="0" t="n">
        <f aca="false">F71*12</f>
        <v>0</v>
      </c>
      <c r="I71" s="0"/>
      <c r="J71" s="0"/>
      <c r="K71" s="0"/>
    </row>
    <row r="72" customFormat="false" ht="15" hidden="false" customHeight="true" outlineLevel="0" collapsed="false">
      <c r="A72" s="151"/>
      <c r="B72" s="152" t="s">
        <v>306</v>
      </c>
      <c r="C72" s="0"/>
      <c r="D72" s="0"/>
      <c r="E72" s="0"/>
      <c r="F72" s="0" t="n">
        <v>0</v>
      </c>
      <c r="G72" s="0"/>
      <c r="H72" s="0" t="n">
        <f aca="false">F72*12</f>
        <v>0</v>
      </c>
      <c r="I72" s="0"/>
      <c r="J72" s="0"/>
      <c r="K72" s="0"/>
    </row>
    <row r="73" customFormat="false" ht="15" hidden="false" customHeight="true" outlineLevel="0" collapsed="false">
      <c r="A73" s="151"/>
      <c r="B73" s="152" t="s">
        <v>307</v>
      </c>
      <c r="C73" s="0"/>
      <c r="D73" s="0"/>
      <c r="E73" s="0"/>
      <c r="F73" s="0" t="n">
        <v>0</v>
      </c>
      <c r="G73" s="0"/>
      <c r="H73" s="0" t="n">
        <f aca="false">F73*12</f>
        <v>0</v>
      </c>
      <c r="I73" s="0"/>
      <c r="J73" s="0"/>
      <c r="K73" s="0"/>
    </row>
    <row r="74" customFormat="false" ht="15" hidden="false" customHeight="true" outlineLevel="0" collapsed="false">
      <c r="A74" s="151"/>
      <c r="B74" s="152" t="s">
        <v>308</v>
      </c>
      <c r="C74" s="0"/>
      <c r="D74" s="0"/>
      <c r="E74" s="0"/>
      <c r="F74" s="0" t="n">
        <v>0</v>
      </c>
      <c r="G74" s="0"/>
      <c r="H74" s="0" t="n">
        <f aca="false">F74*12</f>
        <v>0</v>
      </c>
      <c r="I74" s="0"/>
      <c r="J74" s="0"/>
      <c r="K74" s="0"/>
    </row>
    <row r="75" customFormat="false" ht="15" hidden="false" customHeight="true" outlineLevel="0" collapsed="false">
      <c r="A75" s="151"/>
      <c r="B75" s="152" t="s">
        <v>309</v>
      </c>
      <c r="C75" s="0"/>
      <c r="D75" s="0"/>
      <c r="E75" s="0"/>
      <c r="F75" s="0" t="n">
        <v>0</v>
      </c>
      <c r="G75" s="0"/>
      <c r="H75" s="0" t="n">
        <f aca="false">F75*12</f>
        <v>0</v>
      </c>
      <c r="I75" s="0"/>
      <c r="J75" s="0"/>
      <c r="K75" s="0"/>
    </row>
    <row r="76" customFormat="false" ht="15" hidden="false" customHeight="true" outlineLevel="0" collapsed="false">
      <c r="A76" s="151"/>
      <c r="B76" s="152" t="s">
        <v>310</v>
      </c>
      <c r="C76" s="0"/>
      <c r="D76" s="0"/>
      <c r="E76" s="0"/>
      <c r="F76" s="0" t="n">
        <v>0</v>
      </c>
      <c r="G76" s="0"/>
      <c r="H76" s="0" t="n">
        <f aca="false">F76*12</f>
        <v>0</v>
      </c>
      <c r="I76" s="0"/>
      <c r="J76" s="0"/>
      <c r="K76" s="0"/>
    </row>
    <row r="77" customFormat="false" ht="15" hidden="false" customHeight="true" outlineLevel="0" collapsed="false">
      <c r="A77" s="151"/>
      <c r="B77" s="152" t="s">
        <v>311</v>
      </c>
      <c r="C77" s="0"/>
      <c r="D77" s="0"/>
      <c r="E77" s="0"/>
      <c r="F77" s="0" t="n">
        <v>0</v>
      </c>
      <c r="G77" s="0"/>
      <c r="H77" s="0" t="n">
        <f aca="false">F77*12</f>
        <v>0</v>
      </c>
      <c r="I77" s="0"/>
      <c r="J77" s="0"/>
      <c r="K77" s="0"/>
    </row>
    <row r="78" customFormat="false" ht="15" hidden="false" customHeight="true" outlineLevel="0" collapsed="false">
      <c r="A78" s="151"/>
      <c r="B78" s="152" t="s">
        <v>312</v>
      </c>
      <c r="C78" s="0"/>
      <c r="D78" s="0"/>
      <c r="E78" s="0"/>
      <c r="F78" s="0" t="n">
        <v>0</v>
      </c>
      <c r="G78" s="0"/>
      <c r="H78" s="0" t="n">
        <f aca="false">F78*12</f>
        <v>0</v>
      </c>
      <c r="I78" s="0"/>
      <c r="J78" s="0"/>
      <c r="K78" s="0"/>
    </row>
    <row r="79" customFormat="false" ht="15" hidden="false" customHeight="true" outlineLevel="0" collapsed="false">
      <c r="A79" s="151"/>
      <c r="B79" s="152" t="s">
        <v>313</v>
      </c>
      <c r="C79" s="0"/>
      <c r="D79" s="0"/>
      <c r="E79" s="0"/>
      <c r="F79" s="0" t="n">
        <v>0</v>
      </c>
      <c r="G79" s="0"/>
      <c r="H79" s="0" t="n">
        <f aca="false">F79*12</f>
        <v>0</v>
      </c>
      <c r="I79" s="0"/>
      <c r="J79" s="0"/>
      <c r="K79" s="0"/>
    </row>
    <row r="80" customFormat="false" ht="15" hidden="false" customHeight="true" outlineLevel="0" collapsed="false">
      <c r="A80" s="151"/>
      <c r="B80" s="55" t="s">
        <v>314</v>
      </c>
      <c r="C80" s="0"/>
      <c r="D80" s="0"/>
      <c r="E80" s="0"/>
      <c r="F80" s="0" t="n">
        <v>0</v>
      </c>
      <c r="G80" s="0"/>
      <c r="H80" s="0" t="n">
        <f aca="false">F80*12</f>
        <v>0</v>
      </c>
      <c r="I80" s="0"/>
      <c r="J80" s="0"/>
      <c r="K80" s="0"/>
    </row>
    <row r="81" customFormat="false" ht="15" hidden="false" customHeight="true" outlineLevel="0" collapsed="false">
      <c r="A81" s="151"/>
      <c r="B81" s="151" t="s">
        <v>315</v>
      </c>
      <c r="C81" s="0"/>
      <c r="D81" s="0"/>
      <c r="E81" s="0"/>
      <c r="F81" s="0" t="n">
        <v>0</v>
      </c>
      <c r="G81" s="0"/>
      <c r="H81" s="0" t="n">
        <f aca="false">F81*12</f>
        <v>0</v>
      </c>
      <c r="I81" s="0"/>
      <c r="J81" s="0"/>
      <c r="K81" s="0"/>
    </row>
    <row r="82" customFormat="false" ht="15" hidden="false" customHeight="true" outlineLevel="0" collapsed="false">
      <c r="A82" s="153"/>
      <c r="B82" s="87" t="s">
        <v>157</v>
      </c>
      <c r="C82" s="10"/>
      <c r="D82" s="10"/>
      <c r="E82" s="10"/>
      <c r="F82" s="154" t="n">
        <f aca="false">SUM(F66:F81)</f>
        <v>0</v>
      </c>
      <c r="G82" s="10"/>
      <c r="H82" s="154" t="n">
        <f aca="false">SUM(H66:H81)</f>
        <v>0</v>
      </c>
      <c r="I82" s="0"/>
      <c r="J82" s="0"/>
      <c r="K82" s="0"/>
    </row>
    <row r="83" customFormat="false" ht="12.75" hidden="false" customHeight="false" outlineLevel="0" collapsed="false">
      <c r="A83" s="0"/>
      <c r="B83" s="0"/>
      <c r="C83" s="0"/>
      <c r="D83" s="0"/>
      <c r="E83" s="0"/>
      <c r="F83" s="0"/>
      <c r="G83" s="0"/>
      <c r="H83" s="0"/>
      <c r="I83" s="0"/>
      <c r="J83" s="0"/>
      <c r="K83" s="0"/>
    </row>
    <row r="84" customFormat="false" ht="12.75" hidden="false" customHeight="false" outlineLevel="0" collapsed="false">
      <c r="A84" s="0"/>
      <c r="B84" s="0"/>
      <c r="C84" s="0"/>
      <c r="D84" s="0"/>
      <c r="E84" s="0"/>
      <c r="F84" s="0"/>
      <c r="G84" s="0"/>
      <c r="H84" s="0"/>
      <c r="I84" s="0"/>
      <c r="J84" s="0"/>
      <c r="K84" s="0"/>
    </row>
    <row r="85" customFormat="false" ht="12.75" hidden="false" customHeight="false" outlineLevel="0" collapsed="false">
      <c r="A85" s="0"/>
      <c r="B85" s="0"/>
      <c r="C85" s="0"/>
      <c r="D85" s="0"/>
      <c r="E85" s="0"/>
      <c r="F85" s="0"/>
      <c r="G85" s="0"/>
      <c r="H85" s="0"/>
      <c r="I85" s="0"/>
      <c r="J85" s="0"/>
      <c r="K85" s="0"/>
    </row>
    <row r="86" customFormat="false" ht="12.75" hidden="false" customHeight="false" outlineLevel="0" collapsed="false">
      <c r="A86" s="0"/>
      <c r="B86" s="0"/>
      <c r="C86" s="0"/>
      <c r="D86" s="0"/>
      <c r="E86" s="0"/>
      <c r="F86" s="0"/>
      <c r="G86" s="0"/>
      <c r="H86" s="0"/>
      <c r="I86" s="0"/>
      <c r="J86" s="0"/>
      <c r="K86" s="0"/>
    </row>
    <row r="87" customFormat="false" ht="12.75" hidden="false" customHeight="false" outlineLevel="0" collapsed="false">
      <c r="A87" s="0"/>
      <c r="B87" s="0"/>
      <c r="C87" s="0"/>
      <c r="D87" s="0"/>
      <c r="E87" s="0"/>
      <c r="F87" s="0"/>
      <c r="G87" s="0"/>
      <c r="H87" s="0"/>
      <c r="I87" s="0"/>
      <c r="J87" s="0"/>
      <c r="K87" s="0"/>
    </row>
    <row r="88" customFormat="false" ht="12.75" hidden="false" customHeight="false" outlineLevel="0" collapsed="false">
      <c r="A88" s="0"/>
      <c r="B88" s="0"/>
      <c r="C88" s="0"/>
      <c r="D88" s="0"/>
      <c r="E88" s="0"/>
      <c r="F88" s="0"/>
      <c r="G88" s="0"/>
      <c r="H88" s="0"/>
      <c r="I88" s="0"/>
      <c r="J88" s="0"/>
      <c r="K88" s="0"/>
    </row>
    <row r="89" customFormat="false" ht="12.75" hidden="false" customHeight="false" outlineLevel="0" collapsed="false">
      <c r="A89" s="0"/>
      <c r="B89" s="0"/>
      <c r="C89" s="0"/>
      <c r="D89" s="0"/>
      <c r="E89" s="0"/>
      <c r="F89" s="0"/>
      <c r="G89" s="0"/>
      <c r="H89" s="0"/>
      <c r="I89" s="0"/>
      <c r="J89" s="0"/>
      <c r="K89" s="0"/>
    </row>
    <row r="90" customFormat="false" ht="12.75" hidden="false" customHeight="false" outlineLevel="0" collapsed="false">
      <c r="A90" s="0"/>
      <c r="B90" s="0"/>
      <c r="C90" s="0"/>
      <c r="D90" s="0"/>
      <c r="E90" s="0"/>
      <c r="F90" s="0"/>
      <c r="G90" s="0"/>
      <c r="H90" s="0"/>
      <c r="I90" s="0"/>
      <c r="J90" s="0"/>
      <c r="K90" s="0"/>
    </row>
    <row r="91" customFormat="false" ht="12.75" hidden="false" customHeight="false" outlineLevel="0" collapsed="false">
      <c r="A91" s="0"/>
      <c r="B91" s="0"/>
      <c r="C91" s="0"/>
      <c r="D91" s="0"/>
      <c r="E91" s="0"/>
      <c r="F91" s="0"/>
      <c r="G91" s="0"/>
      <c r="H91" s="0"/>
      <c r="I91" s="0"/>
      <c r="J91" s="0"/>
      <c r="K91" s="0"/>
    </row>
    <row r="92" customFormat="false" ht="12.75" hidden="false" customHeight="false" outlineLevel="0" collapsed="false">
      <c r="A92" s="0"/>
      <c r="B92" s="0"/>
      <c r="C92" s="0"/>
      <c r="D92" s="0"/>
      <c r="E92" s="0"/>
      <c r="F92" s="0"/>
      <c r="G92" s="0"/>
      <c r="H92" s="0"/>
      <c r="I92" s="0"/>
      <c r="J92" s="0"/>
      <c r="K92" s="0"/>
    </row>
    <row r="93" customFormat="false" ht="12.75" hidden="false" customHeight="false" outlineLevel="0" collapsed="false">
      <c r="A93" s="0"/>
      <c r="B93" s="0"/>
      <c r="C93" s="0"/>
      <c r="D93" s="0"/>
      <c r="E93" s="0"/>
      <c r="F93" s="0"/>
      <c r="G93" s="0"/>
      <c r="H93" s="0"/>
      <c r="I93" s="0"/>
      <c r="J93" s="0"/>
      <c r="K93" s="0"/>
    </row>
    <row r="94" customFormat="false" ht="12.75" hidden="false" customHeight="false" outlineLevel="0" collapsed="false">
      <c r="A94" s="0"/>
      <c r="B94" s="0"/>
      <c r="C94" s="0"/>
      <c r="D94" s="0"/>
      <c r="E94" s="0"/>
      <c r="F94" s="0"/>
      <c r="G94" s="0"/>
      <c r="H94" s="0"/>
      <c r="I94" s="0"/>
      <c r="J94" s="0"/>
      <c r="K94" s="0"/>
    </row>
    <row r="95" customFormat="false" ht="12.75" hidden="false" customHeight="false" outlineLevel="0" collapsed="false">
      <c r="A95" s="0"/>
      <c r="B95" s="0"/>
      <c r="C95" s="0"/>
      <c r="D95" s="0"/>
      <c r="E95" s="0"/>
      <c r="F95" s="0"/>
      <c r="G95" s="0"/>
      <c r="H95" s="0"/>
      <c r="I95" s="0"/>
      <c r="J95" s="0"/>
      <c r="K95" s="0"/>
    </row>
    <row r="96" customFormat="false" ht="12.75" hidden="false" customHeight="false" outlineLevel="0" collapsed="false">
      <c r="A96" s="0"/>
      <c r="B96" s="0"/>
      <c r="C96" s="0"/>
      <c r="D96" s="0"/>
      <c r="E96" s="0"/>
      <c r="F96" s="0"/>
      <c r="G96" s="0"/>
      <c r="H96" s="0"/>
      <c r="I96" s="0"/>
      <c r="J96" s="0"/>
      <c r="K96" s="0"/>
    </row>
    <row r="97" customFormat="false" ht="12.75" hidden="false" customHeight="false" outlineLevel="0" collapsed="false">
      <c r="A97" s="0"/>
      <c r="B97" s="0"/>
      <c r="C97" s="0"/>
      <c r="D97" s="0"/>
      <c r="E97" s="0"/>
      <c r="F97" s="0"/>
      <c r="G97" s="0"/>
      <c r="H97" s="0"/>
      <c r="I97" s="0"/>
      <c r="J97" s="0"/>
      <c r="K97" s="0"/>
    </row>
    <row r="98" customFormat="false" ht="12.75" hidden="false" customHeight="false" outlineLevel="0" collapsed="false">
      <c r="A98" s="0"/>
      <c r="B98" s="0"/>
      <c r="C98" s="0"/>
      <c r="D98" s="0"/>
      <c r="E98" s="0"/>
      <c r="F98" s="0"/>
      <c r="G98" s="0"/>
      <c r="H98" s="0"/>
      <c r="I98" s="0"/>
      <c r="J98" s="0"/>
      <c r="K98" s="0"/>
    </row>
    <row r="99" customFormat="false" ht="12.75" hidden="false" customHeight="false" outlineLevel="0" collapsed="false">
      <c r="A99" s="0"/>
      <c r="B99" s="0"/>
      <c r="C99" s="0"/>
      <c r="D99" s="0"/>
      <c r="E99" s="0"/>
      <c r="F99" s="0"/>
      <c r="G99" s="0"/>
      <c r="H99" s="0"/>
      <c r="I99" s="0"/>
      <c r="J99" s="0"/>
      <c r="K99" s="0"/>
    </row>
    <row r="100" customFormat="false" ht="12.75" hidden="false" customHeight="false" outlineLevel="0" collapsed="false">
      <c r="A100" s="0"/>
      <c r="B100" s="0"/>
      <c r="C100" s="0"/>
      <c r="D100" s="0"/>
      <c r="E100" s="0"/>
      <c r="F100" s="0"/>
      <c r="G100" s="0"/>
      <c r="H100" s="0"/>
      <c r="I100" s="0"/>
      <c r="J100" s="0"/>
      <c r="K100" s="0"/>
    </row>
    <row r="101" customFormat="false" ht="12.75" hidden="false" customHeight="false" outlineLevel="0" collapsed="false">
      <c r="A101" s="0"/>
      <c r="B101" s="0"/>
      <c r="C101" s="0"/>
      <c r="D101" s="0"/>
      <c r="E101" s="0"/>
      <c r="F101" s="0"/>
      <c r="G101" s="0"/>
      <c r="H101" s="0"/>
      <c r="I101" s="0"/>
      <c r="J101" s="0"/>
      <c r="K101" s="0"/>
    </row>
    <row r="102" customFormat="false" ht="12.75" hidden="false" customHeight="false" outlineLevel="0" collapsed="false">
      <c r="A102" s="0"/>
      <c r="B102" s="0"/>
      <c r="C102" s="0"/>
      <c r="D102" s="0"/>
      <c r="E102" s="0"/>
      <c r="F102" s="0"/>
      <c r="G102" s="0"/>
      <c r="H102" s="0"/>
      <c r="I102" s="0"/>
      <c r="J102" s="0"/>
      <c r="K102" s="0"/>
    </row>
    <row r="103" customFormat="false" ht="12.75" hidden="false" customHeight="false" outlineLevel="0" collapsed="false">
      <c r="A103" s="0"/>
      <c r="B103" s="0"/>
      <c r="C103" s="0"/>
      <c r="D103" s="0"/>
      <c r="E103" s="0"/>
      <c r="F103" s="0"/>
      <c r="G103" s="0"/>
      <c r="H103" s="0"/>
      <c r="I103" s="0"/>
      <c r="J103" s="0"/>
      <c r="K103" s="0"/>
    </row>
    <row r="104" customFormat="false" ht="12.75" hidden="false" customHeight="false" outlineLevel="0" collapsed="false">
      <c r="A104" s="126"/>
      <c r="B104" s="126"/>
      <c r="C104" s="126"/>
      <c r="D104" s="126"/>
      <c r="E104" s="126"/>
      <c r="F104" s="126"/>
      <c r="G104" s="126"/>
      <c r="H104" s="126"/>
      <c r="I104" s="126"/>
      <c r="J104" s="126"/>
      <c r="K104" s="126"/>
    </row>
  </sheetData>
  <printOptions headings="false" gridLines="false" gridLinesSet="true" horizontalCentered="false" verticalCentered="false"/>
  <pageMargins left="0.747916666666667" right="0.747916666666667" top="0.279861111111111" bottom="0.25" header="0.511811023622047" footer="0.511811023622047"/>
  <pageSetup paperSize="1" scale="78"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202"/>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pane xSplit="2" ySplit="11" topLeftCell="C12" activePane="bottomRight" state="frozen"/>
      <selection pane="topLeft" activeCell="A1" activeCellId="0" sqref="A1"/>
      <selection pane="topRight" activeCell="C1" activeCellId="0" sqref="C1"/>
      <selection pane="bottomLeft" activeCell="A12" activeCellId="0" sqref="A12"/>
      <selection pane="bottomRight" activeCell="C15" activeCellId="0" sqref="C15:N21"/>
    </sheetView>
  </sheetViews>
  <sheetFormatPr defaultColWidth="9.32421875" defaultRowHeight="12.75" customHeight="true" zeroHeight="false" outlineLevelRow="0" outlineLevelCol="0"/>
  <cols>
    <col collapsed="false" customWidth="true" hidden="false" outlineLevel="0" max="1" min="1" style="155" width="33.32"/>
    <col collapsed="false" customWidth="true" hidden="false" outlineLevel="0" max="2" min="2" style="155" width="10.32"/>
    <col collapsed="false" customWidth="true" hidden="false" outlineLevel="0" max="15" min="3" style="155" width="11.32"/>
    <col collapsed="false" customWidth="true" hidden="false" outlineLevel="0" max="16" min="16" style="155" width="11.82"/>
    <col collapsed="false" customWidth="false" hidden="false" outlineLevel="0" max="257" min="17" style="155" width="9.32"/>
  </cols>
  <sheetData>
    <row r="1" customFormat="false" ht="9.75" hidden="false" customHeight="true" outlineLevel="0" collapsed="false">
      <c r="A1" s="156"/>
      <c r="B1" s="157"/>
      <c r="C1" s="157"/>
      <c r="D1" s="157"/>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c r="GF1" s="158"/>
      <c r="GG1" s="158"/>
      <c r="GH1" s="158"/>
      <c r="GI1" s="158"/>
      <c r="GJ1" s="158"/>
      <c r="GK1" s="158"/>
      <c r="GL1" s="158"/>
      <c r="GM1" s="158"/>
      <c r="GN1" s="158"/>
      <c r="GO1" s="158"/>
      <c r="GP1" s="158"/>
      <c r="GQ1" s="158"/>
      <c r="GR1" s="158"/>
      <c r="GS1" s="158"/>
      <c r="GT1" s="158"/>
      <c r="GU1" s="158"/>
      <c r="GV1" s="158"/>
      <c r="GW1" s="158"/>
      <c r="GX1" s="158"/>
      <c r="GY1" s="158"/>
      <c r="GZ1" s="158"/>
      <c r="HA1" s="158"/>
      <c r="HB1" s="158"/>
      <c r="HC1" s="158"/>
      <c r="HD1" s="158"/>
      <c r="HE1" s="158"/>
      <c r="HF1" s="158"/>
      <c r="HG1" s="158"/>
      <c r="HH1" s="158"/>
      <c r="HI1" s="158"/>
      <c r="HJ1" s="158"/>
      <c r="HK1" s="158"/>
      <c r="HL1" s="158"/>
      <c r="HM1" s="158"/>
      <c r="HN1" s="158"/>
      <c r="HO1" s="158"/>
      <c r="HP1" s="158"/>
      <c r="HQ1" s="158"/>
      <c r="HR1" s="158"/>
      <c r="HS1" s="158"/>
      <c r="HT1" s="158"/>
      <c r="HU1" s="158"/>
      <c r="HV1" s="158"/>
      <c r="HW1" s="158"/>
      <c r="HX1" s="158"/>
      <c r="HY1" s="158"/>
      <c r="HZ1" s="158"/>
      <c r="IA1" s="158"/>
      <c r="IB1" s="158"/>
      <c r="IC1" s="158"/>
      <c r="ID1" s="158"/>
      <c r="IE1" s="158"/>
      <c r="IF1" s="158"/>
      <c r="IG1" s="158"/>
      <c r="IH1" s="158"/>
      <c r="II1" s="158"/>
      <c r="IJ1" s="158"/>
      <c r="IK1" s="158"/>
      <c r="IL1" s="158"/>
      <c r="IM1" s="158"/>
      <c r="IN1" s="158"/>
      <c r="IO1" s="158"/>
      <c r="IP1" s="158"/>
      <c r="IQ1" s="158"/>
      <c r="IR1" s="158"/>
      <c r="IS1" s="158"/>
      <c r="IT1" s="158"/>
      <c r="IU1" s="158"/>
      <c r="IV1" s="158"/>
      <c r="IW1" s="158"/>
    </row>
    <row r="2" customFormat="false" ht="27" hidden="false" customHeight="true" outlineLevel="0" collapsed="false">
      <c r="A2" s="159" t="s">
        <v>159</v>
      </c>
      <c r="B2" s="159"/>
      <c r="C2" s="159"/>
      <c r="D2" s="159"/>
      <c r="E2" s="160"/>
      <c r="F2" s="160"/>
      <c r="G2" s="160"/>
      <c r="H2" s="161"/>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row>
    <row r="3" customFormat="false" ht="27" hidden="false" customHeight="true" outlineLevel="0" collapsed="false">
      <c r="A3" s="159" t="s">
        <v>1</v>
      </c>
      <c r="B3" s="159"/>
      <c r="C3" s="159"/>
      <c r="D3" s="159"/>
      <c r="E3" s="160"/>
      <c r="F3" s="160"/>
      <c r="G3" s="160"/>
      <c r="H3" s="161"/>
      <c r="I3" s="162"/>
      <c r="J3" s="162"/>
      <c r="K3" s="162"/>
      <c r="L3" s="162"/>
      <c r="M3" s="162"/>
      <c r="N3" s="163" t="str">
        <f aca="false">'CC 103846 - Detail Expenses'!P3</f>
        <v>TEAM NAME</v>
      </c>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row>
    <row r="4" customFormat="false" ht="13.5" hidden="false" customHeight="true" outlineLevel="0" collapsed="false">
      <c r="A4" s="57"/>
      <c r="B4" s="164"/>
      <c r="C4" s="165"/>
      <c r="D4" s="165"/>
      <c r="E4" s="57"/>
      <c r="F4" s="57"/>
      <c r="G4" s="166"/>
      <c r="H4" s="166"/>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row>
    <row r="5" customFormat="false" ht="14.25" hidden="false" customHeight="true" outlineLevel="0" collapsed="false">
      <c r="A5" s="167" t="s">
        <v>133</v>
      </c>
      <c r="B5" s="168"/>
      <c r="C5" s="169" t="str">
        <f aca="false">+'CC 103846 - G&amp;A Assumption'!D5</f>
        <v>11105</v>
      </c>
      <c r="D5" s="170"/>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row>
    <row r="6" customFormat="false" ht="14.25" hidden="false" customHeight="true" outlineLevel="0" collapsed="false">
      <c r="A6" s="167" t="s">
        <v>135</v>
      </c>
      <c r="B6" s="168"/>
      <c r="C6" s="169" t="str">
        <f aca="false">+'CC 103846 - G&amp;A Assumption'!D6</f>
        <v>Gossett</v>
      </c>
      <c r="D6" s="170"/>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row>
    <row r="7" customFormat="false" ht="14.25" hidden="false" customHeight="true" outlineLevel="0" collapsed="false">
      <c r="A7" s="164" t="s">
        <v>206</v>
      </c>
      <c r="B7" s="57"/>
      <c r="C7" s="169" t="str">
        <f aca="false">+'CC 103846 - G&amp;A Assumption'!D7</f>
        <v>103846</v>
      </c>
      <c r="D7" s="170"/>
      <c r="E7" s="57"/>
      <c r="F7" s="57"/>
      <c r="G7" s="57"/>
      <c r="H7" s="166"/>
      <c r="I7" s="57"/>
      <c r="J7" s="57"/>
      <c r="K7" s="57"/>
      <c r="L7" s="57"/>
      <c r="M7" s="57"/>
      <c r="N7" s="171" t="s">
        <v>138</v>
      </c>
      <c r="O7" s="172"/>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row>
    <row r="8" customFormat="false" ht="12.75" hidden="false" customHeight="false" outlineLevel="0" collapsed="false">
      <c r="A8" s="164"/>
      <c r="B8" s="164"/>
      <c r="C8" s="165"/>
      <c r="D8" s="165"/>
      <c r="E8" s="57"/>
      <c r="F8" s="57"/>
      <c r="G8" s="57"/>
      <c r="H8" s="166"/>
      <c r="I8" s="57"/>
      <c r="J8" s="57"/>
      <c r="K8" s="57"/>
      <c r="L8" s="57"/>
      <c r="M8" s="57"/>
      <c r="N8" s="173" t="s">
        <v>316</v>
      </c>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row>
    <row r="9" customFormat="false" ht="12.75" hidden="false" customHeight="false" outlineLevel="0" collapsed="false">
      <c r="A9" s="164"/>
      <c r="B9" s="164"/>
      <c r="C9" s="165"/>
      <c r="D9" s="165"/>
      <c r="E9" s="57"/>
      <c r="F9" s="57"/>
      <c r="G9" s="57"/>
      <c r="H9" s="166"/>
      <c r="I9" s="57"/>
      <c r="J9" s="57"/>
      <c r="K9" s="57"/>
      <c r="L9" s="57"/>
      <c r="M9" s="57"/>
      <c r="N9" s="173"/>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row>
    <row r="10" customFormat="false" ht="15.75" hidden="false" customHeight="false" outlineLevel="0" collapsed="false">
      <c r="A10" s="174"/>
      <c r="B10" s="175"/>
      <c r="C10" s="175"/>
      <c r="D10" s="175"/>
      <c r="E10" s="175"/>
      <c r="F10" s="175"/>
      <c r="G10" s="175"/>
      <c r="H10" s="175"/>
      <c r="I10" s="175"/>
      <c r="J10" s="175"/>
      <c r="K10" s="175"/>
      <c r="L10" s="175"/>
      <c r="M10" s="175"/>
      <c r="N10" s="175"/>
      <c r="O10" s="176"/>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c r="BT10" s="177"/>
      <c r="BU10" s="177"/>
      <c r="BV10" s="177"/>
      <c r="BW10" s="177"/>
      <c r="BX10" s="177"/>
      <c r="BY10" s="177"/>
      <c r="BZ10" s="177"/>
      <c r="CA10" s="177"/>
      <c r="CB10" s="177"/>
      <c r="CC10" s="177"/>
      <c r="CD10" s="177"/>
      <c r="CE10" s="177"/>
      <c r="CF10" s="177"/>
      <c r="CG10" s="177"/>
      <c r="CH10" s="177"/>
      <c r="CI10" s="177"/>
      <c r="CJ10" s="177"/>
      <c r="CK10" s="177"/>
      <c r="CL10" s="177"/>
      <c r="CM10" s="177"/>
      <c r="CN10" s="177"/>
      <c r="CO10" s="177"/>
      <c r="CP10" s="177"/>
      <c r="CQ10" s="177"/>
      <c r="CR10" s="177"/>
      <c r="CS10" s="177"/>
      <c r="CT10" s="177"/>
      <c r="CU10" s="177"/>
      <c r="CV10" s="177"/>
      <c r="CW10" s="177"/>
      <c r="CX10" s="177"/>
      <c r="CY10" s="177"/>
      <c r="CZ10" s="177"/>
      <c r="DA10" s="177"/>
      <c r="DB10" s="177"/>
      <c r="DC10" s="177"/>
      <c r="DD10" s="177"/>
      <c r="DE10" s="177"/>
      <c r="DF10" s="177"/>
      <c r="DG10" s="177"/>
      <c r="DH10" s="177"/>
      <c r="DI10" s="177"/>
      <c r="DJ10" s="177"/>
      <c r="DK10" s="177"/>
      <c r="DL10" s="177"/>
      <c r="DM10" s="177"/>
      <c r="DN10" s="177"/>
      <c r="DO10" s="177"/>
      <c r="DP10" s="177"/>
      <c r="DQ10" s="177"/>
      <c r="DR10" s="177"/>
      <c r="DS10" s="177"/>
      <c r="DT10" s="177"/>
      <c r="DU10" s="177"/>
      <c r="DV10" s="177"/>
      <c r="DW10" s="177"/>
      <c r="DX10" s="177"/>
      <c r="DY10" s="177"/>
      <c r="DZ10" s="177"/>
      <c r="EA10" s="177"/>
      <c r="EB10" s="177"/>
      <c r="EC10" s="177"/>
      <c r="ED10" s="177"/>
      <c r="EE10" s="177"/>
      <c r="EF10" s="177"/>
      <c r="EG10" s="177"/>
      <c r="EH10" s="177"/>
      <c r="EI10" s="177"/>
      <c r="EJ10" s="177"/>
      <c r="EK10" s="177"/>
      <c r="EL10" s="177"/>
      <c r="EM10" s="177"/>
      <c r="EN10" s="177"/>
      <c r="EO10" s="177"/>
      <c r="EP10" s="177"/>
      <c r="EQ10" s="177"/>
      <c r="ER10" s="177"/>
      <c r="ES10" s="177"/>
      <c r="ET10" s="177"/>
      <c r="EU10" s="177"/>
      <c r="EV10" s="177"/>
      <c r="EW10" s="177"/>
      <c r="EX10" s="177"/>
      <c r="EY10" s="177"/>
      <c r="EZ10" s="177"/>
      <c r="FA10" s="177"/>
      <c r="FB10" s="177"/>
      <c r="FC10" s="177"/>
      <c r="FD10" s="177"/>
      <c r="FE10" s="177"/>
      <c r="FF10" s="177"/>
      <c r="FG10" s="177"/>
      <c r="FH10" s="177"/>
      <c r="FI10" s="177"/>
      <c r="FJ10" s="177"/>
      <c r="FK10" s="177"/>
      <c r="FL10" s="177"/>
      <c r="FM10" s="177"/>
      <c r="FN10" s="177"/>
      <c r="FO10" s="177"/>
      <c r="FP10" s="177"/>
      <c r="FQ10" s="177"/>
      <c r="FR10" s="177"/>
      <c r="FS10" s="177"/>
      <c r="FT10" s="177"/>
      <c r="FU10" s="177"/>
      <c r="FV10" s="177"/>
      <c r="FW10" s="177"/>
      <c r="FX10" s="177"/>
      <c r="FY10" s="177"/>
      <c r="FZ10" s="177"/>
      <c r="GA10" s="177"/>
      <c r="GB10" s="177"/>
      <c r="GC10" s="177"/>
      <c r="GD10" s="177"/>
      <c r="GE10" s="177"/>
      <c r="GF10" s="177"/>
      <c r="GG10" s="177"/>
      <c r="GH10" s="177"/>
      <c r="GI10" s="177"/>
      <c r="GJ10" s="177"/>
      <c r="GK10" s="177"/>
      <c r="GL10" s="177"/>
      <c r="GM10" s="177"/>
      <c r="GN10" s="177"/>
      <c r="GO10" s="177"/>
      <c r="GP10" s="177"/>
      <c r="GQ10" s="177"/>
      <c r="GR10" s="177"/>
      <c r="GS10" s="177"/>
      <c r="GT10" s="177"/>
      <c r="GU10" s="177"/>
      <c r="GV10" s="177"/>
      <c r="GW10" s="177"/>
      <c r="GX10" s="177"/>
      <c r="GY10" s="177"/>
      <c r="GZ10" s="177"/>
      <c r="HA10" s="177"/>
      <c r="HB10" s="177"/>
      <c r="HC10" s="177"/>
      <c r="HD10" s="177"/>
      <c r="HE10" s="177"/>
      <c r="HF10" s="177"/>
      <c r="HG10" s="177"/>
      <c r="HH10" s="177"/>
      <c r="HI10" s="177"/>
      <c r="HJ10" s="177"/>
      <c r="HK10" s="177"/>
      <c r="HL10" s="177"/>
      <c r="HM10" s="177"/>
      <c r="HN10" s="177"/>
      <c r="HO10" s="177"/>
      <c r="HP10" s="177"/>
      <c r="HQ10" s="177"/>
      <c r="HR10" s="177"/>
      <c r="HS10" s="177"/>
      <c r="HT10" s="177"/>
      <c r="HU10" s="177"/>
      <c r="HV10" s="177"/>
      <c r="HW10" s="177"/>
      <c r="HX10" s="177"/>
      <c r="HY10" s="177"/>
      <c r="HZ10" s="177"/>
      <c r="IA10" s="177"/>
      <c r="IB10" s="177"/>
      <c r="IC10" s="177"/>
      <c r="ID10" s="177"/>
      <c r="IE10" s="177"/>
      <c r="IF10" s="177"/>
      <c r="IG10" s="177"/>
      <c r="IH10" s="177"/>
      <c r="II10" s="177"/>
      <c r="IJ10" s="177"/>
      <c r="IK10" s="177"/>
      <c r="IL10" s="177"/>
      <c r="IM10" s="177"/>
      <c r="IN10" s="177"/>
      <c r="IO10" s="177"/>
      <c r="IP10" s="177"/>
      <c r="IQ10" s="177"/>
      <c r="IR10" s="177"/>
      <c r="IS10" s="177"/>
      <c r="IT10" s="177"/>
      <c r="IU10" s="177"/>
      <c r="IV10" s="177"/>
      <c r="IW10" s="177"/>
    </row>
    <row r="11" customFormat="false" ht="15.75" hidden="false" customHeight="false" outlineLevel="0" collapsed="false">
      <c r="A11" s="178" t="s">
        <v>317</v>
      </c>
      <c r="B11" s="179"/>
      <c r="C11" s="180" t="n">
        <v>37257</v>
      </c>
      <c r="D11" s="180" t="n">
        <v>37288</v>
      </c>
      <c r="E11" s="180" t="n">
        <v>37316</v>
      </c>
      <c r="F11" s="180" t="n">
        <v>37347</v>
      </c>
      <c r="G11" s="180" t="n">
        <v>37377</v>
      </c>
      <c r="H11" s="180" t="n">
        <v>37408</v>
      </c>
      <c r="I11" s="180" t="n">
        <v>37438</v>
      </c>
      <c r="J11" s="180" t="n">
        <v>37469</v>
      </c>
      <c r="K11" s="180" t="n">
        <v>37500</v>
      </c>
      <c r="L11" s="180" t="n">
        <v>37530</v>
      </c>
      <c r="M11" s="180" t="n">
        <v>37561</v>
      </c>
      <c r="N11" s="180" t="n">
        <v>37591</v>
      </c>
      <c r="O11" s="181" t="s">
        <v>141</v>
      </c>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c r="CR11" s="177"/>
      <c r="CS11" s="177"/>
      <c r="CT11" s="177"/>
      <c r="CU11" s="177"/>
      <c r="CV11" s="177"/>
      <c r="CW11" s="177"/>
      <c r="CX11" s="177"/>
      <c r="CY11" s="177"/>
      <c r="CZ11" s="177"/>
      <c r="DA11" s="177"/>
      <c r="DB11" s="177"/>
      <c r="DC11" s="177"/>
      <c r="DD11" s="177"/>
      <c r="DE11" s="177"/>
      <c r="DF11" s="177"/>
      <c r="DG11" s="177"/>
      <c r="DH11" s="177"/>
      <c r="DI11" s="177"/>
      <c r="DJ11" s="177"/>
      <c r="DK11" s="177"/>
      <c r="DL11" s="177"/>
      <c r="DM11" s="177"/>
      <c r="DN11" s="177"/>
      <c r="DO11" s="177"/>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7"/>
      <c r="EV11" s="177"/>
      <c r="EW11" s="177"/>
      <c r="EX11" s="177"/>
      <c r="EY11" s="177"/>
      <c r="EZ11" s="177"/>
      <c r="FA11" s="177"/>
      <c r="FB11" s="177"/>
      <c r="FC11" s="177"/>
      <c r="FD11" s="177"/>
      <c r="FE11" s="177"/>
      <c r="FF11" s="177"/>
      <c r="FG11" s="177"/>
      <c r="FH11" s="177"/>
      <c r="FI11" s="177"/>
      <c r="FJ11" s="177"/>
      <c r="FK11" s="177"/>
      <c r="FL11" s="177"/>
      <c r="FM11" s="177"/>
      <c r="FN11" s="177"/>
      <c r="FO11" s="177"/>
      <c r="FP11" s="177"/>
      <c r="FQ11" s="177"/>
      <c r="FR11" s="177"/>
      <c r="FS11" s="177"/>
      <c r="FT11" s="177"/>
      <c r="FU11" s="177"/>
      <c r="FV11" s="177"/>
      <c r="FW11" s="177"/>
      <c r="FX11" s="177"/>
      <c r="FY11" s="177"/>
      <c r="FZ11" s="177"/>
      <c r="GA11" s="177"/>
      <c r="GB11" s="177"/>
      <c r="GC11" s="177"/>
      <c r="GD11" s="177"/>
      <c r="GE11" s="177"/>
      <c r="GF11" s="177"/>
      <c r="GG11" s="177"/>
      <c r="GH11" s="177"/>
      <c r="GI11" s="177"/>
      <c r="GJ11" s="177"/>
      <c r="GK11" s="177"/>
      <c r="GL11" s="177"/>
      <c r="GM11" s="177"/>
      <c r="GN11" s="177"/>
      <c r="GO11" s="177"/>
      <c r="GP11" s="177"/>
      <c r="GQ11" s="177"/>
      <c r="GR11" s="177"/>
      <c r="GS11" s="177"/>
      <c r="GT11" s="177"/>
      <c r="GU11" s="177"/>
      <c r="GV11" s="177"/>
      <c r="GW11" s="177"/>
      <c r="GX11" s="177"/>
      <c r="GY11" s="177"/>
      <c r="GZ11" s="177"/>
      <c r="HA11" s="177"/>
      <c r="HB11" s="177"/>
      <c r="HC11" s="177"/>
      <c r="HD11" s="177"/>
      <c r="HE11" s="177"/>
      <c r="HF11" s="177"/>
      <c r="HG11" s="177"/>
      <c r="HH11" s="177"/>
      <c r="HI11" s="177"/>
      <c r="HJ11" s="177"/>
      <c r="HK11" s="177"/>
      <c r="HL11" s="177"/>
      <c r="HM11" s="177"/>
      <c r="HN11" s="177"/>
      <c r="HO11" s="177"/>
      <c r="HP11" s="177"/>
      <c r="HQ11" s="177"/>
      <c r="HR11" s="177"/>
      <c r="HS11" s="177"/>
      <c r="HT11" s="177"/>
      <c r="HU11" s="177"/>
      <c r="HV11" s="177"/>
      <c r="HW11" s="177"/>
      <c r="HX11" s="177"/>
      <c r="HY11" s="177"/>
      <c r="HZ11" s="177"/>
      <c r="IA11" s="177"/>
      <c r="IB11" s="177"/>
      <c r="IC11" s="177"/>
      <c r="ID11" s="177"/>
      <c r="IE11" s="177"/>
      <c r="IF11" s="177"/>
      <c r="IG11" s="177"/>
      <c r="IH11" s="177"/>
      <c r="II11" s="177"/>
      <c r="IJ11" s="177"/>
      <c r="IK11" s="177"/>
      <c r="IL11" s="177"/>
      <c r="IM11" s="177"/>
      <c r="IN11" s="177"/>
      <c r="IO11" s="177"/>
      <c r="IP11" s="177"/>
      <c r="IQ11" s="177"/>
      <c r="IR11" s="177"/>
      <c r="IS11" s="177"/>
      <c r="IT11" s="177"/>
      <c r="IU11" s="177"/>
      <c r="IV11" s="177"/>
      <c r="IW11" s="177"/>
    </row>
    <row r="12" customFormat="false" ht="15.75" hidden="false" customHeight="false" outlineLevel="0" collapsed="false">
      <c r="A12" s="182" t="s">
        <v>318</v>
      </c>
      <c r="B12" s="183"/>
      <c r="C12" s="183"/>
      <c r="D12" s="183"/>
      <c r="E12" s="183"/>
      <c r="F12" s="183"/>
      <c r="G12" s="183"/>
      <c r="H12" s="183"/>
      <c r="I12" s="183"/>
      <c r="J12" s="183"/>
      <c r="K12" s="183"/>
      <c r="L12" s="183"/>
      <c r="M12" s="183"/>
      <c r="N12" s="183"/>
      <c r="O12" s="184" t="n">
        <f aca="false">N12</f>
        <v>0</v>
      </c>
      <c r="P12" s="185"/>
      <c r="Q12" s="185"/>
      <c r="R12" s="185"/>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c r="CV12" s="185"/>
      <c r="CW12" s="185"/>
      <c r="CX12" s="185"/>
      <c r="CY12" s="185"/>
      <c r="CZ12" s="185"/>
      <c r="DA12" s="185"/>
      <c r="DB12" s="185"/>
      <c r="DC12" s="185"/>
      <c r="DD12" s="185"/>
      <c r="DE12" s="185"/>
      <c r="DF12" s="185"/>
      <c r="DG12" s="185"/>
      <c r="DH12" s="185"/>
      <c r="DI12" s="185"/>
      <c r="DJ12" s="185"/>
      <c r="DK12" s="185"/>
      <c r="DL12" s="185"/>
      <c r="DM12" s="185"/>
      <c r="DN12" s="185"/>
      <c r="DO12" s="185"/>
      <c r="DP12" s="185"/>
      <c r="DQ12" s="185"/>
      <c r="DR12" s="185"/>
      <c r="DS12" s="185"/>
      <c r="DT12" s="185"/>
      <c r="DU12" s="185"/>
      <c r="DV12" s="185"/>
      <c r="DW12" s="185"/>
      <c r="DX12" s="185"/>
      <c r="DY12" s="185"/>
      <c r="DZ12" s="185"/>
      <c r="EA12" s="185"/>
      <c r="EB12" s="185"/>
      <c r="EC12" s="185"/>
      <c r="ED12" s="185"/>
      <c r="EE12" s="185"/>
      <c r="EF12" s="185"/>
      <c r="EG12" s="185"/>
      <c r="EH12" s="185"/>
      <c r="EI12" s="185"/>
      <c r="EJ12" s="185"/>
      <c r="EK12" s="185"/>
      <c r="EL12" s="185"/>
      <c r="EM12" s="185"/>
      <c r="EN12" s="185"/>
      <c r="EO12" s="185"/>
      <c r="EP12" s="185"/>
      <c r="EQ12" s="185"/>
      <c r="ER12" s="185"/>
      <c r="ES12" s="185"/>
      <c r="ET12" s="185"/>
      <c r="EU12" s="185"/>
      <c r="EV12" s="185"/>
      <c r="EW12" s="185"/>
      <c r="EX12" s="185"/>
      <c r="EY12" s="185"/>
      <c r="EZ12" s="185"/>
      <c r="FA12" s="185"/>
      <c r="FB12" s="185"/>
      <c r="FC12" s="185"/>
      <c r="FD12" s="185"/>
      <c r="FE12" s="185"/>
      <c r="FF12" s="185"/>
      <c r="FG12" s="185"/>
      <c r="FH12" s="185"/>
      <c r="FI12" s="185"/>
      <c r="FJ12" s="185"/>
      <c r="FK12" s="185"/>
      <c r="FL12" s="185"/>
      <c r="FM12" s="185"/>
      <c r="FN12" s="185"/>
      <c r="FO12" s="185"/>
      <c r="FP12" s="185"/>
      <c r="FQ12" s="185"/>
      <c r="FR12" s="185"/>
      <c r="FS12" s="185"/>
      <c r="FT12" s="185"/>
      <c r="FU12" s="185"/>
      <c r="FV12" s="185"/>
      <c r="FW12" s="185"/>
      <c r="FX12" s="185"/>
      <c r="FY12" s="185"/>
      <c r="FZ12" s="185"/>
      <c r="GA12" s="185"/>
      <c r="GB12" s="185"/>
      <c r="GC12" s="185"/>
      <c r="GD12" s="185"/>
      <c r="GE12" s="185"/>
      <c r="GF12" s="185"/>
      <c r="GG12" s="185"/>
      <c r="GH12" s="185"/>
      <c r="GI12" s="185"/>
      <c r="GJ12" s="185"/>
      <c r="GK12" s="185"/>
      <c r="GL12" s="185"/>
      <c r="GM12" s="185"/>
      <c r="GN12" s="185"/>
      <c r="GO12" s="185"/>
      <c r="GP12" s="185"/>
      <c r="GQ12" s="185"/>
      <c r="GR12" s="185"/>
      <c r="GS12" s="185"/>
      <c r="GT12" s="185"/>
      <c r="GU12" s="185"/>
      <c r="GV12" s="185"/>
      <c r="GW12" s="185"/>
      <c r="GX12" s="185"/>
      <c r="GY12" s="185"/>
      <c r="GZ12" s="185"/>
      <c r="HA12" s="185"/>
      <c r="HB12" s="185"/>
      <c r="HC12" s="185"/>
      <c r="HD12" s="185"/>
      <c r="HE12" s="185"/>
      <c r="HF12" s="185"/>
      <c r="HG12" s="185"/>
      <c r="HH12" s="185"/>
      <c r="HI12" s="185"/>
      <c r="HJ12" s="185"/>
      <c r="HK12" s="185"/>
      <c r="HL12" s="185"/>
      <c r="HM12" s="185"/>
      <c r="HN12" s="185"/>
      <c r="HO12" s="185"/>
      <c r="HP12" s="185"/>
      <c r="HQ12" s="185"/>
      <c r="HR12" s="185"/>
      <c r="HS12" s="185"/>
      <c r="HT12" s="185"/>
      <c r="HU12" s="185"/>
      <c r="HV12" s="185"/>
      <c r="HW12" s="185"/>
      <c r="HX12" s="185"/>
      <c r="HY12" s="185"/>
      <c r="HZ12" s="185"/>
      <c r="IA12" s="185"/>
      <c r="IB12" s="185"/>
      <c r="IC12" s="185"/>
      <c r="ID12" s="185"/>
      <c r="IE12" s="185"/>
      <c r="IF12" s="185"/>
      <c r="IG12" s="185"/>
      <c r="IH12" s="185"/>
      <c r="II12" s="185"/>
      <c r="IJ12" s="185"/>
      <c r="IK12" s="185"/>
      <c r="IL12" s="185"/>
      <c r="IM12" s="185"/>
      <c r="IN12" s="185"/>
      <c r="IO12" s="185"/>
      <c r="IP12" s="185"/>
      <c r="IQ12" s="185"/>
      <c r="IR12" s="185"/>
      <c r="IS12" s="185"/>
      <c r="IT12" s="185"/>
      <c r="IU12" s="185"/>
      <c r="IV12" s="185"/>
      <c r="IW12" s="185"/>
    </row>
    <row r="13" customFormat="false" ht="15.75" hidden="false" customHeight="false" outlineLevel="0" collapsed="false">
      <c r="A13" s="182" t="s">
        <v>319</v>
      </c>
      <c r="B13" s="183"/>
      <c r="C13" s="183" t="n">
        <v>0</v>
      </c>
      <c r="D13" s="183" t="n">
        <v>0</v>
      </c>
      <c r="E13" s="183" t="n">
        <v>0</v>
      </c>
      <c r="F13" s="183" t="n">
        <v>0</v>
      </c>
      <c r="G13" s="183" t="n">
        <v>0</v>
      </c>
      <c r="H13" s="183" t="n">
        <v>0</v>
      </c>
      <c r="I13" s="183" t="n">
        <v>0</v>
      </c>
      <c r="J13" s="183" t="n">
        <v>0</v>
      </c>
      <c r="K13" s="183" t="n">
        <v>0</v>
      </c>
      <c r="L13" s="183" t="n">
        <v>0</v>
      </c>
      <c r="M13" s="183" t="n">
        <v>0</v>
      </c>
      <c r="N13" s="183" t="n">
        <v>0</v>
      </c>
      <c r="O13" s="184" t="n">
        <f aca="false">N13</f>
        <v>0</v>
      </c>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c r="CV13" s="185"/>
      <c r="CW13" s="185"/>
      <c r="CX13" s="185"/>
      <c r="CY13" s="185"/>
      <c r="CZ13" s="185"/>
      <c r="DA13" s="185"/>
      <c r="DB13" s="185"/>
      <c r="DC13" s="185"/>
      <c r="DD13" s="185"/>
      <c r="DE13" s="185"/>
      <c r="DF13" s="185"/>
      <c r="DG13" s="185"/>
      <c r="DH13" s="185"/>
      <c r="DI13" s="185"/>
      <c r="DJ13" s="185"/>
      <c r="DK13" s="185"/>
      <c r="DL13" s="185"/>
      <c r="DM13" s="185"/>
      <c r="DN13" s="185"/>
      <c r="DO13" s="185"/>
      <c r="DP13" s="185"/>
      <c r="DQ13" s="185"/>
      <c r="DR13" s="185"/>
      <c r="DS13" s="185"/>
      <c r="DT13" s="185"/>
      <c r="DU13" s="185"/>
      <c r="DV13" s="185"/>
      <c r="DW13" s="185"/>
      <c r="DX13" s="185"/>
      <c r="DY13" s="185"/>
      <c r="DZ13" s="185"/>
      <c r="EA13" s="185"/>
      <c r="EB13" s="185"/>
      <c r="EC13" s="185"/>
      <c r="ED13" s="185"/>
      <c r="EE13" s="185"/>
      <c r="EF13" s="185"/>
      <c r="EG13" s="185"/>
      <c r="EH13" s="185"/>
      <c r="EI13" s="185"/>
      <c r="EJ13" s="185"/>
      <c r="EK13" s="185"/>
      <c r="EL13" s="185"/>
      <c r="EM13" s="185"/>
      <c r="EN13" s="185"/>
      <c r="EO13" s="185"/>
      <c r="EP13" s="185"/>
      <c r="EQ13" s="185"/>
      <c r="ER13" s="185"/>
      <c r="ES13" s="185"/>
      <c r="ET13" s="185"/>
      <c r="EU13" s="185"/>
      <c r="EV13" s="185"/>
      <c r="EW13" s="185"/>
      <c r="EX13" s="185"/>
      <c r="EY13" s="185"/>
      <c r="EZ13" s="185"/>
      <c r="FA13" s="185"/>
      <c r="FB13" s="185"/>
      <c r="FC13" s="185"/>
      <c r="FD13" s="185"/>
      <c r="FE13" s="185"/>
      <c r="FF13" s="185"/>
      <c r="FG13" s="185"/>
      <c r="FH13" s="185"/>
      <c r="FI13" s="185"/>
      <c r="FJ13" s="185"/>
      <c r="FK13" s="185"/>
      <c r="FL13" s="185"/>
      <c r="FM13" s="185"/>
      <c r="FN13" s="185"/>
      <c r="FO13" s="185"/>
      <c r="FP13" s="185"/>
      <c r="FQ13" s="185"/>
      <c r="FR13" s="185"/>
      <c r="FS13" s="185"/>
      <c r="FT13" s="185"/>
      <c r="FU13" s="185"/>
      <c r="FV13" s="185"/>
      <c r="FW13" s="185"/>
      <c r="FX13" s="185"/>
      <c r="FY13" s="185"/>
      <c r="FZ13" s="185"/>
      <c r="GA13" s="185"/>
      <c r="GB13" s="185"/>
      <c r="GC13" s="185"/>
      <c r="GD13" s="185"/>
      <c r="GE13" s="185"/>
      <c r="GF13" s="185"/>
      <c r="GG13" s="185"/>
      <c r="GH13" s="185"/>
      <c r="GI13" s="185"/>
      <c r="GJ13" s="185"/>
      <c r="GK13" s="185"/>
      <c r="GL13" s="185"/>
      <c r="GM13" s="185"/>
      <c r="GN13" s="185"/>
      <c r="GO13" s="185"/>
      <c r="GP13" s="185"/>
      <c r="GQ13" s="185"/>
      <c r="GR13" s="185"/>
      <c r="GS13" s="185"/>
      <c r="GT13" s="185"/>
      <c r="GU13" s="185"/>
      <c r="GV13" s="185"/>
      <c r="GW13" s="185"/>
      <c r="GX13" s="185"/>
      <c r="GY13" s="185"/>
      <c r="GZ13" s="185"/>
      <c r="HA13" s="185"/>
      <c r="HB13" s="185"/>
      <c r="HC13" s="185"/>
      <c r="HD13" s="185"/>
      <c r="HE13" s="185"/>
      <c r="HF13" s="185"/>
      <c r="HG13" s="185"/>
      <c r="HH13" s="185"/>
      <c r="HI13" s="185"/>
      <c r="HJ13" s="185"/>
      <c r="HK13" s="185"/>
      <c r="HL13" s="185"/>
      <c r="HM13" s="185"/>
      <c r="HN13" s="185"/>
      <c r="HO13" s="185"/>
      <c r="HP13" s="185"/>
      <c r="HQ13" s="185"/>
      <c r="HR13" s="185"/>
      <c r="HS13" s="185"/>
      <c r="HT13" s="185"/>
      <c r="HU13" s="185"/>
      <c r="HV13" s="185"/>
      <c r="HW13" s="185"/>
      <c r="HX13" s="185"/>
      <c r="HY13" s="185"/>
      <c r="HZ13" s="185"/>
      <c r="IA13" s="185"/>
      <c r="IB13" s="185"/>
      <c r="IC13" s="185"/>
      <c r="ID13" s="185"/>
      <c r="IE13" s="185"/>
      <c r="IF13" s="185"/>
      <c r="IG13" s="185"/>
      <c r="IH13" s="185"/>
      <c r="II13" s="185"/>
      <c r="IJ13" s="185"/>
      <c r="IK13" s="185"/>
      <c r="IL13" s="185"/>
      <c r="IM13" s="185"/>
      <c r="IN13" s="185"/>
      <c r="IO13" s="185"/>
      <c r="IP13" s="185"/>
      <c r="IQ13" s="185"/>
      <c r="IR13" s="185"/>
      <c r="IS13" s="185"/>
      <c r="IT13" s="185"/>
      <c r="IU13" s="185"/>
      <c r="IV13" s="185"/>
      <c r="IW13" s="185"/>
    </row>
    <row r="14" customFormat="false" ht="15.75" hidden="false" customHeight="false" outlineLevel="0" collapsed="false">
      <c r="A14" s="182" t="s">
        <v>320</v>
      </c>
      <c r="B14" s="183"/>
      <c r="C14" s="183"/>
      <c r="D14" s="183"/>
      <c r="E14" s="183"/>
      <c r="F14" s="183"/>
      <c r="G14" s="183"/>
      <c r="H14" s="183"/>
      <c r="I14" s="183"/>
      <c r="J14" s="183"/>
      <c r="K14" s="183"/>
      <c r="L14" s="183"/>
      <c r="M14" s="183"/>
      <c r="N14" s="183"/>
      <c r="O14" s="184" t="n">
        <f aca="false">N14</f>
        <v>0</v>
      </c>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185"/>
      <c r="FM14" s="185"/>
      <c r="FN14" s="185"/>
      <c r="FO14" s="185"/>
      <c r="FP14" s="185"/>
      <c r="FQ14" s="185"/>
      <c r="FR14" s="185"/>
      <c r="FS14" s="185"/>
      <c r="FT14" s="185"/>
      <c r="FU14" s="185"/>
      <c r="FV14" s="185"/>
      <c r="FW14" s="185"/>
      <c r="FX14" s="185"/>
      <c r="FY14" s="185"/>
      <c r="FZ14" s="185"/>
      <c r="GA14" s="185"/>
      <c r="GB14" s="185"/>
      <c r="GC14" s="185"/>
      <c r="GD14" s="185"/>
      <c r="GE14" s="185"/>
      <c r="GF14" s="185"/>
      <c r="GG14" s="185"/>
      <c r="GH14" s="185"/>
      <c r="GI14" s="185"/>
      <c r="GJ14" s="185"/>
      <c r="GK14" s="185"/>
      <c r="GL14" s="185"/>
      <c r="GM14" s="185"/>
      <c r="GN14" s="185"/>
      <c r="GO14" s="185"/>
      <c r="GP14" s="185"/>
      <c r="GQ14" s="185"/>
      <c r="GR14" s="185"/>
      <c r="GS14" s="185"/>
      <c r="GT14" s="185"/>
      <c r="GU14" s="185"/>
      <c r="GV14" s="185"/>
      <c r="GW14" s="185"/>
      <c r="GX14" s="185"/>
      <c r="GY14" s="185"/>
      <c r="GZ14" s="185"/>
      <c r="HA14" s="185"/>
      <c r="HB14" s="185"/>
      <c r="HC14" s="185"/>
      <c r="HD14" s="185"/>
      <c r="HE14" s="185"/>
      <c r="HF14" s="185"/>
      <c r="HG14" s="185"/>
      <c r="HH14" s="185"/>
      <c r="HI14" s="185"/>
      <c r="HJ14" s="185"/>
      <c r="HK14" s="185"/>
      <c r="HL14" s="185"/>
      <c r="HM14" s="185"/>
      <c r="HN14" s="185"/>
      <c r="HO14" s="185"/>
      <c r="HP14" s="185"/>
      <c r="HQ14" s="185"/>
      <c r="HR14" s="185"/>
      <c r="HS14" s="185"/>
      <c r="HT14" s="185"/>
      <c r="HU14" s="185"/>
      <c r="HV14" s="185"/>
      <c r="HW14" s="185"/>
      <c r="HX14" s="185"/>
      <c r="HY14" s="185"/>
      <c r="HZ14" s="185"/>
      <c r="IA14" s="185"/>
      <c r="IB14" s="185"/>
      <c r="IC14" s="185"/>
      <c r="ID14" s="185"/>
      <c r="IE14" s="185"/>
      <c r="IF14" s="185"/>
      <c r="IG14" s="185"/>
      <c r="IH14" s="185"/>
      <c r="II14" s="185"/>
      <c r="IJ14" s="185"/>
      <c r="IK14" s="185"/>
      <c r="IL14" s="185"/>
      <c r="IM14" s="185"/>
      <c r="IN14" s="185"/>
      <c r="IO14" s="185"/>
      <c r="IP14" s="185"/>
      <c r="IQ14" s="185"/>
      <c r="IR14" s="185"/>
      <c r="IS14" s="185"/>
      <c r="IT14" s="185"/>
      <c r="IU14" s="185"/>
      <c r="IV14" s="185"/>
      <c r="IW14" s="185"/>
    </row>
    <row r="15" customFormat="false" ht="15.75" hidden="false" customHeight="false" outlineLevel="0" collapsed="false">
      <c r="A15" s="182" t="s">
        <v>321</v>
      </c>
      <c r="B15" s="183"/>
      <c r="C15" s="183" t="n">
        <v>0</v>
      </c>
      <c r="D15" s="183" t="n">
        <v>0</v>
      </c>
      <c r="E15" s="183" t="n">
        <v>0</v>
      </c>
      <c r="F15" s="183" t="n">
        <v>0</v>
      </c>
      <c r="G15" s="183" t="n">
        <v>0</v>
      </c>
      <c r="H15" s="183" t="n">
        <v>0</v>
      </c>
      <c r="I15" s="183" t="n">
        <v>0</v>
      </c>
      <c r="J15" s="183" t="n">
        <v>0</v>
      </c>
      <c r="K15" s="183" t="n">
        <v>0</v>
      </c>
      <c r="L15" s="183" t="n">
        <v>0</v>
      </c>
      <c r="M15" s="183" t="n">
        <v>0</v>
      </c>
      <c r="N15" s="183" t="n">
        <v>0</v>
      </c>
      <c r="O15" s="184" t="n">
        <f aca="false">N15</f>
        <v>0</v>
      </c>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H15" s="185"/>
      <c r="DI15" s="185"/>
      <c r="DJ15" s="185"/>
      <c r="DK15" s="185"/>
      <c r="DL15" s="185"/>
      <c r="DM15" s="185"/>
      <c r="DN15" s="185"/>
      <c r="DO15" s="185"/>
      <c r="DP15" s="185"/>
      <c r="DQ15" s="185"/>
      <c r="DR15" s="185"/>
      <c r="DS15" s="185"/>
      <c r="DT15" s="185"/>
      <c r="DU15" s="185"/>
      <c r="DV15" s="185"/>
      <c r="DW15" s="185"/>
      <c r="DX15" s="185"/>
      <c r="DY15" s="185"/>
      <c r="DZ15" s="185"/>
      <c r="EA15" s="185"/>
      <c r="EB15" s="185"/>
      <c r="EC15" s="185"/>
      <c r="ED15" s="185"/>
      <c r="EE15" s="185"/>
      <c r="EF15" s="185"/>
      <c r="EG15" s="185"/>
      <c r="EH15" s="185"/>
      <c r="EI15" s="185"/>
      <c r="EJ15" s="185"/>
      <c r="EK15" s="185"/>
      <c r="EL15" s="185"/>
      <c r="EM15" s="185"/>
      <c r="EN15" s="185"/>
      <c r="EO15" s="185"/>
      <c r="EP15" s="185"/>
      <c r="EQ15" s="185"/>
      <c r="ER15" s="185"/>
      <c r="ES15" s="185"/>
      <c r="ET15" s="185"/>
      <c r="EU15" s="185"/>
      <c r="EV15" s="185"/>
      <c r="EW15" s="185"/>
      <c r="EX15" s="185"/>
      <c r="EY15" s="185"/>
      <c r="EZ15" s="185"/>
      <c r="FA15" s="185"/>
      <c r="FB15" s="185"/>
      <c r="FC15" s="185"/>
      <c r="FD15" s="185"/>
      <c r="FE15" s="185"/>
      <c r="FF15" s="185"/>
      <c r="FG15" s="185"/>
      <c r="FH15" s="185"/>
      <c r="FI15" s="185"/>
      <c r="FJ15" s="185"/>
      <c r="FK15" s="185"/>
      <c r="FL15" s="185"/>
      <c r="FM15" s="185"/>
      <c r="FN15" s="185"/>
      <c r="FO15" s="185"/>
      <c r="FP15" s="185"/>
      <c r="FQ15" s="185"/>
      <c r="FR15" s="185"/>
      <c r="FS15" s="185"/>
      <c r="FT15" s="185"/>
      <c r="FU15" s="185"/>
      <c r="FV15" s="185"/>
      <c r="FW15" s="185"/>
      <c r="FX15" s="185"/>
      <c r="FY15" s="185"/>
      <c r="FZ15" s="185"/>
      <c r="GA15" s="185"/>
      <c r="GB15" s="185"/>
      <c r="GC15" s="185"/>
      <c r="GD15" s="185"/>
      <c r="GE15" s="185"/>
      <c r="GF15" s="185"/>
      <c r="GG15" s="185"/>
      <c r="GH15" s="185"/>
      <c r="GI15" s="185"/>
      <c r="GJ15" s="185"/>
      <c r="GK15" s="185"/>
      <c r="GL15" s="185"/>
      <c r="GM15" s="185"/>
      <c r="GN15" s="185"/>
      <c r="GO15" s="185"/>
      <c r="GP15" s="185"/>
      <c r="GQ15" s="185"/>
      <c r="GR15" s="185"/>
      <c r="GS15" s="185"/>
      <c r="GT15" s="185"/>
      <c r="GU15" s="185"/>
      <c r="GV15" s="185"/>
      <c r="GW15" s="185"/>
      <c r="GX15" s="185"/>
      <c r="GY15" s="185"/>
      <c r="GZ15" s="185"/>
      <c r="HA15" s="185"/>
      <c r="HB15" s="185"/>
      <c r="HC15" s="185"/>
      <c r="HD15" s="185"/>
      <c r="HE15" s="185"/>
      <c r="HF15" s="185"/>
      <c r="HG15" s="185"/>
      <c r="HH15" s="185"/>
      <c r="HI15" s="185"/>
      <c r="HJ15" s="185"/>
      <c r="HK15" s="185"/>
      <c r="HL15" s="185"/>
      <c r="HM15" s="185"/>
      <c r="HN15" s="185"/>
      <c r="HO15" s="185"/>
      <c r="HP15" s="185"/>
      <c r="HQ15" s="185"/>
      <c r="HR15" s="185"/>
      <c r="HS15" s="185"/>
      <c r="HT15" s="185"/>
      <c r="HU15" s="185"/>
      <c r="HV15" s="185"/>
      <c r="HW15" s="185"/>
      <c r="HX15" s="185"/>
      <c r="HY15" s="185"/>
      <c r="HZ15" s="185"/>
      <c r="IA15" s="185"/>
      <c r="IB15" s="185"/>
      <c r="IC15" s="185"/>
      <c r="ID15" s="185"/>
      <c r="IE15" s="185"/>
      <c r="IF15" s="185"/>
      <c r="IG15" s="185"/>
      <c r="IH15" s="185"/>
      <c r="II15" s="185"/>
      <c r="IJ15" s="185"/>
      <c r="IK15" s="185"/>
      <c r="IL15" s="185"/>
      <c r="IM15" s="185"/>
      <c r="IN15" s="185"/>
      <c r="IO15" s="185"/>
      <c r="IP15" s="185"/>
      <c r="IQ15" s="185"/>
      <c r="IR15" s="185"/>
      <c r="IS15" s="185"/>
      <c r="IT15" s="185"/>
      <c r="IU15" s="185"/>
      <c r="IV15" s="185"/>
      <c r="IW15" s="185"/>
    </row>
    <row r="16" customFormat="false" ht="15.75" hidden="false" customHeight="false" outlineLevel="0" collapsed="false">
      <c r="A16" s="182" t="s">
        <v>322</v>
      </c>
      <c r="B16" s="183"/>
      <c r="C16" s="183" t="n">
        <v>0</v>
      </c>
      <c r="D16" s="183" t="n">
        <v>0</v>
      </c>
      <c r="E16" s="183" t="n">
        <v>0</v>
      </c>
      <c r="F16" s="183" t="n">
        <v>0</v>
      </c>
      <c r="G16" s="183" t="n">
        <v>0</v>
      </c>
      <c r="H16" s="183" t="n">
        <v>0</v>
      </c>
      <c r="I16" s="183" t="n">
        <v>0</v>
      </c>
      <c r="J16" s="183" t="n">
        <v>0</v>
      </c>
      <c r="K16" s="183" t="n">
        <v>0</v>
      </c>
      <c r="L16" s="183" t="n">
        <v>0</v>
      </c>
      <c r="M16" s="183" t="n">
        <v>0</v>
      </c>
      <c r="N16" s="183" t="n">
        <v>0</v>
      </c>
      <c r="O16" s="184" t="n">
        <f aca="false">N16</f>
        <v>0</v>
      </c>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185"/>
      <c r="ED16" s="185"/>
      <c r="EE16" s="185"/>
      <c r="EF16" s="185"/>
      <c r="EG16" s="185"/>
      <c r="EH16" s="185"/>
      <c r="EI16" s="185"/>
      <c r="EJ16" s="185"/>
      <c r="EK16" s="185"/>
      <c r="EL16" s="185"/>
      <c r="EM16" s="185"/>
      <c r="EN16" s="185"/>
      <c r="EO16" s="185"/>
      <c r="EP16" s="185"/>
      <c r="EQ16" s="185"/>
      <c r="ER16" s="185"/>
      <c r="ES16" s="185"/>
      <c r="ET16" s="185"/>
      <c r="EU16" s="185"/>
      <c r="EV16" s="185"/>
      <c r="EW16" s="185"/>
      <c r="EX16" s="185"/>
      <c r="EY16" s="185"/>
      <c r="EZ16" s="185"/>
      <c r="FA16" s="185"/>
      <c r="FB16" s="185"/>
      <c r="FC16" s="185"/>
      <c r="FD16" s="185"/>
      <c r="FE16" s="185"/>
      <c r="FF16" s="185"/>
      <c r="FG16" s="185"/>
      <c r="FH16" s="185"/>
      <c r="FI16" s="185"/>
      <c r="FJ16" s="185"/>
      <c r="FK16" s="185"/>
      <c r="FL16" s="185"/>
      <c r="FM16" s="185"/>
      <c r="FN16" s="185"/>
      <c r="FO16" s="185"/>
      <c r="FP16" s="185"/>
      <c r="FQ16" s="185"/>
      <c r="FR16" s="185"/>
      <c r="FS16" s="185"/>
      <c r="FT16" s="185"/>
      <c r="FU16" s="185"/>
      <c r="FV16" s="185"/>
      <c r="FW16" s="185"/>
      <c r="FX16" s="185"/>
      <c r="FY16" s="185"/>
      <c r="FZ16" s="185"/>
      <c r="GA16" s="185"/>
      <c r="GB16" s="185"/>
      <c r="GC16" s="185"/>
      <c r="GD16" s="185"/>
      <c r="GE16" s="185"/>
      <c r="GF16" s="185"/>
      <c r="GG16" s="185"/>
      <c r="GH16" s="185"/>
      <c r="GI16" s="185"/>
      <c r="GJ16" s="185"/>
      <c r="GK16" s="185"/>
      <c r="GL16" s="185"/>
      <c r="GM16" s="185"/>
      <c r="GN16" s="185"/>
      <c r="GO16" s="185"/>
      <c r="GP16" s="185"/>
      <c r="GQ16" s="185"/>
      <c r="GR16" s="185"/>
      <c r="GS16" s="185"/>
      <c r="GT16" s="185"/>
      <c r="GU16" s="185"/>
      <c r="GV16" s="185"/>
      <c r="GW16" s="185"/>
      <c r="GX16" s="185"/>
      <c r="GY16" s="185"/>
      <c r="GZ16" s="185"/>
      <c r="HA16" s="185"/>
      <c r="HB16" s="185"/>
      <c r="HC16" s="185"/>
      <c r="HD16" s="185"/>
      <c r="HE16" s="185"/>
      <c r="HF16" s="185"/>
      <c r="HG16" s="185"/>
      <c r="HH16" s="185"/>
      <c r="HI16" s="185"/>
      <c r="HJ16" s="185"/>
      <c r="HK16" s="185"/>
      <c r="HL16" s="185"/>
      <c r="HM16" s="185"/>
      <c r="HN16" s="185"/>
      <c r="HO16" s="185"/>
      <c r="HP16" s="185"/>
      <c r="HQ16" s="185"/>
      <c r="HR16" s="185"/>
      <c r="HS16" s="185"/>
      <c r="HT16" s="185"/>
      <c r="HU16" s="185"/>
      <c r="HV16" s="185"/>
      <c r="HW16" s="185"/>
      <c r="HX16" s="185"/>
      <c r="HY16" s="185"/>
      <c r="HZ16" s="185"/>
      <c r="IA16" s="185"/>
      <c r="IB16" s="185"/>
      <c r="IC16" s="185"/>
      <c r="ID16" s="185"/>
      <c r="IE16" s="185"/>
      <c r="IF16" s="185"/>
      <c r="IG16" s="185"/>
      <c r="IH16" s="185"/>
      <c r="II16" s="185"/>
      <c r="IJ16" s="185"/>
      <c r="IK16" s="185"/>
      <c r="IL16" s="185"/>
      <c r="IM16" s="185"/>
      <c r="IN16" s="185"/>
      <c r="IO16" s="185"/>
      <c r="IP16" s="185"/>
      <c r="IQ16" s="185"/>
      <c r="IR16" s="185"/>
      <c r="IS16" s="185"/>
      <c r="IT16" s="185"/>
      <c r="IU16" s="185"/>
      <c r="IV16" s="185"/>
      <c r="IW16" s="185"/>
    </row>
    <row r="17" customFormat="false" ht="15.75" hidden="false" customHeight="false" outlineLevel="0" collapsed="false">
      <c r="A17" s="182" t="s">
        <v>323</v>
      </c>
      <c r="B17" s="183"/>
      <c r="C17" s="183" t="n">
        <v>0</v>
      </c>
      <c r="D17" s="183" t="n">
        <v>0</v>
      </c>
      <c r="E17" s="183" t="n">
        <v>0</v>
      </c>
      <c r="F17" s="183" t="n">
        <v>0</v>
      </c>
      <c r="G17" s="183" t="n">
        <v>0</v>
      </c>
      <c r="H17" s="183" t="n">
        <v>0</v>
      </c>
      <c r="I17" s="183" t="n">
        <v>0</v>
      </c>
      <c r="J17" s="183" t="n">
        <v>0</v>
      </c>
      <c r="K17" s="183" t="n">
        <v>0</v>
      </c>
      <c r="L17" s="183" t="n">
        <v>0</v>
      </c>
      <c r="M17" s="183" t="n">
        <v>0</v>
      </c>
      <c r="N17" s="183" t="n">
        <v>0</v>
      </c>
      <c r="O17" s="184" t="n">
        <f aca="false">N17</f>
        <v>0</v>
      </c>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185"/>
      <c r="ED17" s="185"/>
      <c r="EE17" s="185"/>
      <c r="EF17" s="185"/>
      <c r="EG17" s="185"/>
      <c r="EH17" s="185"/>
      <c r="EI17" s="185"/>
      <c r="EJ17" s="185"/>
      <c r="EK17" s="185"/>
      <c r="EL17" s="185"/>
      <c r="EM17" s="185"/>
      <c r="EN17" s="185"/>
      <c r="EO17" s="185"/>
      <c r="EP17" s="185"/>
      <c r="EQ17" s="185"/>
      <c r="ER17" s="185"/>
      <c r="ES17" s="185"/>
      <c r="ET17" s="185"/>
      <c r="EU17" s="185"/>
      <c r="EV17" s="185"/>
      <c r="EW17" s="185"/>
      <c r="EX17" s="185"/>
      <c r="EY17" s="185"/>
      <c r="EZ17" s="185"/>
      <c r="FA17" s="185"/>
      <c r="FB17" s="185"/>
      <c r="FC17" s="185"/>
      <c r="FD17" s="185"/>
      <c r="FE17" s="185"/>
      <c r="FF17" s="185"/>
      <c r="FG17" s="185"/>
      <c r="FH17" s="185"/>
      <c r="FI17" s="185"/>
      <c r="FJ17" s="185"/>
      <c r="FK17" s="185"/>
      <c r="FL17" s="185"/>
      <c r="FM17" s="185"/>
      <c r="FN17" s="185"/>
      <c r="FO17" s="185"/>
      <c r="FP17" s="185"/>
      <c r="FQ17" s="185"/>
      <c r="FR17" s="185"/>
      <c r="FS17" s="185"/>
      <c r="FT17" s="185"/>
      <c r="FU17" s="185"/>
      <c r="FV17" s="185"/>
      <c r="FW17" s="185"/>
      <c r="FX17" s="185"/>
      <c r="FY17" s="185"/>
      <c r="FZ17" s="185"/>
      <c r="GA17" s="185"/>
      <c r="GB17" s="185"/>
      <c r="GC17" s="185"/>
      <c r="GD17" s="185"/>
      <c r="GE17" s="185"/>
      <c r="GF17" s="185"/>
      <c r="GG17" s="185"/>
      <c r="GH17" s="185"/>
      <c r="GI17" s="185"/>
      <c r="GJ17" s="185"/>
      <c r="GK17" s="185"/>
      <c r="GL17" s="185"/>
      <c r="GM17" s="185"/>
      <c r="GN17" s="185"/>
      <c r="GO17" s="185"/>
      <c r="GP17" s="185"/>
      <c r="GQ17" s="185"/>
      <c r="GR17" s="185"/>
      <c r="GS17" s="185"/>
      <c r="GT17" s="185"/>
      <c r="GU17" s="185"/>
      <c r="GV17" s="185"/>
      <c r="GW17" s="185"/>
      <c r="GX17" s="185"/>
      <c r="GY17" s="185"/>
      <c r="GZ17" s="185"/>
      <c r="HA17" s="185"/>
      <c r="HB17" s="185"/>
      <c r="HC17" s="185"/>
      <c r="HD17" s="185"/>
      <c r="HE17" s="185"/>
      <c r="HF17" s="185"/>
      <c r="HG17" s="185"/>
      <c r="HH17" s="185"/>
      <c r="HI17" s="185"/>
      <c r="HJ17" s="185"/>
      <c r="HK17" s="185"/>
      <c r="HL17" s="185"/>
      <c r="HM17" s="185"/>
      <c r="HN17" s="185"/>
      <c r="HO17" s="185"/>
      <c r="HP17" s="185"/>
      <c r="HQ17" s="185"/>
      <c r="HR17" s="185"/>
      <c r="HS17" s="185"/>
      <c r="HT17" s="185"/>
      <c r="HU17" s="185"/>
      <c r="HV17" s="185"/>
      <c r="HW17" s="185"/>
      <c r="HX17" s="185"/>
      <c r="HY17" s="185"/>
      <c r="HZ17" s="185"/>
      <c r="IA17" s="185"/>
      <c r="IB17" s="185"/>
      <c r="IC17" s="185"/>
      <c r="ID17" s="185"/>
      <c r="IE17" s="185"/>
      <c r="IF17" s="185"/>
      <c r="IG17" s="185"/>
      <c r="IH17" s="185"/>
      <c r="II17" s="185"/>
      <c r="IJ17" s="185"/>
      <c r="IK17" s="185"/>
      <c r="IL17" s="185"/>
      <c r="IM17" s="185"/>
      <c r="IN17" s="185"/>
      <c r="IO17" s="185"/>
      <c r="IP17" s="185"/>
      <c r="IQ17" s="185"/>
      <c r="IR17" s="185"/>
      <c r="IS17" s="185"/>
      <c r="IT17" s="185"/>
      <c r="IU17" s="185"/>
      <c r="IV17" s="185"/>
      <c r="IW17" s="185"/>
    </row>
    <row r="18" customFormat="false" ht="15.75" hidden="false" customHeight="false" outlineLevel="0" collapsed="false">
      <c r="A18" s="182" t="s">
        <v>324</v>
      </c>
      <c r="B18" s="183"/>
      <c r="C18" s="183" t="n">
        <v>0</v>
      </c>
      <c r="D18" s="183" t="n">
        <v>0</v>
      </c>
      <c r="E18" s="183" t="n">
        <v>0</v>
      </c>
      <c r="F18" s="183" t="n">
        <v>0</v>
      </c>
      <c r="G18" s="183" t="n">
        <v>0</v>
      </c>
      <c r="H18" s="183" t="n">
        <v>0</v>
      </c>
      <c r="I18" s="183" t="n">
        <v>0</v>
      </c>
      <c r="J18" s="183" t="n">
        <v>0</v>
      </c>
      <c r="K18" s="183" t="n">
        <v>0</v>
      </c>
      <c r="L18" s="183" t="n">
        <v>0</v>
      </c>
      <c r="M18" s="183" t="n">
        <v>0</v>
      </c>
      <c r="N18" s="183" t="n">
        <v>0</v>
      </c>
      <c r="O18" s="184" t="n">
        <f aca="false">N18</f>
        <v>0</v>
      </c>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c r="FN18" s="185"/>
      <c r="FO18" s="185"/>
      <c r="FP18" s="185"/>
      <c r="FQ18" s="185"/>
      <c r="FR18" s="185"/>
      <c r="FS18" s="185"/>
      <c r="FT18" s="185"/>
      <c r="FU18" s="185"/>
      <c r="FV18" s="185"/>
      <c r="FW18" s="185"/>
      <c r="FX18" s="185"/>
      <c r="FY18" s="185"/>
      <c r="FZ18" s="185"/>
      <c r="GA18" s="185"/>
      <c r="GB18" s="185"/>
      <c r="GC18" s="185"/>
      <c r="GD18" s="185"/>
      <c r="GE18" s="185"/>
      <c r="GF18" s="185"/>
      <c r="GG18" s="185"/>
      <c r="GH18" s="185"/>
      <c r="GI18" s="185"/>
      <c r="GJ18" s="185"/>
      <c r="GK18" s="185"/>
      <c r="GL18" s="185"/>
      <c r="GM18" s="185"/>
      <c r="GN18" s="185"/>
      <c r="GO18" s="185"/>
      <c r="GP18" s="185"/>
      <c r="GQ18" s="185"/>
      <c r="GR18" s="185"/>
      <c r="GS18" s="185"/>
      <c r="GT18" s="185"/>
      <c r="GU18" s="185"/>
      <c r="GV18" s="185"/>
      <c r="GW18" s="185"/>
      <c r="GX18" s="185"/>
      <c r="GY18" s="185"/>
      <c r="GZ18" s="185"/>
      <c r="HA18" s="185"/>
      <c r="HB18" s="185"/>
      <c r="HC18" s="185"/>
      <c r="HD18" s="185"/>
      <c r="HE18" s="185"/>
      <c r="HF18" s="185"/>
      <c r="HG18" s="185"/>
      <c r="HH18" s="185"/>
      <c r="HI18" s="185"/>
      <c r="HJ18" s="185"/>
      <c r="HK18" s="185"/>
      <c r="HL18" s="185"/>
      <c r="HM18" s="185"/>
      <c r="HN18" s="185"/>
      <c r="HO18" s="185"/>
      <c r="HP18" s="185"/>
      <c r="HQ18" s="185"/>
      <c r="HR18" s="185"/>
      <c r="HS18" s="185"/>
      <c r="HT18" s="185"/>
      <c r="HU18" s="185"/>
      <c r="HV18" s="185"/>
      <c r="HW18" s="185"/>
      <c r="HX18" s="185"/>
      <c r="HY18" s="185"/>
      <c r="HZ18" s="185"/>
      <c r="IA18" s="185"/>
      <c r="IB18" s="185"/>
      <c r="IC18" s="185"/>
      <c r="ID18" s="185"/>
      <c r="IE18" s="185"/>
      <c r="IF18" s="185"/>
      <c r="IG18" s="185"/>
      <c r="IH18" s="185"/>
      <c r="II18" s="185"/>
      <c r="IJ18" s="185"/>
      <c r="IK18" s="185"/>
      <c r="IL18" s="185"/>
      <c r="IM18" s="185"/>
      <c r="IN18" s="185"/>
      <c r="IO18" s="185"/>
      <c r="IP18" s="185"/>
      <c r="IQ18" s="185"/>
      <c r="IR18" s="185"/>
      <c r="IS18" s="185"/>
      <c r="IT18" s="185"/>
      <c r="IU18" s="185"/>
      <c r="IV18" s="185"/>
      <c r="IW18" s="185"/>
    </row>
    <row r="19" customFormat="false" ht="15.75" hidden="false" customHeight="false" outlineLevel="0" collapsed="false">
      <c r="A19" s="182" t="s">
        <v>325</v>
      </c>
      <c r="B19" s="183"/>
      <c r="C19" s="183" t="n">
        <v>0</v>
      </c>
      <c r="D19" s="183" t="n">
        <v>0</v>
      </c>
      <c r="E19" s="183" t="n">
        <v>0</v>
      </c>
      <c r="F19" s="183" t="n">
        <v>0</v>
      </c>
      <c r="G19" s="183" t="n">
        <v>0</v>
      </c>
      <c r="H19" s="183" t="n">
        <v>0</v>
      </c>
      <c r="I19" s="183" t="n">
        <v>0</v>
      </c>
      <c r="J19" s="183" t="n">
        <v>0</v>
      </c>
      <c r="K19" s="183" t="n">
        <v>0</v>
      </c>
      <c r="L19" s="183" t="n">
        <v>0</v>
      </c>
      <c r="M19" s="183" t="n">
        <v>0</v>
      </c>
      <c r="N19" s="183" t="n">
        <v>0</v>
      </c>
      <c r="O19" s="184" t="n">
        <f aca="false">N19</f>
        <v>0</v>
      </c>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85"/>
      <c r="DF19" s="185"/>
      <c r="DG19" s="185"/>
      <c r="DH19" s="185"/>
      <c r="DI19" s="185"/>
      <c r="DJ19" s="185"/>
      <c r="DK19" s="185"/>
      <c r="DL19" s="185"/>
      <c r="DM19" s="185"/>
      <c r="DN19" s="185"/>
      <c r="DO19" s="185"/>
      <c r="DP19" s="185"/>
      <c r="DQ19" s="185"/>
      <c r="DR19" s="185"/>
      <c r="DS19" s="185"/>
      <c r="DT19" s="185"/>
      <c r="DU19" s="185"/>
      <c r="DV19" s="185"/>
      <c r="DW19" s="185"/>
      <c r="DX19" s="185"/>
      <c r="DY19" s="185"/>
      <c r="DZ19" s="185"/>
      <c r="EA19" s="185"/>
      <c r="EB19" s="185"/>
      <c r="EC19" s="185"/>
      <c r="ED19" s="185"/>
      <c r="EE19" s="185"/>
      <c r="EF19" s="185"/>
      <c r="EG19" s="185"/>
      <c r="EH19" s="185"/>
      <c r="EI19" s="185"/>
      <c r="EJ19" s="185"/>
      <c r="EK19" s="185"/>
      <c r="EL19" s="185"/>
      <c r="EM19" s="185"/>
      <c r="EN19" s="185"/>
      <c r="EO19" s="185"/>
      <c r="EP19" s="185"/>
      <c r="EQ19" s="185"/>
      <c r="ER19" s="185"/>
      <c r="ES19" s="185"/>
      <c r="ET19" s="185"/>
      <c r="EU19" s="185"/>
      <c r="EV19" s="185"/>
      <c r="EW19" s="185"/>
      <c r="EX19" s="185"/>
      <c r="EY19" s="185"/>
      <c r="EZ19" s="185"/>
      <c r="FA19" s="185"/>
      <c r="FB19" s="185"/>
      <c r="FC19" s="185"/>
      <c r="FD19" s="185"/>
      <c r="FE19" s="185"/>
      <c r="FF19" s="185"/>
      <c r="FG19" s="185"/>
      <c r="FH19" s="185"/>
      <c r="FI19" s="185"/>
      <c r="FJ19" s="185"/>
      <c r="FK19" s="185"/>
      <c r="FL19" s="185"/>
      <c r="FM19" s="185"/>
      <c r="FN19" s="185"/>
      <c r="FO19" s="185"/>
      <c r="FP19" s="185"/>
      <c r="FQ19" s="185"/>
      <c r="FR19" s="185"/>
      <c r="FS19" s="185"/>
      <c r="FT19" s="185"/>
      <c r="FU19" s="185"/>
      <c r="FV19" s="185"/>
      <c r="FW19" s="185"/>
      <c r="FX19" s="185"/>
      <c r="FY19" s="185"/>
      <c r="FZ19" s="185"/>
      <c r="GA19" s="185"/>
      <c r="GB19" s="185"/>
      <c r="GC19" s="185"/>
      <c r="GD19" s="185"/>
      <c r="GE19" s="185"/>
      <c r="GF19" s="185"/>
      <c r="GG19" s="185"/>
      <c r="GH19" s="185"/>
      <c r="GI19" s="185"/>
      <c r="GJ19" s="185"/>
      <c r="GK19" s="185"/>
      <c r="GL19" s="185"/>
      <c r="GM19" s="185"/>
      <c r="GN19" s="185"/>
      <c r="GO19" s="185"/>
      <c r="GP19" s="185"/>
      <c r="GQ19" s="185"/>
      <c r="GR19" s="185"/>
      <c r="GS19" s="185"/>
      <c r="GT19" s="185"/>
      <c r="GU19" s="185"/>
      <c r="GV19" s="185"/>
      <c r="GW19" s="185"/>
      <c r="GX19" s="185"/>
      <c r="GY19" s="185"/>
      <c r="GZ19" s="185"/>
      <c r="HA19" s="185"/>
      <c r="HB19" s="185"/>
      <c r="HC19" s="185"/>
      <c r="HD19" s="185"/>
      <c r="HE19" s="185"/>
      <c r="HF19" s="185"/>
      <c r="HG19" s="185"/>
      <c r="HH19" s="185"/>
      <c r="HI19" s="185"/>
      <c r="HJ19" s="185"/>
      <c r="HK19" s="185"/>
      <c r="HL19" s="185"/>
      <c r="HM19" s="185"/>
      <c r="HN19" s="185"/>
      <c r="HO19" s="185"/>
      <c r="HP19" s="185"/>
      <c r="HQ19" s="185"/>
      <c r="HR19" s="185"/>
      <c r="HS19" s="185"/>
      <c r="HT19" s="185"/>
      <c r="HU19" s="185"/>
      <c r="HV19" s="185"/>
      <c r="HW19" s="185"/>
      <c r="HX19" s="185"/>
      <c r="HY19" s="185"/>
      <c r="HZ19" s="185"/>
      <c r="IA19" s="185"/>
      <c r="IB19" s="185"/>
      <c r="IC19" s="185"/>
      <c r="ID19" s="185"/>
      <c r="IE19" s="185"/>
      <c r="IF19" s="185"/>
      <c r="IG19" s="185"/>
      <c r="IH19" s="185"/>
      <c r="II19" s="185"/>
      <c r="IJ19" s="185"/>
      <c r="IK19" s="185"/>
      <c r="IL19" s="185"/>
      <c r="IM19" s="185"/>
      <c r="IN19" s="185"/>
      <c r="IO19" s="185"/>
      <c r="IP19" s="185"/>
      <c r="IQ19" s="185"/>
      <c r="IR19" s="185"/>
      <c r="IS19" s="185"/>
      <c r="IT19" s="185"/>
      <c r="IU19" s="185"/>
      <c r="IV19" s="185"/>
      <c r="IW19" s="185"/>
    </row>
    <row r="20" customFormat="false" ht="15.75" hidden="false" customHeight="false" outlineLevel="0" collapsed="false">
      <c r="A20" s="182" t="s">
        <v>127</v>
      </c>
      <c r="B20" s="183"/>
      <c r="C20" s="183" t="n">
        <v>0</v>
      </c>
      <c r="D20" s="183" t="n">
        <v>0</v>
      </c>
      <c r="E20" s="183" t="n">
        <v>0</v>
      </c>
      <c r="F20" s="183" t="n">
        <v>0</v>
      </c>
      <c r="G20" s="183" t="n">
        <v>0</v>
      </c>
      <c r="H20" s="183" t="n">
        <v>0</v>
      </c>
      <c r="I20" s="183" t="n">
        <v>0</v>
      </c>
      <c r="J20" s="183" t="n">
        <v>0</v>
      </c>
      <c r="K20" s="183" t="n">
        <v>0</v>
      </c>
      <c r="L20" s="183" t="n">
        <v>0</v>
      </c>
      <c r="M20" s="183" t="n">
        <v>0</v>
      </c>
      <c r="N20" s="183" t="n">
        <v>0</v>
      </c>
      <c r="O20" s="184" t="n">
        <f aca="false">N20</f>
        <v>0</v>
      </c>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c r="FD20" s="185"/>
      <c r="FE20" s="185"/>
      <c r="FF20" s="185"/>
      <c r="FG20" s="185"/>
      <c r="FH20" s="185"/>
      <c r="FI20" s="185"/>
      <c r="FJ20" s="185"/>
      <c r="FK20" s="185"/>
      <c r="FL20" s="185"/>
      <c r="FM20" s="185"/>
      <c r="FN20" s="185"/>
      <c r="FO20" s="185"/>
      <c r="FP20" s="185"/>
      <c r="FQ20" s="185"/>
      <c r="FR20" s="185"/>
      <c r="FS20" s="185"/>
      <c r="FT20" s="185"/>
      <c r="FU20" s="185"/>
      <c r="FV20" s="185"/>
      <c r="FW20" s="185"/>
      <c r="FX20" s="185"/>
      <c r="FY20" s="185"/>
      <c r="FZ20" s="185"/>
      <c r="GA20" s="185"/>
      <c r="GB20" s="185"/>
      <c r="GC20" s="185"/>
      <c r="GD20" s="185"/>
      <c r="GE20" s="185"/>
      <c r="GF20" s="185"/>
      <c r="GG20" s="185"/>
      <c r="GH20" s="185"/>
      <c r="GI20" s="185"/>
      <c r="GJ20" s="185"/>
      <c r="GK20" s="185"/>
      <c r="GL20" s="185"/>
      <c r="GM20" s="185"/>
      <c r="GN20" s="185"/>
      <c r="GO20" s="185"/>
      <c r="GP20" s="185"/>
      <c r="GQ20" s="185"/>
      <c r="GR20" s="185"/>
      <c r="GS20" s="185"/>
      <c r="GT20" s="185"/>
      <c r="GU20" s="185"/>
      <c r="GV20" s="185"/>
      <c r="GW20" s="185"/>
      <c r="GX20" s="185"/>
      <c r="GY20" s="185"/>
      <c r="GZ20" s="185"/>
      <c r="HA20" s="185"/>
      <c r="HB20" s="185"/>
      <c r="HC20" s="185"/>
      <c r="HD20" s="185"/>
      <c r="HE20" s="185"/>
      <c r="HF20" s="185"/>
      <c r="HG20" s="185"/>
      <c r="HH20" s="185"/>
      <c r="HI20" s="185"/>
      <c r="HJ20" s="185"/>
      <c r="HK20" s="185"/>
      <c r="HL20" s="185"/>
      <c r="HM20" s="185"/>
      <c r="HN20" s="185"/>
      <c r="HO20" s="185"/>
      <c r="HP20" s="185"/>
      <c r="HQ20" s="185"/>
      <c r="HR20" s="185"/>
      <c r="HS20" s="185"/>
      <c r="HT20" s="185"/>
      <c r="HU20" s="185"/>
      <c r="HV20" s="185"/>
      <c r="HW20" s="185"/>
      <c r="HX20" s="185"/>
      <c r="HY20" s="185"/>
      <c r="HZ20" s="185"/>
      <c r="IA20" s="185"/>
      <c r="IB20" s="185"/>
      <c r="IC20" s="185"/>
      <c r="ID20" s="185"/>
      <c r="IE20" s="185"/>
      <c r="IF20" s="185"/>
      <c r="IG20" s="185"/>
      <c r="IH20" s="185"/>
      <c r="II20" s="185"/>
      <c r="IJ20" s="185"/>
      <c r="IK20" s="185"/>
      <c r="IL20" s="185"/>
      <c r="IM20" s="185"/>
      <c r="IN20" s="185"/>
      <c r="IO20" s="185"/>
      <c r="IP20" s="185"/>
      <c r="IQ20" s="185"/>
      <c r="IR20" s="185"/>
      <c r="IS20" s="185"/>
      <c r="IT20" s="185"/>
      <c r="IU20" s="185"/>
      <c r="IV20" s="185"/>
      <c r="IW20" s="185"/>
    </row>
    <row r="21" customFormat="false" ht="15.75" hidden="false" customHeight="false" outlineLevel="0" collapsed="false">
      <c r="A21" s="182" t="s">
        <v>129</v>
      </c>
      <c r="B21" s="183"/>
      <c r="C21" s="183" t="n">
        <v>0</v>
      </c>
      <c r="D21" s="183" t="n">
        <v>0</v>
      </c>
      <c r="E21" s="183" t="n">
        <v>0</v>
      </c>
      <c r="F21" s="183" t="n">
        <v>0</v>
      </c>
      <c r="G21" s="183" t="n">
        <v>0</v>
      </c>
      <c r="H21" s="183" t="n">
        <v>0</v>
      </c>
      <c r="I21" s="183" t="n">
        <v>0</v>
      </c>
      <c r="J21" s="183" t="n">
        <v>0</v>
      </c>
      <c r="K21" s="183" t="n">
        <v>0</v>
      </c>
      <c r="L21" s="183" t="n">
        <v>0</v>
      </c>
      <c r="M21" s="183" t="n">
        <v>0</v>
      </c>
      <c r="N21" s="183" t="n">
        <v>0</v>
      </c>
      <c r="O21" s="184" t="n">
        <f aca="false">N21</f>
        <v>0</v>
      </c>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c r="GO21" s="185"/>
      <c r="GP21" s="185"/>
      <c r="GQ21" s="185"/>
      <c r="GR21" s="185"/>
      <c r="GS21" s="185"/>
      <c r="GT21" s="185"/>
      <c r="GU21" s="185"/>
      <c r="GV21" s="185"/>
      <c r="GW21" s="185"/>
      <c r="GX21" s="185"/>
      <c r="GY21" s="185"/>
      <c r="GZ21" s="185"/>
      <c r="HA21" s="185"/>
      <c r="HB21" s="185"/>
      <c r="HC21" s="185"/>
      <c r="HD21" s="185"/>
      <c r="HE21" s="185"/>
      <c r="HF21" s="185"/>
      <c r="HG21" s="185"/>
      <c r="HH21" s="185"/>
      <c r="HI21" s="185"/>
      <c r="HJ21" s="185"/>
      <c r="HK21" s="185"/>
      <c r="HL21" s="185"/>
      <c r="HM21" s="185"/>
      <c r="HN21" s="185"/>
      <c r="HO21" s="185"/>
      <c r="HP21" s="185"/>
      <c r="HQ21" s="185"/>
      <c r="HR21" s="185"/>
      <c r="HS21" s="185"/>
      <c r="HT21" s="185"/>
      <c r="HU21" s="185"/>
      <c r="HV21" s="185"/>
      <c r="HW21" s="185"/>
      <c r="HX21" s="185"/>
      <c r="HY21" s="185"/>
      <c r="HZ21" s="185"/>
      <c r="IA21" s="185"/>
      <c r="IB21" s="185"/>
      <c r="IC21" s="185"/>
      <c r="ID21" s="185"/>
      <c r="IE21" s="185"/>
      <c r="IF21" s="185"/>
      <c r="IG21" s="185"/>
      <c r="IH21" s="185"/>
      <c r="II21" s="185"/>
      <c r="IJ21" s="185"/>
      <c r="IK21" s="185"/>
      <c r="IL21" s="185"/>
      <c r="IM21" s="185"/>
      <c r="IN21" s="185"/>
      <c r="IO21" s="185"/>
      <c r="IP21" s="185"/>
      <c r="IQ21" s="185"/>
      <c r="IR21" s="185"/>
      <c r="IS21" s="185"/>
      <c r="IT21" s="185"/>
      <c r="IU21" s="185"/>
      <c r="IV21" s="185"/>
      <c r="IW21" s="185"/>
    </row>
    <row r="22" customFormat="false" ht="15.75" hidden="false" customHeight="false" outlineLevel="0" collapsed="false">
      <c r="A22" s="182" t="s">
        <v>326</v>
      </c>
      <c r="B22" s="183"/>
      <c r="C22" s="183"/>
      <c r="D22" s="183"/>
      <c r="E22" s="183"/>
      <c r="F22" s="183"/>
      <c r="G22" s="183"/>
      <c r="H22" s="183"/>
      <c r="I22" s="183"/>
      <c r="J22" s="183"/>
      <c r="K22" s="183"/>
      <c r="L22" s="183"/>
      <c r="M22" s="183"/>
      <c r="N22" s="183"/>
      <c r="O22" s="184" t="n">
        <f aca="false">N22</f>
        <v>0</v>
      </c>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c r="DH22" s="185"/>
      <c r="DI22" s="185"/>
      <c r="DJ22" s="185"/>
      <c r="DK22" s="185"/>
      <c r="DL22" s="185"/>
      <c r="DM22" s="185"/>
      <c r="DN22" s="185"/>
      <c r="DO22" s="185"/>
      <c r="DP22" s="185"/>
      <c r="DQ22" s="185"/>
      <c r="DR22" s="185"/>
      <c r="DS22" s="185"/>
      <c r="DT22" s="185"/>
      <c r="DU22" s="185"/>
      <c r="DV22" s="185"/>
      <c r="DW22" s="185"/>
      <c r="DX22" s="185"/>
      <c r="DY22" s="185"/>
      <c r="DZ22" s="185"/>
      <c r="EA22" s="185"/>
      <c r="EB22" s="185"/>
      <c r="EC22" s="185"/>
      <c r="ED22" s="185"/>
      <c r="EE22" s="185"/>
      <c r="EF22" s="185"/>
      <c r="EG22" s="185"/>
      <c r="EH22" s="185"/>
      <c r="EI22" s="185"/>
      <c r="EJ22" s="185"/>
      <c r="EK22" s="185"/>
      <c r="EL22" s="185"/>
      <c r="EM22" s="185"/>
      <c r="EN22" s="185"/>
      <c r="EO22" s="185"/>
      <c r="EP22" s="185"/>
      <c r="EQ22" s="185"/>
      <c r="ER22" s="185"/>
      <c r="ES22" s="185"/>
      <c r="ET22" s="185"/>
      <c r="EU22" s="185"/>
      <c r="EV22" s="185"/>
      <c r="EW22" s="185"/>
      <c r="EX22" s="185"/>
      <c r="EY22" s="185"/>
      <c r="EZ22" s="185"/>
      <c r="FA22" s="185"/>
      <c r="FB22" s="185"/>
      <c r="FC22" s="185"/>
      <c r="FD22" s="185"/>
      <c r="FE22" s="185"/>
      <c r="FF22" s="185"/>
      <c r="FG22" s="185"/>
      <c r="FH22" s="185"/>
      <c r="FI22" s="185"/>
      <c r="FJ22" s="185"/>
      <c r="FK22" s="185"/>
      <c r="FL22" s="185"/>
      <c r="FM22" s="185"/>
      <c r="FN22" s="185"/>
      <c r="FO22" s="185"/>
      <c r="FP22" s="185"/>
      <c r="FQ22" s="185"/>
      <c r="FR22" s="185"/>
      <c r="FS22" s="185"/>
      <c r="FT22" s="185"/>
      <c r="FU22" s="185"/>
      <c r="FV22" s="185"/>
      <c r="FW22" s="185"/>
      <c r="FX22" s="185"/>
      <c r="FY22" s="185"/>
      <c r="FZ22" s="185"/>
      <c r="GA22" s="185"/>
      <c r="GB22" s="185"/>
      <c r="GC22" s="185"/>
      <c r="GD22" s="185"/>
      <c r="GE22" s="185"/>
      <c r="GF22" s="185"/>
      <c r="GG22" s="185"/>
      <c r="GH22" s="185"/>
      <c r="GI22" s="185"/>
      <c r="GJ22" s="185"/>
      <c r="GK22" s="185"/>
      <c r="GL22" s="185"/>
      <c r="GM22" s="185"/>
      <c r="GN22" s="185"/>
      <c r="GO22" s="185"/>
      <c r="GP22" s="185"/>
      <c r="GQ22" s="185"/>
      <c r="GR22" s="185"/>
      <c r="GS22" s="185"/>
      <c r="GT22" s="185"/>
      <c r="GU22" s="185"/>
      <c r="GV22" s="185"/>
      <c r="GW22" s="185"/>
      <c r="GX22" s="185"/>
      <c r="GY22" s="185"/>
      <c r="GZ22" s="185"/>
      <c r="HA22" s="185"/>
      <c r="HB22" s="185"/>
      <c r="HC22" s="185"/>
      <c r="HD22" s="185"/>
      <c r="HE22" s="185"/>
      <c r="HF22" s="185"/>
      <c r="HG22" s="185"/>
      <c r="HH22" s="185"/>
      <c r="HI22" s="185"/>
      <c r="HJ22" s="185"/>
      <c r="HK22" s="185"/>
      <c r="HL22" s="185"/>
      <c r="HM22" s="185"/>
      <c r="HN22" s="185"/>
      <c r="HO22" s="185"/>
      <c r="HP22" s="185"/>
      <c r="HQ22" s="185"/>
      <c r="HR22" s="185"/>
      <c r="HS22" s="185"/>
      <c r="HT22" s="185"/>
      <c r="HU22" s="185"/>
      <c r="HV22" s="185"/>
      <c r="HW22" s="185"/>
      <c r="HX22" s="185"/>
      <c r="HY22" s="185"/>
      <c r="HZ22" s="185"/>
      <c r="IA22" s="185"/>
      <c r="IB22" s="185"/>
      <c r="IC22" s="185"/>
      <c r="ID22" s="185"/>
      <c r="IE22" s="185"/>
      <c r="IF22" s="185"/>
      <c r="IG22" s="185"/>
      <c r="IH22" s="185"/>
      <c r="II22" s="185"/>
      <c r="IJ22" s="185"/>
      <c r="IK22" s="185"/>
      <c r="IL22" s="185"/>
      <c r="IM22" s="185"/>
      <c r="IN22" s="185"/>
      <c r="IO22" s="185"/>
      <c r="IP22" s="185"/>
      <c r="IQ22" s="185"/>
      <c r="IR22" s="185"/>
      <c r="IS22" s="185"/>
      <c r="IT22" s="185"/>
      <c r="IU22" s="185"/>
      <c r="IV22" s="185"/>
      <c r="IW22" s="185"/>
    </row>
    <row r="23" customFormat="false" ht="15.75" hidden="false" customHeight="false" outlineLevel="0" collapsed="false">
      <c r="A23" s="182" t="s">
        <v>327</v>
      </c>
      <c r="B23" s="183"/>
      <c r="C23" s="183"/>
      <c r="D23" s="183"/>
      <c r="E23" s="183"/>
      <c r="F23" s="183"/>
      <c r="G23" s="183"/>
      <c r="H23" s="183"/>
      <c r="I23" s="183"/>
      <c r="J23" s="183"/>
      <c r="K23" s="183"/>
      <c r="L23" s="183"/>
      <c r="M23" s="183"/>
      <c r="N23" s="183"/>
      <c r="O23" s="184" t="n">
        <f aca="false">N23</f>
        <v>0</v>
      </c>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H23" s="185"/>
      <c r="DI23" s="185"/>
      <c r="DJ23" s="185"/>
      <c r="DK23" s="185"/>
      <c r="DL23" s="185"/>
      <c r="DM23" s="185"/>
      <c r="DN23" s="185"/>
      <c r="DO23" s="185"/>
      <c r="DP23" s="185"/>
      <c r="DQ23" s="185"/>
      <c r="DR23" s="185"/>
      <c r="DS23" s="185"/>
      <c r="DT23" s="185"/>
      <c r="DU23" s="185"/>
      <c r="DV23" s="185"/>
      <c r="DW23" s="185"/>
      <c r="DX23" s="185"/>
      <c r="DY23" s="185"/>
      <c r="DZ23" s="185"/>
      <c r="EA23" s="185"/>
      <c r="EB23" s="185"/>
      <c r="EC23" s="185"/>
      <c r="ED23" s="185"/>
      <c r="EE23" s="185"/>
      <c r="EF23" s="185"/>
      <c r="EG23" s="185"/>
      <c r="EH23" s="185"/>
      <c r="EI23" s="185"/>
      <c r="EJ23" s="185"/>
      <c r="EK23" s="185"/>
      <c r="EL23" s="185"/>
      <c r="EM23" s="185"/>
      <c r="EN23" s="185"/>
      <c r="EO23" s="185"/>
      <c r="EP23" s="185"/>
      <c r="EQ23" s="185"/>
      <c r="ER23" s="185"/>
      <c r="ES23" s="185"/>
      <c r="ET23" s="185"/>
      <c r="EU23" s="185"/>
      <c r="EV23" s="185"/>
      <c r="EW23" s="185"/>
      <c r="EX23" s="185"/>
      <c r="EY23" s="185"/>
      <c r="EZ23" s="185"/>
      <c r="FA23" s="185"/>
      <c r="FB23" s="185"/>
      <c r="FC23" s="185"/>
      <c r="FD23" s="185"/>
      <c r="FE23" s="185"/>
      <c r="FF23" s="185"/>
      <c r="FG23" s="185"/>
      <c r="FH23" s="185"/>
      <c r="FI23" s="185"/>
      <c r="FJ23" s="185"/>
      <c r="FK23" s="185"/>
      <c r="FL23" s="185"/>
      <c r="FM23" s="185"/>
      <c r="FN23" s="185"/>
      <c r="FO23" s="185"/>
      <c r="FP23" s="185"/>
      <c r="FQ23" s="185"/>
      <c r="FR23" s="185"/>
      <c r="FS23" s="185"/>
      <c r="FT23" s="185"/>
      <c r="FU23" s="185"/>
      <c r="FV23" s="185"/>
      <c r="FW23" s="185"/>
      <c r="FX23" s="185"/>
      <c r="FY23" s="185"/>
      <c r="FZ23" s="185"/>
      <c r="GA23" s="185"/>
      <c r="GB23" s="185"/>
      <c r="GC23" s="185"/>
      <c r="GD23" s="185"/>
      <c r="GE23" s="185"/>
      <c r="GF23" s="185"/>
      <c r="GG23" s="185"/>
      <c r="GH23" s="185"/>
      <c r="GI23" s="185"/>
      <c r="GJ23" s="185"/>
      <c r="GK23" s="185"/>
      <c r="GL23" s="185"/>
      <c r="GM23" s="185"/>
      <c r="GN23" s="185"/>
      <c r="GO23" s="185"/>
      <c r="GP23" s="185"/>
      <c r="GQ23" s="185"/>
      <c r="GR23" s="185"/>
      <c r="GS23" s="185"/>
      <c r="GT23" s="185"/>
      <c r="GU23" s="185"/>
      <c r="GV23" s="185"/>
      <c r="GW23" s="185"/>
      <c r="GX23" s="185"/>
      <c r="GY23" s="185"/>
      <c r="GZ23" s="185"/>
      <c r="HA23" s="185"/>
      <c r="HB23" s="185"/>
      <c r="HC23" s="185"/>
      <c r="HD23" s="185"/>
      <c r="HE23" s="185"/>
      <c r="HF23" s="185"/>
      <c r="HG23" s="185"/>
      <c r="HH23" s="185"/>
      <c r="HI23" s="185"/>
      <c r="HJ23" s="185"/>
      <c r="HK23" s="185"/>
      <c r="HL23" s="185"/>
      <c r="HM23" s="185"/>
      <c r="HN23" s="185"/>
      <c r="HO23" s="185"/>
      <c r="HP23" s="185"/>
      <c r="HQ23" s="185"/>
      <c r="HR23" s="185"/>
      <c r="HS23" s="185"/>
      <c r="HT23" s="185"/>
      <c r="HU23" s="185"/>
      <c r="HV23" s="185"/>
      <c r="HW23" s="185"/>
      <c r="HX23" s="185"/>
      <c r="HY23" s="185"/>
      <c r="HZ23" s="185"/>
      <c r="IA23" s="185"/>
      <c r="IB23" s="185"/>
      <c r="IC23" s="185"/>
      <c r="ID23" s="185"/>
      <c r="IE23" s="185"/>
      <c r="IF23" s="185"/>
      <c r="IG23" s="185"/>
      <c r="IH23" s="185"/>
      <c r="II23" s="185"/>
      <c r="IJ23" s="185"/>
      <c r="IK23" s="185"/>
      <c r="IL23" s="185"/>
      <c r="IM23" s="185"/>
      <c r="IN23" s="185"/>
      <c r="IO23" s="185"/>
      <c r="IP23" s="185"/>
      <c r="IQ23" s="185"/>
      <c r="IR23" s="185"/>
      <c r="IS23" s="185"/>
      <c r="IT23" s="185"/>
      <c r="IU23" s="185"/>
      <c r="IV23" s="185"/>
      <c r="IW23" s="185"/>
    </row>
    <row r="24" customFormat="false" ht="15.75" hidden="false" customHeight="false" outlineLevel="0" collapsed="false">
      <c r="A24" s="182" t="s">
        <v>328</v>
      </c>
      <c r="B24" s="183"/>
      <c r="C24" s="183"/>
      <c r="D24" s="183"/>
      <c r="E24" s="183"/>
      <c r="F24" s="183"/>
      <c r="G24" s="183"/>
      <c r="H24" s="183"/>
      <c r="I24" s="183"/>
      <c r="J24" s="183"/>
      <c r="K24" s="183"/>
      <c r="L24" s="183"/>
      <c r="M24" s="183"/>
      <c r="N24" s="183"/>
      <c r="O24" s="184" t="n">
        <f aca="false">N24</f>
        <v>0</v>
      </c>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5"/>
      <c r="FM24" s="185"/>
      <c r="FN24" s="185"/>
      <c r="FO24" s="185"/>
      <c r="FP24" s="185"/>
      <c r="FQ24" s="185"/>
      <c r="FR24" s="185"/>
      <c r="FS24" s="185"/>
      <c r="FT24" s="185"/>
      <c r="FU24" s="185"/>
      <c r="FV24" s="185"/>
      <c r="FW24" s="185"/>
      <c r="FX24" s="185"/>
      <c r="FY24" s="185"/>
      <c r="FZ24" s="185"/>
      <c r="GA24" s="185"/>
      <c r="GB24" s="185"/>
      <c r="GC24" s="185"/>
      <c r="GD24" s="185"/>
      <c r="GE24" s="185"/>
      <c r="GF24" s="185"/>
      <c r="GG24" s="185"/>
      <c r="GH24" s="185"/>
      <c r="GI24" s="185"/>
      <c r="GJ24" s="185"/>
      <c r="GK24" s="185"/>
      <c r="GL24" s="185"/>
      <c r="GM24" s="185"/>
      <c r="GN24" s="185"/>
      <c r="GO24" s="185"/>
      <c r="GP24" s="185"/>
      <c r="GQ24" s="185"/>
      <c r="GR24" s="185"/>
      <c r="GS24" s="185"/>
      <c r="GT24" s="185"/>
      <c r="GU24" s="185"/>
      <c r="GV24" s="185"/>
      <c r="GW24" s="185"/>
      <c r="GX24" s="185"/>
      <c r="GY24" s="185"/>
      <c r="GZ24" s="185"/>
      <c r="HA24" s="185"/>
      <c r="HB24" s="185"/>
      <c r="HC24" s="185"/>
      <c r="HD24" s="185"/>
      <c r="HE24" s="185"/>
      <c r="HF24" s="185"/>
      <c r="HG24" s="185"/>
      <c r="HH24" s="185"/>
      <c r="HI24" s="185"/>
      <c r="HJ24" s="185"/>
      <c r="HK24" s="185"/>
      <c r="HL24" s="185"/>
      <c r="HM24" s="185"/>
      <c r="HN24" s="185"/>
      <c r="HO24" s="185"/>
      <c r="HP24" s="185"/>
      <c r="HQ24" s="185"/>
      <c r="HR24" s="185"/>
      <c r="HS24" s="185"/>
      <c r="HT24" s="185"/>
      <c r="HU24" s="185"/>
      <c r="HV24" s="185"/>
      <c r="HW24" s="185"/>
      <c r="HX24" s="185"/>
      <c r="HY24" s="185"/>
      <c r="HZ24" s="185"/>
      <c r="IA24" s="185"/>
      <c r="IB24" s="185"/>
      <c r="IC24" s="185"/>
      <c r="ID24" s="185"/>
      <c r="IE24" s="185"/>
      <c r="IF24" s="185"/>
      <c r="IG24" s="185"/>
      <c r="IH24" s="185"/>
      <c r="II24" s="185"/>
      <c r="IJ24" s="185"/>
      <c r="IK24" s="185"/>
      <c r="IL24" s="185"/>
      <c r="IM24" s="185"/>
      <c r="IN24" s="185"/>
      <c r="IO24" s="185"/>
      <c r="IP24" s="185"/>
      <c r="IQ24" s="185"/>
      <c r="IR24" s="185"/>
      <c r="IS24" s="185"/>
      <c r="IT24" s="185"/>
      <c r="IU24" s="185"/>
      <c r="IV24" s="185"/>
      <c r="IW24" s="185"/>
    </row>
    <row r="25" customFormat="false" ht="15.75" hidden="false" customHeight="false" outlineLevel="0" collapsed="false">
      <c r="A25" s="182" t="s">
        <v>329</v>
      </c>
      <c r="B25" s="183"/>
      <c r="C25" s="183"/>
      <c r="D25" s="183"/>
      <c r="E25" s="183"/>
      <c r="F25" s="183"/>
      <c r="G25" s="183"/>
      <c r="H25" s="183"/>
      <c r="I25" s="183"/>
      <c r="J25" s="183"/>
      <c r="K25" s="183"/>
      <c r="L25" s="183"/>
      <c r="M25" s="183"/>
      <c r="N25" s="183"/>
      <c r="O25" s="184" t="n">
        <f aca="false">N25</f>
        <v>0</v>
      </c>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c r="FD25" s="185"/>
      <c r="FE25" s="185"/>
      <c r="FF25" s="185"/>
      <c r="FG25" s="185"/>
      <c r="FH25" s="185"/>
      <c r="FI25" s="185"/>
      <c r="FJ25" s="185"/>
      <c r="FK25" s="185"/>
      <c r="FL25" s="185"/>
      <c r="FM25" s="185"/>
      <c r="FN25" s="185"/>
      <c r="FO25" s="185"/>
      <c r="FP25" s="185"/>
      <c r="FQ25" s="185"/>
      <c r="FR25" s="185"/>
      <c r="FS25" s="185"/>
      <c r="FT25" s="185"/>
      <c r="FU25" s="185"/>
      <c r="FV25" s="185"/>
      <c r="FW25" s="185"/>
      <c r="FX25" s="185"/>
      <c r="FY25" s="185"/>
      <c r="FZ25" s="185"/>
      <c r="GA25" s="185"/>
      <c r="GB25" s="185"/>
      <c r="GC25" s="185"/>
      <c r="GD25" s="185"/>
      <c r="GE25" s="185"/>
      <c r="GF25" s="185"/>
      <c r="GG25" s="185"/>
      <c r="GH25" s="185"/>
      <c r="GI25" s="185"/>
      <c r="GJ25" s="185"/>
      <c r="GK25" s="185"/>
      <c r="GL25" s="185"/>
      <c r="GM25" s="185"/>
      <c r="GN25" s="185"/>
      <c r="GO25" s="185"/>
      <c r="GP25" s="185"/>
      <c r="GQ25" s="185"/>
      <c r="GR25" s="185"/>
      <c r="GS25" s="185"/>
      <c r="GT25" s="185"/>
      <c r="GU25" s="185"/>
      <c r="GV25" s="185"/>
      <c r="GW25" s="185"/>
      <c r="GX25" s="185"/>
      <c r="GY25" s="185"/>
      <c r="GZ25" s="185"/>
      <c r="HA25" s="185"/>
      <c r="HB25" s="185"/>
      <c r="HC25" s="185"/>
      <c r="HD25" s="185"/>
      <c r="HE25" s="185"/>
      <c r="HF25" s="185"/>
      <c r="HG25" s="185"/>
      <c r="HH25" s="185"/>
      <c r="HI25" s="185"/>
      <c r="HJ25" s="185"/>
      <c r="HK25" s="185"/>
      <c r="HL25" s="185"/>
      <c r="HM25" s="185"/>
      <c r="HN25" s="185"/>
      <c r="HO25" s="185"/>
      <c r="HP25" s="185"/>
      <c r="HQ25" s="185"/>
      <c r="HR25" s="185"/>
      <c r="HS25" s="185"/>
      <c r="HT25" s="185"/>
      <c r="HU25" s="185"/>
      <c r="HV25" s="185"/>
      <c r="HW25" s="185"/>
      <c r="HX25" s="185"/>
      <c r="HY25" s="185"/>
      <c r="HZ25" s="185"/>
      <c r="IA25" s="185"/>
      <c r="IB25" s="185"/>
      <c r="IC25" s="185"/>
      <c r="ID25" s="185"/>
      <c r="IE25" s="185"/>
      <c r="IF25" s="185"/>
      <c r="IG25" s="185"/>
      <c r="IH25" s="185"/>
      <c r="II25" s="185"/>
      <c r="IJ25" s="185"/>
      <c r="IK25" s="185"/>
      <c r="IL25" s="185"/>
      <c r="IM25" s="185"/>
      <c r="IN25" s="185"/>
      <c r="IO25" s="185"/>
      <c r="IP25" s="185"/>
      <c r="IQ25" s="185"/>
      <c r="IR25" s="185"/>
      <c r="IS25" s="185"/>
      <c r="IT25" s="185"/>
      <c r="IU25" s="185"/>
      <c r="IV25" s="185"/>
      <c r="IW25" s="185"/>
    </row>
    <row r="26" customFormat="false" ht="15.75" hidden="false" customHeight="false" outlineLevel="0" collapsed="false">
      <c r="A26" s="182" t="s">
        <v>330</v>
      </c>
      <c r="B26" s="183"/>
      <c r="C26" s="183"/>
      <c r="D26" s="183"/>
      <c r="E26" s="183"/>
      <c r="F26" s="183"/>
      <c r="G26" s="183"/>
      <c r="H26" s="183"/>
      <c r="I26" s="183"/>
      <c r="J26" s="183"/>
      <c r="K26" s="183"/>
      <c r="L26" s="183"/>
      <c r="M26" s="183"/>
      <c r="N26" s="183"/>
      <c r="O26" s="184" t="n">
        <f aca="false">N26</f>
        <v>0</v>
      </c>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85"/>
      <c r="DI26" s="185"/>
      <c r="DJ26" s="185"/>
      <c r="DK26" s="185"/>
      <c r="DL26" s="185"/>
      <c r="DM26" s="185"/>
      <c r="DN26" s="185"/>
      <c r="DO26" s="185"/>
      <c r="DP26" s="185"/>
      <c r="DQ26" s="185"/>
      <c r="DR26" s="185"/>
      <c r="DS26" s="185"/>
      <c r="DT26" s="185"/>
      <c r="DU26" s="185"/>
      <c r="DV26" s="185"/>
      <c r="DW26" s="185"/>
      <c r="DX26" s="185"/>
      <c r="DY26" s="185"/>
      <c r="DZ26" s="185"/>
      <c r="EA26" s="185"/>
      <c r="EB26" s="185"/>
      <c r="EC26" s="185"/>
      <c r="ED26" s="185"/>
      <c r="EE26" s="185"/>
      <c r="EF26" s="185"/>
      <c r="EG26" s="185"/>
      <c r="EH26" s="185"/>
      <c r="EI26" s="185"/>
      <c r="EJ26" s="185"/>
      <c r="EK26" s="185"/>
      <c r="EL26" s="185"/>
      <c r="EM26" s="185"/>
      <c r="EN26" s="185"/>
      <c r="EO26" s="185"/>
      <c r="EP26" s="185"/>
      <c r="EQ26" s="185"/>
      <c r="ER26" s="185"/>
      <c r="ES26" s="185"/>
      <c r="ET26" s="185"/>
      <c r="EU26" s="185"/>
      <c r="EV26" s="185"/>
      <c r="EW26" s="185"/>
      <c r="EX26" s="185"/>
      <c r="EY26" s="185"/>
      <c r="EZ26" s="185"/>
      <c r="FA26" s="185"/>
      <c r="FB26" s="185"/>
      <c r="FC26" s="185"/>
      <c r="FD26" s="185"/>
      <c r="FE26" s="185"/>
      <c r="FF26" s="185"/>
      <c r="FG26" s="185"/>
      <c r="FH26" s="185"/>
      <c r="FI26" s="185"/>
      <c r="FJ26" s="185"/>
      <c r="FK26" s="185"/>
      <c r="FL26" s="185"/>
      <c r="FM26" s="185"/>
      <c r="FN26" s="185"/>
      <c r="FO26" s="185"/>
      <c r="FP26" s="185"/>
      <c r="FQ26" s="185"/>
      <c r="FR26" s="185"/>
      <c r="FS26" s="185"/>
      <c r="FT26" s="185"/>
      <c r="FU26" s="185"/>
      <c r="FV26" s="185"/>
      <c r="FW26" s="185"/>
      <c r="FX26" s="185"/>
      <c r="FY26" s="185"/>
      <c r="FZ26" s="185"/>
      <c r="GA26" s="185"/>
      <c r="GB26" s="185"/>
      <c r="GC26" s="185"/>
      <c r="GD26" s="185"/>
      <c r="GE26" s="185"/>
      <c r="GF26" s="185"/>
      <c r="GG26" s="185"/>
      <c r="GH26" s="185"/>
      <c r="GI26" s="185"/>
      <c r="GJ26" s="185"/>
      <c r="GK26" s="185"/>
      <c r="GL26" s="185"/>
      <c r="GM26" s="185"/>
      <c r="GN26" s="185"/>
      <c r="GO26" s="185"/>
      <c r="GP26" s="185"/>
      <c r="GQ26" s="185"/>
      <c r="GR26" s="185"/>
      <c r="GS26" s="185"/>
      <c r="GT26" s="185"/>
      <c r="GU26" s="185"/>
      <c r="GV26" s="185"/>
      <c r="GW26" s="185"/>
      <c r="GX26" s="185"/>
      <c r="GY26" s="185"/>
      <c r="GZ26" s="185"/>
      <c r="HA26" s="185"/>
      <c r="HB26" s="185"/>
      <c r="HC26" s="185"/>
      <c r="HD26" s="185"/>
      <c r="HE26" s="185"/>
      <c r="HF26" s="185"/>
      <c r="HG26" s="185"/>
      <c r="HH26" s="185"/>
      <c r="HI26" s="185"/>
      <c r="HJ26" s="185"/>
      <c r="HK26" s="185"/>
      <c r="HL26" s="185"/>
      <c r="HM26" s="185"/>
      <c r="HN26" s="185"/>
      <c r="HO26" s="185"/>
      <c r="HP26" s="185"/>
      <c r="HQ26" s="185"/>
      <c r="HR26" s="185"/>
      <c r="HS26" s="185"/>
      <c r="HT26" s="185"/>
      <c r="HU26" s="185"/>
      <c r="HV26" s="185"/>
      <c r="HW26" s="185"/>
      <c r="HX26" s="185"/>
      <c r="HY26" s="185"/>
      <c r="HZ26" s="185"/>
      <c r="IA26" s="185"/>
      <c r="IB26" s="185"/>
      <c r="IC26" s="185"/>
      <c r="ID26" s="185"/>
      <c r="IE26" s="185"/>
      <c r="IF26" s="185"/>
      <c r="IG26" s="185"/>
      <c r="IH26" s="185"/>
      <c r="II26" s="185"/>
      <c r="IJ26" s="185"/>
      <c r="IK26" s="185"/>
      <c r="IL26" s="185"/>
      <c r="IM26" s="185"/>
      <c r="IN26" s="185"/>
      <c r="IO26" s="185"/>
      <c r="IP26" s="185"/>
      <c r="IQ26" s="185"/>
      <c r="IR26" s="185"/>
      <c r="IS26" s="185"/>
      <c r="IT26" s="185"/>
      <c r="IU26" s="185"/>
      <c r="IV26" s="185"/>
      <c r="IW26" s="185"/>
    </row>
    <row r="27" customFormat="false" ht="15.75" hidden="false" customHeight="false" outlineLevel="0" collapsed="false">
      <c r="A27" s="182" t="s">
        <v>331</v>
      </c>
      <c r="B27" s="183"/>
      <c r="C27" s="183" t="n">
        <v>0</v>
      </c>
      <c r="D27" s="183" t="n">
        <v>0</v>
      </c>
      <c r="E27" s="183" t="n">
        <v>0</v>
      </c>
      <c r="F27" s="183" t="n">
        <v>0</v>
      </c>
      <c r="G27" s="183" t="n">
        <v>0</v>
      </c>
      <c r="H27" s="183" t="n">
        <v>0</v>
      </c>
      <c r="I27" s="183" t="n">
        <v>0</v>
      </c>
      <c r="J27" s="183" t="n">
        <v>0</v>
      </c>
      <c r="K27" s="183" t="n">
        <v>0</v>
      </c>
      <c r="L27" s="183" t="n">
        <v>0</v>
      </c>
      <c r="M27" s="183" t="n">
        <v>0</v>
      </c>
      <c r="N27" s="183" t="n">
        <v>0</v>
      </c>
      <c r="O27" s="184" t="n">
        <f aca="false">N27</f>
        <v>0</v>
      </c>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85"/>
      <c r="BW27" s="185"/>
      <c r="BX27" s="185"/>
      <c r="BY27" s="185"/>
      <c r="BZ27" s="185"/>
      <c r="CA27" s="185"/>
      <c r="CB27" s="185"/>
      <c r="CC27" s="185"/>
      <c r="CD27" s="185"/>
      <c r="CE27" s="185"/>
      <c r="CF27" s="185"/>
      <c r="CG27" s="185"/>
      <c r="CH27" s="185"/>
      <c r="CI27" s="185"/>
      <c r="CJ27" s="185"/>
      <c r="CK27" s="185"/>
      <c r="CL27" s="185"/>
      <c r="CM27" s="185"/>
      <c r="CN27" s="185"/>
      <c r="CO27" s="185"/>
      <c r="CP27" s="185"/>
      <c r="CQ27" s="185"/>
      <c r="CR27" s="185"/>
      <c r="CS27" s="185"/>
      <c r="CT27" s="185"/>
      <c r="CU27" s="185"/>
      <c r="CV27" s="185"/>
      <c r="CW27" s="185"/>
      <c r="CX27" s="185"/>
      <c r="CY27" s="185"/>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85"/>
      <c r="EJ27" s="185"/>
      <c r="EK27" s="185"/>
      <c r="EL27" s="185"/>
      <c r="EM27" s="185"/>
      <c r="EN27" s="185"/>
      <c r="EO27" s="185"/>
      <c r="EP27" s="185"/>
      <c r="EQ27" s="185"/>
      <c r="ER27" s="185"/>
      <c r="ES27" s="185"/>
      <c r="ET27" s="185"/>
      <c r="EU27" s="185"/>
      <c r="EV27" s="185"/>
      <c r="EW27" s="185"/>
      <c r="EX27" s="185"/>
      <c r="EY27" s="185"/>
      <c r="EZ27" s="185"/>
      <c r="FA27" s="185"/>
      <c r="FB27" s="185"/>
      <c r="FC27" s="185"/>
      <c r="FD27" s="185"/>
      <c r="FE27" s="185"/>
      <c r="FF27" s="185"/>
      <c r="FG27" s="185"/>
      <c r="FH27" s="185"/>
      <c r="FI27" s="185"/>
      <c r="FJ27" s="185"/>
      <c r="FK27" s="185"/>
      <c r="FL27" s="185"/>
      <c r="FM27" s="185"/>
      <c r="FN27" s="185"/>
      <c r="FO27" s="185"/>
      <c r="FP27" s="185"/>
      <c r="FQ27" s="185"/>
      <c r="FR27" s="185"/>
      <c r="FS27" s="185"/>
      <c r="FT27" s="185"/>
      <c r="FU27" s="185"/>
      <c r="FV27" s="185"/>
      <c r="FW27" s="185"/>
      <c r="FX27" s="185"/>
      <c r="FY27" s="185"/>
      <c r="FZ27" s="185"/>
      <c r="GA27" s="185"/>
      <c r="GB27" s="185"/>
      <c r="GC27" s="185"/>
      <c r="GD27" s="185"/>
      <c r="GE27" s="185"/>
      <c r="GF27" s="185"/>
      <c r="GG27" s="185"/>
      <c r="GH27" s="185"/>
      <c r="GI27" s="185"/>
      <c r="GJ27" s="185"/>
      <c r="GK27" s="185"/>
      <c r="GL27" s="185"/>
      <c r="GM27" s="185"/>
      <c r="GN27" s="185"/>
      <c r="GO27" s="185"/>
      <c r="GP27" s="185"/>
      <c r="GQ27" s="185"/>
      <c r="GR27" s="185"/>
      <c r="GS27" s="185"/>
      <c r="GT27" s="185"/>
      <c r="GU27" s="185"/>
      <c r="GV27" s="185"/>
      <c r="GW27" s="185"/>
      <c r="GX27" s="185"/>
      <c r="GY27" s="185"/>
      <c r="GZ27" s="185"/>
      <c r="HA27" s="185"/>
      <c r="HB27" s="185"/>
      <c r="HC27" s="185"/>
      <c r="HD27" s="185"/>
      <c r="HE27" s="185"/>
      <c r="HF27" s="185"/>
      <c r="HG27" s="185"/>
      <c r="HH27" s="185"/>
      <c r="HI27" s="185"/>
      <c r="HJ27" s="185"/>
      <c r="HK27" s="185"/>
      <c r="HL27" s="185"/>
      <c r="HM27" s="185"/>
      <c r="HN27" s="185"/>
      <c r="HO27" s="185"/>
      <c r="HP27" s="185"/>
      <c r="HQ27" s="185"/>
      <c r="HR27" s="185"/>
      <c r="HS27" s="185"/>
      <c r="HT27" s="185"/>
      <c r="HU27" s="185"/>
      <c r="HV27" s="185"/>
      <c r="HW27" s="185"/>
      <c r="HX27" s="185"/>
      <c r="HY27" s="185"/>
      <c r="HZ27" s="185"/>
      <c r="IA27" s="185"/>
      <c r="IB27" s="185"/>
      <c r="IC27" s="185"/>
      <c r="ID27" s="185"/>
      <c r="IE27" s="185"/>
      <c r="IF27" s="185"/>
      <c r="IG27" s="185"/>
      <c r="IH27" s="185"/>
      <c r="II27" s="185"/>
      <c r="IJ27" s="185"/>
      <c r="IK27" s="185"/>
      <c r="IL27" s="185"/>
      <c r="IM27" s="185"/>
      <c r="IN27" s="185"/>
      <c r="IO27" s="185"/>
      <c r="IP27" s="185"/>
      <c r="IQ27" s="185"/>
      <c r="IR27" s="185"/>
      <c r="IS27" s="185"/>
      <c r="IT27" s="185"/>
      <c r="IU27" s="185"/>
      <c r="IV27" s="185"/>
      <c r="IW27" s="185"/>
    </row>
    <row r="28" customFormat="false" ht="15.75" hidden="false" customHeight="false" outlineLevel="0" collapsed="false">
      <c r="A28" s="182" t="s">
        <v>332</v>
      </c>
      <c r="B28" s="183"/>
      <c r="C28" s="183"/>
      <c r="D28" s="183"/>
      <c r="E28" s="183"/>
      <c r="F28" s="183"/>
      <c r="G28" s="183"/>
      <c r="H28" s="183"/>
      <c r="I28" s="183"/>
      <c r="J28" s="183"/>
      <c r="K28" s="183"/>
      <c r="L28" s="183"/>
      <c r="M28" s="183"/>
      <c r="N28" s="183"/>
      <c r="O28" s="184"/>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c r="GG28" s="185"/>
      <c r="GH28" s="185"/>
      <c r="GI28" s="185"/>
      <c r="GJ28" s="185"/>
      <c r="GK28" s="185"/>
      <c r="GL28" s="185"/>
      <c r="GM28" s="185"/>
      <c r="GN28" s="185"/>
      <c r="GO28" s="185"/>
      <c r="GP28" s="185"/>
      <c r="GQ28" s="185"/>
      <c r="GR28" s="185"/>
      <c r="GS28" s="185"/>
      <c r="GT28" s="185"/>
      <c r="GU28" s="185"/>
      <c r="GV28" s="185"/>
      <c r="GW28" s="185"/>
      <c r="GX28" s="185"/>
      <c r="GY28" s="185"/>
      <c r="GZ28" s="185"/>
      <c r="HA28" s="185"/>
      <c r="HB28" s="185"/>
      <c r="HC28" s="185"/>
      <c r="HD28" s="185"/>
      <c r="HE28" s="185"/>
      <c r="HF28" s="185"/>
      <c r="HG28" s="185"/>
      <c r="HH28" s="185"/>
      <c r="HI28" s="185"/>
      <c r="HJ28" s="185"/>
      <c r="HK28" s="185"/>
      <c r="HL28" s="185"/>
      <c r="HM28" s="185"/>
      <c r="HN28" s="185"/>
      <c r="HO28" s="185"/>
      <c r="HP28" s="185"/>
      <c r="HQ28" s="185"/>
      <c r="HR28" s="185"/>
      <c r="HS28" s="185"/>
      <c r="HT28" s="185"/>
      <c r="HU28" s="185"/>
      <c r="HV28" s="185"/>
      <c r="HW28" s="185"/>
      <c r="HX28" s="185"/>
      <c r="HY28" s="185"/>
      <c r="HZ28" s="185"/>
      <c r="IA28" s="185"/>
      <c r="IB28" s="185"/>
      <c r="IC28" s="185"/>
      <c r="ID28" s="185"/>
      <c r="IE28" s="185"/>
      <c r="IF28" s="185"/>
      <c r="IG28" s="185"/>
      <c r="IH28" s="185"/>
      <c r="II28" s="185"/>
      <c r="IJ28" s="185"/>
      <c r="IK28" s="185"/>
      <c r="IL28" s="185"/>
      <c r="IM28" s="185"/>
      <c r="IN28" s="185"/>
      <c r="IO28" s="185"/>
      <c r="IP28" s="185"/>
      <c r="IQ28" s="185"/>
      <c r="IR28" s="185"/>
      <c r="IS28" s="185"/>
      <c r="IT28" s="185"/>
      <c r="IU28" s="185"/>
      <c r="IV28" s="185"/>
      <c r="IW28" s="185"/>
    </row>
    <row r="29" customFormat="false" ht="15.75" hidden="false" customHeight="false" outlineLevel="0" collapsed="false">
      <c r="A29" s="182" t="s">
        <v>333</v>
      </c>
      <c r="B29" s="183"/>
      <c r="C29" s="183" t="n">
        <v>0</v>
      </c>
      <c r="D29" s="183" t="n">
        <v>0</v>
      </c>
      <c r="E29" s="183" t="n">
        <v>0</v>
      </c>
      <c r="F29" s="183" t="n">
        <v>0</v>
      </c>
      <c r="G29" s="183" t="n">
        <v>0</v>
      </c>
      <c r="H29" s="183" t="n">
        <v>0</v>
      </c>
      <c r="I29" s="183" t="n">
        <v>0</v>
      </c>
      <c r="J29" s="183" t="n">
        <v>0</v>
      </c>
      <c r="K29" s="183" t="n">
        <v>0</v>
      </c>
      <c r="L29" s="183" t="n">
        <v>0</v>
      </c>
      <c r="M29" s="183" t="n">
        <v>0</v>
      </c>
      <c r="N29" s="183" t="n">
        <v>0</v>
      </c>
      <c r="O29" s="184" t="n">
        <f aca="false">N29</f>
        <v>0</v>
      </c>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c r="BM29" s="185"/>
      <c r="BN29" s="185"/>
      <c r="BO29" s="185"/>
      <c r="BP29" s="185"/>
      <c r="BQ29" s="185"/>
      <c r="BR29" s="185"/>
      <c r="BS29" s="185"/>
      <c r="BT29" s="185"/>
      <c r="BU29" s="185"/>
      <c r="BV29" s="185"/>
      <c r="BW29" s="185"/>
      <c r="BX29" s="185"/>
      <c r="BY29" s="185"/>
      <c r="BZ29" s="185"/>
      <c r="CA29" s="185"/>
      <c r="CB29" s="185"/>
      <c r="CC29" s="185"/>
      <c r="CD29" s="185"/>
      <c r="CE29" s="185"/>
      <c r="CF29" s="185"/>
      <c r="CG29" s="185"/>
      <c r="CH29" s="185"/>
      <c r="CI29" s="185"/>
      <c r="CJ29" s="185"/>
      <c r="CK29" s="185"/>
      <c r="CL29" s="185"/>
      <c r="CM29" s="185"/>
      <c r="CN29" s="185"/>
      <c r="CO29" s="185"/>
      <c r="CP29" s="185"/>
      <c r="CQ29" s="185"/>
      <c r="CR29" s="185"/>
      <c r="CS29" s="185"/>
      <c r="CT29" s="185"/>
      <c r="CU29" s="185"/>
      <c r="CV29" s="185"/>
      <c r="CW29" s="185"/>
      <c r="CX29" s="185"/>
      <c r="CY29" s="185"/>
      <c r="CZ29" s="185"/>
      <c r="DA29" s="185"/>
      <c r="DB29" s="185"/>
      <c r="DC29" s="185"/>
      <c r="DD29" s="185"/>
      <c r="DE29" s="185"/>
      <c r="DF29" s="185"/>
      <c r="DG29" s="185"/>
      <c r="DH29" s="185"/>
      <c r="DI29" s="185"/>
      <c r="DJ29" s="185"/>
      <c r="DK29" s="185"/>
      <c r="DL29" s="185"/>
      <c r="DM29" s="185"/>
      <c r="DN29" s="185"/>
      <c r="DO29" s="185"/>
      <c r="DP29" s="185"/>
      <c r="DQ29" s="185"/>
      <c r="DR29" s="185"/>
      <c r="DS29" s="185"/>
      <c r="DT29" s="185"/>
      <c r="DU29" s="185"/>
      <c r="DV29" s="185"/>
      <c r="DW29" s="185"/>
      <c r="DX29" s="185"/>
      <c r="DY29" s="185"/>
      <c r="DZ29" s="185"/>
      <c r="EA29" s="185"/>
      <c r="EB29" s="185"/>
      <c r="EC29" s="185"/>
      <c r="ED29" s="185"/>
      <c r="EE29" s="185"/>
      <c r="EF29" s="185"/>
      <c r="EG29" s="185"/>
      <c r="EH29" s="185"/>
      <c r="EI29" s="185"/>
      <c r="EJ29" s="185"/>
      <c r="EK29" s="185"/>
      <c r="EL29" s="185"/>
      <c r="EM29" s="185"/>
      <c r="EN29" s="185"/>
      <c r="EO29" s="185"/>
      <c r="EP29" s="185"/>
      <c r="EQ29" s="185"/>
      <c r="ER29" s="185"/>
      <c r="ES29" s="185"/>
      <c r="ET29" s="185"/>
      <c r="EU29" s="185"/>
      <c r="EV29" s="185"/>
      <c r="EW29" s="185"/>
      <c r="EX29" s="185"/>
      <c r="EY29" s="185"/>
      <c r="EZ29" s="185"/>
      <c r="FA29" s="185"/>
      <c r="FB29" s="185"/>
      <c r="FC29" s="185"/>
      <c r="FD29" s="185"/>
      <c r="FE29" s="185"/>
      <c r="FF29" s="185"/>
      <c r="FG29" s="185"/>
      <c r="FH29" s="185"/>
      <c r="FI29" s="185"/>
      <c r="FJ29" s="185"/>
      <c r="FK29" s="185"/>
      <c r="FL29" s="185"/>
      <c r="FM29" s="185"/>
      <c r="FN29" s="185"/>
      <c r="FO29" s="185"/>
      <c r="FP29" s="185"/>
      <c r="FQ29" s="185"/>
      <c r="FR29" s="185"/>
      <c r="FS29" s="185"/>
      <c r="FT29" s="185"/>
      <c r="FU29" s="185"/>
      <c r="FV29" s="185"/>
      <c r="FW29" s="185"/>
      <c r="FX29" s="185"/>
      <c r="FY29" s="185"/>
      <c r="FZ29" s="185"/>
      <c r="GA29" s="185"/>
      <c r="GB29" s="185"/>
      <c r="GC29" s="185"/>
      <c r="GD29" s="185"/>
      <c r="GE29" s="185"/>
      <c r="GF29" s="185"/>
      <c r="GG29" s="185"/>
      <c r="GH29" s="185"/>
      <c r="GI29" s="185"/>
      <c r="GJ29" s="185"/>
      <c r="GK29" s="185"/>
      <c r="GL29" s="185"/>
      <c r="GM29" s="185"/>
      <c r="GN29" s="185"/>
      <c r="GO29" s="185"/>
      <c r="GP29" s="185"/>
      <c r="GQ29" s="185"/>
      <c r="GR29" s="185"/>
      <c r="GS29" s="185"/>
      <c r="GT29" s="185"/>
      <c r="GU29" s="185"/>
      <c r="GV29" s="185"/>
      <c r="GW29" s="185"/>
      <c r="GX29" s="185"/>
      <c r="GY29" s="185"/>
      <c r="GZ29" s="185"/>
      <c r="HA29" s="185"/>
      <c r="HB29" s="185"/>
      <c r="HC29" s="185"/>
      <c r="HD29" s="185"/>
      <c r="HE29" s="185"/>
      <c r="HF29" s="185"/>
      <c r="HG29" s="185"/>
      <c r="HH29" s="185"/>
      <c r="HI29" s="185"/>
      <c r="HJ29" s="185"/>
      <c r="HK29" s="185"/>
      <c r="HL29" s="185"/>
      <c r="HM29" s="185"/>
      <c r="HN29" s="185"/>
      <c r="HO29" s="185"/>
      <c r="HP29" s="185"/>
      <c r="HQ29" s="185"/>
      <c r="HR29" s="185"/>
      <c r="HS29" s="185"/>
      <c r="HT29" s="185"/>
      <c r="HU29" s="185"/>
      <c r="HV29" s="185"/>
      <c r="HW29" s="185"/>
      <c r="HX29" s="185"/>
      <c r="HY29" s="185"/>
      <c r="HZ29" s="185"/>
      <c r="IA29" s="185"/>
      <c r="IB29" s="185"/>
      <c r="IC29" s="185"/>
      <c r="ID29" s="185"/>
      <c r="IE29" s="185"/>
      <c r="IF29" s="185"/>
      <c r="IG29" s="185"/>
      <c r="IH29" s="185"/>
      <c r="II29" s="185"/>
      <c r="IJ29" s="185"/>
      <c r="IK29" s="185"/>
      <c r="IL29" s="185"/>
      <c r="IM29" s="185"/>
      <c r="IN29" s="185"/>
      <c r="IO29" s="185"/>
      <c r="IP29" s="185"/>
      <c r="IQ29" s="185"/>
      <c r="IR29" s="185"/>
      <c r="IS29" s="185"/>
      <c r="IT29" s="185"/>
      <c r="IU29" s="185"/>
      <c r="IV29" s="185"/>
      <c r="IW29" s="185"/>
    </row>
    <row r="30" customFormat="false" ht="15.75" hidden="false" customHeight="false" outlineLevel="0" collapsed="false">
      <c r="A30" s="186" t="s">
        <v>334</v>
      </c>
      <c r="B30" s="187"/>
      <c r="C30" s="188" t="n">
        <f aca="false">SUM(C12:C29)</f>
        <v>0</v>
      </c>
      <c r="D30" s="188" t="n">
        <f aca="false">SUM(D12:D29)</f>
        <v>0</v>
      </c>
      <c r="E30" s="188" t="n">
        <f aca="false">SUM(E12:E29)</f>
        <v>0</v>
      </c>
      <c r="F30" s="188" t="n">
        <f aca="false">SUM(F12:F29)</f>
        <v>0</v>
      </c>
      <c r="G30" s="188" t="n">
        <f aca="false">SUM(G12:G29)</f>
        <v>0</v>
      </c>
      <c r="H30" s="188" t="n">
        <f aca="false">SUM(H12:H29)</f>
        <v>0</v>
      </c>
      <c r="I30" s="188" t="n">
        <f aca="false">SUM(I12:I29)</f>
        <v>0</v>
      </c>
      <c r="J30" s="188" t="n">
        <f aca="false">SUM(J12:J29)</f>
        <v>0</v>
      </c>
      <c r="K30" s="188" t="n">
        <f aca="false">SUM(K12:K29)</f>
        <v>0</v>
      </c>
      <c r="L30" s="188" t="n">
        <f aca="false">SUM(L12:L29)</f>
        <v>0</v>
      </c>
      <c r="M30" s="188" t="n">
        <f aca="false">SUM(M12:M29)</f>
        <v>0</v>
      </c>
      <c r="N30" s="188" t="n">
        <f aca="false">SUM(N12:N29)</f>
        <v>0</v>
      </c>
      <c r="O30" s="189" t="n">
        <f aca="false">SUM(O12:O29)</f>
        <v>0</v>
      </c>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B30" s="185"/>
      <c r="BC30" s="185"/>
      <c r="BD30" s="185"/>
      <c r="BE30" s="185"/>
      <c r="BF30" s="185"/>
      <c r="BG30" s="185"/>
      <c r="BH30" s="185"/>
      <c r="BI30" s="185"/>
      <c r="BJ30" s="185"/>
      <c r="BK30" s="185"/>
      <c r="BL30" s="185"/>
      <c r="BM30" s="185"/>
      <c r="BN30" s="185"/>
      <c r="BO30" s="185"/>
      <c r="BP30" s="185"/>
      <c r="BQ30" s="185"/>
      <c r="BR30" s="185"/>
      <c r="BS30" s="185"/>
      <c r="BT30" s="185"/>
      <c r="BU30" s="185"/>
      <c r="BV30" s="185"/>
      <c r="BW30" s="185"/>
      <c r="BX30" s="185"/>
      <c r="BY30" s="185"/>
      <c r="BZ30" s="185"/>
      <c r="CA30" s="185"/>
      <c r="CB30" s="185"/>
      <c r="CC30" s="185"/>
      <c r="CD30" s="185"/>
      <c r="CE30" s="185"/>
      <c r="CF30" s="185"/>
      <c r="CG30" s="185"/>
      <c r="CH30" s="185"/>
      <c r="CI30" s="185"/>
      <c r="CJ30" s="185"/>
      <c r="CK30" s="185"/>
      <c r="CL30" s="185"/>
      <c r="CM30" s="185"/>
      <c r="CN30" s="185"/>
      <c r="CO30" s="185"/>
      <c r="CP30" s="185"/>
      <c r="CQ30" s="185"/>
      <c r="CR30" s="185"/>
      <c r="CS30" s="185"/>
      <c r="CT30" s="185"/>
      <c r="CU30" s="185"/>
      <c r="CV30" s="185"/>
      <c r="CW30" s="185"/>
      <c r="CX30" s="185"/>
      <c r="CY30" s="185"/>
      <c r="CZ30" s="185"/>
      <c r="DA30" s="185"/>
      <c r="DB30" s="185"/>
      <c r="DC30" s="185"/>
      <c r="DD30" s="185"/>
      <c r="DE30" s="185"/>
      <c r="DF30" s="185"/>
      <c r="DG30" s="185"/>
      <c r="DH30" s="185"/>
      <c r="DI30" s="185"/>
      <c r="DJ30" s="185"/>
      <c r="DK30" s="185"/>
      <c r="DL30" s="185"/>
      <c r="DM30" s="185"/>
      <c r="DN30" s="185"/>
      <c r="DO30" s="185"/>
      <c r="DP30" s="185"/>
      <c r="DQ30" s="185"/>
      <c r="DR30" s="185"/>
      <c r="DS30" s="185"/>
      <c r="DT30" s="185"/>
      <c r="DU30" s="185"/>
      <c r="DV30" s="185"/>
      <c r="DW30" s="185"/>
      <c r="DX30" s="185"/>
      <c r="DY30" s="185"/>
      <c r="DZ30" s="185"/>
      <c r="EA30" s="185"/>
      <c r="EB30" s="185"/>
      <c r="EC30" s="185"/>
      <c r="ED30" s="185"/>
      <c r="EE30" s="185"/>
      <c r="EF30" s="185"/>
      <c r="EG30" s="185"/>
      <c r="EH30" s="185"/>
      <c r="EI30" s="185"/>
      <c r="EJ30" s="185"/>
      <c r="EK30" s="185"/>
      <c r="EL30" s="185"/>
      <c r="EM30" s="185"/>
      <c r="EN30" s="185"/>
      <c r="EO30" s="185"/>
      <c r="EP30" s="185"/>
      <c r="EQ30" s="185"/>
      <c r="ER30" s="185"/>
      <c r="ES30" s="185"/>
      <c r="ET30" s="185"/>
      <c r="EU30" s="185"/>
      <c r="EV30" s="185"/>
      <c r="EW30" s="185"/>
      <c r="EX30" s="185"/>
      <c r="EY30" s="185"/>
      <c r="EZ30" s="185"/>
      <c r="FA30" s="185"/>
      <c r="FB30" s="185"/>
      <c r="FC30" s="185"/>
      <c r="FD30" s="185"/>
      <c r="FE30" s="185"/>
      <c r="FF30" s="185"/>
      <c r="FG30" s="185"/>
      <c r="FH30" s="185"/>
      <c r="FI30" s="185"/>
      <c r="FJ30" s="185"/>
      <c r="FK30" s="185"/>
      <c r="FL30" s="185"/>
      <c r="FM30" s="185"/>
      <c r="FN30" s="185"/>
      <c r="FO30" s="185"/>
      <c r="FP30" s="185"/>
      <c r="FQ30" s="185"/>
      <c r="FR30" s="185"/>
      <c r="FS30" s="185"/>
      <c r="FT30" s="185"/>
      <c r="FU30" s="185"/>
      <c r="FV30" s="185"/>
      <c r="FW30" s="185"/>
      <c r="FX30" s="185"/>
      <c r="FY30" s="185"/>
      <c r="FZ30" s="185"/>
      <c r="GA30" s="185"/>
      <c r="GB30" s="185"/>
      <c r="GC30" s="185"/>
      <c r="GD30" s="185"/>
      <c r="GE30" s="185"/>
      <c r="GF30" s="185"/>
      <c r="GG30" s="185"/>
      <c r="GH30" s="185"/>
      <c r="GI30" s="185"/>
      <c r="GJ30" s="185"/>
      <c r="GK30" s="185"/>
      <c r="GL30" s="185"/>
      <c r="GM30" s="185"/>
      <c r="GN30" s="185"/>
      <c r="GO30" s="185"/>
      <c r="GP30" s="185"/>
      <c r="GQ30" s="185"/>
      <c r="GR30" s="185"/>
      <c r="GS30" s="185"/>
      <c r="GT30" s="185"/>
      <c r="GU30" s="185"/>
      <c r="GV30" s="185"/>
      <c r="GW30" s="185"/>
      <c r="GX30" s="185"/>
      <c r="GY30" s="185"/>
      <c r="GZ30" s="185"/>
      <c r="HA30" s="185"/>
      <c r="HB30" s="185"/>
      <c r="HC30" s="185"/>
      <c r="HD30" s="185"/>
      <c r="HE30" s="185"/>
      <c r="HF30" s="185"/>
      <c r="HG30" s="185"/>
      <c r="HH30" s="185"/>
      <c r="HI30" s="185"/>
      <c r="HJ30" s="185"/>
      <c r="HK30" s="185"/>
      <c r="HL30" s="185"/>
      <c r="HM30" s="185"/>
      <c r="HN30" s="185"/>
      <c r="HO30" s="185"/>
      <c r="HP30" s="185"/>
      <c r="HQ30" s="185"/>
      <c r="HR30" s="185"/>
      <c r="HS30" s="185"/>
      <c r="HT30" s="185"/>
      <c r="HU30" s="185"/>
      <c r="HV30" s="185"/>
      <c r="HW30" s="185"/>
      <c r="HX30" s="185"/>
      <c r="HY30" s="185"/>
      <c r="HZ30" s="185"/>
      <c r="IA30" s="185"/>
      <c r="IB30" s="185"/>
      <c r="IC30" s="185"/>
      <c r="ID30" s="185"/>
      <c r="IE30" s="185"/>
      <c r="IF30" s="185"/>
      <c r="IG30" s="185"/>
      <c r="IH30" s="185"/>
      <c r="II30" s="185"/>
      <c r="IJ30" s="185"/>
      <c r="IK30" s="185"/>
      <c r="IL30" s="185"/>
      <c r="IM30" s="185"/>
      <c r="IN30" s="185"/>
      <c r="IO30" s="185"/>
      <c r="IP30" s="185"/>
      <c r="IQ30" s="185"/>
      <c r="IR30" s="185"/>
      <c r="IS30" s="185"/>
      <c r="IT30" s="185"/>
      <c r="IU30" s="185"/>
      <c r="IV30" s="185"/>
      <c r="IW30" s="185"/>
    </row>
    <row r="31" customFormat="false" ht="15.75" hidden="false" customHeight="false" outlineLevel="0" collapsed="false">
      <c r="A31" s="182" t="s">
        <v>335</v>
      </c>
      <c r="B31" s="183" t="n">
        <v>45</v>
      </c>
      <c r="C31" s="183"/>
      <c r="D31" s="183"/>
      <c r="E31" s="183"/>
      <c r="F31" s="183"/>
      <c r="G31" s="183"/>
      <c r="H31" s="183"/>
      <c r="I31" s="183"/>
      <c r="J31" s="183"/>
      <c r="K31" s="183"/>
      <c r="L31" s="183"/>
      <c r="M31" s="183"/>
      <c r="N31" s="183"/>
      <c r="O31" s="184" t="n">
        <f aca="false">N31</f>
        <v>0</v>
      </c>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c r="BQ31" s="185"/>
      <c r="BR31" s="185"/>
      <c r="BS31" s="185"/>
      <c r="BT31" s="185"/>
      <c r="BU31" s="185"/>
      <c r="BV31" s="185"/>
      <c r="BW31" s="185"/>
      <c r="BX31" s="185"/>
      <c r="BY31" s="185"/>
      <c r="BZ31" s="185"/>
      <c r="CA31" s="185"/>
      <c r="CB31" s="185"/>
      <c r="CC31" s="185"/>
      <c r="CD31" s="185"/>
      <c r="CE31" s="185"/>
      <c r="CF31" s="185"/>
      <c r="CG31" s="185"/>
      <c r="CH31" s="185"/>
      <c r="CI31" s="185"/>
      <c r="CJ31" s="185"/>
      <c r="CK31" s="185"/>
      <c r="CL31" s="185"/>
      <c r="CM31" s="185"/>
      <c r="CN31" s="185"/>
      <c r="CO31" s="185"/>
      <c r="CP31" s="185"/>
      <c r="CQ31" s="185"/>
      <c r="CR31" s="185"/>
      <c r="CS31" s="185"/>
      <c r="CT31" s="185"/>
      <c r="CU31" s="185"/>
      <c r="CV31" s="185"/>
      <c r="CW31" s="185"/>
      <c r="CX31" s="185"/>
      <c r="CY31" s="185"/>
      <c r="CZ31" s="185"/>
      <c r="DA31" s="185"/>
      <c r="DB31" s="185"/>
      <c r="DC31" s="185"/>
      <c r="DD31" s="185"/>
      <c r="DE31" s="185"/>
      <c r="DF31" s="185"/>
      <c r="DG31" s="185"/>
      <c r="DH31" s="185"/>
      <c r="DI31" s="185"/>
      <c r="DJ31" s="185"/>
      <c r="DK31" s="185"/>
      <c r="DL31" s="185"/>
      <c r="DM31" s="185"/>
      <c r="DN31" s="185"/>
      <c r="DO31" s="185"/>
      <c r="DP31" s="185"/>
      <c r="DQ31" s="185"/>
      <c r="DR31" s="185"/>
      <c r="DS31" s="185"/>
      <c r="DT31" s="185"/>
      <c r="DU31" s="185"/>
      <c r="DV31" s="185"/>
      <c r="DW31" s="185"/>
      <c r="DX31" s="185"/>
      <c r="DY31" s="185"/>
      <c r="DZ31" s="185"/>
      <c r="EA31" s="185"/>
      <c r="EB31" s="185"/>
      <c r="EC31" s="185"/>
      <c r="ED31" s="185"/>
      <c r="EE31" s="185"/>
      <c r="EF31" s="185"/>
      <c r="EG31" s="185"/>
      <c r="EH31" s="185"/>
      <c r="EI31" s="185"/>
      <c r="EJ31" s="185"/>
      <c r="EK31" s="185"/>
      <c r="EL31" s="185"/>
      <c r="EM31" s="185"/>
      <c r="EN31" s="185"/>
      <c r="EO31" s="185"/>
      <c r="EP31" s="185"/>
      <c r="EQ31" s="185"/>
      <c r="ER31" s="185"/>
      <c r="ES31" s="185"/>
      <c r="ET31" s="185"/>
      <c r="EU31" s="185"/>
      <c r="EV31" s="185"/>
      <c r="EW31" s="185"/>
      <c r="EX31" s="185"/>
      <c r="EY31" s="185"/>
      <c r="EZ31" s="185"/>
      <c r="FA31" s="185"/>
      <c r="FB31" s="185"/>
      <c r="FC31" s="185"/>
      <c r="FD31" s="185"/>
      <c r="FE31" s="185"/>
      <c r="FF31" s="185"/>
      <c r="FG31" s="185"/>
      <c r="FH31" s="185"/>
      <c r="FI31" s="185"/>
      <c r="FJ31" s="185"/>
      <c r="FK31" s="185"/>
      <c r="FL31" s="185"/>
      <c r="FM31" s="185"/>
      <c r="FN31" s="185"/>
      <c r="FO31" s="185"/>
      <c r="FP31" s="185"/>
      <c r="FQ31" s="185"/>
      <c r="FR31" s="185"/>
      <c r="FS31" s="185"/>
      <c r="FT31" s="185"/>
      <c r="FU31" s="185"/>
      <c r="FV31" s="185"/>
      <c r="FW31" s="185"/>
      <c r="FX31" s="185"/>
      <c r="FY31" s="185"/>
      <c r="FZ31" s="185"/>
      <c r="GA31" s="185"/>
      <c r="GB31" s="185"/>
      <c r="GC31" s="185"/>
      <c r="GD31" s="185"/>
      <c r="GE31" s="185"/>
      <c r="GF31" s="185"/>
      <c r="GG31" s="185"/>
      <c r="GH31" s="185"/>
      <c r="GI31" s="185"/>
      <c r="GJ31" s="185"/>
      <c r="GK31" s="185"/>
      <c r="GL31" s="185"/>
      <c r="GM31" s="185"/>
      <c r="GN31" s="185"/>
      <c r="GO31" s="185"/>
      <c r="GP31" s="185"/>
      <c r="GQ31" s="185"/>
      <c r="GR31" s="185"/>
      <c r="GS31" s="185"/>
      <c r="GT31" s="185"/>
      <c r="GU31" s="185"/>
      <c r="GV31" s="185"/>
      <c r="GW31" s="185"/>
      <c r="GX31" s="185"/>
      <c r="GY31" s="185"/>
      <c r="GZ31" s="185"/>
      <c r="HA31" s="185"/>
      <c r="HB31" s="185"/>
      <c r="HC31" s="185"/>
      <c r="HD31" s="185"/>
      <c r="HE31" s="185"/>
      <c r="HF31" s="185"/>
      <c r="HG31" s="185"/>
      <c r="HH31" s="185"/>
      <c r="HI31" s="185"/>
      <c r="HJ31" s="185"/>
      <c r="HK31" s="185"/>
      <c r="HL31" s="185"/>
      <c r="HM31" s="185"/>
      <c r="HN31" s="185"/>
      <c r="HO31" s="185"/>
      <c r="HP31" s="185"/>
      <c r="HQ31" s="185"/>
      <c r="HR31" s="185"/>
      <c r="HS31" s="185"/>
      <c r="HT31" s="185"/>
      <c r="HU31" s="185"/>
      <c r="HV31" s="185"/>
      <c r="HW31" s="185"/>
      <c r="HX31" s="185"/>
      <c r="HY31" s="185"/>
      <c r="HZ31" s="185"/>
      <c r="IA31" s="185"/>
      <c r="IB31" s="185"/>
      <c r="IC31" s="185"/>
      <c r="ID31" s="185"/>
      <c r="IE31" s="185"/>
      <c r="IF31" s="185"/>
      <c r="IG31" s="185"/>
      <c r="IH31" s="185"/>
      <c r="II31" s="185"/>
      <c r="IJ31" s="185"/>
      <c r="IK31" s="185"/>
      <c r="IL31" s="185"/>
      <c r="IM31" s="185"/>
      <c r="IN31" s="185"/>
      <c r="IO31" s="185"/>
      <c r="IP31" s="185"/>
      <c r="IQ31" s="185"/>
      <c r="IR31" s="185"/>
      <c r="IS31" s="185"/>
      <c r="IT31" s="185"/>
      <c r="IU31" s="185"/>
      <c r="IV31" s="185"/>
      <c r="IW31" s="185"/>
    </row>
    <row r="32" customFormat="false" ht="15.75" hidden="false" customHeight="false" outlineLevel="0" collapsed="false">
      <c r="A32" s="182" t="s">
        <v>336</v>
      </c>
      <c r="B32" s="183" t="n">
        <v>65</v>
      </c>
      <c r="C32" s="183"/>
      <c r="D32" s="183"/>
      <c r="E32" s="183"/>
      <c r="F32" s="183"/>
      <c r="G32" s="183"/>
      <c r="H32" s="183"/>
      <c r="I32" s="183"/>
      <c r="J32" s="183"/>
      <c r="K32" s="183"/>
      <c r="L32" s="183"/>
      <c r="M32" s="183"/>
      <c r="N32" s="183"/>
      <c r="O32" s="184" t="n">
        <f aca="false">N32</f>
        <v>0</v>
      </c>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5"/>
      <c r="BM32" s="185"/>
      <c r="BN32" s="185"/>
      <c r="BO32" s="185"/>
      <c r="BP32" s="185"/>
      <c r="BQ32" s="185"/>
      <c r="BR32" s="185"/>
      <c r="BS32" s="185"/>
      <c r="BT32" s="185"/>
      <c r="BU32" s="185"/>
      <c r="BV32" s="185"/>
      <c r="BW32" s="185"/>
      <c r="BX32" s="185"/>
      <c r="BY32" s="185"/>
      <c r="BZ32" s="185"/>
      <c r="CA32" s="185"/>
      <c r="CB32" s="185"/>
      <c r="CC32" s="185"/>
      <c r="CD32" s="185"/>
      <c r="CE32" s="185"/>
      <c r="CF32" s="185"/>
      <c r="CG32" s="185"/>
      <c r="CH32" s="185"/>
      <c r="CI32" s="185"/>
      <c r="CJ32" s="185"/>
      <c r="CK32" s="185"/>
      <c r="CL32" s="185"/>
      <c r="CM32" s="185"/>
      <c r="CN32" s="185"/>
      <c r="CO32" s="185"/>
      <c r="CP32" s="185"/>
      <c r="CQ32" s="185"/>
      <c r="CR32" s="185"/>
      <c r="CS32" s="185"/>
      <c r="CT32" s="185"/>
      <c r="CU32" s="185"/>
      <c r="CV32" s="185"/>
      <c r="CW32" s="185"/>
      <c r="CX32" s="185"/>
      <c r="CY32" s="185"/>
      <c r="CZ32" s="185"/>
      <c r="DA32" s="185"/>
      <c r="DB32" s="185"/>
      <c r="DC32" s="185"/>
      <c r="DD32" s="185"/>
      <c r="DE32" s="185"/>
      <c r="DF32" s="185"/>
      <c r="DG32" s="185"/>
      <c r="DH32" s="185"/>
      <c r="DI32" s="185"/>
      <c r="DJ32" s="185"/>
      <c r="DK32" s="185"/>
      <c r="DL32" s="185"/>
      <c r="DM32" s="185"/>
      <c r="DN32" s="185"/>
      <c r="DO32" s="185"/>
      <c r="DP32" s="185"/>
      <c r="DQ32" s="185"/>
      <c r="DR32" s="185"/>
      <c r="DS32" s="185"/>
      <c r="DT32" s="185"/>
      <c r="DU32" s="185"/>
      <c r="DV32" s="185"/>
      <c r="DW32" s="185"/>
      <c r="DX32" s="185"/>
      <c r="DY32" s="185"/>
      <c r="DZ32" s="185"/>
      <c r="EA32" s="185"/>
      <c r="EB32" s="185"/>
      <c r="EC32" s="185"/>
      <c r="ED32" s="185"/>
      <c r="EE32" s="185"/>
      <c r="EF32" s="185"/>
      <c r="EG32" s="185"/>
      <c r="EH32" s="185"/>
      <c r="EI32" s="185"/>
      <c r="EJ32" s="185"/>
      <c r="EK32" s="185"/>
      <c r="EL32" s="185"/>
      <c r="EM32" s="185"/>
      <c r="EN32" s="185"/>
      <c r="EO32" s="185"/>
      <c r="EP32" s="185"/>
      <c r="EQ32" s="185"/>
      <c r="ER32" s="185"/>
      <c r="ES32" s="185"/>
      <c r="ET32" s="185"/>
      <c r="EU32" s="185"/>
      <c r="EV32" s="185"/>
      <c r="EW32" s="185"/>
      <c r="EX32" s="185"/>
      <c r="EY32" s="185"/>
      <c r="EZ32" s="185"/>
      <c r="FA32" s="185"/>
      <c r="FB32" s="185"/>
      <c r="FC32" s="185"/>
      <c r="FD32" s="185"/>
      <c r="FE32" s="185"/>
      <c r="FF32" s="185"/>
      <c r="FG32" s="185"/>
      <c r="FH32" s="185"/>
      <c r="FI32" s="185"/>
      <c r="FJ32" s="185"/>
      <c r="FK32" s="185"/>
      <c r="FL32" s="185"/>
      <c r="FM32" s="185"/>
      <c r="FN32" s="185"/>
      <c r="FO32" s="185"/>
      <c r="FP32" s="185"/>
      <c r="FQ32" s="185"/>
      <c r="FR32" s="185"/>
      <c r="FS32" s="185"/>
      <c r="FT32" s="185"/>
      <c r="FU32" s="185"/>
      <c r="FV32" s="185"/>
      <c r="FW32" s="185"/>
      <c r="FX32" s="185"/>
      <c r="FY32" s="185"/>
      <c r="FZ32" s="185"/>
      <c r="GA32" s="185"/>
      <c r="GB32" s="185"/>
      <c r="GC32" s="185"/>
      <c r="GD32" s="185"/>
      <c r="GE32" s="185"/>
      <c r="GF32" s="185"/>
      <c r="GG32" s="185"/>
      <c r="GH32" s="185"/>
      <c r="GI32" s="185"/>
      <c r="GJ32" s="185"/>
      <c r="GK32" s="185"/>
      <c r="GL32" s="185"/>
      <c r="GM32" s="185"/>
      <c r="GN32" s="185"/>
      <c r="GO32" s="185"/>
      <c r="GP32" s="185"/>
      <c r="GQ32" s="185"/>
      <c r="GR32" s="185"/>
      <c r="GS32" s="185"/>
      <c r="GT32" s="185"/>
      <c r="GU32" s="185"/>
      <c r="GV32" s="185"/>
      <c r="GW32" s="185"/>
      <c r="GX32" s="185"/>
      <c r="GY32" s="185"/>
      <c r="GZ32" s="185"/>
      <c r="HA32" s="185"/>
      <c r="HB32" s="185"/>
      <c r="HC32" s="185"/>
      <c r="HD32" s="185"/>
      <c r="HE32" s="185"/>
      <c r="HF32" s="185"/>
      <c r="HG32" s="185"/>
      <c r="HH32" s="185"/>
      <c r="HI32" s="185"/>
      <c r="HJ32" s="185"/>
      <c r="HK32" s="185"/>
      <c r="HL32" s="185"/>
      <c r="HM32" s="185"/>
      <c r="HN32" s="185"/>
      <c r="HO32" s="185"/>
      <c r="HP32" s="185"/>
      <c r="HQ32" s="185"/>
      <c r="HR32" s="185"/>
      <c r="HS32" s="185"/>
      <c r="HT32" s="185"/>
      <c r="HU32" s="185"/>
      <c r="HV32" s="185"/>
      <c r="HW32" s="185"/>
      <c r="HX32" s="185"/>
      <c r="HY32" s="185"/>
      <c r="HZ32" s="185"/>
      <c r="IA32" s="185"/>
      <c r="IB32" s="185"/>
      <c r="IC32" s="185"/>
      <c r="ID32" s="185"/>
      <c r="IE32" s="185"/>
      <c r="IF32" s="185"/>
      <c r="IG32" s="185"/>
      <c r="IH32" s="185"/>
      <c r="II32" s="185"/>
      <c r="IJ32" s="185"/>
      <c r="IK32" s="185"/>
      <c r="IL32" s="185"/>
      <c r="IM32" s="185"/>
      <c r="IN32" s="185"/>
      <c r="IO32" s="185"/>
      <c r="IP32" s="185"/>
      <c r="IQ32" s="185"/>
      <c r="IR32" s="185"/>
      <c r="IS32" s="185"/>
      <c r="IT32" s="185"/>
      <c r="IU32" s="185"/>
      <c r="IV32" s="185"/>
      <c r="IW32" s="185"/>
    </row>
    <row r="33" customFormat="false" ht="15.75" hidden="false" customHeight="false" outlineLevel="0" collapsed="false">
      <c r="A33" s="182" t="s">
        <v>337</v>
      </c>
      <c r="B33" s="183" t="n">
        <v>85</v>
      </c>
      <c r="C33" s="183"/>
      <c r="D33" s="183"/>
      <c r="E33" s="183"/>
      <c r="F33" s="183"/>
      <c r="G33" s="183"/>
      <c r="H33" s="183"/>
      <c r="I33" s="183"/>
      <c r="J33" s="183"/>
      <c r="K33" s="183"/>
      <c r="L33" s="183"/>
      <c r="M33" s="183"/>
      <c r="N33" s="183"/>
      <c r="O33" s="184" t="n">
        <f aca="false">N33</f>
        <v>0</v>
      </c>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185"/>
      <c r="BW33" s="185"/>
      <c r="BX33" s="185"/>
      <c r="BY33" s="185"/>
      <c r="BZ33" s="185"/>
      <c r="CA33" s="185"/>
      <c r="CB33" s="185"/>
      <c r="CC33" s="185"/>
      <c r="CD33" s="185"/>
      <c r="CE33" s="185"/>
      <c r="CF33" s="185"/>
      <c r="CG33" s="185"/>
      <c r="CH33" s="185"/>
      <c r="CI33" s="185"/>
      <c r="CJ33" s="185"/>
      <c r="CK33" s="185"/>
      <c r="CL33" s="185"/>
      <c r="CM33" s="185"/>
      <c r="CN33" s="185"/>
      <c r="CO33" s="185"/>
      <c r="CP33" s="185"/>
      <c r="CQ33" s="185"/>
      <c r="CR33" s="185"/>
      <c r="CS33" s="185"/>
      <c r="CT33" s="185"/>
      <c r="CU33" s="185"/>
      <c r="CV33" s="185"/>
      <c r="CW33" s="185"/>
      <c r="CX33" s="185"/>
      <c r="CY33" s="185"/>
      <c r="CZ33" s="185"/>
      <c r="DA33" s="185"/>
      <c r="DB33" s="185"/>
      <c r="DC33" s="185"/>
      <c r="DD33" s="185"/>
      <c r="DE33" s="185"/>
      <c r="DF33" s="185"/>
      <c r="DG33" s="185"/>
      <c r="DH33" s="185"/>
      <c r="DI33" s="185"/>
      <c r="DJ33" s="185"/>
      <c r="DK33" s="185"/>
      <c r="DL33" s="185"/>
      <c r="DM33" s="185"/>
      <c r="DN33" s="185"/>
      <c r="DO33" s="185"/>
      <c r="DP33" s="185"/>
      <c r="DQ33" s="185"/>
      <c r="DR33" s="185"/>
      <c r="DS33" s="185"/>
      <c r="DT33" s="185"/>
      <c r="DU33" s="185"/>
      <c r="DV33" s="185"/>
      <c r="DW33" s="185"/>
      <c r="DX33" s="185"/>
      <c r="DY33" s="185"/>
      <c r="DZ33" s="185"/>
      <c r="EA33" s="185"/>
      <c r="EB33" s="185"/>
      <c r="EC33" s="185"/>
      <c r="ED33" s="185"/>
      <c r="EE33" s="185"/>
      <c r="EF33" s="185"/>
      <c r="EG33" s="185"/>
      <c r="EH33" s="185"/>
      <c r="EI33" s="185"/>
      <c r="EJ33" s="185"/>
      <c r="EK33" s="185"/>
      <c r="EL33" s="185"/>
      <c r="EM33" s="185"/>
      <c r="EN33" s="185"/>
      <c r="EO33" s="185"/>
      <c r="EP33" s="185"/>
      <c r="EQ33" s="185"/>
      <c r="ER33" s="185"/>
      <c r="ES33" s="185"/>
      <c r="ET33" s="185"/>
      <c r="EU33" s="185"/>
      <c r="EV33" s="185"/>
      <c r="EW33" s="185"/>
      <c r="EX33" s="185"/>
      <c r="EY33" s="185"/>
      <c r="EZ33" s="185"/>
      <c r="FA33" s="185"/>
      <c r="FB33" s="185"/>
      <c r="FC33" s="185"/>
      <c r="FD33" s="185"/>
      <c r="FE33" s="185"/>
      <c r="FF33" s="185"/>
      <c r="FG33" s="185"/>
      <c r="FH33" s="185"/>
      <c r="FI33" s="185"/>
      <c r="FJ33" s="185"/>
      <c r="FK33" s="185"/>
      <c r="FL33" s="185"/>
      <c r="FM33" s="185"/>
      <c r="FN33" s="185"/>
      <c r="FO33" s="185"/>
      <c r="FP33" s="185"/>
      <c r="FQ33" s="185"/>
      <c r="FR33" s="185"/>
      <c r="FS33" s="185"/>
      <c r="FT33" s="185"/>
      <c r="FU33" s="185"/>
      <c r="FV33" s="185"/>
      <c r="FW33" s="185"/>
      <c r="FX33" s="185"/>
      <c r="FY33" s="185"/>
      <c r="FZ33" s="185"/>
      <c r="GA33" s="185"/>
      <c r="GB33" s="185"/>
      <c r="GC33" s="185"/>
      <c r="GD33" s="185"/>
      <c r="GE33" s="185"/>
      <c r="GF33" s="185"/>
      <c r="GG33" s="185"/>
      <c r="GH33" s="185"/>
      <c r="GI33" s="185"/>
      <c r="GJ33" s="185"/>
      <c r="GK33" s="185"/>
      <c r="GL33" s="185"/>
      <c r="GM33" s="185"/>
      <c r="GN33" s="185"/>
      <c r="GO33" s="185"/>
      <c r="GP33" s="185"/>
      <c r="GQ33" s="185"/>
      <c r="GR33" s="185"/>
      <c r="GS33" s="185"/>
      <c r="GT33" s="185"/>
      <c r="GU33" s="185"/>
      <c r="GV33" s="185"/>
      <c r="GW33" s="185"/>
      <c r="GX33" s="185"/>
      <c r="GY33" s="185"/>
      <c r="GZ33" s="185"/>
      <c r="HA33" s="185"/>
      <c r="HB33" s="185"/>
      <c r="HC33" s="185"/>
      <c r="HD33" s="185"/>
      <c r="HE33" s="185"/>
      <c r="HF33" s="185"/>
      <c r="HG33" s="185"/>
      <c r="HH33" s="185"/>
      <c r="HI33" s="185"/>
      <c r="HJ33" s="185"/>
      <c r="HK33" s="185"/>
      <c r="HL33" s="185"/>
      <c r="HM33" s="185"/>
      <c r="HN33" s="185"/>
      <c r="HO33" s="185"/>
      <c r="HP33" s="185"/>
      <c r="HQ33" s="185"/>
      <c r="HR33" s="185"/>
      <c r="HS33" s="185"/>
      <c r="HT33" s="185"/>
      <c r="HU33" s="185"/>
      <c r="HV33" s="185"/>
      <c r="HW33" s="185"/>
      <c r="HX33" s="185"/>
      <c r="HY33" s="185"/>
      <c r="HZ33" s="185"/>
      <c r="IA33" s="185"/>
      <c r="IB33" s="185"/>
      <c r="IC33" s="185"/>
      <c r="ID33" s="185"/>
      <c r="IE33" s="185"/>
      <c r="IF33" s="185"/>
      <c r="IG33" s="185"/>
      <c r="IH33" s="185"/>
      <c r="II33" s="185"/>
      <c r="IJ33" s="185"/>
      <c r="IK33" s="185"/>
      <c r="IL33" s="185"/>
      <c r="IM33" s="185"/>
      <c r="IN33" s="185"/>
      <c r="IO33" s="185"/>
      <c r="IP33" s="185"/>
      <c r="IQ33" s="185"/>
      <c r="IR33" s="185"/>
      <c r="IS33" s="185"/>
      <c r="IT33" s="185"/>
      <c r="IU33" s="185"/>
      <c r="IV33" s="185"/>
      <c r="IW33" s="185"/>
    </row>
    <row r="34" customFormat="false" ht="15.75" hidden="false" customHeight="false" outlineLevel="0" collapsed="false">
      <c r="A34" s="182" t="s">
        <v>338</v>
      </c>
      <c r="B34" s="183" t="n">
        <v>115</v>
      </c>
      <c r="C34" s="183" t="n">
        <v>0</v>
      </c>
      <c r="D34" s="183" t="n">
        <v>0</v>
      </c>
      <c r="E34" s="183" t="n">
        <v>0</v>
      </c>
      <c r="F34" s="183" t="n">
        <v>0</v>
      </c>
      <c r="G34" s="183" t="n">
        <v>0</v>
      </c>
      <c r="H34" s="183" t="n">
        <v>0</v>
      </c>
      <c r="I34" s="183" t="n">
        <v>0</v>
      </c>
      <c r="J34" s="183" t="n">
        <v>0</v>
      </c>
      <c r="K34" s="183" t="n">
        <v>0</v>
      </c>
      <c r="L34" s="183" t="n">
        <v>0</v>
      </c>
      <c r="M34" s="183" t="n">
        <v>0</v>
      </c>
      <c r="N34" s="183" t="n">
        <v>0</v>
      </c>
      <c r="O34" s="184" t="n">
        <f aca="false">N34</f>
        <v>0</v>
      </c>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185"/>
      <c r="CX34" s="185"/>
      <c r="CY34" s="185"/>
      <c r="CZ34" s="185"/>
      <c r="DA34" s="185"/>
      <c r="DB34" s="185"/>
      <c r="DC34" s="185"/>
      <c r="DD34" s="185"/>
      <c r="DE34" s="185"/>
      <c r="DF34" s="185"/>
      <c r="DG34" s="185"/>
      <c r="DH34" s="185"/>
      <c r="DI34" s="185"/>
      <c r="DJ34" s="185"/>
      <c r="DK34" s="185"/>
      <c r="DL34" s="185"/>
      <c r="DM34" s="185"/>
      <c r="DN34" s="185"/>
      <c r="DO34" s="185"/>
      <c r="DP34" s="185"/>
      <c r="DQ34" s="185"/>
      <c r="DR34" s="185"/>
      <c r="DS34" s="185"/>
      <c r="DT34" s="185"/>
      <c r="DU34" s="185"/>
      <c r="DV34" s="185"/>
      <c r="DW34" s="185"/>
      <c r="DX34" s="185"/>
      <c r="DY34" s="185"/>
      <c r="DZ34" s="185"/>
      <c r="EA34" s="185"/>
      <c r="EB34" s="185"/>
      <c r="EC34" s="185"/>
      <c r="ED34" s="185"/>
      <c r="EE34" s="185"/>
      <c r="EF34" s="185"/>
      <c r="EG34" s="185"/>
      <c r="EH34" s="185"/>
      <c r="EI34" s="185"/>
      <c r="EJ34" s="185"/>
      <c r="EK34" s="185"/>
      <c r="EL34" s="185"/>
      <c r="EM34" s="185"/>
      <c r="EN34" s="185"/>
      <c r="EO34" s="185"/>
      <c r="EP34" s="185"/>
      <c r="EQ34" s="185"/>
      <c r="ER34" s="185"/>
      <c r="ES34" s="185"/>
      <c r="ET34" s="185"/>
      <c r="EU34" s="185"/>
      <c r="EV34" s="185"/>
      <c r="EW34" s="185"/>
      <c r="EX34" s="185"/>
      <c r="EY34" s="185"/>
      <c r="EZ34" s="185"/>
      <c r="FA34" s="185"/>
      <c r="FB34" s="185"/>
      <c r="FC34" s="185"/>
      <c r="FD34" s="185"/>
      <c r="FE34" s="185"/>
      <c r="FF34" s="185"/>
      <c r="FG34" s="185"/>
      <c r="FH34" s="185"/>
      <c r="FI34" s="185"/>
      <c r="FJ34" s="185"/>
      <c r="FK34" s="185"/>
      <c r="FL34" s="185"/>
      <c r="FM34" s="185"/>
      <c r="FN34" s="185"/>
      <c r="FO34" s="185"/>
      <c r="FP34" s="185"/>
      <c r="FQ34" s="185"/>
      <c r="FR34" s="185"/>
      <c r="FS34" s="185"/>
      <c r="FT34" s="185"/>
      <c r="FU34" s="185"/>
      <c r="FV34" s="185"/>
      <c r="FW34" s="185"/>
      <c r="FX34" s="185"/>
      <c r="FY34" s="185"/>
      <c r="FZ34" s="185"/>
      <c r="GA34" s="185"/>
      <c r="GB34" s="185"/>
      <c r="GC34" s="185"/>
      <c r="GD34" s="185"/>
      <c r="GE34" s="185"/>
      <c r="GF34" s="185"/>
      <c r="GG34" s="185"/>
      <c r="GH34" s="185"/>
      <c r="GI34" s="185"/>
      <c r="GJ34" s="185"/>
      <c r="GK34" s="185"/>
      <c r="GL34" s="185"/>
      <c r="GM34" s="185"/>
      <c r="GN34" s="185"/>
      <c r="GO34" s="185"/>
      <c r="GP34" s="185"/>
      <c r="GQ34" s="185"/>
      <c r="GR34" s="185"/>
      <c r="GS34" s="185"/>
      <c r="GT34" s="185"/>
      <c r="GU34" s="185"/>
      <c r="GV34" s="185"/>
      <c r="GW34" s="185"/>
      <c r="GX34" s="185"/>
      <c r="GY34" s="185"/>
      <c r="GZ34" s="185"/>
      <c r="HA34" s="185"/>
      <c r="HB34" s="185"/>
      <c r="HC34" s="185"/>
      <c r="HD34" s="185"/>
      <c r="HE34" s="185"/>
      <c r="HF34" s="185"/>
      <c r="HG34" s="185"/>
      <c r="HH34" s="185"/>
      <c r="HI34" s="185"/>
      <c r="HJ34" s="185"/>
      <c r="HK34" s="185"/>
      <c r="HL34" s="185"/>
      <c r="HM34" s="185"/>
      <c r="HN34" s="185"/>
      <c r="HO34" s="185"/>
      <c r="HP34" s="185"/>
      <c r="HQ34" s="185"/>
      <c r="HR34" s="185"/>
      <c r="HS34" s="185"/>
      <c r="HT34" s="185"/>
      <c r="HU34" s="185"/>
      <c r="HV34" s="185"/>
      <c r="HW34" s="185"/>
      <c r="HX34" s="185"/>
      <c r="HY34" s="185"/>
      <c r="HZ34" s="185"/>
      <c r="IA34" s="185"/>
      <c r="IB34" s="185"/>
      <c r="IC34" s="185"/>
      <c r="ID34" s="185"/>
      <c r="IE34" s="185"/>
      <c r="IF34" s="185"/>
      <c r="IG34" s="185"/>
      <c r="IH34" s="185"/>
      <c r="II34" s="185"/>
      <c r="IJ34" s="185"/>
      <c r="IK34" s="185"/>
      <c r="IL34" s="185"/>
      <c r="IM34" s="185"/>
      <c r="IN34" s="185"/>
      <c r="IO34" s="185"/>
      <c r="IP34" s="185"/>
      <c r="IQ34" s="185"/>
      <c r="IR34" s="185"/>
      <c r="IS34" s="185"/>
      <c r="IT34" s="185"/>
      <c r="IU34" s="185"/>
      <c r="IV34" s="185"/>
      <c r="IW34" s="185"/>
    </row>
    <row r="35" customFormat="false" ht="15.75" hidden="false" customHeight="false" outlineLevel="0" collapsed="false">
      <c r="A35" s="182" t="s">
        <v>339</v>
      </c>
      <c r="B35" s="183" t="n">
        <v>135</v>
      </c>
      <c r="C35" s="183"/>
      <c r="D35" s="183"/>
      <c r="E35" s="183"/>
      <c r="F35" s="183"/>
      <c r="G35" s="183"/>
      <c r="H35" s="183"/>
      <c r="I35" s="183"/>
      <c r="J35" s="183"/>
      <c r="K35" s="183"/>
      <c r="L35" s="183"/>
      <c r="M35" s="183"/>
      <c r="N35" s="183"/>
      <c r="O35" s="184" t="n">
        <f aca="false">N35</f>
        <v>0</v>
      </c>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5"/>
      <c r="BP35" s="185"/>
      <c r="BQ35" s="185"/>
      <c r="BR35" s="185"/>
      <c r="BS35" s="185"/>
      <c r="BT35" s="185"/>
      <c r="BU35" s="185"/>
      <c r="BV35" s="185"/>
      <c r="BW35" s="185"/>
      <c r="BX35" s="185"/>
      <c r="BY35" s="185"/>
      <c r="BZ35" s="185"/>
      <c r="CA35" s="185"/>
      <c r="CB35" s="185"/>
      <c r="CC35" s="185"/>
      <c r="CD35" s="185"/>
      <c r="CE35" s="185"/>
      <c r="CF35" s="185"/>
      <c r="CG35" s="185"/>
      <c r="CH35" s="185"/>
      <c r="CI35" s="185"/>
      <c r="CJ35" s="185"/>
      <c r="CK35" s="185"/>
      <c r="CL35" s="185"/>
      <c r="CM35" s="185"/>
      <c r="CN35" s="185"/>
      <c r="CO35" s="185"/>
      <c r="CP35" s="185"/>
      <c r="CQ35" s="185"/>
      <c r="CR35" s="185"/>
      <c r="CS35" s="185"/>
      <c r="CT35" s="185"/>
      <c r="CU35" s="185"/>
      <c r="CV35" s="185"/>
      <c r="CW35" s="185"/>
      <c r="CX35" s="185"/>
      <c r="CY35" s="185"/>
      <c r="CZ35" s="185"/>
      <c r="DA35" s="185"/>
      <c r="DB35" s="185"/>
      <c r="DC35" s="185"/>
      <c r="DD35" s="185"/>
      <c r="DE35" s="185"/>
      <c r="DF35" s="185"/>
      <c r="DG35" s="185"/>
      <c r="DH35" s="185"/>
      <c r="DI35" s="185"/>
      <c r="DJ35" s="185"/>
      <c r="DK35" s="185"/>
      <c r="DL35" s="185"/>
      <c r="DM35" s="185"/>
      <c r="DN35" s="185"/>
      <c r="DO35" s="185"/>
      <c r="DP35" s="185"/>
      <c r="DQ35" s="185"/>
      <c r="DR35" s="185"/>
      <c r="DS35" s="185"/>
      <c r="DT35" s="185"/>
      <c r="DU35" s="185"/>
      <c r="DV35" s="185"/>
      <c r="DW35" s="185"/>
      <c r="DX35" s="185"/>
      <c r="DY35" s="185"/>
      <c r="DZ35" s="185"/>
      <c r="EA35" s="185"/>
      <c r="EB35" s="185"/>
      <c r="EC35" s="185"/>
      <c r="ED35" s="185"/>
      <c r="EE35" s="185"/>
      <c r="EF35" s="185"/>
      <c r="EG35" s="185"/>
      <c r="EH35" s="185"/>
      <c r="EI35" s="185"/>
      <c r="EJ35" s="185"/>
      <c r="EK35" s="185"/>
      <c r="EL35" s="185"/>
      <c r="EM35" s="185"/>
      <c r="EN35" s="185"/>
      <c r="EO35" s="185"/>
      <c r="EP35" s="185"/>
      <c r="EQ35" s="185"/>
      <c r="ER35" s="185"/>
      <c r="ES35" s="185"/>
      <c r="ET35" s="185"/>
      <c r="EU35" s="185"/>
      <c r="EV35" s="185"/>
      <c r="EW35" s="185"/>
      <c r="EX35" s="185"/>
      <c r="EY35" s="185"/>
      <c r="EZ35" s="185"/>
      <c r="FA35" s="185"/>
      <c r="FB35" s="185"/>
      <c r="FC35" s="185"/>
      <c r="FD35" s="185"/>
      <c r="FE35" s="185"/>
      <c r="FF35" s="185"/>
      <c r="FG35" s="185"/>
      <c r="FH35" s="185"/>
      <c r="FI35" s="185"/>
      <c r="FJ35" s="185"/>
      <c r="FK35" s="185"/>
      <c r="FL35" s="185"/>
      <c r="FM35" s="185"/>
      <c r="FN35" s="185"/>
      <c r="FO35" s="185"/>
      <c r="FP35" s="185"/>
      <c r="FQ35" s="185"/>
      <c r="FR35" s="185"/>
      <c r="FS35" s="185"/>
      <c r="FT35" s="185"/>
      <c r="FU35" s="185"/>
      <c r="FV35" s="185"/>
      <c r="FW35" s="185"/>
      <c r="FX35" s="185"/>
      <c r="FY35" s="185"/>
      <c r="FZ35" s="185"/>
      <c r="GA35" s="185"/>
      <c r="GB35" s="185"/>
      <c r="GC35" s="185"/>
      <c r="GD35" s="185"/>
      <c r="GE35" s="185"/>
      <c r="GF35" s="185"/>
      <c r="GG35" s="185"/>
      <c r="GH35" s="185"/>
      <c r="GI35" s="185"/>
      <c r="GJ35" s="185"/>
      <c r="GK35" s="185"/>
      <c r="GL35" s="185"/>
      <c r="GM35" s="185"/>
      <c r="GN35" s="185"/>
      <c r="GO35" s="185"/>
      <c r="GP35" s="185"/>
      <c r="GQ35" s="185"/>
      <c r="GR35" s="185"/>
      <c r="GS35" s="185"/>
      <c r="GT35" s="185"/>
      <c r="GU35" s="185"/>
      <c r="GV35" s="185"/>
      <c r="GW35" s="185"/>
      <c r="GX35" s="185"/>
      <c r="GY35" s="185"/>
      <c r="GZ35" s="185"/>
      <c r="HA35" s="185"/>
      <c r="HB35" s="185"/>
      <c r="HC35" s="185"/>
      <c r="HD35" s="185"/>
      <c r="HE35" s="185"/>
      <c r="HF35" s="185"/>
      <c r="HG35" s="185"/>
      <c r="HH35" s="185"/>
      <c r="HI35" s="185"/>
      <c r="HJ35" s="185"/>
      <c r="HK35" s="185"/>
      <c r="HL35" s="185"/>
      <c r="HM35" s="185"/>
      <c r="HN35" s="185"/>
      <c r="HO35" s="185"/>
      <c r="HP35" s="185"/>
      <c r="HQ35" s="185"/>
      <c r="HR35" s="185"/>
      <c r="HS35" s="185"/>
      <c r="HT35" s="185"/>
      <c r="HU35" s="185"/>
      <c r="HV35" s="185"/>
      <c r="HW35" s="185"/>
      <c r="HX35" s="185"/>
      <c r="HY35" s="185"/>
      <c r="HZ35" s="185"/>
      <c r="IA35" s="185"/>
      <c r="IB35" s="185"/>
      <c r="IC35" s="185"/>
      <c r="ID35" s="185"/>
      <c r="IE35" s="185"/>
      <c r="IF35" s="185"/>
      <c r="IG35" s="185"/>
      <c r="IH35" s="185"/>
      <c r="II35" s="185"/>
      <c r="IJ35" s="185"/>
      <c r="IK35" s="185"/>
      <c r="IL35" s="185"/>
      <c r="IM35" s="185"/>
      <c r="IN35" s="185"/>
      <c r="IO35" s="185"/>
      <c r="IP35" s="185"/>
      <c r="IQ35" s="185"/>
      <c r="IR35" s="185"/>
      <c r="IS35" s="185"/>
      <c r="IT35" s="185"/>
      <c r="IU35" s="185"/>
      <c r="IV35" s="185"/>
      <c r="IW35" s="185"/>
    </row>
    <row r="36" customFormat="false" ht="15.75" hidden="false" customHeight="false" outlineLevel="0" collapsed="false">
      <c r="A36" s="182" t="s">
        <v>340</v>
      </c>
      <c r="B36" s="183" t="n">
        <v>165</v>
      </c>
      <c r="C36" s="183"/>
      <c r="D36" s="183"/>
      <c r="E36" s="183"/>
      <c r="F36" s="183"/>
      <c r="G36" s="183"/>
      <c r="H36" s="183"/>
      <c r="I36" s="183"/>
      <c r="J36" s="183"/>
      <c r="K36" s="183"/>
      <c r="L36" s="183"/>
      <c r="M36" s="183"/>
      <c r="N36" s="183"/>
      <c r="O36" s="184" t="n">
        <f aca="false">N36</f>
        <v>0</v>
      </c>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5"/>
      <c r="BQ36" s="185"/>
      <c r="BR36" s="185"/>
      <c r="BS36" s="185"/>
      <c r="BT36" s="185"/>
      <c r="BU36" s="185"/>
      <c r="BV36" s="185"/>
      <c r="BW36" s="185"/>
      <c r="BX36" s="185"/>
      <c r="BY36" s="185"/>
      <c r="BZ36" s="185"/>
      <c r="CA36" s="185"/>
      <c r="CB36" s="185"/>
      <c r="CC36" s="185"/>
      <c r="CD36" s="185"/>
      <c r="CE36" s="185"/>
      <c r="CF36" s="185"/>
      <c r="CG36" s="185"/>
      <c r="CH36" s="185"/>
      <c r="CI36" s="185"/>
      <c r="CJ36" s="185"/>
      <c r="CK36" s="185"/>
      <c r="CL36" s="185"/>
      <c r="CM36" s="185"/>
      <c r="CN36" s="185"/>
      <c r="CO36" s="185"/>
      <c r="CP36" s="185"/>
      <c r="CQ36" s="185"/>
      <c r="CR36" s="185"/>
      <c r="CS36" s="185"/>
      <c r="CT36" s="185"/>
      <c r="CU36" s="185"/>
      <c r="CV36" s="185"/>
      <c r="CW36" s="185"/>
      <c r="CX36" s="185"/>
      <c r="CY36" s="185"/>
      <c r="CZ36" s="185"/>
      <c r="DA36" s="185"/>
      <c r="DB36" s="185"/>
      <c r="DC36" s="185"/>
      <c r="DD36" s="185"/>
      <c r="DE36" s="185"/>
      <c r="DF36" s="185"/>
      <c r="DG36" s="185"/>
      <c r="DH36" s="185"/>
      <c r="DI36" s="185"/>
      <c r="DJ36" s="185"/>
      <c r="DK36" s="185"/>
      <c r="DL36" s="185"/>
      <c r="DM36" s="185"/>
      <c r="DN36" s="185"/>
      <c r="DO36" s="185"/>
      <c r="DP36" s="185"/>
      <c r="DQ36" s="185"/>
      <c r="DR36" s="185"/>
      <c r="DS36" s="185"/>
      <c r="DT36" s="185"/>
      <c r="DU36" s="185"/>
      <c r="DV36" s="185"/>
      <c r="DW36" s="185"/>
      <c r="DX36" s="185"/>
      <c r="DY36" s="185"/>
      <c r="DZ36" s="185"/>
      <c r="EA36" s="185"/>
      <c r="EB36" s="185"/>
      <c r="EC36" s="185"/>
      <c r="ED36" s="185"/>
      <c r="EE36" s="185"/>
      <c r="EF36" s="185"/>
      <c r="EG36" s="185"/>
      <c r="EH36" s="185"/>
      <c r="EI36" s="185"/>
      <c r="EJ36" s="185"/>
      <c r="EK36" s="185"/>
      <c r="EL36" s="185"/>
      <c r="EM36" s="185"/>
      <c r="EN36" s="185"/>
      <c r="EO36" s="185"/>
      <c r="EP36" s="185"/>
      <c r="EQ36" s="185"/>
      <c r="ER36" s="185"/>
      <c r="ES36" s="185"/>
      <c r="ET36" s="185"/>
      <c r="EU36" s="185"/>
      <c r="EV36" s="185"/>
      <c r="EW36" s="185"/>
      <c r="EX36" s="185"/>
      <c r="EY36" s="185"/>
      <c r="EZ36" s="185"/>
      <c r="FA36" s="185"/>
      <c r="FB36" s="185"/>
      <c r="FC36" s="185"/>
      <c r="FD36" s="185"/>
      <c r="FE36" s="185"/>
      <c r="FF36" s="185"/>
      <c r="FG36" s="185"/>
      <c r="FH36" s="185"/>
      <c r="FI36" s="185"/>
      <c r="FJ36" s="185"/>
      <c r="FK36" s="185"/>
      <c r="FL36" s="185"/>
      <c r="FM36" s="185"/>
      <c r="FN36" s="185"/>
      <c r="FO36" s="185"/>
      <c r="FP36" s="185"/>
      <c r="FQ36" s="185"/>
      <c r="FR36" s="185"/>
      <c r="FS36" s="185"/>
      <c r="FT36" s="185"/>
      <c r="FU36" s="185"/>
      <c r="FV36" s="185"/>
      <c r="FW36" s="185"/>
      <c r="FX36" s="185"/>
      <c r="FY36" s="185"/>
      <c r="FZ36" s="185"/>
      <c r="GA36" s="185"/>
      <c r="GB36" s="185"/>
      <c r="GC36" s="185"/>
      <c r="GD36" s="185"/>
      <c r="GE36" s="185"/>
      <c r="GF36" s="185"/>
      <c r="GG36" s="185"/>
      <c r="GH36" s="185"/>
      <c r="GI36" s="185"/>
      <c r="GJ36" s="185"/>
      <c r="GK36" s="185"/>
      <c r="GL36" s="185"/>
      <c r="GM36" s="185"/>
      <c r="GN36" s="185"/>
      <c r="GO36" s="185"/>
      <c r="GP36" s="185"/>
      <c r="GQ36" s="185"/>
      <c r="GR36" s="185"/>
      <c r="GS36" s="185"/>
      <c r="GT36" s="185"/>
      <c r="GU36" s="185"/>
      <c r="GV36" s="185"/>
      <c r="GW36" s="185"/>
      <c r="GX36" s="185"/>
      <c r="GY36" s="185"/>
      <c r="GZ36" s="185"/>
      <c r="HA36" s="185"/>
      <c r="HB36" s="185"/>
      <c r="HC36" s="185"/>
      <c r="HD36" s="185"/>
      <c r="HE36" s="185"/>
      <c r="HF36" s="185"/>
      <c r="HG36" s="185"/>
      <c r="HH36" s="185"/>
      <c r="HI36" s="185"/>
      <c r="HJ36" s="185"/>
      <c r="HK36" s="185"/>
      <c r="HL36" s="185"/>
      <c r="HM36" s="185"/>
      <c r="HN36" s="185"/>
      <c r="HO36" s="185"/>
      <c r="HP36" s="185"/>
      <c r="HQ36" s="185"/>
      <c r="HR36" s="185"/>
      <c r="HS36" s="185"/>
      <c r="HT36" s="185"/>
      <c r="HU36" s="185"/>
      <c r="HV36" s="185"/>
      <c r="HW36" s="185"/>
      <c r="HX36" s="185"/>
      <c r="HY36" s="185"/>
      <c r="HZ36" s="185"/>
      <c r="IA36" s="185"/>
      <c r="IB36" s="185"/>
      <c r="IC36" s="185"/>
      <c r="ID36" s="185"/>
      <c r="IE36" s="185"/>
      <c r="IF36" s="185"/>
      <c r="IG36" s="185"/>
      <c r="IH36" s="185"/>
      <c r="II36" s="185"/>
      <c r="IJ36" s="185"/>
      <c r="IK36" s="185"/>
      <c r="IL36" s="185"/>
      <c r="IM36" s="185"/>
      <c r="IN36" s="185"/>
      <c r="IO36" s="185"/>
      <c r="IP36" s="185"/>
      <c r="IQ36" s="185"/>
      <c r="IR36" s="185"/>
      <c r="IS36" s="185"/>
      <c r="IT36" s="185"/>
      <c r="IU36" s="185"/>
      <c r="IV36" s="185"/>
      <c r="IW36" s="185"/>
    </row>
    <row r="37" customFormat="false" ht="15.75" hidden="false" customHeight="false" outlineLevel="0" collapsed="false">
      <c r="A37" s="182" t="s">
        <v>341</v>
      </c>
      <c r="B37" s="183" t="n">
        <v>185</v>
      </c>
      <c r="C37" s="183"/>
      <c r="D37" s="183"/>
      <c r="E37" s="183"/>
      <c r="F37" s="183"/>
      <c r="G37" s="183"/>
      <c r="H37" s="183"/>
      <c r="I37" s="183"/>
      <c r="J37" s="183"/>
      <c r="K37" s="183"/>
      <c r="L37" s="183"/>
      <c r="M37" s="183"/>
      <c r="N37" s="183"/>
      <c r="O37" s="184" t="n">
        <f aca="false">N37</f>
        <v>0</v>
      </c>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c r="BA37" s="185"/>
      <c r="BB37" s="185"/>
      <c r="BC37" s="185"/>
      <c r="BD37" s="185"/>
      <c r="BE37" s="185"/>
      <c r="BF37" s="185"/>
      <c r="BG37" s="185"/>
      <c r="BH37" s="185"/>
      <c r="BI37" s="185"/>
      <c r="BJ37" s="185"/>
      <c r="BK37" s="185"/>
      <c r="BL37" s="185"/>
      <c r="BM37" s="185"/>
      <c r="BN37" s="185"/>
      <c r="BO37" s="185"/>
      <c r="BP37" s="185"/>
      <c r="BQ37" s="185"/>
      <c r="BR37" s="185"/>
      <c r="BS37" s="185"/>
      <c r="BT37" s="185"/>
      <c r="BU37" s="185"/>
      <c r="BV37" s="185"/>
      <c r="BW37" s="185"/>
      <c r="BX37" s="185"/>
      <c r="BY37" s="185"/>
      <c r="BZ37" s="185"/>
      <c r="CA37" s="185"/>
      <c r="CB37" s="185"/>
      <c r="CC37" s="185"/>
      <c r="CD37" s="185"/>
      <c r="CE37" s="185"/>
      <c r="CF37" s="185"/>
      <c r="CG37" s="185"/>
      <c r="CH37" s="185"/>
      <c r="CI37" s="185"/>
      <c r="CJ37" s="185"/>
      <c r="CK37" s="185"/>
      <c r="CL37" s="185"/>
      <c r="CM37" s="185"/>
      <c r="CN37" s="185"/>
      <c r="CO37" s="185"/>
      <c r="CP37" s="185"/>
      <c r="CQ37" s="185"/>
      <c r="CR37" s="185"/>
      <c r="CS37" s="185"/>
      <c r="CT37" s="185"/>
      <c r="CU37" s="185"/>
      <c r="CV37" s="185"/>
      <c r="CW37" s="185"/>
      <c r="CX37" s="185"/>
      <c r="CY37" s="185"/>
      <c r="CZ37" s="185"/>
      <c r="DA37" s="185"/>
      <c r="DB37" s="185"/>
      <c r="DC37" s="185"/>
      <c r="DD37" s="185"/>
      <c r="DE37" s="185"/>
      <c r="DF37" s="185"/>
      <c r="DG37" s="185"/>
      <c r="DH37" s="185"/>
      <c r="DI37" s="185"/>
      <c r="DJ37" s="185"/>
      <c r="DK37" s="185"/>
      <c r="DL37" s="185"/>
      <c r="DM37" s="185"/>
      <c r="DN37" s="185"/>
      <c r="DO37" s="185"/>
      <c r="DP37" s="185"/>
      <c r="DQ37" s="185"/>
      <c r="DR37" s="185"/>
      <c r="DS37" s="185"/>
      <c r="DT37" s="185"/>
      <c r="DU37" s="185"/>
      <c r="DV37" s="185"/>
      <c r="DW37" s="185"/>
      <c r="DX37" s="185"/>
      <c r="DY37" s="185"/>
      <c r="DZ37" s="185"/>
      <c r="EA37" s="185"/>
      <c r="EB37" s="185"/>
      <c r="EC37" s="185"/>
      <c r="ED37" s="185"/>
      <c r="EE37" s="185"/>
      <c r="EF37" s="185"/>
      <c r="EG37" s="185"/>
      <c r="EH37" s="185"/>
      <c r="EI37" s="185"/>
      <c r="EJ37" s="185"/>
      <c r="EK37" s="185"/>
      <c r="EL37" s="185"/>
      <c r="EM37" s="185"/>
      <c r="EN37" s="185"/>
      <c r="EO37" s="185"/>
      <c r="EP37" s="185"/>
      <c r="EQ37" s="185"/>
      <c r="ER37" s="185"/>
      <c r="ES37" s="185"/>
      <c r="ET37" s="185"/>
      <c r="EU37" s="185"/>
      <c r="EV37" s="185"/>
      <c r="EW37" s="185"/>
      <c r="EX37" s="185"/>
      <c r="EY37" s="185"/>
      <c r="EZ37" s="185"/>
      <c r="FA37" s="185"/>
      <c r="FB37" s="185"/>
      <c r="FC37" s="185"/>
      <c r="FD37" s="185"/>
      <c r="FE37" s="185"/>
      <c r="FF37" s="185"/>
      <c r="FG37" s="185"/>
      <c r="FH37" s="185"/>
      <c r="FI37" s="185"/>
      <c r="FJ37" s="185"/>
      <c r="FK37" s="185"/>
      <c r="FL37" s="185"/>
      <c r="FM37" s="185"/>
      <c r="FN37" s="185"/>
      <c r="FO37" s="185"/>
      <c r="FP37" s="185"/>
      <c r="FQ37" s="185"/>
      <c r="FR37" s="185"/>
      <c r="FS37" s="185"/>
      <c r="FT37" s="185"/>
      <c r="FU37" s="185"/>
      <c r="FV37" s="185"/>
      <c r="FW37" s="185"/>
      <c r="FX37" s="185"/>
      <c r="FY37" s="185"/>
      <c r="FZ37" s="185"/>
      <c r="GA37" s="185"/>
      <c r="GB37" s="185"/>
      <c r="GC37" s="185"/>
      <c r="GD37" s="185"/>
      <c r="GE37" s="185"/>
      <c r="GF37" s="185"/>
      <c r="GG37" s="185"/>
      <c r="GH37" s="185"/>
      <c r="GI37" s="185"/>
      <c r="GJ37" s="185"/>
      <c r="GK37" s="185"/>
      <c r="GL37" s="185"/>
      <c r="GM37" s="185"/>
      <c r="GN37" s="185"/>
      <c r="GO37" s="185"/>
      <c r="GP37" s="185"/>
      <c r="GQ37" s="185"/>
      <c r="GR37" s="185"/>
      <c r="GS37" s="185"/>
      <c r="GT37" s="185"/>
      <c r="GU37" s="185"/>
      <c r="GV37" s="185"/>
      <c r="GW37" s="185"/>
      <c r="GX37" s="185"/>
      <c r="GY37" s="185"/>
      <c r="GZ37" s="185"/>
      <c r="HA37" s="185"/>
      <c r="HB37" s="185"/>
      <c r="HC37" s="185"/>
      <c r="HD37" s="185"/>
      <c r="HE37" s="185"/>
      <c r="HF37" s="185"/>
      <c r="HG37" s="185"/>
      <c r="HH37" s="185"/>
      <c r="HI37" s="185"/>
      <c r="HJ37" s="185"/>
      <c r="HK37" s="185"/>
      <c r="HL37" s="185"/>
      <c r="HM37" s="185"/>
      <c r="HN37" s="185"/>
      <c r="HO37" s="185"/>
      <c r="HP37" s="185"/>
      <c r="HQ37" s="185"/>
      <c r="HR37" s="185"/>
      <c r="HS37" s="185"/>
      <c r="HT37" s="185"/>
      <c r="HU37" s="185"/>
      <c r="HV37" s="185"/>
      <c r="HW37" s="185"/>
      <c r="HX37" s="185"/>
      <c r="HY37" s="185"/>
      <c r="HZ37" s="185"/>
      <c r="IA37" s="185"/>
      <c r="IB37" s="185"/>
      <c r="IC37" s="185"/>
      <c r="ID37" s="185"/>
      <c r="IE37" s="185"/>
      <c r="IF37" s="185"/>
      <c r="IG37" s="185"/>
      <c r="IH37" s="185"/>
      <c r="II37" s="185"/>
      <c r="IJ37" s="185"/>
      <c r="IK37" s="185"/>
      <c r="IL37" s="185"/>
      <c r="IM37" s="185"/>
      <c r="IN37" s="185"/>
      <c r="IO37" s="185"/>
      <c r="IP37" s="185"/>
      <c r="IQ37" s="185"/>
      <c r="IR37" s="185"/>
      <c r="IS37" s="185"/>
      <c r="IT37" s="185"/>
      <c r="IU37" s="185"/>
      <c r="IV37" s="185"/>
      <c r="IW37" s="185"/>
    </row>
    <row r="38" customFormat="false" ht="15.75" hidden="false" customHeight="false" outlineLevel="0" collapsed="false">
      <c r="A38" s="182" t="s">
        <v>342</v>
      </c>
      <c r="B38" s="183" t="n">
        <v>215</v>
      </c>
      <c r="C38" s="183" t="n">
        <v>0</v>
      </c>
      <c r="D38" s="183" t="n">
        <v>0</v>
      </c>
      <c r="E38" s="183" t="n">
        <v>0</v>
      </c>
      <c r="F38" s="183" t="n">
        <v>0</v>
      </c>
      <c r="G38" s="183" t="n">
        <v>0</v>
      </c>
      <c r="H38" s="183" t="n">
        <v>0</v>
      </c>
      <c r="I38" s="183" t="n">
        <v>0</v>
      </c>
      <c r="J38" s="183" t="n">
        <v>0</v>
      </c>
      <c r="K38" s="183" t="n">
        <v>0</v>
      </c>
      <c r="L38" s="183" t="n">
        <v>0</v>
      </c>
      <c r="M38" s="183" t="n">
        <v>0</v>
      </c>
      <c r="N38" s="183" t="n">
        <v>0</v>
      </c>
      <c r="O38" s="184" t="n">
        <f aca="false">N38</f>
        <v>0</v>
      </c>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5"/>
      <c r="BN38" s="185"/>
      <c r="BO38" s="185"/>
      <c r="BP38" s="185"/>
      <c r="BQ38" s="185"/>
      <c r="BR38" s="185"/>
      <c r="BS38" s="185"/>
      <c r="BT38" s="185"/>
      <c r="BU38" s="185"/>
      <c r="BV38" s="185"/>
      <c r="BW38" s="185"/>
      <c r="BX38" s="185"/>
      <c r="BY38" s="185"/>
      <c r="BZ38" s="185"/>
      <c r="CA38" s="185"/>
      <c r="CB38" s="185"/>
      <c r="CC38" s="185"/>
      <c r="CD38" s="185"/>
      <c r="CE38" s="185"/>
      <c r="CF38" s="185"/>
      <c r="CG38" s="185"/>
      <c r="CH38" s="185"/>
      <c r="CI38" s="185"/>
      <c r="CJ38" s="185"/>
      <c r="CK38" s="185"/>
      <c r="CL38" s="185"/>
      <c r="CM38" s="185"/>
      <c r="CN38" s="185"/>
      <c r="CO38" s="185"/>
      <c r="CP38" s="185"/>
      <c r="CQ38" s="185"/>
      <c r="CR38" s="185"/>
      <c r="CS38" s="185"/>
      <c r="CT38" s="185"/>
      <c r="CU38" s="185"/>
      <c r="CV38" s="185"/>
      <c r="CW38" s="185"/>
      <c r="CX38" s="185"/>
      <c r="CY38" s="185"/>
      <c r="CZ38" s="185"/>
      <c r="DA38" s="185"/>
      <c r="DB38" s="185"/>
      <c r="DC38" s="185"/>
      <c r="DD38" s="185"/>
      <c r="DE38" s="185"/>
      <c r="DF38" s="185"/>
      <c r="DG38" s="185"/>
      <c r="DH38" s="185"/>
      <c r="DI38" s="185"/>
      <c r="DJ38" s="185"/>
      <c r="DK38" s="185"/>
      <c r="DL38" s="185"/>
      <c r="DM38" s="185"/>
      <c r="DN38" s="185"/>
      <c r="DO38" s="185"/>
      <c r="DP38" s="185"/>
      <c r="DQ38" s="185"/>
      <c r="DR38" s="185"/>
      <c r="DS38" s="185"/>
      <c r="DT38" s="185"/>
      <c r="DU38" s="185"/>
      <c r="DV38" s="185"/>
      <c r="DW38" s="185"/>
      <c r="DX38" s="185"/>
      <c r="DY38" s="185"/>
      <c r="DZ38" s="185"/>
      <c r="EA38" s="185"/>
      <c r="EB38" s="185"/>
      <c r="EC38" s="185"/>
      <c r="ED38" s="185"/>
      <c r="EE38" s="185"/>
      <c r="EF38" s="185"/>
      <c r="EG38" s="185"/>
      <c r="EH38" s="185"/>
      <c r="EI38" s="185"/>
      <c r="EJ38" s="185"/>
      <c r="EK38" s="185"/>
      <c r="EL38" s="185"/>
      <c r="EM38" s="185"/>
      <c r="EN38" s="185"/>
      <c r="EO38" s="185"/>
      <c r="EP38" s="185"/>
      <c r="EQ38" s="185"/>
      <c r="ER38" s="185"/>
      <c r="ES38" s="185"/>
      <c r="ET38" s="185"/>
      <c r="EU38" s="185"/>
      <c r="EV38" s="185"/>
      <c r="EW38" s="185"/>
      <c r="EX38" s="185"/>
      <c r="EY38" s="185"/>
      <c r="EZ38" s="185"/>
      <c r="FA38" s="185"/>
      <c r="FB38" s="185"/>
      <c r="FC38" s="185"/>
      <c r="FD38" s="185"/>
      <c r="FE38" s="185"/>
      <c r="FF38" s="185"/>
      <c r="FG38" s="185"/>
      <c r="FH38" s="185"/>
      <c r="FI38" s="185"/>
      <c r="FJ38" s="185"/>
      <c r="FK38" s="185"/>
      <c r="FL38" s="185"/>
      <c r="FM38" s="185"/>
      <c r="FN38" s="185"/>
      <c r="FO38" s="185"/>
      <c r="FP38" s="185"/>
      <c r="FQ38" s="185"/>
      <c r="FR38" s="185"/>
      <c r="FS38" s="185"/>
      <c r="FT38" s="185"/>
      <c r="FU38" s="185"/>
      <c r="FV38" s="185"/>
      <c r="FW38" s="185"/>
      <c r="FX38" s="185"/>
      <c r="FY38" s="185"/>
      <c r="FZ38" s="185"/>
      <c r="GA38" s="185"/>
      <c r="GB38" s="185"/>
      <c r="GC38" s="185"/>
      <c r="GD38" s="185"/>
      <c r="GE38" s="185"/>
      <c r="GF38" s="185"/>
      <c r="GG38" s="185"/>
      <c r="GH38" s="185"/>
      <c r="GI38" s="185"/>
      <c r="GJ38" s="185"/>
      <c r="GK38" s="185"/>
      <c r="GL38" s="185"/>
      <c r="GM38" s="185"/>
      <c r="GN38" s="185"/>
      <c r="GO38" s="185"/>
      <c r="GP38" s="185"/>
      <c r="GQ38" s="185"/>
      <c r="GR38" s="185"/>
      <c r="GS38" s="185"/>
      <c r="GT38" s="185"/>
      <c r="GU38" s="185"/>
      <c r="GV38" s="185"/>
      <c r="GW38" s="185"/>
      <c r="GX38" s="185"/>
      <c r="GY38" s="185"/>
      <c r="GZ38" s="185"/>
      <c r="HA38" s="185"/>
      <c r="HB38" s="185"/>
      <c r="HC38" s="185"/>
      <c r="HD38" s="185"/>
      <c r="HE38" s="185"/>
      <c r="HF38" s="185"/>
      <c r="HG38" s="185"/>
      <c r="HH38" s="185"/>
      <c r="HI38" s="185"/>
      <c r="HJ38" s="185"/>
      <c r="HK38" s="185"/>
      <c r="HL38" s="185"/>
      <c r="HM38" s="185"/>
      <c r="HN38" s="185"/>
      <c r="HO38" s="185"/>
      <c r="HP38" s="185"/>
      <c r="HQ38" s="185"/>
      <c r="HR38" s="185"/>
      <c r="HS38" s="185"/>
      <c r="HT38" s="185"/>
      <c r="HU38" s="185"/>
      <c r="HV38" s="185"/>
      <c r="HW38" s="185"/>
      <c r="HX38" s="185"/>
      <c r="HY38" s="185"/>
      <c r="HZ38" s="185"/>
      <c r="IA38" s="185"/>
      <c r="IB38" s="185"/>
      <c r="IC38" s="185"/>
      <c r="ID38" s="185"/>
      <c r="IE38" s="185"/>
      <c r="IF38" s="185"/>
      <c r="IG38" s="185"/>
      <c r="IH38" s="185"/>
      <c r="II38" s="185"/>
      <c r="IJ38" s="185"/>
      <c r="IK38" s="185"/>
      <c r="IL38" s="185"/>
      <c r="IM38" s="185"/>
      <c r="IN38" s="185"/>
      <c r="IO38" s="185"/>
      <c r="IP38" s="185"/>
      <c r="IQ38" s="185"/>
      <c r="IR38" s="185"/>
      <c r="IS38" s="185"/>
      <c r="IT38" s="185"/>
      <c r="IU38" s="185"/>
      <c r="IV38" s="185"/>
      <c r="IW38" s="185"/>
    </row>
    <row r="39" customFormat="false" ht="15.75" hidden="false" customHeight="false" outlineLevel="0" collapsed="false">
      <c r="A39" s="182" t="s">
        <v>343</v>
      </c>
      <c r="B39" s="183" t="n">
        <v>235</v>
      </c>
      <c r="C39" s="183"/>
      <c r="D39" s="183"/>
      <c r="E39" s="183"/>
      <c r="F39" s="183"/>
      <c r="G39" s="183"/>
      <c r="H39" s="183"/>
      <c r="I39" s="183"/>
      <c r="J39" s="183"/>
      <c r="K39" s="183"/>
      <c r="L39" s="183"/>
      <c r="M39" s="183"/>
      <c r="N39" s="183"/>
      <c r="O39" s="184" t="n">
        <f aca="false">N39</f>
        <v>0</v>
      </c>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c r="BV39" s="185"/>
      <c r="BW39" s="185"/>
      <c r="BX39" s="185"/>
      <c r="BY39" s="185"/>
      <c r="BZ39" s="185"/>
      <c r="CA39" s="185"/>
      <c r="CB39" s="185"/>
      <c r="CC39" s="185"/>
      <c r="CD39" s="185"/>
      <c r="CE39" s="185"/>
      <c r="CF39" s="185"/>
      <c r="CG39" s="185"/>
      <c r="CH39" s="185"/>
      <c r="CI39" s="185"/>
      <c r="CJ39" s="185"/>
      <c r="CK39" s="185"/>
      <c r="CL39" s="185"/>
      <c r="CM39" s="185"/>
      <c r="CN39" s="185"/>
      <c r="CO39" s="185"/>
      <c r="CP39" s="185"/>
      <c r="CQ39" s="185"/>
      <c r="CR39" s="185"/>
      <c r="CS39" s="185"/>
      <c r="CT39" s="185"/>
      <c r="CU39" s="185"/>
      <c r="CV39" s="185"/>
      <c r="CW39" s="185"/>
      <c r="CX39" s="185"/>
      <c r="CY39" s="185"/>
      <c r="CZ39" s="185"/>
      <c r="DA39" s="185"/>
      <c r="DB39" s="185"/>
      <c r="DC39" s="185"/>
      <c r="DD39" s="185"/>
      <c r="DE39" s="185"/>
      <c r="DF39" s="185"/>
      <c r="DG39" s="185"/>
      <c r="DH39" s="185"/>
      <c r="DI39" s="185"/>
      <c r="DJ39" s="185"/>
      <c r="DK39" s="185"/>
      <c r="DL39" s="185"/>
      <c r="DM39" s="185"/>
      <c r="DN39" s="185"/>
      <c r="DO39" s="185"/>
      <c r="DP39" s="185"/>
      <c r="DQ39" s="185"/>
      <c r="DR39" s="185"/>
      <c r="DS39" s="185"/>
      <c r="DT39" s="185"/>
      <c r="DU39" s="185"/>
      <c r="DV39" s="185"/>
      <c r="DW39" s="185"/>
      <c r="DX39" s="185"/>
      <c r="DY39" s="185"/>
      <c r="DZ39" s="185"/>
      <c r="EA39" s="185"/>
      <c r="EB39" s="185"/>
      <c r="EC39" s="185"/>
      <c r="ED39" s="185"/>
      <c r="EE39" s="185"/>
      <c r="EF39" s="185"/>
      <c r="EG39" s="185"/>
      <c r="EH39" s="185"/>
      <c r="EI39" s="185"/>
      <c r="EJ39" s="185"/>
      <c r="EK39" s="185"/>
      <c r="EL39" s="185"/>
      <c r="EM39" s="185"/>
      <c r="EN39" s="185"/>
      <c r="EO39" s="185"/>
      <c r="EP39" s="185"/>
      <c r="EQ39" s="185"/>
      <c r="ER39" s="185"/>
      <c r="ES39" s="185"/>
      <c r="ET39" s="185"/>
      <c r="EU39" s="185"/>
      <c r="EV39" s="185"/>
      <c r="EW39" s="185"/>
      <c r="EX39" s="185"/>
      <c r="EY39" s="185"/>
      <c r="EZ39" s="185"/>
      <c r="FA39" s="185"/>
      <c r="FB39" s="185"/>
      <c r="FC39" s="185"/>
      <c r="FD39" s="185"/>
      <c r="FE39" s="185"/>
      <c r="FF39" s="185"/>
      <c r="FG39" s="185"/>
      <c r="FH39" s="185"/>
      <c r="FI39" s="185"/>
      <c r="FJ39" s="185"/>
      <c r="FK39" s="185"/>
      <c r="FL39" s="185"/>
      <c r="FM39" s="185"/>
      <c r="FN39" s="185"/>
      <c r="FO39" s="185"/>
      <c r="FP39" s="185"/>
      <c r="FQ39" s="185"/>
      <c r="FR39" s="185"/>
      <c r="FS39" s="185"/>
      <c r="FT39" s="185"/>
      <c r="FU39" s="185"/>
      <c r="FV39" s="185"/>
      <c r="FW39" s="185"/>
      <c r="FX39" s="185"/>
      <c r="FY39" s="185"/>
      <c r="FZ39" s="185"/>
      <c r="GA39" s="185"/>
      <c r="GB39" s="185"/>
      <c r="GC39" s="185"/>
      <c r="GD39" s="185"/>
      <c r="GE39" s="185"/>
      <c r="GF39" s="185"/>
      <c r="GG39" s="185"/>
      <c r="GH39" s="185"/>
      <c r="GI39" s="185"/>
      <c r="GJ39" s="185"/>
      <c r="GK39" s="185"/>
      <c r="GL39" s="185"/>
      <c r="GM39" s="185"/>
      <c r="GN39" s="185"/>
      <c r="GO39" s="185"/>
      <c r="GP39" s="185"/>
      <c r="GQ39" s="185"/>
      <c r="GR39" s="185"/>
      <c r="GS39" s="185"/>
      <c r="GT39" s="185"/>
      <c r="GU39" s="185"/>
      <c r="GV39" s="185"/>
      <c r="GW39" s="185"/>
      <c r="GX39" s="185"/>
      <c r="GY39" s="185"/>
      <c r="GZ39" s="185"/>
      <c r="HA39" s="185"/>
      <c r="HB39" s="185"/>
      <c r="HC39" s="185"/>
      <c r="HD39" s="185"/>
      <c r="HE39" s="185"/>
      <c r="HF39" s="185"/>
      <c r="HG39" s="185"/>
      <c r="HH39" s="185"/>
      <c r="HI39" s="185"/>
      <c r="HJ39" s="185"/>
      <c r="HK39" s="185"/>
      <c r="HL39" s="185"/>
      <c r="HM39" s="185"/>
      <c r="HN39" s="185"/>
      <c r="HO39" s="185"/>
      <c r="HP39" s="185"/>
      <c r="HQ39" s="185"/>
      <c r="HR39" s="185"/>
      <c r="HS39" s="185"/>
      <c r="HT39" s="185"/>
      <c r="HU39" s="185"/>
      <c r="HV39" s="185"/>
      <c r="HW39" s="185"/>
      <c r="HX39" s="185"/>
      <c r="HY39" s="185"/>
      <c r="HZ39" s="185"/>
      <c r="IA39" s="185"/>
      <c r="IB39" s="185"/>
      <c r="IC39" s="185"/>
      <c r="ID39" s="185"/>
      <c r="IE39" s="185"/>
      <c r="IF39" s="185"/>
      <c r="IG39" s="185"/>
      <c r="IH39" s="185"/>
      <c r="II39" s="185"/>
      <c r="IJ39" s="185"/>
      <c r="IK39" s="185"/>
      <c r="IL39" s="185"/>
      <c r="IM39" s="185"/>
      <c r="IN39" s="185"/>
      <c r="IO39" s="185"/>
      <c r="IP39" s="185"/>
      <c r="IQ39" s="185"/>
      <c r="IR39" s="185"/>
      <c r="IS39" s="185"/>
      <c r="IT39" s="185"/>
      <c r="IU39" s="185"/>
      <c r="IV39" s="185"/>
      <c r="IW39" s="185"/>
    </row>
    <row r="40" customFormat="false" ht="15.75" hidden="false" customHeight="false" outlineLevel="0" collapsed="false">
      <c r="A40" s="182" t="s">
        <v>344</v>
      </c>
      <c r="B40" s="183" t="n">
        <v>265</v>
      </c>
      <c r="C40" s="183"/>
      <c r="D40" s="183"/>
      <c r="E40" s="183"/>
      <c r="F40" s="183"/>
      <c r="G40" s="183"/>
      <c r="H40" s="183"/>
      <c r="I40" s="183"/>
      <c r="J40" s="183"/>
      <c r="K40" s="183"/>
      <c r="L40" s="183"/>
      <c r="M40" s="183"/>
      <c r="N40" s="183"/>
      <c r="O40" s="184" t="n">
        <f aca="false">N40</f>
        <v>0</v>
      </c>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85"/>
      <c r="DN40" s="185"/>
      <c r="DO40" s="185"/>
      <c r="DP40" s="185"/>
      <c r="DQ40" s="185"/>
      <c r="DR40" s="185"/>
      <c r="DS40" s="185"/>
      <c r="DT40" s="185"/>
      <c r="DU40" s="185"/>
      <c r="DV40" s="185"/>
      <c r="DW40" s="185"/>
      <c r="DX40" s="185"/>
      <c r="DY40" s="185"/>
      <c r="DZ40" s="185"/>
      <c r="EA40" s="185"/>
      <c r="EB40" s="185"/>
      <c r="EC40" s="185"/>
      <c r="ED40" s="185"/>
      <c r="EE40" s="185"/>
      <c r="EF40" s="185"/>
      <c r="EG40" s="185"/>
      <c r="EH40" s="185"/>
      <c r="EI40" s="185"/>
      <c r="EJ40" s="185"/>
      <c r="EK40" s="185"/>
      <c r="EL40" s="185"/>
      <c r="EM40" s="185"/>
      <c r="EN40" s="185"/>
      <c r="EO40" s="185"/>
      <c r="EP40" s="185"/>
      <c r="EQ40" s="185"/>
      <c r="ER40" s="185"/>
      <c r="ES40" s="185"/>
      <c r="ET40" s="185"/>
      <c r="EU40" s="185"/>
      <c r="EV40" s="185"/>
      <c r="EW40" s="185"/>
      <c r="EX40" s="185"/>
      <c r="EY40" s="185"/>
      <c r="EZ40" s="185"/>
      <c r="FA40" s="185"/>
      <c r="FB40" s="185"/>
      <c r="FC40" s="185"/>
      <c r="FD40" s="185"/>
      <c r="FE40" s="185"/>
      <c r="FF40" s="185"/>
      <c r="FG40" s="185"/>
      <c r="FH40" s="185"/>
      <c r="FI40" s="185"/>
      <c r="FJ40" s="185"/>
      <c r="FK40" s="185"/>
      <c r="FL40" s="185"/>
      <c r="FM40" s="185"/>
      <c r="FN40" s="185"/>
      <c r="FO40" s="185"/>
      <c r="FP40" s="185"/>
      <c r="FQ40" s="185"/>
      <c r="FR40" s="185"/>
      <c r="FS40" s="185"/>
      <c r="FT40" s="185"/>
      <c r="FU40" s="185"/>
      <c r="FV40" s="185"/>
      <c r="FW40" s="185"/>
      <c r="FX40" s="185"/>
      <c r="FY40" s="185"/>
      <c r="FZ40" s="185"/>
      <c r="GA40" s="185"/>
      <c r="GB40" s="185"/>
      <c r="GC40" s="185"/>
      <c r="GD40" s="185"/>
      <c r="GE40" s="185"/>
      <c r="GF40" s="185"/>
      <c r="GG40" s="185"/>
      <c r="GH40" s="185"/>
      <c r="GI40" s="185"/>
      <c r="GJ40" s="185"/>
      <c r="GK40" s="185"/>
      <c r="GL40" s="185"/>
      <c r="GM40" s="185"/>
      <c r="GN40" s="185"/>
      <c r="GO40" s="185"/>
      <c r="GP40" s="185"/>
      <c r="GQ40" s="185"/>
      <c r="GR40" s="185"/>
      <c r="GS40" s="185"/>
      <c r="GT40" s="185"/>
      <c r="GU40" s="185"/>
      <c r="GV40" s="185"/>
      <c r="GW40" s="185"/>
      <c r="GX40" s="185"/>
      <c r="GY40" s="185"/>
      <c r="GZ40" s="185"/>
      <c r="HA40" s="185"/>
      <c r="HB40" s="185"/>
      <c r="HC40" s="185"/>
      <c r="HD40" s="185"/>
      <c r="HE40" s="185"/>
      <c r="HF40" s="185"/>
      <c r="HG40" s="185"/>
      <c r="HH40" s="185"/>
      <c r="HI40" s="185"/>
      <c r="HJ40" s="185"/>
      <c r="HK40" s="185"/>
      <c r="HL40" s="185"/>
      <c r="HM40" s="185"/>
      <c r="HN40" s="185"/>
      <c r="HO40" s="185"/>
      <c r="HP40" s="185"/>
      <c r="HQ40" s="185"/>
      <c r="HR40" s="185"/>
      <c r="HS40" s="185"/>
      <c r="HT40" s="185"/>
      <c r="HU40" s="185"/>
      <c r="HV40" s="185"/>
      <c r="HW40" s="185"/>
      <c r="HX40" s="185"/>
      <c r="HY40" s="185"/>
      <c r="HZ40" s="185"/>
      <c r="IA40" s="185"/>
      <c r="IB40" s="185"/>
      <c r="IC40" s="185"/>
      <c r="ID40" s="185"/>
      <c r="IE40" s="185"/>
      <c r="IF40" s="185"/>
      <c r="IG40" s="185"/>
      <c r="IH40" s="185"/>
      <c r="II40" s="185"/>
      <c r="IJ40" s="185"/>
      <c r="IK40" s="185"/>
      <c r="IL40" s="185"/>
      <c r="IM40" s="185"/>
      <c r="IN40" s="185"/>
      <c r="IO40" s="185"/>
      <c r="IP40" s="185"/>
      <c r="IQ40" s="185"/>
      <c r="IR40" s="185"/>
      <c r="IS40" s="185"/>
      <c r="IT40" s="185"/>
      <c r="IU40" s="185"/>
      <c r="IV40" s="185"/>
      <c r="IW40" s="185"/>
    </row>
    <row r="41" customFormat="false" ht="15.75" hidden="false" customHeight="false" outlineLevel="0" collapsed="false">
      <c r="A41" s="182" t="s">
        <v>345</v>
      </c>
      <c r="B41" s="183" t="n">
        <v>285</v>
      </c>
      <c r="C41" s="183" t="n">
        <v>0</v>
      </c>
      <c r="D41" s="183" t="n">
        <v>0</v>
      </c>
      <c r="E41" s="183" t="n">
        <v>0</v>
      </c>
      <c r="F41" s="183" t="n">
        <v>0</v>
      </c>
      <c r="G41" s="183" t="n">
        <v>0</v>
      </c>
      <c r="H41" s="183" t="n">
        <v>0</v>
      </c>
      <c r="I41" s="183" t="n">
        <v>0</v>
      </c>
      <c r="J41" s="183" t="n">
        <v>0</v>
      </c>
      <c r="K41" s="183" t="n">
        <v>0</v>
      </c>
      <c r="L41" s="183" t="n">
        <v>0</v>
      </c>
      <c r="M41" s="183" t="n">
        <v>0</v>
      </c>
      <c r="N41" s="183" t="n">
        <v>0</v>
      </c>
      <c r="O41" s="184" t="n">
        <f aca="false">N41</f>
        <v>0</v>
      </c>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c r="BP41" s="185"/>
      <c r="BQ41" s="185"/>
      <c r="BR41" s="185"/>
      <c r="BS41" s="185"/>
      <c r="BT41" s="185"/>
      <c r="BU41" s="185"/>
      <c r="BV41" s="185"/>
      <c r="BW41" s="185"/>
      <c r="BX41" s="185"/>
      <c r="BY41" s="185"/>
      <c r="BZ41" s="185"/>
      <c r="CA41" s="185"/>
      <c r="CB41" s="185"/>
      <c r="CC41" s="185"/>
      <c r="CD41" s="185"/>
      <c r="CE41" s="185"/>
      <c r="CF41" s="185"/>
      <c r="CG41" s="185"/>
      <c r="CH41" s="185"/>
      <c r="CI41" s="185"/>
      <c r="CJ41" s="185"/>
      <c r="CK41" s="185"/>
      <c r="CL41" s="185"/>
      <c r="CM41" s="185"/>
      <c r="CN41" s="185"/>
      <c r="CO41" s="185"/>
      <c r="CP41" s="185"/>
      <c r="CQ41" s="185"/>
      <c r="CR41" s="185"/>
      <c r="CS41" s="185"/>
      <c r="CT41" s="185"/>
      <c r="CU41" s="185"/>
      <c r="CV41" s="185"/>
      <c r="CW41" s="185"/>
      <c r="CX41" s="185"/>
      <c r="CY41" s="185"/>
      <c r="CZ41" s="185"/>
      <c r="DA41" s="185"/>
      <c r="DB41" s="185"/>
      <c r="DC41" s="185"/>
      <c r="DD41" s="185"/>
      <c r="DE41" s="185"/>
      <c r="DF41" s="185"/>
      <c r="DG41" s="185"/>
      <c r="DH41" s="185"/>
      <c r="DI41" s="185"/>
      <c r="DJ41" s="185"/>
      <c r="DK41" s="185"/>
      <c r="DL41" s="185"/>
      <c r="DM41" s="185"/>
      <c r="DN41" s="185"/>
      <c r="DO41" s="185"/>
      <c r="DP41" s="185"/>
      <c r="DQ41" s="185"/>
      <c r="DR41" s="185"/>
      <c r="DS41" s="185"/>
      <c r="DT41" s="185"/>
      <c r="DU41" s="185"/>
      <c r="DV41" s="185"/>
      <c r="DW41" s="185"/>
      <c r="DX41" s="185"/>
      <c r="DY41" s="185"/>
      <c r="DZ41" s="185"/>
      <c r="EA41" s="185"/>
      <c r="EB41" s="185"/>
      <c r="EC41" s="185"/>
      <c r="ED41" s="185"/>
      <c r="EE41" s="185"/>
      <c r="EF41" s="185"/>
      <c r="EG41" s="185"/>
      <c r="EH41" s="185"/>
      <c r="EI41" s="185"/>
      <c r="EJ41" s="185"/>
      <c r="EK41" s="185"/>
      <c r="EL41" s="185"/>
      <c r="EM41" s="185"/>
      <c r="EN41" s="185"/>
      <c r="EO41" s="185"/>
      <c r="EP41" s="185"/>
      <c r="EQ41" s="185"/>
      <c r="ER41" s="185"/>
      <c r="ES41" s="185"/>
      <c r="ET41" s="185"/>
      <c r="EU41" s="185"/>
      <c r="EV41" s="185"/>
      <c r="EW41" s="185"/>
      <c r="EX41" s="185"/>
      <c r="EY41" s="185"/>
      <c r="EZ41" s="185"/>
      <c r="FA41" s="185"/>
      <c r="FB41" s="185"/>
      <c r="FC41" s="185"/>
      <c r="FD41" s="185"/>
      <c r="FE41" s="185"/>
      <c r="FF41" s="185"/>
      <c r="FG41" s="185"/>
      <c r="FH41" s="185"/>
      <c r="FI41" s="185"/>
      <c r="FJ41" s="185"/>
      <c r="FK41" s="185"/>
      <c r="FL41" s="185"/>
      <c r="FM41" s="185"/>
      <c r="FN41" s="185"/>
      <c r="FO41" s="185"/>
      <c r="FP41" s="185"/>
      <c r="FQ41" s="185"/>
      <c r="FR41" s="185"/>
      <c r="FS41" s="185"/>
      <c r="FT41" s="185"/>
      <c r="FU41" s="185"/>
      <c r="FV41" s="185"/>
      <c r="FW41" s="185"/>
      <c r="FX41" s="185"/>
      <c r="FY41" s="185"/>
      <c r="FZ41" s="185"/>
      <c r="GA41" s="185"/>
      <c r="GB41" s="185"/>
      <c r="GC41" s="185"/>
      <c r="GD41" s="185"/>
      <c r="GE41" s="185"/>
      <c r="GF41" s="185"/>
      <c r="GG41" s="185"/>
      <c r="GH41" s="185"/>
      <c r="GI41" s="185"/>
      <c r="GJ41" s="185"/>
      <c r="GK41" s="185"/>
      <c r="GL41" s="185"/>
      <c r="GM41" s="185"/>
      <c r="GN41" s="185"/>
      <c r="GO41" s="185"/>
      <c r="GP41" s="185"/>
      <c r="GQ41" s="185"/>
      <c r="GR41" s="185"/>
      <c r="GS41" s="185"/>
      <c r="GT41" s="185"/>
      <c r="GU41" s="185"/>
      <c r="GV41" s="185"/>
      <c r="GW41" s="185"/>
      <c r="GX41" s="185"/>
      <c r="GY41" s="185"/>
      <c r="GZ41" s="185"/>
      <c r="HA41" s="185"/>
      <c r="HB41" s="185"/>
      <c r="HC41" s="185"/>
      <c r="HD41" s="185"/>
      <c r="HE41" s="185"/>
      <c r="HF41" s="185"/>
      <c r="HG41" s="185"/>
      <c r="HH41" s="185"/>
      <c r="HI41" s="185"/>
      <c r="HJ41" s="185"/>
      <c r="HK41" s="185"/>
      <c r="HL41" s="185"/>
      <c r="HM41" s="185"/>
      <c r="HN41" s="185"/>
      <c r="HO41" s="185"/>
      <c r="HP41" s="185"/>
      <c r="HQ41" s="185"/>
      <c r="HR41" s="185"/>
      <c r="HS41" s="185"/>
      <c r="HT41" s="185"/>
      <c r="HU41" s="185"/>
      <c r="HV41" s="185"/>
      <c r="HW41" s="185"/>
      <c r="HX41" s="185"/>
      <c r="HY41" s="185"/>
      <c r="HZ41" s="185"/>
      <c r="IA41" s="185"/>
      <c r="IB41" s="185"/>
      <c r="IC41" s="185"/>
      <c r="ID41" s="185"/>
      <c r="IE41" s="185"/>
      <c r="IF41" s="185"/>
      <c r="IG41" s="185"/>
      <c r="IH41" s="185"/>
      <c r="II41" s="185"/>
      <c r="IJ41" s="185"/>
      <c r="IK41" s="185"/>
      <c r="IL41" s="185"/>
      <c r="IM41" s="185"/>
      <c r="IN41" s="185"/>
      <c r="IO41" s="185"/>
      <c r="IP41" s="185"/>
      <c r="IQ41" s="185"/>
      <c r="IR41" s="185"/>
      <c r="IS41" s="185"/>
      <c r="IT41" s="185"/>
      <c r="IU41" s="185"/>
      <c r="IV41" s="185"/>
      <c r="IW41" s="185"/>
    </row>
    <row r="42" customFormat="false" ht="15.75" hidden="false" customHeight="false" outlineLevel="0" collapsed="false">
      <c r="A42" s="182" t="s">
        <v>346</v>
      </c>
      <c r="B42" s="183" t="n">
        <v>315</v>
      </c>
      <c r="C42" s="183"/>
      <c r="D42" s="183"/>
      <c r="E42" s="183"/>
      <c r="F42" s="183"/>
      <c r="G42" s="183"/>
      <c r="H42" s="183"/>
      <c r="I42" s="183"/>
      <c r="J42" s="183"/>
      <c r="K42" s="183"/>
      <c r="L42" s="183"/>
      <c r="M42" s="183"/>
      <c r="N42" s="183"/>
      <c r="O42" s="184" t="n">
        <f aca="false">N42</f>
        <v>0</v>
      </c>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c r="BG42" s="185"/>
      <c r="BH42" s="185"/>
      <c r="BI42" s="185"/>
      <c r="BJ42" s="185"/>
      <c r="BK42" s="185"/>
      <c r="BL42" s="185"/>
      <c r="BM42" s="185"/>
      <c r="BN42" s="185"/>
      <c r="BO42" s="185"/>
      <c r="BP42" s="185"/>
      <c r="BQ42" s="185"/>
      <c r="BR42" s="185"/>
      <c r="BS42" s="185"/>
      <c r="BT42" s="185"/>
      <c r="BU42" s="185"/>
      <c r="BV42" s="185"/>
      <c r="BW42" s="185"/>
      <c r="BX42" s="185"/>
      <c r="BY42" s="185"/>
      <c r="BZ42" s="185"/>
      <c r="CA42" s="185"/>
      <c r="CB42" s="185"/>
      <c r="CC42" s="185"/>
      <c r="CD42" s="185"/>
      <c r="CE42" s="185"/>
      <c r="CF42" s="185"/>
      <c r="CG42" s="185"/>
      <c r="CH42" s="185"/>
      <c r="CI42" s="185"/>
      <c r="CJ42" s="185"/>
      <c r="CK42" s="185"/>
      <c r="CL42" s="185"/>
      <c r="CM42" s="185"/>
      <c r="CN42" s="185"/>
      <c r="CO42" s="185"/>
      <c r="CP42" s="185"/>
      <c r="CQ42" s="185"/>
      <c r="CR42" s="185"/>
      <c r="CS42" s="185"/>
      <c r="CT42" s="185"/>
      <c r="CU42" s="185"/>
      <c r="CV42" s="185"/>
      <c r="CW42" s="185"/>
      <c r="CX42" s="185"/>
      <c r="CY42" s="185"/>
      <c r="CZ42" s="185"/>
      <c r="DA42" s="185"/>
      <c r="DB42" s="185"/>
      <c r="DC42" s="185"/>
      <c r="DD42" s="185"/>
      <c r="DE42" s="185"/>
      <c r="DF42" s="185"/>
      <c r="DG42" s="185"/>
      <c r="DH42" s="185"/>
      <c r="DI42" s="185"/>
      <c r="DJ42" s="185"/>
      <c r="DK42" s="185"/>
      <c r="DL42" s="185"/>
      <c r="DM42" s="185"/>
      <c r="DN42" s="185"/>
      <c r="DO42" s="185"/>
      <c r="DP42" s="185"/>
      <c r="DQ42" s="185"/>
      <c r="DR42" s="185"/>
      <c r="DS42" s="185"/>
      <c r="DT42" s="185"/>
      <c r="DU42" s="185"/>
      <c r="DV42" s="185"/>
      <c r="DW42" s="185"/>
      <c r="DX42" s="185"/>
      <c r="DY42" s="185"/>
      <c r="DZ42" s="185"/>
      <c r="EA42" s="185"/>
      <c r="EB42" s="185"/>
      <c r="EC42" s="185"/>
      <c r="ED42" s="185"/>
      <c r="EE42" s="185"/>
      <c r="EF42" s="185"/>
      <c r="EG42" s="185"/>
      <c r="EH42" s="185"/>
      <c r="EI42" s="185"/>
      <c r="EJ42" s="185"/>
      <c r="EK42" s="185"/>
      <c r="EL42" s="185"/>
      <c r="EM42" s="185"/>
      <c r="EN42" s="185"/>
      <c r="EO42" s="185"/>
      <c r="EP42" s="185"/>
      <c r="EQ42" s="185"/>
      <c r="ER42" s="185"/>
      <c r="ES42" s="185"/>
      <c r="ET42" s="185"/>
      <c r="EU42" s="185"/>
      <c r="EV42" s="185"/>
      <c r="EW42" s="185"/>
      <c r="EX42" s="185"/>
      <c r="EY42" s="185"/>
      <c r="EZ42" s="185"/>
      <c r="FA42" s="185"/>
      <c r="FB42" s="185"/>
      <c r="FC42" s="185"/>
      <c r="FD42" s="185"/>
      <c r="FE42" s="185"/>
      <c r="FF42" s="185"/>
      <c r="FG42" s="185"/>
      <c r="FH42" s="185"/>
      <c r="FI42" s="185"/>
      <c r="FJ42" s="185"/>
      <c r="FK42" s="185"/>
      <c r="FL42" s="185"/>
      <c r="FM42" s="185"/>
      <c r="FN42" s="185"/>
      <c r="FO42" s="185"/>
      <c r="FP42" s="185"/>
      <c r="FQ42" s="185"/>
      <c r="FR42" s="185"/>
      <c r="FS42" s="185"/>
      <c r="FT42" s="185"/>
      <c r="FU42" s="185"/>
      <c r="FV42" s="185"/>
      <c r="FW42" s="185"/>
      <c r="FX42" s="185"/>
      <c r="FY42" s="185"/>
      <c r="FZ42" s="185"/>
      <c r="GA42" s="185"/>
      <c r="GB42" s="185"/>
      <c r="GC42" s="185"/>
      <c r="GD42" s="185"/>
      <c r="GE42" s="185"/>
      <c r="GF42" s="185"/>
      <c r="GG42" s="185"/>
      <c r="GH42" s="185"/>
      <c r="GI42" s="185"/>
      <c r="GJ42" s="185"/>
      <c r="GK42" s="185"/>
      <c r="GL42" s="185"/>
      <c r="GM42" s="185"/>
      <c r="GN42" s="185"/>
      <c r="GO42" s="185"/>
      <c r="GP42" s="185"/>
      <c r="GQ42" s="185"/>
      <c r="GR42" s="185"/>
      <c r="GS42" s="185"/>
      <c r="GT42" s="185"/>
      <c r="GU42" s="185"/>
      <c r="GV42" s="185"/>
      <c r="GW42" s="185"/>
      <c r="GX42" s="185"/>
      <c r="GY42" s="185"/>
      <c r="GZ42" s="185"/>
      <c r="HA42" s="185"/>
      <c r="HB42" s="185"/>
      <c r="HC42" s="185"/>
      <c r="HD42" s="185"/>
      <c r="HE42" s="185"/>
      <c r="HF42" s="185"/>
      <c r="HG42" s="185"/>
      <c r="HH42" s="185"/>
      <c r="HI42" s="185"/>
      <c r="HJ42" s="185"/>
      <c r="HK42" s="185"/>
      <c r="HL42" s="185"/>
      <c r="HM42" s="185"/>
      <c r="HN42" s="185"/>
      <c r="HO42" s="185"/>
      <c r="HP42" s="185"/>
      <c r="HQ42" s="185"/>
      <c r="HR42" s="185"/>
      <c r="HS42" s="185"/>
      <c r="HT42" s="185"/>
      <c r="HU42" s="185"/>
      <c r="HV42" s="185"/>
      <c r="HW42" s="185"/>
      <c r="HX42" s="185"/>
      <c r="HY42" s="185"/>
      <c r="HZ42" s="185"/>
      <c r="IA42" s="185"/>
      <c r="IB42" s="185"/>
      <c r="IC42" s="185"/>
      <c r="ID42" s="185"/>
      <c r="IE42" s="185"/>
      <c r="IF42" s="185"/>
      <c r="IG42" s="185"/>
      <c r="IH42" s="185"/>
      <c r="II42" s="185"/>
      <c r="IJ42" s="185"/>
      <c r="IK42" s="185"/>
      <c r="IL42" s="185"/>
      <c r="IM42" s="185"/>
      <c r="IN42" s="185"/>
      <c r="IO42" s="185"/>
      <c r="IP42" s="185"/>
      <c r="IQ42" s="185"/>
      <c r="IR42" s="185"/>
      <c r="IS42" s="185"/>
      <c r="IT42" s="185"/>
      <c r="IU42" s="185"/>
      <c r="IV42" s="185"/>
      <c r="IW42" s="185"/>
    </row>
    <row r="43" customFormat="false" ht="15.75" hidden="false" customHeight="false" outlineLevel="0" collapsed="false">
      <c r="A43" s="182" t="s">
        <v>347</v>
      </c>
      <c r="B43" s="183" t="n">
        <v>335</v>
      </c>
      <c r="C43" s="183"/>
      <c r="D43" s="183"/>
      <c r="E43" s="183"/>
      <c r="F43" s="183"/>
      <c r="G43" s="183"/>
      <c r="H43" s="183"/>
      <c r="I43" s="183"/>
      <c r="J43" s="183"/>
      <c r="K43" s="183"/>
      <c r="L43" s="183"/>
      <c r="M43" s="183"/>
      <c r="N43" s="183"/>
      <c r="O43" s="184" t="n">
        <f aca="false">N43</f>
        <v>0</v>
      </c>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c r="BP43" s="185"/>
      <c r="BQ43" s="185"/>
      <c r="BR43" s="185"/>
      <c r="BS43" s="185"/>
      <c r="BT43" s="185"/>
      <c r="BU43" s="185"/>
      <c r="BV43" s="185"/>
      <c r="BW43" s="185"/>
      <c r="BX43" s="185"/>
      <c r="BY43" s="185"/>
      <c r="BZ43" s="185"/>
      <c r="CA43" s="185"/>
      <c r="CB43" s="185"/>
      <c r="CC43" s="185"/>
      <c r="CD43" s="185"/>
      <c r="CE43" s="185"/>
      <c r="CF43" s="185"/>
      <c r="CG43" s="185"/>
      <c r="CH43" s="185"/>
      <c r="CI43" s="185"/>
      <c r="CJ43" s="185"/>
      <c r="CK43" s="185"/>
      <c r="CL43" s="185"/>
      <c r="CM43" s="185"/>
      <c r="CN43" s="185"/>
      <c r="CO43" s="185"/>
      <c r="CP43" s="185"/>
      <c r="CQ43" s="185"/>
      <c r="CR43" s="185"/>
      <c r="CS43" s="185"/>
      <c r="CT43" s="185"/>
      <c r="CU43" s="185"/>
      <c r="CV43" s="185"/>
      <c r="CW43" s="185"/>
      <c r="CX43" s="185"/>
      <c r="CY43" s="185"/>
      <c r="CZ43" s="185"/>
      <c r="DA43" s="185"/>
      <c r="DB43" s="185"/>
      <c r="DC43" s="185"/>
      <c r="DD43" s="185"/>
      <c r="DE43" s="185"/>
      <c r="DF43" s="185"/>
      <c r="DG43" s="185"/>
      <c r="DH43" s="185"/>
      <c r="DI43" s="185"/>
      <c r="DJ43" s="185"/>
      <c r="DK43" s="185"/>
      <c r="DL43" s="185"/>
      <c r="DM43" s="185"/>
      <c r="DN43" s="185"/>
      <c r="DO43" s="185"/>
      <c r="DP43" s="185"/>
      <c r="DQ43" s="185"/>
      <c r="DR43" s="185"/>
      <c r="DS43" s="185"/>
      <c r="DT43" s="185"/>
      <c r="DU43" s="185"/>
      <c r="DV43" s="185"/>
      <c r="DW43" s="185"/>
      <c r="DX43" s="185"/>
      <c r="DY43" s="185"/>
      <c r="DZ43" s="185"/>
      <c r="EA43" s="185"/>
      <c r="EB43" s="185"/>
      <c r="EC43" s="185"/>
      <c r="ED43" s="185"/>
      <c r="EE43" s="185"/>
      <c r="EF43" s="185"/>
      <c r="EG43" s="185"/>
      <c r="EH43" s="185"/>
      <c r="EI43" s="185"/>
      <c r="EJ43" s="185"/>
      <c r="EK43" s="185"/>
      <c r="EL43" s="185"/>
      <c r="EM43" s="185"/>
      <c r="EN43" s="185"/>
      <c r="EO43" s="185"/>
      <c r="EP43" s="185"/>
      <c r="EQ43" s="185"/>
      <c r="ER43" s="185"/>
      <c r="ES43" s="185"/>
      <c r="ET43" s="185"/>
      <c r="EU43" s="185"/>
      <c r="EV43" s="185"/>
      <c r="EW43" s="185"/>
      <c r="EX43" s="185"/>
      <c r="EY43" s="185"/>
      <c r="EZ43" s="185"/>
      <c r="FA43" s="185"/>
      <c r="FB43" s="185"/>
      <c r="FC43" s="185"/>
      <c r="FD43" s="185"/>
      <c r="FE43" s="185"/>
      <c r="FF43" s="185"/>
      <c r="FG43" s="185"/>
      <c r="FH43" s="185"/>
      <c r="FI43" s="185"/>
      <c r="FJ43" s="185"/>
      <c r="FK43" s="185"/>
      <c r="FL43" s="185"/>
      <c r="FM43" s="185"/>
      <c r="FN43" s="185"/>
      <c r="FO43" s="185"/>
      <c r="FP43" s="185"/>
      <c r="FQ43" s="185"/>
      <c r="FR43" s="185"/>
      <c r="FS43" s="185"/>
      <c r="FT43" s="185"/>
      <c r="FU43" s="185"/>
      <c r="FV43" s="185"/>
      <c r="FW43" s="185"/>
      <c r="FX43" s="185"/>
      <c r="FY43" s="185"/>
      <c r="FZ43" s="185"/>
      <c r="GA43" s="185"/>
      <c r="GB43" s="185"/>
      <c r="GC43" s="185"/>
      <c r="GD43" s="185"/>
      <c r="GE43" s="185"/>
      <c r="GF43" s="185"/>
      <c r="GG43" s="185"/>
      <c r="GH43" s="185"/>
      <c r="GI43" s="185"/>
      <c r="GJ43" s="185"/>
      <c r="GK43" s="185"/>
      <c r="GL43" s="185"/>
      <c r="GM43" s="185"/>
      <c r="GN43" s="185"/>
      <c r="GO43" s="185"/>
      <c r="GP43" s="185"/>
      <c r="GQ43" s="185"/>
      <c r="GR43" s="185"/>
      <c r="GS43" s="185"/>
      <c r="GT43" s="185"/>
      <c r="GU43" s="185"/>
      <c r="GV43" s="185"/>
      <c r="GW43" s="185"/>
      <c r="GX43" s="185"/>
      <c r="GY43" s="185"/>
      <c r="GZ43" s="185"/>
      <c r="HA43" s="185"/>
      <c r="HB43" s="185"/>
      <c r="HC43" s="185"/>
      <c r="HD43" s="185"/>
      <c r="HE43" s="185"/>
      <c r="HF43" s="185"/>
      <c r="HG43" s="185"/>
      <c r="HH43" s="185"/>
      <c r="HI43" s="185"/>
      <c r="HJ43" s="185"/>
      <c r="HK43" s="185"/>
      <c r="HL43" s="185"/>
      <c r="HM43" s="185"/>
      <c r="HN43" s="185"/>
      <c r="HO43" s="185"/>
      <c r="HP43" s="185"/>
      <c r="HQ43" s="185"/>
      <c r="HR43" s="185"/>
      <c r="HS43" s="185"/>
      <c r="HT43" s="185"/>
      <c r="HU43" s="185"/>
      <c r="HV43" s="185"/>
      <c r="HW43" s="185"/>
      <c r="HX43" s="185"/>
      <c r="HY43" s="185"/>
      <c r="HZ43" s="185"/>
      <c r="IA43" s="185"/>
      <c r="IB43" s="185"/>
      <c r="IC43" s="185"/>
      <c r="ID43" s="185"/>
      <c r="IE43" s="185"/>
      <c r="IF43" s="185"/>
      <c r="IG43" s="185"/>
      <c r="IH43" s="185"/>
      <c r="II43" s="185"/>
      <c r="IJ43" s="185"/>
      <c r="IK43" s="185"/>
      <c r="IL43" s="185"/>
      <c r="IM43" s="185"/>
      <c r="IN43" s="185"/>
      <c r="IO43" s="185"/>
      <c r="IP43" s="185"/>
      <c r="IQ43" s="185"/>
      <c r="IR43" s="185"/>
      <c r="IS43" s="185"/>
      <c r="IT43" s="185"/>
      <c r="IU43" s="185"/>
      <c r="IV43" s="185"/>
      <c r="IW43" s="185"/>
    </row>
    <row r="44" customFormat="false" ht="15.75" hidden="false" customHeight="false" outlineLevel="0" collapsed="false">
      <c r="A44" s="182" t="s">
        <v>348</v>
      </c>
      <c r="B44" s="183" t="n">
        <v>365</v>
      </c>
      <c r="C44" s="183"/>
      <c r="D44" s="183"/>
      <c r="E44" s="183"/>
      <c r="F44" s="183"/>
      <c r="G44" s="183"/>
      <c r="H44" s="183"/>
      <c r="I44" s="183"/>
      <c r="J44" s="183"/>
      <c r="K44" s="183"/>
      <c r="L44" s="183"/>
      <c r="M44" s="183"/>
      <c r="N44" s="183"/>
      <c r="O44" s="184" t="n">
        <f aca="false">N44</f>
        <v>0</v>
      </c>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c r="CH44" s="185"/>
      <c r="CI44" s="185"/>
      <c r="CJ44" s="185"/>
      <c r="CK44" s="185"/>
      <c r="CL44" s="185"/>
      <c r="CM44" s="185"/>
      <c r="CN44" s="185"/>
      <c r="CO44" s="185"/>
      <c r="CP44" s="185"/>
      <c r="CQ44" s="185"/>
      <c r="CR44" s="185"/>
      <c r="CS44" s="185"/>
      <c r="CT44" s="185"/>
      <c r="CU44" s="185"/>
      <c r="CV44" s="185"/>
      <c r="CW44" s="185"/>
      <c r="CX44" s="185"/>
      <c r="CY44" s="185"/>
      <c r="CZ44" s="185"/>
      <c r="DA44" s="185"/>
      <c r="DB44" s="185"/>
      <c r="DC44" s="185"/>
      <c r="DD44" s="185"/>
      <c r="DE44" s="185"/>
      <c r="DF44" s="185"/>
      <c r="DG44" s="185"/>
      <c r="DH44" s="185"/>
      <c r="DI44" s="185"/>
      <c r="DJ44" s="185"/>
      <c r="DK44" s="185"/>
      <c r="DL44" s="185"/>
      <c r="DM44" s="185"/>
      <c r="DN44" s="185"/>
      <c r="DO44" s="185"/>
      <c r="DP44" s="185"/>
      <c r="DQ44" s="185"/>
      <c r="DR44" s="185"/>
      <c r="DS44" s="185"/>
      <c r="DT44" s="185"/>
      <c r="DU44" s="185"/>
      <c r="DV44" s="185"/>
      <c r="DW44" s="185"/>
      <c r="DX44" s="185"/>
      <c r="DY44" s="185"/>
      <c r="DZ44" s="185"/>
      <c r="EA44" s="185"/>
      <c r="EB44" s="185"/>
      <c r="EC44" s="185"/>
      <c r="ED44" s="185"/>
      <c r="EE44" s="185"/>
      <c r="EF44" s="185"/>
      <c r="EG44" s="185"/>
      <c r="EH44" s="185"/>
      <c r="EI44" s="185"/>
      <c r="EJ44" s="185"/>
      <c r="EK44" s="185"/>
      <c r="EL44" s="185"/>
      <c r="EM44" s="185"/>
      <c r="EN44" s="185"/>
      <c r="EO44" s="185"/>
      <c r="EP44" s="185"/>
      <c r="EQ44" s="185"/>
      <c r="ER44" s="185"/>
      <c r="ES44" s="185"/>
      <c r="ET44" s="185"/>
      <c r="EU44" s="185"/>
      <c r="EV44" s="185"/>
      <c r="EW44" s="185"/>
      <c r="EX44" s="185"/>
      <c r="EY44" s="185"/>
      <c r="EZ44" s="185"/>
      <c r="FA44" s="185"/>
      <c r="FB44" s="185"/>
      <c r="FC44" s="185"/>
      <c r="FD44" s="185"/>
      <c r="FE44" s="185"/>
      <c r="FF44" s="185"/>
      <c r="FG44" s="185"/>
      <c r="FH44" s="185"/>
      <c r="FI44" s="185"/>
      <c r="FJ44" s="185"/>
      <c r="FK44" s="185"/>
      <c r="FL44" s="185"/>
      <c r="FM44" s="185"/>
      <c r="FN44" s="185"/>
      <c r="FO44" s="185"/>
      <c r="FP44" s="185"/>
      <c r="FQ44" s="185"/>
      <c r="FR44" s="185"/>
      <c r="FS44" s="185"/>
      <c r="FT44" s="185"/>
      <c r="FU44" s="185"/>
      <c r="FV44" s="185"/>
      <c r="FW44" s="185"/>
      <c r="FX44" s="185"/>
      <c r="FY44" s="185"/>
      <c r="FZ44" s="185"/>
      <c r="GA44" s="185"/>
      <c r="GB44" s="185"/>
      <c r="GC44" s="185"/>
      <c r="GD44" s="185"/>
      <c r="GE44" s="185"/>
      <c r="GF44" s="185"/>
      <c r="GG44" s="185"/>
      <c r="GH44" s="185"/>
      <c r="GI44" s="185"/>
      <c r="GJ44" s="185"/>
      <c r="GK44" s="185"/>
      <c r="GL44" s="185"/>
      <c r="GM44" s="185"/>
      <c r="GN44" s="185"/>
      <c r="GO44" s="185"/>
      <c r="GP44" s="185"/>
      <c r="GQ44" s="185"/>
      <c r="GR44" s="185"/>
      <c r="GS44" s="185"/>
      <c r="GT44" s="185"/>
      <c r="GU44" s="185"/>
      <c r="GV44" s="185"/>
      <c r="GW44" s="185"/>
      <c r="GX44" s="185"/>
      <c r="GY44" s="185"/>
      <c r="GZ44" s="185"/>
      <c r="HA44" s="185"/>
      <c r="HB44" s="185"/>
      <c r="HC44" s="185"/>
      <c r="HD44" s="185"/>
      <c r="HE44" s="185"/>
      <c r="HF44" s="185"/>
      <c r="HG44" s="185"/>
      <c r="HH44" s="185"/>
      <c r="HI44" s="185"/>
      <c r="HJ44" s="185"/>
      <c r="HK44" s="185"/>
      <c r="HL44" s="185"/>
      <c r="HM44" s="185"/>
      <c r="HN44" s="185"/>
      <c r="HO44" s="185"/>
      <c r="HP44" s="185"/>
      <c r="HQ44" s="185"/>
      <c r="HR44" s="185"/>
      <c r="HS44" s="185"/>
      <c r="HT44" s="185"/>
      <c r="HU44" s="185"/>
      <c r="HV44" s="185"/>
      <c r="HW44" s="185"/>
      <c r="HX44" s="185"/>
      <c r="HY44" s="185"/>
      <c r="HZ44" s="185"/>
      <c r="IA44" s="185"/>
      <c r="IB44" s="185"/>
      <c r="IC44" s="185"/>
      <c r="ID44" s="185"/>
      <c r="IE44" s="185"/>
      <c r="IF44" s="185"/>
      <c r="IG44" s="185"/>
      <c r="IH44" s="185"/>
      <c r="II44" s="185"/>
      <c r="IJ44" s="185"/>
      <c r="IK44" s="185"/>
      <c r="IL44" s="185"/>
      <c r="IM44" s="185"/>
      <c r="IN44" s="185"/>
      <c r="IO44" s="185"/>
      <c r="IP44" s="185"/>
      <c r="IQ44" s="185"/>
      <c r="IR44" s="185"/>
      <c r="IS44" s="185"/>
      <c r="IT44" s="185"/>
      <c r="IU44" s="185"/>
      <c r="IV44" s="185"/>
      <c r="IW44" s="185"/>
    </row>
    <row r="45" customFormat="false" ht="15.75" hidden="false" customHeight="false" outlineLevel="0" collapsed="false">
      <c r="A45" s="182" t="s">
        <v>349</v>
      </c>
      <c r="B45" s="183" t="n">
        <v>385</v>
      </c>
      <c r="C45" s="185"/>
      <c r="D45" s="185"/>
      <c r="E45" s="185"/>
      <c r="F45" s="185"/>
      <c r="G45" s="185"/>
      <c r="H45" s="185"/>
      <c r="I45" s="185"/>
      <c r="J45" s="185"/>
      <c r="K45" s="185"/>
      <c r="L45" s="185"/>
      <c r="M45" s="185"/>
      <c r="N45" s="185"/>
      <c r="O45" s="184" t="n">
        <f aca="false">N45</f>
        <v>0</v>
      </c>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c r="DP45" s="185"/>
      <c r="DQ45" s="185"/>
      <c r="DR45" s="185"/>
      <c r="DS45" s="185"/>
      <c r="DT45" s="185"/>
      <c r="DU45" s="185"/>
      <c r="DV45" s="185"/>
      <c r="DW45" s="185"/>
      <c r="DX45" s="185"/>
      <c r="DY45" s="185"/>
      <c r="DZ45" s="185"/>
      <c r="EA45" s="185"/>
      <c r="EB45" s="185"/>
      <c r="EC45" s="185"/>
      <c r="ED45" s="185"/>
      <c r="EE45" s="185"/>
      <c r="EF45" s="185"/>
      <c r="EG45" s="185"/>
      <c r="EH45" s="185"/>
      <c r="EI45" s="185"/>
      <c r="EJ45" s="185"/>
      <c r="EK45" s="185"/>
      <c r="EL45" s="185"/>
      <c r="EM45" s="185"/>
      <c r="EN45" s="185"/>
      <c r="EO45" s="185"/>
      <c r="EP45" s="185"/>
      <c r="EQ45" s="185"/>
      <c r="ER45" s="185"/>
      <c r="ES45" s="185"/>
      <c r="ET45" s="185"/>
      <c r="EU45" s="185"/>
      <c r="EV45" s="185"/>
      <c r="EW45" s="185"/>
      <c r="EX45" s="185"/>
      <c r="EY45" s="185"/>
      <c r="EZ45" s="185"/>
      <c r="FA45" s="185"/>
      <c r="FB45" s="185"/>
      <c r="FC45" s="185"/>
      <c r="FD45" s="185"/>
      <c r="FE45" s="185"/>
      <c r="FF45" s="185"/>
      <c r="FG45" s="185"/>
      <c r="FH45" s="185"/>
      <c r="FI45" s="185"/>
      <c r="FJ45" s="185"/>
      <c r="FK45" s="185"/>
      <c r="FL45" s="185"/>
      <c r="FM45" s="185"/>
      <c r="FN45" s="185"/>
      <c r="FO45" s="185"/>
      <c r="FP45" s="185"/>
      <c r="FQ45" s="185"/>
      <c r="FR45" s="185"/>
      <c r="FS45" s="185"/>
      <c r="FT45" s="185"/>
      <c r="FU45" s="185"/>
      <c r="FV45" s="185"/>
      <c r="FW45" s="185"/>
      <c r="FX45" s="185"/>
      <c r="FY45" s="185"/>
      <c r="FZ45" s="185"/>
      <c r="GA45" s="185"/>
      <c r="GB45" s="185"/>
      <c r="GC45" s="185"/>
      <c r="GD45" s="185"/>
      <c r="GE45" s="185"/>
      <c r="GF45" s="185"/>
      <c r="GG45" s="185"/>
      <c r="GH45" s="185"/>
      <c r="GI45" s="185"/>
      <c r="GJ45" s="185"/>
      <c r="GK45" s="185"/>
      <c r="GL45" s="185"/>
      <c r="GM45" s="185"/>
      <c r="GN45" s="185"/>
      <c r="GO45" s="185"/>
      <c r="GP45" s="185"/>
      <c r="GQ45" s="185"/>
      <c r="GR45" s="185"/>
      <c r="GS45" s="185"/>
      <c r="GT45" s="185"/>
      <c r="GU45" s="185"/>
      <c r="GV45" s="185"/>
      <c r="GW45" s="185"/>
      <c r="GX45" s="185"/>
      <c r="GY45" s="185"/>
      <c r="GZ45" s="185"/>
      <c r="HA45" s="185"/>
      <c r="HB45" s="185"/>
      <c r="HC45" s="185"/>
      <c r="HD45" s="185"/>
      <c r="HE45" s="185"/>
      <c r="HF45" s="185"/>
      <c r="HG45" s="185"/>
      <c r="HH45" s="185"/>
      <c r="HI45" s="185"/>
      <c r="HJ45" s="185"/>
      <c r="HK45" s="185"/>
      <c r="HL45" s="185"/>
      <c r="HM45" s="185"/>
      <c r="HN45" s="185"/>
      <c r="HO45" s="185"/>
      <c r="HP45" s="185"/>
      <c r="HQ45" s="185"/>
      <c r="HR45" s="185"/>
      <c r="HS45" s="185"/>
      <c r="HT45" s="185"/>
      <c r="HU45" s="185"/>
      <c r="HV45" s="185"/>
      <c r="HW45" s="185"/>
      <c r="HX45" s="185"/>
      <c r="HY45" s="185"/>
      <c r="HZ45" s="185"/>
      <c r="IA45" s="185"/>
      <c r="IB45" s="185"/>
      <c r="IC45" s="185"/>
      <c r="ID45" s="185"/>
      <c r="IE45" s="185"/>
      <c r="IF45" s="185"/>
      <c r="IG45" s="185"/>
      <c r="IH45" s="185"/>
      <c r="II45" s="185"/>
      <c r="IJ45" s="185"/>
      <c r="IK45" s="185"/>
      <c r="IL45" s="185"/>
      <c r="IM45" s="185"/>
      <c r="IN45" s="185"/>
      <c r="IO45" s="185"/>
      <c r="IP45" s="185"/>
      <c r="IQ45" s="185"/>
      <c r="IR45" s="185"/>
      <c r="IS45" s="185"/>
      <c r="IT45" s="185"/>
      <c r="IU45" s="185"/>
      <c r="IV45" s="185"/>
      <c r="IW45" s="185"/>
    </row>
    <row r="46" customFormat="false" ht="15.75" hidden="false" customHeight="false" outlineLevel="0" collapsed="false">
      <c r="A46" s="186" t="s">
        <v>350</v>
      </c>
      <c r="B46" s="183"/>
      <c r="C46" s="188" t="n">
        <f aca="false">SUM(C31:C44)</f>
        <v>0</v>
      </c>
      <c r="D46" s="188" t="n">
        <f aca="false">SUM(D31:D45)</f>
        <v>0</v>
      </c>
      <c r="E46" s="188" t="n">
        <f aca="false">SUM(E31:E45)</f>
        <v>0</v>
      </c>
      <c r="F46" s="188" t="n">
        <f aca="false">SUM(F31:F45)</f>
        <v>0</v>
      </c>
      <c r="G46" s="188" t="n">
        <f aca="false">SUM(G31:G45)</f>
        <v>0</v>
      </c>
      <c r="H46" s="188" t="n">
        <f aca="false">SUM(H31:H45)</f>
        <v>0</v>
      </c>
      <c r="I46" s="188" t="n">
        <f aca="false">SUM(I31:I45)</f>
        <v>0</v>
      </c>
      <c r="J46" s="188" t="n">
        <f aca="false">SUM(J31:J45)</f>
        <v>0</v>
      </c>
      <c r="K46" s="188" t="n">
        <f aca="false">SUM(K31:K45)</f>
        <v>0</v>
      </c>
      <c r="L46" s="188" t="n">
        <f aca="false">SUM(L31:L45)</f>
        <v>0</v>
      </c>
      <c r="M46" s="188" t="n">
        <f aca="false">SUM(M31:M45)</f>
        <v>0</v>
      </c>
      <c r="N46" s="188" t="n">
        <f aca="false">SUM(N31:N45)</f>
        <v>0</v>
      </c>
      <c r="O46" s="189" t="n">
        <f aca="false">N46</f>
        <v>0</v>
      </c>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c r="DJ46" s="185"/>
      <c r="DK46" s="185"/>
      <c r="DL46" s="185"/>
      <c r="DM46" s="185"/>
      <c r="DN46" s="185"/>
      <c r="DO46" s="185"/>
      <c r="DP46" s="185"/>
      <c r="DQ46" s="185"/>
      <c r="DR46" s="185"/>
      <c r="DS46" s="185"/>
      <c r="DT46" s="185"/>
      <c r="DU46" s="185"/>
      <c r="DV46" s="185"/>
      <c r="DW46" s="185"/>
      <c r="DX46" s="185"/>
      <c r="DY46" s="185"/>
      <c r="DZ46" s="185"/>
      <c r="EA46" s="185"/>
      <c r="EB46" s="185"/>
      <c r="EC46" s="185"/>
      <c r="ED46" s="185"/>
      <c r="EE46" s="185"/>
      <c r="EF46" s="185"/>
      <c r="EG46" s="185"/>
      <c r="EH46" s="185"/>
      <c r="EI46" s="185"/>
      <c r="EJ46" s="185"/>
      <c r="EK46" s="185"/>
      <c r="EL46" s="185"/>
      <c r="EM46" s="185"/>
      <c r="EN46" s="185"/>
      <c r="EO46" s="185"/>
      <c r="EP46" s="185"/>
      <c r="EQ46" s="185"/>
      <c r="ER46" s="185"/>
      <c r="ES46" s="185"/>
      <c r="ET46" s="185"/>
      <c r="EU46" s="185"/>
      <c r="EV46" s="185"/>
      <c r="EW46" s="185"/>
      <c r="EX46" s="185"/>
      <c r="EY46" s="185"/>
      <c r="EZ46" s="185"/>
      <c r="FA46" s="185"/>
      <c r="FB46" s="185"/>
      <c r="FC46" s="185"/>
      <c r="FD46" s="185"/>
      <c r="FE46" s="185"/>
      <c r="FF46" s="185"/>
      <c r="FG46" s="185"/>
      <c r="FH46" s="185"/>
      <c r="FI46" s="185"/>
      <c r="FJ46" s="185"/>
      <c r="FK46" s="185"/>
      <c r="FL46" s="185"/>
      <c r="FM46" s="185"/>
      <c r="FN46" s="185"/>
      <c r="FO46" s="185"/>
      <c r="FP46" s="185"/>
      <c r="FQ46" s="185"/>
      <c r="FR46" s="185"/>
      <c r="FS46" s="185"/>
      <c r="FT46" s="185"/>
      <c r="FU46" s="185"/>
      <c r="FV46" s="185"/>
      <c r="FW46" s="185"/>
      <c r="FX46" s="185"/>
      <c r="FY46" s="185"/>
      <c r="FZ46" s="185"/>
      <c r="GA46" s="185"/>
      <c r="GB46" s="185"/>
      <c r="GC46" s="185"/>
      <c r="GD46" s="185"/>
      <c r="GE46" s="185"/>
      <c r="GF46" s="185"/>
      <c r="GG46" s="185"/>
      <c r="GH46" s="185"/>
      <c r="GI46" s="185"/>
      <c r="GJ46" s="185"/>
      <c r="GK46" s="185"/>
      <c r="GL46" s="185"/>
      <c r="GM46" s="185"/>
      <c r="GN46" s="185"/>
      <c r="GO46" s="185"/>
      <c r="GP46" s="185"/>
      <c r="GQ46" s="185"/>
      <c r="GR46" s="185"/>
      <c r="GS46" s="185"/>
      <c r="GT46" s="185"/>
      <c r="GU46" s="185"/>
      <c r="GV46" s="185"/>
      <c r="GW46" s="185"/>
      <c r="GX46" s="185"/>
      <c r="GY46" s="185"/>
      <c r="GZ46" s="185"/>
      <c r="HA46" s="185"/>
      <c r="HB46" s="185"/>
      <c r="HC46" s="185"/>
      <c r="HD46" s="185"/>
      <c r="HE46" s="185"/>
      <c r="HF46" s="185"/>
      <c r="HG46" s="185"/>
      <c r="HH46" s="185"/>
      <c r="HI46" s="185"/>
      <c r="HJ46" s="185"/>
      <c r="HK46" s="185"/>
      <c r="HL46" s="185"/>
      <c r="HM46" s="185"/>
      <c r="HN46" s="185"/>
      <c r="HO46" s="185"/>
      <c r="HP46" s="185"/>
      <c r="HQ46" s="185"/>
      <c r="HR46" s="185"/>
      <c r="HS46" s="185"/>
      <c r="HT46" s="185"/>
      <c r="HU46" s="185"/>
      <c r="HV46" s="185"/>
      <c r="HW46" s="185"/>
      <c r="HX46" s="185"/>
      <c r="HY46" s="185"/>
      <c r="HZ46" s="185"/>
      <c r="IA46" s="185"/>
      <c r="IB46" s="185"/>
      <c r="IC46" s="185"/>
      <c r="ID46" s="185"/>
      <c r="IE46" s="185"/>
      <c r="IF46" s="185"/>
      <c r="IG46" s="185"/>
      <c r="IH46" s="185"/>
      <c r="II46" s="185"/>
      <c r="IJ46" s="185"/>
      <c r="IK46" s="185"/>
      <c r="IL46" s="185"/>
      <c r="IM46" s="185"/>
      <c r="IN46" s="185"/>
      <c r="IO46" s="185"/>
      <c r="IP46" s="185"/>
      <c r="IQ46" s="185"/>
      <c r="IR46" s="185"/>
      <c r="IS46" s="185"/>
      <c r="IT46" s="185"/>
      <c r="IU46" s="185"/>
      <c r="IV46" s="185"/>
      <c r="IW46" s="185"/>
    </row>
    <row r="47" customFormat="false" ht="15.75" hidden="false" customHeight="false" outlineLevel="0" collapsed="false">
      <c r="A47" s="190" t="s">
        <v>351</v>
      </c>
      <c r="B47" s="191"/>
      <c r="C47" s="191" t="n">
        <f aca="false">C30+C46</f>
        <v>0</v>
      </c>
      <c r="D47" s="191" t="n">
        <f aca="false">D30+D46</f>
        <v>0</v>
      </c>
      <c r="E47" s="191" t="n">
        <f aca="false">E30+E46</f>
        <v>0</v>
      </c>
      <c r="F47" s="191" t="n">
        <f aca="false">F30+F46</f>
        <v>0</v>
      </c>
      <c r="G47" s="191" t="n">
        <f aca="false">G30+G46</f>
        <v>0</v>
      </c>
      <c r="H47" s="191" t="n">
        <f aca="false">H30+H46</f>
        <v>0</v>
      </c>
      <c r="I47" s="191" t="n">
        <f aca="false">I30+I46</f>
        <v>0</v>
      </c>
      <c r="J47" s="191" t="n">
        <f aca="false">J30+J46</f>
        <v>0</v>
      </c>
      <c r="K47" s="191" t="n">
        <f aca="false">K30+K46</f>
        <v>0</v>
      </c>
      <c r="L47" s="191" t="n">
        <f aca="false">L30+L46</f>
        <v>0</v>
      </c>
      <c r="M47" s="191" t="n">
        <f aca="false">M30+M46</f>
        <v>0</v>
      </c>
      <c r="N47" s="191" t="n">
        <f aca="false">N30+N46</f>
        <v>0</v>
      </c>
      <c r="O47" s="192" t="n">
        <f aca="false">O30+O46</f>
        <v>0</v>
      </c>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c r="DJ47" s="185"/>
      <c r="DK47" s="185"/>
      <c r="DL47" s="185"/>
      <c r="DM47" s="185"/>
      <c r="DN47" s="185"/>
      <c r="DO47" s="185"/>
      <c r="DP47" s="185"/>
      <c r="DQ47" s="185"/>
      <c r="DR47" s="185"/>
      <c r="DS47" s="185"/>
      <c r="DT47" s="185"/>
      <c r="DU47" s="185"/>
      <c r="DV47" s="185"/>
      <c r="DW47" s="185"/>
      <c r="DX47" s="185"/>
      <c r="DY47" s="185"/>
      <c r="DZ47" s="185"/>
      <c r="EA47" s="185"/>
      <c r="EB47" s="185"/>
      <c r="EC47" s="185"/>
      <c r="ED47" s="185"/>
      <c r="EE47" s="185"/>
      <c r="EF47" s="185"/>
      <c r="EG47" s="185"/>
      <c r="EH47" s="185"/>
      <c r="EI47" s="185"/>
      <c r="EJ47" s="185"/>
      <c r="EK47" s="185"/>
      <c r="EL47" s="185"/>
      <c r="EM47" s="185"/>
      <c r="EN47" s="185"/>
      <c r="EO47" s="185"/>
      <c r="EP47" s="185"/>
      <c r="EQ47" s="185"/>
      <c r="ER47" s="185"/>
      <c r="ES47" s="185"/>
      <c r="ET47" s="185"/>
      <c r="EU47" s="185"/>
      <c r="EV47" s="185"/>
      <c r="EW47" s="185"/>
      <c r="EX47" s="185"/>
      <c r="EY47" s="185"/>
      <c r="EZ47" s="185"/>
      <c r="FA47" s="185"/>
      <c r="FB47" s="185"/>
      <c r="FC47" s="185"/>
      <c r="FD47" s="185"/>
      <c r="FE47" s="185"/>
      <c r="FF47" s="185"/>
      <c r="FG47" s="185"/>
      <c r="FH47" s="185"/>
      <c r="FI47" s="185"/>
      <c r="FJ47" s="185"/>
      <c r="FK47" s="185"/>
      <c r="FL47" s="185"/>
      <c r="FM47" s="185"/>
      <c r="FN47" s="185"/>
      <c r="FO47" s="185"/>
      <c r="FP47" s="185"/>
      <c r="FQ47" s="185"/>
      <c r="FR47" s="185"/>
      <c r="FS47" s="185"/>
      <c r="FT47" s="185"/>
      <c r="FU47" s="185"/>
      <c r="FV47" s="185"/>
      <c r="FW47" s="185"/>
      <c r="FX47" s="185"/>
      <c r="FY47" s="185"/>
      <c r="FZ47" s="185"/>
      <c r="GA47" s="185"/>
      <c r="GB47" s="185"/>
      <c r="GC47" s="185"/>
      <c r="GD47" s="185"/>
      <c r="GE47" s="185"/>
      <c r="GF47" s="185"/>
      <c r="GG47" s="185"/>
      <c r="GH47" s="185"/>
      <c r="GI47" s="185"/>
      <c r="GJ47" s="185"/>
      <c r="GK47" s="185"/>
      <c r="GL47" s="185"/>
      <c r="GM47" s="185"/>
      <c r="GN47" s="185"/>
      <c r="GO47" s="185"/>
      <c r="GP47" s="185"/>
      <c r="GQ47" s="185"/>
      <c r="GR47" s="185"/>
      <c r="GS47" s="185"/>
      <c r="GT47" s="185"/>
      <c r="GU47" s="185"/>
      <c r="GV47" s="185"/>
      <c r="GW47" s="185"/>
      <c r="GX47" s="185"/>
      <c r="GY47" s="185"/>
      <c r="GZ47" s="185"/>
      <c r="HA47" s="185"/>
      <c r="HB47" s="185"/>
      <c r="HC47" s="185"/>
      <c r="HD47" s="185"/>
      <c r="HE47" s="185"/>
      <c r="HF47" s="185"/>
      <c r="HG47" s="185"/>
      <c r="HH47" s="185"/>
      <c r="HI47" s="185"/>
      <c r="HJ47" s="185"/>
      <c r="HK47" s="185"/>
      <c r="HL47" s="185"/>
      <c r="HM47" s="185"/>
      <c r="HN47" s="185"/>
      <c r="HO47" s="185"/>
      <c r="HP47" s="185"/>
      <c r="HQ47" s="185"/>
      <c r="HR47" s="185"/>
      <c r="HS47" s="185"/>
      <c r="HT47" s="185"/>
      <c r="HU47" s="185"/>
      <c r="HV47" s="185"/>
      <c r="HW47" s="185"/>
      <c r="HX47" s="185"/>
      <c r="HY47" s="185"/>
      <c r="HZ47" s="185"/>
      <c r="IA47" s="185"/>
      <c r="IB47" s="185"/>
      <c r="IC47" s="185"/>
      <c r="ID47" s="185"/>
      <c r="IE47" s="185"/>
      <c r="IF47" s="185"/>
      <c r="IG47" s="185"/>
      <c r="IH47" s="185"/>
      <c r="II47" s="185"/>
      <c r="IJ47" s="185"/>
      <c r="IK47" s="185"/>
      <c r="IL47" s="185"/>
      <c r="IM47" s="185"/>
      <c r="IN47" s="185"/>
      <c r="IO47" s="185"/>
      <c r="IP47" s="185"/>
      <c r="IQ47" s="185"/>
      <c r="IR47" s="185"/>
      <c r="IS47" s="185"/>
      <c r="IT47" s="185"/>
      <c r="IU47" s="185"/>
      <c r="IV47" s="185"/>
      <c r="IW47" s="185"/>
    </row>
    <row r="49" customFormat="false" ht="12.75" hidden="false" customHeight="false" outlineLevel="0" collapsed="false">
      <c r="A49" s="193" t="str">
        <f aca="true">CELL("FILENAME")</f>
        <v>'file:///mnt/12tb/@roms/datasets/enron/EDRM Enron Email Data Set v2 XML/filtered-attachments/xls/Budget_Temp.xls'#$CC 103846 - Headcount</v>
      </c>
    </row>
    <row r="50" customFormat="false" ht="12.75" hidden="false" customHeight="false" outlineLevel="0" collapsed="false">
      <c r="A50" s="193"/>
    </row>
    <row r="51" customFormat="false" ht="12.75" hidden="false" customHeight="false" outlineLevel="0" collapsed="false">
      <c r="A51" s="194" t="s">
        <v>352</v>
      </c>
    </row>
    <row r="52" customFormat="false" ht="12.75" hidden="false" customHeight="false" outlineLevel="0" collapsed="false">
      <c r="A52" s="195"/>
      <c r="C52" s="196" t="n">
        <v>36892</v>
      </c>
      <c r="D52" s="196" t="n">
        <v>36923</v>
      </c>
      <c r="E52" s="196" t="n">
        <v>36951</v>
      </c>
      <c r="F52" s="196" t="n">
        <v>36982</v>
      </c>
      <c r="G52" s="196" t="n">
        <v>37012</v>
      </c>
      <c r="H52" s="196" t="n">
        <v>37043</v>
      </c>
      <c r="I52" s="196" t="n">
        <v>37073</v>
      </c>
      <c r="J52" s="196" t="n">
        <v>37104</v>
      </c>
      <c r="K52" s="196" t="n">
        <v>37135</v>
      </c>
      <c r="L52" s="196" t="n">
        <v>37165</v>
      </c>
      <c r="M52" s="196" t="n">
        <v>37196</v>
      </c>
      <c r="N52" s="196" t="n">
        <v>37226</v>
      </c>
    </row>
    <row r="53" customFormat="false" ht="12.75" hidden="false" customHeight="false" outlineLevel="0" collapsed="false">
      <c r="A53" s="57" t="s">
        <v>353</v>
      </c>
      <c r="C53" s="197" t="n">
        <v>0</v>
      </c>
      <c r="D53" s="197" t="n">
        <v>0</v>
      </c>
      <c r="E53" s="197" t="n">
        <v>0</v>
      </c>
      <c r="F53" s="197" t="n">
        <v>0</v>
      </c>
      <c r="G53" s="197" t="n">
        <v>0</v>
      </c>
      <c r="H53" s="197" t="n">
        <v>0</v>
      </c>
      <c r="I53" s="197" t="n">
        <v>0</v>
      </c>
      <c r="J53" s="197" t="n">
        <v>0</v>
      </c>
      <c r="K53" s="197" t="n">
        <v>0</v>
      </c>
      <c r="L53" s="197" t="n">
        <v>0</v>
      </c>
      <c r="M53" s="197" t="n">
        <v>0</v>
      </c>
      <c r="N53" s="197" t="n">
        <v>0</v>
      </c>
    </row>
    <row r="54" customFormat="false" ht="12.75" hidden="false" customHeight="false" outlineLevel="0" collapsed="false">
      <c r="A54" s="57" t="s">
        <v>354</v>
      </c>
      <c r="C54" s="197" t="n">
        <v>0</v>
      </c>
      <c r="D54" s="197" t="n">
        <v>0</v>
      </c>
      <c r="E54" s="197" t="n">
        <v>0</v>
      </c>
      <c r="F54" s="197" t="n">
        <v>0</v>
      </c>
      <c r="G54" s="197" t="n">
        <v>0</v>
      </c>
      <c r="H54" s="197" t="n">
        <v>0</v>
      </c>
      <c r="I54" s="197" t="n">
        <v>0</v>
      </c>
      <c r="J54" s="197" t="n">
        <v>0</v>
      </c>
      <c r="K54" s="197" t="n">
        <v>0</v>
      </c>
      <c r="L54" s="197" t="n">
        <v>0</v>
      </c>
      <c r="M54" s="197" t="n">
        <v>0</v>
      </c>
      <c r="N54" s="197" t="n">
        <v>0</v>
      </c>
    </row>
    <row r="55" customFormat="false" ht="12.75" hidden="false" customHeight="false" outlineLevel="0" collapsed="false">
      <c r="A55" s="57" t="s">
        <v>355</v>
      </c>
      <c r="C55" s="197" t="n">
        <v>0</v>
      </c>
      <c r="D55" s="197" t="n">
        <v>0</v>
      </c>
      <c r="E55" s="197" t="n">
        <v>0</v>
      </c>
      <c r="F55" s="197" t="n">
        <v>0</v>
      </c>
      <c r="G55" s="197" t="n">
        <v>0</v>
      </c>
      <c r="H55" s="197" t="n">
        <v>0</v>
      </c>
      <c r="I55" s="197" t="n">
        <v>0</v>
      </c>
      <c r="J55" s="197" t="n">
        <v>0</v>
      </c>
      <c r="K55" s="197" t="n">
        <v>0</v>
      </c>
      <c r="L55" s="197" t="n">
        <v>0</v>
      </c>
      <c r="M55" s="197" t="n">
        <v>0</v>
      </c>
      <c r="N55" s="197" t="n">
        <v>0</v>
      </c>
    </row>
    <row r="56" customFormat="false" ht="12.75" hidden="false" customHeight="false" outlineLevel="0" collapsed="false">
      <c r="A56" s="57" t="s">
        <v>356</v>
      </c>
      <c r="C56" s="197" t="n">
        <v>0</v>
      </c>
      <c r="D56" s="197" t="n">
        <v>0</v>
      </c>
      <c r="E56" s="197" t="n">
        <v>0</v>
      </c>
      <c r="F56" s="197" t="n">
        <v>0</v>
      </c>
      <c r="G56" s="197" t="n">
        <v>0</v>
      </c>
      <c r="H56" s="197" t="n">
        <v>0</v>
      </c>
      <c r="I56" s="197" t="n">
        <v>0</v>
      </c>
      <c r="J56" s="197" t="n">
        <v>0</v>
      </c>
      <c r="K56" s="197" t="n">
        <v>0</v>
      </c>
      <c r="L56" s="197" t="n">
        <v>0</v>
      </c>
      <c r="M56" s="197" t="n">
        <v>0</v>
      </c>
      <c r="N56" s="197" t="n">
        <v>0</v>
      </c>
    </row>
    <row r="57" customFormat="false" ht="12.75" hidden="false" customHeight="false" outlineLevel="0" collapsed="false">
      <c r="A57" s="57" t="s">
        <v>357</v>
      </c>
      <c r="C57" s="197" t="n">
        <v>0</v>
      </c>
      <c r="D57" s="197" t="n">
        <v>0</v>
      </c>
      <c r="E57" s="197" t="n">
        <v>0</v>
      </c>
      <c r="F57" s="197" t="n">
        <v>0</v>
      </c>
      <c r="G57" s="197" t="n">
        <v>0</v>
      </c>
      <c r="H57" s="197" t="n">
        <v>0</v>
      </c>
      <c r="I57" s="197" t="n">
        <v>0</v>
      </c>
      <c r="J57" s="197" t="n">
        <v>0</v>
      </c>
      <c r="K57" s="197" t="n">
        <v>0</v>
      </c>
      <c r="L57" s="197" t="n">
        <v>0</v>
      </c>
      <c r="M57" s="197" t="n">
        <v>0</v>
      </c>
      <c r="N57" s="197" t="n">
        <v>0</v>
      </c>
    </row>
    <row r="58" customFormat="false" ht="12.75" hidden="false" customHeight="false" outlineLevel="0" collapsed="false">
      <c r="A58" s="57" t="s">
        <v>358</v>
      </c>
      <c r="C58" s="197" t="n">
        <v>0</v>
      </c>
      <c r="D58" s="197" t="n">
        <v>0</v>
      </c>
      <c r="E58" s="197" t="n">
        <v>0</v>
      </c>
      <c r="F58" s="197" t="n">
        <v>0</v>
      </c>
      <c r="G58" s="197" t="n">
        <v>0</v>
      </c>
      <c r="H58" s="197" t="n">
        <v>0</v>
      </c>
      <c r="I58" s="197" t="n">
        <v>0</v>
      </c>
      <c r="J58" s="197" t="n">
        <v>0</v>
      </c>
      <c r="K58" s="197" t="n">
        <v>0</v>
      </c>
      <c r="L58" s="197" t="n">
        <v>0</v>
      </c>
      <c r="M58" s="197" t="n">
        <v>0</v>
      </c>
      <c r="N58" s="197" t="n">
        <v>0</v>
      </c>
    </row>
    <row r="59" customFormat="false" ht="12.75" hidden="false" customHeight="false" outlineLevel="0" collapsed="false">
      <c r="A59" s="57" t="s">
        <v>359</v>
      </c>
      <c r="C59" s="197" t="n">
        <v>0</v>
      </c>
      <c r="D59" s="197" t="n">
        <v>0</v>
      </c>
      <c r="E59" s="197" t="n">
        <v>0</v>
      </c>
      <c r="F59" s="197" t="n">
        <v>0</v>
      </c>
      <c r="G59" s="197" t="n">
        <v>0</v>
      </c>
      <c r="H59" s="197" t="n">
        <v>0</v>
      </c>
      <c r="I59" s="197" t="n">
        <v>0</v>
      </c>
      <c r="J59" s="197" t="n">
        <v>0</v>
      </c>
      <c r="K59" s="197" t="n">
        <v>0</v>
      </c>
      <c r="L59" s="197" t="n">
        <v>0</v>
      </c>
      <c r="M59" s="197" t="n">
        <v>0</v>
      </c>
      <c r="N59" s="197" t="n">
        <v>0</v>
      </c>
    </row>
    <row r="60" customFormat="false" ht="12.75" hidden="false" customHeight="false" outlineLevel="0" collapsed="false">
      <c r="A60" s="57" t="s">
        <v>360</v>
      </c>
      <c r="C60" s="197" t="n">
        <v>0</v>
      </c>
      <c r="D60" s="197" t="n">
        <v>0</v>
      </c>
      <c r="E60" s="197" t="n">
        <v>0</v>
      </c>
      <c r="F60" s="197" t="n">
        <v>0</v>
      </c>
      <c r="G60" s="197" t="n">
        <v>0</v>
      </c>
      <c r="H60" s="197" t="n">
        <v>0</v>
      </c>
      <c r="I60" s="197" t="n">
        <v>0</v>
      </c>
      <c r="J60" s="197" t="n">
        <v>0</v>
      </c>
      <c r="K60" s="197" t="n">
        <v>0</v>
      </c>
      <c r="L60" s="197" t="n">
        <v>0</v>
      </c>
      <c r="M60" s="197" t="n">
        <v>0</v>
      </c>
      <c r="N60" s="197" t="n">
        <v>0</v>
      </c>
    </row>
    <row r="61" customFormat="false" ht="12.75" hidden="false" customHeight="false" outlineLevel="0" collapsed="false">
      <c r="A61" s="57" t="s">
        <v>361</v>
      </c>
      <c r="C61" s="197" t="n">
        <v>0</v>
      </c>
      <c r="D61" s="197" t="n">
        <v>0</v>
      </c>
      <c r="E61" s="197" t="n">
        <v>0</v>
      </c>
      <c r="F61" s="197" t="n">
        <v>0</v>
      </c>
      <c r="G61" s="197" t="n">
        <v>0</v>
      </c>
      <c r="H61" s="197" t="n">
        <v>0</v>
      </c>
      <c r="I61" s="197" t="n">
        <v>0</v>
      </c>
      <c r="J61" s="197" t="n">
        <v>0</v>
      </c>
      <c r="K61" s="197" t="n">
        <v>0</v>
      </c>
      <c r="L61" s="197" t="n">
        <v>0</v>
      </c>
      <c r="M61" s="197" t="n">
        <v>0</v>
      </c>
      <c r="N61" s="197" t="n">
        <v>0</v>
      </c>
    </row>
    <row r="62" customFormat="false" ht="12.75" hidden="false" customHeight="false" outlineLevel="0" collapsed="false">
      <c r="A62" s="57" t="s">
        <v>362</v>
      </c>
      <c r="C62" s="197" t="n">
        <v>0</v>
      </c>
      <c r="D62" s="197" t="n">
        <v>0</v>
      </c>
      <c r="E62" s="197" t="n">
        <v>0</v>
      </c>
      <c r="F62" s="197" t="n">
        <v>0</v>
      </c>
      <c r="G62" s="197" t="n">
        <v>0</v>
      </c>
      <c r="H62" s="197" t="n">
        <v>0</v>
      </c>
      <c r="I62" s="197" t="n">
        <v>0</v>
      </c>
      <c r="J62" s="197" t="n">
        <v>0</v>
      </c>
      <c r="K62" s="197" t="n">
        <v>0</v>
      </c>
      <c r="L62" s="197" t="n">
        <v>0</v>
      </c>
      <c r="M62" s="197" t="n">
        <v>0</v>
      </c>
      <c r="N62" s="197" t="n">
        <v>0</v>
      </c>
    </row>
    <row r="63" customFormat="false" ht="12.75" hidden="false" customHeight="false" outlineLevel="0" collapsed="false">
      <c r="A63" s="57" t="s">
        <v>363</v>
      </c>
      <c r="C63" s="197" t="n">
        <v>0</v>
      </c>
      <c r="D63" s="197" t="n">
        <v>0</v>
      </c>
      <c r="E63" s="197" t="n">
        <v>0</v>
      </c>
      <c r="F63" s="197" t="n">
        <v>0</v>
      </c>
      <c r="G63" s="197" t="n">
        <v>0</v>
      </c>
      <c r="H63" s="197" t="n">
        <v>0</v>
      </c>
      <c r="I63" s="197" t="n">
        <v>0</v>
      </c>
      <c r="J63" s="197" t="n">
        <v>0</v>
      </c>
      <c r="K63" s="197" t="n">
        <v>0</v>
      </c>
      <c r="L63" s="197" t="n">
        <v>0</v>
      </c>
      <c r="M63" s="197" t="n">
        <v>0</v>
      </c>
      <c r="N63" s="197" t="n">
        <v>0</v>
      </c>
    </row>
    <row r="64" customFormat="false" ht="12.75" hidden="false" customHeight="false" outlineLevel="0" collapsed="false">
      <c r="A64" s="57" t="s">
        <v>364</v>
      </c>
      <c r="C64" s="197" t="n">
        <v>0</v>
      </c>
      <c r="D64" s="197" t="n">
        <v>0</v>
      </c>
      <c r="E64" s="197" t="n">
        <v>0</v>
      </c>
      <c r="F64" s="197" t="n">
        <v>0</v>
      </c>
      <c r="G64" s="197" t="n">
        <v>0</v>
      </c>
      <c r="H64" s="197" t="n">
        <v>0</v>
      </c>
      <c r="I64" s="197" t="n">
        <v>0</v>
      </c>
      <c r="J64" s="197" t="n">
        <v>0</v>
      </c>
      <c r="K64" s="197" t="n">
        <v>0</v>
      </c>
      <c r="L64" s="197" t="n">
        <v>0</v>
      </c>
      <c r="M64" s="197" t="n">
        <v>0</v>
      </c>
      <c r="N64" s="197" t="n">
        <v>0</v>
      </c>
    </row>
    <row r="65" customFormat="false" ht="12.75" hidden="false" customHeight="false" outlineLevel="0" collapsed="false">
      <c r="A65" s="57" t="s">
        <v>365</v>
      </c>
      <c r="C65" s="197" t="n">
        <v>0</v>
      </c>
      <c r="D65" s="197" t="n">
        <v>0</v>
      </c>
      <c r="E65" s="197" t="n">
        <v>0</v>
      </c>
      <c r="F65" s="197" t="n">
        <v>0</v>
      </c>
      <c r="G65" s="197" t="n">
        <v>0</v>
      </c>
      <c r="H65" s="197" t="n">
        <v>0</v>
      </c>
      <c r="I65" s="197" t="n">
        <v>0</v>
      </c>
      <c r="J65" s="197" t="n">
        <v>0</v>
      </c>
      <c r="K65" s="197" t="n">
        <v>0</v>
      </c>
      <c r="L65" s="197" t="n">
        <v>0</v>
      </c>
      <c r="M65" s="197" t="n">
        <v>0</v>
      </c>
      <c r="N65" s="197" t="n">
        <v>0</v>
      </c>
    </row>
    <row r="66" customFormat="false" ht="12.75" hidden="false" customHeight="false" outlineLevel="0" collapsed="false">
      <c r="A66" s="57" t="s">
        <v>366</v>
      </c>
      <c r="C66" s="197" t="n">
        <v>0</v>
      </c>
      <c r="D66" s="197" t="n">
        <v>0</v>
      </c>
      <c r="E66" s="197" t="n">
        <v>0</v>
      </c>
      <c r="F66" s="197" t="n">
        <v>0</v>
      </c>
      <c r="G66" s="197" t="n">
        <v>0</v>
      </c>
      <c r="H66" s="197" t="n">
        <v>0</v>
      </c>
      <c r="I66" s="197" t="n">
        <v>0</v>
      </c>
      <c r="J66" s="197" t="n">
        <v>0</v>
      </c>
      <c r="K66" s="197" t="n">
        <v>0</v>
      </c>
      <c r="L66" s="197" t="n">
        <v>0</v>
      </c>
      <c r="M66" s="197" t="n">
        <v>0</v>
      </c>
      <c r="N66" s="197" t="n">
        <v>0</v>
      </c>
    </row>
    <row r="67" customFormat="false" ht="12.75" hidden="false" customHeight="false" outlineLevel="0" collapsed="false">
      <c r="A67" s="57" t="s">
        <v>367</v>
      </c>
      <c r="C67" s="197" t="n">
        <v>0</v>
      </c>
      <c r="D67" s="197" t="n">
        <v>0</v>
      </c>
      <c r="E67" s="197" t="n">
        <v>0</v>
      </c>
      <c r="F67" s="197" t="n">
        <v>0</v>
      </c>
      <c r="G67" s="197" t="n">
        <v>0</v>
      </c>
      <c r="H67" s="197" t="n">
        <v>0</v>
      </c>
      <c r="I67" s="197" t="n">
        <v>0</v>
      </c>
      <c r="J67" s="197" t="n">
        <v>0</v>
      </c>
      <c r="K67" s="197" t="n">
        <v>0</v>
      </c>
      <c r="L67" s="197" t="n">
        <v>0</v>
      </c>
      <c r="M67" s="197" t="n">
        <v>0</v>
      </c>
      <c r="N67" s="197" t="n">
        <v>0</v>
      </c>
    </row>
    <row r="68" customFormat="false" ht="12.75" hidden="false" customHeight="false" outlineLevel="0" collapsed="false">
      <c r="A68" s="57" t="s">
        <v>368</v>
      </c>
      <c r="C68" s="197" t="n">
        <v>0</v>
      </c>
      <c r="D68" s="197" t="n">
        <v>0</v>
      </c>
      <c r="E68" s="197" t="n">
        <v>0</v>
      </c>
      <c r="F68" s="197" t="n">
        <v>0</v>
      </c>
      <c r="G68" s="197" t="n">
        <v>0</v>
      </c>
      <c r="H68" s="197" t="n">
        <v>0</v>
      </c>
      <c r="I68" s="197" t="n">
        <v>0</v>
      </c>
      <c r="J68" s="197" t="n">
        <v>0</v>
      </c>
      <c r="K68" s="197" t="n">
        <v>0</v>
      </c>
      <c r="L68" s="197" t="n">
        <v>0</v>
      </c>
      <c r="M68" s="197" t="n">
        <v>0</v>
      </c>
      <c r="N68" s="197" t="n">
        <v>0</v>
      </c>
    </row>
    <row r="69" customFormat="false" ht="12.75" hidden="false" customHeight="false" outlineLevel="0" collapsed="false">
      <c r="A69" s="57" t="s">
        <v>369</v>
      </c>
      <c r="C69" s="197" t="n">
        <v>0</v>
      </c>
      <c r="D69" s="197" t="n">
        <v>0</v>
      </c>
      <c r="E69" s="197" t="n">
        <v>0</v>
      </c>
      <c r="F69" s="197" t="n">
        <v>0</v>
      </c>
      <c r="G69" s="197" t="n">
        <v>0</v>
      </c>
      <c r="H69" s="197" t="n">
        <v>0</v>
      </c>
      <c r="I69" s="197" t="n">
        <v>0</v>
      </c>
      <c r="J69" s="197" t="n">
        <v>0</v>
      </c>
      <c r="K69" s="197" t="n">
        <v>0</v>
      </c>
      <c r="L69" s="197" t="n">
        <v>0</v>
      </c>
      <c r="M69" s="197" t="n">
        <v>0</v>
      </c>
      <c r="N69" s="197" t="n">
        <v>0</v>
      </c>
    </row>
    <row r="70" customFormat="false" ht="12.75" hidden="false" customHeight="false" outlineLevel="0" collapsed="false">
      <c r="A70" s="57" t="s">
        <v>370</v>
      </c>
      <c r="C70" s="197" t="n">
        <v>0</v>
      </c>
      <c r="D70" s="197" t="n">
        <v>0</v>
      </c>
      <c r="E70" s="197" t="n">
        <v>0</v>
      </c>
      <c r="F70" s="197" t="n">
        <v>0</v>
      </c>
      <c r="G70" s="197" t="n">
        <v>0</v>
      </c>
      <c r="H70" s="197" t="n">
        <v>0</v>
      </c>
      <c r="I70" s="197" t="n">
        <v>0</v>
      </c>
      <c r="J70" s="197" t="n">
        <v>0</v>
      </c>
      <c r="K70" s="197" t="n">
        <v>0</v>
      </c>
      <c r="L70" s="197" t="n">
        <v>0</v>
      </c>
      <c r="M70" s="197" t="n">
        <v>0</v>
      </c>
      <c r="N70" s="197" t="n">
        <v>0</v>
      </c>
    </row>
    <row r="71" customFormat="false" ht="12.75" hidden="false" customHeight="false" outlineLevel="0" collapsed="false">
      <c r="A71" s="57" t="s">
        <v>371</v>
      </c>
      <c r="C71" s="197" t="n">
        <v>0</v>
      </c>
      <c r="D71" s="197" t="n">
        <v>0</v>
      </c>
      <c r="E71" s="197" t="n">
        <v>0</v>
      </c>
      <c r="F71" s="197" t="n">
        <v>0</v>
      </c>
      <c r="G71" s="197" t="n">
        <v>0</v>
      </c>
      <c r="H71" s="197" t="n">
        <v>0</v>
      </c>
      <c r="I71" s="197" t="n">
        <v>0</v>
      </c>
      <c r="J71" s="197" t="n">
        <v>0</v>
      </c>
      <c r="K71" s="197" t="n">
        <v>0</v>
      </c>
      <c r="L71" s="197" t="n">
        <v>0</v>
      </c>
      <c r="M71" s="197" t="n">
        <v>0</v>
      </c>
      <c r="N71" s="197" t="n">
        <v>0</v>
      </c>
    </row>
    <row r="72" customFormat="false" ht="12.75" hidden="false" customHeight="false" outlineLevel="0" collapsed="false">
      <c r="A72" s="57" t="s">
        <v>372</v>
      </c>
      <c r="C72" s="197" t="n">
        <v>0</v>
      </c>
      <c r="D72" s="197" t="n">
        <v>0</v>
      </c>
      <c r="E72" s="197" t="n">
        <v>0</v>
      </c>
      <c r="F72" s="197" t="n">
        <v>0</v>
      </c>
      <c r="G72" s="197" t="n">
        <v>0</v>
      </c>
      <c r="H72" s="197" t="n">
        <v>0</v>
      </c>
      <c r="I72" s="197" t="n">
        <v>0</v>
      </c>
      <c r="J72" s="197" t="n">
        <v>0</v>
      </c>
      <c r="K72" s="197" t="n">
        <v>0</v>
      </c>
      <c r="L72" s="197" t="n">
        <v>0</v>
      </c>
      <c r="M72" s="197" t="n">
        <v>0</v>
      </c>
      <c r="N72" s="197" t="n">
        <v>0</v>
      </c>
    </row>
    <row r="73" customFormat="false" ht="12.75" hidden="false" customHeight="false" outlineLevel="0" collapsed="false">
      <c r="A73" s="57" t="s">
        <v>373</v>
      </c>
      <c r="C73" s="197" t="n">
        <v>0</v>
      </c>
      <c r="D73" s="197" t="n">
        <v>0</v>
      </c>
      <c r="E73" s="197" t="n">
        <v>0</v>
      </c>
      <c r="F73" s="197" t="n">
        <v>0</v>
      </c>
      <c r="G73" s="197" t="n">
        <v>0</v>
      </c>
      <c r="H73" s="197" t="n">
        <v>0</v>
      </c>
      <c r="I73" s="197" t="n">
        <v>0</v>
      </c>
      <c r="J73" s="197" t="n">
        <v>0</v>
      </c>
      <c r="K73" s="197" t="n">
        <v>0</v>
      </c>
      <c r="L73" s="197" t="n">
        <v>0</v>
      </c>
      <c r="M73" s="197" t="n">
        <v>0</v>
      </c>
      <c r="N73" s="197" t="n">
        <v>0</v>
      </c>
    </row>
    <row r="74" customFormat="false" ht="12.75" hidden="false" customHeight="false" outlineLevel="0" collapsed="false">
      <c r="A74" s="57" t="s">
        <v>374</v>
      </c>
      <c r="C74" s="197" t="n">
        <v>0</v>
      </c>
      <c r="D74" s="197" t="n">
        <v>0</v>
      </c>
      <c r="E74" s="197" t="n">
        <v>0</v>
      </c>
      <c r="F74" s="197" t="n">
        <v>0</v>
      </c>
      <c r="G74" s="197" t="n">
        <v>0</v>
      </c>
      <c r="H74" s="197" t="n">
        <v>0</v>
      </c>
      <c r="I74" s="197" t="n">
        <v>0</v>
      </c>
      <c r="J74" s="197" t="n">
        <v>0</v>
      </c>
      <c r="K74" s="197" t="n">
        <v>0</v>
      </c>
      <c r="L74" s="197" t="n">
        <v>0</v>
      </c>
      <c r="M74" s="197" t="n">
        <v>0</v>
      </c>
      <c r="N74" s="197" t="n">
        <v>0</v>
      </c>
    </row>
    <row r="75" customFormat="false" ht="12.75" hidden="false" customHeight="false" outlineLevel="0" collapsed="false">
      <c r="A75" s="57" t="s">
        <v>375</v>
      </c>
      <c r="C75" s="197" t="n">
        <v>0</v>
      </c>
      <c r="D75" s="197" t="n">
        <v>0</v>
      </c>
      <c r="E75" s="197" t="n">
        <v>0</v>
      </c>
      <c r="F75" s="197" t="n">
        <v>0</v>
      </c>
      <c r="G75" s="197" t="n">
        <v>0</v>
      </c>
      <c r="H75" s="197" t="n">
        <v>0</v>
      </c>
      <c r="I75" s="197" t="n">
        <v>0</v>
      </c>
      <c r="J75" s="197" t="n">
        <v>0</v>
      </c>
      <c r="K75" s="197" t="n">
        <v>0</v>
      </c>
      <c r="L75" s="197" t="n">
        <v>0</v>
      </c>
      <c r="M75" s="197" t="n">
        <v>0</v>
      </c>
      <c r="N75" s="197" t="n">
        <v>0</v>
      </c>
    </row>
    <row r="76" customFormat="false" ht="12.75" hidden="false" customHeight="false" outlineLevel="0" collapsed="false">
      <c r="A76" s="57" t="s">
        <v>376</v>
      </c>
      <c r="C76" s="197" t="n">
        <v>0</v>
      </c>
      <c r="D76" s="197" t="n">
        <v>0</v>
      </c>
      <c r="E76" s="197" t="n">
        <v>0</v>
      </c>
      <c r="F76" s="197" t="n">
        <v>0</v>
      </c>
      <c r="G76" s="197" t="n">
        <v>0</v>
      </c>
      <c r="H76" s="197" t="n">
        <v>0</v>
      </c>
      <c r="I76" s="197" t="n">
        <v>0</v>
      </c>
      <c r="J76" s="197" t="n">
        <v>0</v>
      </c>
      <c r="K76" s="197" t="n">
        <v>0</v>
      </c>
      <c r="L76" s="197" t="n">
        <v>0</v>
      </c>
      <c r="M76" s="197" t="n">
        <v>0</v>
      </c>
      <c r="N76" s="197" t="n">
        <v>0</v>
      </c>
    </row>
    <row r="77" customFormat="false" ht="12.75" hidden="false" customHeight="false" outlineLevel="0" collapsed="false">
      <c r="A77" s="57" t="s">
        <v>377</v>
      </c>
      <c r="C77" s="197" t="n">
        <v>0</v>
      </c>
      <c r="D77" s="197" t="n">
        <v>0</v>
      </c>
      <c r="E77" s="197" t="n">
        <v>0</v>
      </c>
      <c r="F77" s="197" t="n">
        <v>0</v>
      </c>
      <c r="G77" s="197" t="n">
        <v>0</v>
      </c>
      <c r="H77" s="197" t="n">
        <v>0</v>
      </c>
      <c r="I77" s="197" t="n">
        <v>0</v>
      </c>
      <c r="J77" s="197" t="n">
        <v>0</v>
      </c>
      <c r="K77" s="197" t="n">
        <v>0</v>
      </c>
      <c r="L77" s="197" t="n">
        <v>0</v>
      </c>
      <c r="M77" s="197" t="n">
        <v>0</v>
      </c>
      <c r="N77" s="197" t="n">
        <v>0</v>
      </c>
    </row>
    <row r="78" customFormat="false" ht="12.75" hidden="false" customHeight="false" outlineLevel="0" collapsed="false">
      <c r="A78" s="57" t="s">
        <v>378</v>
      </c>
      <c r="C78" s="197" t="n">
        <v>0</v>
      </c>
      <c r="D78" s="197" t="n">
        <v>0</v>
      </c>
      <c r="E78" s="197" t="n">
        <v>0</v>
      </c>
      <c r="F78" s="197" t="n">
        <v>0</v>
      </c>
      <c r="G78" s="197" t="n">
        <v>0</v>
      </c>
      <c r="H78" s="197" t="n">
        <v>0</v>
      </c>
      <c r="I78" s="197" t="n">
        <v>0</v>
      </c>
      <c r="J78" s="197" t="n">
        <v>0</v>
      </c>
      <c r="K78" s="197" t="n">
        <v>0</v>
      </c>
      <c r="L78" s="197" t="n">
        <v>0</v>
      </c>
      <c r="M78" s="197" t="n">
        <v>0</v>
      </c>
      <c r="N78" s="197" t="n">
        <v>0</v>
      </c>
    </row>
    <row r="79" customFormat="false" ht="12.75" hidden="false" customHeight="false" outlineLevel="0" collapsed="false">
      <c r="A79" s="57" t="s">
        <v>379</v>
      </c>
      <c r="C79" s="197" t="n">
        <v>0</v>
      </c>
      <c r="D79" s="197" t="n">
        <v>0</v>
      </c>
      <c r="E79" s="197" t="n">
        <v>0</v>
      </c>
      <c r="F79" s="197" t="n">
        <v>0</v>
      </c>
      <c r="G79" s="197" t="n">
        <v>0</v>
      </c>
      <c r="H79" s="197" t="n">
        <v>0</v>
      </c>
      <c r="I79" s="197" t="n">
        <v>0</v>
      </c>
      <c r="J79" s="197" t="n">
        <v>0</v>
      </c>
      <c r="K79" s="197" t="n">
        <v>0</v>
      </c>
      <c r="L79" s="197" t="n">
        <v>0</v>
      </c>
      <c r="M79" s="197" t="n">
        <v>0</v>
      </c>
      <c r="N79" s="197" t="n">
        <v>0</v>
      </c>
    </row>
    <row r="80" customFormat="false" ht="12.75" hidden="false" customHeight="false" outlineLevel="0" collapsed="false">
      <c r="A80" s="57" t="s">
        <v>380</v>
      </c>
      <c r="C80" s="197" t="n">
        <v>0</v>
      </c>
      <c r="D80" s="197" t="n">
        <v>0</v>
      </c>
      <c r="E80" s="197" t="n">
        <v>0</v>
      </c>
      <c r="F80" s="197" t="n">
        <v>0</v>
      </c>
      <c r="G80" s="197" t="n">
        <v>0</v>
      </c>
      <c r="H80" s="197" t="n">
        <v>0</v>
      </c>
      <c r="I80" s="197" t="n">
        <v>0</v>
      </c>
      <c r="J80" s="197" t="n">
        <v>0</v>
      </c>
      <c r="K80" s="197" t="n">
        <v>0</v>
      </c>
      <c r="L80" s="197" t="n">
        <v>0</v>
      </c>
      <c r="M80" s="197" t="n">
        <v>0</v>
      </c>
      <c r="N80" s="197" t="n">
        <v>0</v>
      </c>
    </row>
    <row r="81" customFormat="false" ht="12.75" hidden="false" customHeight="false" outlineLevel="0" collapsed="false">
      <c r="A81" s="57" t="s">
        <v>381</v>
      </c>
      <c r="C81" s="197" t="n">
        <v>0</v>
      </c>
      <c r="D81" s="197" t="n">
        <v>0</v>
      </c>
      <c r="E81" s="197" t="n">
        <v>0</v>
      </c>
      <c r="F81" s="197" t="n">
        <v>0</v>
      </c>
      <c r="G81" s="197" t="n">
        <v>0</v>
      </c>
      <c r="H81" s="197" t="n">
        <v>0</v>
      </c>
      <c r="I81" s="197" t="n">
        <v>0</v>
      </c>
      <c r="J81" s="197" t="n">
        <v>0</v>
      </c>
      <c r="K81" s="197" t="n">
        <v>0</v>
      </c>
      <c r="L81" s="197" t="n">
        <v>0</v>
      </c>
      <c r="M81" s="197" t="n">
        <v>0</v>
      </c>
      <c r="N81" s="197" t="n">
        <v>0</v>
      </c>
    </row>
    <row r="83" customFormat="false" ht="12.75" hidden="false" customHeight="false" outlineLevel="0" collapsed="false">
      <c r="A83" s="195" t="s">
        <v>382</v>
      </c>
    </row>
    <row r="84" customFormat="false" ht="12.75" hidden="false" customHeight="false" outlineLevel="0" collapsed="false">
      <c r="A84" s="155" t="s">
        <v>383</v>
      </c>
    </row>
    <row r="85" customFormat="false" ht="12.75" hidden="false" customHeight="false" outlineLevel="0" collapsed="false">
      <c r="A85" s="198" t="s">
        <v>384</v>
      </c>
      <c r="C85" s="199" t="n">
        <v>0</v>
      </c>
      <c r="D85" s="199" t="n">
        <v>0</v>
      </c>
      <c r="E85" s="199" t="n">
        <v>0</v>
      </c>
      <c r="F85" s="199" t="n">
        <v>0</v>
      </c>
      <c r="G85" s="199" t="n">
        <v>0</v>
      </c>
      <c r="H85" s="199" t="n">
        <v>0</v>
      </c>
      <c r="I85" s="199" t="n">
        <v>0</v>
      </c>
      <c r="J85" s="199" t="n">
        <v>0</v>
      </c>
      <c r="K85" s="199" t="n">
        <v>0</v>
      </c>
      <c r="L85" s="199" t="n">
        <v>0</v>
      </c>
      <c r="M85" s="199" t="n">
        <v>0</v>
      </c>
      <c r="N85" s="199" t="n">
        <v>0</v>
      </c>
    </row>
    <row r="86" customFormat="false" ht="12.75" hidden="false" customHeight="false" outlineLevel="0" collapsed="false">
      <c r="A86" s="198" t="s">
        <v>385</v>
      </c>
      <c r="C86" s="199" t="n">
        <v>0</v>
      </c>
      <c r="D86" s="199" t="n">
        <v>0</v>
      </c>
      <c r="E86" s="199" t="n">
        <v>0</v>
      </c>
      <c r="F86" s="199" t="n">
        <v>0</v>
      </c>
      <c r="G86" s="199" t="n">
        <v>0</v>
      </c>
      <c r="H86" s="199" t="n">
        <v>0</v>
      </c>
      <c r="I86" s="199" t="n">
        <v>0</v>
      </c>
      <c r="J86" s="199" t="n">
        <v>0</v>
      </c>
      <c r="K86" s="199" t="n">
        <v>0</v>
      </c>
      <c r="L86" s="199" t="n">
        <v>0</v>
      </c>
      <c r="M86" s="199" t="n">
        <v>0</v>
      </c>
      <c r="N86" s="199" t="n">
        <v>0</v>
      </c>
    </row>
    <row r="87" customFormat="false" ht="13.5" hidden="false" customHeight="false" outlineLevel="0" collapsed="false">
      <c r="A87" s="198" t="s">
        <v>141</v>
      </c>
      <c r="C87" s="200" t="n">
        <f aca="false">SUM(C85:C86)</f>
        <v>0</v>
      </c>
      <c r="D87" s="200" t="n">
        <f aca="false">SUM(D85:D86)</f>
        <v>0</v>
      </c>
      <c r="E87" s="200" t="n">
        <f aca="false">SUM(E85:E86)</f>
        <v>0</v>
      </c>
      <c r="F87" s="200" t="n">
        <f aca="false">SUM(F85:F86)</f>
        <v>0</v>
      </c>
      <c r="G87" s="200" t="n">
        <f aca="false">SUM(G85:G86)</f>
        <v>0</v>
      </c>
      <c r="H87" s="200" t="n">
        <f aca="false">SUM(H85:H86)</f>
        <v>0</v>
      </c>
      <c r="I87" s="200" t="n">
        <f aca="false">SUM(I85:I86)</f>
        <v>0</v>
      </c>
      <c r="J87" s="200" t="n">
        <f aca="false">SUM(J85:J86)</f>
        <v>0</v>
      </c>
      <c r="K87" s="200" t="n">
        <f aca="false">SUM(K85:K86)</f>
        <v>0</v>
      </c>
      <c r="L87" s="200" t="n">
        <f aca="false">SUM(L85:L86)</f>
        <v>0</v>
      </c>
      <c r="M87" s="200" t="n">
        <f aca="false">SUM(M85:M86)</f>
        <v>0</v>
      </c>
      <c r="N87" s="200" t="n">
        <f aca="false">SUM(N85:N86)</f>
        <v>0</v>
      </c>
    </row>
    <row r="88" customFormat="false" ht="13.5" hidden="false" customHeight="false" outlineLevel="0" collapsed="false">
      <c r="A88" s="198"/>
      <c r="C88" s="201"/>
      <c r="D88" s="201"/>
      <c r="E88" s="201"/>
      <c r="F88" s="201"/>
      <c r="G88" s="201"/>
      <c r="H88" s="201"/>
      <c r="I88" s="201"/>
      <c r="J88" s="201"/>
      <c r="K88" s="201"/>
      <c r="L88" s="201"/>
      <c r="M88" s="201"/>
      <c r="N88" s="201"/>
    </row>
    <row r="89" customFormat="false" ht="12.75" hidden="false" customHeight="false" outlineLevel="0" collapsed="false">
      <c r="A89" s="195" t="s">
        <v>386</v>
      </c>
    </row>
    <row r="90" customFormat="false" ht="12.75" hidden="false" customHeight="false" outlineLevel="0" collapsed="false">
      <c r="A90" s="198" t="s">
        <v>387</v>
      </c>
      <c r="C90" s="199" t="n">
        <v>0</v>
      </c>
      <c r="D90" s="199" t="n">
        <v>0</v>
      </c>
      <c r="E90" s="199" t="n">
        <v>0</v>
      </c>
      <c r="F90" s="199" t="n">
        <v>0</v>
      </c>
      <c r="G90" s="199" t="n">
        <v>0</v>
      </c>
      <c r="H90" s="199" t="n">
        <v>0</v>
      </c>
      <c r="I90" s="199" t="n">
        <v>0</v>
      </c>
      <c r="J90" s="199" t="n">
        <v>0</v>
      </c>
      <c r="K90" s="199" t="n">
        <v>0</v>
      </c>
      <c r="L90" s="199" t="n">
        <v>0</v>
      </c>
      <c r="M90" s="199" t="n">
        <v>0</v>
      </c>
      <c r="N90" s="199" t="n">
        <v>0</v>
      </c>
    </row>
    <row r="91" customFormat="false" ht="12.75" hidden="false" customHeight="false" outlineLevel="0" collapsed="false">
      <c r="A91" s="198" t="s">
        <v>388</v>
      </c>
      <c r="C91" s="199" t="n">
        <v>0</v>
      </c>
      <c r="D91" s="199" t="n">
        <v>0</v>
      </c>
      <c r="E91" s="199" t="n">
        <v>0</v>
      </c>
      <c r="F91" s="199" t="n">
        <v>0</v>
      </c>
      <c r="G91" s="199" t="n">
        <v>0</v>
      </c>
      <c r="H91" s="199" t="n">
        <v>0</v>
      </c>
      <c r="I91" s="199" t="n">
        <v>0</v>
      </c>
      <c r="J91" s="199" t="n">
        <v>0</v>
      </c>
      <c r="K91" s="199" t="n">
        <v>0</v>
      </c>
      <c r="L91" s="199" t="n">
        <v>0</v>
      </c>
      <c r="M91" s="199" t="n">
        <v>0</v>
      </c>
      <c r="N91" s="199" t="n">
        <v>0</v>
      </c>
    </row>
    <row r="92" customFormat="false" ht="13.5" hidden="false" customHeight="false" outlineLevel="0" collapsed="false">
      <c r="A92" s="198" t="s">
        <v>141</v>
      </c>
      <c r="C92" s="200" t="n">
        <f aca="false">SUM(C90:C91)</f>
        <v>0</v>
      </c>
      <c r="D92" s="200" t="n">
        <f aca="false">SUM(D90:D91)</f>
        <v>0</v>
      </c>
      <c r="E92" s="200" t="n">
        <f aca="false">SUM(E90:E91)</f>
        <v>0</v>
      </c>
      <c r="F92" s="200" t="n">
        <f aca="false">SUM(F90:F91)</f>
        <v>0</v>
      </c>
      <c r="G92" s="200" t="n">
        <f aca="false">SUM(G90:G91)</f>
        <v>0</v>
      </c>
      <c r="H92" s="200" t="n">
        <f aca="false">SUM(H90:H91)</f>
        <v>0</v>
      </c>
      <c r="I92" s="200" t="n">
        <f aca="false">SUM(I90:I91)</f>
        <v>0</v>
      </c>
      <c r="J92" s="200" t="n">
        <f aca="false">SUM(J90:J91)</f>
        <v>0</v>
      </c>
      <c r="K92" s="200" t="n">
        <f aca="false">SUM(K90:K91)</f>
        <v>0</v>
      </c>
      <c r="L92" s="200" t="n">
        <f aca="false">SUM(L90:L91)</f>
        <v>0</v>
      </c>
      <c r="M92" s="200" t="n">
        <f aca="false">SUM(M90:M91)</f>
        <v>0</v>
      </c>
      <c r="N92" s="200" t="n">
        <f aca="false">SUM(N90:N91)</f>
        <v>0</v>
      </c>
    </row>
    <row r="93" customFormat="false" ht="13.5" hidden="false" customHeight="false" outlineLevel="0" collapsed="false">
      <c r="A93" s="198"/>
      <c r="C93" s="201"/>
      <c r="D93" s="201"/>
      <c r="E93" s="201"/>
      <c r="F93" s="201"/>
      <c r="G93" s="201"/>
      <c r="H93" s="201"/>
      <c r="I93" s="201"/>
      <c r="J93" s="201"/>
      <c r="K93" s="201"/>
      <c r="L93" s="201"/>
      <c r="M93" s="201"/>
      <c r="N93" s="201"/>
    </row>
    <row r="94" customFormat="false" ht="12.75" hidden="false" customHeight="false" outlineLevel="0" collapsed="false">
      <c r="A94" s="198"/>
      <c r="C94" s="201"/>
      <c r="D94" s="201"/>
      <c r="E94" s="201"/>
      <c r="F94" s="201"/>
      <c r="G94" s="201"/>
      <c r="H94" s="201"/>
      <c r="I94" s="201"/>
      <c r="J94" s="201"/>
      <c r="K94" s="201"/>
      <c r="L94" s="201"/>
      <c r="M94" s="201"/>
      <c r="N94" s="201"/>
    </row>
    <row r="95" customFormat="false" ht="12.75" hidden="false" customHeight="false" outlineLevel="0" collapsed="false">
      <c r="A95" s="195" t="s">
        <v>389</v>
      </c>
    </row>
    <row r="96" customFormat="false" ht="12.75" hidden="false" customHeight="false" outlineLevel="0" collapsed="false">
      <c r="A96" s="195"/>
      <c r="C96" s="196" t="n">
        <v>36892</v>
      </c>
      <c r="D96" s="196" t="n">
        <v>36923</v>
      </c>
      <c r="E96" s="196" t="n">
        <v>36951</v>
      </c>
      <c r="F96" s="196" t="n">
        <v>36982</v>
      </c>
      <c r="G96" s="196" t="n">
        <v>37012</v>
      </c>
      <c r="H96" s="196" t="n">
        <v>37043</v>
      </c>
      <c r="I96" s="196" t="n">
        <v>37073</v>
      </c>
      <c r="J96" s="196" t="n">
        <v>37104</v>
      </c>
      <c r="K96" s="196" t="n">
        <v>37135</v>
      </c>
      <c r="L96" s="196" t="n">
        <v>37165</v>
      </c>
      <c r="M96" s="196" t="n">
        <v>37196</v>
      </c>
      <c r="N96" s="196" t="n">
        <v>37226</v>
      </c>
      <c r="O96" s="202" t="s">
        <v>141</v>
      </c>
    </row>
    <row r="97" customFormat="false" ht="12.75" hidden="false" customHeight="false" outlineLevel="0" collapsed="false">
      <c r="A97" s="57" t="s">
        <v>353</v>
      </c>
      <c r="C97" s="203" t="n">
        <f aca="false">+C53*Input!$D19</f>
        <v>0</v>
      </c>
      <c r="D97" s="203" t="n">
        <f aca="false">+D53*Input!$D19</f>
        <v>0</v>
      </c>
      <c r="E97" s="203" t="n">
        <f aca="false">+E53*Input!$D19</f>
        <v>0</v>
      </c>
      <c r="F97" s="203" t="n">
        <f aca="false">+F53*Input!$D19</f>
        <v>0</v>
      </c>
      <c r="G97" s="203" t="n">
        <f aca="false">+G53*Input!$D19</f>
        <v>0</v>
      </c>
      <c r="H97" s="203" t="n">
        <f aca="false">+H53*Input!$D19</f>
        <v>0</v>
      </c>
      <c r="I97" s="203" t="n">
        <f aca="false">+I53*Input!$D19</f>
        <v>0</v>
      </c>
      <c r="J97" s="203" t="n">
        <f aca="false">+J53*Input!$D19</f>
        <v>0</v>
      </c>
      <c r="K97" s="203" t="n">
        <f aca="false">+K53*Input!$D19</f>
        <v>0</v>
      </c>
      <c r="L97" s="203" t="n">
        <f aca="false">+L53*Input!$D19</f>
        <v>0</v>
      </c>
      <c r="M97" s="203" t="n">
        <f aca="false">+M53*Input!$D19</f>
        <v>0</v>
      </c>
      <c r="N97" s="203" t="n">
        <f aca="false">+N53*Input!$D19</f>
        <v>0</v>
      </c>
      <c r="O97" s="203" t="n">
        <f aca="false">SUM(C97:N97)</f>
        <v>0</v>
      </c>
    </row>
    <row r="98" customFormat="false" ht="12.75" hidden="false" customHeight="false" outlineLevel="0" collapsed="false">
      <c r="A98" s="57" t="s">
        <v>354</v>
      </c>
      <c r="C98" s="203" t="n">
        <f aca="false">+C54*Input!$D20</f>
        <v>0</v>
      </c>
      <c r="D98" s="203" t="n">
        <f aca="false">+D54*Input!$D20</f>
        <v>0</v>
      </c>
      <c r="E98" s="203" t="n">
        <f aca="false">+E54*Input!$D20</f>
        <v>0</v>
      </c>
      <c r="F98" s="203" t="n">
        <f aca="false">+F54*Input!$D20</f>
        <v>0</v>
      </c>
      <c r="G98" s="203" t="n">
        <f aca="false">+G54*Input!$D20</f>
        <v>0</v>
      </c>
      <c r="H98" s="203" t="n">
        <f aca="false">+H54*Input!$D20</f>
        <v>0</v>
      </c>
      <c r="I98" s="203" t="n">
        <f aca="false">+I54*Input!$D20</f>
        <v>0</v>
      </c>
      <c r="J98" s="203" t="n">
        <f aca="false">+J54*Input!$D20</f>
        <v>0</v>
      </c>
      <c r="K98" s="203" t="n">
        <f aca="false">+K54*Input!$D20</f>
        <v>0</v>
      </c>
      <c r="L98" s="203" t="n">
        <f aca="false">+L54*Input!$D20</f>
        <v>0</v>
      </c>
      <c r="M98" s="203" t="n">
        <f aca="false">+M54*Input!$D20</f>
        <v>0</v>
      </c>
      <c r="N98" s="203" t="n">
        <f aca="false">+N54*Input!$D20</f>
        <v>0</v>
      </c>
      <c r="O98" s="203" t="n">
        <f aca="false">SUM(C98:N98)</f>
        <v>0</v>
      </c>
    </row>
    <row r="99" customFormat="false" ht="12.75" hidden="false" customHeight="false" outlineLevel="0" collapsed="false">
      <c r="A99" s="57" t="s">
        <v>355</v>
      </c>
      <c r="C99" s="203" t="n">
        <f aca="false">+C55*Input!$D21</f>
        <v>0</v>
      </c>
      <c r="D99" s="203" t="n">
        <f aca="false">+D55*Input!$D21</f>
        <v>0</v>
      </c>
      <c r="E99" s="203" t="n">
        <f aca="false">+E55*Input!$D21</f>
        <v>0</v>
      </c>
      <c r="F99" s="203" t="n">
        <f aca="false">+F55*Input!$D21</f>
        <v>0</v>
      </c>
      <c r="G99" s="203" t="n">
        <f aca="false">+G55*Input!$D21</f>
        <v>0</v>
      </c>
      <c r="H99" s="203" t="n">
        <f aca="false">+H55*Input!$D21</f>
        <v>0</v>
      </c>
      <c r="I99" s="203" t="n">
        <f aca="false">+I55*Input!$D21</f>
        <v>0</v>
      </c>
      <c r="J99" s="203" t="n">
        <f aca="false">+J55*Input!$D21</f>
        <v>0</v>
      </c>
      <c r="K99" s="203" t="n">
        <f aca="false">+K55*Input!$D21</f>
        <v>0</v>
      </c>
      <c r="L99" s="203" t="n">
        <f aca="false">+L55*Input!$D21</f>
        <v>0</v>
      </c>
      <c r="M99" s="203" t="n">
        <f aca="false">+M55*Input!$D21</f>
        <v>0</v>
      </c>
      <c r="N99" s="203" t="n">
        <f aca="false">+N55*Input!$D21</f>
        <v>0</v>
      </c>
      <c r="O99" s="203" t="n">
        <f aca="false">SUM(C99:N99)</f>
        <v>0</v>
      </c>
    </row>
    <row r="100" customFormat="false" ht="12.75" hidden="false" customHeight="false" outlineLevel="0" collapsed="false">
      <c r="A100" s="57" t="s">
        <v>356</v>
      </c>
      <c r="C100" s="203" t="n">
        <f aca="false">+C56*Input!$D22</f>
        <v>0</v>
      </c>
      <c r="D100" s="203" t="n">
        <f aca="false">+D56*Input!$D22</f>
        <v>0</v>
      </c>
      <c r="E100" s="203" t="n">
        <f aca="false">+E56*Input!$D22</f>
        <v>0</v>
      </c>
      <c r="F100" s="203" t="n">
        <f aca="false">+F56*Input!$D22</f>
        <v>0</v>
      </c>
      <c r="G100" s="203" t="n">
        <f aca="false">+G56*Input!$D22</f>
        <v>0</v>
      </c>
      <c r="H100" s="203" t="n">
        <f aca="false">+H56*Input!$D22</f>
        <v>0</v>
      </c>
      <c r="I100" s="203" t="n">
        <f aca="false">+I56*Input!$D22</f>
        <v>0</v>
      </c>
      <c r="J100" s="203" t="n">
        <f aca="false">+J56*Input!$D22</f>
        <v>0</v>
      </c>
      <c r="K100" s="203" t="n">
        <f aca="false">+K56*Input!$D22</f>
        <v>0</v>
      </c>
      <c r="L100" s="203" t="n">
        <f aca="false">+L56*Input!$D22</f>
        <v>0</v>
      </c>
      <c r="M100" s="203" t="n">
        <f aca="false">+M56*Input!$D22</f>
        <v>0</v>
      </c>
      <c r="N100" s="203" t="n">
        <f aca="false">+N56*Input!$D22</f>
        <v>0</v>
      </c>
      <c r="O100" s="203" t="n">
        <f aca="false">SUM(C100:N100)</f>
        <v>0</v>
      </c>
    </row>
    <row r="101" customFormat="false" ht="12.75" hidden="false" customHeight="false" outlineLevel="0" collapsed="false">
      <c r="A101" s="57" t="s">
        <v>357</v>
      </c>
      <c r="C101" s="203" t="n">
        <f aca="false">+C57*Input!$D23</f>
        <v>0</v>
      </c>
      <c r="D101" s="203" t="n">
        <f aca="false">+D57*Input!$D23</f>
        <v>0</v>
      </c>
      <c r="E101" s="203" t="n">
        <f aca="false">+E57*Input!$D23</f>
        <v>0</v>
      </c>
      <c r="F101" s="203" t="n">
        <f aca="false">+F57*Input!$D23</f>
        <v>0</v>
      </c>
      <c r="G101" s="203" t="n">
        <f aca="false">+G57*Input!$D23</f>
        <v>0</v>
      </c>
      <c r="H101" s="203" t="n">
        <f aca="false">+H57*Input!$D23</f>
        <v>0</v>
      </c>
      <c r="I101" s="203" t="n">
        <f aca="false">+I57*Input!$D23</f>
        <v>0</v>
      </c>
      <c r="J101" s="203" t="n">
        <f aca="false">+J57*Input!$D23</f>
        <v>0</v>
      </c>
      <c r="K101" s="203" t="n">
        <f aca="false">+K57*Input!$D23</f>
        <v>0</v>
      </c>
      <c r="L101" s="203" t="n">
        <f aca="false">+L57*Input!$D23</f>
        <v>0</v>
      </c>
      <c r="M101" s="203" t="n">
        <f aca="false">+M57*Input!$D23</f>
        <v>0</v>
      </c>
      <c r="N101" s="203" t="n">
        <f aca="false">+N57*Input!$D23</f>
        <v>0</v>
      </c>
      <c r="O101" s="203" t="n">
        <f aca="false">SUM(C101:N101)</f>
        <v>0</v>
      </c>
    </row>
    <row r="102" customFormat="false" ht="12.75" hidden="false" customHeight="false" outlineLevel="0" collapsed="false">
      <c r="A102" s="57" t="s">
        <v>358</v>
      </c>
      <c r="C102" s="203" t="n">
        <f aca="false">+C58*Input!$D24</f>
        <v>0</v>
      </c>
      <c r="D102" s="203" t="n">
        <f aca="false">+D58*Input!$D24</f>
        <v>0</v>
      </c>
      <c r="E102" s="203" t="n">
        <f aca="false">+E58*Input!$D24</f>
        <v>0</v>
      </c>
      <c r="F102" s="203" t="n">
        <f aca="false">+F58*Input!$D24</f>
        <v>0</v>
      </c>
      <c r="G102" s="203" t="n">
        <f aca="false">+G58*Input!$D24</f>
        <v>0</v>
      </c>
      <c r="H102" s="203" t="n">
        <f aca="false">+H58*Input!$D24</f>
        <v>0</v>
      </c>
      <c r="I102" s="203" t="n">
        <f aca="false">+I58*Input!$D24</f>
        <v>0</v>
      </c>
      <c r="J102" s="203" t="n">
        <f aca="false">+J58*Input!$D24</f>
        <v>0</v>
      </c>
      <c r="K102" s="203" t="n">
        <f aca="false">+K58*Input!$D24</f>
        <v>0</v>
      </c>
      <c r="L102" s="203" t="n">
        <f aca="false">+L58*Input!$D24</f>
        <v>0</v>
      </c>
      <c r="M102" s="203" t="n">
        <f aca="false">+M58*Input!$D24</f>
        <v>0</v>
      </c>
      <c r="N102" s="203" t="n">
        <f aca="false">+N58*Input!$D24</f>
        <v>0</v>
      </c>
      <c r="O102" s="203" t="n">
        <f aca="false">SUM(C102:N102)</f>
        <v>0</v>
      </c>
    </row>
    <row r="103" customFormat="false" ht="12.75" hidden="false" customHeight="false" outlineLevel="0" collapsed="false">
      <c r="A103" s="57" t="s">
        <v>359</v>
      </c>
      <c r="C103" s="203" t="n">
        <f aca="false">+C59*Input!$D25</f>
        <v>0</v>
      </c>
      <c r="D103" s="203" t="n">
        <f aca="false">+D59*Input!$D25</f>
        <v>0</v>
      </c>
      <c r="E103" s="203" t="n">
        <f aca="false">+E59*Input!$D25</f>
        <v>0</v>
      </c>
      <c r="F103" s="203" t="n">
        <f aca="false">+F59*Input!$D25</f>
        <v>0</v>
      </c>
      <c r="G103" s="203" t="n">
        <f aca="false">+G59*Input!$D25</f>
        <v>0</v>
      </c>
      <c r="H103" s="203" t="n">
        <f aca="false">+H59*Input!$D25</f>
        <v>0</v>
      </c>
      <c r="I103" s="203" t="n">
        <f aca="false">+I59*Input!$D25</f>
        <v>0</v>
      </c>
      <c r="J103" s="203" t="n">
        <f aca="false">+J59*Input!$D25</f>
        <v>0</v>
      </c>
      <c r="K103" s="203" t="n">
        <f aca="false">+K59*Input!$D25</f>
        <v>0</v>
      </c>
      <c r="L103" s="203" t="n">
        <f aca="false">+L59*Input!$D25</f>
        <v>0</v>
      </c>
      <c r="M103" s="203" t="n">
        <f aca="false">+M59*Input!$D25</f>
        <v>0</v>
      </c>
      <c r="N103" s="203" t="n">
        <f aca="false">+N59*Input!$D25</f>
        <v>0</v>
      </c>
      <c r="O103" s="203" t="n">
        <f aca="false">SUM(C103:N103)</f>
        <v>0</v>
      </c>
    </row>
    <row r="104" customFormat="false" ht="12.75" hidden="false" customHeight="false" outlineLevel="0" collapsed="false">
      <c r="A104" s="57" t="s">
        <v>360</v>
      </c>
      <c r="C104" s="203" t="n">
        <f aca="false">+C60*Input!$D26</f>
        <v>0</v>
      </c>
      <c r="D104" s="203" t="n">
        <f aca="false">+D60*Input!$D26</f>
        <v>0</v>
      </c>
      <c r="E104" s="203" t="n">
        <f aca="false">+E60*Input!$D26</f>
        <v>0</v>
      </c>
      <c r="F104" s="203" t="n">
        <f aca="false">+F60*Input!$D26</f>
        <v>0</v>
      </c>
      <c r="G104" s="203" t="n">
        <f aca="false">+G60*Input!$D26</f>
        <v>0</v>
      </c>
      <c r="H104" s="203" t="n">
        <f aca="false">+H60*Input!$D26</f>
        <v>0</v>
      </c>
      <c r="I104" s="203" t="n">
        <f aca="false">+I60*Input!$D26</f>
        <v>0</v>
      </c>
      <c r="J104" s="203" t="n">
        <f aca="false">+J60*Input!$D26</f>
        <v>0</v>
      </c>
      <c r="K104" s="203" t="n">
        <f aca="false">+K60*Input!$D26</f>
        <v>0</v>
      </c>
      <c r="L104" s="203" t="n">
        <f aca="false">+L60*Input!$D26</f>
        <v>0</v>
      </c>
      <c r="M104" s="203" t="n">
        <f aca="false">+M60*Input!$D26</f>
        <v>0</v>
      </c>
      <c r="N104" s="203" t="n">
        <f aca="false">+N60*Input!$D26</f>
        <v>0</v>
      </c>
      <c r="O104" s="203" t="n">
        <f aca="false">SUM(C104:N104)</f>
        <v>0</v>
      </c>
    </row>
    <row r="105" customFormat="false" ht="12.75" hidden="false" customHeight="false" outlineLevel="0" collapsed="false">
      <c r="A105" s="57" t="s">
        <v>361</v>
      </c>
      <c r="C105" s="203" t="n">
        <f aca="false">+C61*Input!$D27</f>
        <v>0</v>
      </c>
      <c r="D105" s="203" t="n">
        <f aca="false">+D61*Input!$D27</f>
        <v>0</v>
      </c>
      <c r="E105" s="203" t="n">
        <f aca="false">+E61*Input!$D27</f>
        <v>0</v>
      </c>
      <c r="F105" s="203" t="n">
        <f aca="false">+F61*Input!$D27</f>
        <v>0</v>
      </c>
      <c r="G105" s="203" t="n">
        <f aca="false">+G61*Input!$D27</f>
        <v>0</v>
      </c>
      <c r="H105" s="203" t="n">
        <f aca="false">+H61*Input!$D27</f>
        <v>0</v>
      </c>
      <c r="I105" s="203" t="n">
        <f aca="false">+I61*Input!$D27</f>
        <v>0</v>
      </c>
      <c r="J105" s="203" t="n">
        <f aca="false">+J61*Input!$D27</f>
        <v>0</v>
      </c>
      <c r="K105" s="203" t="n">
        <f aca="false">+K61*Input!$D27</f>
        <v>0</v>
      </c>
      <c r="L105" s="203" t="n">
        <f aca="false">+L61*Input!$D27</f>
        <v>0</v>
      </c>
      <c r="M105" s="203" t="n">
        <f aca="false">+M61*Input!$D27</f>
        <v>0</v>
      </c>
      <c r="N105" s="203" t="n">
        <f aca="false">+N61*Input!$D27</f>
        <v>0</v>
      </c>
      <c r="O105" s="203" t="n">
        <f aca="false">SUM(C105:N105)</f>
        <v>0</v>
      </c>
    </row>
    <row r="106" customFormat="false" ht="12.75" hidden="false" customHeight="false" outlineLevel="0" collapsed="false">
      <c r="A106" s="57" t="s">
        <v>362</v>
      </c>
      <c r="C106" s="203" t="n">
        <f aca="false">+C62*Input!$D28</f>
        <v>0</v>
      </c>
      <c r="D106" s="203" t="n">
        <f aca="false">+D62*Input!$D28</f>
        <v>0</v>
      </c>
      <c r="E106" s="203" t="n">
        <f aca="false">+E62*Input!$D28</f>
        <v>0</v>
      </c>
      <c r="F106" s="203" t="n">
        <f aca="false">+F62*Input!$D28</f>
        <v>0</v>
      </c>
      <c r="G106" s="203" t="n">
        <f aca="false">+G62*Input!$D28</f>
        <v>0</v>
      </c>
      <c r="H106" s="203" t="n">
        <f aca="false">+H62*Input!$D28</f>
        <v>0</v>
      </c>
      <c r="I106" s="203" t="n">
        <f aca="false">+I62*Input!$D28</f>
        <v>0</v>
      </c>
      <c r="J106" s="203" t="n">
        <f aca="false">+J62*Input!$D28</f>
        <v>0</v>
      </c>
      <c r="K106" s="203" t="n">
        <f aca="false">+K62*Input!$D28</f>
        <v>0</v>
      </c>
      <c r="L106" s="203" t="n">
        <f aca="false">+L62*Input!$D28</f>
        <v>0</v>
      </c>
      <c r="M106" s="203" t="n">
        <f aca="false">+M62*Input!$D28</f>
        <v>0</v>
      </c>
      <c r="N106" s="203" t="n">
        <f aca="false">+N62*Input!$D28</f>
        <v>0</v>
      </c>
      <c r="O106" s="203" t="n">
        <f aca="false">SUM(C106:N106)</f>
        <v>0</v>
      </c>
    </row>
    <row r="107" customFormat="false" ht="12.75" hidden="false" customHeight="false" outlineLevel="0" collapsed="false">
      <c r="A107" s="57" t="s">
        <v>363</v>
      </c>
      <c r="C107" s="203" t="n">
        <f aca="false">+C63*Input!$D29</f>
        <v>0</v>
      </c>
      <c r="D107" s="203" t="n">
        <f aca="false">+D63*Input!$D29</f>
        <v>0</v>
      </c>
      <c r="E107" s="203" t="n">
        <f aca="false">+E63*Input!$D29</f>
        <v>0</v>
      </c>
      <c r="F107" s="203" t="n">
        <f aca="false">+F63*Input!$D29</f>
        <v>0</v>
      </c>
      <c r="G107" s="203" t="n">
        <f aca="false">+G63*Input!$D29</f>
        <v>0</v>
      </c>
      <c r="H107" s="203" t="n">
        <f aca="false">+H63*Input!$D29</f>
        <v>0</v>
      </c>
      <c r="I107" s="203" t="n">
        <f aca="false">+I63*Input!$D29</f>
        <v>0</v>
      </c>
      <c r="J107" s="203" t="n">
        <f aca="false">+J63*Input!$D29</f>
        <v>0</v>
      </c>
      <c r="K107" s="203" t="n">
        <f aca="false">+K63*Input!$D29</f>
        <v>0</v>
      </c>
      <c r="L107" s="203" t="n">
        <f aca="false">+L63*Input!$D29</f>
        <v>0</v>
      </c>
      <c r="M107" s="203" t="n">
        <f aca="false">+M63*Input!$D29</f>
        <v>0</v>
      </c>
      <c r="N107" s="203" t="n">
        <f aca="false">+N63*Input!$D29</f>
        <v>0</v>
      </c>
      <c r="O107" s="203" t="n">
        <f aca="false">SUM(C107:N107)</f>
        <v>0</v>
      </c>
    </row>
    <row r="108" customFormat="false" ht="12.75" hidden="false" customHeight="false" outlineLevel="0" collapsed="false">
      <c r="A108" s="57" t="s">
        <v>364</v>
      </c>
      <c r="C108" s="203" t="n">
        <f aca="false">+C64*Input!$D30</f>
        <v>0</v>
      </c>
      <c r="D108" s="203" t="n">
        <f aca="false">+D64*Input!$D30</f>
        <v>0</v>
      </c>
      <c r="E108" s="203" t="n">
        <f aca="false">+E64*Input!$D30</f>
        <v>0</v>
      </c>
      <c r="F108" s="203" t="n">
        <f aca="false">+F64*Input!$D30</f>
        <v>0</v>
      </c>
      <c r="G108" s="203" t="n">
        <f aca="false">+G64*Input!$D30</f>
        <v>0</v>
      </c>
      <c r="H108" s="203" t="n">
        <f aca="false">+H64*Input!$D30</f>
        <v>0</v>
      </c>
      <c r="I108" s="203" t="n">
        <f aca="false">+I64*Input!$D30</f>
        <v>0</v>
      </c>
      <c r="J108" s="203" t="n">
        <f aca="false">+J64*Input!$D30</f>
        <v>0</v>
      </c>
      <c r="K108" s="203" t="n">
        <f aca="false">+K64*Input!$D30</f>
        <v>0</v>
      </c>
      <c r="L108" s="203" t="n">
        <f aca="false">+L64*Input!$D30</f>
        <v>0</v>
      </c>
      <c r="M108" s="203" t="n">
        <f aca="false">+M64*Input!$D30</f>
        <v>0</v>
      </c>
      <c r="N108" s="203" t="n">
        <f aca="false">+N64*Input!$D30</f>
        <v>0</v>
      </c>
      <c r="O108" s="203" t="n">
        <f aca="false">SUM(C108:N108)</f>
        <v>0</v>
      </c>
    </row>
    <row r="109" customFormat="false" ht="12.75" hidden="false" customHeight="false" outlineLevel="0" collapsed="false">
      <c r="A109" s="57" t="s">
        <v>365</v>
      </c>
      <c r="C109" s="203" t="n">
        <f aca="false">+C65*Input!$D31</f>
        <v>0</v>
      </c>
      <c r="D109" s="203" t="n">
        <f aca="false">+D65*Input!$D31</f>
        <v>0</v>
      </c>
      <c r="E109" s="203" t="n">
        <f aca="false">+E65*Input!$D31</f>
        <v>0</v>
      </c>
      <c r="F109" s="203" t="n">
        <f aca="false">+F65*Input!$D31</f>
        <v>0</v>
      </c>
      <c r="G109" s="203" t="n">
        <f aca="false">+G65*Input!$D31</f>
        <v>0</v>
      </c>
      <c r="H109" s="203" t="n">
        <f aca="false">+H65*Input!$D31</f>
        <v>0</v>
      </c>
      <c r="I109" s="203" t="n">
        <f aca="false">+I65*Input!$D31</f>
        <v>0</v>
      </c>
      <c r="J109" s="203" t="n">
        <f aca="false">+J65*Input!$D31</f>
        <v>0</v>
      </c>
      <c r="K109" s="203" t="n">
        <f aca="false">+K65*Input!$D31</f>
        <v>0</v>
      </c>
      <c r="L109" s="203" t="n">
        <f aca="false">+L65*Input!$D31</f>
        <v>0</v>
      </c>
      <c r="M109" s="203" t="n">
        <f aca="false">+M65*Input!$D31</f>
        <v>0</v>
      </c>
      <c r="N109" s="203" t="n">
        <f aca="false">+N65*Input!$D31</f>
        <v>0</v>
      </c>
      <c r="O109" s="203" t="n">
        <f aca="false">SUM(C109:N109)</f>
        <v>0</v>
      </c>
    </row>
    <row r="110" customFormat="false" ht="12.75" hidden="false" customHeight="false" outlineLevel="0" collapsed="false">
      <c r="A110" s="57" t="s">
        <v>366</v>
      </c>
      <c r="C110" s="203" t="n">
        <f aca="false">+C66*Input!$D32</f>
        <v>0</v>
      </c>
      <c r="D110" s="203" t="n">
        <f aca="false">+D66*Input!$D32</f>
        <v>0</v>
      </c>
      <c r="E110" s="203" t="n">
        <f aca="false">+E66*Input!$D32</f>
        <v>0</v>
      </c>
      <c r="F110" s="203" t="n">
        <f aca="false">+F66*Input!$D32</f>
        <v>0</v>
      </c>
      <c r="G110" s="203" t="n">
        <f aca="false">+G66*Input!$D32</f>
        <v>0</v>
      </c>
      <c r="H110" s="203" t="n">
        <f aca="false">+H66*Input!$D32</f>
        <v>0</v>
      </c>
      <c r="I110" s="203" t="n">
        <f aca="false">+I66*Input!$D32</f>
        <v>0</v>
      </c>
      <c r="J110" s="203" t="n">
        <f aca="false">+J66*Input!$D32</f>
        <v>0</v>
      </c>
      <c r="K110" s="203" t="n">
        <f aca="false">+K66*Input!$D32</f>
        <v>0</v>
      </c>
      <c r="L110" s="203" t="n">
        <f aca="false">+L66*Input!$D32</f>
        <v>0</v>
      </c>
      <c r="M110" s="203" t="n">
        <f aca="false">+M66*Input!$D32</f>
        <v>0</v>
      </c>
      <c r="N110" s="203" t="n">
        <f aca="false">+N66*Input!$D32</f>
        <v>0</v>
      </c>
      <c r="O110" s="203" t="n">
        <f aca="false">SUM(C110:N110)</f>
        <v>0</v>
      </c>
    </row>
    <row r="111" customFormat="false" ht="12.75" hidden="false" customHeight="false" outlineLevel="0" collapsed="false">
      <c r="A111" s="57" t="s">
        <v>367</v>
      </c>
      <c r="C111" s="203" t="n">
        <f aca="false">+C67*Input!$D33</f>
        <v>0</v>
      </c>
      <c r="D111" s="203" t="n">
        <f aca="false">+D67*Input!$D33</f>
        <v>0</v>
      </c>
      <c r="E111" s="203" t="n">
        <f aca="false">+E67*Input!$D33</f>
        <v>0</v>
      </c>
      <c r="F111" s="203" t="n">
        <f aca="false">+F67*Input!$D33</f>
        <v>0</v>
      </c>
      <c r="G111" s="203" t="n">
        <f aca="false">+G67*Input!$D33</f>
        <v>0</v>
      </c>
      <c r="H111" s="203" t="n">
        <f aca="false">+H67*Input!$D33</f>
        <v>0</v>
      </c>
      <c r="I111" s="203" t="n">
        <f aca="false">+I67*Input!$D33</f>
        <v>0</v>
      </c>
      <c r="J111" s="203" t="n">
        <f aca="false">+J67*Input!$D33</f>
        <v>0</v>
      </c>
      <c r="K111" s="203" t="n">
        <f aca="false">+K67*Input!$D33</f>
        <v>0</v>
      </c>
      <c r="L111" s="203" t="n">
        <f aca="false">+L67*Input!$D33</f>
        <v>0</v>
      </c>
      <c r="M111" s="203" t="n">
        <f aca="false">+M67*Input!$D33</f>
        <v>0</v>
      </c>
      <c r="N111" s="203" t="n">
        <f aca="false">+N67*Input!$D33</f>
        <v>0</v>
      </c>
      <c r="O111" s="203" t="n">
        <f aca="false">SUM(C111:N111)</f>
        <v>0</v>
      </c>
    </row>
    <row r="112" customFormat="false" ht="12.75" hidden="false" customHeight="false" outlineLevel="0" collapsed="false">
      <c r="A112" s="57" t="s">
        <v>368</v>
      </c>
      <c r="C112" s="203" t="n">
        <f aca="false">+C68*Input!$D34</f>
        <v>0</v>
      </c>
      <c r="D112" s="203" t="n">
        <f aca="false">+D68*Input!$D34</f>
        <v>0</v>
      </c>
      <c r="E112" s="203" t="n">
        <f aca="false">+E68*Input!$D34</f>
        <v>0</v>
      </c>
      <c r="F112" s="203" t="n">
        <f aca="false">+F68*Input!$D34</f>
        <v>0</v>
      </c>
      <c r="G112" s="203" t="n">
        <f aca="false">+G68*Input!$D34</f>
        <v>0</v>
      </c>
      <c r="H112" s="203" t="n">
        <f aca="false">+H68*Input!$D34</f>
        <v>0</v>
      </c>
      <c r="I112" s="203" t="n">
        <f aca="false">+I68*Input!$D34</f>
        <v>0</v>
      </c>
      <c r="J112" s="203" t="n">
        <f aca="false">+J68*Input!$D34</f>
        <v>0</v>
      </c>
      <c r="K112" s="203" t="n">
        <f aca="false">+K68*Input!$D34</f>
        <v>0</v>
      </c>
      <c r="L112" s="203" t="n">
        <f aca="false">+L68*Input!$D34</f>
        <v>0</v>
      </c>
      <c r="M112" s="203" t="n">
        <f aca="false">+M68*Input!$D34</f>
        <v>0</v>
      </c>
      <c r="N112" s="203" t="n">
        <f aca="false">+N68*Input!$D34</f>
        <v>0</v>
      </c>
      <c r="O112" s="203" t="n">
        <f aca="false">SUM(C112:N112)</f>
        <v>0</v>
      </c>
    </row>
    <row r="113" customFormat="false" ht="12.75" hidden="false" customHeight="false" outlineLevel="0" collapsed="false">
      <c r="A113" s="57" t="s">
        <v>369</v>
      </c>
      <c r="C113" s="203" t="n">
        <f aca="false">+C69*Input!$D35</f>
        <v>0</v>
      </c>
      <c r="D113" s="203" t="n">
        <f aca="false">+D69*Input!$D35</f>
        <v>0</v>
      </c>
      <c r="E113" s="203" t="n">
        <f aca="false">+E69*Input!$D35</f>
        <v>0</v>
      </c>
      <c r="F113" s="203" t="n">
        <f aca="false">+F69*Input!$D35</f>
        <v>0</v>
      </c>
      <c r="G113" s="203" t="n">
        <f aca="false">+G69*Input!$D35</f>
        <v>0</v>
      </c>
      <c r="H113" s="203" t="n">
        <f aca="false">+H69*Input!$D35</f>
        <v>0</v>
      </c>
      <c r="I113" s="203" t="n">
        <f aca="false">+I69*Input!$D35</f>
        <v>0</v>
      </c>
      <c r="J113" s="203" t="n">
        <f aca="false">+J69*Input!$D35</f>
        <v>0</v>
      </c>
      <c r="K113" s="203" t="n">
        <f aca="false">+K69*Input!$D35</f>
        <v>0</v>
      </c>
      <c r="L113" s="203" t="n">
        <f aca="false">+L69*Input!$D35</f>
        <v>0</v>
      </c>
      <c r="M113" s="203" t="n">
        <f aca="false">+M69*Input!$D35</f>
        <v>0</v>
      </c>
      <c r="N113" s="203" t="n">
        <f aca="false">+N69*Input!$D35</f>
        <v>0</v>
      </c>
      <c r="O113" s="203" t="n">
        <f aca="false">SUM(C113:N113)</f>
        <v>0</v>
      </c>
    </row>
    <row r="114" customFormat="false" ht="12.75" hidden="false" customHeight="false" outlineLevel="0" collapsed="false">
      <c r="A114" s="57" t="s">
        <v>370</v>
      </c>
      <c r="C114" s="203" t="n">
        <f aca="false">+C70*Input!$D36</f>
        <v>0</v>
      </c>
      <c r="D114" s="203" t="n">
        <f aca="false">+D70*Input!$D36</f>
        <v>0</v>
      </c>
      <c r="E114" s="203" t="n">
        <f aca="false">+E70*Input!$D36</f>
        <v>0</v>
      </c>
      <c r="F114" s="203" t="n">
        <f aca="false">+F70*Input!$D36</f>
        <v>0</v>
      </c>
      <c r="G114" s="203" t="n">
        <f aca="false">+G70*Input!$D36</f>
        <v>0</v>
      </c>
      <c r="H114" s="203" t="n">
        <f aca="false">+H70*Input!$D36</f>
        <v>0</v>
      </c>
      <c r="I114" s="203" t="n">
        <f aca="false">+I70*Input!$D36</f>
        <v>0</v>
      </c>
      <c r="J114" s="203" t="n">
        <f aca="false">+J70*Input!$D36</f>
        <v>0</v>
      </c>
      <c r="K114" s="203" t="n">
        <f aca="false">+K70*Input!$D36</f>
        <v>0</v>
      </c>
      <c r="L114" s="203" t="n">
        <f aca="false">+L70*Input!$D36</f>
        <v>0</v>
      </c>
      <c r="M114" s="203" t="n">
        <f aca="false">+M70*Input!$D36</f>
        <v>0</v>
      </c>
      <c r="N114" s="203" t="n">
        <f aca="false">+N70*Input!$D36</f>
        <v>0</v>
      </c>
      <c r="O114" s="203" t="n">
        <f aca="false">SUM(C114:N114)</f>
        <v>0</v>
      </c>
    </row>
    <row r="115" customFormat="false" ht="12.75" hidden="false" customHeight="false" outlineLevel="0" collapsed="false">
      <c r="A115" s="57" t="s">
        <v>371</v>
      </c>
      <c r="C115" s="203" t="n">
        <f aca="false">+C71*Input!$D37</f>
        <v>0</v>
      </c>
      <c r="D115" s="203" t="n">
        <f aca="false">+D71*Input!$D37</f>
        <v>0</v>
      </c>
      <c r="E115" s="203" t="n">
        <f aca="false">+E71*Input!$D37</f>
        <v>0</v>
      </c>
      <c r="F115" s="203" t="n">
        <f aca="false">+F71*Input!$D37</f>
        <v>0</v>
      </c>
      <c r="G115" s="203" t="n">
        <f aca="false">+G71*Input!$D37</f>
        <v>0</v>
      </c>
      <c r="H115" s="203" t="n">
        <f aca="false">+H71*Input!$D37</f>
        <v>0</v>
      </c>
      <c r="I115" s="203" t="n">
        <f aca="false">+I71*Input!$D37</f>
        <v>0</v>
      </c>
      <c r="J115" s="203" t="n">
        <f aca="false">+J71*Input!$D37</f>
        <v>0</v>
      </c>
      <c r="K115" s="203" t="n">
        <f aca="false">+K71*Input!$D37</f>
        <v>0</v>
      </c>
      <c r="L115" s="203" t="n">
        <f aca="false">+L71*Input!$D37</f>
        <v>0</v>
      </c>
      <c r="M115" s="203" t="n">
        <f aca="false">+M71*Input!$D37</f>
        <v>0</v>
      </c>
      <c r="N115" s="203" t="n">
        <f aca="false">+N71*Input!$D37</f>
        <v>0</v>
      </c>
      <c r="O115" s="203" t="n">
        <f aca="false">SUM(C115:N115)</f>
        <v>0</v>
      </c>
    </row>
    <row r="116" customFormat="false" ht="12.75" hidden="false" customHeight="false" outlineLevel="0" collapsed="false">
      <c r="A116" s="57" t="s">
        <v>372</v>
      </c>
      <c r="C116" s="203" t="n">
        <f aca="false">+C72*Input!$D38</f>
        <v>0</v>
      </c>
      <c r="D116" s="203" t="n">
        <f aca="false">+D72*Input!$D38</f>
        <v>0</v>
      </c>
      <c r="E116" s="203" t="n">
        <f aca="false">+E72*Input!$D38</f>
        <v>0</v>
      </c>
      <c r="F116" s="203" t="n">
        <f aca="false">+F72*Input!$D38</f>
        <v>0</v>
      </c>
      <c r="G116" s="203" t="n">
        <f aca="false">+G72*Input!$D38</f>
        <v>0</v>
      </c>
      <c r="H116" s="203" t="n">
        <f aca="false">+H72*Input!$D38</f>
        <v>0</v>
      </c>
      <c r="I116" s="203" t="n">
        <f aca="false">+I72*Input!$D38</f>
        <v>0</v>
      </c>
      <c r="J116" s="203" t="n">
        <f aca="false">+J72*Input!$D38</f>
        <v>0</v>
      </c>
      <c r="K116" s="203" t="n">
        <f aca="false">+K72*Input!$D38</f>
        <v>0</v>
      </c>
      <c r="L116" s="203" t="n">
        <f aca="false">+L72*Input!$D38</f>
        <v>0</v>
      </c>
      <c r="M116" s="203" t="n">
        <f aca="false">+M72*Input!$D38</f>
        <v>0</v>
      </c>
      <c r="N116" s="203" t="n">
        <f aca="false">+N72*Input!$D38</f>
        <v>0</v>
      </c>
      <c r="O116" s="203" t="n">
        <f aca="false">SUM(C116:N116)</f>
        <v>0</v>
      </c>
    </row>
    <row r="117" customFormat="false" ht="12.75" hidden="false" customHeight="false" outlineLevel="0" collapsed="false">
      <c r="A117" s="57" t="s">
        <v>373</v>
      </c>
      <c r="C117" s="203" t="n">
        <f aca="false">+C73*Input!$D39</f>
        <v>0</v>
      </c>
      <c r="D117" s="203" t="n">
        <f aca="false">+D73*Input!$D39</f>
        <v>0</v>
      </c>
      <c r="E117" s="203" t="n">
        <f aca="false">+E73*Input!$D39</f>
        <v>0</v>
      </c>
      <c r="F117" s="203" t="n">
        <f aca="false">+F73*Input!$D39</f>
        <v>0</v>
      </c>
      <c r="G117" s="203" t="n">
        <f aca="false">+G73*Input!$D39</f>
        <v>0</v>
      </c>
      <c r="H117" s="203" t="n">
        <f aca="false">+H73*Input!$D39</f>
        <v>0</v>
      </c>
      <c r="I117" s="203" t="n">
        <f aca="false">+I73*Input!$D39</f>
        <v>0</v>
      </c>
      <c r="J117" s="203" t="n">
        <f aca="false">+J73*Input!$D39</f>
        <v>0</v>
      </c>
      <c r="K117" s="203" t="n">
        <f aca="false">+K73*Input!$D39</f>
        <v>0</v>
      </c>
      <c r="L117" s="203" t="n">
        <f aca="false">+L73*Input!$D39</f>
        <v>0</v>
      </c>
      <c r="M117" s="203" t="n">
        <f aca="false">+M73*Input!$D39</f>
        <v>0</v>
      </c>
      <c r="N117" s="203" t="n">
        <f aca="false">+N73*Input!$D39</f>
        <v>0</v>
      </c>
      <c r="O117" s="203" t="n">
        <f aca="false">SUM(C117:N117)</f>
        <v>0</v>
      </c>
    </row>
    <row r="118" customFormat="false" ht="12.75" hidden="false" customHeight="false" outlineLevel="0" collapsed="false">
      <c r="A118" s="57" t="s">
        <v>374</v>
      </c>
      <c r="C118" s="203" t="n">
        <f aca="false">+C74*Input!$D40</f>
        <v>0</v>
      </c>
      <c r="D118" s="203" t="n">
        <f aca="false">+D74*Input!$D40</f>
        <v>0</v>
      </c>
      <c r="E118" s="203" t="n">
        <f aca="false">+E74*Input!$D40</f>
        <v>0</v>
      </c>
      <c r="F118" s="203" t="n">
        <f aca="false">+F74*Input!$D40</f>
        <v>0</v>
      </c>
      <c r="G118" s="203" t="n">
        <f aca="false">+G74*Input!$D40</f>
        <v>0</v>
      </c>
      <c r="H118" s="203" t="n">
        <f aca="false">+H74*Input!$D40</f>
        <v>0</v>
      </c>
      <c r="I118" s="203" t="n">
        <f aca="false">+I74*Input!$D40</f>
        <v>0</v>
      </c>
      <c r="J118" s="203" t="n">
        <f aca="false">+J74*Input!$D40</f>
        <v>0</v>
      </c>
      <c r="K118" s="203" t="n">
        <f aca="false">+K74*Input!$D40</f>
        <v>0</v>
      </c>
      <c r="L118" s="203" t="n">
        <f aca="false">+L74*Input!$D40</f>
        <v>0</v>
      </c>
      <c r="M118" s="203" t="n">
        <f aca="false">+M74*Input!$D40</f>
        <v>0</v>
      </c>
      <c r="N118" s="203" t="n">
        <f aca="false">+N74*Input!$D40</f>
        <v>0</v>
      </c>
      <c r="O118" s="203" t="n">
        <f aca="false">SUM(C118:N118)</f>
        <v>0</v>
      </c>
    </row>
    <row r="119" customFormat="false" ht="12.75" hidden="false" customHeight="false" outlineLevel="0" collapsed="false">
      <c r="A119" s="57" t="s">
        <v>375</v>
      </c>
      <c r="C119" s="203" t="n">
        <f aca="false">+C75*Input!$D41</f>
        <v>0</v>
      </c>
      <c r="D119" s="203" t="n">
        <f aca="false">+D75*Input!$D41</f>
        <v>0</v>
      </c>
      <c r="E119" s="203" t="n">
        <f aca="false">+E75*Input!$D41</f>
        <v>0</v>
      </c>
      <c r="F119" s="203" t="n">
        <f aca="false">+F75*Input!$D41</f>
        <v>0</v>
      </c>
      <c r="G119" s="203" t="n">
        <f aca="false">+G75*Input!$D41</f>
        <v>0</v>
      </c>
      <c r="H119" s="203" t="n">
        <f aca="false">+H75*Input!$D41</f>
        <v>0</v>
      </c>
      <c r="I119" s="203" t="n">
        <f aca="false">+I75*Input!$D41</f>
        <v>0</v>
      </c>
      <c r="J119" s="203" t="n">
        <f aca="false">+J75*Input!$D41</f>
        <v>0</v>
      </c>
      <c r="K119" s="203" t="n">
        <f aca="false">+K75*Input!$D41</f>
        <v>0</v>
      </c>
      <c r="L119" s="203" t="n">
        <f aca="false">+L75*Input!$D41</f>
        <v>0</v>
      </c>
      <c r="M119" s="203" t="n">
        <f aca="false">+M75*Input!$D41</f>
        <v>0</v>
      </c>
      <c r="N119" s="203" t="n">
        <f aca="false">+N75*Input!$D41</f>
        <v>0</v>
      </c>
      <c r="O119" s="203" t="n">
        <f aca="false">SUM(C119:N119)</f>
        <v>0</v>
      </c>
    </row>
    <row r="120" customFormat="false" ht="12.75" hidden="false" customHeight="false" outlineLevel="0" collapsed="false">
      <c r="A120" s="57" t="s">
        <v>376</v>
      </c>
      <c r="C120" s="203" t="n">
        <f aca="false">+C76*Input!$D42</f>
        <v>0</v>
      </c>
      <c r="D120" s="203" t="n">
        <f aca="false">+D76*Input!$D42</f>
        <v>0</v>
      </c>
      <c r="E120" s="203" t="n">
        <f aca="false">+E76*Input!$D42</f>
        <v>0</v>
      </c>
      <c r="F120" s="203" t="n">
        <f aca="false">+F76*Input!$D42</f>
        <v>0</v>
      </c>
      <c r="G120" s="203" t="n">
        <f aca="false">+G76*Input!$D42</f>
        <v>0</v>
      </c>
      <c r="H120" s="203" t="n">
        <f aca="false">+H76*Input!$D42</f>
        <v>0</v>
      </c>
      <c r="I120" s="203" t="n">
        <f aca="false">+I76*Input!$D42</f>
        <v>0</v>
      </c>
      <c r="J120" s="203" t="n">
        <f aca="false">+J76*Input!$D42</f>
        <v>0</v>
      </c>
      <c r="K120" s="203" t="n">
        <f aca="false">+K76*Input!$D42</f>
        <v>0</v>
      </c>
      <c r="L120" s="203" t="n">
        <f aca="false">+L76*Input!$D42</f>
        <v>0</v>
      </c>
      <c r="M120" s="203" t="n">
        <f aca="false">+M76*Input!$D42</f>
        <v>0</v>
      </c>
      <c r="N120" s="203" t="n">
        <f aca="false">+N76*Input!$D42</f>
        <v>0</v>
      </c>
      <c r="O120" s="203" t="n">
        <f aca="false">SUM(C120:N120)</f>
        <v>0</v>
      </c>
    </row>
    <row r="121" customFormat="false" ht="12.75" hidden="false" customHeight="false" outlineLevel="0" collapsed="false">
      <c r="A121" s="57" t="s">
        <v>377</v>
      </c>
      <c r="C121" s="203" t="n">
        <f aca="false">+C77*Input!$D43</f>
        <v>0</v>
      </c>
      <c r="D121" s="203" t="n">
        <f aca="false">+D77*Input!$D43</f>
        <v>0</v>
      </c>
      <c r="E121" s="203" t="n">
        <f aca="false">+E77*Input!$D43</f>
        <v>0</v>
      </c>
      <c r="F121" s="203" t="n">
        <f aca="false">+F77*Input!$D43</f>
        <v>0</v>
      </c>
      <c r="G121" s="203" t="n">
        <f aca="false">+G77*Input!$D43</f>
        <v>0</v>
      </c>
      <c r="H121" s="203" t="n">
        <f aca="false">+H77*Input!$D43</f>
        <v>0</v>
      </c>
      <c r="I121" s="203" t="n">
        <f aca="false">+I77*Input!$D43</f>
        <v>0</v>
      </c>
      <c r="J121" s="203" t="n">
        <f aca="false">+J77*Input!$D43</f>
        <v>0</v>
      </c>
      <c r="K121" s="203" t="n">
        <f aca="false">+K77*Input!$D43</f>
        <v>0</v>
      </c>
      <c r="L121" s="203" t="n">
        <f aca="false">+L77*Input!$D43</f>
        <v>0</v>
      </c>
      <c r="M121" s="203" t="n">
        <f aca="false">+M77*Input!$D43</f>
        <v>0</v>
      </c>
      <c r="N121" s="203" t="n">
        <f aca="false">+N77*Input!$D43</f>
        <v>0</v>
      </c>
      <c r="O121" s="203" t="n">
        <f aca="false">SUM(C121:N121)</f>
        <v>0</v>
      </c>
    </row>
    <row r="122" customFormat="false" ht="12.75" hidden="false" customHeight="false" outlineLevel="0" collapsed="false">
      <c r="A122" s="57" t="s">
        <v>378</v>
      </c>
      <c r="C122" s="203" t="n">
        <f aca="false">+C78*Input!$D44</f>
        <v>0</v>
      </c>
      <c r="D122" s="203" t="n">
        <f aca="false">+D78*Input!$D44</f>
        <v>0</v>
      </c>
      <c r="E122" s="203" t="n">
        <f aca="false">+E78*Input!$D44</f>
        <v>0</v>
      </c>
      <c r="F122" s="203" t="n">
        <f aca="false">+F78*Input!$D44</f>
        <v>0</v>
      </c>
      <c r="G122" s="203" t="n">
        <f aca="false">+G78*Input!$D44</f>
        <v>0</v>
      </c>
      <c r="H122" s="203" t="n">
        <f aca="false">+H78*Input!$D44</f>
        <v>0</v>
      </c>
      <c r="I122" s="203" t="n">
        <f aca="false">+I78*Input!$D44</f>
        <v>0</v>
      </c>
      <c r="J122" s="203" t="n">
        <f aca="false">+J78*Input!$D44</f>
        <v>0</v>
      </c>
      <c r="K122" s="203" t="n">
        <f aca="false">+K78*Input!$D44</f>
        <v>0</v>
      </c>
      <c r="L122" s="203" t="n">
        <f aca="false">+L78*Input!$D44</f>
        <v>0</v>
      </c>
      <c r="M122" s="203" t="n">
        <f aca="false">+M78*Input!$D44</f>
        <v>0</v>
      </c>
      <c r="N122" s="203" t="n">
        <f aca="false">+N78*Input!$D44</f>
        <v>0</v>
      </c>
      <c r="O122" s="203" t="n">
        <f aca="false">SUM(C122:N122)</f>
        <v>0</v>
      </c>
    </row>
    <row r="123" customFormat="false" ht="12.75" hidden="false" customHeight="false" outlineLevel="0" collapsed="false">
      <c r="A123" s="57" t="s">
        <v>379</v>
      </c>
      <c r="C123" s="203" t="n">
        <f aca="false">+C79*Input!$D45</f>
        <v>0</v>
      </c>
      <c r="D123" s="203" t="n">
        <f aca="false">+D79*Input!$D45</f>
        <v>0</v>
      </c>
      <c r="E123" s="203" t="n">
        <f aca="false">+E79*Input!$D45</f>
        <v>0</v>
      </c>
      <c r="F123" s="203" t="n">
        <f aca="false">+F79*Input!$D45</f>
        <v>0</v>
      </c>
      <c r="G123" s="203" t="n">
        <f aca="false">+G79*Input!$D45</f>
        <v>0</v>
      </c>
      <c r="H123" s="203" t="n">
        <f aca="false">+H79*Input!$D45</f>
        <v>0</v>
      </c>
      <c r="I123" s="203" t="n">
        <f aca="false">+I79*Input!$D45</f>
        <v>0</v>
      </c>
      <c r="J123" s="203" t="n">
        <f aca="false">+J79*Input!$D45</f>
        <v>0</v>
      </c>
      <c r="K123" s="203" t="n">
        <f aca="false">+K79*Input!$D45</f>
        <v>0</v>
      </c>
      <c r="L123" s="203" t="n">
        <f aca="false">+L79*Input!$D45</f>
        <v>0</v>
      </c>
      <c r="M123" s="203" t="n">
        <f aca="false">+M79*Input!$D45</f>
        <v>0</v>
      </c>
      <c r="N123" s="203" t="n">
        <f aca="false">+N79*Input!$D45</f>
        <v>0</v>
      </c>
      <c r="O123" s="203" t="n">
        <f aca="false">SUM(C123:N123)</f>
        <v>0</v>
      </c>
    </row>
    <row r="124" customFormat="false" ht="12.75" hidden="false" customHeight="false" outlineLevel="0" collapsed="false">
      <c r="A124" s="57" t="s">
        <v>380</v>
      </c>
      <c r="C124" s="203" t="n">
        <f aca="false">+C80*Input!$D46</f>
        <v>0</v>
      </c>
      <c r="D124" s="203" t="n">
        <f aca="false">+D80*Input!$D46</f>
        <v>0</v>
      </c>
      <c r="E124" s="203" t="n">
        <f aca="false">+E80*Input!$D46</f>
        <v>0</v>
      </c>
      <c r="F124" s="203" t="n">
        <f aca="false">+F80*Input!$D46</f>
        <v>0</v>
      </c>
      <c r="G124" s="203" t="n">
        <f aca="false">+G80*Input!$D46</f>
        <v>0</v>
      </c>
      <c r="H124" s="203" t="n">
        <f aca="false">+H80*Input!$D46</f>
        <v>0</v>
      </c>
      <c r="I124" s="203" t="n">
        <f aca="false">+I80*Input!$D46</f>
        <v>0</v>
      </c>
      <c r="J124" s="203" t="n">
        <f aca="false">+J80*Input!$D46</f>
        <v>0</v>
      </c>
      <c r="K124" s="203" t="n">
        <f aca="false">+K80*Input!$D46</f>
        <v>0</v>
      </c>
      <c r="L124" s="203" t="n">
        <f aca="false">+L80*Input!$D46</f>
        <v>0</v>
      </c>
      <c r="M124" s="203" t="n">
        <f aca="false">+M80*Input!$D46</f>
        <v>0</v>
      </c>
      <c r="N124" s="203" t="n">
        <f aca="false">+N80*Input!$D46</f>
        <v>0</v>
      </c>
      <c r="O124" s="203" t="n">
        <f aca="false">SUM(C124:N124)</f>
        <v>0</v>
      </c>
    </row>
    <row r="125" customFormat="false" ht="12.75" hidden="false" customHeight="false" outlineLevel="0" collapsed="false">
      <c r="A125" s="57" t="s">
        <v>381</v>
      </c>
      <c r="C125" s="203" t="n">
        <f aca="false">+C81*Input!$D47</f>
        <v>0</v>
      </c>
      <c r="D125" s="203" t="n">
        <f aca="false">+D81*Input!$D47</f>
        <v>0</v>
      </c>
      <c r="E125" s="203" t="n">
        <f aca="false">+E81*Input!$D47</f>
        <v>0</v>
      </c>
      <c r="F125" s="203" t="n">
        <f aca="false">+F81*Input!$D47</f>
        <v>0</v>
      </c>
      <c r="G125" s="203" t="n">
        <f aca="false">+G81*Input!$D47</f>
        <v>0</v>
      </c>
      <c r="H125" s="203" t="n">
        <f aca="false">+H81*Input!$D47</f>
        <v>0</v>
      </c>
      <c r="I125" s="203" t="n">
        <f aca="false">+I81*Input!$D47</f>
        <v>0</v>
      </c>
      <c r="J125" s="203" t="n">
        <f aca="false">+J81*Input!$D47</f>
        <v>0</v>
      </c>
      <c r="K125" s="203" t="n">
        <f aca="false">+K81*Input!$D47</f>
        <v>0</v>
      </c>
      <c r="L125" s="203" t="n">
        <f aca="false">+L81*Input!$D47</f>
        <v>0</v>
      </c>
      <c r="M125" s="203" t="n">
        <f aca="false">+M81*Input!$D47</f>
        <v>0</v>
      </c>
      <c r="N125" s="203" t="n">
        <f aca="false">+N81*Input!$D47</f>
        <v>0</v>
      </c>
      <c r="O125" s="203" t="n">
        <f aca="false">SUM(C125:N125)</f>
        <v>0</v>
      </c>
    </row>
    <row r="126" customFormat="false" ht="12.75" hidden="false" customHeight="false" outlineLevel="0" collapsed="false">
      <c r="A126" s="195" t="s">
        <v>390</v>
      </c>
      <c r="C126" s="204" t="n">
        <f aca="false">SUM(C97:C125)</f>
        <v>0</v>
      </c>
      <c r="D126" s="204" t="n">
        <f aca="false">SUM(D97:D125)</f>
        <v>0</v>
      </c>
      <c r="E126" s="204" t="n">
        <f aca="false">SUM(E97:E125)</f>
        <v>0</v>
      </c>
      <c r="F126" s="204" t="n">
        <f aca="false">SUM(F97:F125)</f>
        <v>0</v>
      </c>
      <c r="G126" s="204" t="n">
        <f aca="false">SUM(G97:G125)</f>
        <v>0</v>
      </c>
      <c r="H126" s="204" t="n">
        <f aca="false">SUM(H97:H125)</f>
        <v>0</v>
      </c>
      <c r="I126" s="204" t="n">
        <f aca="false">SUM(I97:I125)</f>
        <v>0</v>
      </c>
      <c r="J126" s="204" t="n">
        <f aca="false">SUM(J97:J125)</f>
        <v>0</v>
      </c>
      <c r="K126" s="204" t="n">
        <f aca="false">SUM(K97:K125)</f>
        <v>0</v>
      </c>
      <c r="L126" s="204" t="n">
        <f aca="false">SUM(L97:L125)</f>
        <v>0</v>
      </c>
      <c r="M126" s="204" t="n">
        <f aca="false">SUM(M97:M125)</f>
        <v>0</v>
      </c>
      <c r="N126" s="204" t="n">
        <f aca="false">SUM(N97:N125)</f>
        <v>0</v>
      </c>
      <c r="O126" s="204" t="n">
        <f aca="false">SUM(O97:O125)</f>
        <v>0</v>
      </c>
    </row>
    <row r="127" customFormat="false" ht="12.75" hidden="false" customHeight="false" outlineLevel="0" collapsed="false">
      <c r="A127" s="195"/>
      <c r="C127" s="205"/>
      <c r="D127" s="205"/>
      <c r="E127" s="205"/>
      <c r="F127" s="205"/>
      <c r="G127" s="205"/>
      <c r="H127" s="205"/>
      <c r="I127" s="205"/>
      <c r="J127" s="205"/>
      <c r="K127" s="205"/>
      <c r="L127" s="205"/>
      <c r="M127" s="205"/>
      <c r="N127" s="205"/>
      <c r="O127" s="205"/>
    </row>
    <row r="128" customFormat="false" ht="13.5" hidden="false" customHeight="false" outlineLevel="0" collapsed="false">
      <c r="A128" s="195" t="s">
        <v>391</v>
      </c>
      <c r="C128" s="206" t="n">
        <f aca="false">+C126+C87+C92</f>
        <v>0</v>
      </c>
      <c r="D128" s="206" t="n">
        <f aca="false">+D126+D87+D92</f>
        <v>0</v>
      </c>
      <c r="E128" s="206" t="n">
        <f aca="false">+E126+E87+E92</f>
        <v>0</v>
      </c>
      <c r="F128" s="206" t="n">
        <f aca="false">+F126+F87+F92</f>
        <v>0</v>
      </c>
      <c r="G128" s="206" t="n">
        <f aca="false">+G126+G87+G92</f>
        <v>0</v>
      </c>
      <c r="H128" s="206" t="n">
        <f aca="false">+H126+H87+H92</f>
        <v>0</v>
      </c>
      <c r="I128" s="206" t="n">
        <f aca="false">+I126+I87+I92</f>
        <v>0</v>
      </c>
      <c r="J128" s="206" t="n">
        <f aca="false">+J126+J87+J92</f>
        <v>0</v>
      </c>
      <c r="K128" s="206" t="n">
        <f aca="false">+K126+K87+K92</f>
        <v>0</v>
      </c>
      <c r="L128" s="206" t="n">
        <f aca="false">+L126+L87+L92</f>
        <v>0</v>
      </c>
      <c r="M128" s="206" t="n">
        <f aca="false">+M126+M87+M92</f>
        <v>0</v>
      </c>
      <c r="N128" s="206" t="n">
        <f aca="false">+N126+N87+N92</f>
        <v>0</v>
      </c>
      <c r="O128" s="206" t="n">
        <f aca="false">+O126+O87+O92</f>
        <v>0</v>
      </c>
    </row>
    <row r="129" customFormat="false" ht="13.5" hidden="false" customHeight="false" outlineLevel="0" collapsed="false">
      <c r="A129" s="195"/>
    </row>
    <row r="130" customFormat="false" ht="12.75" hidden="false" customHeight="false" outlineLevel="0" collapsed="false">
      <c r="A130" s="193"/>
    </row>
    <row r="131" customFormat="false" ht="12.75" hidden="false" customHeight="false" outlineLevel="0" collapsed="false">
      <c r="A131" s="193"/>
    </row>
    <row r="132" customFormat="false" ht="12.75" hidden="false" customHeight="false" outlineLevel="0" collapsed="false">
      <c r="A132" s="193"/>
    </row>
    <row r="133" customFormat="false" ht="12.75" hidden="false" customHeight="false" outlineLevel="0" collapsed="false">
      <c r="A133" s="193"/>
    </row>
    <row r="134" customFormat="false" ht="12.75" hidden="false" customHeight="false" outlineLevel="0" collapsed="false">
      <c r="A134" s="193"/>
    </row>
    <row r="135" customFormat="false" ht="12.75" hidden="false" customHeight="false" outlineLevel="0" collapsed="false">
      <c r="A135" s="193"/>
    </row>
    <row r="136" customFormat="false" ht="12.75" hidden="false" customHeight="false" outlineLevel="0" collapsed="false">
      <c r="A136" s="193"/>
    </row>
    <row r="137" customFormat="false" ht="12.75" hidden="false" customHeight="false" outlineLevel="0" collapsed="false">
      <c r="A137" s="193"/>
    </row>
    <row r="138" customFormat="false" ht="12.75" hidden="false" customHeight="false" outlineLevel="0" collapsed="false">
      <c r="A138" s="193"/>
    </row>
    <row r="139" customFormat="false" ht="12.75" hidden="false" customHeight="false" outlineLevel="0" collapsed="false">
      <c r="A139" s="193"/>
    </row>
    <row r="140" customFormat="false" ht="12.75" hidden="false" customHeight="false" outlineLevel="0" collapsed="false">
      <c r="A140" s="193"/>
    </row>
    <row r="141" customFormat="false" ht="12.75" hidden="false" customHeight="false" outlineLevel="0" collapsed="false">
      <c r="A141" s="193"/>
    </row>
    <row r="142" customFormat="false" ht="12.75" hidden="false" customHeight="false" outlineLevel="0" collapsed="false">
      <c r="A142" s="193"/>
    </row>
    <row r="143" customFormat="false" ht="12.75" hidden="false" customHeight="false" outlineLevel="0" collapsed="false">
      <c r="A143" s="193"/>
    </row>
    <row r="144" customFormat="false" ht="12.75" hidden="false" customHeight="false" outlineLevel="0" collapsed="false">
      <c r="A144" s="193"/>
    </row>
    <row r="145" customFormat="false" ht="12.75" hidden="false" customHeight="false" outlineLevel="0" collapsed="false">
      <c r="A145" s="193"/>
    </row>
    <row r="146" customFormat="false" ht="12.75" hidden="false" customHeight="false" outlineLevel="0" collapsed="false">
      <c r="A146" s="193"/>
    </row>
    <row r="147" customFormat="false" ht="12.75" hidden="false" customHeight="false" outlineLevel="0" collapsed="false">
      <c r="A147" s="193"/>
    </row>
    <row r="148" customFormat="false" ht="12.75" hidden="false" customHeight="false" outlineLevel="0" collapsed="false">
      <c r="A148" s="193"/>
    </row>
    <row r="149" customFormat="false" ht="12.75" hidden="false" customHeight="false" outlineLevel="0" collapsed="false">
      <c r="A149" s="193"/>
    </row>
    <row r="150" customFormat="false" ht="12.75" hidden="false" customHeight="false" outlineLevel="0" collapsed="false">
      <c r="A150" s="193"/>
    </row>
    <row r="151" customFormat="false" ht="12.75" hidden="false" customHeight="false" outlineLevel="0" collapsed="false">
      <c r="A151" s="193"/>
    </row>
    <row r="152" customFormat="false" ht="12.75" hidden="false" customHeight="false" outlineLevel="0" collapsed="false">
      <c r="A152" s="193"/>
    </row>
    <row r="153" customFormat="false" ht="12.75" hidden="true" customHeight="false" outlineLevel="0" collapsed="false">
      <c r="C153" s="207"/>
      <c r="D153" s="208" t="s">
        <v>392</v>
      </c>
    </row>
    <row r="154" customFormat="false" ht="12.75" hidden="true" customHeight="false" outlineLevel="0" collapsed="false">
      <c r="D154" s="209" t="s">
        <v>393</v>
      </c>
    </row>
    <row r="155" customFormat="false" ht="12.75" hidden="true" customHeight="false" outlineLevel="0" collapsed="false">
      <c r="D155" s="209" t="s">
        <v>394</v>
      </c>
    </row>
    <row r="156" customFormat="false" ht="12.75" hidden="true" customHeight="false" outlineLevel="0" collapsed="false">
      <c r="D156" s="209" t="s">
        <v>395</v>
      </c>
    </row>
    <row r="157" customFormat="false" ht="15.75" hidden="true" customHeight="false" outlineLevel="0" collapsed="false">
      <c r="A157" s="182" t="s">
        <v>318</v>
      </c>
      <c r="B157" s="183" t="n">
        <f aca="false">250000/12</f>
        <v>20833.3333333333</v>
      </c>
      <c r="C157" s="183" t="n">
        <f aca="false">$B$157*C12</f>
        <v>0</v>
      </c>
      <c r="D157" s="183" t="n">
        <f aca="false">$B$157*D12*1.075</f>
        <v>0</v>
      </c>
      <c r="E157" s="183" t="n">
        <f aca="false">$B$157*E12*1.075</f>
        <v>0</v>
      </c>
      <c r="F157" s="183" t="n">
        <f aca="false">$B$157*F12*1.075</f>
        <v>0</v>
      </c>
      <c r="G157" s="183" t="n">
        <f aca="false">$B$157*G12*1.075</f>
        <v>0</v>
      </c>
      <c r="H157" s="183" t="n">
        <f aca="false">$B$157*H12*1.075</f>
        <v>0</v>
      </c>
      <c r="I157" s="183" t="n">
        <f aca="false">$B$157*I12*1.075</f>
        <v>0</v>
      </c>
      <c r="J157" s="183" t="n">
        <f aca="false">$B$157*J12*1.075</f>
        <v>0</v>
      </c>
      <c r="K157" s="183" t="n">
        <f aca="false">$B$157*K12*1.075</f>
        <v>0</v>
      </c>
      <c r="L157" s="183" t="n">
        <f aca="false">$B$157*L12*1.075</f>
        <v>0</v>
      </c>
      <c r="M157" s="183" t="n">
        <f aca="false">$B$157*M12*1.075</f>
        <v>0</v>
      </c>
      <c r="N157" s="183" t="n">
        <f aca="false">$B$157*N12*1.075</f>
        <v>0</v>
      </c>
      <c r="O157" s="184" t="n">
        <f aca="false">SUM(C157:N157)</f>
        <v>0</v>
      </c>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85"/>
      <c r="BL157" s="185"/>
      <c r="BM157" s="185"/>
      <c r="BN157" s="185"/>
      <c r="BO157" s="185"/>
      <c r="BP157" s="185"/>
      <c r="BQ157" s="185"/>
      <c r="BR157" s="185"/>
      <c r="BS157" s="185"/>
      <c r="BT157" s="185"/>
      <c r="BU157" s="185"/>
      <c r="BV157" s="185"/>
      <c r="BW157" s="185"/>
      <c r="BX157" s="185"/>
      <c r="BY157" s="185"/>
      <c r="BZ157" s="185"/>
      <c r="CA157" s="185"/>
      <c r="CB157" s="185"/>
      <c r="CC157" s="185"/>
      <c r="CD157" s="185"/>
      <c r="CE157" s="185"/>
      <c r="CF157" s="185"/>
      <c r="CG157" s="185"/>
      <c r="CH157" s="185"/>
      <c r="CI157" s="185"/>
      <c r="CJ157" s="185"/>
      <c r="CK157" s="185"/>
      <c r="CL157" s="185"/>
      <c r="CM157" s="185"/>
      <c r="CN157" s="185"/>
      <c r="CO157" s="185"/>
      <c r="CP157" s="185"/>
      <c r="CQ157" s="185"/>
      <c r="CR157" s="185"/>
      <c r="CS157" s="185"/>
      <c r="CT157" s="185"/>
      <c r="CU157" s="185"/>
      <c r="CV157" s="185"/>
      <c r="CW157" s="185"/>
      <c r="CX157" s="185"/>
      <c r="CY157" s="185"/>
      <c r="CZ157" s="185"/>
      <c r="DA157" s="185"/>
      <c r="DB157" s="185"/>
      <c r="DC157" s="185"/>
      <c r="DD157" s="185"/>
      <c r="DE157" s="185"/>
      <c r="DF157" s="185"/>
      <c r="DG157" s="185"/>
      <c r="DH157" s="185"/>
      <c r="DI157" s="185"/>
      <c r="DJ157" s="185"/>
      <c r="DK157" s="185"/>
      <c r="DL157" s="185"/>
      <c r="DM157" s="185"/>
      <c r="DN157" s="185"/>
      <c r="DO157" s="185"/>
      <c r="DP157" s="185"/>
      <c r="DQ157" s="185"/>
      <c r="DR157" s="185"/>
      <c r="DS157" s="185"/>
      <c r="DT157" s="185"/>
      <c r="DU157" s="185"/>
      <c r="DV157" s="185"/>
      <c r="DW157" s="185"/>
      <c r="DX157" s="185"/>
      <c r="DY157" s="185"/>
      <c r="DZ157" s="185"/>
      <c r="EA157" s="185"/>
      <c r="EB157" s="185"/>
      <c r="EC157" s="185"/>
      <c r="ED157" s="185"/>
      <c r="EE157" s="185"/>
      <c r="EF157" s="185"/>
      <c r="EG157" s="185"/>
      <c r="EH157" s="185"/>
      <c r="EI157" s="185"/>
      <c r="EJ157" s="185"/>
      <c r="EK157" s="185"/>
      <c r="EL157" s="185"/>
      <c r="EM157" s="185"/>
      <c r="EN157" s="185"/>
      <c r="EO157" s="185"/>
      <c r="EP157" s="185"/>
      <c r="EQ157" s="185"/>
      <c r="ER157" s="185"/>
      <c r="ES157" s="185"/>
      <c r="ET157" s="185"/>
      <c r="EU157" s="185"/>
      <c r="EV157" s="185"/>
      <c r="EW157" s="185"/>
      <c r="EX157" s="185"/>
      <c r="EY157" s="185"/>
      <c r="EZ157" s="185"/>
      <c r="FA157" s="185"/>
      <c r="FB157" s="185"/>
      <c r="FC157" s="185"/>
      <c r="FD157" s="185"/>
      <c r="FE157" s="185"/>
      <c r="FF157" s="185"/>
      <c r="FG157" s="185"/>
      <c r="FH157" s="185"/>
      <c r="FI157" s="185"/>
      <c r="FJ157" s="185"/>
      <c r="FK157" s="185"/>
      <c r="FL157" s="185"/>
      <c r="FM157" s="185"/>
      <c r="FN157" s="185"/>
      <c r="FO157" s="185"/>
      <c r="FP157" s="185"/>
      <c r="FQ157" s="185"/>
      <c r="FR157" s="185"/>
      <c r="FS157" s="185"/>
      <c r="FT157" s="185"/>
      <c r="FU157" s="185"/>
      <c r="FV157" s="185"/>
      <c r="FW157" s="185"/>
      <c r="FX157" s="185"/>
      <c r="FY157" s="185"/>
      <c r="FZ157" s="185"/>
      <c r="GA157" s="185"/>
      <c r="GB157" s="185"/>
      <c r="GC157" s="185"/>
      <c r="GD157" s="185"/>
      <c r="GE157" s="185"/>
      <c r="GF157" s="185"/>
      <c r="GG157" s="185"/>
      <c r="GH157" s="185"/>
      <c r="GI157" s="185"/>
      <c r="GJ157" s="185"/>
      <c r="GK157" s="185"/>
      <c r="GL157" s="185"/>
      <c r="GM157" s="185"/>
      <c r="GN157" s="185"/>
      <c r="GO157" s="185"/>
      <c r="GP157" s="185"/>
      <c r="GQ157" s="185"/>
      <c r="GR157" s="185"/>
      <c r="GS157" s="185"/>
      <c r="GT157" s="185"/>
      <c r="GU157" s="185"/>
      <c r="GV157" s="185"/>
      <c r="GW157" s="185"/>
      <c r="GX157" s="185"/>
      <c r="GY157" s="185"/>
      <c r="GZ157" s="185"/>
      <c r="HA157" s="185"/>
      <c r="HB157" s="185"/>
      <c r="HC157" s="185"/>
      <c r="HD157" s="185"/>
      <c r="HE157" s="185"/>
      <c r="HF157" s="185"/>
      <c r="HG157" s="185"/>
      <c r="HH157" s="185"/>
      <c r="HI157" s="185"/>
      <c r="HJ157" s="185"/>
      <c r="HK157" s="185"/>
      <c r="HL157" s="185"/>
      <c r="HM157" s="185"/>
      <c r="HN157" s="185"/>
      <c r="HO157" s="185"/>
      <c r="HP157" s="185"/>
      <c r="HQ157" s="185"/>
      <c r="HR157" s="185"/>
      <c r="HS157" s="185"/>
      <c r="HT157" s="185"/>
      <c r="HU157" s="185"/>
      <c r="HV157" s="185"/>
      <c r="HW157" s="185"/>
      <c r="HX157" s="185"/>
      <c r="HY157" s="185"/>
      <c r="HZ157" s="185"/>
      <c r="IA157" s="185"/>
      <c r="IB157" s="185"/>
      <c r="IC157" s="185"/>
      <c r="ID157" s="185"/>
      <c r="IE157" s="185"/>
      <c r="IF157" s="185"/>
      <c r="IG157" s="185"/>
      <c r="IH157" s="185"/>
      <c r="II157" s="185"/>
      <c r="IJ157" s="185"/>
      <c r="IK157" s="185"/>
      <c r="IL157" s="185"/>
      <c r="IM157" s="185"/>
      <c r="IN157" s="185"/>
      <c r="IO157" s="185"/>
      <c r="IP157" s="185"/>
      <c r="IQ157" s="185"/>
      <c r="IR157" s="185"/>
      <c r="IS157" s="185"/>
      <c r="IT157" s="185"/>
      <c r="IU157" s="185"/>
      <c r="IV157" s="185"/>
      <c r="IW157" s="185"/>
    </row>
    <row r="158" customFormat="false" ht="15.75" hidden="true" customHeight="false" outlineLevel="0" collapsed="false">
      <c r="A158" s="182" t="s">
        <v>319</v>
      </c>
      <c r="B158" s="183" t="n">
        <f aca="false">190000/12</f>
        <v>15833.3333333333</v>
      </c>
      <c r="C158" s="183" t="n">
        <f aca="false">$B$158*C13</f>
        <v>0</v>
      </c>
      <c r="D158" s="183" t="n">
        <f aca="false">$B$158*D13*1.0775</f>
        <v>0</v>
      </c>
      <c r="E158" s="183" t="n">
        <f aca="false">$B$158*E13*1.0775</f>
        <v>0</v>
      </c>
      <c r="F158" s="183" t="n">
        <f aca="false">$B$158*F13*1.0775</f>
        <v>0</v>
      </c>
      <c r="G158" s="183" t="n">
        <f aca="false">$B$158*G13*1.0775</f>
        <v>0</v>
      </c>
      <c r="H158" s="183" t="n">
        <f aca="false">$B$158*H13*1.0775</f>
        <v>0</v>
      </c>
      <c r="I158" s="183" t="n">
        <f aca="false">$B$158*I13*1.0775</f>
        <v>0</v>
      </c>
      <c r="J158" s="183" t="n">
        <f aca="false">$B$158*J13*1.0775</f>
        <v>0</v>
      </c>
      <c r="K158" s="183" t="n">
        <f aca="false">$B$158*K13*1.0775</f>
        <v>0</v>
      </c>
      <c r="L158" s="183" t="n">
        <f aca="false">$B$158*L13*1.0775</f>
        <v>0</v>
      </c>
      <c r="M158" s="183" t="n">
        <f aca="false">$B$158*M13*1.0775</f>
        <v>0</v>
      </c>
      <c r="N158" s="183" t="n">
        <f aca="false">$B$158*N13*1.0775</f>
        <v>0</v>
      </c>
      <c r="O158" s="184" t="n">
        <f aca="false">SUM(C158:N158)</f>
        <v>0</v>
      </c>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85"/>
      <c r="BL158" s="185"/>
      <c r="BM158" s="185"/>
      <c r="BN158" s="185"/>
      <c r="BO158" s="185"/>
      <c r="BP158" s="185"/>
      <c r="BQ158" s="185"/>
      <c r="BR158" s="185"/>
      <c r="BS158" s="185"/>
      <c r="BT158" s="185"/>
      <c r="BU158" s="185"/>
      <c r="BV158" s="185"/>
      <c r="BW158" s="185"/>
      <c r="BX158" s="185"/>
      <c r="BY158" s="185"/>
      <c r="BZ158" s="185"/>
      <c r="CA158" s="185"/>
      <c r="CB158" s="185"/>
      <c r="CC158" s="185"/>
      <c r="CD158" s="185"/>
      <c r="CE158" s="185"/>
      <c r="CF158" s="185"/>
      <c r="CG158" s="185"/>
      <c r="CH158" s="185"/>
      <c r="CI158" s="185"/>
      <c r="CJ158" s="185"/>
      <c r="CK158" s="185"/>
      <c r="CL158" s="185"/>
      <c r="CM158" s="185"/>
      <c r="CN158" s="185"/>
      <c r="CO158" s="185"/>
      <c r="CP158" s="185"/>
      <c r="CQ158" s="185"/>
      <c r="CR158" s="185"/>
      <c r="CS158" s="185"/>
      <c r="CT158" s="185"/>
      <c r="CU158" s="185"/>
      <c r="CV158" s="185"/>
      <c r="CW158" s="185"/>
      <c r="CX158" s="185"/>
      <c r="CY158" s="185"/>
      <c r="CZ158" s="185"/>
      <c r="DA158" s="185"/>
      <c r="DB158" s="185"/>
      <c r="DC158" s="185"/>
      <c r="DD158" s="185"/>
      <c r="DE158" s="185"/>
      <c r="DF158" s="185"/>
      <c r="DG158" s="185"/>
      <c r="DH158" s="185"/>
      <c r="DI158" s="185"/>
      <c r="DJ158" s="185"/>
      <c r="DK158" s="185"/>
      <c r="DL158" s="185"/>
      <c r="DM158" s="185"/>
      <c r="DN158" s="185"/>
      <c r="DO158" s="185"/>
      <c r="DP158" s="185"/>
      <c r="DQ158" s="185"/>
      <c r="DR158" s="185"/>
      <c r="DS158" s="185"/>
      <c r="DT158" s="185"/>
      <c r="DU158" s="185"/>
      <c r="DV158" s="185"/>
      <c r="DW158" s="185"/>
      <c r="DX158" s="185"/>
      <c r="DY158" s="185"/>
      <c r="DZ158" s="185"/>
      <c r="EA158" s="185"/>
      <c r="EB158" s="185"/>
      <c r="EC158" s="185"/>
      <c r="ED158" s="185"/>
      <c r="EE158" s="185"/>
      <c r="EF158" s="185"/>
      <c r="EG158" s="185"/>
      <c r="EH158" s="185"/>
      <c r="EI158" s="185"/>
      <c r="EJ158" s="185"/>
      <c r="EK158" s="185"/>
      <c r="EL158" s="185"/>
      <c r="EM158" s="185"/>
      <c r="EN158" s="185"/>
      <c r="EO158" s="185"/>
      <c r="EP158" s="185"/>
      <c r="EQ158" s="185"/>
      <c r="ER158" s="185"/>
      <c r="ES158" s="185"/>
      <c r="ET158" s="185"/>
      <c r="EU158" s="185"/>
      <c r="EV158" s="185"/>
      <c r="EW158" s="185"/>
      <c r="EX158" s="185"/>
      <c r="EY158" s="185"/>
      <c r="EZ158" s="185"/>
      <c r="FA158" s="185"/>
      <c r="FB158" s="185"/>
      <c r="FC158" s="185"/>
      <c r="FD158" s="185"/>
      <c r="FE158" s="185"/>
      <c r="FF158" s="185"/>
      <c r="FG158" s="185"/>
      <c r="FH158" s="185"/>
      <c r="FI158" s="185"/>
      <c r="FJ158" s="185"/>
      <c r="FK158" s="185"/>
      <c r="FL158" s="185"/>
      <c r="FM158" s="185"/>
      <c r="FN158" s="185"/>
      <c r="FO158" s="185"/>
      <c r="FP158" s="185"/>
      <c r="FQ158" s="185"/>
      <c r="FR158" s="185"/>
      <c r="FS158" s="185"/>
      <c r="FT158" s="185"/>
      <c r="FU158" s="185"/>
      <c r="FV158" s="185"/>
      <c r="FW158" s="185"/>
      <c r="FX158" s="185"/>
      <c r="FY158" s="185"/>
      <c r="FZ158" s="185"/>
      <c r="GA158" s="185"/>
      <c r="GB158" s="185"/>
      <c r="GC158" s="185"/>
      <c r="GD158" s="185"/>
      <c r="GE158" s="185"/>
      <c r="GF158" s="185"/>
      <c r="GG158" s="185"/>
      <c r="GH158" s="185"/>
      <c r="GI158" s="185"/>
      <c r="GJ158" s="185"/>
      <c r="GK158" s="185"/>
      <c r="GL158" s="185"/>
      <c r="GM158" s="185"/>
      <c r="GN158" s="185"/>
      <c r="GO158" s="185"/>
      <c r="GP158" s="185"/>
      <c r="GQ158" s="185"/>
      <c r="GR158" s="185"/>
      <c r="GS158" s="185"/>
      <c r="GT158" s="185"/>
      <c r="GU158" s="185"/>
      <c r="GV158" s="185"/>
      <c r="GW158" s="185"/>
      <c r="GX158" s="185"/>
      <c r="GY158" s="185"/>
      <c r="GZ158" s="185"/>
      <c r="HA158" s="185"/>
      <c r="HB158" s="185"/>
      <c r="HC158" s="185"/>
      <c r="HD158" s="185"/>
      <c r="HE158" s="185"/>
      <c r="HF158" s="185"/>
      <c r="HG158" s="185"/>
      <c r="HH158" s="185"/>
      <c r="HI158" s="185"/>
      <c r="HJ158" s="185"/>
      <c r="HK158" s="185"/>
      <c r="HL158" s="185"/>
      <c r="HM158" s="185"/>
      <c r="HN158" s="185"/>
      <c r="HO158" s="185"/>
      <c r="HP158" s="185"/>
      <c r="HQ158" s="185"/>
      <c r="HR158" s="185"/>
      <c r="HS158" s="185"/>
      <c r="HT158" s="185"/>
      <c r="HU158" s="185"/>
      <c r="HV158" s="185"/>
      <c r="HW158" s="185"/>
      <c r="HX158" s="185"/>
      <c r="HY158" s="185"/>
      <c r="HZ158" s="185"/>
      <c r="IA158" s="185"/>
      <c r="IB158" s="185"/>
      <c r="IC158" s="185"/>
      <c r="ID158" s="185"/>
      <c r="IE158" s="185"/>
      <c r="IF158" s="185"/>
      <c r="IG158" s="185"/>
      <c r="IH158" s="185"/>
      <c r="II158" s="185"/>
      <c r="IJ158" s="185"/>
      <c r="IK158" s="185"/>
      <c r="IL158" s="185"/>
      <c r="IM158" s="185"/>
      <c r="IN158" s="185"/>
      <c r="IO158" s="185"/>
      <c r="IP158" s="185"/>
      <c r="IQ158" s="185"/>
      <c r="IR158" s="185"/>
      <c r="IS158" s="185"/>
      <c r="IT158" s="185"/>
      <c r="IU158" s="185"/>
      <c r="IV158" s="185"/>
      <c r="IW158" s="185"/>
    </row>
    <row r="159" customFormat="false" ht="15.75" hidden="true" customHeight="false" outlineLevel="0" collapsed="false">
      <c r="A159" s="182" t="s">
        <v>320</v>
      </c>
      <c r="B159" s="183" t="n">
        <f aca="false">116000/12</f>
        <v>9666.66666666667</v>
      </c>
      <c r="C159" s="183" t="n">
        <f aca="false">$B$159*C14</f>
        <v>0</v>
      </c>
      <c r="D159" s="183" t="n">
        <f aca="false">$B$159*D14*1.0775</f>
        <v>0</v>
      </c>
      <c r="E159" s="183" t="n">
        <f aca="false">$B$159*E14*1.0775</f>
        <v>0</v>
      </c>
      <c r="F159" s="183" t="n">
        <f aca="false">$B$159*F14*1.0775</f>
        <v>0</v>
      </c>
      <c r="G159" s="183" t="n">
        <f aca="false">$B$159*G14*1.0775</f>
        <v>0</v>
      </c>
      <c r="H159" s="183" t="n">
        <f aca="false">$B$159*H14*1.0775</f>
        <v>0</v>
      </c>
      <c r="I159" s="183" t="n">
        <f aca="false">$B$159*I14*1.0775</f>
        <v>0</v>
      </c>
      <c r="J159" s="183" t="n">
        <f aca="false">$B$159*J14*1.0775</f>
        <v>0</v>
      </c>
      <c r="K159" s="183" t="n">
        <f aca="false">$B$159*K14*1.0775</f>
        <v>0</v>
      </c>
      <c r="L159" s="183" t="n">
        <f aca="false">$B$159*L14*1.0775</f>
        <v>0</v>
      </c>
      <c r="M159" s="183" t="n">
        <f aca="false">$B$159*M14*1.0775</f>
        <v>0</v>
      </c>
      <c r="N159" s="183" t="n">
        <f aca="false">$B$159*N14*1.0775</f>
        <v>0</v>
      </c>
      <c r="O159" s="184" t="n">
        <f aca="false">SUM(C159:N159)</f>
        <v>0</v>
      </c>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5"/>
      <c r="BL159" s="185"/>
      <c r="BM159" s="185"/>
      <c r="BN159" s="185"/>
      <c r="BO159" s="185"/>
      <c r="BP159" s="185"/>
      <c r="BQ159" s="185"/>
      <c r="BR159" s="185"/>
      <c r="BS159" s="185"/>
      <c r="BT159" s="185"/>
      <c r="BU159" s="185"/>
      <c r="BV159" s="185"/>
      <c r="BW159" s="185"/>
      <c r="BX159" s="185"/>
      <c r="BY159" s="185"/>
      <c r="BZ159" s="185"/>
      <c r="CA159" s="185"/>
      <c r="CB159" s="185"/>
      <c r="CC159" s="185"/>
      <c r="CD159" s="185"/>
      <c r="CE159" s="185"/>
      <c r="CF159" s="185"/>
      <c r="CG159" s="185"/>
      <c r="CH159" s="185"/>
      <c r="CI159" s="185"/>
      <c r="CJ159" s="185"/>
      <c r="CK159" s="185"/>
      <c r="CL159" s="185"/>
      <c r="CM159" s="185"/>
      <c r="CN159" s="185"/>
      <c r="CO159" s="185"/>
      <c r="CP159" s="185"/>
      <c r="CQ159" s="185"/>
      <c r="CR159" s="185"/>
      <c r="CS159" s="185"/>
      <c r="CT159" s="185"/>
      <c r="CU159" s="185"/>
      <c r="CV159" s="185"/>
      <c r="CW159" s="185"/>
      <c r="CX159" s="185"/>
      <c r="CY159" s="185"/>
      <c r="CZ159" s="185"/>
      <c r="DA159" s="185"/>
      <c r="DB159" s="185"/>
      <c r="DC159" s="185"/>
      <c r="DD159" s="185"/>
      <c r="DE159" s="185"/>
      <c r="DF159" s="185"/>
      <c r="DG159" s="185"/>
      <c r="DH159" s="185"/>
      <c r="DI159" s="185"/>
      <c r="DJ159" s="185"/>
      <c r="DK159" s="185"/>
      <c r="DL159" s="185"/>
      <c r="DM159" s="185"/>
      <c r="DN159" s="185"/>
      <c r="DO159" s="185"/>
      <c r="DP159" s="185"/>
      <c r="DQ159" s="185"/>
      <c r="DR159" s="185"/>
      <c r="DS159" s="185"/>
      <c r="DT159" s="185"/>
      <c r="DU159" s="185"/>
      <c r="DV159" s="185"/>
      <c r="DW159" s="185"/>
      <c r="DX159" s="185"/>
      <c r="DY159" s="185"/>
      <c r="DZ159" s="185"/>
      <c r="EA159" s="185"/>
      <c r="EB159" s="185"/>
      <c r="EC159" s="185"/>
      <c r="ED159" s="185"/>
      <c r="EE159" s="185"/>
      <c r="EF159" s="185"/>
      <c r="EG159" s="185"/>
      <c r="EH159" s="185"/>
      <c r="EI159" s="185"/>
      <c r="EJ159" s="185"/>
      <c r="EK159" s="185"/>
      <c r="EL159" s="185"/>
      <c r="EM159" s="185"/>
      <c r="EN159" s="185"/>
      <c r="EO159" s="185"/>
      <c r="EP159" s="185"/>
      <c r="EQ159" s="185"/>
      <c r="ER159" s="185"/>
      <c r="ES159" s="185"/>
      <c r="ET159" s="185"/>
      <c r="EU159" s="185"/>
      <c r="EV159" s="185"/>
      <c r="EW159" s="185"/>
      <c r="EX159" s="185"/>
      <c r="EY159" s="185"/>
      <c r="EZ159" s="185"/>
      <c r="FA159" s="185"/>
      <c r="FB159" s="185"/>
      <c r="FC159" s="185"/>
      <c r="FD159" s="185"/>
      <c r="FE159" s="185"/>
      <c r="FF159" s="185"/>
      <c r="FG159" s="185"/>
      <c r="FH159" s="185"/>
      <c r="FI159" s="185"/>
      <c r="FJ159" s="185"/>
      <c r="FK159" s="185"/>
      <c r="FL159" s="185"/>
      <c r="FM159" s="185"/>
      <c r="FN159" s="185"/>
      <c r="FO159" s="185"/>
      <c r="FP159" s="185"/>
      <c r="FQ159" s="185"/>
      <c r="FR159" s="185"/>
      <c r="FS159" s="185"/>
      <c r="FT159" s="185"/>
      <c r="FU159" s="185"/>
      <c r="FV159" s="185"/>
      <c r="FW159" s="185"/>
      <c r="FX159" s="185"/>
      <c r="FY159" s="185"/>
      <c r="FZ159" s="185"/>
      <c r="GA159" s="185"/>
      <c r="GB159" s="185"/>
      <c r="GC159" s="185"/>
      <c r="GD159" s="185"/>
      <c r="GE159" s="185"/>
      <c r="GF159" s="185"/>
      <c r="GG159" s="185"/>
      <c r="GH159" s="185"/>
      <c r="GI159" s="185"/>
      <c r="GJ159" s="185"/>
      <c r="GK159" s="185"/>
      <c r="GL159" s="185"/>
      <c r="GM159" s="185"/>
      <c r="GN159" s="185"/>
      <c r="GO159" s="185"/>
      <c r="GP159" s="185"/>
      <c r="GQ159" s="185"/>
      <c r="GR159" s="185"/>
      <c r="GS159" s="185"/>
      <c r="GT159" s="185"/>
      <c r="GU159" s="185"/>
      <c r="GV159" s="185"/>
      <c r="GW159" s="185"/>
      <c r="GX159" s="185"/>
      <c r="GY159" s="185"/>
      <c r="GZ159" s="185"/>
      <c r="HA159" s="185"/>
      <c r="HB159" s="185"/>
      <c r="HC159" s="185"/>
      <c r="HD159" s="185"/>
      <c r="HE159" s="185"/>
      <c r="HF159" s="185"/>
      <c r="HG159" s="185"/>
      <c r="HH159" s="185"/>
      <c r="HI159" s="185"/>
      <c r="HJ159" s="185"/>
      <c r="HK159" s="185"/>
      <c r="HL159" s="185"/>
      <c r="HM159" s="185"/>
      <c r="HN159" s="185"/>
      <c r="HO159" s="185"/>
      <c r="HP159" s="185"/>
      <c r="HQ159" s="185"/>
      <c r="HR159" s="185"/>
      <c r="HS159" s="185"/>
      <c r="HT159" s="185"/>
      <c r="HU159" s="185"/>
      <c r="HV159" s="185"/>
      <c r="HW159" s="185"/>
      <c r="HX159" s="185"/>
      <c r="HY159" s="185"/>
      <c r="HZ159" s="185"/>
      <c r="IA159" s="185"/>
      <c r="IB159" s="185"/>
      <c r="IC159" s="185"/>
      <c r="ID159" s="185"/>
      <c r="IE159" s="185"/>
      <c r="IF159" s="185"/>
      <c r="IG159" s="185"/>
      <c r="IH159" s="185"/>
      <c r="II159" s="185"/>
      <c r="IJ159" s="185"/>
      <c r="IK159" s="185"/>
      <c r="IL159" s="185"/>
      <c r="IM159" s="185"/>
      <c r="IN159" s="185"/>
      <c r="IO159" s="185"/>
      <c r="IP159" s="185"/>
      <c r="IQ159" s="185"/>
      <c r="IR159" s="185"/>
      <c r="IS159" s="185"/>
      <c r="IT159" s="185"/>
      <c r="IU159" s="185"/>
      <c r="IV159" s="185"/>
      <c r="IW159" s="185"/>
    </row>
    <row r="160" customFormat="false" ht="15.75" hidden="true" customHeight="false" outlineLevel="0" collapsed="false">
      <c r="A160" s="182" t="s">
        <v>321</v>
      </c>
      <c r="B160" s="183" t="n">
        <f aca="false">77000/12</f>
        <v>6416.66666666667</v>
      </c>
      <c r="C160" s="183" t="n">
        <f aca="false">$B$160*C15</f>
        <v>0</v>
      </c>
      <c r="D160" s="183" t="n">
        <f aca="false">$B$160*D15*1.0775</f>
        <v>0</v>
      </c>
      <c r="E160" s="183" t="n">
        <f aca="false">$B$160*E15*1.0775</f>
        <v>0</v>
      </c>
      <c r="F160" s="183" t="n">
        <f aca="false">$B$160*F15*1.0775</f>
        <v>0</v>
      </c>
      <c r="G160" s="183" t="n">
        <f aca="false">$B$160*G15*1.0775</f>
        <v>0</v>
      </c>
      <c r="H160" s="183" t="n">
        <f aca="false">$B$160*H15*1.0775</f>
        <v>0</v>
      </c>
      <c r="I160" s="183" t="n">
        <f aca="false">$B$160*I15*1.0775</f>
        <v>0</v>
      </c>
      <c r="J160" s="183" t="n">
        <f aca="false">$B$160*J15*1.0775</f>
        <v>0</v>
      </c>
      <c r="K160" s="183" t="n">
        <f aca="false">$B$160*K15*1.0775</f>
        <v>0</v>
      </c>
      <c r="L160" s="183" t="n">
        <f aca="false">$B$160*L15*1.0775</f>
        <v>0</v>
      </c>
      <c r="M160" s="183" t="n">
        <f aca="false">$B$160*M15*1.0775</f>
        <v>0</v>
      </c>
      <c r="N160" s="183" t="n">
        <f aca="false">$B$160*N15*1.0775</f>
        <v>0</v>
      </c>
      <c r="O160" s="184" t="n">
        <f aca="false">SUM(C160:N160)</f>
        <v>0</v>
      </c>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185"/>
      <c r="CI160" s="185"/>
      <c r="CJ160" s="185"/>
      <c r="CK160" s="185"/>
      <c r="CL160" s="185"/>
      <c r="CM160" s="185"/>
      <c r="CN160" s="185"/>
      <c r="CO160" s="185"/>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185"/>
      <c r="DY160" s="185"/>
      <c r="DZ160" s="185"/>
      <c r="EA160" s="185"/>
      <c r="EB160" s="185"/>
      <c r="EC160" s="185"/>
      <c r="ED160" s="185"/>
      <c r="EE160" s="185"/>
      <c r="EF160" s="185"/>
      <c r="EG160" s="185"/>
      <c r="EH160" s="185"/>
      <c r="EI160" s="185"/>
      <c r="EJ160" s="185"/>
      <c r="EK160" s="185"/>
      <c r="EL160" s="185"/>
      <c r="EM160" s="185"/>
      <c r="EN160" s="185"/>
      <c r="EO160" s="185"/>
      <c r="EP160" s="185"/>
      <c r="EQ160" s="185"/>
      <c r="ER160" s="185"/>
      <c r="ES160" s="185"/>
      <c r="ET160" s="185"/>
      <c r="EU160" s="185"/>
      <c r="EV160" s="185"/>
      <c r="EW160" s="185"/>
      <c r="EX160" s="185"/>
      <c r="EY160" s="185"/>
      <c r="EZ160" s="185"/>
      <c r="FA160" s="185"/>
      <c r="FB160" s="185"/>
      <c r="FC160" s="185"/>
      <c r="FD160" s="185"/>
      <c r="FE160" s="185"/>
      <c r="FF160" s="185"/>
      <c r="FG160" s="185"/>
      <c r="FH160" s="185"/>
      <c r="FI160" s="185"/>
      <c r="FJ160" s="185"/>
      <c r="FK160" s="185"/>
      <c r="FL160" s="185"/>
      <c r="FM160" s="185"/>
      <c r="FN160" s="185"/>
      <c r="FO160" s="185"/>
      <c r="FP160" s="185"/>
      <c r="FQ160" s="185"/>
      <c r="FR160" s="185"/>
      <c r="FS160" s="185"/>
      <c r="FT160" s="185"/>
      <c r="FU160" s="185"/>
      <c r="FV160" s="185"/>
      <c r="FW160" s="185"/>
      <c r="FX160" s="185"/>
      <c r="FY160" s="185"/>
      <c r="FZ160" s="185"/>
      <c r="GA160" s="185"/>
      <c r="GB160" s="185"/>
      <c r="GC160" s="185"/>
      <c r="GD160" s="185"/>
      <c r="GE160" s="185"/>
      <c r="GF160" s="185"/>
      <c r="GG160" s="185"/>
      <c r="GH160" s="185"/>
      <c r="GI160" s="185"/>
      <c r="GJ160" s="185"/>
      <c r="GK160" s="185"/>
      <c r="GL160" s="185"/>
      <c r="GM160" s="185"/>
      <c r="GN160" s="185"/>
      <c r="GO160" s="185"/>
      <c r="GP160" s="185"/>
      <c r="GQ160" s="185"/>
      <c r="GR160" s="185"/>
      <c r="GS160" s="185"/>
      <c r="GT160" s="185"/>
      <c r="GU160" s="185"/>
      <c r="GV160" s="185"/>
      <c r="GW160" s="185"/>
      <c r="GX160" s="185"/>
      <c r="GY160" s="185"/>
      <c r="GZ160" s="185"/>
      <c r="HA160" s="185"/>
      <c r="HB160" s="185"/>
      <c r="HC160" s="185"/>
      <c r="HD160" s="185"/>
      <c r="HE160" s="185"/>
      <c r="HF160" s="185"/>
      <c r="HG160" s="185"/>
      <c r="HH160" s="185"/>
      <c r="HI160" s="185"/>
      <c r="HJ160" s="185"/>
      <c r="HK160" s="185"/>
      <c r="HL160" s="185"/>
      <c r="HM160" s="185"/>
      <c r="HN160" s="185"/>
      <c r="HO160" s="185"/>
      <c r="HP160" s="185"/>
      <c r="HQ160" s="185"/>
      <c r="HR160" s="185"/>
      <c r="HS160" s="185"/>
      <c r="HT160" s="185"/>
      <c r="HU160" s="185"/>
      <c r="HV160" s="185"/>
      <c r="HW160" s="185"/>
      <c r="HX160" s="185"/>
      <c r="HY160" s="185"/>
      <c r="HZ160" s="185"/>
      <c r="IA160" s="185"/>
      <c r="IB160" s="185"/>
      <c r="IC160" s="185"/>
      <c r="ID160" s="185"/>
      <c r="IE160" s="185"/>
      <c r="IF160" s="185"/>
      <c r="IG160" s="185"/>
      <c r="IH160" s="185"/>
      <c r="II160" s="185"/>
      <c r="IJ160" s="185"/>
      <c r="IK160" s="185"/>
      <c r="IL160" s="185"/>
      <c r="IM160" s="185"/>
      <c r="IN160" s="185"/>
      <c r="IO160" s="185"/>
      <c r="IP160" s="185"/>
      <c r="IQ160" s="185"/>
      <c r="IR160" s="185"/>
      <c r="IS160" s="185"/>
      <c r="IT160" s="185"/>
      <c r="IU160" s="185"/>
      <c r="IV160" s="185"/>
      <c r="IW160" s="185"/>
    </row>
    <row r="161" customFormat="false" ht="15.75" hidden="true" customHeight="false" outlineLevel="0" collapsed="false">
      <c r="A161" s="182" t="s">
        <v>322</v>
      </c>
      <c r="B161" s="183" t="n">
        <f aca="false">66000/12</f>
        <v>5500</v>
      </c>
      <c r="C161" s="183" t="n">
        <f aca="false">$B$161*C16</f>
        <v>0</v>
      </c>
      <c r="D161" s="183" t="n">
        <f aca="false">$B$161*D16*1.0775</f>
        <v>0</v>
      </c>
      <c r="E161" s="183" t="n">
        <f aca="false">$B$161*E16*1.0775</f>
        <v>0</v>
      </c>
      <c r="F161" s="183" t="n">
        <f aca="false">$B$161*F16*1.0775</f>
        <v>0</v>
      </c>
      <c r="G161" s="183" t="n">
        <f aca="false">$B$161*G16*1.0775</f>
        <v>0</v>
      </c>
      <c r="H161" s="183" t="n">
        <f aca="false">$B$161*H16*1.0775</f>
        <v>0</v>
      </c>
      <c r="I161" s="183" t="n">
        <f aca="false">$B$161*I16*1.0775</f>
        <v>0</v>
      </c>
      <c r="J161" s="183" t="n">
        <f aca="false">$B$161*J16*1.0775</f>
        <v>0</v>
      </c>
      <c r="K161" s="183" t="n">
        <f aca="false">$B$161*K16*1.0775</f>
        <v>0</v>
      </c>
      <c r="L161" s="183" t="n">
        <f aca="false">$B$161*L16*1.0775</f>
        <v>0</v>
      </c>
      <c r="M161" s="183" t="n">
        <f aca="false">$B$161*M16*1.0775</f>
        <v>0</v>
      </c>
      <c r="N161" s="183" t="n">
        <f aca="false">$B$161*N16*1.0775</f>
        <v>0</v>
      </c>
      <c r="O161" s="184" t="n">
        <f aca="false">SUM(C161:N161)</f>
        <v>0</v>
      </c>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5"/>
      <c r="CB161" s="185"/>
      <c r="CC161" s="185"/>
      <c r="CD161" s="185"/>
      <c r="CE161" s="185"/>
      <c r="CF161" s="185"/>
      <c r="CG161" s="185"/>
      <c r="CH161" s="185"/>
      <c r="CI161" s="185"/>
      <c r="CJ161" s="185"/>
      <c r="CK161" s="185"/>
      <c r="CL161" s="185"/>
      <c r="CM161" s="185"/>
      <c r="CN161" s="185"/>
      <c r="CO161" s="185"/>
      <c r="CP161" s="185"/>
      <c r="CQ161" s="185"/>
      <c r="CR161" s="185"/>
      <c r="CS161" s="185"/>
      <c r="CT161" s="185"/>
      <c r="CU161" s="185"/>
      <c r="CV161" s="185"/>
      <c r="CW161" s="185"/>
      <c r="CX161" s="185"/>
      <c r="CY161" s="185"/>
      <c r="CZ161" s="185"/>
      <c r="DA161" s="185"/>
      <c r="DB161" s="185"/>
      <c r="DC161" s="185"/>
      <c r="DD161" s="185"/>
      <c r="DE161" s="185"/>
      <c r="DF161" s="185"/>
      <c r="DG161" s="185"/>
      <c r="DH161" s="185"/>
      <c r="DI161" s="185"/>
      <c r="DJ161" s="185"/>
      <c r="DK161" s="185"/>
      <c r="DL161" s="185"/>
      <c r="DM161" s="185"/>
      <c r="DN161" s="185"/>
      <c r="DO161" s="185"/>
      <c r="DP161" s="185"/>
      <c r="DQ161" s="185"/>
      <c r="DR161" s="185"/>
      <c r="DS161" s="185"/>
      <c r="DT161" s="185"/>
      <c r="DU161" s="185"/>
      <c r="DV161" s="185"/>
      <c r="DW161" s="185"/>
      <c r="DX161" s="185"/>
      <c r="DY161" s="185"/>
      <c r="DZ161" s="185"/>
      <c r="EA161" s="185"/>
      <c r="EB161" s="185"/>
      <c r="EC161" s="185"/>
      <c r="ED161" s="185"/>
      <c r="EE161" s="185"/>
      <c r="EF161" s="185"/>
      <c r="EG161" s="185"/>
      <c r="EH161" s="185"/>
      <c r="EI161" s="185"/>
      <c r="EJ161" s="185"/>
      <c r="EK161" s="185"/>
      <c r="EL161" s="185"/>
      <c r="EM161" s="185"/>
      <c r="EN161" s="185"/>
      <c r="EO161" s="185"/>
      <c r="EP161" s="185"/>
      <c r="EQ161" s="185"/>
      <c r="ER161" s="185"/>
      <c r="ES161" s="185"/>
      <c r="ET161" s="185"/>
      <c r="EU161" s="185"/>
      <c r="EV161" s="185"/>
      <c r="EW161" s="185"/>
      <c r="EX161" s="185"/>
      <c r="EY161" s="185"/>
      <c r="EZ161" s="185"/>
      <c r="FA161" s="185"/>
      <c r="FB161" s="185"/>
      <c r="FC161" s="185"/>
      <c r="FD161" s="185"/>
      <c r="FE161" s="185"/>
      <c r="FF161" s="185"/>
      <c r="FG161" s="185"/>
      <c r="FH161" s="185"/>
      <c r="FI161" s="185"/>
      <c r="FJ161" s="185"/>
      <c r="FK161" s="185"/>
      <c r="FL161" s="185"/>
      <c r="FM161" s="185"/>
      <c r="FN161" s="185"/>
      <c r="FO161" s="185"/>
      <c r="FP161" s="185"/>
      <c r="FQ161" s="185"/>
      <c r="FR161" s="185"/>
      <c r="FS161" s="185"/>
      <c r="FT161" s="185"/>
      <c r="FU161" s="185"/>
      <c r="FV161" s="185"/>
      <c r="FW161" s="185"/>
      <c r="FX161" s="185"/>
      <c r="FY161" s="185"/>
      <c r="FZ161" s="185"/>
      <c r="GA161" s="185"/>
      <c r="GB161" s="185"/>
      <c r="GC161" s="185"/>
      <c r="GD161" s="185"/>
      <c r="GE161" s="185"/>
      <c r="GF161" s="185"/>
      <c r="GG161" s="185"/>
      <c r="GH161" s="185"/>
      <c r="GI161" s="185"/>
      <c r="GJ161" s="185"/>
      <c r="GK161" s="185"/>
      <c r="GL161" s="185"/>
      <c r="GM161" s="185"/>
      <c r="GN161" s="185"/>
      <c r="GO161" s="185"/>
      <c r="GP161" s="185"/>
      <c r="GQ161" s="185"/>
      <c r="GR161" s="185"/>
      <c r="GS161" s="185"/>
      <c r="GT161" s="185"/>
      <c r="GU161" s="185"/>
      <c r="GV161" s="185"/>
      <c r="GW161" s="185"/>
      <c r="GX161" s="185"/>
      <c r="GY161" s="185"/>
      <c r="GZ161" s="185"/>
      <c r="HA161" s="185"/>
      <c r="HB161" s="185"/>
      <c r="HC161" s="185"/>
      <c r="HD161" s="185"/>
      <c r="HE161" s="185"/>
      <c r="HF161" s="185"/>
      <c r="HG161" s="185"/>
      <c r="HH161" s="185"/>
      <c r="HI161" s="185"/>
      <c r="HJ161" s="185"/>
      <c r="HK161" s="185"/>
      <c r="HL161" s="185"/>
      <c r="HM161" s="185"/>
      <c r="HN161" s="185"/>
      <c r="HO161" s="185"/>
      <c r="HP161" s="185"/>
      <c r="HQ161" s="185"/>
      <c r="HR161" s="185"/>
      <c r="HS161" s="185"/>
      <c r="HT161" s="185"/>
      <c r="HU161" s="185"/>
      <c r="HV161" s="185"/>
      <c r="HW161" s="185"/>
      <c r="HX161" s="185"/>
      <c r="HY161" s="185"/>
      <c r="HZ161" s="185"/>
      <c r="IA161" s="185"/>
      <c r="IB161" s="185"/>
      <c r="IC161" s="185"/>
      <c r="ID161" s="185"/>
      <c r="IE161" s="185"/>
      <c r="IF161" s="185"/>
      <c r="IG161" s="185"/>
      <c r="IH161" s="185"/>
      <c r="II161" s="185"/>
      <c r="IJ161" s="185"/>
      <c r="IK161" s="185"/>
      <c r="IL161" s="185"/>
      <c r="IM161" s="185"/>
      <c r="IN161" s="185"/>
      <c r="IO161" s="185"/>
      <c r="IP161" s="185"/>
      <c r="IQ161" s="185"/>
      <c r="IR161" s="185"/>
      <c r="IS161" s="185"/>
      <c r="IT161" s="185"/>
      <c r="IU161" s="185"/>
      <c r="IV161" s="185"/>
      <c r="IW161" s="185"/>
    </row>
    <row r="162" customFormat="false" ht="15.75" hidden="true" customHeight="false" outlineLevel="0" collapsed="false">
      <c r="A162" s="182" t="s">
        <v>323</v>
      </c>
      <c r="B162" s="183" t="n">
        <f aca="false">48000/12</f>
        <v>4000</v>
      </c>
      <c r="C162" s="183" t="n">
        <f aca="false">$B$162*C17</f>
        <v>0</v>
      </c>
      <c r="D162" s="183" t="n">
        <f aca="false">$B$162*D17*1.0775</f>
        <v>0</v>
      </c>
      <c r="E162" s="183" t="n">
        <f aca="false">$B$162*E17*1.0775</f>
        <v>0</v>
      </c>
      <c r="F162" s="183" t="n">
        <f aca="false">$B$162*F17*1.0775</f>
        <v>0</v>
      </c>
      <c r="G162" s="183" t="n">
        <f aca="false">$B$162*G17*1.0775</f>
        <v>0</v>
      </c>
      <c r="H162" s="183" t="n">
        <f aca="false">$B$162*H17*1.0775</f>
        <v>0</v>
      </c>
      <c r="I162" s="183" t="n">
        <f aca="false">$B$162*I17*1.0775</f>
        <v>0</v>
      </c>
      <c r="J162" s="183" t="n">
        <f aca="false">$B$162*J17*1.0775</f>
        <v>0</v>
      </c>
      <c r="K162" s="183" t="n">
        <f aca="false">$B$162*K17*1.0775</f>
        <v>0</v>
      </c>
      <c r="L162" s="183" t="n">
        <f aca="false">$B$162*L17*1.0775</f>
        <v>0</v>
      </c>
      <c r="M162" s="183" t="n">
        <f aca="false">$B$162*M17*1.0775</f>
        <v>0</v>
      </c>
      <c r="N162" s="183" t="n">
        <f aca="false">$B$162*N17*1.0775</f>
        <v>0</v>
      </c>
      <c r="O162" s="184" t="n">
        <f aca="false">SUM(C162:N162)</f>
        <v>0</v>
      </c>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85"/>
      <c r="BL162" s="185"/>
      <c r="BM162" s="185"/>
      <c r="BN162" s="185"/>
      <c r="BO162" s="185"/>
      <c r="BP162" s="185"/>
      <c r="BQ162" s="185"/>
      <c r="BR162" s="185"/>
      <c r="BS162" s="185"/>
      <c r="BT162" s="185"/>
      <c r="BU162" s="185"/>
      <c r="BV162" s="185"/>
      <c r="BW162" s="185"/>
      <c r="BX162" s="185"/>
      <c r="BY162" s="185"/>
      <c r="BZ162" s="185"/>
      <c r="CA162" s="185"/>
      <c r="CB162" s="185"/>
      <c r="CC162" s="185"/>
      <c r="CD162" s="185"/>
      <c r="CE162" s="185"/>
      <c r="CF162" s="185"/>
      <c r="CG162" s="185"/>
      <c r="CH162" s="185"/>
      <c r="CI162" s="185"/>
      <c r="CJ162" s="185"/>
      <c r="CK162" s="185"/>
      <c r="CL162" s="185"/>
      <c r="CM162" s="185"/>
      <c r="CN162" s="185"/>
      <c r="CO162" s="185"/>
      <c r="CP162" s="185"/>
      <c r="CQ162" s="185"/>
      <c r="CR162" s="185"/>
      <c r="CS162" s="185"/>
      <c r="CT162" s="185"/>
      <c r="CU162" s="185"/>
      <c r="CV162" s="185"/>
      <c r="CW162" s="185"/>
      <c r="CX162" s="185"/>
      <c r="CY162" s="185"/>
      <c r="CZ162" s="185"/>
      <c r="DA162" s="185"/>
      <c r="DB162" s="185"/>
      <c r="DC162" s="185"/>
      <c r="DD162" s="185"/>
      <c r="DE162" s="185"/>
      <c r="DF162" s="185"/>
      <c r="DG162" s="185"/>
      <c r="DH162" s="185"/>
      <c r="DI162" s="185"/>
      <c r="DJ162" s="185"/>
      <c r="DK162" s="185"/>
      <c r="DL162" s="185"/>
      <c r="DM162" s="185"/>
      <c r="DN162" s="185"/>
      <c r="DO162" s="185"/>
      <c r="DP162" s="185"/>
      <c r="DQ162" s="185"/>
      <c r="DR162" s="185"/>
      <c r="DS162" s="185"/>
      <c r="DT162" s="185"/>
      <c r="DU162" s="185"/>
      <c r="DV162" s="185"/>
      <c r="DW162" s="185"/>
      <c r="DX162" s="185"/>
      <c r="DY162" s="185"/>
      <c r="DZ162" s="185"/>
      <c r="EA162" s="185"/>
      <c r="EB162" s="185"/>
      <c r="EC162" s="185"/>
      <c r="ED162" s="185"/>
      <c r="EE162" s="185"/>
      <c r="EF162" s="185"/>
      <c r="EG162" s="185"/>
      <c r="EH162" s="185"/>
      <c r="EI162" s="185"/>
      <c r="EJ162" s="185"/>
      <c r="EK162" s="185"/>
      <c r="EL162" s="185"/>
      <c r="EM162" s="185"/>
      <c r="EN162" s="185"/>
      <c r="EO162" s="185"/>
      <c r="EP162" s="185"/>
      <c r="EQ162" s="185"/>
      <c r="ER162" s="185"/>
      <c r="ES162" s="185"/>
      <c r="ET162" s="185"/>
      <c r="EU162" s="185"/>
      <c r="EV162" s="185"/>
      <c r="EW162" s="185"/>
      <c r="EX162" s="185"/>
      <c r="EY162" s="185"/>
      <c r="EZ162" s="185"/>
      <c r="FA162" s="185"/>
      <c r="FB162" s="185"/>
      <c r="FC162" s="185"/>
      <c r="FD162" s="185"/>
      <c r="FE162" s="185"/>
      <c r="FF162" s="185"/>
      <c r="FG162" s="185"/>
      <c r="FH162" s="185"/>
      <c r="FI162" s="185"/>
      <c r="FJ162" s="185"/>
      <c r="FK162" s="185"/>
      <c r="FL162" s="185"/>
      <c r="FM162" s="185"/>
      <c r="FN162" s="185"/>
      <c r="FO162" s="185"/>
      <c r="FP162" s="185"/>
      <c r="FQ162" s="185"/>
      <c r="FR162" s="185"/>
      <c r="FS162" s="185"/>
      <c r="FT162" s="185"/>
      <c r="FU162" s="185"/>
      <c r="FV162" s="185"/>
      <c r="FW162" s="185"/>
      <c r="FX162" s="185"/>
      <c r="FY162" s="185"/>
      <c r="FZ162" s="185"/>
      <c r="GA162" s="185"/>
      <c r="GB162" s="185"/>
      <c r="GC162" s="185"/>
      <c r="GD162" s="185"/>
      <c r="GE162" s="185"/>
      <c r="GF162" s="185"/>
      <c r="GG162" s="185"/>
      <c r="GH162" s="185"/>
      <c r="GI162" s="185"/>
      <c r="GJ162" s="185"/>
      <c r="GK162" s="185"/>
      <c r="GL162" s="185"/>
      <c r="GM162" s="185"/>
      <c r="GN162" s="185"/>
      <c r="GO162" s="185"/>
      <c r="GP162" s="185"/>
      <c r="GQ162" s="185"/>
      <c r="GR162" s="185"/>
      <c r="GS162" s="185"/>
      <c r="GT162" s="185"/>
      <c r="GU162" s="185"/>
      <c r="GV162" s="185"/>
      <c r="GW162" s="185"/>
      <c r="GX162" s="185"/>
      <c r="GY162" s="185"/>
      <c r="GZ162" s="185"/>
      <c r="HA162" s="185"/>
      <c r="HB162" s="185"/>
      <c r="HC162" s="185"/>
      <c r="HD162" s="185"/>
      <c r="HE162" s="185"/>
      <c r="HF162" s="185"/>
      <c r="HG162" s="185"/>
      <c r="HH162" s="185"/>
      <c r="HI162" s="185"/>
      <c r="HJ162" s="185"/>
      <c r="HK162" s="185"/>
      <c r="HL162" s="185"/>
      <c r="HM162" s="185"/>
      <c r="HN162" s="185"/>
      <c r="HO162" s="185"/>
      <c r="HP162" s="185"/>
      <c r="HQ162" s="185"/>
      <c r="HR162" s="185"/>
      <c r="HS162" s="185"/>
      <c r="HT162" s="185"/>
      <c r="HU162" s="185"/>
      <c r="HV162" s="185"/>
      <c r="HW162" s="185"/>
      <c r="HX162" s="185"/>
      <c r="HY162" s="185"/>
      <c r="HZ162" s="185"/>
      <c r="IA162" s="185"/>
      <c r="IB162" s="185"/>
      <c r="IC162" s="185"/>
      <c r="ID162" s="185"/>
      <c r="IE162" s="185"/>
      <c r="IF162" s="185"/>
      <c r="IG162" s="185"/>
      <c r="IH162" s="185"/>
      <c r="II162" s="185"/>
      <c r="IJ162" s="185"/>
      <c r="IK162" s="185"/>
      <c r="IL162" s="185"/>
      <c r="IM162" s="185"/>
      <c r="IN162" s="185"/>
      <c r="IO162" s="185"/>
      <c r="IP162" s="185"/>
      <c r="IQ162" s="185"/>
      <c r="IR162" s="185"/>
      <c r="IS162" s="185"/>
      <c r="IT162" s="185"/>
      <c r="IU162" s="185"/>
      <c r="IV162" s="185"/>
      <c r="IW162" s="185"/>
    </row>
    <row r="163" customFormat="false" ht="15.75" hidden="true" customHeight="false" outlineLevel="0" collapsed="false">
      <c r="A163" s="182" t="s">
        <v>324</v>
      </c>
      <c r="B163" s="183" t="n">
        <f aca="false">45000/12</f>
        <v>3750</v>
      </c>
      <c r="C163" s="183" t="n">
        <f aca="false">$B$163*C18</f>
        <v>0</v>
      </c>
      <c r="D163" s="183" t="n">
        <f aca="false">$B$163*D18*1.0775</f>
        <v>0</v>
      </c>
      <c r="E163" s="183" t="n">
        <f aca="false">$B$163*E18*1.0775</f>
        <v>0</v>
      </c>
      <c r="F163" s="183" t="n">
        <f aca="false">$B$163*F18*1.0775</f>
        <v>0</v>
      </c>
      <c r="G163" s="183" t="n">
        <f aca="false">$B$163*G18*1.0775</f>
        <v>0</v>
      </c>
      <c r="H163" s="183" t="n">
        <f aca="false">$B$163*H18*1.0775</f>
        <v>0</v>
      </c>
      <c r="I163" s="183" t="n">
        <f aca="false">$B$163*I18*1.0775</f>
        <v>0</v>
      </c>
      <c r="J163" s="183" t="n">
        <f aca="false">$B$163*J18*1.0775</f>
        <v>0</v>
      </c>
      <c r="K163" s="183" t="n">
        <f aca="false">$B$163*K18*1.0775</f>
        <v>0</v>
      </c>
      <c r="L163" s="183" t="n">
        <f aca="false">$B$163*L18*1.0775</f>
        <v>0</v>
      </c>
      <c r="M163" s="183" t="n">
        <f aca="false">$B$163*M18*1.0775</f>
        <v>0</v>
      </c>
      <c r="N163" s="183" t="n">
        <f aca="false">$B$163*N18*1.0775</f>
        <v>0</v>
      </c>
      <c r="O163" s="184" t="n">
        <f aca="false">SUM(C163:N163)</f>
        <v>0</v>
      </c>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85"/>
      <c r="BL163" s="185"/>
      <c r="BM163" s="185"/>
      <c r="BN163" s="185"/>
      <c r="BO163" s="185"/>
      <c r="BP163" s="185"/>
      <c r="BQ163" s="185"/>
      <c r="BR163" s="185"/>
      <c r="BS163" s="185"/>
      <c r="BT163" s="185"/>
      <c r="BU163" s="185"/>
      <c r="BV163" s="185"/>
      <c r="BW163" s="185"/>
      <c r="BX163" s="185"/>
      <c r="BY163" s="185"/>
      <c r="BZ163" s="185"/>
      <c r="CA163" s="185"/>
      <c r="CB163" s="185"/>
      <c r="CC163" s="185"/>
      <c r="CD163" s="185"/>
      <c r="CE163" s="185"/>
      <c r="CF163" s="185"/>
      <c r="CG163" s="185"/>
      <c r="CH163" s="185"/>
      <c r="CI163" s="185"/>
      <c r="CJ163" s="185"/>
      <c r="CK163" s="185"/>
      <c r="CL163" s="185"/>
      <c r="CM163" s="185"/>
      <c r="CN163" s="185"/>
      <c r="CO163" s="185"/>
      <c r="CP163" s="185"/>
      <c r="CQ163" s="185"/>
      <c r="CR163" s="185"/>
      <c r="CS163" s="185"/>
      <c r="CT163" s="185"/>
      <c r="CU163" s="185"/>
      <c r="CV163" s="185"/>
      <c r="CW163" s="185"/>
      <c r="CX163" s="185"/>
      <c r="CY163" s="185"/>
      <c r="CZ163" s="185"/>
      <c r="DA163" s="185"/>
      <c r="DB163" s="185"/>
      <c r="DC163" s="185"/>
      <c r="DD163" s="185"/>
      <c r="DE163" s="185"/>
      <c r="DF163" s="185"/>
      <c r="DG163" s="185"/>
      <c r="DH163" s="185"/>
      <c r="DI163" s="185"/>
      <c r="DJ163" s="185"/>
      <c r="DK163" s="185"/>
      <c r="DL163" s="185"/>
      <c r="DM163" s="185"/>
      <c r="DN163" s="185"/>
      <c r="DO163" s="185"/>
      <c r="DP163" s="185"/>
      <c r="DQ163" s="185"/>
      <c r="DR163" s="185"/>
      <c r="DS163" s="185"/>
      <c r="DT163" s="185"/>
      <c r="DU163" s="185"/>
      <c r="DV163" s="185"/>
      <c r="DW163" s="185"/>
      <c r="DX163" s="185"/>
      <c r="DY163" s="185"/>
      <c r="DZ163" s="185"/>
      <c r="EA163" s="185"/>
      <c r="EB163" s="185"/>
      <c r="EC163" s="185"/>
      <c r="ED163" s="185"/>
      <c r="EE163" s="185"/>
      <c r="EF163" s="185"/>
      <c r="EG163" s="185"/>
      <c r="EH163" s="185"/>
      <c r="EI163" s="185"/>
      <c r="EJ163" s="185"/>
      <c r="EK163" s="185"/>
      <c r="EL163" s="185"/>
      <c r="EM163" s="185"/>
      <c r="EN163" s="185"/>
      <c r="EO163" s="185"/>
      <c r="EP163" s="185"/>
      <c r="EQ163" s="185"/>
      <c r="ER163" s="185"/>
      <c r="ES163" s="185"/>
      <c r="ET163" s="185"/>
      <c r="EU163" s="185"/>
      <c r="EV163" s="185"/>
      <c r="EW163" s="185"/>
      <c r="EX163" s="185"/>
      <c r="EY163" s="185"/>
      <c r="EZ163" s="185"/>
      <c r="FA163" s="185"/>
      <c r="FB163" s="185"/>
      <c r="FC163" s="185"/>
      <c r="FD163" s="185"/>
      <c r="FE163" s="185"/>
      <c r="FF163" s="185"/>
      <c r="FG163" s="185"/>
      <c r="FH163" s="185"/>
      <c r="FI163" s="185"/>
      <c r="FJ163" s="185"/>
      <c r="FK163" s="185"/>
      <c r="FL163" s="185"/>
      <c r="FM163" s="185"/>
      <c r="FN163" s="185"/>
      <c r="FO163" s="185"/>
      <c r="FP163" s="185"/>
      <c r="FQ163" s="185"/>
      <c r="FR163" s="185"/>
      <c r="FS163" s="185"/>
      <c r="FT163" s="185"/>
      <c r="FU163" s="185"/>
      <c r="FV163" s="185"/>
      <c r="FW163" s="185"/>
      <c r="FX163" s="185"/>
      <c r="FY163" s="185"/>
      <c r="FZ163" s="185"/>
      <c r="GA163" s="185"/>
      <c r="GB163" s="185"/>
      <c r="GC163" s="185"/>
      <c r="GD163" s="185"/>
      <c r="GE163" s="185"/>
      <c r="GF163" s="185"/>
      <c r="GG163" s="185"/>
      <c r="GH163" s="185"/>
      <c r="GI163" s="185"/>
      <c r="GJ163" s="185"/>
      <c r="GK163" s="185"/>
      <c r="GL163" s="185"/>
      <c r="GM163" s="185"/>
      <c r="GN163" s="185"/>
      <c r="GO163" s="185"/>
      <c r="GP163" s="185"/>
      <c r="GQ163" s="185"/>
      <c r="GR163" s="185"/>
      <c r="GS163" s="185"/>
      <c r="GT163" s="185"/>
      <c r="GU163" s="185"/>
      <c r="GV163" s="185"/>
      <c r="GW163" s="185"/>
      <c r="GX163" s="185"/>
      <c r="GY163" s="185"/>
      <c r="GZ163" s="185"/>
      <c r="HA163" s="185"/>
      <c r="HB163" s="185"/>
      <c r="HC163" s="185"/>
      <c r="HD163" s="185"/>
      <c r="HE163" s="185"/>
      <c r="HF163" s="185"/>
      <c r="HG163" s="185"/>
      <c r="HH163" s="185"/>
      <c r="HI163" s="185"/>
      <c r="HJ163" s="185"/>
      <c r="HK163" s="185"/>
      <c r="HL163" s="185"/>
      <c r="HM163" s="185"/>
      <c r="HN163" s="185"/>
      <c r="HO163" s="185"/>
      <c r="HP163" s="185"/>
      <c r="HQ163" s="185"/>
      <c r="HR163" s="185"/>
      <c r="HS163" s="185"/>
      <c r="HT163" s="185"/>
      <c r="HU163" s="185"/>
      <c r="HV163" s="185"/>
      <c r="HW163" s="185"/>
      <c r="HX163" s="185"/>
      <c r="HY163" s="185"/>
      <c r="HZ163" s="185"/>
      <c r="IA163" s="185"/>
      <c r="IB163" s="185"/>
      <c r="IC163" s="185"/>
      <c r="ID163" s="185"/>
      <c r="IE163" s="185"/>
      <c r="IF163" s="185"/>
      <c r="IG163" s="185"/>
      <c r="IH163" s="185"/>
      <c r="II163" s="185"/>
      <c r="IJ163" s="185"/>
      <c r="IK163" s="185"/>
      <c r="IL163" s="185"/>
      <c r="IM163" s="185"/>
      <c r="IN163" s="185"/>
      <c r="IO163" s="185"/>
      <c r="IP163" s="185"/>
      <c r="IQ163" s="185"/>
      <c r="IR163" s="185"/>
      <c r="IS163" s="185"/>
      <c r="IT163" s="185"/>
      <c r="IU163" s="185"/>
      <c r="IV163" s="185"/>
      <c r="IW163" s="185"/>
    </row>
    <row r="164" customFormat="false" ht="15.75" hidden="true" customHeight="false" outlineLevel="0" collapsed="false">
      <c r="A164" s="182" t="s">
        <v>325</v>
      </c>
      <c r="B164" s="183" t="n">
        <f aca="false">38000/12</f>
        <v>3166.66666666667</v>
      </c>
      <c r="C164" s="183" t="n">
        <f aca="false">$B$164*C19</f>
        <v>0</v>
      </c>
      <c r="D164" s="183" t="n">
        <f aca="false">$B$164*D19*1.0775</f>
        <v>0</v>
      </c>
      <c r="E164" s="183" t="n">
        <f aca="false">$B$164*E19*1.0775</f>
        <v>0</v>
      </c>
      <c r="F164" s="183" t="n">
        <f aca="false">$B$164*F19*1.0775</f>
        <v>0</v>
      </c>
      <c r="G164" s="183" t="n">
        <f aca="false">$B$164*G19*1.0775</f>
        <v>0</v>
      </c>
      <c r="H164" s="183" t="n">
        <f aca="false">$B$164*H19*1.0775</f>
        <v>0</v>
      </c>
      <c r="I164" s="183" t="n">
        <f aca="false">$B$164*I19*1.0775</f>
        <v>0</v>
      </c>
      <c r="J164" s="183" t="n">
        <f aca="false">$B$164*J19*1.0775</f>
        <v>0</v>
      </c>
      <c r="K164" s="183" t="n">
        <f aca="false">$B$164*K19*1.0775</f>
        <v>0</v>
      </c>
      <c r="L164" s="183" t="n">
        <f aca="false">$B$164*L19*1.0775</f>
        <v>0</v>
      </c>
      <c r="M164" s="183" t="n">
        <f aca="false">$B$164*M19*1.0775</f>
        <v>0</v>
      </c>
      <c r="N164" s="183" t="n">
        <f aca="false">$B$164*N19*1.0775</f>
        <v>0</v>
      </c>
      <c r="O164" s="184" t="n">
        <f aca="false">SUM(C164:N164)</f>
        <v>0</v>
      </c>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85"/>
      <c r="BL164" s="185"/>
      <c r="BM164" s="185"/>
      <c r="BN164" s="185"/>
      <c r="BO164" s="185"/>
      <c r="BP164" s="185"/>
      <c r="BQ164" s="185"/>
      <c r="BR164" s="185"/>
      <c r="BS164" s="185"/>
      <c r="BT164" s="185"/>
      <c r="BU164" s="185"/>
      <c r="BV164" s="185"/>
      <c r="BW164" s="185"/>
      <c r="BX164" s="185"/>
      <c r="BY164" s="185"/>
      <c r="BZ164" s="185"/>
      <c r="CA164" s="185"/>
      <c r="CB164" s="185"/>
      <c r="CC164" s="185"/>
      <c r="CD164" s="185"/>
      <c r="CE164" s="185"/>
      <c r="CF164" s="185"/>
      <c r="CG164" s="185"/>
      <c r="CH164" s="185"/>
      <c r="CI164" s="185"/>
      <c r="CJ164" s="185"/>
      <c r="CK164" s="185"/>
      <c r="CL164" s="185"/>
      <c r="CM164" s="185"/>
      <c r="CN164" s="185"/>
      <c r="CO164" s="185"/>
      <c r="CP164" s="185"/>
      <c r="CQ164" s="185"/>
      <c r="CR164" s="185"/>
      <c r="CS164" s="185"/>
      <c r="CT164" s="185"/>
      <c r="CU164" s="185"/>
      <c r="CV164" s="185"/>
      <c r="CW164" s="185"/>
      <c r="CX164" s="185"/>
      <c r="CY164" s="185"/>
      <c r="CZ164" s="185"/>
      <c r="DA164" s="185"/>
      <c r="DB164" s="185"/>
      <c r="DC164" s="185"/>
      <c r="DD164" s="185"/>
      <c r="DE164" s="185"/>
      <c r="DF164" s="185"/>
      <c r="DG164" s="185"/>
      <c r="DH164" s="185"/>
      <c r="DI164" s="185"/>
      <c r="DJ164" s="185"/>
      <c r="DK164" s="185"/>
      <c r="DL164" s="185"/>
      <c r="DM164" s="185"/>
      <c r="DN164" s="185"/>
      <c r="DO164" s="185"/>
      <c r="DP164" s="185"/>
      <c r="DQ164" s="185"/>
      <c r="DR164" s="185"/>
      <c r="DS164" s="185"/>
      <c r="DT164" s="185"/>
      <c r="DU164" s="185"/>
      <c r="DV164" s="185"/>
      <c r="DW164" s="185"/>
      <c r="DX164" s="185"/>
      <c r="DY164" s="185"/>
      <c r="DZ164" s="185"/>
      <c r="EA164" s="185"/>
      <c r="EB164" s="185"/>
      <c r="EC164" s="185"/>
      <c r="ED164" s="185"/>
      <c r="EE164" s="185"/>
      <c r="EF164" s="185"/>
      <c r="EG164" s="185"/>
      <c r="EH164" s="185"/>
      <c r="EI164" s="185"/>
      <c r="EJ164" s="185"/>
      <c r="EK164" s="185"/>
      <c r="EL164" s="185"/>
      <c r="EM164" s="185"/>
      <c r="EN164" s="185"/>
      <c r="EO164" s="185"/>
      <c r="EP164" s="185"/>
      <c r="EQ164" s="185"/>
      <c r="ER164" s="185"/>
      <c r="ES164" s="185"/>
      <c r="ET164" s="185"/>
      <c r="EU164" s="185"/>
      <c r="EV164" s="185"/>
      <c r="EW164" s="185"/>
      <c r="EX164" s="185"/>
      <c r="EY164" s="185"/>
      <c r="EZ164" s="185"/>
      <c r="FA164" s="185"/>
      <c r="FB164" s="185"/>
      <c r="FC164" s="185"/>
      <c r="FD164" s="185"/>
      <c r="FE164" s="185"/>
      <c r="FF164" s="185"/>
      <c r="FG164" s="185"/>
      <c r="FH164" s="185"/>
      <c r="FI164" s="185"/>
      <c r="FJ164" s="185"/>
      <c r="FK164" s="185"/>
      <c r="FL164" s="185"/>
      <c r="FM164" s="185"/>
      <c r="FN164" s="185"/>
      <c r="FO164" s="185"/>
      <c r="FP164" s="185"/>
      <c r="FQ164" s="185"/>
      <c r="FR164" s="185"/>
      <c r="FS164" s="185"/>
      <c r="FT164" s="185"/>
      <c r="FU164" s="185"/>
      <c r="FV164" s="185"/>
      <c r="FW164" s="185"/>
      <c r="FX164" s="185"/>
      <c r="FY164" s="185"/>
      <c r="FZ164" s="185"/>
      <c r="GA164" s="185"/>
      <c r="GB164" s="185"/>
      <c r="GC164" s="185"/>
      <c r="GD164" s="185"/>
      <c r="GE164" s="185"/>
      <c r="GF164" s="185"/>
      <c r="GG164" s="185"/>
      <c r="GH164" s="185"/>
      <c r="GI164" s="185"/>
      <c r="GJ164" s="185"/>
      <c r="GK164" s="185"/>
      <c r="GL164" s="185"/>
      <c r="GM164" s="185"/>
      <c r="GN164" s="185"/>
      <c r="GO164" s="185"/>
      <c r="GP164" s="185"/>
      <c r="GQ164" s="185"/>
      <c r="GR164" s="185"/>
      <c r="GS164" s="185"/>
      <c r="GT164" s="185"/>
      <c r="GU164" s="185"/>
      <c r="GV164" s="185"/>
      <c r="GW164" s="185"/>
      <c r="GX164" s="185"/>
      <c r="GY164" s="185"/>
      <c r="GZ164" s="185"/>
      <c r="HA164" s="185"/>
      <c r="HB164" s="185"/>
      <c r="HC164" s="185"/>
      <c r="HD164" s="185"/>
      <c r="HE164" s="185"/>
      <c r="HF164" s="185"/>
      <c r="HG164" s="185"/>
      <c r="HH164" s="185"/>
      <c r="HI164" s="185"/>
      <c r="HJ164" s="185"/>
      <c r="HK164" s="185"/>
      <c r="HL164" s="185"/>
      <c r="HM164" s="185"/>
      <c r="HN164" s="185"/>
      <c r="HO164" s="185"/>
      <c r="HP164" s="185"/>
      <c r="HQ164" s="185"/>
      <c r="HR164" s="185"/>
      <c r="HS164" s="185"/>
      <c r="HT164" s="185"/>
      <c r="HU164" s="185"/>
      <c r="HV164" s="185"/>
      <c r="HW164" s="185"/>
      <c r="HX164" s="185"/>
      <c r="HY164" s="185"/>
      <c r="HZ164" s="185"/>
      <c r="IA164" s="185"/>
      <c r="IB164" s="185"/>
      <c r="IC164" s="185"/>
      <c r="ID164" s="185"/>
      <c r="IE164" s="185"/>
      <c r="IF164" s="185"/>
      <c r="IG164" s="185"/>
      <c r="IH164" s="185"/>
      <c r="II164" s="185"/>
      <c r="IJ164" s="185"/>
      <c r="IK164" s="185"/>
      <c r="IL164" s="185"/>
      <c r="IM164" s="185"/>
      <c r="IN164" s="185"/>
      <c r="IO164" s="185"/>
      <c r="IP164" s="185"/>
      <c r="IQ164" s="185"/>
      <c r="IR164" s="185"/>
      <c r="IS164" s="185"/>
      <c r="IT164" s="185"/>
      <c r="IU164" s="185"/>
      <c r="IV164" s="185"/>
      <c r="IW164" s="185"/>
    </row>
    <row r="165" customFormat="false" ht="15.75" hidden="true" customHeight="false" outlineLevel="0" collapsed="false">
      <c r="O165" s="184" t="n">
        <f aca="false">SUM(C165:N165)</f>
        <v>0</v>
      </c>
    </row>
    <row r="166" customFormat="false" ht="15.75" hidden="true" customHeight="false" outlineLevel="0" collapsed="false">
      <c r="O166" s="184" t="n">
        <f aca="false">SUM(C166:N166)</f>
        <v>0</v>
      </c>
    </row>
    <row r="167" customFormat="false" ht="15.75" hidden="true" customHeight="false" outlineLevel="0" collapsed="false">
      <c r="A167" s="182" t="s">
        <v>328</v>
      </c>
      <c r="B167" s="183"/>
      <c r="C167" s="183" t="n">
        <f aca="false">$B$167*C24</f>
        <v>0</v>
      </c>
      <c r="D167" s="183" t="n">
        <f aca="false">$B$167*D24*1.0775</f>
        <v>0</v>
      </c>
      <c r="E167" s="183" t="n">
        <f aca="false">$B$167*E24*1.0775</f>
        <v>0</v>
      </c>
      <c r="F167" s="183" t="n">
        <f aca="false">$B$167*F24*1.0775</f>
        <v>0</v>
      </c>
      <c r="G167" s="183" t="n">
        <f aca="false">$B$167*G24*1.0775</f>
        <v>0</v>
      </c>
      <c r="H167" s="183" t="n">
        <f aca="false">$B$167*H24*1.0775</f>
        <v>0</v>
      </c>
      <c r="I167" s="183" t="n">
        <f aca="false">$B$167*I24*1.0775</f>
        <v>0</v>
      </c>
      <c r="J167" s="183" t="n">
        <f aca="false">$B$167*J24*1.0775</f>
        <v>0</v>
      </c>
      <c r="K167" s="183" t="n">
        <f aca="false">$B$167*K24*1.0775</f>
        <v>0</v>
      </c>
      <c r="L167" s="183" t="n">
        <f aca="false">$B$167*L24*1.0775</f>
        <v>0</v>
      </c>
      <c r="M167" s="183" t="n">
        <f aca="false">$B$167*M24*1.0775</f>
        <v>0</v>
      </c>
      <c r="N167" s="183" t="n">
        <f aca="false">$B$167*N24*1.0775</f>
        <v>0</v>
      </c>
      <c r="O167" s="184" t="n">
        <f aca="false">SUM(C167:N167)</f>
        <v>0</v>
      </c>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85"/>
      <c r="BL167" s="185"/>
      <c r="BM167" s="185"/>
      <c r="BN167" s="185"/>
      <c r="BO167" s="185"/>
      <c r="BP167" s="185"/>
      <c r="BQ167" s="185"/>
      <c r="BR167" s="185"/>
      <c r="BS167" s="185"/>
      <c r="BT167" s="185"/>
      <c r="BU167" s="185"/>
      <c r="BV167" s="185"/>
      <c r="BW167" s="185"/>
      <c r="BX167" s="185"/>
      <c r="BY167" s="185"/>
      <c r="BZ167" s="185"/>
      <c r="CA167" s="185"/>
      <c r="CB167" s="185"/>
      <c r="CC167" s="185"/>
      <c r="CD167" s="185"/>
      <c r="CE167" s="185"/>
      <c r="CF167" s="185"/>
      <c r="CG167" s="185"/>
      <c r="CH167" s="185"/>
      <c r="CI167" s="185"/>
      <c r="CJ167" s="185"/>
      <c r="CK167" s="185"/>
      <c r="CL167" s="185"/>
      <c r="CM167" s="185"/>
      <c r="CN167" s="185"/>
      <c r="CO167" s="185"/>
      <c r="CP167" s="185"/>
      <c r="CQ167" s="185"/>
      <c r="CR167" s="185"/>
      <c r="CS167" s="185"/>
      <c r="CT167" s="185"/>
      <c r="CU167" s="185"/>
      <c r="CV167" s="185"/>
      <c r="CW167" s="185"/>
      <c r="CX167" s="185"/>
      <c r="CY167" s="185"/>
      <c r="CZ167" s="185"/>
      <c r="DA167" s="185"/>
      <c r="DB167" s="185"/>
      <c r="DC167" s="185"/>
      <c r="DD167" s="185"/>
      <c r="DE167" s="185"/>
      <c r="DF167" s="185"/>
      <c r="DG167" s="185"/>
      <c r="DH167" s="185"/>
      <c r="DI167" s="185"/>
      <c r="DJ167" s="185"/>
      <c r="DK167" s="185"/>
      <c r="DL167" s="185"/>
      <c r="DM167" s="185"/>
      <c r="DN167" s="185"/>
      <c r="DO167" s="185"/>
      <c r="DP167" s="185"/>
      <c r="DQ167" s="185"/>
      <c r="DR167" s="185"/>
      <c r="DS167" s="185"/>
      <c r="DT167" s="185"/>
      <c r="DU167" s="185"/>
      <c r="DV167" s="185"/>
      <c r="DW167" s="185"/>
      <c r="DX167" s="185"/>
      <c r="DY167" s="185"/>
      <c r="DZ167" s="185"/>
      <c r="EA167" s="185"/>
      <c r="EB167" s="185"/>
      <c r="EC167" s="185"/>
      <c r="ED167" s="185"/>
      <c r="EE167" s="185"/>
      <c r="EF167" s="185"/>
      <c r="EG167" s="185"/>
      <c r="EH167" s="185"/>
      <c r="EI167" s="185"/>
      <c r="EJ167" s="185"/>
      <c r="EK167" s="185"/>
      <c r="EL167" s="185"/>
      <c r="EM167" s="185"/>
      <c r="EN167" s="185"/>
      <c r="EO167" s="185"/>
      <c r="EP167" s="185"/>
      <c r="EQ167" s="185"/>
      <c r="ER167" s="185"/>
      <c r="ES167" s="185"/>
      <c r="ET167" s="185"/>
      <c r="EU167" s="185"/>
      <c r="EV167" s="185"/>
      <c r="EW167" s="185"/>
      <c r="EX167" s="185"/>
      <c r="EY167" s="185"/>
      <c r="EZ167" s="185"/>
      <c r="FA167" s="185"/>
      <c r="FB167" s="185"/>
      <c r="FC167" s="185"/>
      <c r="FD167" s="185"/>
      <c r="FE167" s="185"/>
      <c r="FF167" s="185"/>
      <c r="FG167" s="185"/>
      <c r="FH167" s="185"/>
      <c r="FI167" s="185"/>
      <c r="FJ167" s="185"/>
      <c r="FK167" s="185"/>
      <c r="FL167" s="185"/>
      <c r="FM167" s="185"/>
      <c r="FN167" s="185"/>
      <c r="FO167" s="185"/>
      <c r="FP167" s="185"/>
      <c r="FQ167" s="185"/>
      <c r="FR167" s="185"/>
      <c r="FS167" s="185"/>
      <c r="FT167" s="185"/>
      <c r="FU167" s="185"/>
      <c r="FV167" s="185"/>
      <c r="FW167" s="185"/>
      <c r="FX167" s="185"/>
      <c r="FY167" s="185"/>
      <c r="FZ167" s="185"/>
      <c r="GA167" s="185"/>
      <c r="GB167" s="185"/>
      <c r="GC167" s="185"/>
      <c r="GD167" s="185"/>
      <c r="GE167" s="185"/>
      <c r="GF167" s="185"/>
      <c r="GG167" s="185"/>
      <c r="GH167" s="185"/>
      <c r="GI167" s="185"/>
      <c r="GJ167" s="185"/>
      <c r="GK167" s="185"/>
      <c r="GL167" s="185"/>
      <c r="GM167" s="185"/>
      <c r="GN167" s="185"/>
      <c r="GO167" s="185"/>
      <c r="GP167" s="185"/>
      <c r="GQ167" s="185"/>
      <c r="GR167" s="185"/>
      <c r="GS167" s="185"/>
      <c r="GT167" s="185"/>
      <c r="GU167" s="185"/>
      <c r="GV167" s="185"/>
      <c r="GW167" s="185"/>
      <c r="GX167" s="185"/>
      <c r="GY167" s="185"/>
      <c r="GZ167" s="185"/>
      <c r="HA167" s="185"/>
      <c r="HB167" s="185"/>
      <c r="HC167" s="185"/>
      <c r="HD167" s="185"/>
      <c r="HE167" s="185"/>
      <c r="HF167" s="185"/>
      <c r="HG167" s="185"/>
      <c r="HH167" s="185"/>
      <c r="HI167" s="185"/>
      <c r="HJ167" s="185"/>
      <c r="HK167" s="185"/>
      <c r="HL167" s="185"/>
      <c r="HM167" s="185"/>
      <c r="HN167" s="185"/>
      <c r="HO167" s="185"/>
      <c r="HP167" s="185"/>
      <c r="HQ167" s="185"/>
      <c r="HR167" s="185"/>
      <c r="HS167" s="185"/>
      <c r="HT167" s="185"/>
      <c r="HU167" s="185"/>
      <c r="HV167" s="185"/>
      <c r="HW167" s="185"/>
      <c r="HX167" s="185"/>
      <c r="HY167" s="185"/>
      <c r="HZ167" s="185"/>
      <c r="IA167" s="185"/>
      <c r="IB167" s="185"/>
      <c r="IC167" s="185"/>
      <c r="ID167" s="185"/>
      <c r="IE167" s="185"/>
      <c r="IF167" s="185"/>
      <c r="IG167" s="185"/>
      <c r="IH167" s="185"/>
      <c r="II167" s="185"/>
      <c r="IJ167" s="185"/>
      <c r="IK167" s="185"/>
      <c r="IL167" s="185"/>
      <c r="IM167" s="185"/>
      <c r="IN167" s="185"/>
      <c r="IO167" s="185"/>
      <c r="IP167" s="185"/>
      <c r="IQ167" s="185"/>
      <c r="IR167" s="185"/>
      <c r="IS167" s="185"/>
      <c r="IT167" s="185"/>
      <c r="IU167" s="185"/>
      <c r="IV167" s="185"/>
      <c r="IW167" s="185"/>
    </row>
    <row r="168" customFormat="false" ht="15.75" hidden="true" customHeight="false" outlineLevel="0" collapsed="false">
      <c r="A168" s="182" t="s">
        <v>329</v>
      </c>
      <c r="B168" s="183"/>
      <c r="C168" s="183" t="n">
        <f aca="false">$B$168*C25</f>
        <v>0</v>
      </c>
      <c r="D168" s="183" t="n">
        <f aca="false">$B$168*D25*1.0775</f>
        <v>0</v>
      </c>
      <c r="E168" s="183" t="n">
        <f aca="false">$B$168*E25*1.0775</f>
        <v>0</v>
      </c>
      <c r="F168" s="183" t="n">
        <f aca="false">$B$168*F25*1.0775</f>
        <v>0</v>
      </c>
      <c r="G168" s="183" t="n">
        <f aca="false">$B$168*G25*1.0775</f>
        <v>0</v>
      </c>
      <c r="H168" s="183" t="n">
        <f aca="false">$B$168*H25*1.0775</f>
        <v>0</v>
      </c>
      <c r="I168" s="183" t="n">
        <f aca="false">$B$168*I25*1.0775</f>
        <v>0</v>
      </c>
      <c r="J168" s="183" t="n">
        <f aca="false">$B$168*J25*1.0775</f>
        <v>0</v>
      </c>
      <c r="K168" s="183" t="n">
        <f aca="false">$B$168*K25*1.0775</f>
        <v>0</v>
      </c>
      <c r="L168" s="183" t="n">
        <f aca="false">$B$168*L25*1.0775</f>
        <v>0</v>
      </c>
      <c r="M168" s="183" t="n">
        <f aca="false">$B$168*M25*1.0775</f>
        <v>0</v>
      </c>
      <c r="N168" s="183" t="n">
        <f aca="false">$B$168*N25*1.0775</f>
        <v>0</v>
      </c>
      <c r="O168" s="184" t="n">
        <f aca="false">SUM(C168:N168)</f>
        <v>0</v>
      </c>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5"/>
      <c r="BS168" s="185"/>
      <c r="BT168" s="185"/>
      <c r="BU168" s="185"/>
      <c r="BV168" s="185"/>
      <c r="BW168" s="185"/>
      <c r="BX168" s="185"/>
      <c r="BY168" s="185"/>
      <c r="BZ168" s="185"/>
      <c r="CA168" s="185"/>
      <c r="CB168" s="185"/>
      <c r="CC168" s="185"/>
      <c r="CD168" s="185"/>
      <c r="CE168" s="185"/>
      <c r="CF168" s="185"/>
      <c r="CG168" s="185"/>
      <c r="CH168" s="185"/>
      <c r="CI168" s="185"/>
      <c r="CJ168" s="185"/>
      <c r="CK168" s="185"/>
      <c r="CL168" s="185"/>
      <c r="CM168" s="185"/>
      <c r="CN168" s="185"/>
      <c r="CO168" s="185"/>
      <c r="CP168" s="185"/>
      <c r="CQ168" s="185"/>
      <c r="CR168" s="185"/>
      <c r="CS168" s="185"/>
      <c r="CT168" s="185"/>
      <c r="CU168" s="185"/>
      <c r="CV168" s="185"/>
      <c r="CW168" s="185"/>
      <c r="CX168" s="185"/>
      <c r="CY168" s="185"/>
      <c r="CZ168" s="185"/>
      <c r="DA168" s="185"/>
      <c r="DB168" s="185"/>
      <c r="DC168" s="185"/>
      <c r="DD168" s="185"/>
      <c r="DE168" s="185"/>
      <c r="DF168" s="185"/>
      <c r="DG168" s="185"/>
      <c r="DH168" s="185"/>
      <c r="DI168" s="185"/>
      <c r="DJ168" s="185"/>
      <c r="DK168" s="185"/>
      <c r="DL168" s="185"/>
      <c r="DM168" s="185"/>
      <c r="DN168" s="185"/>
      <c r="DO168" s="185"/>
      <c r="DP168" s="185"/>
      <c r="DQ168" s="185"/>
      <c r="DR168" s="185"/>
      <c r="DS168" s="185"/>
      <c r="DT168" s="185"/>
      <c r="DU168" s="185"/>
      <c r="DV168" s="185"/>
      <c r="DW168" s="185"/>
      <c r="DX168" s="185"/>
      <c r="DY168" s="185"/>
      <c r="DZ168" s="185"/>
      <c r="EA168" s="185"/>
      <c r="EB168" s="185"/>
      <c r="EC168" s="185"/>
      <c r="ED168" s="185"/>
      <c r="EE168" s="185"/>
      <c r="EF168" s="185"/>
      <c r="EG168" s="185"/>
      <c r="EH168" s="185"/>
      <c r="EI168" s="185"/>
      <c r="EJ168" s="185"/>
      <c r="EK168" s="185"/>
      <c r="EL168" s="185"/>
      <c r="EM168" s="185"/>
      <c r="EN168" s="185"/>
      <c r="EO168" s="185"/>
      <c r="EP168" s="185"/>
      <c r="EQ168" s="185"/>
      <c r="ER168" s="185"/>
      <c r="ES168" s="185"/>
      <c r="ET168" s="185"/>
      <c r="EU168" s="185"/>
      <c r="EV168" s="185"/>
      <c r="EW168" s="185"/>
      <c r="EX168" s="185"/>
      <c r="EY168" s="185"/>
      <c r="EZ168" s="185"/>
      <c r="FA168" s="185"/>
      <c r="FB168" s="185"/>
      <c r="FC168" s="185"/>
      <c r="FD168" s="185"/>
      <c r="FE168" s="185"/>
      <c r="FF168" s="185"/>
      <c r="FG168" s="185"/>
      <c r="FH168" s="185"/>
      <c r="FI168" s="185"/>
      <c r="FJ168" s="185"/>
      <c r="FK168" s="185"/>
      <c r="FL168" s="185"/>
      <c r="FM168" s="185"/>
      <c r="FN168" s="185"/>
      <c r="FO168" s="185"/>
      <c r="FP168" s="185"/>
      <c r="FQ168" s="185"/>
      <c r="FR168" s="185"/>
      <c r="FS168" s="185"/>
      <c r="FT168" s="185"/>
      <c r="FU168" s="185"/>
      <c r="FV168" s="185"/>
      <c r="FW168" s="185"/>
      <c r="FX168" s="185"/>
      <c r="FY168" s="185"/>
      <c r="FZ168" s="185"/>
      <c r="GA168" s="185"/>
      <c r="GB168" s="185"/>
      <c r="GC168" s="185"/>
      <c r="GD168" s="185"/>
      <c r="GE168" s="185"/>
      <c r="GF168" s="185"/>
      <c r="GG168" s="185"/>
      <c r="GH168" s="185"/>
      <c r="GI168" s="185"/>
      <c r="GJ168" s="185"/>
      <c r="GK168" s="185"/>
      <c r="GL168" s="185"/>
      <c r="GM168" s="185"/>
      <c r="GN168" s="185"/>
      <c r="GO168" s="185"/>
      <c r="GP168" s="185"/>
      <c r="GQ168" s="185"/>
      <c r="GR168" s="185"/>
      <c r="GS168" s="185"/>
      <c r="GT168" s="185"/>
      <c r="GU168" s="185"/>
      <c r="GV168" s="185"/>
      <c r="GW168" s="185"/>
      <c r="GX168" s="185"/>
      <c r="GY168" s="185"/>
      <c r="GZ168" s="185"/>
      <c r="HA168" s="185"/>
      <c r="HB168" s="185"/>
      <c r="HC168" s="185"/>
      <c r="HD168" s="185"/>
      <c r="HE168" s="185"/>
      <c r="HF168" s="185"/>
      <c r="HG168" s="185"/>
      <c r="HH168" s="185"/>
      <c r="HI168" s="185"/>
      <c r="HJ168" s="185"/>
      <c r="HK168" s="185"/>
      <c r="HL168" s="185"/>
      <c r="HM168" s="185"/>
      <c r="HN168" s="185"/>
      <c r="HO168" s="185"/>
      <c r="HP168" s="185"/>
      <c r="HQ168" s="185"/>
      <c r="HR168" s="185"/>
      <c r="HS168" s="185"/>
      <c r="HT168" s="185"/>
      <c r="HU168" s="185"/>
      <c r="HV168" s="185"/>
      <c r="HW168" s="185"/>
      <c r="HX168" s="185"/>
      <c r="HY168" s="185"/>
      <c r="HZ168" s="185"/>
      <c r="IA168" s="185"/>
      <c r="IB168" s="185"/>
      <c r="IC168" s="185"/>
      <c r="ID168" s="185"/>
      <c r="IE168" s="185"/>
      <c r="IF168" s="185"/>
      <c r="IG168" s="185"/>
      <c r="IH168" s="185"/>
      <c r="II168" s="185"/>
      <c r="IJ168" s="185"/>
      <c r="IK168" s="185"/>
      <c r="IL168" s="185"/>
      <c r="IM168" s="185"/>
      <c r="IN168" s="185"/>
      <c r="IO168" s="185"/>
      <c r="IP168" s="185"/>
      <c r="IQ168" s="185"/>
      <c r="IR168" s="185"/>
      <c r="IS168" s="185"/>
      <c r="IT168" s="185"/>
      <c r="IU168" s="185"/>
      <c r="IV168" s="185"/>
      <c r="IW168" s="185"/>
    </row>
    <row r="169" customFormat="false" ht="15.75" hidden="true" customHeight="false" outlineLevel="0" collapsed="false">
      <c r="A169" s="182" t="s">
        <v>330</v>
      </c>
      <c r="B169" s="183"/>
      <c r="C169" s="183" t="n">
        <f aca="false">$B$169*C26</f>
        <v>0</v>
      </c>
      <c r="D169" s="183" t="n">
        <f aca="false">$B$169*D26*1.0775</f>
        <v>0</v>
      </c>
      <c r="E169" s="183" t="n">
        <f aca="false">$B$169*E26*1.0775</f>
        <v>0</v>
      </c>
      <c r="F169" s="183" t="n">
        <f aca="false">$B$169*F26*1.0775</f>
        <v>0</v>
      </c>
      <c r="G169" s="183" t="n">
        <f aca="false">$B$169*G26*1.0775</f>
        <v>0</v>
      </c>
      <c r="H169" s="183" t="n">
        <f aca="false">$B$169*H26*1.0775</f>
        <v>0</v>
      </c>
      <c r="I169" s="183" t="n">
        <f aca="false">$B$169*I26*1.0775</f>
        <v>0</v>
      </c>
      <c r="J169" s="183" t="n">
        <f aca="false">$B$169*J26*1.0775</f>
        <v>0</v>
      </c>
      <c r="K169" s="183" t="n">
        <f aca="false">$B$169*K26*1.0775</f>
        <v>0</v>
      </c>
      <c r="L169" s="183" t="n">
        <f aca="false">$B$169*L26*1.0775</f>
        <v>0</v>
      </c>
      <c r="M169" s="183" t="n">
        <f aca="false">$B$169*M26*1.0775</f>
        <v>0</v>
      </c>
      <c r="N169" s="183" t="n">
        <f aca="false">$B$169*N26*1.0775</f>
        <v>0</v>
      </c>
      <c r="O169" s="184" t="n">
        <f aca="false">SUM(C169:N169)</f>
        <v>0</v>
      </c>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c r="CH169" s="185"/>
      <c r="CI169" s="185"/>
      <c r="CJ169" s="185"/>
      <c r="CK169" s="185"/>
      <c r="CL169" s="185"/>
      <c r="CM169" s="185"/>
      <c r="CN169" s="185"/>
      <c r="CO169" s="185"/>
      <c r="CP169" s="185"/>
      <c r="CQ169" s="185"/>
      <c r="CR169" s="185"/>
      <c r="CS169" s="185"/>
      <c r="CT169" s="185"/>
      <c r="CU169" s="185"/>
      <c r="CV169" s="185"/>
      <c r="CW169" s="185"/>
      <c r="CX169" s="185"/>
      <c r="CY169" s="185"/>
      <c r="CZ169" s="185"/>
      <c r="DA169" s="185"/>
      <c r="DB169" s="185"/>
      <c r="DC169" s="185"/>
      <c r="DD169" s="185"/>
      <c r="DE169" s="185"/>
      <c r="DF169" s="185"/>
      <c r="DG169" s="185"/>
      <c r="DH169" s="185"/>
      <c r="DI169" s="185"/>
      <c r="DJ169" s="185"/>
      <c r="DK169" s="185"/>
      <c r="DL169" s="185"/>
      <c r="DM169" s="185"/>
      <c r="DN169" s="185"/>
      <c r="DO169" s="185"/>
      <c r="DP169" s="185"/>
      <c r="DQ169" s="185"/>
      <c r="DR169" s="185"/>
      <c r="DS169" s="185"/>
      <c r="DT169" s="185"/>
      <c r="DU169" s="185"/>
      <c r="DV169" s="185"/>
      <c r="DW169" s="185"/>
      <c r="DX169" s="185"/>
      <c r="DY169" s="185"/>
      <c r="DZ169" s="185"/>
      <c r="EA169" s="185"/>
      <c r="EB169" s="185"/>
      <c r="EC169" s="185"/>
      <c r="ED169" s="185"/>
      <c r="EE169" s="185"/>
      <c r="EF169" s="185"/>
      <c r="EG169" s="185"/>
      <c r="EH169" s="185"/>
      <c r="EI169" s="185"/>
      <c r="EJ169" s="185"/>
      <c r="EK169" s="185"/>
      <c r="EL169" s="185"/>
      <c r="EM169" s="185"/>
      <c r="EN169" s="185"/>
      <c r="EO169" s="185"/>
      <c r="EP169" s="185"/>
      <c r="EQ169" s="185"/>
      <c r="ER169" s="185"/>
      <c r="ES169" s="185"/>
      <c r="ET169" s="185"/>
      <c r="EU169" s="185"/>
      <c r="EV169" s="185"/>
      <c r="EW169" s="185"/>
      <c r="EX169" s="185"/>
      <c r="EY169" s="185"/>
      <c r="EZ169" s="185"/>
      <c r="FA169" s="185"/>
      <c r="FB169" s="185"/>
      <c r="FC169" s="185"/>
      <c r="FD169" s="185"/>
      <c r="FE169" s="185"/>
      <c r="FF169" s="185"/>
      <c r="FG169" s="185"/>
      <c r="FH169" s="185"/>
      <c r="FI169" s="185"/>
      <c r="FJ169" s="185"/>
      <c r="FK169" s="185"/>
      <c r="FL169" s="185"/>
      <c r="FM169" s="185"/>
      <c r="FN169" s="185"/>
      <c r="FO169" s="185"/>
      <c r="FP169" s="185"/>
      <c r="FQ169" s="185"/>
      <c r="FR169" s="185"/>
      <c r="FS169" s="185"/>
      <c r="FT169" s="185"/>
      <c r="FU169" s="185"/>
      <c r="FV169" s="185"/>
      <c r="FW169" s="185"/>
      <c r="FX169" s="185"/>
      <c r="FY169" s="185"/>
      <c r="FZ169" s="185"/>
      <c r="GA169" s="185"/>
      <c r="GB169" s="185"/>
      <c r="GC169" s="185"/>
      <c r="GD169" s="185"/>
      <c r="GE169" s="185"/>
      <c r="GF169" s="185"/>
      <c r="GG169" s="185"/>
      <c r="GH169" s="185"/>
      <c r="GI169" s="185"/>
      <c r="GJ169" s="185"/>
      <c r="GK169" s="185"/>
      <c r="GL169" s="185"/>
      <c r="GM169" s="185"/>
      <c r="GN169" s="185"/>
      <c r="GO169" s="185"/>
      <c r="GP169" s="185"/>
      <c r="GQ169" s="185"/>
      <c r="GR169" s="185"/>
      <c r="GS169" s="185"/>
      <c r="GT169" s="185"/>
      <c r="GU169" s="185"/>
      <c r="GV169" s="185"/>
      <c r="GW169" s="185"/>
      <c r="GX169" s="185"/>
      <c r="GY169" s="185"/>
      <c r="GZ169" s="185"/>
      <c r="HA169" s="185"/>
      <c r="HB169" s="185"/>
      <c r="HC169" s="185"/>
      <c r="HD169" s="185"/>
      <c r="HE169" s="185"/>
      <c r="HF169" s="185"/>
      <c r="HG169" s="185"/>
      <c r="HH169" s="185"/>
      <c r="HI169" s="185"/>
      <c r="HJ169" s="185"/>
      <c r="HK169" s="185"/>
      <c r="HL169" s="185"/>
      <c r="HM169" s="185"/>
      <c r="HN169" s="185"/>
      <c r="HO169" s="185"/>
      <c r="HP169" s="185"/>
      <c r="HQ169" s="185"/>
      <c r="HR169" s="185"/>
      <c r="HS169" s="185"/>
      <c r="HT169" s="185"/>
      <c r="HU169" s="185"/>
      <c r="HV169" s="185"/>
      <c r="HW169" s="185"/>
      <c r="HX169" s="185"/>
      <c r="HY169" s="185"/>
      <c r="HZ169" s="185"/>
      <c r="IA169" s="185"/>
      <c r="IB169" s="185"/>
      <c r="IC169" s="185"/>
      <c r="ID169" s="185"/>
      <c r="IE169" s="185"/>
      <c r="IF169" s="185"/>
      <c r="IG169" s="185"/>
      <c r="IH169" s="185"/>
      <c r="II169" s="185"/>
      <c r="IJ169" s="185"/>
      <c r="IK169" s="185"/>
      <c r="IL169" s="185"/>
      <c r="IM169" s="185"/>
      <c r="IN169" s="185"/>
      <c r="IO169" s="185"/>
      <c r="IP169" s="185"/>
      <c r="IQ169" s="185"/>
      <c r="IR169" s="185"/>
      <c r="IS169" s="185"/>
      <c r="IT169" s="185"/>
      <c r="IU169" s="185"/>
      <c r="IV169" s="185"/>
      <c r="IW169" s="185"/>
    </row>
    <row r="170" customFormat="false" ht="15.75" hidden="true" customHeight="false" outlineLevel="0" collapsed="false">
      <c r="O170" s="184" t="n">
        <f aca="false">SUM(C170:N170)</f>
        <v>0</v>
      </c>
    </row>
    <row r="171" customFormat="false" ht="15.75" hidden="true" customHeight="false" outlineLevel="0" collapsed="false">
      <c r="A171" s="182" t="s">
        <v>332</v>
      </c>
      <c r="B171" s="183" t="n">
        <f aca="false">35000/12</f>
        <v>2916.66666666667</v>
      </c>
      <c r="C171" s="183" t="n">
        <f aca="false">$B$171*C28</f>
        <v>0</v>
      </c>
      <c r="D171" s="183" t="n">
        <f aca="false">$B$171*D28*1.0775</f>
        <v>0</v>
      </c>
      <c r="E171" s="183" t="n">
        <f aca="false">$B$171*E28*1.0775</f>
        <v>0</v>
      </c>
      <c r="F171" s="183" t="n">
        <f aca="false">$B$171*F28*1.0775</f>
        <v>0</v>
      </c>
      <c r="G171" s="183" t="n">
        <f aca="false">$B$171*G28*1.0775</f>
        <v>0</v>
      </c>
      <c r="H171" s="183" t="n">
        <f aca="false">$B$171*H28*1.0775</f>
        <v>0</v>
      </c>
      <c r="I171" s="183" t="n">
        <f aca="false">$B$171*I28*1.0775</f>
        <v>0</v>
      </c>
      <c r="J171" s="183" t="n">
        <f aca="false">$B$171*J28*1.0775</f>
        <v>0</v>
      </c>
      <c r="K171" s="183" t="n">
        <f aca="false">$B$171*K28*1.0775</f>
        <v>0</v>
      </c>
      <c r="L171" s="183" t="n">
        <f aca="false">$B$171*L28*1.0775</f>
        <v>0</v>
      </c>
      <c r="M171" s="183" t="n">
        <f aca="false">$B$171*M28*1.0775</f>
        <v>0</v>
      </c>
      <c r="N171" s="183" t="n">
        <f aca="false">$B$171*N28*1.0775</f>
        <v>0</v>
      </c>
      <c r="O171" s="184" t="n">
        <f aca="false">SUM(C171:N171)</f>
        <v>0</v>
      </c>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85"/>
      <c r="BL171" s="185"/>
      <c r="BM171" s="185"/>
      <c r="BN171" s="185"/>
      <c r="BO171" s="185"/>
      <c r="BP171" s="185"/>
      <c r="BQ171" s="185"/>
      <c r="BR171" s="185"/>
      <c r="BS171" s="185"/>
      <c r="BT171" s="185"/>
      <c r="BU171" s="185"/>
      <c r="BV171" s="185"/>
      <c r="BW171" s="185"/>
      <c r="BX171" s="185"/>
      <c r="BY171" s="185"/>
      <c r="BZ171" s="185"/>
      <c r="CA171" s="185"/>
      <c r="CB171" s="185"/>
      <c r="CC171" s="185"/>
      <c r="CD171" s="185"/>
      <c r="CE171" s="185"/>
      <c r="CF171" s="185"/>
      <c r="CG171" s="185"/>
      <c r="CH171" s="185"/>
      <c r="CI171" s="185"/>
      <c r="CJ171" s="185"/>
      <c r="CK171" s="185"/>
      <c r="CL171" s="185"/>
      <c r="CM171" s="185"/>
      <c r="CN171" s="185"/>
      <c r="CO171" s="185"/>
      <c r="CP171" s="185"/>
      <c r="CQ171" s="185"/>
      <c r="CR171" s="185"/>
      <c r="CS171" s="185"/>
      <c r="CT171" s="185"/>
      <c r="CU171" s="185"/>
      <c r="CV171" s="185"/>
      <c r="CW171" s="185"/>
      <c r="CX171" s="185"/>
      <c r="CY171" s="185"/>
      <c r="CZ171" s="185"/>
      <c r="DA171" s="185"/>
      <c r="DB171" s="185"/>
      <c r="DC171" s="185"/>
      <c r="DD171" s="185"/>
      <c r="DE171" s="185"/>
      <c r="DF171" s="185"/>
      <c r="DG171" s="185"/>
      <c r="DH171" s="185"/>
      <c r="DI171" s="185"/>
      <c r="DJ171" s="185"/>
      <c r="DK171" s="185"/>
      <c r="DL171" s="185"/>
      <c r="DM171" s="185"/>
      <c r="DN171" s="185"/>
      <c r="DO171" s="185"/>
      <c r="DP171" s="185"/>
      <c r="DQ171" s="185"/>
      <c r="DR171" s="185"/>
      <c r="DS171" s="185"/>
      <c r="DT171" s="185"/>
      <c r="DU171" s="185"/>
      <c r="DV171" s="185"/>
      <c r="DW171" s="185"/>
      <c r="DX171" s="185"/>
      <c r="DY171" s="185"/>
      <c r="DZ171" s="185"/>
      <c r="EA171" s="185"/>
      <c r="EB171" s="185"/>
      <c r="EC171" s="185"/>
      <c r="ED171" s="185"/>
      <c r="EE171" s="185"/>
      <c r="EF171" s="185"/>
      <c r="EG171" s="185"/>
      <c r="EH171" s="185"/>
      <c r="EI171" s="185"/>
      <c r="EJ171" s="185"/>
      <c r="EK171" s="185"/>
      <c r="EL171" s="185"/>
      <c r="EM171" s="185"/>
      <c r="EN171" s="185"/>
      <c r="EO171" s="185"/>
      <c r="EP171" s="185"/>
      <c r="EQ171" s="185"/>
      <c r="ER171" s="185"/>
      <c r="ES171" s="185"/>
      <c r="ET171" s="185"/>
      <c r="EU171" s="185"/>
      <c r="EV171" s="185"/>
      <c r="EW171" s="185"/>
      <c r="EX171" s="185"/>
      <c r="EY171" s="185"/>
      <c r="EZ171" s="185"/>
      <c r="FA171" s="185"/>
      <c r="FB171" s="185"/>
      <c r="FC171" s="185"/>
      <c r="FD171" s="185"/>
      <c r="FE171" s="185"/>
      <c r="FF171" s="185"/>
      <c r="FG171" s="185"/>
      <c r="FH171" s="185"/>
      <c r="FI171" s="185"/>
      <c r="FJ171" s="185"/>
      <c r="FK171" s="185"/>
      <c r="FL171" s="185"/>
      <c r="FM171" s="185"/>
      <c r="FN171" s="185"/>
      <c r="FO171" s="185"/>
      <c r="FP171" s="185"/>
      <c r="FQ171" s="185"/>
      <c r="FR171" s="185"/>
      <c r="FS171" s="185"/>
      <c r="FT171" s="185"/>
      <c r="FU171" s="185"/>
      <c r="FV171" s="185"/>
      <c r="FW171" s="185"/>
      <c r="FX171" s="185"/>
      <c r="FY171" s="185"/>
      <c r="FZ171" s="185"/>
      <c r="GA171" s="185"/>
      <c r="GB171" s="185"/>
      <c r="GC171" s="185"/>
      <c r="GD171" s="185"/>
      <c r="GE171" s="185"/>
      <c r="GF171" s="185"/>
      <c r="GG171" s="185"/>
      <c r="GH171" s="185"/>
      <c r="GI171" s="185"/>
      <c r="GJ171" s="185"/>
      <c r="GK171" s="185"/>
      <c r="GL171" s="185"/>
      <c r="GM171" s="185"/>
      <c r="GN171" s="185"/>
      <c r="GO171" s="185"/>
      <c r="GP171" s="185"/>
      <c r="GQ171" s="185"/>
      <c r="GR171" s="185"/>
      <c r="GS171" s="185"/>
      <c r="GT171" s="185"/>
      <c r="GU171" s="185"/>
      <c r="GV171" s="185"/>
      <c r="GW171" s="185"/>
      <c r="GX171" s="185"/>
      <c r="GY171" s="185"/>
      <c r="GZ171" s="185"/>
      <c r="HA171" s="185"/>
      <c r="HB171" s="185"/>
      <c r="HC171" s="185"/>
      <c r="HD171" s="185"/>
      <c r="HE171" s="185"/>
      <c r="HF171" s="185"/>
      <c r="HG171" s="185"/>
      <c r="HH171" s="185"/>
      <c r="HI171" s="185"/>
      <c r="HJ171" s="185"/>
      <c r="HK171" s="185"/>
      <c r="HL171" s="185"/>
      <c r="HM171" s="185"/>
      <c r="HN171" s="185"/>
      <c r="HO171" s="185"/>
      <c r="HP171" s="185"/>
      <c r="HQ171" s="185"/>
      <c r="HR171" s="185"/>
      <c r="HS171" s="185"/>
      <c r="HT171" s="185"/>
      <c r="HU171" s="185"/>
      <c r="HV171" s="185"/>
      <c r="HW171" s="185"/>
      <c r="HX171" s="185"/>
      <c r="HY171" s="185"/>
      <c r="HZ171" s="185"/>
      <c r="IA171" s="185"/>
      <c r="IB171" s="185"/>
      <c r="IC171" s="185"/>
      <c r="ID171" s="185"/>
      <c r="IE171" s="185"/>
      <c r="IF171" s="185"/>
      <c r="IG171" s="185"/>
      <c r="IH171" s="185"/>
      <c r="II171" s="185"/>
      <c r="IJ171" s="185"/>
      <c r="IK171" s="185"/>
      <c r="IL171" s="185"/>
      <c r="IM171" s="185"/>
      <c r="IN171" s="185"/>
      <c r="IO171" s="185"/>
      <c r="IP171" s="185"/>
      <c r="IQ171" s="185"/>
      <c r="IR171" s="185"/>
      <c r="IS171" s="185"/>
      <c r="IT171" s="185"/>
      <c r="IU171" s="185"/>
      <c r="IV171" s="185"/>
      <c r="IW171" s="185"/>
    </row>
    <row r="172" customFormat="false" ht="15.75" hidden="true" customHeight="false" outlineLevel="0" collapsed="false">
      <c r="A172" s="182" t="s">
        <v>333</v>
      </c>
      <c r="B172" s="183" t="n">
        <f aca="false">50000/12</f>
        <v>4166.66666666667</v>
      </c>
      <c r="C172" s="183" t="n">
        <f aca="false">$B$172*C29</f>
        <v>0</v>
      </c>
      <c r="D172" s="183" t="n">
        <f aca="false">$B$172*D29*1.0775</f>
        <v>0</v>
      </c>
      <c r="E172" s="183" t="n">
        <f aca="false">$B$172*E29*1.0775</f>
        <v>0</v>
      </c>
      <c r="F172" s="183" t="n">
        <f aca="false">$B$172*F29*1.0775</f>
        <v>0</v>
      </c>
      <c r="G172" s="183" t="n">
        <f aca="false">$B$172*G29*1.0775</f>
        <v>0</v>
      </c>
      <c r="H172" s="183" t="n">
        <f aca="false">$B$172*H29*1.0775</f>
        <v>0</v>
      </c>
      <c r="I172" s="183" t="n">
        <f aca="false">$B$172*I29*1.0775</f>
        <v>0</v>
      </c>
      <c r="J172" s="183" t="n">
        <f aca="false">$B$172*J29*1.0775</f>
        <v>0</v>
      </c>
      <c r="K172" s="183" t="n">
        <f aca="false">$B$172*K29*1.0775</f>
        <v>0</v>
      </c>
      <c r="L172" s="183" t="n">
        <f aca="false">$B$172*L29*1.0775</f>
        <v>0</v>
      </c>
      <c r="M172" s="183" t="n">
        <f aca="false">$B$172*M29*1.0775</f>
        <v>0</v>
      </c>
      <c r="N172" s="183" t="n">
        <f aca="false">$B$172*N29*1.0775</f>
        <v>0</v>
      </c>
      <c r="O172" s="184" t="n">
        <f aca="false">SUM(C172:N172)</f>
        <v>0</v>
      </c>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5"/>
      <c r="BQ172" s="185"/>
      <c r="BR172" s="185"/>
      <c r="BS172" s="185"/>
      <c r="BT172" s="185"/>
      <c r="BU172" s="185"/>
      <c r="BV172" s="185"/>
      <c r="BW172" s="185"/>
      <c r="BX172" s="185"/>
      <c r="BY172" s="185"/>
      <c r="BZ172" s="185"/>
      <c r="CA172" s="185"/>
      <c r="CB172" s="185"/>
      <c r="CC172" s="185"/>
      <c r="CD172" s="185"/>
      <c r="CE172" s="185"/>
      <c r="CF172" s="185"/>
      <c r="CG172" s="185"/>
      <c r="CH172" s="185"/>
      <c r="CI172" s="185"/>
      <c r="CJ172" s="185"/>
      <c r="CK172" s="185"/>
      <c r="CL172" s="185"/>
      <c r="CM172" s="185"/>
      <c r="CN172" s="185"/>
      <c r="CO172" s="185"/>
      <c r="CP172" s="185"/>
      <c r="CQ172" s="185"/>
      <c r="CR172" s="185"/>
      <c r="CS172" s="185"/>
      <c r="CT172" s="185"/>
      <c r="CU172" s="185"/>
      <c r="CV172" s="185"/>
      <c r="CW172" s="185"/>
      <c r="CX172" s="185"/>
      <c r="CY172" s="185"/>
      <c r="CZ172" s="185"/>
      <c r="DA172" s="185"/>
      <c r="DB172" s="185"/>
      <c r="DC172" s="185"/>
      <c r="DD172" s="185"/>
      <c r="DE172" s="185"/>
      <c r="DF172" s="185"/>
      <c r="DG172" s="185"/>
      <c r="DH172" s="185"/>
      <c r="DI172" s="185"/>
      <c r="DJ172" s="185"/>
      <c r="DK172" s="185"/>
      <c r="DL172" s="185"/>
      <c r="DM172" s="185"/>
      <c r="DN172" s="185"/>
      <c r="DO172" s="185"/>
      <c r="DP172" s="185"/>
      <c r="DQ172" s="185"/>
      <c r="DR172" s="185"/>
      <c r="DS172" s="185"/>
      <c r="DT172" s="185"/>
      <c r="DU172" s="185"/>
      <c r="DV172" s="185"/>
      <c r="DW172" s="185"/>
      <c r="DX172" s="185"/>
      <c r="DY172" s="185"/>
      <c r="DZ172" s="185"/>
      <c r="EA172" s="185"/>
      <c r="EB172" s="185"/>
      <c r="EC172" s="185"/>
      <c r="ED172" s="185"/>
      <c r="EE172" s="185"/>
      <c r="EF172" s="185"/>
      <c r="EG172" s="185"/>
      <c r="EH172" s="185"/>
      <c r="EI172" s="185"/>
      <c r="EJ172" s="185"/>
      <c r="EK172" s="185"/>
      <c r="EL172" s="185"/>
      <c r="EM172" s="185"/>
      <c r="EN172" s="185"/>
      <c r="EO172" s="185"/>
      <c r="EP172" s="185"/>
      <c r="EQ172" s="185"/>
      <c r="ER172" s="185"/>
      <c r="ES172" s="185"/>
      <c r="ET172" s="185"/>
      <c r="EU172" s="185"/>
      <c r="EV172" s="185"/>
      <c r="EW172" s="185"/>
      <c r="EX172" s="185"/>
      <c r="EY172" s="185"/>
      <c r="EZ172" s="185"/>
      <c r="FA172" s="185"/>
      <c r="FB172" s="185"/>
      <c r="FC172" s="185"/>
      <c r="FD172" s="185"/>
      <c r="FE172" s="185"/>
      <c r="FF172" s="185"/>
      <c r="FG172" s="185"/>
      <c r="FH172" s="185"/>
      <c r="FI172" s="185"/>
      <c r="FJ172" s="185"/>
      <c r="FK172" s="185"/>
      <c r="FL172" s="185"/>
      <c r="FM172" s="185"/>
      <c r="FN172" s="185"/>
      <c r="FO172" s="185"/>
      <c r="FP172" s="185"/>
      <c r="FQ172" s="185"/>
      <c r="FR172" s="185"/>
      <c r="FS172" s="185"/>
      <c r="FT172" s="185"/>
      <c r="FU172" s="185"/>
      <c r="FV172" s="185"/>
      <c r="FW172" s="185"/>
      <c r="FX172" s="185"/>
      <c r="FY172" s="185"/>
      <c r="FZ172" s="185"/>
      <c r="GA172" s="185"/>
      <c r="GB172" s="185"/>
      <c r="GC172" s="185"/>
      <c r="GD172" s="185"/>
      <c r="GE172" s="185"/>
      <c r="GF172" s="185"/>
      <c r="GG172" s="185"/>
      <c r="GH172" s="185"/>
      <c r="GI172" s="185"/>
      <c r="GJ172" s="185"/>
      <c r="GK172" s="185"/>
      <c r="GL172" s="185"/>
      <c r="GM172" s="185"/>
      <c r="GN172" s="185"/>
      <c r="GO172" s="185"/>
      <c r="GP172" s="185"/>
      <c r="GQ172" s="185"/>
      <c r="GR172" s="185"/>
      <c r="GS172" s="185"/>
      <c r="GT172" s="185"/>
      <c r="GU172" s="185"/>
      <c r="GV172" s="185"/>
      <c r="GW172" s="185"/>
      <c r="GX172" s="185"/>
      <c r="GY172" s="185"/>
      <c r="GZ172" s="185"/>
      <c r="HA172" s="185"/>
      <c r="HB172" s="185"/>
      <c r="HC172" s="185"/>
      <c r="HD172" s="185"/>
      <c r="HE172" s="185"/>
      <c r="HF172" s="185"/>
      <c r="HG172" s="185"/>
      <c r="HH172" s="185"/>
      <c r="HI172" s="185"/>
      <c r="HJ172" s="185"/>
      <c r="HK172" s="185"/>
      <c r="HL172" s="185"/>
      <c r="HM172" s="185"/>
      <c r="HN172" s="185"/>
      <c r="HO172" s="185"/>
      <c r="HP172" s="185"/>
      <c r="HQ172" s="185"/>
      <c r="HR172" s="185"/>
      <c r="HS172" s="185"/>
      <c r="HT172" s="185"/>
      <c r="HU172" s="185"/>
      <c r="HV172" s="185"/>
      <c r="HW172" s="185"/>
      <c r="HX172" s="185"/>
      <c r="HY172" s="185"/>
      <c r="HZ172" s="185"/>
      <c r="IA172" s="185"/>
      <c r="IB172" s="185"/>
      <c r="IC172" s="185"/>
      <c r="ID172" s="185"/>
      <c r="IE172" s="185"/>
      <c r="IF172" s="185"/>
      <c r="IG172" s="185"/>
      <c r="IH172" s="185"/>
      <c r="II172" s="185"/>
      <c r="IJ172" s="185"/>
      <c r="IK172" s="185"/>
      <c r="IL172" s="185"/>
      <c r="IM172" s="185"/>
      <c r="IN172" s="185"/>
      <c r="IO172" s="185"/>
      <c r="IP172" s="185"/>
      <c r="IQ172" s="185"/>
      <c r="IR172" s="185"/>
      <c r="IS172" s="185"/>
      <c r="IT172" s="185"/>
      <c r="IU172" s="185"/>
      <c r="IV172" s="185"/>
      <c r="IW172" s="185"/>
    </row>
    <row r="173" customFormat="false" ht="15.75" hidden="true" customHeight="false" outlineLevel="0" collapsed="false">
      <c r="A173" s="186" t="s">
        <v>334</v>
      </c>
      <c r="B173" s="187"/>
      <c r="C173" s="188" t="n">
        <f aca="false">SUM(C157:C172)</f>
        <v>0</v>
      </c>
      <c r="D173" s="188" t="n">
        <f aca="false">SUM(D157:D172)</f>
        <v>0</v>
      </c>
      <c r="E173" s="188" t="n">
        <f aca="false">SUM(E157:E172)</f>
        <v>0</v>
      </c>
      <c r="F173" s="188" t="n">
        <f aca="false">SUM(F157:F172)</f>
        <v>0</v>
      </c>
      <c r="G173" s="188" t="n">
        <f aca="false">SUM(G157:G172)</f>
        <v>0</v>
      </c>
      <c r="H173" s="188" t="n">
        <f aca="false">SUM(H157:H172)</f>
        <v>0</v>
      </c>
      <c r="I173" s="188" t="n">
        <f aca="false">SUM(I157:I172)</f>
        <v>0</v>
      </c>
      <c r="J173" s="188" t="n">
        <f aca="false">SUM(J157:J172)</f>
        <v>0</v>
      </c>
      <c r="K173" s="188" t="n">
        <f aca="false">SUM(K157:K172)</f>
        <v>0</v>
      </c>
      <c r="L173" s="188" t="n">
        <f aca="false">SUM(L157:L172)</f>
        <v>0</v>
      </c>
      <c r="M173" s="188" t="n">
        <f aca="false">SUM(M157:M172)</f>
        <v>0</v>
      </c>
      <c r="N173" s="188" t="n">
        <f aca="false">SUM(N157:N172)</f>
        <v>0</v>
      </c>
      <c r="O173" s="189" t="n">
        <f aca="false">SUM(O157:O172)</f>
        <v>0</v>
      </c>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85"/>
      <c r="BL173" s="185"/>
      <c r="BM173" s="185"/>
      <c r="BN173" s="185"/>
      <c r="BO173" s="185"/>
      <c r="BP173" s="185"/>
      <c r="BQ173" s="185"/>
      <c r="BR173" s="185"/>
      <c r="BS173" s="185"/>
      <c r="BT173" s="185"/>
      <c r="BU173" s="185"/>
      <c r="BV173" s="185"/>
      <c r="BW173" s="185"/>
      <c r="BX173" s="185"/>
      <c r="BY173" s="185"/>
      <c r="BZ173" s="185"/>
      <c r="CA173" s="185"/>
      <c r="CB173" s="185"/>
      <c r="CC173" s="185"/>
      <c r="CD173" s="185"/>
      <c r="CE173" s="185"/>
      <c r="CF173" s="185"/>
      <c r="CG173" s="185"/>
      <c r="CH173" s="185"/>
      <c r="CI173" s="185"/>
      <c r="CJ173" s="185"/>
      <c r="CK173" s="185"/>
      <c r="CL173" s="185"/>
      <c r="CM173" s="185"/>
      <c r="CN173" s="185"/>
      <c r="CO173" s="185"/>
      <c r="CP173" s="185"/>
      <c r="CQ173" s="185"/>
      <c r="CR173" s="185"/>
      <c r="CS173" s="185"/>
      <c r="CT173" s="185"/>
      <c r="CU173" s="185"/>
      <c r="CV173" s="185"/>
      <c r="CW173" s="185"/>
      <c r="CX173" s="185"/>
      <c r="CY173" s="185"/>
      <c r="CZ173" s="185"/>
      <c r="DA173" s="185"/>
      <c r="DB173" s="185"/>
      <c r="DC173" s="185"/>
      <c r="DD173" s="185"/>
      <c r="DE173" s="185"/>
      <c r="DF173" s="185"/>
      <c r="DG173" s="185"/>
      <c r="DH173" s="185"/>
      <c r="DI173" s="185"/>
      <c r="DJ173" s="185"/>
      <c r="DK173" s="185"/>
      <c r="DL173" s="185"/>
      <c r="DM173" s="185"/>
      <c r="DN173" s="185"/>
      <c r="DO173" s="185"/>
      <c r="DP173" s="185"/>
      <c r="DQ173" s="185"/>
      <c r="DR173" s="185"/>
      <c r="DS173" s="185"/>
      <c r="DT173" s="185"/>
      <c r="DU173" s="185"/>
      <c r="DV173" s="185"/>
      <c r="DW173" s="185"/>
      <c r="DX173" s="185"/>
      <c r="DY173" s="185"/>
      <c r="DZ173" s="185"/>
      <c r="EA173" s="185"/>
      <c r="EB173" s="185"/>
      <c r="EC173" s="185"/>
      <c r="ED173" s="185"/>
      <c r="EE173" s="185"/>
      <c r="EF173" s="185"/>
      <c r="EG173" s="185"/>
      <c r="EH173" s="185"/>
      <c r="EI173" s="185"/>
      <c r="EJ173" s="185"/>
      <c r="EK173" s="185"/>
      <c r="EL173" s="185"/>
      <c r="EM173" s="185"/>
      <c r="EN173" s="185"/>
      <c r="EO173" s="185"/>
      <c r="EP173" s="185"/>
      <c r="EQ173" s="185"/>
      <c r="ER173" s="185"/>
      <c r="ES173" s="185"/>
      <c r="ET173" s="185"/>
      <c r="EU173" s="185"/>
      <c r="EV173" s="185"/>
      <c r="EW173" s="185"/>
      <c r="EX173" s="185"/>
      <c r="EY173" s="185"/>
      <c r="EZ173" s="185"/>
      <c r="FA173" s="185"/>
      <c r="FB173" s="185"/>
      <c r="FC173" s="185"/>
      <c r="FD173" s="185"/>
      <c r="FE173" s="185"/>
      <c r="FF173" s="185"/>
      <c r="FG173" s="185"/>
      <c r="FH173" s="185"/>
      <c r="FI173" s="185"/>
      <c r="FJ173" s="185"/>
      <c r="FK173" s="185"/>
      <c r="FL173" s="185"/>
      <c r="FM173" s="185"/>
      <c r="FN173" s="185"/>
      <c r="FO173" s="185"/>
      <c r="FP173" s="185"/>
      <c r="FQ173" s="185"/>
      <c r="FR173" s="185"/>
      <c r="FS173" s="185"/>
      <c r="FT173" s="185"/>
      <c r="FU173" s="185"/>
      <c r="FV173" s="185"/>
      <c r="FW173" s="185"/>
      <c r="FX173" s="185"/>
      <c r="FY173" s="185"/>
      <c r="FZ173" s="185"/>
      <c r="GA173" s="185"/>
      <c r="GB173" s="185"/>
      <c r="GC173" s="185"/>
      <c r="GD173" s="185"/>
      <c r="GE173" s="185"/>
      <c r="GF173" s="185"/>
      <c r="GG173" s="185"/>
      <c r="GH173" s="185"/>
      <c r="GI173" s="185"/>
      <c r="GJ173" s="185"/>
      <c r="GK173" s="185"/>
      <c r="GL173" s="185"/>
      <c r="GM173" s="185"/>
      <c r="GN173" s="185"/>
      <c r="GO173" s="185"/>
      <c r="GP173" s="185"/>
      <c r="GQ173" s="185"/>
      <c r="GR173" s="185"/>
      <c r="GS173" s="185"/>
      <c r="GT173" s="185"/>
      <c r="GU173" s="185"/>
      <c r="GV173" s="185"/>
      <c r="GW173" s="185"/>
      <c r="GX173" s="185"/>
      <c r="GY173" s="185"/>
      <c r="GZ173" s="185"/>
      <c r="HA173" s="185"/>
      <c r="HB173" s="185"/>
      <c r="HC173" s="185"/>
      <c r="HD173" s="185"/>
      <c r="HE173" s="185"/>
      <c r="HF173" s="185"/>
      <c r="HG173" s="185"/>
      <c r="HH173" s="185"/>
      <c r="HI173" s="185"/>
      <c r="HJ173" s="185"/>
      <c r="HK173" s="185"/>
      <c r="HL173" s="185"/>
      <c r="HM173" s="185"/>
      <c r="HN173" s="185"/>
      <c r="HO173" s="185"/>
      <c r="HP173" s="185"/>
      <c r="HQ173" s="185"/>
      <c r="HR173" s="185"/>
      <c r="HS173" s="185"/>
      <c r="HT173" s="185"/>
      <c r="HU173" s="185"/>
      <c r="HV173" s="185"/>
      <c r="HW173" s="185"/>
      <c r="HX173" s="185"/>
      <c r="HY173" s="185"/>
      <c r="HZ173" s="185"/>
      <c r="IA173" s="185"/>
      <c r="IB173" s="185"/>
      <c r="IC173" s="185"/>
      <c r="ID173" s="185"/>
      <c r="IE173" s="185"/>
      <c r="IF173" s="185"/>
      <c r="IG173" s="185"/>
      <c r="IH173" s="185"/>
      <c r="II173" s="185"/>
      <c r="IJ173" s="185"/>
      <c r="IK173" s="185"/>
      <c r="IL173" s="185"/>
      <c r="IM173" s="185"/>
      <c r="IN173" s="185"/>
      <c r="IO173" s="185"/>
      <c r="IP173" s="185"/>
      <c r="IQ173" s="185"/>
      <c r="IR173" s="185"/>
      <c r="IS173" s="185"/>
      <c r="IT173" s="185"/>
      <c r="IU173" s="185"/>
      <c r="IV173" s="185"/>
      <c r="IW173" s="185"/>
    </row>
    <row r="174" customFormat="false" ht="12.75" hidden="true" customHeight="false" outlineLevel="0" collapsed="false">
      <c r="O174" s="207"/>
    </row>
    <row r="175" customFormat="false" ht="12.75" hidden="true" customHeight="false" outlineLevel="0" collapsed="false"/>
    <row r="176" customFormat="false" ht="15.75" hidden="true" customHeight="false" outlineLevel="0" collapsed="false">
      <c r="A176" s="182" t="s">
        <v>127</v>
      </c>
      <c r="B176" s="183" t="n">
        <f aca="false">Assumptions!B21</f>
        <v>12000</v>
      </c>
      <c r="C176" s="183" t="n">
        <f aca="false">$B$176*C20</f>
        <v>0</v>
      </c>
      <c r="D176" s="183" t="n">
        <f aca="false">$B$176*D20*1.075</f>
        <v>0</v>
      </c>
      <c r="E176" s="183" t="n">
        <f aca="false">$B$176*E20*1.075</f>
        <v>0</v>
      </c>
      <c r="F176" s="183" t="n">
        <f aca="false">$B$176*F20*1.075</f>
        <v>0</v>
      </c>
      <c r="G176" s="183" t="n">
        <f aca="false">$B$176*G20*1.075</f>
        <v>0</v>
      </c>
      <c r="H176" s="183" t="n">
        <f aca="false">$B$176*H20*1.075</f>
        <v>0</v>
      </c>
      <c r="I176" s="183" t="n">
        <f aca="false">$B$176*I20*1.075</f>
        <v>0</v>
      </c>
      <c r="J176" s="183" t="n">
        <f aca="false">$B$176*J20*1.075</f>
        <v>0</v>
      </c>
      <c r="K176" s="183" t="n">
        <f aca="false">$B$176*K20*1.075</f>
        <v>0</v>
      </c>
      <c r="L176" s="183" t="n">
        <f aca="false">$B$176*L20*1.075</f>
        <v>0</v>
      </c>
      <c r="M176" s="183" t="n">
        <f aca="false">$B$176*M20*1.075</f>
        <v>0</v>
      </c>
      <c r="N176" s="183" t="n">
        <f aca="false">$B$176*N20*1.075</f>
        <v>0</v>
      </c>
      <c r="O176" s="184" t="n">
        <f aca="false">SUM(C176:N176)</f>
        <v>0</v>
      </c>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5"/>
      <c r="BL176" s="185"/>
      <c r="BM176" s="185"/>
      <c r="BN176" s="185"/>
      <c r="BO176" s="185"/>
      <c r="BP176" s="185"/>
      <c r="BQ176" s="185"/>
      <c r="BR176" s="185"/>
      <c r="BS176" s="185"/>
      <c r="BT176" s="185"/>
      <c r="BU176" s="185"/>
      <c r="BV176" s="185"/>
      <c r="BW176" s="185"/>
      <c r="BX176" s="185"/>
      <c r="BY176" s="185"/>
      <c r="BZ176" s="185"/>
      <c r="CA176" s="185"/>
      <c r="CB176" s="185"/>
      <c r="CC176" s="185"/>
      <c r="CD176" s="185"/>
      <c r="CE176" s="185"/>
      <c r="CF176" s="185"/>
      <c r="CG176" s="185"/>
      <c r="CH176" s="185"/>
      <c r="CI176" s="185"/>
      <c r="CJ176" s="185"/>
      <c r="CK176" s="185"/>
      <c r="CL176" s="185"/>
      <c r="CM176" s="185"/>
      <c r="CN176" s="185"/>
      <c r="CO176" s="185"/>
      <c r="CP176" s="185"/>
      <c r="CQ176" s="185"/>
      <c r="CR176" s="185"/>
      <c r="CS176" s="185"/>
      <c r="CT176" s="185"/>
      <c r="CU176" s="185"/>
      <c r="CV176" s="185"/>
      <c r="CW176" s="185"/>
      <c r="CX176" s="185"/>
      <c r="CY176" s="185"/>
      <c r="CZ176" s="185"/>
      <c r="DA176" s="185"/>
      <c r="DB176" s="185"/>
      <c r="DC176" s="185"/>
      <c r="DD176" s="185"/>
      <c r="DE176" s="185"/>
      <c r="DF176" s="185"/>
      <c r="DG176" s="185"/>
      <c r="DH176" s="185"/>
      <c r="DI176" s="185"/>
      <c r="DJ176" s="185"/>
      <c r="DK176" s="185"/>
      <c r="DL176" s="185"/>
      <c r="DM176" s="185"/>
      <c r="DN176" s="185"/>
      <c r="DO176" s="185"/>
      <c r="DP176" s="185"/>
      <c r="DQ176" s="185"/>
      <c r="DR176" s="185"/>
      <c r="DS176" s="185"/>
      <c r="DT176" s="185"/>
      <c r="DU176" s="185"/>
      <c r="DV176" s="185"/>
      <c r="DW176" s="185"/>
      <c r="DX176" s="185"/>
      <c r="DY176" s="185"/>
      <c r="DZ176" s="185"/>
      <c r="EA176" s="185"/>
      <c r="EB176" s="185"/>
      <c r="EC176" s="185"/>
      <c r="ED176" s="185"/>
      <c r="EE176" s="185"/>
      <c r="EF176" s="185"/>
      <c r="EG176" s="185"/>
      <c r="EH176" s="185"/>
      <c r="EI176" s="185"/>
      <c r="EJ176" s="185"/>
      <c r="EK176" s="185"/>
      <c r="EL176" s="185"/>
      <c r="EM176" s="185"/>
      <c r="EN176" s="185"/>
      <c r="EO176" s="185"/>
      <c r="EP176" s="185"/>
      <c r="EQ176" s="185"/>
      <c r="ER176" s="185"/>
      <c r="ES176" s="185"/>
      <c r="ET176" s="185"/>
      <c r="EU176" s="185"/>
      <c r="EV176" s="185"/>
      <c r="EW176" s="185"/>
      <c r="EX176" s="185"/>
      <c r="EY176" s="185"/>
      <c r="EZ176" s="185"/>
      <c r="FA176" s="185"/>
      <c r="FB176" s="185"/>
      <c r="FC176" s="185"/>
      <c r="FD176" s="185"/>
      <c r="FE176" s="185"/>
      <c r="FF176" s="185"/>
      <c r="FG176" s="185"/>
      <c r="FH176" s="185"/>
      <c r="FI176" s="185"/>
      <c r="FJ176" s="185"/>
      <c r="FK176" s="185"/>
      <c r="FL176" s="185"/>
      <c r="FM176" s="185"/>
      <c r="FN176" s="185"/>
      <c r="FO176" s="185"/>
      <c r="FP176" s="185"/>
      <c r="FQ176" s="185"/>
      <c r="FR176" s="185"/>
      <c r="FS176" s="185"/>
      <c r="FT176" s="185"/>
      <c r="FU176" s="185"/>
      <c r="FV176" s="185"/>
      <c r="FW176" s="185"/>
      <c r="FX176" s="185"/>
      <c r="FY176" s="185"/>
      <c r="FZ176" s="185"/>
      <c r="GA176" s="185"/>
      <c r="GB176" s="185"/>
      <c r="GC176" s="185"/>
      <c r="GD176" s="185"/>
      <c r="GE176" s="185"/>
      <c r="GF176" s="185"/>
      <c r="GG176" s="185"/>
      <c r="GH176" s="185"/>
      <c r="GI176" s="185"/>
      <c r="GJ176" s="185"/>
      <c r="GK176" s="185"/>
      <c r="GL176" s="185"/>
      <c r="GM176" s="185"/>
      <c r="GN176" s="185"/>
      <c r="GO176" s="185"/>
      <c r="GP176" s="185"/>
      <c r="GQ176" s="185"/>
      <c r="GR176" s="185"/>
      <c r="GS176" s="185"/>
      <c r="GT176" s="185"/>
      <c r="GU176" s="185"/>
      <c r="GV176" s="185"/>
      <c r="GW176" s="185"/>
      <c r="GX176" s="185"/>
      <c r="GY176" s="185"/>
      <c r="GZ176" s="185"/>
      <c r="HA176" s="185"/>
      <c r="HB176" s="185"/>
      <c r="HC176" s="185"/>
      <c r="HD176" s="185"/>
      <c r="HE176" s="185"/>
      <c r="HF176" s="185"/>
      <c r="HG176" s="185"/>
      <c r="HH176" s="185"/>
      <c r="HI176" s="185"/>
      <c r="HJ176" s="185"/>
      <c r="HK176" s="185"/>
      <c r="HL176" s="185"/>
      <c r="HM176" s="185"/>
      <c r="HN176" s="185"/>
      <c r="HO176" s="185"/>
      <c r="HP176" s="185"/>
      <c r="HQ176" s="185"/>
      <c r="HR176" s="185"/>
      <c r="HS176" s="185"/>
      <c r="HT176" s="185"/>
      <c r="HU176" s="185"/>
      <c r="HV176" s="185"/>
      <c r="HW176" s="185"/>
      <c r="HX176" s="185"/>
      <c r="HY176" s="185"/>
      <c r="HZ176" s="185"/>
      <c r="IA176" s="185"/>
      <c r="IB176" s="185"/>
      <c r="IC176" s="185"/>
      <c r="ID176" s="185"/>
      <c r="IE176" s="185"/>
      <c r="IF176" s="185"/>
      <c r="IG176" s="185"/>
      <c r="IH176" s="185"/>
      <c r="II176" s="185"/>
      <c r="IJ176" s="185"/>
      <c r="IK176" s="185"/>
      <c r="IL176" s="185"/>
      <c r="IM176" s="185"/>
      <c r="IN176" s="185"/>
      <c r="IO176" s="185"/>
      <c r="IP176" s="185"/>
      <c r="IQ176" s="185"/>
      <c r="IR176" s="185"/>
      <c r="IS176" s="185"/>
      <c r="IT176" s="185"/>
      <c r="IU176" s="185"/>
      <c r="IV176" s="185"/>
      <c r="IW176" s="185"/>
    </row>
    <row r="177" customFormat="false" ht="15.75" hidden="true" customHeight="false" outlineLevel="0" collapsed="false">
      <c r="A177" s="182" t="s">
        <v>129</v>
      </c>
      <c r="B177" s="183" t="n">
        <f aca="false">Assumptions!B25</f>
        <v>7800</v>
      </c>
      <c r="C177" s="183" t="n">
        <f aca="false">$B$177*C21</f>
        <v>0</v>
      </c>
      <c r="D177" s="183" t="n">
        <f aca="false">$B$177*D21*1.075</f>
        <v>0</v>
      </c>
      <c r="E177" s="183" t="n">
        <f aca="false">$B$177*E21*1.075</f>
        <v>0</v>
      </c>
      <c r="F177" s="183" t="n">
        <f aca="false">$B$177*F21*1.075</f>
        <v>0</v>
      </c>
      <c r="G177" s="183" t="n">
        <f aca="false">$B$177*G21*1.075</f>
        <v>0</v>
      </c>
      <c r="H177" s="183" t="n">
        <f aca="false">$B$177*H21*1.075</f>
        <v>0</v>
      </c>
      <c r="I177" s="183" t="n">
        <f aca="false">$B$177*I21*1.075</f>
        <v>0</v>
      </c>
      <c r="J177" s="183" t="n">
        <f aca="false">$B$177*J21*1.075</f>
        <v>0</v>
      </c>
      <c r="K177" s="183" t="n">
        <f aca="false">$B$177*K21*1.075</f>
        <v>0</v>
      </c>
      <c r="L177" s="183" t="n">
        <f aca="false">$B$177*L21*1.075</f>
        <v>0</v>
      </c>
      <c r="M177" s="183" t="n">
        <f aca="false">$B$177*M21*1.075</f>
        <v>0</v>
      </c>
      <c r="N177" s="183" t="n">
        <f aca="false">$B$177*N21*1.075</f>
        <v>0</v>
      </c>
      <c r="O177" s="184" t="n">
        <f aca="false">SUM(C177:N177)</f>
        <v>0</v>
      </c>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5"/>
      <c r="BR177" s="185"/>
      <c r="BS177" s="185"/>
      <c r="BT177" s="185"/>
      <c r="BU177" s="185"/>
      <c r="BV177" s="185"/>
      <c r="BW177" s="185"/>
      <c r="BX177" s="185"/>
      <c r="BY177" s="185"/>
      <c r="BZ177" s="185"/>
      <c r="CA177" s="185"/>
      <c r="CB177" s="185"/>
      <c r="CC177" s="185"/>
      <c r="CD177" s="185"/>
      <c r="CE177" s="185"/>
      <c r="CF177" s="185"/>
      <c r="CG177" s="185"/>
      <c r="CH177" s="185"/>
      <c r="CI177" s="185"/>
      <c r="CJ177" s="185"/>
      <c r="CK177" s="185"/>
      <c r="CL177" s="185"/>
      <c r="CM177" s="185"/>
      <c r="CN177" s="185"/>
      <c r="CO177" s="185"/>
      <c r="CP177" s="185"/>
      <c r="CQ177" s="185"/>
      <c r="CR177" s="185"/>
      <c r="CS177" s="185"/>
      <c r="CT177" s="185"/>
      <c r="CU177" s="185"/>
      <c r="CV177" s="185"/>
      <c r="CW177" s="185"/>
      <c r="CX177" s="185"/>
      <c r="CY177" s="185"/>
      <c r="CZ177" s="185"/>
      <c r="DA177" s="185"/>
      <c r="DB177" s="185"/>
      <c r="DC177" s="185"/>
      <c r="DD177" s="185"/>
      <c r="DE177" s="185"/>
      <c r="DF177" s="185"/>
      <c r="DG177" s="185"/>
      <c r="DH177" s="185"/>
      <c r="DI177" s="185"/>
      <c r="DJ177" s="185"/>
      <c r="DK177" s="185"/>
      <c r="DL177" s="185"/>
      <c r="DM177" s="185"/>
      <c r="DN177" s="185"/>
      <c r="DO177" s="185"/>
      <c r="DP177" s="185"/>
      <c r="DQ177" s="185"/>
      <c r="DR177" s="185"/>
      <c r="DS177" s="185"/>
      <c r="DT177" s="185"/>
      <c r="DU177" s="185"/>
      <c r="DV177" s="185"/>
      <c r="DW177" s="185"/>
      <c r="DX177" s="185"/>
      <c r="DY177" s="185"/>
      <c r="DZ177" s="185"/>
      <c r="EA177" s="185"/>
      <c r="EB177" s="185"/>
      <c r="EC177" s="185"/>
      <c r="ED177" s="185"/>
      <c r="EE177" s="185"/>
      <c r="EF177" s="185"/>
      <c r="EG177" s="185"/>
      <c r="EH177" s="185"/>
      <c r="EI177" s="185"/>
      <c r="EJ177" s="185"/>
      <c r="EK177" s="185"/>
      <c r="EL177" s="185"/>
      <c r="EM177" s="185"/>
      <c r="EN177" s="185"/>
      <c r="EO177" s="185"/>
      <c r="EP177" s="185"/>
      <c r="EQ177" s="185"/>
      <c r="ER177" s="185"/>
      <c r="ES177" s="185"/>
      <c r="ET177" s="185"/>
      <c r="EU177" s="185"/>
      <c r="EV177" s="185"/>
      <c r="EW177" s="185"/>
      <c r="EX177" s="185"/>
      <c r="EY177" s="185"/>
      <c r="EZ177" s="185"/>
      <c r="FA177" s="185"/>
      <c r="FB177" s="185"/>
      <c r="FC177" s="185"/>
      <c r="FD177" s="185"/>
      <c r="FE177" s="185"/>
      <c r="FF177" s="185"/>
      <c r="FG177" s="185"/>
      <c r="FH177" s="185"/>
      <c r="FI177" s="185"/>
      <c r="FJ177" s="185"/>
      <c r="FK177" s="185"/>
      <c r="FL177" s="185"/>
      <c r="FM177" s="185"/>
      <c r="FN177" s="185"/>
      <c r="FO177" s="185"/>
      <c r="FP177" s="185"/>
      <c r="FQ177" s="185"/>
      <c r="FR177" s="185"/>
      <c r="FS177" s="185"/>
      <c r="FT177" s="185"/>
      <c r="FU177" s="185"/>
      <c r="FV177" s="185"/>
      <c r="FW177" s="185"/>
      <c r="FX177" s="185"/>
      <c r="FY177" s="185"/>
      <c r="FZ177" s="185"/>
      <c r="GA177" s="185"/>
      <c r="GB177" s="185"/>
      <c r="GC177" s="185"/>
      <c r="GD177" s="185"/>
      <c r="GE177" s="185"/>
      <c r="GF177" s="185"/>
      <c r="GG177" s="185"/>
      <c r="GH177" s="185"/>
      <c r="GI177" s="185"/>
      <c r="GJ177" s="185"/>
      <c r="GK177" s="185"/>
      <c r="GL177" s="185"/>
      <c r="GM177" s="185"/>
      <c r="GN177" s="185"/>
      <c r="GO177" s="185"/>
      <c r="GP177" s="185"/>
      <c r="GQ177" s="185"/>
      <c r="GR177" s="185"/>
      <c r="GS177" s="185"/>
      <c r="GT177" s="185"/>
      <c r="GU177" s="185"/>
      <c r="GV177" s="185"/>
      <c r="GW177" s="185"/>
      <c r="GX177" s="185"/>
      <c r="GY177" s="185"/>
      <c r="GZ177" s="185"/>
      <c r="HA177" s="185"/>
      <c r="HB177" s="185"/>
      <c r="HC177" s="185"/>
      <c r="HD177" s="185"/>
      <c r="HE177" s="185"/>
      <c r="HF177" s="185"/>
      <c r="HG177" s="185"/>
      <c r="HH177" s="185"/>
      <c r="HI177" s="185"/>
      <c r="HJ177" s="185"/>
      <c r="HK177" s="185"/>
      <c r="HL177" s="185"/>
      <c r="HM177" s="185"/>
      <c r="HN177" s="185"/>
      <c r="HO177" s="185"/>
      <c r="HP177" s="185"/>
      <c r="HQ177" s="185"/>
      <c r="HR177" s="185"/>
      <c r="HS177" s="185"/>
      <c r="HT177" s="185"/>
      <c r="HU177" s="185"/>
      <c r="HV177" s="185"/>
      <c r="HW177" s="185"/>
      <c r="HX177" s="185"/>
      <c r="HY177" s="185"/>
      <c r="HZ177" s="185"/>
      <c r="IA177" s="185"/>
      <c r="IB177" s="185"/>
      <c r="IC177" s="185"/>
      <c r="ID177" s="185"/>
      <c r="IE177" s="185"/>
      <c r="IF177" s="185"/>
      <c r="IG177" s="185"/>
      <c r="IH177" s="185"/>
      <c r="II177" s="185"/>
      <c r="IJ177" s="185"/>
      <c r="IK177" s="185"/>
      <c r="IL177" s="185"/>
      <c r="IM177" s="185"/>
      <c r="IN177" s="185"/>
      <c r="IO177" s="185"/>
      <c r="IP177" s="185"/>
      <c r="IQ177" s="185"/>
      <c r="IR177" s="185"/>
      <c r="IS177" s="185"/>
      <c r="IT177" s="185"/>
      <c r="IU177" s="185"/>
      <c r="IV177" s="185"/>
      <c r="IW177" s="185"/>
    </row>
    <row r="178" customFormat="false" ht="15.75" hidden="true" customHeight="false" outlineLevel="0" collapsed="false">
      <c r="A178" s="210" t="s">
        <v>326</v>
      </c>
      <c r="B178" s="183" t="n">
        <f aca="false">Assumptions!B23</f>
        <v>8700</v>
      </c>
      <c r="C178" s="183" t="n">
        <f aca="false">$B$177*C22</f>
        <v>0</v>
      </c>
      <c r="D178" s="183" t="n">
        <f aca="false">$B$177*D22*1.075</f>
        <v>0</v>
      </c>
      <c r="E178" s="183" t="n">
        <f aca="false">$B$177*E22*1.075</f>
        <v>0</v>
      </c>
      <c r="F178" s="183" t="n">
        <f aca="false">$B$177*F22*1.075</f>
        <v>0</v>
      </c>
      <c r="G178" s="183" t="n">
        <f aca="false">$B$177*G22*1.075</f>
        <v>0</v>
      </c>
      <c r="H178" s="183" t="n">
        <f aca="false">$B$177*H22*1.075</f>
        <v>0</v>
      </c>
      <c r="I178" s="183" t="n">
        <f aca="false">$B$177*I22*1.075</f>
        <v>0</v>
      </c>
      <c r="J178" s="183" t="n">
        <f aca="false">$B$177*J22*1.075</f>
        <v>0</v>
      </c>
      <c r="K178" s="183" t="n">
        <f aca="false">$B$177*K22*1.075</f>
        <v>0</v>
      </c>
      <c r="L178" s="183" t="n">
        <f aca="false">$B$177*L22*1.075</f>
        <v>0</v>
      </c>
      <c r="M178" s="183" t="n">
        <f aca="false">$B$177*M22*1.075</f>
        <v>0</v>
      </c>
      <c r="N178" s="183" t="n">
        <f aca="false">$B$177*N22*1.075</f>
        <v>0</v>
      </c>
      <c r="O178" s="184" t="n">
        <f aca="false">SUM(C178:N178)</f>
        <v>0</v>
      </c>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85"/>
      <c r="BL178" s="185"/>
      <c r="BM178" s="185"/>
      <c r="BN178" s="185"/>
      <c r="BO178" s="185"/>
      <c r="BP178" s="185"/>
      <c r="BQ178" s="185"/>
      <c r="BR178" s="185"/>
      <c r="BS178" s="185"/>
      <c r="BT178" s="185"/>
      <c r="BU178" s="185"/>
      <c r="BV178" s="185"/>
      <c r="BW178" s="185"/>
      <c r="BX178" s="185"/>
      <c r="BY178" s="185"/>
      <c r="BZ178" s="185"/>
      <c r="CA178" s="185"/>
      <c r="CB178" s="185"/>
      <c r="CC178" s="185"/>
      <c r="CD178" s="185"/>
      <c r="CE178" s="185"/>
      <c r="CF178" s="185"/>
      <c r="CG178" s="185"/>
      <c r="CH178" s="185"/>
      <c r="CI178" s="185"/>
      <c r="CJ178" s="185"/>
      <c r="CK178" s="185"/>
      <c r="CL178" s="185"/>
      <c r="CM178" s="185"/>
      <c r="CN178" s="185"/>
      <c r="CO178" s="185"/>
      <c r="CP178" s="185"/>
      <c r="CQ178" s="185"/>
      <c r="CR178" s="185"/>
      <c r="CS178" s="185"/>
      <c r="CT178" s="185"/>
      <c r="CU178" s="185"/>
      <c r="CV178" s="185"/>
      <c r="CW178" s="185"/>
      <c r="CX178" s="185"/>
      <c r="CY178" s="185"/>
      <c r="CZ178" s="185"/>
      <c r="DA178" s="185"/>
      <c r="DB178" s="185"/>
      <c r="DC178" s="185"/>
      <c r="DD178" s="185"/>
      <c r="DE178" s="185"/>
      <c r="DF178" s="185"/>
      <c r="DG178" s="185"/>
      <c r="DH178" s="185"/>
      <c r="DI178" s="185"/>
      <c r="DJ178" s="185"/>
      <c r="DK178" s="185"/>
      <c r="DL178" s="185"/>
      <c r="DM178" s="185"/>
      <c r="DN178" s="185"/>
      <c r="DO178" s="185"/>
      <c r="DP178" s="185"/>
      <c r="DQ178" s="185"/>
      <c r="DR178" s="185"/>
      <c r="DS178" s="185"/>
      <c r="DT178" s="185"/>
      <c r="DU178" s="185"/>
      <c r="DV178" s="185"/>
      <c r="DW178" s="185"/>
      <c r="DX178" s="185"/>
      <c r="DY178" s="185"/>
      <c r="DZ178" s="185"/>
      <c r="EA178" s="185"/>
      <c r="EB178" s="185"/>
      <c r="EC178" s="185"/>
      <c r="ED178" s="185"/>
      <c r="EE178" s="185"/>
      <c r="EF178" s="185"/>
      <c r="EG178" s="185"/>
      <c r="EH178" s="185"/>
      <c r="EI178" s="185"/>
      <c r="EJ178" s="185"/>
      <c r="EK178" s="185"/>
      <c r="EL178" s="185"/>
      <c r="EM178" s="185"/>
      <c r="EN178" s="185"/>
      <c r="EO178" s="185"/>
      <c r="EP178" s="185"/>
      <c r="EQ178" s="185"/>
      <c r="ER178" s="185"/>
      <c r="ES178" s="185"/>
      <c r="ET178" s="185"/>
      <c r="EU178" s="185"/>
      <c r="EV178" s="185"/>
      <c r="EW178" s="185"/>
      <c r="EX178" s="185"/>
      <c r="EY178" s="185"/>
      <c r="EZ178" s="185"/>
      <c r="FA178" s="185"/>
      <c r="FB178" s="185"/>
      <c r="FC178" s="185"/>
      <c r="FD178" s="185"/>
      <c r="FE178" s="185"/>
      <c r="FF178" s="185"/>
      <c r="FG178" s="185"/>
      <c r="FH178" s="185"/>
      <c r="FI178" s="185"/>
      <c r="FJ178" s="185"/>
      <c r="FK178" s="185"/>
      <c r="FL178" s="185"/>
      <c r="FM178" s="185"/>
      <c r="FN178" s="185"/>
      <c r="FO178" s="185"/>
      <c r="FP178" s="185"/>
      <c r="FQ178" s="185"/>
      <c r="FR178" s="185"/>
      <c r="FS178" s="185"/>
      <c r="FT178" s="185"/>
      <c r="FU178" s="185"/>
      <c r="FV178" s="185"/>
      <c r="FW178" s="185"/>
      <c r="FX178" s="185"/>
      <c r="FY178" s="185"/>
      <c r="FZ178" s="185"/>
      <c r="GA178" s="185"/>
      <c r="GB178" s="185"/>
      <c r="GC178" s="185"/>
      <c r="GD178" s="185"/>
      <c r="GE178" s="185"/>
      <c r="GF178" s="185"/>
      <c r="GG178" s="185"/>
      <c r="GH178" s="185"/>
      <c r="GI178" s="185"/>
      <c r="GJ178" s="185"/>
      <c r="GK178" s="185"/>
      <c r="GL178" s="185"/>
      <c r="GM178" s="185"/>
      <c r="GN178" s="185"/>
      <c r="GO178" s="185"/>
      <c r="GP178" s="185"/>
      <c r="GQ178" s="185"/>
      <c r="GR178" s="185"/>
      <c r="GS178" s="185"/>
      <c r="GT178" s="185"/>
      <c r="GU178" s="185"/>
      <c r="GV178" s="185"/>
      <c r="GW178" s="185"/>
      <c r="GX178" s="185"/>
      <c r="GY178" s="185"/>
      <c r="GZ178" s="185"/>
      <c r="HA178" s="185"/>
      <c r="HB178" s="185"/>
      <c r="HC178" s="185"/>
      <c r="HD178" s="185"/>
      <c r="HE178" s="185"/>
      <c r="HF178" s="185"/>
      <c r="HG178" s="185"/>
      <c r="HH178" s="185"/>
      <c r="HI178" s="185"/>
      <c r="HJ178" s="185"/>
      <c r="HK178" s="185"/>
      <c r="HL178" s="185"/>
      <c r="HM178" s="185"/>
      <c r="HN178" s="185"/>
      <c r="HO178" s="185"/>
      <c r="HP178" s="185"/>
      <c r="HQ178" s="185"/>
      <c r="HR178" s="185"/>
      <c r="HS178" s="185"/>
      <c r="HT178" s="185"/>
      <c r="HU178" s="185"/>
      <c r="HV178" s="185"/>
      <c r="HW178" s="185"/>
      <c r="HX178" s="185"/>
      <c r="HY178" s="185"/>
      <c r="HZ178" s="185"/>
      <c r="IA178" s="185"/>
      <c r="IB178" s="185"/>
      <c r="IC178" s="185"/>
      <c r="ID178" s="185"/>
      <c r="IE178" s="185"/>
      <c r="IF178" s="185"/>
      <c r="IG178" s="185"/>
      <c r="IH178" s="185"/>
      <c r="II178" s="185"/>
      <c r="IJ178" s="185"/>
      <c r="IK178" s="185"/>
      <c r="IL178" s="185"/>
      <c r="IM178" s="185"/>
      <c r="IN178" s="185"/>
      <c r="IO178" s="185"/>
      <c r="IP178" s="185"/>
      <c r="IQ178" s="185"/>
      <c r="IR178" s="185"/>
      <c r="IS178" s="185"/>
      <c r="IT178" s="185"/>
      <c r="IU178" s="185"/>
      <c r="IV178" s="185"/>
      <c r="IW178" s="185"/>
    </row>
    <row r="179" customFormat="false" ht="15.75" hidden="true" customHeight="false" outlineLevel="0" collapsed="false">
      <c r="A179" s="210" t="s">
        <v>327</v>
      </c>
      <c r="B179" s="183" t="n">
        <f aca="false">Assumptions!B31</f>
        <v>6900</v>
      </c>
      <c r="C179" s="183" t="n">
        <f aca="false">$B$177*C23</f>
        <v>0</v>
      </c>
      <c r="D179" s="183" t="n">
        <f aca="false">$B$177*D23*1.075</f>
        <v>0</v>
      </c>
      <c r="E179" s="183" t="n">
        <f aca="false">$B$177*E23*1.075</f>
        <v>0</v>
      </c>
      <c r="F179" s="183" t="n">
        <f aca="false">$B$177*F23*1.075</f>
        <v>0</v>
      </c>
      <c r="G179" s="183" t="n">
        <f aca="false">$B$177*G23*1.075</f>
        <v>0</v>
      </c>
      <c r="H179" s="183" t="n">
        <f aca="false">$B$177*H23*1.075</f>
        <v>0</v>
      </c>
      <c r="I179" s="183" t="n">
        <f aca="false">$B$177*I23*1.075</f>
        <v>0</v>
      </c>
      <c r="J179" s="183" t="n">
        <f aca="false">$B$177*J23*1.075</f>
        <v>0</v>
      </c>
      <c r="K179" s="183" t="n">
        <f aca="false">$B$177*K23*1.075</f>
        <v>0</v>
      </c>
      <c r="L179" s="183" t="n">
        <f aca="false">$B$177*L23*1.075</f>
        <v>0</v>
      </c>
      <c r="M179" s="183" t="n">
        <f aca="false">$B$177*M23*1.075</f>
        <v>0</v>
      </c>
      <c r="N179" s="183" t="n">
        <f aca="false">$B$177*N23*1.075</f>
        <v>0</v>
      </c>
      <c r="O179" s="184" t="n">
        <f aca="false">SUM(C179:N179)</f>
        <v>0</v>
      </c>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85"/>
      <c r="BL179" s="185"/>
      <c r="BM179" s="185"/>
      <c r="BN179" s="185"/>
      <c r="BO179" s="185"/>
      <c r="BP179" s="185"/>
      <c r="BQ179" s="185"/>
      <c r="BR179" s="185"/>
      <c r="BS179" s="185"/>
      <c r="BT179" s="185"/>
      <c r="BU179" s="185"/>
      <c r="BV179" s="185"/>
      <c r="BW179" s="185"/>
      <c r="BX179" s="185"/>
      <c r="BY179" s="185"/>
      <c r="BZ179" s="185"/>
      <c r="CA179" s="185"/>
      <c r="CB179" s="185"/>
      <c r="CC179" s="185"/>
      <c r="CD179" s="185"/>
      <c r="CE179" s="185"/>
      <c r="CF179" s="185"/>
      <c r="CG179" s="185"/>
      <c r="CH179" s="185"/>
      <c r="CI179" s="185"/>
      <c r="CJ179" s="185"/>
      <c r="CK179" s="185"/>
      <c r="CL179" s="185"/>
      <c r="CM179" s="185"/>
      <c r="CN179" s="185"/>
      <c r="CO179" s="185"/>
      <c r="CP179" s="185"/>
      <c r="CQ179" s="185"/>
      <c r="CR179" s="185"/>
      <c r="CS179" s="185"/>
      <c r="CT179" s="185"/>
      <c r="CU179" s="185"/>
      <c r="CV179" s="185"/>
      <c r="CW179" s="185"/>
      <c r="CX179" s="185"/>
      <c r="CY179" s="185"/>
      <c r="CZ179" s="185"/>
      <c r="DA179" s="185"/>
      <c r="DB179" s="185"/>
      <c r="DC179" s="185"/>
      <c r="DD179" s="185"/>
      <c r="DE179" s="185"/>
      <c r="DF179" s="185"/>
      <c r="DG179" s="185"/>
      <c r="DH179" s="185"/>
      <c r="DI179" s="185"/>
      <c r="DJ179" s="185"/>
      <c r="DK179" s="185"/>
      <c r="DL179" s="185"/>
      <c r="DM179" s="185"/>
      <c r="DN179" s="185"/>
      <c r="DO179" s="185"/>
      <c r="DP179" s="185"/>
      <c r="DQ179" s="185"/>
      <c r="DR179" s="185"/>
      <c r="DS179" s="185"/>
      <c r="DT179" s="185"/>
      <c r="DU179" s="185"/>
      <c r="DV179" s="185"/>
      <c r="DW179" s="185"/>
      <c r="DX179" s="185"/>
      <c r="DY179" s="185"/>
      <c r="DZ179" s="185"/>
      <c r="EA179" s="185"/>
      <c r="EB179" s="185"/>
      <c r="EC179" s="185"/>
      <c r="ED179" s="185"/>
      <c r="EE179" s="185"/>
      <c r="EF179" s="185"/>
      <c r="EG179" s="185"/>
      <c r="EH179" s="185"/>
      <c r="EI179" s="185"/>
      <c r="EJ179" s="185"/>
      <c r="EK179" s="185"/>
      <c r="EL179" s="185"/>
      <c r="EM179" s="185"/>
      <c r="EN179" s="185"/>
      <c r="EO179" s="185"/>
      <c r="EP179" s="185"/>
      <c r="EQ179" s="185"/>
      <c r="ER179" s="185"/>
      <c r="ES179" s="185"/>
      <c r="ET179" s="185"/>
      <c r="EU179" s="185"/>
      <c r="EV179" s="185"/>
      <c r="EW179" s="185"/>
      <c r="EX179" s="185"/>
      <c r="EY179" s="185"/>
      <c r="EZ179" s="185"/>
      <c r="FA179" s="185"/>
      <c r="FB179" s="185"/>
      <c r="FC179" s="185"/>
      <c r="FD179" s="185"/>
      <c r="FE179" s="185"/>
      <c r="FF179" s="185"/>
      <c r="FG179" s="185"/>
      <c r="FH179" s="185"/>
      <c r="FI179" s="185"/>
      <c r="FJ179" s="185"/>
      <c r="FK179" s="185"/>
      <c r="FL179" s="185"/>
      <c r="FM179" s="185"/>
      <c r="FN179" s="185"/>
      <c r="FO179" s="185"/>
      <c r="FP179" s="185"/>
      <c r="FQ179" s="185"/>
      <c r="FR179" s="185"/>
      <c r="FS179" s="185"/>
      <c r="FT179" s="185"/>
      <c r="FU179" s="185"/>
      <c r="FV179" s="185"/>
      <c r="FW179" s="185"/>
      <c r="FX179" s="185"/>
      <c r="FY179" s="185"/>
      <c r="FZ179" s="185"/>
      <c r="GA179" s="185"/>
      <c r="GB179" s="185"/>
      <c r="GC179" s="185"/>
      <c r="GD179" s="185"/>
      <c r="GE179" s="185"/>
      <c r="GF179" s="185"/>
      <c r="GG179" s="185"/>
      <c r="GH179" s="185"/>
      <c r="GI179" s="185"/>
      <c r="GJ179" s="185"/>
      <c r="GK179" s="185"/>
      <c r="GL179" s="185"/>
      <c r="GM179" s="185"/>
      <c r="GN179" s="185"/>
      <c r="GO179" s="185"/>
      <c r="GP179" s="185"/>
      <c r="GQ179" s="185"/>
      <c r="GR179" s="185"/>
      <c r="GS179" s="185"/>
      <c r="GT179" s="185"/>
      <c r="GU179" s="185"/>
      <c r="GV179" s="185"/>
      <c r="GW179" s="185"/>
      <c r="GX179" s="185"/>
      <c r="GY179" s="185"/>
      <c r="GZ179" s="185"/>
      <c r="HA179" s="185"/>
      <c r="HB179" s="185"/>
      <c r="HC179" s="185"/>
      <c r="HD179" s="185"/>
      <c r="HE179" s="185"/>
      <c r="HF179" s="185"/>
      <c r="HG179" s="185"/>
      <c r="HH179" s="185"/>
      <c r="HI179" s="185"/>
      <c r="HJ179" s="185"/>
      <c r="HK179" s="185"/>
      <c r="HL179" s="185"/>
      <c r="HM179" s="185"/>
      <c r="HN179" s="185"/>
      <c r="HO179" s="185"/>
      <c r="HP179" s="185"/>
      <c r="HQ179" s="185"/>
      <c r="HR179" s="185"/>
      <c r="HS179" s="185"/>
      <c r="HT179" s="185"/>
      <c r="HU179" s="185"/>
      <c r="HV179" s="185"/>
      <c r="HW179" s="185"/>
      <c r="HX179" s="185"/>
      <c r="HY179" s="185"/>
      <c r="HZ179" s="185"/>
      <c r="IA179" s="185"/>
      <c r="IB179" s="185"/>
      <c r="IC179" s="185"/>
      <c r="ID179" s="185"/>
      <c r="IE179" s="185"/>
      <c r="IF179" s="185"/>
      <c r="IG179" s="185"/>
      <c r="IH179" s="185"/>
      <c r="II179" s="185"/>
      <c r="IJ179" s="185"/>
      <c r="IK179" s="185"/>
      <c r="IL179" s="185"/>
      <c r="IM179" s="185"/>
      <c r="IN179" s="185"/>
      <c r="IO179" s="185"/>
      <c r="IP179" s="185"/>
      <c r="IQ179" s="185"/>
      <c r="IR179" s="185"/>
      <c r="IS179" s="185"/>
      <c r="IT179" s="185"/>
      <c r="IU179" s="185"/>
      <c r="IV179" s="185"/>
      <c r="IW179" s="185"/>
    </row>
    <row r="180" customFormat="false" ht="16.5" hidden="true" customHeight="true" outlineLevel="0" collapsed="false">
      <c r="A180" s="211" t="s">
        <v>396</v>
      </c>
      <c r="B180" s="211"/>
      <c r="C180" s="212" t="n">
        <f aca="false">SUM(C176:C179)</f>
        <v>0</v>
      </c>
      <c r="D180" s="212" t="n">
        <f aca="false">SUM(D176:D179)</f>
        <v>0</v>
      </c>
      <c r="E180" s="212" t="n">
        <f aca="false">SUM(E176:E179)</f>
        <v>0</v>
      </c>
      <c r="F180" s="212" t="n">
        <f aca="false">SUM(F176:F179)</f>
        <v>0</v>
      </c>
      <c r="G180" s="212" t="n">
        <f aca="false">SUM(G176:G179)</f>
        <v>0</v>
      </c>
      <c r="H180" s="212" t="n">
        <f aca="false">SUM(H176:H179)</f>
        <v>0</v>
      </c>
      <c r="I180" s="212" t="n">
        <f aca="false">SUM(I176:I179)</f>
        <v>0</v>
      </c>
      <c r="J180" s="212" t="n">
        <f aca="false">SUM(J176:J179)</f>
        <v>0</v>
      </c>
      <c r="K180" s="212" t="n">
        <f aca="false">SUM(K176:K179)</f>
        <v>0</v>
      </c>
      <c r="L180" s="212" t="n">
        <f aca="false">SUM(L176:L179)</f>
        <v>0</v>
      </c>
      <c r="M180" s="212" t="n">
        <f aca="false">SUM(M176:M179)</f>
        <v>0</v>
      </c>
      <c r="N180" s="212" t="n">
        <f aca="false">SUM(N176:N179)</f>
        <v>0</v>
      </c>
      <c r="O180" s="212" t="n">
        <f aca="false">SUM(O176:O179)</f>
        <v>0</v>
      </c>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c r="CO180" s="211"/>
      <c r="CP180" s="211"/>
      <c r="CQ180" s="211"/>
      <c r="CR180" s="211"/>
      <c r="CS180" s="211"/>
      <c r="CT180" s="211"/>
      <c r="CU180" s="211"/>
      <c r="CV180" s="211"/>
      <c r="CW180" s="211"/>
      <c r="CX180" s="211"/>
      <c r="CY180" s="211"/>
      <c r="CZ180" s="211"/>
      <c r="DA180" s="211"/>
      <c r="DB180" s="211"/>
      <c r="DC180" s="211"/>
      <c r="DD180" s="211"/>
      <c r="DE180" s="211"/>
      <c r="DF180" s="211"/>
      <c r="DG180" s="211"/>
      <c r="DH180" s="211"/>
      <c r="DI180" s="211"/>
      <c r="DJ180" s="211"/>
      <c r="DK180" s="211"/>
      <c r="DL180" s="211"/>
      <c r="DM180" s="211"/>
      <c r="DN180" s="211"/>
      <c r="DO180" s="211"/>
      <c r="DP180" s="211"/>
      <c r="DQ180" s="211"/>
      <c r="DR180" s="211"/>
      <c r="DS180" s="211"/>
      <c r="DT180" s="211"/>
      <c r="DU180" s="211"/>
      <c r="DV180" s="211"/>
      <c r="DW180" s="211"/>
      <c r="DX180" s="211"/>
      <c r="DY180" s="211"/>
      <c r="DZ180" s="211"/>
      <c r="EA180" s="211"/>
      <c r="EB180" s="211"/>
      <c r="EC180" s="211"/>
      <c r="ED180" s="211"/>
      <c r="EE180" s="211"/>
      <c r="EF180" s="211"/>
      <c r="EG180" s="211"/>
      <c r="EH180" s="211"/>
      <c r="EI180" s="211"/>
      <c r="EJ180" s="211"/>
      <c r="EK180" s="211"/>
      <c r="EL180" s="211"/>
      <c r="EM180" s="211"/>
      <c r="EN180" s="211"/>
      <c r="EO180" s="211"/>
      <c r="EP180" s="211"/>
      <c r="EQ180" s="211"/>
      <c r="ER180" s="211"/>
      <c r="ES180" s="211"/>
      <c r="ET180" s="211"/>
      <c r="EU180" s="211"/>
      <c r="EV180" s="211"/>
      <c r="EW180" s="211"/>
      <c r="EX180" s="211"/>
      <c r="EY180" s="211"/>
      <c r="EZ180" s="211"/>
      <c r="FA180" s="211"/>
      <c r="FB180" s="211"/>
      <c r="FC180" s="211"/>
      <c r="FD180" s="211"/>
      <c r="FE180" s="211"/>
      <c r="FF180" s="211"/>
      <c r="FG180" s="211"/>
      <c r="FH180" s="211"/>
      <c r="FI180" s="211"/>
      <c r="FJ180" s="211"/>
      <c r="FK180" s="211"/>
      <c r="FL180" s="211"/>
      <c r="FM180" s="211"/>
      <c r="FN180" s="211"/>
      <c r="FO180" s="211"/>
      <c r="FP180" s="211"/>
      <c r="FQ180" s="211"/>
      <c r="FR180" s="211"/>
      <c r="FS180" s="211"/>
      <c r="FT180" s="211"/>
      <c r="FU180" s="211"/>
      <c r="FV180" s="211"/>
      <c r="FW180" s="211"/>
      <c r="FX180" s="211"/>
      <c r="FY180" s="211"/>
      <c r="FZ180" s="211"/>
      <c r="GA180" s="211"/>
      <c r="GB180" s="211"/>
      <c r="GC180" s="211"/>
      <c r="GD180" s="211"/>
      <c r="GE180" s="211"/>
      <c r="GF180" s="211"/>
      <c r="GG180" s="211"/>
      <c r="GH180" s="211"/>
      <c r="GI180" s="211"/>
      <c r="GJ180" s="211"/>
      <c r="GK180" s="211"/>
      <c r="GL180" s="211"/>
      <c r="GM180" s="211"/>
      <c r="GN180" s="211"/>
      <c r="GO180" s="211"/>
      <c r="GP180" s="211"/>
      <c r="GQ180" s="211"/>
      <c r="GR180" s="211"/>
      <c r="GS180" s="211"/>
      <c r="GT180" s="211"/>
      <c r="GU180" s="211"/>
      <c r="GV180" s="211"/>
      <c r="GW180" s="211"/>
      <c r="GX180" s="211"/>
      <c r="GY180" s="211"/>
      <c r="GZ180" s="211"/>
      <c r="HA180" s="211"/>
      <c r="HB180" s="211"/>
      <c r="HC180" s="211"/>
      <c r="HD180" s="211"/>
      <c r="HE180" s="211"/>
      <c r="HF180" s="211"/>
      <c r="HG180" s="211"/>
      <c r="HH180" s="211"/>
      <c r="HI180" s="211"/>
      <c r="HJ180" s="211"/>
      <c r="HK180" s="211"/>
      <c r="HL180" s="211"/>
      <c r="HM180" s="211"/>
      <c r="HN180" s="211"/>
      <c r="HO180" s="211"/>
      <c r="HP180" s="211"/>
      <c r="HQ180" s="211"/>
      <c r="HR180" s="211"/>
      <c r="HS180" s="211"/>
      <c r="HT180" s="211"/>
      <c r="HU180" s="211"/>
      <c r="HV180" s="211"/>
      <c r="HW180" s="211"/>
      <c r="HX180" s="211"/>
      <c r="HY180" s="211"/>
      <c r="HZ180" s="211"/>
      <c r="IA180" s="211"/>
      <c r="IB180" s="211"/>
      <c r="IC180" s="211"/>
      <c r="ID180" s="211"/>
      <c r="IE180" s="211"/>
      <c r="IF180" s="211"/>
      <c r="IG180" s="211"/>
      <c r="IH180" s="211"/>
      <c r="II180" s="211"/>
      <c r="IJ180" s="211"/>
      <c r="IK180" s="211"/>
      <c r="IL180" s="211"/>
      <c r="IM180" s="211"/>
      <c r="IN180" s="211"/>
      <c r="IO180" s="211"/>
      <c r="IP180" s="211"/>
      <c r="IQ180" s="211"/>
      <c r="IR180" s="211"/>
      <c r="IS180" s="211"/>
      <c r="IT180" s="211"/>
      <c r="IU180" s="211"/>
      <c r="IV180" s="211"/>
      <c r="IW180" s="211"/>
    </row>
    <row r="181" customFormat="false" ht="12.75" hidden="true" customHeight="false" outlineLevel="0" collapsed="false"/>
    <row r="182" customFormat="false" ht="12.75" hidden="true" customHeight="false" outlineLevel="0" collapsed="false">
      <c r="A182" s="213" t="s">
        <v>331</v>
      </c>
      <c r="B182" s="214" t="n">
        <v>8150</v>
      </c>
      <c r="C182" s="214" t="n">
        <f aca="false">$B$182*C27</f>
        <v>0</v>
      </c>
      <c r="D182" s="214" t="n">
        <f aca="false">$B$182*D27*1.075</f>
        <v>0</v>
      </c>
      <c r="E182" s="214" t="n">
        <f aca="false">$B$182*E27*1.075</f>
        <v>0</v>
      </c>
      <c r="F182" s="214" t="n">
        <f aca="false">$B$182*F27*1.075</f>
        <v>0</v>
      </c>
      <c r="G182" s="214" t="n">
        <f aca="false">$B$182*G27*1.075</f>
        <v>0</v>
      </c>
      <c r="H182" s="214" t="n">
        <f aca="false">$B$182*H27*1.075</f>
        <v>0</v>
      </c>
      <c r="I182" s="214" t="n">
        <f aca="false">$B$182*I27*1.075</f>
        <v>0</v>
      </c>
      <c r="J182" s="214" t="n">
        <f aca="false">$B$182*J27*1.075</f>
        <v>0</v>
      </c>
      <c r="K182" s="214" t="n">
        <f aca="false">$B$182*K27*1.075</f>
        <v>0</v>
      </c>
      <c r="L182" s="214" t="n">
        <f aca="false">$B$182*L27*1.075</f>
        <v>0</v>
      </c>
      <c r="M182" s="214" t="n">
        <f aca="false">$B$182*M27*1.075</f>
        <v>0</v>
      </c>
      <c r="N182" s="214" t="n">
        <f aca="false">$B$182*N27*1.075</f>
        <v>0</v>
      </c>
      <c r="O182" s="215" t="n">
        <f aca="false">SUM(C182:N182)</f>
        <v>0</v>
      </c>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211"/>
      <c r="BY182" s="211"/>
      <c r="BZ182" s="211"/>
      <c r="CA182" s="211"/>
      <c r="CB182" s="211"/>
      <c r="CC182" s="211"/>
      <c r="CD182" s="211"/>
      <c r="CE182" s="211"/>
      <c r="CF182" s="211"/>
      <c r="CG182" s="211"/>
      <c r="CH182" s="211"/>
      <c r="CI182" s="211"/>
      <c r="CJ182" s="211"/>
      <c r="CK182" s="211"/>
      <c r="CL182" s="211"/>
      <c r="CM182" s="211"/>
      <c r="CN182" s="211"/>
      <c r="CO182" s="211"/>
      <c r="CP182" s="211"/>
      <c r="CQ182" s="211"/>
      <c r="CR182" s="211"/>
      <c r="CS182" s="211"/>
      <c r="CT182" s="211"/>
      <c r="CU182" s="211"/>
      <c r="CV182" s="211"/>
      <c r="CW182" s="211"/>
      <c r="CX182" s="211"/>
      <c r="CY182" s="211"/>
      <c r="CZ182" s="211"/>
      <c r="DA182" s="211"/>
      <c r="DB182" s="211"/>
      <c r="DC182" s="211"/>
      <c r="DD182" s="211"/>
      <c r="DE182" s="211"/>
      <c r="DF182" s="211"/>
      <c r="DG182" s="211"/>
      <c r="DH182" s="211"/>
      <c r="DI182" s="211"/>
      <c r="DJ182" s="211"/>
      <c r="DK182" s="211"/>
      <c r="DL182" s="211"/>
      <c r="DM182" s="211"/>
      <c r="DN182" s="211"/>
      <c r="DO182" s="211"/>
      <c r="DP182" s="211"/>
      <c r="DQ182" s="211"/>
      <c r="DR182" s="211"/>
      <c r="DS182" s="211"/>
      <c r="DT182" s="211"/>
      <c r="DU182" s="211"/>
      <c r="DV182" s="211"/>
      <c r="DW182" s="211"/>
      <c r="DX182" s="211"/>
      <c r="DY182" s="211"/>
      <c r="DZ182" s="211"/>
      <c r="EA182" s="211"/>
      <c r="EB182" s="211"/>
      <c r="EC182" s="211"/>
      <c r="ED182" s="211"/>
      <c r="EE182" s="211"/>
      <c r="EF182" s="211"/>
      <c r="EG182" s="211"/>
      <c r="EH182" s="211"/>
      <c r="EI182" s="211"/>
      <c r="EJ182" s="211"/>
      <c r="EK182" s="211"/>
      <c r="EL182" s="211"/>
      <c r="EM182" s="211"/>
      <c r="EN182" s="211"/>
      <c r="EO182" s="211"/>
      <c r="EP182" s="211"/>
      <c r="EQ182" s="211"/>
      <c r="ER182" s="211"/>
      <c r="ES182" s="211"/>
      <c r="ET182" s="211"/>
      <c r="EU182" s="211"/>
      <c r="EV182" s="211"/>
      <c r="EW182" s="211"/>
      <c r="EX182" s="211"/>
      <c r="EY182" s="211"/>
      <c r="EZ182" s="211"/>
      <c r="FA182" s="211"/>
      <c r="FB182" s="211"/>
      <c r="FC182" s="211"/>
      <c r="FD182" s="211"/>
      <c r="FE182" s="211"/>
      <c r="FF182" s="211"/>
      <c r="FG182" s="211"/>
      <c r="FH182" s="211"/>
      <c r="FI182" s="211"/>
      <c r="FJ182" s="211"/>
      <c r="FK182" s="211"/>
      <c r="FL182" s="211"/>
      <c r="FM182" s="211"/>
      <c r="FN182" s="211"/>
      <c r="FO182" s="211"/>
      <c r="FP182" s="211"/>
      <c r="FQ182" s="211"/>
      <c r="FR182" s="211"/>
      <c r="FS182" s="211"/>
      <c r="FT182" s="211"/>
      <c r="FU182" s="211"/>
      <c r="FV182" s="211"/>
      <c r="FW182" s="211"/>
      <c r="FX182" s="211"/>
      <c r="FY182" s="211"/>
      <c r="FZ182" s="211"/>
      <c r="GA182" s="211"/>
      <c r="GB182" s="211"/>
      <c r="GC182" s="211"/>
      <c r="GD182" s="211"/>
      <c r="GE182" s="211"/>
      <c r="GF182" s="211"/>
      <c r="GG182" s="211"/>
      <c r="GH182" s="211"/>
      <c r="GI182" s="211"/>
      <c r="GJ182" s="211"/>
      <c r="GK182" s="211"/>
      <c r="GL182" s="211"/>
      <c r="GM182" s="211"/>
      <c r="GN182" s="211"/>
      <c r="GO182" s="211"/>
      <c r="GP182" s="211"/>
      <c r="GQ182" s="211"/>
      <c r="GR182" s="211"/>
      <c r="GS182" s="211"/>
      <c r="GT182" s="211"/>
      <c r="GU182" s="211"/>
      <c r="GV182" s="211"/>
      <c r="GW182" s="211"/>
      <c r="GX182" s="211"/>
      <c r="GY182" s="211"/>
      <c r="GZ182" s="211"/>
      <c r="HA182" s="211"/>
      <c r="HB182" s="211"/>
      <c r="HC182" s="211"/>
      <c r="HD182" s="211"/>
      <c r="HE182" s="211"/>
      <c r="HF182" s="211"/>
      <c r="HG182" s="211"/>
      <c r="HH182" s="211"/>
      <c r="HI182" s="211"/>
      <c r="HJ182" s="211"/>
      <c r="HK182" s="211"/>
      <c r="HL182" s="211"/>
      <c r="HM182" s="211"/>
      <c r="HN182" s="211"/>
      <c r="HO182" s="211"/>
      <c r="HP182" s="211"/>
      <c r="HQ182" s="211"/>
      <c r="HR182" s="211"/>
      <c r="HS182" s="211"/>
      <c r="HT182" s="211"/>
      <c r="HU182" s="211"/>
      <c r="HV182" s="211"/>
      <c r="HW182" s="211"/>
      <c r="HX182" s="211"/>
      <c r="HY182" s="211"/>
      <c r="HZ182" s="211"/>
      <c r="IA182" s="211"/>
      <c r="IB182" s="211"/>
      <c r="IC182" s="211"/>
      <c r="ID182" s="211"/>
      <c r="IE182" s="211"/>
      <c r="IF182" s="211"/>
      <c r="IG182" s="211"/>
      <c r="IH182" s="211"/>
      <c r="II182" s="211"/>
      <c r="IJ182" s="211"/>
      <c r="IK182" s="211"/>
      <c r="IL182" s="211"/>
      <c r="IM182" s="211"/>
      <c r="IN182" s="211"/>
      <c r="IO182" s="211"/>
      <c r="IP182" s="211"/>
      <c r="IQ182" s="211"/>
      <c r="IR182" s="211"/>
      <c r="IS182" s="211"/>
      <c r="IT182" s="211"/>
      <c r="IU182" s="211"/>
      <c r="IV182" s="211"/>
      <c r="IW182" s="211"/>
    </row>
    <row r="183" customFormat="false" ht="12.75" hidden="true" customHeight="false" outlineLevel="0" collapsed="false"/>
    <row r="184" customFormat="false" ht="12.75" hidden="true" customHeight="false" outlineLevel="0" collapsed="false">
      <c r="A184" s="211" t="s">
        <v>351</v>
      </c>
      <c r="B184" s="211"/>
      <c r="C184" s="216" t="n">
        <f aca="false">C173+C180+C182</f>
        <v>0</v>
      </c>
      <c r="D184" s="216" t="n">
        <f aca="false">D173+D180+D182</f>
        <v>0</v>
      </c>
      <c r="E184" s="216" t="n">
        <f aca="false">E173+E180+E182</f>
        <v>0</v>
      </c>
      <c r="F184" s="216" t="n">
        <f aca="false">F173+F180+F182</f>
        <v>0</v>
      </c>
      <c r="G184" s="216" t="n">
        <f aca="false">G173+G180+G182</f>
        <v>0</v>
      </c>
      <c r="H184" s="216" t="n">
        <f aca="false">H173+H180+H182</f>
        <v>0</v>
      </c>
      <c r="I184" s="216" t="n">
        <f aca="false">I173+I180+I182</f>
        <v>0</v>
      </c>
      <c r="J184" s="216" t="n">
        <f aca="false">J173+J180+J182</f>
        <v>0</v>
      </c>
      <c r="K184" s="216" t="n">
        <f aca="false">K173+K180+K182</f>
        <v>0</v>
      </c>
      <c r="L184" s="216" t="n">
        <f aca="false">L173+L180+L182</f>
        <v>0</v>
      </c>
      <c r="M184" s="216" t="n">
        <f aca="false">M173+M180+M182</f>
        <v>0</v>
      </c>
      <c r="N184" s="216" t="n">
        <f aca="false">N173+N180+N182</f>
        <v>0</v>
      </c>
      <c r="O184" s="216" t="n">
        <f aca="false">O173+O180+O182</f>
        <v>0</v>
      </c>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c r="CL184" s="211"/>
      <c r="CM184" s="211"/>
      <c r="CN184" s="211"/>
      <c r="CO184" s="211"/>
      <c r="CP184" s="211"/>
      <c r="CQ184" s="211"/>
      <c r="CR184" s="211"/>
      <c r="CS184" s="211"/>
      <c r="CT184" s="211"/>
      <c r="CU184" s="211"/>
      <c r="CV184" s="211"/>
      <c r="CW184" s="211"/>
      <c r="CX184" s="211"/>
      <c r="CY184" s="211"/>
      <c r="CZ184" s="211"/>
      <c r="DA184" s="211"/>
      <c r="DB184" s="211"/>
      <c r="DC184" s="211"/>
      <c r="DD184" s="211"/>
      <c r="DE184" s="211"/>
      <c r="DF184" s="211"/>
      <c r="DG184" s="211"/>
      <c r="DH184" s="211"/>
      <c r="DI184" s="211"/>
      <c r="DJ184" s="211"/>
      <c r="DK184" s="211"/>
      <c r="DL184" s="211"/>
      <c r="DM184" s="211"/>
      <c r="DN184" s="211"/>
      <c r="DO184" s="211"/>
      <c r="DP184" s="211"/>
      <c r="DQ184" s="211"/>
      <c r="DR184" s="211"/>
      <c r="DS184" s="211"/>
      <c r="DT184" s="211"/>
      <c r="DU184" s="211"/>
      <c r="DV184" s="211"/>
      <c r="DW184" s="211"/>
      <c r="DX184" s="211"/>
      <c r="DY184" s="211"/>
      <c r="DZ184" s="211"/>
      <c r="EA184" s="211"/>
      <c r="EB184" s="211"/>
      <c r="EC184" s="211"/>
      <c r="ED184" s="211"/>
      <c r="EE184" s="211"/>
      <c r="EF184" s="211"/>
      <c r="EG184" s="211"/>
      <c r="EH184" s="211"/>
      <c r="EI184" s="211"/>
      <c r="EJ184" s="211"/>
      <c r="EK184" s="211"/>
      <c r="EL184" s="211"/>
      <c r="EM184" s="211"/>
      <c r="EN184" s="211"/>
      <c r="EO184" s="211"/>
      <c r="EP184" s="211"/>
      <c r="EQ184" s="211"/>
      <c r="ER184" s="211"/>
      <c r="ES184" s="211"/>
      <c r="ET184" s="211"/>
      <c r="EU184" s="211"/>
      <c r="EV184" s="211"/>
      <c r="EW184" s="211"/>
      <c r="EX184" s="211"/>
      <c r="EY184" s="211"/>
      <c r="EZ184" s="211"/>
      <c r="FA184" s="211"/>
      <c r="FB184" s="211"/>
      <c r="FC184" s="211"/>
      <c r="FD184" s="211"/>
      <c r="FE184" s="211"/>
      <c r="FF184" s="211"/>
      <c r="FG184" s="211"/>
      <c r="FH184" s="211"/>
      <c r="FI184" s="211"/>
      <c r="FJ184" s="211"/>
      <c r="FK184" s="211"/>
      <c r="FL184" s="211"/>
      <c r="FM184" s="211"/>
      <c r="FN184" s="211"/>
      <c r="FO184" s="211"/>
      <c r="FP184" s="211"/>
      <c r="FQ184" s="211"/>
      <c r="FR184" s="211"/>
      <c r="FS184" s="211"/>
      <c r="FT184" s="211"/>
      <c r="FU184" s="211"/>
      <c r="FV184" s="211"/>
      <c r="FW184" s="211"/>
      <c r="FX184" s="211"/>
      <c r="FY184" s="211"/>
      <c r="FZ184" s="211"/>
      <c r="GA184" s="211"/>
      <c r="GB184" s="211"/>
      <c r="GC184" s="211"/>
      <c r="GD184" s="211"/>
      <c r="GE184" s="211"/>
      <c r="GF184" s="211"/>
      <c r="GG184" s="211"/>
      <c r="GH184" s="211"/>
      <c r="GI184" s="211"/>
      <c r="GJ184" s="211"/>
      <c r="GK184" s="211"/>
      <c r="GL184" s="211"/>
      <c r="GM184" s="211"/>
      <c r="GN184" s="211"/>
      <c r="GO184" s="211"/>
      <c r="GP184" s="211"/>
      <c r="GQ184" s="211"/>
      <c r="GR184" s="211"/>
      <c r="GS184" s="211"/>
      <c r="GT184" s="211"/>
      <c r="GU184" s="211"/>
      <c r="GV184" s="211"/>
      <c r="GW184" s="211"/>
      <c r="GX184" s="211"/>
      <c r="GY184" s="211"/>
      <c r="GZ184" s="211"/>
      <c r="HA184" s="211"/>
      <c r="HB184" s="211"/>
      <c r="HC184" s="211"/>
      <c r="HD184" s="211"/>
      <c r="HE184" s="211"/>
      <c r="HF184" s="211"/>
      <c r="HG184" s="211"/>
      <c r="HH184" s="211"/>
      <c r="HI184" s="211"/>
      <c r="HJ184" s="211"/>
      <c r="HK184" s="211"/>
      <c r="HL184" s="211"/>
      <c r="HM184" s="211"/>
      <c r="HN184" s="211"/>
      <c r="HO184" s="211"/>
      <c r="HP184" s="211"/>
      <c r="HQ184" s="211"/>
      <c r="HR184" s="211"/>
      <c r="HS184" s="211"/>
      <c r="HT184" s="211"/>
      <c r="HU184" s="211"/>
      <c r="HV184" s="211"/>
      <c r="HW184" s="211"/>
      <c r="HX184" s="211"/>
      <c r="HY184" s="211"/>
      <c r="HZ184" s="211"/>
      <c r="IA184" s="211"/>
      <c r="IB184" s="211"/>
      <c r="IC184" s="211"/>
      <c r="ID184" s="211"/>
      <c r="IE184" s="211"/>
      <c r="IF184" s="211"/>
      <c r="IG184" s="211"/>
      <c r="IH184" s="211"/>
      <c r="II184" s="211"/>
      <c r="IJ184" s="211"/>
      <c r="IK184" s="211"/>
      <c r="IL184" s="211"/>
      <c r="IM184" s="211"/>
      <c r="IN184" s="211"/>
      <c r="IO184" s="211"/>
      <c r="IP184" s="211"/>
      <c r="IQ184" s="211"/>
      <c r="IR184" s="211"/>
      <c r="IS184" s="211"/>
      <c r="IT184" s="211"/>
      <c r="IU184" s="211"/>
      <c r="IV184" s="211"/>
      <c r="IW184" s="211"/>
    </row>
    <row r="185" customFormat="false" ht="12.75" hidden="true" customHeight="false" outlineLevel="0" collapsed="false"/>
    <row r="186" customFormat="false" ht="12.75" hidden="true" customHeight="false" outlineLevel="0" collapsed="false"/>
    <row r="187" customFormat="false" ht="15.75" hidden="true" customHeight="false" outlineLevel="0" collapsed="false">
      <c r="A187" s="182" t="s">
        <v>335</v>
      </c>
      <c r="B187" s="183" t="n">
        <v>45</v>
      </c>
      <c r="C187" s="183" t="n">
        <f aca="false">C31*$B$31*200</f>
        <v>0</v>
      </c>
      <c r="D187" s="183" t="n">
        <f aca="false">D31*$B$31*200</f>
        <v>0</v>
      </c>
      <c r="E187" s="183" t="n">
        <f aca="false">E31*$B$31*200</f>
        <v>0</v>
      </c>
      <c r="F187" s="183" t="n">
        <f aca="false">F31*$B$31*200</f>
        <v>0</v>
      </c>
      <c r="G187" s="183" t="n">
        <f aca="false">G31*$B$31*200</f>
        <v>0</v>
      </c>
      <c r="H187" s="183" t="n">
        <f aca="false">H31*$B$31*200</f>
        <v>0</v>
      </c>
      <c r="I187" s="183" t="n">
        <f aca="false">I31*$B$31*200</f>
        <v>0</v>
      </c>
      <c r="J187" s="183" t="n">
        <f aca="false">J31*$B$31*200</f>
        <v>0</v>
      </c>
      <c r="K187" s="183" t="n">
        <f aca="false">K31*$B$31*200</f>
        <v>0</v>
      </c>
      <c r="L187" s="183" t="n">
        <f aca="false">L31*$B$31*200</f>
        <v>0</v>
      </c>
      <c r="M187" s="183" t="n">
        <f aca="false">M31*$B$31*200</f>
        <v>0</v>
      </c>
      <c r="N187" s="183" t="n">
        <f aca="false">N31*$B$31*200</f>
        <v>0</v>
      </c>
      <c r="O187" s="184" t="n">
        <f aca="false">N187</f>
        <v>0</v>
      </c>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c r="AV187" s="185"/>
      <c r="AW187" s="185"/>
      <c r="AX187" s="185"/>
      <c r="AY187" s="185"/>
      <c r="AZ187" s="185"/>
      <c r="BA187" s="185"/>
      <c r="BB187" s="185"/>
      <c r="BC187" s="185"/>
      <c r="BD187" s="185"/>
      <c r="BE187" s="185"/>
      <c r="BF187" s="185"/>
      <c r="BG187" s="185"/>
      <c r="BH187" s="185"/>
      <c r="BI187" s="185"/>
      <c r="BJ187" s="185"/>
      <c r="BK187" s="185"/>
      <c r="BL187" s="185"/>
      <c r="BM187" s="185"/>
      <c r="BN187" s="185"/>
      <c r="BO187" s="185"/>
      <c r="BP187" s="185"/>
      <c r="BQ187" s="185"/>
      <c r="BR187" s="185"/>
      <c r="BS187" s="185"/>
      <c r="BT187" s="185"/>
      <c r="BU187" s="185"/>
      <c r="BV187" s="185"/>
      <c r="BW187" s="185"/>
      <c r="BX187" s="185"/>
      <c r="BY187" s="185"/>
      <c r="BZ187" s="185"/>
      <c r="CA187" s="185"/>
      <c r="CB187" s="185"/>
      <c r="CC187" s="185"/>
      <c r="CD187" s="185"/>
      <c r="CE187" s="185"/>
      <c r="CF187" s="185"/>
      <c r="CG187" s="185"/>
      <c r="CH187" s="185"/>
      <c r="CI187" s="185"/>
      <c r="CJ187" s="185"/>
      <c r="CK187" s="185"/>
      <c r="CL187" s="185"/>
      <c r="CM187" s="185"/>
      <c r="CN187" s="185"/>
      <c r="CO187" s="185"/>
      <c r="CP187" s="185"/>
      <c r="CQ187" s="185"/>
      <c r="CR187" s="185"/>
      <c r="CS187" s="185"/>
      <c r="CT187" s="185"/>
      <c r="CU187" s="185"/>
      <c r="CV187" s="185"/>
      <c r="CW187" s="185"/>
      <c r="CX187" s="185"/>
      <c r="CY187" s="185"/>
      <c r="CZ187" s="185"/>
      <c r="DA187" s="185"/>
      <c r="DB187" s="185"/>
      <c r="DC187" s="185"/>
      <c r="DD187" s="185"/>
      <c r="DE187" s="185"/>
      <c r="DF187" s="185"/>
      <c r="DG187" s="185"/>
      <c r="DH187" s="185"/>
      <c r="DI187" s="185"/>
      <c r="DJ187" s="185"/>
      <c r="DK187" s="185"/>
      <c r="DL187" s="185"/>
      <c r="DM187" s="185"/>
      <c r="DN187" s="185"/>
      <c r="DO187" s="185"/>
      <c r="DP187" s="185"/>
      <c r="DQ187" s="185"/>
      <c r="DR187" s="185"/>
      <c r="DS187" s="185"/>
      <c r="DT187" s="185"/>
      <c r="DU187" s="185"/>
      <c r="DV187" s="185"/>
      <c r="DW187" s="185"/>
      <c r="DX187" s="185"/>
      <c r="DY187" s="185"/>
      <c r="DZ187" s="185"/>
      <c r="EA187" s="185"/>
      <c r="EB187" s="185"/>
      <c r="EC187" s="185"/>
      <c r="ED187" s="185"/>
      <c r="EE187" s="185"/>
      <c r="EF187" s="185"/>
      <c r="EG187" s="185"/>
      <c r="EH187" s="185"/>
      <c r="EI187" s="185"/>
      <c r="EJ187" s="185"/>
      <c r="EK187" s="185"/>
      <c r="EL187" s="185"/>
      <c r="EM187" s="185"/>
      <c r="EN187" s="185"/>
      <c r="EO187" s="185"/>
      <c r="EP187" s="185"/>
      <c r="EQ187" s="185"/>
      <c r="ER187" s="185"/>
      <c r="ES187" s="185"/>
      <c r="ET187" s="185"/>
      <c r="EU187" s="185"/>
      <c r="EV187" s="185"/>
      <c r="EW187" s="185"/>
      <c r="EX187" s="185"/>
      <c r="EY187" s="185"/>
      <c r="EZ187" s="185"/>
      <c r="FA187" s="185"/>
      <c r="FB187" s="185"/>
      <c r="FC187" s="185"/>
      <c r="FD187" s="185"/>
      <c r="FE187" s="185"/>
      <c r="FF187" s="185"/>
      <c r="FG187" s="185"/>
      <c r="FH187" s="185"/>
      <c r="FI187" s="185"/>
      <c r="FJ187" s="185"/>
      <c r="FK187" s="185"/>
      <c r="FL187" s="185"/>
      <c r="FM187" s="185"/>
      <c r="FN187" s="185"/>
      <c r="FO187" s="185"/>
      <c r="FP187" s="185"/>
      <c r="FQ187" s="185"/>
      <c r="FR187" s="185"/>
      <c r="FS187" s="185"/>
      <c r="FT187" s="185"/>
      <c r="FU187" s="185"/>
      <c r="FV187" s="185"/>
      <c r="FW187" s="185"/>
      <c r="FX187" s="185"/>
      <c r="FY187" s="185"/>
      <c r="FZ187" s="185"/>
      <c r="GA187" s="185"/>
      <c r="GB187" s="185"/>
      <c r="GC187" s="185"/>
      <c r="GD187" s="185"/>
      <c r="GE187" s="185"/>
      <c r="GF187" s="185"/>
      <c r="GG187" s="185"/>
      <c r="GH187" s="185"/>
      <c r="GI187" s="185"/>
      <c r="GJ187" s="185"/>
      <c r="GK187" s="185"/>
      <c r="GL187" s="185"/>
      <c r="GM187" s="185"/>
      <c r="GN187" s="185"/>
      <c r="GO187" s="185"/>
      <c r="GP187" s="185"/>
      <c r="GQ187" s="185"/>
      <c r="GR187" s="185"/>
      <c r="GS187" s="185"/>
      <c r="GT187" s="185"/>
      <c r="GU187" s="185"/>
      <c r="GV187" s="185"/>
      <c r="GW187" s="185"/>
      <c r="GX187" s="185"/>
      <c r="GY187" s="185"/>
      <c r="GZ187" s="185"/>
      <c r="HA187" s="185"/>
      <c r="HB187" s="185"/>
      <c r="HC187" s="185"/>
      <c r="HD187" s="185"/>
      <c r="HE187" s="185"/>
      <c r="HF187" s="185"/>
      <c r="HG187" s="185"/>
      <c r="HH187" s="185"/>
      <c r="HI187" s="185"/>
      <c r="HJ187" s="185"/>
      <c r="HK187" s="185"/>
      <c r="HL187" s="185"/>
      <c r="HM187" s="185"/>
      <c r="HN187" s="185"/>
      <c r="HO187" s="185"/>
      <c r="HP187" s="185"/>
      <c r="HQ187" s="185"/>
      <c r="HR187" s="185"/>
      <c r="HS187" s="185"/>
      <c r="HT187" s="185"/>
      <c r="HU187" s="185"/>
      <c r="HV187" s="185"/>
      <c r="HW187" s="185"/>
      <c r="HX187" s="185"/>
      <c r="HY187" s="185"/>
      <c r="HZ187" s="185"/>
      <c r="IA187" s="185"/>
      <c r="IB187" s="185"/>
      <c r="IC187" s="185"/>
      <c r="ID187" s="185"/>
      <c r="IE187" s="185"/>
      <c r="IF187" s="185"/>
      <c r="IG187" s="185"/>
      <c r="IH187" s="185"/>
      <c r="II187" s="185"/>
      <c r="IJ187" s="185"/>
      <c r="IK187" s="185"/>
      <c r="IL187" s="185"/>
      <c r="IM187" s="185"/>
      <c r="IN187" s="185"/>
      <c r="IO187" s="185"/>
      <c r="IP187" s="185"/>
      <c r="IQ187" s="185"/>
      <c r="IR187" s="185"/>
      <c r="IS187" s="185"/>
      <c r="IT187" s="185"/>
      <c r="IU187" s="185"/>
      <c r="IV187" s="185"/>
      <c r="IW187" s="185"/>
    </row>
    <row r="188" customFormat="false" ht="15.75" hidden="true" customHeight="false" outlineLevel="0" collapsed="false">
      <c r="A188" s="182" t="s">
        <v>336</v>
      </c>
      <c r="B188" s="183" t="n">
        <v>65</v>
      </c>
      <c r="C188" s="183" t="n">
        <f aca="false">C32*$B$31*200</f>
        <v>0</v>
      </c>
      <c r="D188" s="183" t="n">
        <f aca="false">D32*$B$31*200</f>
        <v>0</v>
      </c>
      <c r="E188" s="183" t="n">
        <f aca="false">E32*$B$31*200</f>
        <v>0</v>
      </c>
      <c r="F188" s="183" t="n">
        <f aca="false">F32*$B$31*200</f>
        <v>0</v>
      </c>
      <c r="G188" s="183" t="n">
        <f aca="false">G32*$B$31*200</f>
        <v>0</v>
      </c>
      <c r="H188" s="183" t="n">
        <f aca="false">H32*$B$31*200</f>
        <v>0</v>
      </c>
      <c r="I188" s="183" t="n">
        <f aca="false">I32*$B$31*200</f>
        <v>0</v>
      </c>
      <c r="J188" s="183" t="n">
        <f aca="false">J32*$B$31*200</f>
        <v>0</v>
      </c>
      <c r="K188" s="183" t="n">
        <f aca="false">K32*$B$31*200</f>
        <v>0</v>
      </c>
      <c r="L188" s="183" t="n">
        <f aca="false">L32*$B$31*200</f>
        <v>0</v>
      </c>
      <c r="M188" s="183" t="n">
        <f aca="false">M32*$B$31*200</f>
        <v>0</v>
      </c>
      <c r="N188" s="183" t="n">
        <f aca="false">N32*$B$31*200</f>
        <v>0</v>
      </c>
      <c r="O188" s="184" t="n">
        <f aca="false">N188</f>
        <v>0</v>
      </c>
      <c r="P188" s="185"/>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c r="BK188" s="185"/>
      <c r="BL188" s="185"/>
      <c r="BM188" s="185"/>
      <c r="BN188" s="185"/>
      <c r="BO188" s="185"/>
      <c r="BP188" s="185"/>
      <c r="BQ188" s="185"/>
      <c r="BR188" s="185"/>
      <c r="BS188" s="185"/>
      <c r="BT188" s="185"/>
      <c r="BU188" s="185"/>
      <c r="BV188" s="185"/>
      <c r="BW188" s="185"/>
      <c r="BX188" s="185"/>
      <c r="BY188" s="185"/>
      <c r="BZ188" s="185"/>
      <c r="CA188" s="185"/>
      <c r="CB188" s="185"/>
      <c r="CC188" s="185"/>
      <c r="CD188" s="185"/>
      <c r="CE188" s="185"/>
      <c r="CF188" s="185"/>
      <c r="CG188" s="185"/>
      <c r="CH188" s="185"/>
      <c r="CI188" s="185"/>
      <c r="CJ188" s="185"/>
      <c r="CK188" s="185"/>
      <c r="CL188" s="185"/>
      <c r="CM188" s="185"/>
      <c r="CN188" s="185"/>
      <c r="CO188" s="185"/>
      <c r="CP188" s="185"/>
      <c r="CQ188" s="185"/>
      <c r="CR188" s="185"/>
      <c r="CS188" s="185"/>
      <c r="CT188" s="185"/>
      <c r="CU188" s="185"/>
      <c r="CV188" s="185"/>
      <c r="CW188" s="185"/>
      <c r="CX188" s="185"/>
      <c r="CY188" s="185"/>
      <c r="CZ188" s="185"/>
      <c r="DA188" s="185"/>
      <c r="DB188" s="185"/>
      <c r="DC188" s="185"/>
      <c r="DD188" s="185"/>
      <c r="DE188" s="185"/>
      <c r="DF188" s="185"/>
      <c r="DG188" s="185"/>
      <c r="DH188" s="185"/>
      <c r="DI188" s="185"/>
      <c r="DJ188" s="185"/>
      <c r="DK188" s="185"/>
      <c r="DL188" s="185"/>
      <c r="DM188" s="185"/>
      <c r="DN188" s="185"/>
      <c r="DO188" s="185"/>
      <c r="DP188" s="185"/>
      <c r="DQ188" s="185"/>
      <c r="DR188" s="185"/>
      <c r="DS188" s="185"/>
      <c r="DT188" s="185"/>
      <c r="DU188" s="185"/>
      <c r="DV188" s="185"/>
      <c r="DW188" s="185"/>
      <c r="DX188" s="185"/>
      <c r="DY188" s="185"/>
      <c r="DZ188" s="185"/>
      <c r="EA188" s="185"/>
      <c r="EB188" s="185"/>
      <c r="EC188" s="185"/>
      <c r="ED188" s="185"/>
      <c r="EE188" s="185"/>
      <c r="EF188" s="185"/>
      <c r="EG188" s="185"/>
      <c r="EH188" s="185"/>
      <c r="EI188" s="185"/>
      <c r="EJ188" s="185"/>
      <c r="EK188" s="185"/>
      <c r="EL188" s="185"/>
      <c r="EM188" s="185"/>
      <c r="EN188" s="185"/>
      <c r="EO188" s="185"/>
      <c r="EP188" s="185"/>
      <c r="EQ188" s="185"/>
      <c r="ER188" s="185"/>
      <c r="ES188" s="185"/>
      <c r="ET188" s="185"/>
      <c r="EU188" s="185"/>
      <c r="EV188" s="185"/>
      <c r="EW188" s="185"/>
      <c r="EX188" s="185"/>
      <c r="EY188" s="185"/>
      <c r="EZ188" s="185"/>
      <c r="FA188" s="185"/>
      <c r="FB188" s="185"/>
      <c r="FC188" s="185"/>
      <c r="FD188" s="185"/>
      <c r="FE188" s="185"/>
      <c r="FF188" s="185"/>
      <c r="FG188" s="185"/>
      <c r="FH188" s="185"/>
      <c r="FI188" s="185"/>
      <c r="FJ188" s="185"/>
      <c r="FK188" s="185"/>
      <c r="FL188" s="185"/>
      <c r="FM188" s="185"/>
      <c r="FN188" s="185"/>
      <c r="FO188" s="185"/>
      <c r="FP188" s="185"/>
      <c r="FQ188" s="185"/>
      <c r="FR188" s="185"/>
      <c r="FS188" s="185"/>
      <c r="FT188" s="185"/>
      <c r="FU188" s="185"/>
      <c r="FV188" s="185"/>
      <c r="FW188" s="185"/>
      <c r="FX188" s="185"/>
      <c r="FY188" s="185"/>
      <c r="FZ188" s="185"/>
      <c r="GA188" s="185"/>
      <c r="GB188" s="185"/>
      <c r="GC188" s="185"/>
      <c r="GD188" s="185"/>
      <c r="GE188" s="185"/>
      <c r="GF188" s="185"/>
      <c r="GG188" s="185"/>
      <c r="GH188" s="185"/>
      <c r="GI188" s="185"/>
      <c r="GJ188" s="185"/>
      <c r="GK188" s="185"/>
      <c r="GL188" s="185"/>
      <c r="GM188" s="185"/>
      <c r="GN188" s="185"/>
      <c r="GO188" s="185"/>
      <c r="GP188" s="185"/>
      <c r="GQ188" s="185"/>
      <c r="GR188" s="185"/>
      <c r="GS188" s="185"/>
      <c r="GT188" s="185"/>
      <c r="GU188" s="185"/>
      <c r="GV188" s="185"/>
      <c r="GW188" s="185"/>
      <c r="GX188" s="185"/>
      <c r="GY188" s="185"/>
      <c r="GZ188" s="185"/>
      <c r="HA188" s="185"/>
      <c r="HB188" s="185"/>
      <c r="HC188" s="185"/>
      <c r="HD188" s="185"/>
      <c r="HE188" s="185"/>
      <c r="HF188" s="185"/>
      <c r="HG188" s="185"/>
      <c r="HH188" s="185"/>
      <c r="HI188" s="185"/>
      <c r="HJ188" s="185"/>
      <c r="HK188" s="185"/>
      <c r="HL188" s="185"/>
      <c r="HM188" s="185"/>
      <c r="HN188" s="185"/>
      <c r="HO188" s="185"/>
      <c r="HP188" s="185"/>
      <c r="HQ188" s="185"/>
      <c r="HR188" s="185"/>
      <c r="HS188" s="185"/>
      <c r="HT188" s="185"/>
      <c r="HU188" s="185"/>
      <c r="HV188" s="185"/>
      <c r="HW188" s="185"/>
      <c r="HX188" s="185"/>
      <c r="HY188" s="185"/>
      <c r="HZ188" s="185"/>
      <c r="IA188" s="185"/>
      <c r="IB188" s="185"/>
      <c r="IC188" s="185"/>
      <c r="ID188" s="185"/>
      <c r="IE188" s="185"/>
      <c r="IF188" s="185"/>
      <c r="IG188" s="185"/>
      <c r="IH188" s="185"/>
      <c r="II188" s="185"/>
      <c r="IJ188" s="185"/>
      <c r="IK188" s="185"/>
      <c r="IL188" s="185"/>
      <c r="IM188" s="185"/>
      <c r="IN188" s="185"/>
      <c r="IO188" s="185"/>
      <c r="IP188" s="185"/>
      <c r="IQ188" s="185"/>
      <c r="IR188" s="185"/>
      <c r="IS188" s="185"/>
      <c r="IT188" s="185"/>
      <c r="IU188" s="185"/>
      <c r="IV188" s="185"/>
      <c r="IW188" s="185"/>
    </row>
    <row r="189" customFormat="false" ht="15.75" hidden="true" customHeight="false" outlineLevel="0" collapsed="false">
      <c r="A189" s="182" t="s">
        <v>337</v>
      </c>
      <c r="B189" s="183" t="n">
        <v>85</v>
      </c>
      <c r="C189" s="183" t="n">
        <f aca="false">C33*$B$31*200</f>
        <v>0</v>
      </c>
      <c r="D189" s="183" t="n">
        <f aca="false">D33*$B$31*200</f>
        <v>0</v>
      </c>
      <c r="E189" s="183" t="n">
        <f aca="false">E33*$B$31*200</f>
        <v>0</v>
      </c>
      <c r="F189" s="183" t="n">
        <f aca="false">F33*$B$31*200</f>
        <v>0</v>
      </c>
      <c r="G189" s="183" t="n">
        <f aca="false">G33*$B$31*200</f>
        <v>0</v>
      </c>
      <c r="H189" s="183" t="n">
        <f aca="false">H33*$B$31*200</f>
        <v>0</v>
      </c>
      <c r="I189" s="183" t="n">
        <f aca="false">I33*$B$31*200</f>
        <v>0</v>
      </c>
      <c r="J189" s="183" t="n">
        <f aca="false">J33*$B$31*200</f>
        <v>0</v>
      </c>
      <c r="K189" s="183" t="n">
        <f aca="false">K33*$B$31*200</f>
        <v>0</v>
      </c>
      <c r="L189" s="183" t="n">
        <f aca="false">L33*$B$31*200</f>
        <v>0</v>
      </c>
      <c r="M189" s="183" t="n">
        <f aca="false">M33*$B$31*200</f>
        <v>0</v>
      </c>
      <c r="N189" s="183" t="n">
        <f aca="false">N33*$B$31*200</f>
        <v>0</v>
      </c>
      <c r="O189" s="184" t="n">
        <f aca="false">N189</f>
        <v>0</v>
      </c>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5"/>
      <c r="AU189" s="185"/>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c r="CJ189" s="185"/>
      <c r="CK189" s="185"/>
      <c r="CL189" s="185"/>
      <c r="CM189" s="185"/>
      <c r="CN189" s="185"/>
      <c r="CO189" s="185"/>
      <c r="CP189" s="185"/>
      <c r="CQ189" s="185"/>
      <c r="CR189" s="185"/>
      <c r="CS189" s="185"/>
      <c r="CT189" s="185"/>
      <c r="CU189" s="185"/>
      <c r="CV189" s="185"/>
      <c r="CW189" s="185"/>
      <c r="CX189" s="185"/>
      <c r="CY189" s="185"/>
      <c r="CZ189" s="185"/>
      <c r="DA189" s="185"/>
      <c r="DB189" s="185"/>
      <c r="DC189" s="185"/>
      <c r="DD189" s="185"/>
      <c r="DE189" s="185"/>
      <c r="DF189" s="185"/>
      <c r="DG189" s="185"/>
      <c r="DH189" s="185"/>
      <c r="DI189" s="185"/>
      <c r="DJ189" s="185"/>
      <c r="DK189" s="185"/>
      <c r="DL189" s="185"/>
      <c r="DM189" s="185"/>
      <c r="DN189" s="185"/>
      <c r="DO189" s="185"/>
      <c r="DP189" s="185"/>
      <c r="DQ189" s="185"/>
      <c r="DR189" s="185"/>
      <c r="DS189" s="185"/>
      <c r="DT189" s="185"/>
      <c r="DU189" s="185"/>
      <c r="DV189" s="185"/>
      <c r="DW189" s="185"/>
      <c r="DX189" s="185"/>
      <c r="DY189" s="185"/>
      <c r="DZ189" s="185"/>
      <c r="EA189" s="185"/>
      <c r="EB189" s="185"/>
      <c r="EC189" s="185"/>
      <c r="ED189" s="185"/>
      <c r="EE189" s="185"/>
      <c r="EF189" s="185"/>
      <c r="EG189" s="185"/>
      <c r="EH189" s="185"/>
      <c r="EI189" s="185"/>
      <c r="EJ189" s="185"/>
      <c r="EK189" s="185"/>
      <c r="EL189" s="185"/>
      <c r="EM189" s="185"/>
      <c r="EN189" s="185"/>
      <c r="EO189" s="185"/>
      <c r="EP189" s="185"/>
      <c r="EQ189" s="185"/>
      <c r="ER189" s="185"/>
      <c r="ES189" s="185"/>
      <c r="ET189" s="185"/>
      <c r="EU189" s="185"/>
      <c r="EV189" s="185"/>
      <c r="EW189" s="185"/>
      <c r="EX189" s="185"/>
      <c r="EY189" s="185"/>
      <c r="EZ189" s="185"/>
      <c r="FA189" s="185"/>
      <c r="FB189" s="185"/>
      <c r="FC189" s="185"/>
      <c r="FD189" s="185"/>
      <c r="FE189" s="185"/>
      <c r="FF189" s="185"/>
      <c r="FG189" s="185"/>
      <c r="FH189" s="185"/>
      <c r="FI189" s="185"/>
      <c r="FJ189" s="185"/>
      <c r="FK189" s="185"/>
      <c r="FL189" s="185"/>
      <c r="FM189" s="185"/>
      <c r="FN189" s="185"/>
      <c r="FO189" s="185"/>
      <c r="FP189" s="185"/>
      <c r="FQ189" s="185"/>
      <c r="FR189" s="185"/>
      <c r="FS189" s="185"/>
      <c r="FT189" s="185"/>
      <c r="FU189" s="185"/>
      <c r="FV189" s="185"/>
      <c r="FW189" s="185"/>
      <c r="FX189" s="185"/>
      <c r="FY189" s="185"/>
      <c r="FZ189" s="185"/>
      <c r="GA189" s="185"/>
      <c r="GB189" s="185"/>
      <c r="GC189" s="185"/>
      <c r="GD189" s="185"/>
      <c r="GE189" s="185"/>
      <c r="GF189" s="185"/>
      <c r="GG189" s="185"/>
      <c r="GH189" s="185"/>
      <c r="GI189" s="185"/>
      <c r="GJ189" s="185"/>
      <c r="GK189" s="185"/>
      <c r="GL189" s="185"/>
      <c r="GM189" s="185"/>
      <c r="GN189" s="185"/>
      <c r="GO189" s="185"/>
      <c r="GP189" s="185"/>
      <c r="GQ189" s="185"/>
      <c r="GR189" s="185"/>
      <c r="GS189" s="185"/>
      <c r="GT189" s="185"/>
      <c r="GU189" s="185"/>
      <c r="GV189" s="185"/>
      <c r="GW189" s="185"/>
      <c r="GX189" s="185"/>
      <c r="GY189" s="185"/>
      <c r="GZ189" s="185"/>
      <c r="HA189" s="185"/>
      <c r="HB189" s="185"/>
      <c r="HC189" s="185"/>
      <c r="HD189" s="185"/>
      <c r="HE189" s="185"/>
      <c r="HF189" s="185"/>
      <c r="HG189" s="185"/>
      <c r="HH189" s="185"/>
      <c r="HI189" s="185"/>
      <c r="HJ189" s="185"/>
      <c r="HK189" s="185"/>
      <c r="HL189" s="185"/>
      <c r="HM189" s="185"/>
      <c r="HN189" s="185"/>
      <c r="HO189" s="185"/>
      <c r="HP189" s="185"/>
      <c r="HQ189" s="185"/>
      <c r="HR189" s="185"/>
      <c r="HS189" s="185"/>
      <c r="HT189" s="185"/>
      <c r="HU189" s="185"/>
      <c r="HV189" s="185"/>
      <c r="HW189" s="185"/>
      <c r="HX189" s="185"/>
      <c r="HY189" s="185"/>
      <c r="HZ189" s="185"/>
      <c r="IA189" s="185"/>
      <c r="IB189" s="185"/>
      <c r="IC189" s="185"/>
      <c r="ID189" s="185"/>
      <c r="IE189" s="185"/>
      <c r="IF189" s="185"/>
      <c r="IG189" s="185"/>
      <c r="IH189" s="185"/>
      <c r="II189" s="185"/>
      <c r="IJ189" s="185"/>
      <c r="IK189" s="185"/>
      <c r="IL189" s="185"/>
      <c r="IM189" s="185"/>
      <c r="IN189" s="185"/>
      <c r="IO189" s="185"/>
      <c r="IP189" s="185"/>
      <c r="IQ189" s="185"/>
      <c r="IR189" s="185"/>
      <c r="IS189" s="185"/>
      <c r="IT189" s="185"/>
      <c r="IU189" s="185"/>
      <c r="IV189" s="185"/>
      <c r="IW189" s="185"/>
    </row>
    <row r="190" customFormat="false" ht="15.75" hidden="true" customHeight="false" outlineLevel="0" collapsed="false">
      <c r="A190" s="182" t="s">
        <v>338</v>
      </c>
      <c r="B190" s="183" t="n">
        <v>115</v>
      </c>
      <c r="C190" s="183" t="n">
        <f aca="false">C34*$B$31*200</f>
        <v>0</v>
      </c>
      <c r="D190" s="183" t="n">
        <f aca="false">D34*$B$31*200</f>
        <v>0</v>
      </c>
      <c r="E190" s="183" t="n">
        <f aca="false">E34*$B$31*200</f>
        <v>0</v>
      </c>
      <c r="F190" s="183" t="n">
        <f aca="false">F34*$B$31*200</f>
        <v>0</v>
      </c>
      <c r="G190" s="183" t="n">
        <f aca="false">G34*$B$31*200</f>
        <v>0</v>
      </c>
      <c r="H190" s="183" t="n">
        <f aca="false">H34*$B$31*200</f>
        <v>0</v>
      </c>
      <c r="I190" s="183" t="n">
        <f aca="false">I34*$B$31*200</f>
        <v>0</v>
      </c>
      <c r="J190" s="183" t="n">
        <f aca="false">J34*$B$31*200</f>
        <v>0</v>
      </c>
      <c r="K190" s="183" t="n">
        <f aca="false">K34*$B$31*200</f>
        <v>0</v>
      </c>
      <c r="L190" s="183" t="n">
        <f aca="false">L34*$B$31*200</f>
        <v>0</v>
      </c>
      <c r="M190" s="183" t="n">
        <f aca="false">M34*$B$31*200</f>
        <v>0</v>
      </c>
      <c r="N190" s="183" t="n">
        <f aca="false">N34*$B$31*200</f>
        <v>0</v>
      </c>
      <c r="O190" s="184" t="n">
        <f aca="false">N190</f>
        <v>0</v>
      </c>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5"/>
      <c r="AU190" s="185"/>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c r="CJ190" s="185"/>
      <c r="CK190" s="185"/>
      <c r="CL190" s="185"/>
      <c r="CM190" s="185"/>
      <c r="CN190" s="185"/>
      <c r="CO190" s="185"/>
      <c r="CP190" s="185"/>
      <c r="CQ190" s="185"/>
      <c r="CR190" s="185"/>
      <c r="CS190" s="185"/>
      <c r="CT190" s="185"/>
      <c r="CU190" s="185"/>
      <c r="CV190" s="185"/>
      <c r="CW190" s="185"/>
      <c r="CX190" s="185"/>
      <c r="CY190" s="185"/>
      <c r="CZ190" s="185"/>
      <c r="DA190" s="185"/>
      <c r="DB190" s="185"/>
      <c r="DC190" s="185"/>
      <c r="DD190" s="185"/>
      <c r="DE190" s="185"/>
      <c r="DF190" s="185"/>
      <c r="DG190" s="185"/>
      <c r="DH190" s="185"/>
      <c r="DI190" s="185"/>
      <c r="DJ190" s="185"/>
      <c r="DK190" s="185"/>
      <c r="DL190" s="185"/>
      <c r="DM190" s="185"/>
      <c r="DN190" s="185"/>
      <c r="DO190" s="185"/>
      <c r="DP190" s="185"/>
      <c r="DQ190" s="185"/>
      <c r="DR190" s="185"/>
      <c r="DS190" s="185"/>
      <c r="DT190" s="185"/>
      <c r="DU190" s="185"/>
      <c r="DV190" s="185"/>
      <c r="DW190" s="185"/>
      <c r="DX190" s="185"/>
      <c r="DY190" s="185"/>
      <c r="DZ190" s="185"/>
      <c r="EA190" s="185"/>
      <c r="EB190" s="185"/>
      <c r="EC190" s="185"/>
      <c r="ED190" s="185"/>
      <c r="EE190" s="185"/>
      <c r="EF190" s="185"/>
      <c r="EG190" s="185"/>
      <c r="EH190" s="185"/>
      <c r="EI190" s="185"/>
      <c r="EJ190" s="185"/>
      <c r="EK190" s="185"/>
      <c r="EL190" s="185"/>
      <c r="EM190" s="185"/>
      <c r="EN190" s="185"/>
      <c r="EO190" s="185"/>
      <c r="EP190" s="185"/>
      <c r="EQ190" s="185"/>
      <c r="ER190" s="185"/>
      <c r="ES190" s="185"/>
      <c r="ET190" s="185"/>
      <c r="EU190" s="185"/>
      <c r="EV190" s="185"/>
      <c r="EW190" s="185"/>
      <c r="EX190" s="185"/>
      <c r="EY190" s="185"/>
      <c r="EZ190" s="185"/>
      <c r="FA190" s="185"/>
      <c r="FB190" s="185"/>
      <c r="FC190" s="185"/>
      <c r="FD190" s="185"/>
      <c r="FE190" s="185"/>
      <c r="FF190" s="185"/>
      <c r="FG190" s="185"/>
      <c r="FH190" s="185"/>
      <c r="FI190" s="185"/>
      <c r="FJ190" s="185"/>
      <c r="FK190" s="185"/>
      <c r="FL190" s="185"/>
      <c r="FM190" s="185"/>
      <c r="FN190" s="185"/>
      <c r="FO190" s="185"/>
      <c r="FP190" s="185"/>
      <c r="FQ190" s="185"/>
      <c r="FR190" s="185"/>
      <c r="FS190" s="185"/>
      <c r="FT190" s="185"/>
      <c r="FU190" s="185"/>
      <c r="FV190" s="185"/>
      <c r="FW190" s="185"/>
      <c r="FX190" s="185"/>
      <c r="FY190" s="185"/>
      <c r="FZ190" s="185"/>
      <c r="GA190" s="185"/>
      <c r="GB190" s="185"/>
      <c r="GC190" s="185"/>
      <c r="GD190" s="185"/>
      <c r="GE190" s="185"/>
      <c r="GF190" s="185"/>
      <c r="GG190" s="185"/>
      <c r="GH190" s="185"/>
      <c r="GI190" s="185"/>
      <c r="GJ190" s="185"/>
      <c r="GK190" s="185"/>
      <c r="GL190" s="185"/>
      <c r="GM190" s="185"/>
      <c r="GN190" s="185"/>
      <c r="GO190" s="185"/>
      <c r="GP190" s="185"/>
      <c r="GQ190" s="185"/>
      <c r="GR190" s="185"/>
      <c r="GS190" s="185"/>
      <c r="GT190" s="185"/>
      <c r="GU190" s="185"/>
      <c r="GV190" s="185"/>
      <c r="GW190" s="185"/>
      <c r="GX190" s="185"/>
      <c r="GY190" s="185"/>
      <c r="GZ190" s="185"/>
      <c r="HA190" s="185"/>
      <c r="HB190" s="185"/>
      <c r="HC190" s="185"/>
      <c r="HD190" s="185"/>
      <c r="HE190" s="185"/>
      <c r="HF190" s="185"/>
      <c r="HG190" s="185"/>
      <c r="HH190" s="185"/>
      <c r="HI190" s="185"/>
      <c r="HJ190" s="185"/>
      <c r="HK190" s="185"/>
      <c r="HL190" s="185"/>
      <c r="HM190" s="185"/>
      <c r="HN190" s="185"/>
      <c r="HO190" s="185"/>
      <c r="HP190" s="185"/>
      <c r="HQ190" s="185"/>
      <c r="HR190" s="185"/>
      <c r="HS190" s="185"/>
      <c r="HT190" s="185"/>
      <c r="HU190" s="185"/>
      <c r="HV190" s="185"/>
      <c r="HW190" s="185"/>
      <c r="HX190" s="185"/>
      <c r="HY190" s="185"/>
      <c r="HZ190" s="185"/>
      <c r="IA190" s="185"/>
      <c r="IB190" s="185"/>
      <c r="IC190" s="185"/>
      <c r="ID190" s="185"/>
      <c r="IE190" s="185"/>
      <c r="IF190" s="185"/>
      <c r="IG190" s="185"/>
      <c r="IH190" s="185"/>
      <c r="II190" s="185"/>
      <c r="IJ190" s="185"/>
      <c r="IK190" s="185"/>
      <c r="IL190" s="185"/>
      <c r="IM190" s="185"/>
      <c r="IN190" s="185"/>
      <c r="IO190" s="185"/>
      <c r="IP190" s="185"/>
      <c r="IQ190" s="185"/>
      <c r="IR190" s="185"/>
      <c r="IS190" s="185"/>
      <c r="IT190" s="185"/>
      <c r="IU190" s="185"/>
      <c r="IV190" s="185"/>
      <c r="IW190" s="185"/>
    </row>
    <row r="191" customFormat="false" ht="15.75" hidden="true" customHeight="false" outlineLevel="0" collapsed="false">
      <c r="A191" s="182" t="s">
        <v>339</v>
      </c>
      <c r="B191" s="183" t="n">
        <v>135</v>
      </c>
      <c r="C191" s="183" t="n">
        <f aca="false">C35*$B$31*200</f>
        <v>0</v>
      </c>
      <c r="D191" s="183" t="n">
        <f aca="false">D35*$B$31*200</f>
        <v>0</v>
      </c>
      <c r="E191" s="183" t="n">
        <f aca="false">E35*$B$31*200</f>
        <v>0</v>
      </c>
      <c r="F191" s="183" t="n">
        <f aca="false">F35*$B$31*200</f>
        <v>0</v>
      </c>
      <c r="G191" s="183" t="n">
        <f aca="false">G35*$B$31*200</f>
        <v>0</v>
      </c>
      <c r="H191" s="183" t="n">
        <f aca="false">H35*$B$31*200</f>
        <v>0</v>
      </c>
      <c r="I191" s="183" t="n">
        <f aca="false">I35*$B$31*200</f>
        <v>0</v>
      </c>
      <c r="J191" s="183" t="n">
        <f aca="false">J35*$B$31*200</f>
        <v>0</v>
      </c>
      <c r="K191" s="183" t="n">
        <f aca="false">K35*$B$31*200</f>
        <v>0</v>
      </c>
      <c r="L191" s="183" t="n">
        <f aca="false">L35*$B$31*200</f>
        <v>0</v>
      </c>
      <c r="M191" s="183" t="n">
        <f aca="false">M35*$B$31*200</f>
        <v>0</v>
      </c>
      <c r="N191" s="183" t="n">
        <f aca="false">N35*$B$31*200</f>
        <v>0</v>
      </c>
      <c r="O191" s="184" t="n">
        <f aca="false">N191</f>
        <v>0</v>
      </c>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c r="CJ191" s="185"/>
      <c r="CK191" s="185"/>
      <c r="CL191" s="185"/>
      <c r="CM191" s="185"/>
      <c r="CN191" s="185"/>
      <c r="CO191" s="185"/>
      <c r="CP191" s="185"/>
      <c r="CQ191" s="185"/>
      <c r="CR191" s="185"/>
      <c r="CS191" s="185"/>
      <c r="CT191" s="185"/>
      <c r="CU191" s="185"/>
      <c r="CV191" s="185"/>
      <c r="CW191" s="185"/>
      <c r="CX191" s="185"/>
      <c r="CY191" s="185"/>
      <c r="CZ191" s="185"/>
      <c r="DA191" s="185"/>
      <c r="DB191" s="185"/>
      <c r="DC191" s="185"/>
      <c r="DD191" s="185"/>
      <c r="DE191" s="185"/>
      <c r="DF191" s="185"/>
      <c r="DG191" s="185"/>
      <c r="DH191" s="185"/>
      <c r="DI191" s="185"/>
      <c r="DJ191" s="185"/>
      <c r="DK191" s="185"/>
      <c r="DL191" s="185"/>
      <c r="DM191" s="185"/>
      <c r="DN191" s="185"/>
      <c r="DO191" s="185"/>
      <c r="DP191" s="185"/>
      <c r="DQ191" s="185"/>
      <c r="DR191" s="185"/>
      <c r="DS191" s="185"/>
      <c r="DT191" s="185"/>
      <c r="DU191" s="185"/>
      <c r="DV191" s="185"/>
      <c r="DW191" s="185"/>
      <c r="DX191" s="185"/>
      <c r="DY191" s="185"/>
      <c r="DZ191" s="185"/>
      <c r="EA191" s="185"/>
      <c r="EB191" s="185"/>
      <c r="EC191" s="185"/>
      <c r="ED191" s="185"/>
      <c r="EE191" s="185"/>
      <c r="EF191" s="185"/>
      <c r="EG191" s="185"/>
      <c r="EH191" s="185"/>
      <c r="EI191" s="185"/>
      <c r="EJ191" s="185"/>
      <c r="EK191" s="185"/>
      <c r="EL191" s="185"/>
      <c r="EM191" s="185"/>
      <c r="EN191" s="185"/>
      <c r="EO191" s="185"/>
      <c r="EP191" s="185"/>
      <c r="EQ191" s="185"/>
      <c r="ER191" s="185"/>
      <c r="ES191" s="185"/>
      <c r="ET191" s="185"/>
      <c r="EU191" s="185"/>
      <c r="EV191" s="185"/>
      <c r="EW191" s="185"/>
      <c r="EX191" s="185"/>
      <c r="EY191" s="185"/>
      <c r="EZ191" s="185"/>
      <c r="FA191" s="185"/>
      <c r="FB191" s="185"/>
      <c r="FC191" s="185"/>
      <c r="FD191" s="185"/>
      <c r="FE191" s="185"/>
      <c r="FF191" s="185"/>
      <c r="FG191" s="185"/>
      <c r="FH191" s="185"/>
      <c r="FI191" s="185"/>
      <c r="FJ191" s="185"/>
      <c r="FK191" s="185"/>
      <c r="FL191" s="185"/>
      <c r="FM191" s="185"/>
      <c r="FN191" s="185"/>
      <c r="FO191" s="185"/>
      <c r="FP191" s="185"/>
      <c r="FQ191" s="185"/>
      <c r="FR191" s="185"/>
      <c r="FS191" s="185"/>
      <c r="FT191" s="185"/>
      <c r="FU191" s="185"/>
      <c r="FV191" s="185"/>
      <c r="FW191" s="185"/>
      <c r="FX191" s="185"/>
      <c r="FY191" s="185"/>
      <c r="FZ191" s="185"/>
      <c r="GA191" s="185"/>
      <c r="GB191" s="185"/>
      <c r="GC191" s="185"/>
      <c r="GD191" s="185"/>
      <c r="GE191" s="185"/>
      <c r="GF191" s="185"/>
      <c r="GG191" s="185"/>
      <c r="GH191" s="185"/>
      <c r="GI191" s="185"/>
      <c r="GJ191" s="185"/>
      <c r="GK191" s="185"/>
      <c r="GL191" s="185"/>
      <c r="GM191" s="185"/>
      <c r="GN191" s="185"/>
      <c r="GO191" s="185"/>
      <c r="GP191" s="185"/>
      <c r="GQ191" s="185"/>
      <c r="GR191" s="185"/>
      <c r="GS191" s="185"/>
      <c r="GT191" s="185"/>
      <c r="GU191" s="185"/>
      <c r="GV191" s="185"/>
      <c r="GW191" s="185"/>
      <c r="GX191" s="185"/>
      <c r="GY191" s="185"/>
      <c r="GZ191" s="185"/>
      <c r="HA191" s="185"/>
      <c r="HB191" s="185"/>
      <c r="HC191" s="185"/>
      <c r="HD191" s="185"/>
      <c r="HE191" s="185"/>
      <c r="HF191" s="185"/>
      <c r="HG191" s="185"/>
      <c r="HH191" s="185"/>
      <c r="HI191" s="185"/>
      <c r="HJ191" s="185"/>
      <c r="HK191" s="185"/>
      <c r="HL191" s="185"/>
      <c r="HM191" s="185"/>
      <c r="HN191" s="185"/>
      <c r="HO191" s="185"/>
      <c r="HP191" s="185"/>
      <c r="HQ191" s="185"/>
      <c r="HR191" s="185"/>
      <c r="HS191" s="185"/>
      <c r="HT191" s="185"/>
      <c r="HU191" s="185"/>
      <c r="HV191" s="185"/>
      <c r="HW191" s="185"/>
      <c r="HX191" s="185"/>
      <c r="HY191" s="185"/>
      <c r="HZ191" s="185"/>
      <c r="IA191" s="185"/>
      <c r="IB191" s="185"/>
      <c r="IC191" s="185"/>
      <c r="ID191" s="185"/>
      <c r="IE191" s="185"/>
      <c r="IF191" s="185"/>
      <c r="IG191" s="185"/>
      <c r="IH191" s="185"/>
      <c r="II191" s="185"/>
      <c r="IJ191" s="185"/>
      <c r="IK191" s="185"/>
      <c r="IL191" s="185"/>
      <c r="IM191" s="185"/>
      <c r="IN191" s="185"/>
      <c r="IO191" s="185"/>
      <c r="IP191" s="185"/>
      <c r="IQ191" s="185"/>
      <c r="IR191" s="185"/>
      <c r="IS191" s="185"/>
      <c r="IT191" s="185"/>
      <c r="IU191" s="185"/>
      <c r="IV191" s="185"/>
      <c r="IW191" s="185"/>
    </row>
    <row r="192" customFormat="false" ht="15.75" hidden="true" customHeight="false" outlineLevel="0" collapsed="false">
      <c r="A192" s="182" t="s">
        <v>340</v>
      </c>
      <c r="B192" s="183" t="n">
        <v>165</v>
      </c>
      <c r="C192" s="183" t="n">
        <f aca="false">C36*$B$31*200</f>
        <v>0</v>
      </c>
      <c r="D192" s="183" t="n">
        <f aca="false">D36*$B$31*200</f>
        <v>0</v>
      </c>
      <c r="E192" s="183" t="n">
        <f aca="false">E36*$B$31*200</f>
        <v>0</v>
      </c>
      <c r="F192" s="183" t="n">
        <f aca="false">F36*$B$31*200</f>
        <v>0</v>
      </c>
      <c r="G192" s="183" t="n">
        <f aca="false">G36*$B$31*200</f>
        <v>0</v>
      </c>
      <c r="H192" s="183" t="n">
        <f aca="false">H36*$B$31*200</f>
        <v>0</v>
      </c>
      <c r="I192" s="183" t="n">
        <f aca="false">I36*$B$31*200</f>
        <v>0</v>
      </c>
      <c r="J192" s="183" t="n">
        <f aca="false">J36*$B$31*200</f>
        <v>0</v>
      </c>
      <c r="K192" s="183" t="n">
        <f aca="false">K36*$B$31*200</f>
        <v>0</v>
      </c>
      <c r="L192" s="183" t="n">
        <f aca="false">L36*$B$31*200</f>
        <v>0</v>
      </c>
      <c r="M192" s="183" t="n">
        <f aca="false">M36*$B$31*200</f>
        <v>0</v>
      </c>
      <c r="N192" s="183" t="n">
        <f aca="false">N36*$B$31*200</f>
        <v>0</v>
      </c>
      <c r="O192" s="184" t="n">
        <f aca="false">N192</f>
        <v>0</v>
      </c>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c r="CJ192" s="185"/>
      <c r="CK192" s="185"/>
      <c r="CL192" s="185"/>
      <c r="CM192" s="185"/>
      <c r="CN192" s="185"/>
      <c r="CO192" s="185"/>
      <c r="CP192" s="185"/>
      <c r="CQ192" s="185"/>
      <c r="CR192" s="185"/>
      <c r="CS192" s="185"/>
      <c r="CT192" s="185"/>
      <c r="CU192" s="185"/>
      <c r="CV192" s="185"/>
      <c r="CW192" s="185"/>
      <c r="CX192" s="185"/>
      <c r="CY192" s="185"/>
      <c r="CZ192" s="185"/>
      <c r="DA192" s="185"/>
      <c r="DB192" s="185"/>
      <c r="DC192" s="185"/>
      <c r="DD192" s="185"/>
      <c r="DE192" s="185"/>
      <c r="DF192" s="185"/>
      <c r="DG192" s="185"/>
      <c r="DH192" s="185"/>
      <c r="DI192" s="185"/>
      <c r="DJ192" s="185"/>
      <c r="DK192" s="185"/>
      <c r="DL192" s="185"/>
      <c r="DM192" s="185"/>
      <c r="DN192" s="185"/>
      <c r="DO192" s="185"/>
      <c r="DP192" s="185"/>
      <c r="DQ192" s="185"/>
      <c r="DR192" s="185"/>
      <c r="DS192" s="185"/>
      <c r="DT192" s="185"/>
      <c r="DU192" s="185"/>
      <c r="DV192" s="185"/>
      <c r="DW192" s="185"/>
      <c r="DX192" s="185"/>
      <c r="DY192" s="185"/>
      <c r="DZ192" s="185"/>
      <c r="EA192" s="185"/>
      <c r="EB192" s="185"/>
      <c r="EC192" s="185"/>
      <c r="ED192" s="185"/>
      <c r="EE192" s="185"/>
      <c r="EF192" s="185"/>
      <c r="EG192" s="185"/>
      <c r="EH192" s="185"/>
      <c r="EI192" s="185"/>
      <c r="EJ192" s="185"/>
      <c r="EK192" s="185"/>
      <c r="EL192" s="185"/>
      <c r="EM192" s="185"/>
      <c r="EN192" s="185"/>
      <c r="EO192" s="185"/>
      <c r="EP192" s="185"/>
      <c r="EQ192" s="185"/>
      <c r="ER192" s="185"/>
      <c r="ES192" s="185"/>
      <c r="ET192" s="185"/>
      <c r="EU192" s="185"/>
      <c r="EV192" s="185"/>
      <c r="EW192" s="185"/>
      <c r="EX192" s="185"/>
      <c r="EY192" s="185"/>
      <c r="EZ192" s="185"/>
      <c r="FA192" s="185"/>
      <c r="FB192" s="185"/>
      <c r="FC192" s="185"/>
      <c r="FD192" s="185"/>
      <c r="FE192" s="185"/>
      <c r="FF192" s="185"/>
      <c r="FG192" s="185"/>
      <c r="FH192" s="185"/>
      <c r="FI192" s="185"/>
      <c r="FJ192" s="185"/>
      <c r="FK192" s="185"/>
      <c r="FL192" s="185"/>
      <c r="FM192" s="185"/>
      <c r="FN192" s="185"/>
      <c r="FO192" s="185"/>
      <c r="FP192" s="185"/>
      <c r="FQ192" s="185"/>
      <c r="FR192" s="185"/>
      <c r="FS192" s="185"/>
      <c r="FT192" s="185"/>
      <c r="FU192" s="185"/>
      <c r="FV192" s="185"/>
      <c r="FW192" s="185"/>
      <c r="FX192" s="185"/>
      <c r="FY192" s="185"/>
      <c r="FZ192" s="185"/>
      <c r="GA192" s="185"/>
      <c r="GB192" s="185"/>
      <c r="GC192" s="185"/>
      <c r="GD192" s="185"/>
      <c r="GE192" s="185"/>
      <c r="GF192" s="185"/>
      <c r="GG192" s="185"/>
      <c r="GH192" s="185"/>
      <c r="GI192" s="185"/>
      <c r="GJ192" s="185"/>
      <c r="GK192" s="185"/>
      <c r="GL192" s="185"/>
      <c r="GM192" s="185"/>
      <c r="GN192" s="185"/>
      <c r="GO192" s="185"/>
      <c r="GP192" s="185"/>
      <c r="GQ192" s="185"/>
      <c r="GR192" s="185"/>
      <c r="GS192" s="185"/>
      <c r="GT192" s="185"/>
      <c r="GU192" s="185"/>
      <c r="GV192" s="185"/>
      <c r="GW192" s="185"/>
      <c r="GX192" s="185"/>
      <c r="GY192" s="185"/>
      <c r="GZ192" s="185"/>
      <c r="HA192" s="185"/>
      <c r="HB192" s="185"/>
      <c r="HC192" s="185"/>
      <c r="HD192" s="185"/>
      <c r="HE192" s="185"/>
      <c r="HF192" s="185"/>
      <c r="HG192" s="185"/>
      <c r="HH192" s="185"/>
      <c r="HI192" s="185"/>
      <c r="HJ192" s="185"/>
      <c r="HK192" s="185"/>
      <c r="HL192" s="185"/>
      <c r="HM192" s="185"/>
      <c r="HN192" s="185"/>
      <c r="HO192" s="185"/>
      <c r="HP192" s="185"/>
      <c r="HQ192" s="185"/>
      <c r="HR192" s="185"/>
      <c r="HS192" s="185"/>
      <c r="HT192" s="185"/>
      <c r="HU192" s="185"/>
      <c r="HV192" s="185"/>
      <c r="HW192" s="185"/>
      <c r="HX192" s="185"/>
      <c r="HY192" s="185"/>
      <c r="HZ192" s="185"/>
      <c r="IA192" s="185"/>
      <c r="IB192" s="185"/>
      <c r="IC192" s="185"/>
      <c r="ID192" s="185"/>
      <c r="IE192" s="185"/>
      <c r="IF192" s="185"/>
      <c r="IG192" s="185"/>
      <c r="IH192" s="185"/>
      <c r="II192" s="185"/>
      <c r="IJ192" s="185"/>
      <c r="IK192" s="185"/>
      <c r="IL192" s="185"/>
      <c r="IM192" s="185"/>
      <c r="IN192" s="185"/>
      <c r="IO192" s="185"/>
      <c r="IP192" s="185"/>
      <c r="IQ192" s="185"/>
      <c r="IR192" s="185"/>
      <c r="IS192" s="185"/>
      <c r="IT192" s="185"/>
      <c r="IU192" s="185"/>
      <c r="IV192" s="185"/>
      <c r="IW192" s="185"/>
    </row>
    <row r="193" customFormat="false" ht="15.75" hidden="true" customHeight="false" outlineLevel="0" collapsed="false">
      <c r="A193" s="182" t="s">
        <v>341</v>
      </c>
      <c r="B193" s="183" t="n">
        <v>185</v>
      </c>
      <c r="C193" s="183" t="n">
        <f aca="false">C37*$B$31*200</f>
        <v>0</v>
      </c>
      <c r="D193" s="183" t="n">
        <f aca="false">D37*$B$31*200</f>
        <v>0</v>
      </c>
      <c r="E193" s="183" t="n">
        <f aca="false">E37*$B$31*200</f>
        <v>0</v>
      </c>
      <c r="F193" s="183" t="n">
        <f aca="false">F37*$B$31*200</f>
        <v>0</v>
      </c>
      <c r="G193" s="183" t="n">
        <f aca="false">G37*$B$31*200</f>
        <v>0</v>
      </c>
      <c r="H193" s="183" t="n">
        <f aca="false">H37*$B$31*200</f>
        <v>0</v>
      </c>
      <c r="I193" s="183" t="n">
        <f aca="false">I37*$B$31*200</f>
        <v>0</v>
      </c>
      <c r="J193" s="183" t="n">
        <f aca="false">J37*$B$31*200</f>
        <v>0</v>
      </c>
      <c r="K193" s="183" t="n">
        <f aca="false">K37*$B$31*200</f>
        <v>0</v>
      </c>
      <c r="L193" s="183" t="n">
        <f aca="false">L37*$B$31*200</f>
        <v>0</v>
      </c>
      <c r="M193" s="183" t="n">
        <f aca="false">M37*$B$31*200</f>
        <v>0</v>
      </c>
      <c r="N193" s="183" t="n">
        <f aca="false">N37*$B$31*200</f>
        <v>0</v>
      </c>
      <c r="O193" s="184" t="n">
        <f aca="false">N193</f>
        <v>0</v>
      </c>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c r="CJ193" s="185"/>
      <c r="CK193" s="185"/>
      <c r="CL193" s="185"/>
      <c r="CM193" s="185"/>
      <c r="CN193" s="185"/>
      <c r="CO193" s="185"/>
      <c r="CP193" s="185"/>
      <c r="CQ193" s="185"/>
      <c r="CR193" s="185"/>
      <c r="CS193" s="185"/>
      <c r="CT193" s="185"/>
      <c r="CU193" s="185"/>
      <c r="CV193" s="185"/>
      <c r="CW193" s="185"/>
      <c r="CX193" s="185"/>
      <c r="CY193" s="185"/>
      <c r="CZ193" s="185"/>
      <c r="DA193" s="185"/>
      <c r="DB193" s="185"/>
      <c r="DC193" s="185"/>
      <c r="DD193" s="185"/>
      <c r="DE193" s="185"/>
      <c r="DF193" s="185"/>
      <c r="DG193" s="185"/>
      <c r="DH193" s="185"/>
      <c r="DI193" s="185"/>
      <c r="DJ193" s="185"/>
      <c r="DK193" s="185"/>
      <c r="DL193" s="185"/>
      <c r="DM193" s="185"/>
      <c r="DN193" s="185"/>
      <c r="DO193" s="185"/>
      <c r="DP193" s="185"/>
      <c r="DQ193" s="185"/>
      <c r="DR193" s="185"/>
      <c r="DS193" s="185"/>
      <c r="DT193" s="185"/>
      <c r="DU193" s="185"/>
      <c r="DV193" s="185"/>
      <c r="DW193" s="185"/>
      <c r="DX193" s="185"/>
      <c r="DY193" s="185"/>
      <c r="DZ193" s="185"/>
      <c r="EA193" s="185"/>
      <c r="EB193" s="185"/>
      <c r="EC193" s="185"/>
      <c r="ED193" s="185"/>
      <c r="EE193" s="185"/>
      <c r="EF193" s="185"/>
      <c r="EG193" s="185"/>
      <c r="EH193" s="185"/>
      <c r="EI193" s="185"/>
      <c r="EJ193" s="185"/>
      <c r="EK193" s="185"/>
      <c r="EL193" s="185"/>
      <c r="EM193" s="185"/>
      <c r="EN193" s="185"/>
      <c r="EO193" s="185"/>
      <c r="EP193" s="185"/>
      <c r="EQ193" s="185"/>
      <c r="ER193" s="185"/>
      <c r="ES193" s="185"/>
      <c r="ET193" s="185"/>
      <c r="EU193" s="185"/>
      <c r="EV193" s="185"/>
      <c r="EW193" s="185"/>
      <c r="EX193" s="185"/>
      <c r="EY193" s="185"/>
      <c r="EZ193" s="185"/>
      <c r="FA193" s="185"/>
      <c r="FB193" s="185"/>
      <c r="FC193" s="185"/>
      <c r="FD193" s="185"/>
      <c r="FE193" s="185"/>
      <c r="FF193" s="185"/>
      <c r="FG193" s="185"/>
      <c r="FH193" s="185"/>
      <c r="FI193" s="185"/>
      <c r="FJ193" s="185"/>
      <c r="FK193" s="185"/>
      <c r="FL193" s="185"/>
      <c r="FM193" s="185"/>
      <c r="FN193" s="185"/>
      <c r="FO193" s="185"/>
      <c r="FP193" s="185"/>
      <c r="FQ193" s="185"/>
      <c r="FR193" s="185"/>
      <c r="FS193" s="185"/>
      <c r="FT193" s="185"/>
      <c r="FU193" s="185"/>
      <c r="FV193" s="185"/>
      <c r="FW193" s="185"/>
      <c r="FX193" s="185"/>
      <c r="FY193" s="185"/>
      <c r="FZ193" s="185"/>
      <c r="GA193" s="185"/>
      <c r="GB193" s="185"/>
      <c r="GC193" s="185"/>
      <c r="GD193" s="185"/>
      <c r="GE193" s="185"/>
      <c r="GF193" s="185"/>
      <c r="GG193" s="185"/>
      <c r="GH193" s="185"/>
      <c r="GI193" s="185"/>
      <c r="GJ193" s="185"/>
      <c r="GK193" s="185"/>
      <c r="GL193" s="185"/>
      <c r="GM193" s="185"/>
      <c r="GN193" s="185"/>
      <c r="GO193" s="185"/>
      <c r="GP193" s="185"/>
      <c r="GQ193" s="185"/>
      <c r="GR193" s="185"/>
      <c r="GS193" s="185"/>
      <c r="GT193" s="185"/>
      <c r="GU193" s="185"/>
      <c r="GV193" s="185"/>
      <c r="GW193" s="185"/>
      <c r="GX193" s="185"/>
      <c r="GY193" s="185"/>
      <c r="GZ193" s="185"/>
      <c r="HA193" s="185"/>
      <c r="HB193" s="185"/>
      <c r="HC193" s="185"/>
      <c r="HD193" s="185"/>
      <c r="HE193" s="185"/>
      <c r="HF193" s="185"/>
      <c r="HG193" s="185"/>
      <c r="HH193" s="185"/>
      <c r="HI193" s="185"/>
      <c r="HJ193" s="185"/>
      <c r="HK193" s="185"/>
      <c r="HL193" s="185"/>
      <c r="HM193" s="185"/>
      <c r="HN193" s="185"/>
      <c r="HO193" s="185"/>
      <c r="HP193" s="185"/>
      <c r="HQ193" s="185"/>
      <c r="HR193" s="185"/>
      <c r="HS193" s="185"/>
      <c r="HT193" s="185"/>
      <c r="HU193" s="185"/>
      <c r="HV193" s="185"/>
      <c r="HW193" s="185"/>
      <c r="HX193" s="185"/>
      <c r="HY193" s="185"/>
      <c r="HZ193" s="185"/>
      <c r="IA193" s="185"/>
      <c r="IB193" s="185"/>
      <c r="IC193" s="185"/>
      <c r="ID193" s="185"/>
      <c r="IE193" s="185"/>
      <c r="IF193" s="185"/>
      <c r="IG193" s="185"/>
      <c r="IH193" s="185"/>
      <c r="II193" s="185"/>
      <c r="IJ193" s="185"/>
      <c r="IK193" s="185"/>
      <c r="IL193" s="185"/>
      <c r="IM193" s="185"/>
      <c r="IN193" s="185"/>
      <c r="IO193" s="185"/>
      <c r="IP193" s="185"/>
      <c r="IQ193" s="185"/>
      <c r="IR193" s="185"/>
      <c r="IS193" s="185"/>
      <c r="IT193" s="185"/>
      <c r="IU193" s="185"/>
      <c r="IV193" s="185"/>
      <c r="IW193" s="185"/>
    </row>
    <row r="194" customFormat="false" ht="15.75" hidden="true" customHeight="false" outlineLevel="0" collapsed="false">
      <c r="A194" s="182" t="s">
        <v>342</v>
      </c>
      <c r="B194" s="183" t="n">
        <v>215</v>
      </c>
      <c r="C194" s="183" t="n">
        <f aca="false">C38*$B$31*200</f>
        <v>0</v>
      </c>
      <c r="D194" s="183" t="n">
        <f aca="false">D38*$B$31*200</f>
        <v>0</v>
      </c>
      <c r="E194" s="183" t="n">
        <f aca="false">E38*$B$31*200</f>
        <v>0</v>
      </c>
      <c r="F194" s="183" t="n">
        <f aca="false">F38*$B$31*200</f>
        <v>0</v>
      </c>
      <c r="G194" s="183" t="n">
        <f aca="false">G38*$B$31*200</f>
        <v>0</v>
      </c>
      <c r="H194" s="183" t="n">
        <f aca="false">H38*$B$31*200</f>
        <v>0</v>
      </c>
      <c r="I194" s="183" t="n">
        <f aca="false">I38*$B$31*200</f>
        <v>0</v>
      </c>
      <c r="J194" s="183" t="n">
        <f aca="false">J38*$B$31*200</f>
        <v>0</v>
      </c>
      <c r="K194" s="183" t="n">
        <f aca="false">K38*$B$31*200</f>
        <v>0</v>
      </c>
      <c r="L194" s="183" t="n">
        <f aca="false">L38*$B$31*200</f>
        <v>0</v>
      </c>
      <c r="M194" s="183" t="n">
        <f aca="false">M38*$B$31*200</f>
        <v>0</v>
      </c>
      <c r="N194" s="183" t="n">
        <f aca="false">N38*$B$31*200</f>
        <v>0</v>
      </c>
      <c r="O194" s="184" t="n">
        <f aca="false">N194</f>
        <v>0</v>
      </c>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c r="CJ194" s="185"/>
      <c r="CK194" s="185"/>
      <c r="CL194" s="185"/>
      <c r="CM194" s="185"/>
      <c r="CN194" s="185"/>
      <c r="CO194" s="185"/>
      <c r="CP194" s="185"/>
      <c r="CQ194" s="185"/>
      <c r="CR194" s="185"/>
      <c r="CS194" s="185"/>
      <c r="CT194" s="185"/>
      <c r="CU194" s="185"/>
      <c r="CV194" s="185"/>
      <c r="CW194" s="185"/>
      <c r="CX194" s="185"/>
      <c r="CY194" s="185"/>
      <c r="CZ194" s="185"/>
      <c r="DA194" s="185"/>
      <c r="DB194" s="185"/>
      <c r="DC194" s="185"/>
      <c r="DD194" s="185"/>
      <c r="DE194" s="185"/>
      <c r="DF194" s="185"/>
      <c r="DG194" s="185"/>
      <c r="DH194" s="185"/>
      <c r="DI194" s="185"/>
      <c r="DJ194" s="185"/>
      <c r="DK194" s="185"/>
      <c r="DL194" s="185"/>
      <c r="DM194" s="185"/>
      <c r="DN194" s="185"/>
      <c r="DO194" s="185"/>
      <c r="DP194" s="185"/>
      <c r="DQ194" s="185"/>
      <c r="DR194" s="185"/>
      <c r="DS194" s="185"/>
      <c r="DT194" s="185"/>
      <c r="DU194" s="185"/>
      <c r="DV194" s="185"/>
      <c r="DW194" s="185"/>
      <c r="DX194" s="185"/>
      <c r="DY194" s="185"/>
      <c r="DZ194" s="185"/>
      <c r="EA194" s="185"/>
      <c r="EB194" s="185"/>
      <c r="EC194" s="185"/>
      <c r="ED194" s="185"/>
      <c r="EE194" s="185"/>
      <c r="EF194" s="185"/>
      <c r="EG194" s="185"/>
      <c r="EH194" s="185"/>
      <c r="EI194" s="185"/>
      <c r="EJ194" s="185"/>
      <c r="EK194" s="185"/>
      <c r="EL194" s="185"/>
      <c r="EM194" s="185"/>
      <c r="EN194" s="185"/>
      <c r="EO194" s="185"/>
      <c r="EP194" s="185"/>
      <c r="EQ194" s="185"/>
      <c r="ER194" s="185"/>
      <c r="ES194" s="185"/>
      <c r="ET194" s="185"/>
      <c r="EU194" s="185"/>
      <c r="EV194" s="185"/>
      <c r="EW194" s="185"/>
      <c r="EX194" s="185"/>
      <c r="EY194" s="185"/>
      <c r="EZ194" s="185"/>
      <c r="FA194" s="185"/>
      <c r="FB194" s="185"/>
      <c r="FC194" s="185"/>
      <c r="FD194" s="185"/>
      <c r="FE194" s="185"/>
      <c r="FF194" s="185"/>
      <c r="FG194" s="185"/>
      <c r="FH194" s="185"/>
      <c r="FI194" s="185"/>
      <c r="FJ194" s="185"/>
      <c r="FK194" s="185"/>
      <c r="FL194" s="185"/>
      <c r="FM194" s="185"/>
      <c r="FN194" s="185"/>
      <c r="FO194" s="185"/>
      <c r="FP194" s="185"/>
      <c r="FQ194" s="185"/>
      <c r="FR194" s="185"/>
      <c r="FS194" s="185"/>
      <c r="FT194" s="185"/>
      <c r="FU194" s="185"/>
      <c r="FV194" s="185"/>
      <c r="FW194" s="185"/>
      <c r="FX194" s="185"/>
      <c r="FY194" s="185"/>
      <c r="FZ194" s="185"/>
      <c r="GA194" s="185"/>
      <c r="GB194" s="185"/>
      <c r="GC194" s="185"/>
      <c r="GD194" s="185"/>
      <c r="GE194" s="185"/>
      <c r="GF194" s="185"/>
      <c r="GG194" s="185"/>
      <c r="GH194" s="185"/>
      <c r="GI194" s="185"/>
      <c r="GJ194" s="185"/>
      <c r="GK194" s="185"/>
      <c r="GL194" s="185"/>
      <c r="GM194" s="185"/>
      <c r="GN194" s="185"/>
      <c r="GO194" s="185"/>
      <c r="GP194" s="185"/>
      <c r="GQ194" s="185"/>
      <c r="GR194" s="185"/>
      <c r="GS194" s="185"/>
      <c r="GT194" s="185"/>
      <c r="GU194" s="185"/>
      <c r="GV194" s="185"/>
      <c r="GW194" s="185"/>
      <c r="GX194" s="185"/>
      <c r="GY194" s="185"/>
      <c r="GZ194" s="185"/>
      <c r="HA194" s="185"/>
      <c r="HB194" s="185"/>
      <c r="HC194" s="185"/>
      <c r="HD194" s="185"/>
      <c r="HE194" s="185"/>
      <c r="HF194" s="185"/>
      <c r="HG194" s="185"/>
      <c r="HH194" s="185"/>
      <c r="HI194" s="185"/>
      <c r="HJ194" s="185"/>
      <c r="HK194" s="185"/>
      <c r="HL194" s="185"/>
      <c r="HM194" s="185"/>
      <c r="HN194" s="185"/>
      <c r="HO194" s="185"/>
      <c r="HP194" s="185"/>
      <c r="HQ194" s="185"/>
      <c r="HR194" s="185"/>
      <c r="HS194" s="185"/>
      <c r="HT194" s="185"/>
      <c r="HU194" s="185"/>
      <c r="HV194" s="185"/>
      <c r="HW194" s="185"/>
      <c r="HX194" s="185"/>
      <c r="HY194" s="185"/>
      <c r="HZ194" s="185"/>
      <c r="IA194" s="185"/>
      <c r="IB194" s="185"/>
      <c r="IC194" s="185"/>
      <c r="ID194" s="185"/>
      <c r="IE194" s="185"/>
      <c r="IF194" s="185"/>
      <c r="IG194" s="185"/>
      <c r="IH194" s="185"/>
      <c r="II194" s="185"/>
      <c r="IJ194" s="185"/>
      <c r="IK194" s="185"/>
      <c r="IL194" s="185"/>
      <c r="IM194" s="185"/>
      <c r="IN194" s="185"/>
      <c r="IO194" s="185"/>
      <c r="IP194" s="185"/>
      <c r="IQ194" s="185"/>
      <c r="IR194" s="185"/>
      <c r="IS194" s="185"/>
      <c r="IT194" s="185"/>
      <c r="IU194" s="185"/>
      <c r="IV194" s="185"/>
      <c r="IW194" s="185"/>
    </row>
    <row r="195" customFormat="false" ht="15.75" hidden="true" customHeight="false" outlineLevel="0" collapsed="false">
      <c r="A195" s="182" t="s">
        <v>343</v>
      </c>
      <c r="B195" s="183" t="n">
        <v>235</v>
      </c>
      <c r="C195" s="183" t="n">
        <f aca="false">C39*$B$31*200</f>
        <v>0</v>
      </c>
      <c r="D195" s="183" t="n">
        <f aca="false">D39*$B$31*200</f>
        <v>0</v>
      </c>
      <c r="E195" s="183" t="n">
        <f aca="false">E39*$B$31*200</f>
        <v>0</v>
      </c>
      <c r="F195" s="183" t="n">
        <f aca="false">F39*$B$31*200</f>
        <v>0</v>
      </c>
      <c r="G195" s="183" t="n">
        <f aca="false">G39*$B$31*200</f>
        <v>0</v>
      </c>
      <c r="H195" s="183" t="n">
        <f aca="false">H39*$B$31*200</f>
        <v>0</v>
      </c>
      <c r="I195" s="183" t="n">
        <f aca="false">I39*$B$31*200</f>
        <v>0</v>
      </c>
      <c r="J195" s="183" t="n">
        <f aca="false">J39*$B$31*200</f>
        <v>0</v>
      </c>
      <c r="K195" s="183" t="n">
        <f aca="false">K39*$B$31*200</f>
        <v>0</v>
      </c>
      <c r="L195" s="183" t="n">
        <f aca="false">L39*$B$31*200</f>
        <v>0</v>
      </c>
      <c r="M195" s="183" t="n">
        <f aca="false">M39*$B$31*200</f>
        <v>0</v>
      </c>
      <c r="N195" s="183" t="n">
        <f aca="false">N39*$B$31*200</f>
        <v>0</v>
      </c>
      <c r="O195" s="184" t="n">
        <f aca="false">N195</f>
        <v>0</v>
      </c>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c r="CJ195" s="185"/>
      <c r="CK195" s="185"/>
      <c r="CL195" s="185"/>
      <c r="CM195" s="185"/>
      <c r="CN195" s="185"/>
      <c r="CO195" s="185"/>
      <c r="CP195" s="185"/>
      <c r="CQ195" s="185"/>
      <c r="CR195" s="185"/>
      <c r="CS195" s="185"/>
      <c r="CT195" s="185"/>
      <c r="CU195" s="185"/>
      <c r="CV195" s="185"/>
      <c r="CW195" s="185"/>
      <c r="CX195" s="185"/>
      <c r="CY195" s="185"/>
      <c r="CZ195" s="185"/>
      <c r="DA195" s="185"/>
      <c r="DB195" s="185"/>
      <c r="DC195" s="185"/>
      <c r="DD195" s="185"/>
      <c r="DE195" s="185"/>
      <c r="DF195" s="185"/>
      <c r="DG195" s="185"/>
      <c r="DH195" s="185"/>
      <c r="DI195" s="185"/>
      <c r="DJ195" s="185"/>
      <c r="DK195" s="185"/>
      <c r="DL195" s="185"/>
      <c r="DM195" s="185"/>
      <c r="DN195" s="185"/>
      <c r="DO195" s="185"/>
      <c r="DP195" s="185"/>
      <c r="DQ195" s="185"/>
      <c r="DR195" s="185"/>
      <c r="DS195" s="185"/>
      <c r="DT195" s="185"/>
      <c r="DU195" s="185"/>
      <c r="DV195" s="185"/>
      <c r="DW195" s="185"/>
      <c r="DX195" s="185"/>
      <c r="DY195" s="185"/>
      <c r="DZ195" s="185"/>
      <c r="EA195" s="185"/>
      <c r="EB195" s="185"/>
      <c r="EC195" s="185"/>
      <c r="ED195" s="185"/>
      <c r="EE195" s="185"/>
      <c r="EF195" s="185"/>
      <c r="EG195" s="185"/>
      <c r="EH195" s="185"/>
      <c r="EI195" s="185"/>
      <c r="EJ195" s="185"/>
      <c r="EK195" s="185"/>
      <c r="EL195" s="185"/>
      <c r="EM195" s="185"/>
      <c r="EN195" s="185"/>
      <c r="EO195" s="185"/>
      <c r="EP195" s="185"/>
      <c r="EQ195" s="185"/>
      <c r="ER195" s="185"/>
      <c r="ES195" s="185"/>
      <c r="ET195" s="185"/>
      <c r="EU195" s="185"/>
      <c r="EV195" s="185"/>
      <c r="EW195" s="185"/>
      <c r="EX195" s="185"/>
      <c r="EY195" s="185"/>
      <c r="EZ195" s="185"/>
      <c r="FA195" s="185"/>
      <c r="FB195" s="185"/>
      <c r="FC195" s="185"/>
      <c r="FD195" s="185"/>
      <c r="FE195" s="185"/>
      <c r="FF195" s="185"/>
      <c r="FG195" s="185"/>
      <c r="FH195" s="185"/>
      <c r="FI195" s="185"/>
      <c r="FJ195" s="185"/>
      <c r="FK195" s="185"/>
      <c r="FL195" s="185"/>
      <c r="FM195" s="185"/>
      <c r="FN195" s="185"/>
      <c r="FO195" s="185"/>
      <c r="FP195" s="185"/>
      <c r="FQ195" s="185"/>
      <c r="FR195" s="185"/>
      <c r="FS195" s="185"/>
      <c r="FT195" s="185"/>
      <c r="FU195" s="185"/>
      <c r="FV195" s="185"/>
      <c r="FW195" s="185"/>
      <c r="FX195" s="185"/>
      <c r="FY195" s="185"/>
      <c r="FZ195" s="185"/>
      <c r="GA195" s="185"/>
      <c r="GB195" s="185"/>
      <c r="GC195" s="185"/>
      <c r="GD195" s="185"/>
      <c r="GE195" s="185"/>
      <c r="GF195" s="185"/>
      <c r="GG195" s="185"/>
      <c r="GH195" s="185"/>
      <c r="GI195" s="185"/>
      <c r="GJ195" s="185"/>
      <c r="GK195" s="185"/>
      <c r="GL195" s="185"/>
      <c r="GM195" s="185"/>
      <c r="GN195" s="185"/>
      <c r="GO195" s="185"/>
      <c r="GP195" s="185"/>
      <c r="GQ195" s="185"/>
      <c r="GR195" s="185"/>
      <c r="GS195" s="185"/>
      <c r="GT195" s="185"/>
      <c r="GU195" s="185"/>
      <c r="GV195" s="185"/>
      <c r="GW195" s="185"/>
      <c r="GX195" s="185"/>
      <c r="GY195" s="185"/>
      <c r="GZ195" s="185"/>
      <c r="HA195" s="185"/>
      <c r="HB195" s="185"/>
      <c r="HC195" s="185"/>
      <c r="HD195" s="185"/>
      <c r="HE195" s="185"/>
      <c r="HF195" s="185"/>
      <c r="HG195" s="185"/>
      <c r="HH195" s="185"/>
      <c r="HI195" s="185"/>
      <c r="HJ195" s="185"/>
      <c r="HK195" s="185"/>
      <c r="HL195" s="185"/>
      <c r="HM195" s="185"/>
      <c r="HN195" s="185"/>
      <c r="HO195" s="185"/>
      <c r="HP195" s="185"/>
      <c r="HQ195" s="185"/>
      <c r="HR195" s="185"/>
      <c r="HS195" s="185"/>
      <c r="HT195" s="185"/>
      <c r="HU195" s="185"/>
      <c r="HV195" s="185"/>
      <c r="HW195" s="185"/>
      <c r="HX195" s="185"/>
      <c r="HY195" s="185"/>
      <c r="HZ195" s="185"/>
      <c r="IA195" s="185"/>
      <c r="IB195" s="185"/>
      <c r="IC195" s="185"/>
      <c r="ID195" s="185"/>
      <c r="IE195" s="185"/>
      <c r="IF195" s="185"/>
      <c r="IG195" s="185"/>
      <c r="IH195" s="185"/>
      <c r="II195" s="185"/>
      <c r="IJ195" s="185"/>
      <c r="IK195" s="185"/>
      <c r="IL195" s="185"/>
      <c r="IM195" s="185"/>
      <c r="IN195" s="185"/>
      <c r="IO195" s="185"/>
      <c r="IP195" s="185"/>
      <c r="IQ195" s="185"/>
      <c r="IR195" s="185"/>
      <c r="IS195" s="185"/>
      <c r="IT195" s="185"/>
      <c r="IU195" s="185"/>
      <c r="IV195" s="185"/>
      <c r="IW195" s="185"/>
    </row>
    <row r="196" customFormat="false" ht="15.75" hidden="true" customHeight="false" outlineLevel="0" collapsed="false">
      <c r="A196" s="182" t="s">
        <v>344</v>
      </c>
      <c r="B196" s="183" t="n">
        <v>265</v>
      </c>
      <c r="C196" s="183" t="n">
        <f aca="false">C40*$B$31*200</f>
        <v>0</v>
      </c>
      <c r="D196" s="183" t="n">
        <f aca="false">D40*$B$31*200</f>
        <v>0</v>
      </c>
      <c r="E196" s="183" t="n">
        <f aca="false">E40*$B$31*200</f>
        <v>0</v>
      </c>
      <c r="F196" s="183" t="n">
        <f aca="false">F40*$B$31*200</f>
        <v>0</v>
      </c>
      <c r="G196" s="183" t="n">
        <f aca="false">G40*$B$31*200</f>
        <v>0</v>
      </c>
      <c r="H196" s="183" t="n">
        <f aca="false">H40*$B$31*200</f>
        <v>0</v>
      </c>
      <c r="I196" s="183" t="n">
        <f aca="false">I40*$B$31*200</f>
        <v>0</v>
      </c>
      <c r="J196" s="183" t="n">
        <f aca="false">J40*$B$31*200</f>
        <v>0</v>
      </c>
      <c r="K196" s="183" t="n">
        <f aca="false">K40*$B$31*200</f>
        <v>0</v>
      </c>
      <c r="L196" s="183" t="n">
        <f aca="false">L40*$B$31*200</f>
        <v>0</v>
      </c>
      <c r="M196" s="183" t="n">
        <f aca="false">M40*$B$31*200</f>
        <v>0</v>
      </c>
      <c r="N196" s="183" t="n">
        <f aca="false">N40*$B$31*200</f>
        <v>0</v>
      </c>
      <c r="O196" s="184" t="n">
        <f aca="false">N196</f>
        <v>0</v>
      </c>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c r="CJ196" s="185"/>
      <c r="CK196" s="185"/>
      <c r="CL196" s="185"/>
      <c r="CM196" s="185"/>
      <c r="CN196" s="185"/>
      <c r="CO196" s="185"/>
      <c r="CP196" s="185"/>
      <c r="CQ196" s="185"/>
      <c r="CR196" s="185"/>
      <c r="CS196" s="185"/>
      <c r="CT196" s="185"/>
      <c r="CU196" s="185"/>
      <c r="CV196" s="185"/>
      <c r="CW196" s="185"/>
      <c r="CX196" s="185"/>
      <c r="CY196" s="185"/>
      <c r="CZ196" s="185"/>
      <c r="DA196" s="185"/>
      <c r="DB196" s="185"/>
      <c r="DC196" s="185"/>
      <c r="DD196" s="185"/>
      <c r="DE196" s="185"/>
      <c r="DF196" s="185"/>
      <c r="DG196" s="185"/>
      <c r="DH196" s="185"/>
      <c r="DI196" s="185"/>
      <c r="DJ196" s="185"/>
      <c r="DK196" s="185"/>
      <c r="DL196" s="185"/>
      <c r="DM196" s="185"/>
      <c r="DN196" s="185"/>
      <c r="DO196" s="185"/>
      <c r="DP196" s="185"/>
      <c r="DQ196" s="185"/>
      <c r="DR196" s="185"/>
      <c r="DS196" s="185"/>
      <c r="DT196" s="185"/>
      <c r="DU196" s="185"/>
      <c r="DV196" s="185"/>
      <c r="DW196" s="185"/>
      <c r="DX196" s="185"/>
      <c r="DY196" s="185"/>
      <c r="DZ196" s="185"/>
      <c r="EA196" s="185"/>
      <c r="EB196" s="185"/>
      <c r="EC196" s="185"/>
      <c r="ED196" s="185"/>
      <c r="EE196" s="185"/>
      <c r="EF196" s="185"/>
      <c r="EG196" s="185"/>
      <c r="EH196" s="185"/>
      <c r="EI196" s="185"/>
      <c r="EJ196" s="185"/>
      <c r="EK196" s="185"/>
      <c r="EL196" s="185"/>
      <c r="EM196" s="185"/>
      <c r="EN196" s="185"/>
      <c r="EO196" s="185"/>
      <c r="EP196" s="185"/>
      <c r="EQ196" s="185"/>
      <c r="ER196" s="185"/>
      <c r="ES196" s="185"/>
      <c r="ET196" s="185"/>
      <c r="EU196" s="185"/>
      <c r="EV196" s="185"/>
      <c r="EW196" s="185"/>
      <c r="EX196" s="185"/>
      <c r="EY196" s="185"/>
      <c r="EZ196" s="185"/>
      <c r="FA196" s="185"/>
      <c r="FB196" s="185"/>
      <c r="FC196" s="185"/>
      <c r="FD196" s="185"/>
      <c r="FE196" s="185"/>
      <c r="FF196" s="185"/>
      <c r="FG196" s="185"/>
      <c r="FH196" s="185"/>
      <c r="FI196" s="185"/>
      <c r="FJ196" s="185"/>
      <c r="FK196" s="185"/>
      <c r="FL196" s="185"/>
      <c r="FM196" s="185"/>
      <c r="FN196" s="185"/>
      <c r="FO196" s="185"/>
      <c r="FP196" s="185"/>
      <c r="FQ196" s="185"/>
      <c r="FR196" s="185"/>
      <c r="FS196" s="185"/>
      <c r="FT196" s="185"/>
      <c r="FU196" s="185"/>
      <c r="FV196" s="185"/>
      <c r="FW196" s="185"/>
      <c r="FX196" s="185"/>
      <c r="FY196" s="185"/>
      <c r="FZ196" s="185"/>
      <c r="GA196" s="185"/>
      <c r="GB196" s="185"/>
      <c r="GC196" s="185"/>
      <c r="GD196" s="185"/>
      <c r="GE196" s="185"/>
      <c r="GF196" s="185"/>
      <c r="GG196" s="185"/>
      <c r="GH196" s="185"/>
      <c r="GI196" s="185"/>
      <c r="GJ196" s="185"/>
      <c r="GK196" s="185"/>
      <c r="GL196" s="185"/>
      <c r="GM196" s="185"/>
      <c r="GN196" s="185"/>
      <c r="GO196" s="185"/>
      <c r="GP196" s="185"/>
      <c r="GQ196" s="185"/>
      <c r="GR196" s="185"/>
      <c r="GS196" s="185"/>
      <c r="GT196" s="185"/>
      <c r="GU196" s="185"/>
      <c r="GV196" s="185"/>
      <c r="GW196" s="185"/>
      <c r="GX196" s="185"/>
      <c r="GY196" s="185"/>
      <c r="GZ196" s="185"/>
      <c r="HA196" s="185"/>
      <c r="HB196" s="185"/>
      <c r="HC196" s="185"/>
      <c r="HD196" s="185"/>
      <c r="HE196" s="185"/>
      <c r="HF196" s="185"/>
      <c r="HG196" s="185"/>
      <c r="HH196" s="185"/>
      <c r="HI196" s="185"/>
      <c r="HJ196" s="185"/>
      <c r="HK196" s="185"/>
      <c r="HL196" s="185"/>
      <c r="HM196" s="185"/>
      <c r="HN196" s="185"/>
      <c r="HO196" s="185"/>
      <c r="HP196" s="185"/>
      <c r="HQ196" s="185"/>
      <c r="HR196" s="185"/>
      <c r="HS196" s="185"/>
      <c r="HT196" s="185"/>
      <c r="HU196" s="185"/>
      <c r="HV196" s="185"/>
      <c r="HW196" s="185"/>
      <c r="HX196" s="185"/>
      <c r="HY196" s="185"/>
      <c r="HZ196" s="185"/>
      <c r="IA196" s="185"/>
      <c r="IB196" s="185"/>
      <c r="IC196" s="185"/>
      <c r="ID196" s="185"/>
      <c r="IE196" s="185"/>
      <c r="IF196" s="185"/>
      <c r="IG196" s="185"/>
      <c r="IH196" s="185"/>
      <c r="II196" s="185"/>
      <c r="IJ196" s="185"/>
      <c r="IK196" s="185"/>
      <c r="IL196" s="185"/>
      <c r="IM196" s="185"/>
      <c r="IN196" s="185"/>
      <c r="IO196" s="185"/>
      <c r="IP196" s="185"/>
      <c r="IQ196" s="185"/>
      <c r="IR196" s="185"/>
      <c r="IS196" s="185"/>
      <c r="IT196" s="185"/>
      <c r="IU196" s="185"/>
      <c r="IV196" s="185"/>
      <c r="IW196" s="185"/>
    </row>
    <row r="197" customFormat="false" ht="15.75" hidden="true" customHeight="false" outlineLevel="0" collapsed="false">
      <c r="A197" s="182" t="s">
        <v>345</v>
      </c>
      <c r="B197" s="183" t="n">
        <v>285</v>
      </c>
      <c r="C197" s="183" t="n">
        <f aca="false">C41*$B$31*200</f>
        <v>0</v>
      </c>
      <c r="D197" s="183" t="n">
        <f aca="false">D41*$B$31*200</f>
        <v>0</v>
      </c>
      <c r="E197" s="183" t="n">
        <f aca="false">E41*$B$31*200</f>
        <v>0</v>
      </c>
      <c r="F197" s="183" t="n">
        <f aca="false">F41*$B$31*200</f>
        <v>0</v>
      </c>
      <c r="G197" s="183" t="n">
        <f aca="false">G41*$B$31*200</f>
        <v>0</v>
      </c>
      <c r="H197" s="183" t="n">
        <f aca="false">H41*$B$31*200</f>
        <v>0</v>
      </c>
      <c r="I197" s="183" t="n">
        <f aca="false">I41*$B$31*200</f>
        <v>0</v>
      </c>
      <c r="J197" s="183" t="n">
        <f aca="false">J41*$B$31*200</f>
        <v>0</v>
      </c>
      <c r="K197" s="183" t="n">
        <f aca="false">K41*$B$31*200</f>
        <v>0</v>
      </c>
      <c r="L197" s="183" t="n">
        <f aca="false">L41*$B$31*200</f>
        <v>0</v>
      </c>
      <c r="M197" s="183" t="n">
        <f aca="false">M41*$B$31*200</f>
        <v>0</v>
      </c>
      <c r="N197" s="183" t="n">
        <f aca="false">N41*$B$31*200</f>
        <v>0</v>
      </c>
      <c r="O197" s="184" t="n">
        <f aca="false">N197</f>
        <v>0</v>
      </c>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c r="CJ197" s="185"/>
      <c r="CK197" s="185"/>
      <c r="CL197" s="185"/>
      <c r="CM197" s="185"/>
      <c r="CN197" s="185"/>
      <c r="CO197" s="185"/>
      <c r="CP197" s="185"/>
      <c r="CQ197" s="185"/>
      <c r="CR197" s="185"/>
      <c r="CS197" s="185"/>
      <c r="CT197" s="185"/>
      <c r="CU197" s="185"/>
      <c r="CV197" s="185"/>
      <c r="CW197" s="185"/>
      <c r="CX197" s="185"/>
      <c r="CY197" s="185"/>
      <c r="CZ197" s="185"/>
      <c r="DA197" s="185"/>
      <c r="DB197" s="185"/>
      <c r="DC197" s="185"/>
      <c r="DD197" s="185"/>
      <c r="DE197" s="185"/>
      <c r="DF197" s="185"/>
      <c r="DG197" s="185"/>
      <c r="DH197" s="185"/>
      <c r="DI197" s="185"/>
      <c r="DJ197" s="185"/>
      <c r="DK197" s="185"/>
      <c r="DL197" s="185"/>
      <c r="DM197" s="185"/>
      <c r="DN197" s="185"/>
      <c r="DO197" s="185"/>
      <c r="DP197" s="185"/>
      <c r="DQ197" s="185"/>
      <c r="DR197" s="185"/>
      <c r="DS197" s="185"/>
      <c r="DT197" s="185"/>
      <c r="DU197" s="185"/>
      <c r="DV197" s="185"/>
      <c r="DW197" s="185"/>
      <c r="DX197" s="185"/>
      <c r="DY197" s="185"/>
      <c r="DZ197" s="185"/>
      <c r="EA197" s="185"/>
      <c r="EB197" s="185"/>
      <c r="EC197" s="185"/>
      <c r="ED197" s="185"/>
      <c r="EE197" s="185"/>
      <c r="EF197" s="185"/>
      <c r="EG197" s="185"/>
      <c r="EH197" s="185"/>
      <c r="EI197" s="185"/>
      <c r="EJ197" s="185"/>
      <c r="EK197" s="185"/>
      <c r="EL197" s="185"/>
      <c r="EM197" s="185"/>
      <c r="EN197" s="185"/>
      <c r="EO197" s="185"/>
      <c r="EP197" s="185"/>
      <c r="EQ197" s="185"/>
      <c r="ER197" s="185"/>
      <c r="ES197" s="185"/>
      <c r="ET197" s="185"/>
      <c r="EU197" s="185"/>
      <c r="EV197" s="185"/>
      <c r="EW197" s="185"/>
      <c r="EX197" s="185"/>
      <c r="EY197" s="185"/>
      <c r="EZ197" s="185"/>
      <c r="FA197" s="185"/>
      <c r="FB197" s="185"/>
      <c r="FC197" s="185"/>
      <c r="FD197" s="185"/>
      <c r="FE197" s="185"/>
      <c r="FF197" s="185"/>
      <c r="FG197" s="185"/>
      <c r="FH197" s="185"/>
      <c r="FI197" s="185"/>
      <c r="FJ197" s="185"/>
      <c r="FK197" s="185"/>
      <c r="FL197" s="185"/>
      <c r="FM197" s="185"/>
      <c r="FN197" s="185"/>
      <c r="FO197" s="185"/>
      <c r="FP197" s="185"/>
      <c r="FQ197" s="185"/>
      <c r="FR197" s="185"/>
      <c r="FS197" s="185"/>
      <c r="FT197" s="185"/>
      <c r="FU197" s="185"/>
      <c r="FV197" s="185"/>
      <c r="FW197" s="185"/>
      <c r="FX197" s="185"/>
      <c r="FY197" s="185"/>
      <c r="FZ197" s="185"/>
      <c r="GA197" s="185"/>
      <c r="GB197" s="185"/>
      <c r="GC197" s="185"/>
      <c r="GD197" s="185"/>
      <c r="GE197" s="185"/>
      <c r="GF197" s="185"/>
      <c r="GG197" s="185"/>
      <c r="GH197" s="185"/>
      <c r="GI197" s="185"/>
      <c r="GJ197" s="185"/>
      <c r="GK197" s="185"/>
      <c r="GL197" s="185"/>
      <c r="GM197" s="185"/>
      <c r="GN197" s="185"/>
      <c r="GO197" s="185"/>
      <c r="GP197" s="185"/>
      <c r="GQ197" s="185"/>
      <c r="GR197" s="185"/>
      <c r="GS197" s="185"/>
      <c r="GT197" s="185"/>
      <c r="GU197" s="185"/>
      <c r="GV197" s="185"/>
      <c r="GW197" s="185"/>
      <c r="GX197" s="185"/>
      <c r="GY197" s="185"/>
      <c r="GZ197" s="185"/>
      <c r="HA197" s="185"/>
      <c r="HB197" s="185"/>
      <c r="HC197" s="185"/>
      <c r="HD197" s="185"/>
      <c r="HE197" s="185"/>
      <c r="HF197" s="185"/>
      <c r="HG197" s="185"/>
      <c r="HH197" s="185"/>
      <c r="HI197" s="185"/>
      <c r="HJ197" s="185"/>
      <c r="HK197" s="185"/>
      <c r="HL197" s="185"/>
      <c r="HM197" s="185"/>
      <c r="HN197" s="185"/>
      <c r="HO197" s="185"/>
      <c r="HP197" s="185"/>
      <c r="HQ197" s="185"/>
      <c r="HR197" s="185"/>
      <c r="HS197" s="185"/>
      <c r="HT197" s="185"/>
      <c r="HU197" s="185"/>
      <c r="HV197" s="185"/>
      <c r="HW197" s="185"/>
      <c r="HX197" s="185"/>
      <c r="HY197" s="185"/>
      <c r="HZ197" s="185"/>
      <c r="IA197" s="185"/>
      <c r="IB197" s="185"/>
      <c r="IC197" s="185"/>
      <c r="ID197" s="185"/>
      <c r="IE197" s="185"/>
      <c r="IF197" s="185"/>
      <c r="IG197" s="185"/>
      <c r="IH197" s="185"/>
      <c r="II197" s="185"/>
      <c r="IJ197" s="185"/>
      <c r="IK197" s="185"/>
      <c r="IL197" s="185"/>
      <c r="IM197" s="185"/>
      <c r="IN197" s="185"/>
      <c r="IO197" s="185"/>
      <c r="IP197" s="185"/>
      <c r="IQ197" s="185"/>
      <c r="IR197" s="185"/>
      <c r="IS197" s="185"/>
      <c r="IT197" s="185"/>
      <c r="IU197" s="185"/>
      <c r="IV197" s="185"/>
      <c r="IW197" s="185"/>
    </row>
    <row r="198" customFormat="false" ht="15.75" hidden="true" customHeight="false" outlineLevel="0" collapsed="false">
      <c r="A198" s="182" t="s">
        <v>346</v>
      </c>
      <c r="B198" s="183" t="n">
        <v>315</v>
      </c>
      <c r="C198" s="183" t="n">
        <f aca="false">C42*$B$31*200</f>
        <v>0</v>
      </c>
      <c r="D198" s="183" t="n">
        <f aca="false">D42*$B$31*200</f>
        <v>0</v>
      </c>
      <c r="E198" s="183" t="n">
        <f aca="false">E42*$B$31*200</f>
        <v>0</v>
      </c>
      <c r="F198" s="183" t="n">
        <f aca="false">F42*$B$31*200</f>
        <v>0</v>
      </c>
      <c r="G198" s="183" t="n">
        <f aca="false">G42*$B$31*200</f>
        <v>0</v>
      </c>
      <c r="H198" s="183" t="n">
        <f aca="false">H42*$B$31*200</f>
        <v>0</v>
      </c>
      <c r="I198" s="183" t="n">
        <f aca="false">I42*$B$31*200</f>
        <v>0</v>
      </c>
      <c r="J198" s="183" t="n">
        <f aca="false">J42*$B$31*200</f>
        <v>0</v>
      </c>
      <c r="K198" s="183" t="n">
        <f aca="false">K42*$B$31*200</f>
        <v>0</v>
      </c>
      <c r="L198" s="183" t="n">
        <f aca="false">L42*$B$31*200</f>
        <v>0</v>
      </c>
      <c r="M198" s="183" t="n">
        <f aca="false">M42*$B$31*200</f>
        <v>0</v>
      </c>
      <c r="N198" s="183" t="n">
        <f aca="false">N42*$B$31*200</f>
        <v>0</v>
      </c>
      <c r="O198" s="184" t="n">
        <f aca="false">N198</f>
        <v>0</v>
      </c>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c r="CJ198" s="185"/>
      <c r="CK198" s="185"/>
      <c r="CL198" s="185"/>
      <c r="CM198" s="185"/>
      <c r="CN198" s="185"/>
      <c r="CO198" s="185"/>
      <c r="CP198" s="185"/>
      <c r="CQ198" s="185"/>
      <c r="CR198" s="185"/>
      <c r="CS198" s="185"/>
      <c r="CT198" s="185"/>
      <c r="CU198" s="185"/>
      <c r="CV198" s="185"/>
      <c r="CW198" s="185"/>
      <c r="CX198" s="185"/>
      <c r="CY198" s="185"/>
      <c r="CZ198" s="185"/>
      <c r="DA198" s="185"/>
      <c r="DB198" s="185"/>
      <c r="DC198" s="185"/>
      <c r="DD198" s="185"/>
      <c r="DE198" s="185"/>
      <c r="DF198" s="185"/>
      <c r="DG198" s="185"/>
      <c r="DH198" s="185"/>
      <c r="DI198" s="185"/>
      <c r="DJ198" s="185"/>
      <c r="DK198" s="185"/>
      <c r="DL198" s="185"/>
      <c r="DM198" s="185"/>
      <c r="DN198" s="185"/>
      <c r="DO198" s="185"/>
      <c r="DP198" s="185"/>
      <c r="DQ198" s="185"/>
      <c r="DR198" s="185"/>
      <c r="DS198" s="185"/>
      <c r="DT198" s="185"/>
      <c r="DU198" s="185"/>
      <c r="DV198" s="185"/>
      <c r="DW198" s="185"/>
      <c r="DX198" s="185"/>
      <c r="DY198" s="185"/>
      <c r="DZ198" s="185"/>
      <c r="EA198" s="185"/>
      <c r="EB198" s="185"/>
      <c r="EC198" s="185"/>
      <c r="ED198" s="185"/>
      <c r="EE198" s="185"/>
      <c r="EF198" s="185"/>
      <c r="EG198" s="185"/>
      <c r="EH198" s="185"/>
      <c r="EI198" s="185"/>
      <c r="EJ198" s="185"/>
      <c r="EK198" s="185"/>
      <c r="EL198" s="185"/>
      <c r="EM198" s="185"/>
      <c r="EN198" s="185"/>
      <c r="EO198" s="185"/>
      <c r="EP198" s="185"/>
      <c r="EQ198" s="185"/>
      <c r="ER198" s="185"/>
      <c r="ES198" s="185"/>
      <c r="ET198" s="185"/>
      <c r="EU198" s="185"/>
      <c r="EV198" s="185"/>
      <c r="EW198" s="185"/>
      <c r="EX198" s="185"/>
      <c r="EY198" s="185"/>
      <c r="EZ198" s="185"/>
      <c r="FA198" s="185"/>
      <c r="FB198" s="185"/>
      <c r="FC198" s="185"/>
      <c r="FD198" s="185"/>
      <c r="FE198" s="185"/>
      <c r="FF198" s="185"/>
      <c r="FG198" s="185"/>
      <c r="FH198" s="185"/>
      <c r="FI198" s="185"/>
      <c r="FJ198" s="185"/>
      <c r="FK198" s="185"/>
      <c r="FL198" s="185"/>
      <c r="FM198" s="185"/>
      <c r="FN198" s="185"/>
      <c r="FO198" s="185"/>
      <c r="FP198" s="185"/>
      <c r="FQ198" s="185"/>
      <c r="FR198" s="185"/>
      <c r="FS198" s="185"/>
      <c r="FT198" s="185"/>
      <c r="FU198" s="185"/>
      <c r="FV198" s="185"/>
      <c r="FW198" s="185"/>
      <c r="FX198" s="185"/>
      <c r="FY198" s="185"/>
      <c r="FZ198" s="185"/>
      <c r="GA198" s="185"/>
      <c r="GB198" s="185"/>
      <c r="GC198" s="185"/>
      <c r="GD198" s="185"/>
      <c r="GE198" s="185"/>
      <c r="GF198" s="185"/>
      <c r="GG198" s="185"/>
      <c r="GH198" s="185"/>
      <c r="GI198" s="185"/>
      <c r="GJ198" s="185"/>
      <c r="GK198" s="185"/>
      <c r="GL198" s="185"/>
      <c r="GM198" s="185"/>
      <c r="GN198" s="185"/>
      <c r="GO198" s="185"/>
      <c r="GP198" s="185"/>
      <c r="GQ198" s="185"/>
      <c r="GR198" s="185"/>
      <c r="GS198" s="185"/>
      <c r="GT198" s="185"/>
      <c r="GU198" s="185"/>
      <c r="GV198" s="185"/>
      <c r="GW198" s="185"/>
      <c r="GX198" s="185"/>
      <c r="GY198" s="185"/>
      <c r="GZ198" s="185"/>
      <c r="HA198" s="185"/>
      <c r="HB198" s="185"/>
      <c r="HC198" s="185"/>
      <c r="HD198" s="185"/>
      <c r="HE198" s="185"/>
      <c r="HF198" s="185"/>
      <c r="HG198" s="185"/>
      <c r="HH198" s="185"/>
      <c r="HI198" s="185"/>
      <c r="HJ198" s="185"/>
      <c r="HK198" s="185"/>
      <c r="HL198" s="185"/>
      <c r="HM198" s="185"/>
      <c r="HN198" s="185"/>
      <c r="HO198" s="185"/>
      <c r="HP198" s="185"/>
      <c r="HQ198" s="185"/>
      <c r="HR198" s="185"/>
      <c r="HS198" s="185"/>
      <c r="HT198" s="185"/>
      <c r="HU198" s="185"/>
      <c r="HV198" s="185"/>
      <c r="HW198" s="185"/>
      <c r="HX198" s="185"/>
      <c r="HY198" s="185"/>
      <c r="HZ198" s="185"/>
      <c r="IA198" s="185"/>
      <c r="IB198" s="185"/>
      <c r="IC198" s="185"/>
      <c r="ID198" s="185"/>
      <c r="IE198" s="185"/>
      <c r="IF198" s="185"/>
      <c r="IG198" s="185"/>
      <c r="IH198" s="185"/>
      <c r="II198" s="185"/>
      <c r="IJ198" s="185"/>
      <c r="IK198" s="185"/>
      <c r="IL198" s="185"/>
      <c r="IM198" s="185"/>
      <c r="IN198" s="185"/>
      <c r="IO198" s="185"/>
      <c r="IP198" s="185"/>
      <c r="IQ198" s="185"/>
      <c r="IR198" s="185"/>
      <c r="IS198" s="185"/>
      <c r="IT198" s="185"/>
      <c r="IU198" s="185"/>
      <c r="IV198" s="185"/>
      <c r="IW198" s="185"/>
    </row>
    <row r="199" customFormat="false" ht="15.75" hidden="true" customHeight="false" outlineLevel="0" collapsed="false">
      <c r="A199" s="182" t="s">
        <v>347</v>
      </c>
      <c r="B199" s="183" t="n">
        <v>335</v>
      </c>
      <c r="C199" s="183" t="n">
        <f aca="false">C43*$B$31*200</f>
        <v>0</v>
      </c>
      <c r="D199" s="183" t="n">
        <f aca="false">D43*$B$31*200</f>
        <v>0</v>
      </c>
      <c r="E199" s="183" t="n">
        <f aca="false">E43*$B$31*200</f>
        <v>0</v>
      </c>
      <c r="F199" s="183" t="n">
        <f aca="false">F43*$B$31*200</f>
        <v>0</v>
      </c>
      <c r="G199" s="183" t="n">
        <f aca="false">G43*$B$31*200</f>
        <v>0</v>
      </c>
      <c r="H199" s="183" t="n">
        <f aca="false">H43*$B$31*200</f>
        <v>0</v>
      </c>
      <c r="I199" s="183" t="n">
        <f aca="false">I43*$B$31*200</f>
        <v>0</v>
      </c>
      <c r="J199" s="183" t="n">
        <f aca="false">J43*$B$31*200</f>
        <v>0</v>
      </c>
      <c r="K199" s="183" t="n">
        <f aca="false">K43*$B$31*200</f>
        <v>0</v>
      </c>
      <c r="L199" s="183" t="n">
        <f aca="false">L43*$B$31*200</f>
        <v>0</v>
      </c>
      <c r="M199" s="183" t="n">
        <f aca="false">M43*$B$31*200</f>
        <v>0</v>
      </c>
      <c r="N199" s="183" t="n">
        <f aca="false">N43*$B$31*200</f>
        <v>0</v>
      </c>
      <c r="O199" s="184" t="n">
        <f aca="false">N199</f>
        <v>0</v>
      </c>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c r="CJ199" s="185"/>
      <c r="CK199" s="185"/>
      <c r="CL199" s="185"/>
      <c r="CM199" s="185"/>
      <c r="CN199" s="185"/>
      <c r="CO199" s="185"/>
      <c r="CP199" s="185"/>
      <c r="CQ199" s="185"/>
      <c r="CR199" s="185"/>
      <c r="CS199" s="185"/>
      <c r="CT199" s="185"/>
      <c r="CU199" s="185"/>
      <c r="CV199" s="185"/>
      <c r="CW199" s="185"/>
      <c r="CX199" s="185"/>
      <c r="CY199" s="185"/>
      <c r="CZ199" s="185"/>
      <c r="DA199" s="185"/>
      <c r="DB199" s="185"/>
      <c r="DC199" s="185"/>
      <c r="DD199" s="185"/>
      <c r="DE199" s="185"/>
      <c r="DF199" s="185"/>
      <c r="DG199" s="185"/>
      <c r="DH199" s="185"/>
      <c r="DI199" s="185"/>
      <c r="DJ199" s="185"/>
      <c r="DK199" s="185"/>
      <c r="DL199" s="185"/>
      <c r="DM199" s="185"/>
      <c r="DN199" s="185"/>
      <c r="DO199" s="185"/>
      <c r="DP199" s="185"/>
      <c r="DQ199" s="185"/>
      <c r="DR199" s="185"/>
      <c r="DS199" s="185"/>
      <c r="DT199" s="185"/>
      <c r="DU199" s="185"/>
      <c r="DV199" s="185"/>
      <c r="DW199" s="185"/>
      <c r="DX199" s="185"/>
      <c r="DY199" s="185"/>
      <c r="DZ199" s="185"/>
      <c r="EA199" s="185"/>
      <c r="EB199" s="185"/>
      <c r="EC199" s="185"/>
      <c r="ED199" s="185"/>
      <c r="EE199" s="185"/>
      <c r="EF199" s="185"/>
      <c r="EG199" s="185"/>
      <c r="EH199" s="185"/>
      <c r="EI199" s="185"/>
      <c r="EJ199" s="185"/>
      <c r="EK199" s="185"/>
      <c r="EL199" s="185"/>
      <c r="EM199" s="185"/>
      <c r="EN199" s="185"/>
      <c r="EO199" s="185"/>
      <c r="EP199" s="185"/>
      <c r="EQ199" s="185"/>
      <c r="ER199" s="185"/>
      <c r="ES199" s="185"/>
      <c r="ET199" s="185"/>
      <c r="EU199" s="185"/>
      <c r="EV199" s="185"/>
      <c r="EW199" s="185"/>
      <c r="EX199" s="185"/>
      <c r="EY199" s="185"/>
      <c r="EZ199" s="185"/>
      <c r="FA199" s="185"/>
      <c r="FB199" s="185"/>
      <c r="FC199" s="185"/>
      <c r="FD199" s="185"/>
      <c r="FE199" s="185"/>
      <c r="FF199" s="185"/>
      <c r="FG199" s="185"/>
      <c r="FH199" s="185"/>
      <c r="FI199" s="185"/>
      <c r="FJ199" s="185"/>
      <c r="FK199" s="185"/>
      <c r="FL199" s="185"/>
      <c r="FM199" s="185"/>
      <c r="FN199" s="185"/>
      <c r="FO199" s="185"/>
      <c r="FP199" s="185"/>
      <c r="FQ199" s="185"/>
      <c r="FR199" s="185"/>
      <c r="FS199" s="185"/>
      <c r="FT199" s="185"/>
      <c r="FU199" s="185"/>
      <c r="FV199" s="185"/>
      <c r="FW199" s="185"/>
      <c r="FX199" s="185"/>
      <c r="FY199" s="185"/>
      <c r="FZ199" s="185"/>
      <c r="GA199" s="185"/>
      <c r="GB199" s="185"/>
      <c r="GC199" s="185"/>
      <c r="GD199" s="185"/>
      <c r="GE199" s="185"/>
      <c r="GF199" s="185"/>
      <c r="GG199" s="185"/>
      <c r="GH199" s="185"/>
      <c r="GI199" s="185"/>
      <c r="GJ199" s="185"/>
      <c r="GK199" s="185"/>
      <c r="GL199" s="185"/>
      <c r="GM199" s="185"/>
      <c r="GN199" s="185"/>
      <c r="GO199" s="185"/>
      <c r="GP199" s="185"/>
      <c r="GQ199" s="185"/>
      <c r="GR199" s="185"/>
      <c r="GS199" s="185"/>
      <c r="GT199" s="185"/>
      <c r="GU199" s="185"/>
      <c r="GV199" s="185"/>
      <c r="GW199" s="185"/>
      <c r="GX199" s="185"/>
      <c r="GY199" s="185"/>
      <c r="GZ199" s="185"/>
      <c r="HA199" s="185"/>
      <c r="HB199" s="185"/>
      <c r="HC199" s="185"/>
      <c r="HD199" s="185"/>
      <c r="HE199" s="185"/>
      <c r="HF199" s="185"/>
      <c r="HG199" s="185"/>
      <c r="HH199" s="185"/>
      <c r="HI199" s="185"/>
      <c r="HJ199" s="185"/>
      <c r="HK199" s="185"/>
      <c r="HL199" s="185"/>
      <c r="HM199" s="185"/>
      <c r="HN199" s="185"/>
      <c r="HO199" s="185"/>
      <c r="HP199" s="185"/>
      <c r="HQ199" s="185"/>
      <c r="HR199" s="185"/>
      <c r="HS199" s="185"/>
      <c r="HT199" s="185"/>
      <c r="HU199" s="185"/>
      <c r="HV199" s="185"/>
      <c r="HW199" s="185"/>
      <c r="HX199" s="185"/>
      <c r="HY199" s="185"/>
      <c r="HZ199" s="185"/>
      <c r="IA199" s="185"/>
      <c r="IB199" s="185"/>
      <c r="IC199" s="185"/>
      <c r="ID199" s="185"/>
      <c r="IE199" s="185"/>
      <c r="IF199" s="185"/>
      <c r="IG199" s="185"/>
      <c r="IH199" s="185"/>
      <c r="II199" s="185"/>
      <c r="IJ199" s="185"/>
      <c r="IK199" s="185"/>
      <c r="IL199" s="185"/>
      <c r="IM199" s="185"/>
      <c r="IN199" s="185"/>
      <c r="IO199" s="185"/>
      <c r="IP199" s="185"/>
      <c r="IQ199" s="185"/>
      <c r="IR199" s="185"/>
      <c r="IS199" s="185"/>
      <c r="IT199" s="185"/>
      <c r="IU199" s="185"/>
      <c r="IV199" s="185"/>
      <c r="IW199" s="185"/>
    </row>
    <row r="200" customFormat="false" ht="15.75" hidden="true" customHeight="false" outlineLevel="0" collapsed="false">
      <c r="A200" s="182" t="s">
        <v>348</v>
      </c>
      <c r="B200" s="183" t="n">
        <v>365</v>
      </c>
      <c r="C200" s="183" t="n">
        <f aca="false">C44*$B$31*200</f>
        <v>0</v>
      </c>
      <c r="D200" s="183" t="n">
        <f aca="false">D44*$B$31*200</f>
        <v>0</v>
      </c>
      <c r="E200" s="183" t="n">
        <f aca="false">E44*$B$31*200</f>
        <v>0</v>
      </c>
      <c r="F200" s="183" t="n">
        <f aca="false">F44*$B$31*200</f>
        <v>0</v>
      </c>
      <c r="G200" s="183" t="n">
        <f aca="false">G44*$B$31*200</f>
        <v>0</v>
      </c>
      <c r="H200" s="183" t="n">
        <f aca="false">H44*$B$31*200</f>
        <v>0</v>
      </c>
      <c r="I200" s="183" t="n">
        <f aca="false">I44*$B$31*200</f>
        <v>0</v>
      </c>
      <c r="J200" s="183" t="n">
        <f aca="false">J44*$B$31*200</f>
        <v>0</v>
      </c>
      <c r="K200" s="183" t="n">
        <f aca="false">K44*$B$31*200</f>
        <v>0</v>
      </c>
      <c r="L200" s="183" t="n">
        <f aca="false">L44*$B$31*200</f>
        <v>0</v>
      </c>
      <c r="M200" s="183" t="n">
        <f aca="false">M44*$B$31*200</f>
        <v>0</v>
      </c>
      <c r="N200" s="183" t="n">
        <f aca="false">N44*$B$31*200</f>
        <v>0</v>
      </c>
      <c r="O200" s="184" t="n">
        <f aca="false">N200</f>
        <v>0</v>
      </c>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c r="CJ200" s="185"/>
      <c r="CK200" s="185"/>
      <c r="CL200" s="185"/>
      <c r="CM200" s="185"/>
      <c r="CN200" s="185"/>
      <c r="CO200" s="185"/>
      <c r="CP200" s="185"/>
      <c r="CQ200" s="185"/>
      <c r="CR200" s="185"/>
      <c r="CS200" s="185"/>
      <c r="CT200" s="185"/>
      <c r="CU200" s="185"/>
      <c r="CV200" s="185"/>
      <c r="CW200" s="185"/>
      <c r="CX200" s="185"/>
      <c r="CY200" s="185"/>
      <c r="CZ200" s="185"/>
      <c r="DA200" s="185"/>
      <c r="DB200" s="185"/>
      <c r="DC200" s="185"/>
      <c r="DD200" s="185"/>
      <c r="DE200" s="185"/>
      <c r="DF200" s="185"/>
      <c r="DG200" s="185"/>
      <c r="DH200" s="185"/>
      <c r="DI200" s="185"/>
      <c r="DJ200" s="185"/>
      <c r="DK200" s="185"/>
      <c r="DL200" s="185"/>
      <c r="DM200" s="185"/>
      <c r="DN200" s="185"/>
      <c r="DO200" s="185"/>
      <c r="DP200" s="185"/>
      <c r="DQ200" s="185"/>
      <c r="DR200" s="185"/>
      <c r="DS200" s="185"/>
      <c r="DT200" s="185"/>
      <c r="DU200" s="185"/>
      <c r="DV200" s="185"/>
      <c r="DW200" s="185"/>
      <c r="DX200" s="185"/>
      <c r="DY200" s="185"/>
      <c r="DZ200" s="185"/>
      <c r="EA200" s="185"/>
      <c r="EB200" s="185"/>
      <c r="EC200" s="185"/>
      <c r="ED200" s="185"/>
      <c r="EE200" s="185"/>
      <c r="EF200" s="185"/>
      <c r="EG200" s="185"/>
      <c r="EH200" s="185"/>
      <c r="EI200" s="185"/>
      <c r="EJ200" s="185"/>
      <c r="EK200" s="185"/>
      <c r="EL200" s="185"/>
      <c r="EM200" s="185"/>
      <c r="EN200" s="185"/>
      <c r="EO200" s="185"/>
      <c r="EP200" s="185"/>
      <c r="EQ200" s="185"/>
      <c r="ER200" s="185"/>
      <c r="ES200" s="185"/>
      <c r="ET200" s="185"/>
      <c r="EU200" s="185"/>
      <c r="EV200" s="185"/>
      <c r="EW200" s="185"/>
      <c r="EX200" s="185"/>
      <c r="EY200" s="185"/>
      <c r="EZ200" s="185"/>
      <c r="FA200" s="185"/>
      <c r="FB200" s="185"/>
      <c r="FC200" s="185"/>
      <c r="FD200" s="185"/>
      <c r="FE200" s="185"/>
      <c r="FF200" s="185"/>
      <c r="FG200" s="185"/>
      <c r="FH200" s="185"/>
      <c r="FI200" s="185"/>
      <c r="FJ200" s="185"/>
      <c r="FK200" s="185"/>
      <c r="FL200" s="185"/>
      <c r="FM200" s="185"/>
      <c r="FN200" s="185"/>
      <c r="FO200" s="185"/>
      <c r="FP200" s="185"/>
      <c r="FQ200" s="185"/>
      <c r="FR200" s="185"/>
      <c r="FS200" s="185"/>
      <c r="FT200" s="185"/>
      <c r="FU200" s="185"/>
      <c r="FV200" s="185"/>
      <c r="FW200" s="185"/>
      <c r="FX200" s="185"/>
      <c r="FY200" s="185"/>
      <c r="FZ200" s="185"/>
      <c r="GA200" s="185"/>
      <c r="GB200" s="185"/>
      <c r="GC200" s="185"/>
      <c r="GD200" s="185"/>
      <c r="GE200" s="185"/>
      <c r="GF200" s="185"/>
      <c r="GG200" s="185"/>
      <c r="GH200" s="185"/>
      <c r="GI200" s="185"/>
      <c r="GJ200" s="185"/>
      <c r="GK200" s="185"/>
      <c r="GL200" s="185"/>
      <c r="GM200" s="185"/>
      <c r="GN200" s="185"/>
      <c r="GO200" s="185"/>
      <c r="GP200" s="185"/>
      <c r="GQ200" s="185"/>
      <c r="GR200" s="185"/>
      <c r="GS200" s="185"/>
      <c r="GT200" s="185"/>
      <c r="GU200" s="185"/>
      <c r="GV200" s="185"/>
      <c r="GW200" s="185"/>
      <c r="GX200" s="185"/>
      <c r="GY200" s="185"/>
      <c r="GZ200" s="185"/>
      <c r="HA200" s="185"/>
      <c r="HB200" s="185"/>
      <c r="HC200" s="185"/>
      <c r="HD200" s="185"/>
      <c r="HE200" s="185"/>
      <c r="HF200" s="185"/>
      <c r="HG200" s="185"/>
      <c r="HH200" s="185"/>
      <c r="HI200" s="185"/>
      <c r="HJ200" s="185"/>
      <c r="HK200" s="185"/>
      <c r="HL200" s="185"/>
      <c r="HM200" s="185"/>
      <c r="HN200" s="185"/>
      <c r="HO200" s="185"/>
      <c r="HP200" s="185"/>
      <c r="HQ200" s="185"/>
      <c r="HR200" s="185"/>
      <c r="HS200" s="185"/>
      <c r="HT200" s="185"/>
      <c r="HU200" s="185"/>
      <c r="HV200" s="185"/>
      <c r="HW200" s="185"/>
      <c r="HX200" s="185"/>
      <c r="HY200" s="185"/>
      <c r="HZ200" s="185"/>
      <c r="IA200" s="185"/>
      <c r="IB200" s="185"/>
      <c r="IC200" s="185"/>
      <c r="ID200" s="185"/>
      <c r="IE200" s="185"/>
      <c r="IF200" s="185"/>
      <c r="IG200" s="185"/>
      <c r="IH200" s="185"/>
      <c r="II200" s="185"/>
      <c r="IJ200" s="185"/>
      <c r="IK200" s="185"/>
      <c r="IL200" s="185"/>
      <c r="IM200" s="185"/>
      <c r="IN200" s="185"/>
      <c r="IO200" s="185"/>
      <c r="IP200" s="185"/>
      <c r="IQ200" s="185"/>
      <c r="IR200" s="185"/>
      <c r="IS200" s="185"/>
      <c r="IT200" s="185"/>
      <c r="IU200" s="185"/>
      <c r="IV200" s="185"/>
      <c r="IW200" s="185"/>
    </row>
    <row r="201" customFormat="false" ht="15.75" hidden="true" customHeight="false" outlineLevel="0" collapsed="false">
      <c r="A201" s="182" t="s">
        <v>349</v>
      </c>
      <c r="B201" s="183" t="n">
        <v>385</v>
      </c>
      <c r="C201" s="183" t="n">
        <f aca="false">C45*$B$31*200</f>
        <v>0</v>
      </c>
      <c r="D201" s="183" t="n">
        <f aca="false">D45*$B$31*200</f>
        <v>0</v>
      </c>
      <c r="E201" s="183" t="n">
        <f aca="false">E45*$B$31*200</f>
        <v>0</v>
      </c>
      <c r="F201" s="183" t="n">
        <f aca="false">F45*$B$31*200</f>
        <v>0</v>
      </c>
      <c r="G201" s="183" t="n">
        <f aca="false">G45*$B$31*200</f>
        <v>0</v>
      </c>
      <c r="H201" s="183" t="n">
        <f aca="false">H45*$B$31*200</f>
        <v>0</v>
      </c>
      <c r="I201" s="183" t="n">
        <f aca="false">I45*$B$31*200</f>
        <v>0</v>
      </c>
      <c r="J201" s="183" t="n">
        <f aca="false">J45*$B$31*200</f>
        <v>0</v>
      </c>
      <c r="K201" s="183" t="n">
        <f aca="false">K45*$B$31*200</f>
        <v>0</v>
      </c>
      <c r="L201" s="183" t="n">
        <f aca="false">L45*$B$31*200</f>
        <v>0</v>
      </c>
      <c r="M201" s="183" t="n">
        <f aca="false">M45*$B$31*200</f>
        <v>0</v>
      </c>
      <c r="N201" s="183" t="n">
        <f aca="false">N45*$B$31*200</f>
        <v>0</v>
      </c>
      <c r="O201" s="184" t="n">
        <f aca="false">N201</f>
        <v>0</v>
      </c>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c r="CJ201" s="185"/>
      <c r="CK201" s="185"/>
      <c r="CL201" s="185"/>
      <c r="CM201" s="185"/>
      <c r="CN201" s="185"/>
      <c r="CO201" s="185"/>
      <c r="CP201" s="185"/>
      <c r="CQ201" s="185"/>
      <c r="CR201" s="185"/>
      <c r="CS201" s="185"/>
      <c r="CT201" s="185"/>
      <c r="CU201" s="185"/>
      <c r="CV201" s="185"/>
      <c r="CW201" s="185"/>
      <c r="CX201" s="185"/>
      <c r="CY201" s="185"/>
      <c r="CZ201" s="185"/>
      <c r="DA201" s="185"/>
      <c r="DB201" s="185"/>
      <c r="DC201" s="185"/>
      <c r="DD201" s="185"/>
      <c r="DE201" s="185"/>
      <c r="DF201" s="185"/>
      <c r="DG201" s="185"/>
      <c r="DH201" s="185"/>
      <c r="DI201" s="185"/>
      <c r="DJ201" s="185"/>
      <c r="DK201" s="185"/>
      <c r="DL201" s="185"/>
      <c r="DM201" s="185"/>
      <c r="DN201" s="185"/>
      <c r="DO201" s="185"/>
      <c r="DP201" s="185"/>
      <c r="DQ201" s="185"/>
      <c r="DR201" s="185"/>
      <c r="DS201" s="185"/>
      <c r="DT201" s="185"/>
      <c r="DU201" s="185"/>
      <c r="DV201" s="185"/>
      <c r="DW201" s="185"/>
      <c r="DX201" s="185"/>
      <c r="DY201" s="185"/>
      <c r="DZ201" s="185"/>
      <c r="EA201" s="185"/>
      <c r="EB201" s="185"/>
      <c r="EC201" s="185"/>
      <c r="ED201" s="185"/>
      <c r="EE201" s="185"/>
      <c r="EF201" s="185"/>
      <c r="EG201" s="185"/>
      <c r="EH201" s="185"/>
      <c r="EI201" s="185"/>
      <c r="EJ201" s="185"/>
      <c r="EK201" s="185"/>
      <c r="EL201" s="185"/>
      <c r="EM201" s="185"/>
      <c r="EN201" s="185"/>
      <c r="EO201" s="185"/>
      <c r="EP201" s="185"/>
      <c r="EQ201" s="185"/>
      <c r="ER201" s="185"/>
      <c r="ES201" s="185"/>
      <c r="ET201" s="185"/>
      <c r="EU201" s="185"/>
      <c r="EV201" s="185"/>
      <c r="EW201" s="185"/>
      <c r="EX201" s="185"/>
      <c r="EY201" s="185"/>
      <c r="EZ201" s="185"/>
      <c r="FA201" s="185"/>
      <c r="FB201" s="185"/>
      <c r="FC201" s="185"/>
      <c r="FD201" s="185"/>
      <c r="FE201" s="185"/>
      <c r="FF201" s="185"/>
      <c r="FG201" s="185"/>
      <c r="FH201" s="185"/>
      <c r="FI201" s="185"/>
      <c r="FJ201" s="185"/>
      <c r="FK201" s="185"/>
      <c r="FL201" s="185"/>
      <c r="FM201" s="185"/>
      <c r="FN201" s="185"/>
      <c r="FO201" s="185"/>
      <c r="FP201" s="185"/>
      <c r="FQ201" s="185"/>
      <c r="FR201" s="185"/>
      <c r="FS201" s="185"/>
      <c r="FT201" s="185"/>
      <c r="FU201" s="185"/>
      <c r="FV201" s="185"/>
      <c r="FW201" s="185"/>
      <c r="FX201" s="185"/>
      <c r="FY201" s="185"/>
      <c r="FZ201" s="185"/>
      <c r="GA201" s="185"/>
      <c r="GB201" s="185"/>
      <c r="GC201" s="185"/>
      <c r="GD201" s="185"/>
      <c r="GE201" s="185"/>
      <c r="GF201" s="185"/>
      <c r="GG201" s="185"/>
      <c r="GH201" s="185"/>
      <c r="GI201" s="185"/>
      <c r="GJ201" s="185"/>
      <c r="GK201" s="185"/>
      <c r="GL201" s="185"/>
      <c r="GM201" s="185"/>
      <c r="GN201" s="185"/>
      <c r="GO201" s="185"/>
      <c r="GP201" s="185"/>
      <c r="GQ201" s="185"/>
      <c r="GR201" s="185"/>
      <c r="GS201" s="185"/>
      <c r="GT201" s="185"/>
      <c r="GU201" s="185"/>
      <c r="GV201" s="185"/>
      <c r="GW201" s="185"/>
      <c r="GX201" s="185"/>
      <c r="GY201" s="185"/>
      <c r="GZ201" s="185"/>
      <c r="HA201" s="185"/>
      <c r="HB201" s="185"/>
      <c r="HC201" s="185"/>
      <c r="HD201" s="185"/>
      <c r="HE201" s="185"/>
      <c r="HF201" s="185"/>
      <c r="HG201" s="185"/>
      <c r="HH201" s="185"/>
      <c r="HI201" s="185"/>
      <c r="HJ201" s="185"/>
      <c r="HK201" s="185"/>
      <c r="HL201" s="185"/>
      <c r="HM201" s="185"/>
      <c r="HN201" s="185"/>
      <c r="HO201" s="185"/>
      <c r="HP201" s="185"/>
      <c r="HQ201" s="185"/>
      <c r="HR201" s="185"/>
      <c r="HS201" s="185"/>
      <c r="HT201" s="185"/>
      <c r="HU201" s="185"/>
      <c r="HV201" s="185"/>
      <c r="HW201" s="185"/>
      <c r="HX201" s="185"/>
      <c r="HY201" s="185"/>
      <c r="HZ201" s="185"/>
      <c r="IA201" s="185"/>
      <c r="IB201" s="185"/>
      <c r="IC201" s="185"/>
      <c r="ID201" s="185"/>
      <c r="IE201" s="185"/>
      <c r="IF201" s="185"/>
      <c r="IG201" s="185"/>
      <c r="IH201" s="185"/>
      <c r="II201" s="185"/>
      <c r="IJ201" s="185"/>
      <c r="IK201" s="185"/>
      <c r="IL201" s="185"/>
      <c r="IM201" s="185"/>
      <c r="IN201" s="185"/>
      <c r="IO201" s="185"/>
      <c r="IP201" s="185"/>
      <c r="IQ201" s="185"/>
      <c r="IR201" s="185"/>
      <c r="IS201" s="185"/>
      <c r="IT201" s="185"/>
      <c r="IU201" s="185"/>
      <c r="IV201" s="185"/>
      <c r="IW201" s="185"/>
    </row>
    <row r="202" customFormat="false" ht="15.75" hidden="true" customHeight="false" outlineLevel="0" collapsed="false">
      <c r="A202" s="186" t="s">
        <v>350</v>
      </c>
      <c r="B202" s="183"/>
      <c r="C202" s="188" t="n">
        <f aca="false">SUM(C187:C200)</f>
        <v>0</v>
      </c>
      <c r="D202" s="188" t="n">
        <f aca="false">SUM(D187:D201)</f>
        <v>0</v>
      </c>
      <c r="E202" s="188" t="n">
        <f aca="false">SUM(E187:E201)</f>
        <v>0</v>
      </c>
      <c r="F202" s="188" t="n">
        <f aca="false">SUM(F187:F201)</f>
        <v>0</v>
      </c>
      <c r="G202" s="188" t="n">
        <f aca="false">SUM(G187:G201)</f>
        <v>0</v>
      </c>
      <c r="H202" s="188" t="n">
        <f aca="false">SUM(H187:H201)</f>
        <v>0</v>
      </c>
      <c r="I202" s="188" t="n">
        <f aca="false">SUM(I187:I201)</f>
        <v>0</v>
      </c>
      <c r="J202" s="188" t="n">
        <f aca="false">SUM(J187:J201)</f>
        <v>0</v>
      </c>
      <c r="K202" s="188" t="n">
        <f aca="false">SUM(K187:K201)</f>
        <v>0</v>
      </c>
      <c r="L202" s="188" t="n">
        <f aca="false">SUM(L187:L201)</f>
        <v>0</v>
      </c>
      <c r="M202" s="188" t="n">
        <f aca="false">SUM(M187:M201)</f>
        <v>0</v>
      </c>
      <c r="N202" s="188" t="n">
        <f aca="false">SUM(N187:N201)</f>
        <v>0</v>
      </c>
      <c r="O202" s="189" t="n">
        <f aca="false">N202</f>
        <v>0</v>
      </c>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c r="CJ202" s="185"/>
      <c r="CK202" s="185"/>
      <c r="CL202" s="185"/>
      <c r="CM202" s="185"/>
      <c r="CN202" s="185"/>
      <c r="CO202" s="185"/>
      <c r="CP202" s="185"/>
      <c r="CQ202" s="185"/>
      <c r="CR202" s="185"/>
      <c r="CS202" s="185"/>
      <c r="CT202" s="185"/>
      <c r="CU202" s="185"/>
      <c r="CV202" s="185"/>
      <c r="CW202" s="185"/>
      <c r="CX202" s="185"/>
      <c r="CY202" s="185"/>
      <c r="CZ202" s="185"/>
      <c r="DA202" s="185"/>
      <c r="DB202" s="185"/>
      <c r="DC202" s="185"/>
      <c r="DD202" s="185"/>
      <c r="DE202" s="185"/>
      <c r="DF202" s="185"/>
      <c r="DG202" s="185"/>
      <c r="DH202" s="185"/>
      <c r="DI202" s="185"/>
      <c r="DJ202" s="185"/>
      <c r="DK202" s="185"/>
      <c r="DL202" s="185"/>
      <c r="DM202" s="185"/>
      <c r="DN202" s="185"/>
      <c r="DO202" s="185"/>
      <c r="DP202" s="185"/>
      <c r="DQ202" s="185"/>
      <c r="DR202" s="185"/>
      <c r="DS202" s="185"/>
      <c r="DT202" s="185"/>
      <c r="DU202" s="185"/>
      <c r="DV202" s="185"/>
      <c r="DW202" s="185"/>
      <c r="DX202" s="185"/>
      <c r="DY202" s="185"/>
      <c r="DZ202" s="185"/>
      <c r="EA202" s="185"/>
      <c r="EB202" s="185"/>
      <c r="EC202" s="185"/>
      <c r="ED202" s="185"/>
      <c r="EE202" s="185"/>
      <c r="EF202" s="185"/>
      <c r="EG202" s="185"/>
      <c r="EH202" s="185"/>
      <c r="EI202" s="185"/>
      <c r="EJ202" s="185"/>
      <c r="EK202" s="185"/>
      <c r="EL202" s="185"/>
      <c r="EM202" s="185"/>
      <c r="EN202" s="185"/>
      <c r="EO202" s="185"/>
      <c r="EP202" s="185"/>
      <c r="EQ202" s="185"/>
      <c r="ER202" s="185"/>
      <c r="ES202" s="185"/>
      <c r="ET202" s="185"/>
      <c r="EU202" s="185"/>
      <c r="EV202" s="185"/>
      <c r="EW202" s="185"/>
      <c r="EX202" s="185"/>
      <c r="EY202" s="185"/>
      <c r="EZ202" s="185"/>
      <c r="FA202" s="185"/>
      <c r="FB202" s="185"/>
      <c r="FC202" s="185"/>
      <c r="FD202" s="185"/>
      <c r="FE202" s="185"/>
      <c r="FF202" s="185"/>
      <c r="FG202" s="185"/>
      <c r="FH202" s="185"/>
      <c r="FI202" s="185"/>
      <c r="FJ202" s="185"/>
      <c r="FK202" s="185"/>
      <c r="FL202" s="185"/>
      <c r="FM202" s="185"/>
      <c r="FN202" s="185"/>
      <c r="FO202" s="185"/>
      <c r="FP202" s="185"/>
      <c r="FQ202" s="185"/>
      <c r="FR202" s="185"/>
      <c r="FS202" s="185"/>
      <c r="FT202" s="185"/>
      <c r="FU202" s="185"/>
      <c r="FV202" s="185"/>
      <c r="FW202" s="185"/>
      <c r="FX202" s="185"/>
      <c r="FY202" s="185"/>
      <c r="FZ202" s="185"/>
      <c r="GA202" s="185"/>
      <c r="GB202" s="185"/>
      <c r="GC202" s="185"/>
      <c r="GD202" s="185"/>
      <c r="GE202" s="185"/>
      <c r="GF202" s="185"/>
      <c r="GG202" s="185"/>
      <c r="GH202" s="185"/>
      <c r="GI202" s="185"/>
      <c r="GJ202" s="185"/>
      <c r="GK202" s="185"/>
      <c r="GL202" s="185"/>
      <c r="GM202" s="185"/>
      <c r="GN202" s="185"/>
      <c r="GO202" s="185"/>
      <c r="GP202" s="185"/>
      <c r="GQ202" s="185"/>
      <c r="GR202" s="185"/>
      <c r="GS202" s="185"/>
      <c r="GT202" s="185"/>
      <c r="GU202" s="185"/>
      <c r="GV202" s="185"/>
      <c r="GW202" s="185"/>
      <c r="GX202" s="185"/>
      <c r="GY202" s="185"/>
      <c r="GZ202" s="185"/>
      <c r="HA202" s="185"/>
      <c r="HB202" s="185"/>
      <c r="HC202" s="185"/>
      <c r="HD202" s="185"/>
      <c r="HE202" s="185"/>
      <c r="HF202" s="185"/>
      <c r="HG202" s="185"/>
      <c r="HH202" s="185"/>
      <c r="HI202" s="185"/>
      <c r="HJ202" s="185"/>
      <c r="HK202" s="185"/>
      <c r="HL202" s="185"/>
      <c r="HM202" s="185"/>
      <c r="HN202" s="185"/>
      <c r="HO202" s="185"/>
      <c r="HP202" s="185"/>
      <c r="HQ202" s="185"/>
      <c r="HR202" s="185"/>
      <c r="HS202" s="185"/>
      <c r="HT202" s="185"/>
      <c r="HU202" s="185"/>
      <c r="HV202" s="185"/>
      <c r="HW202" s="185"/>
      <c r="HX202" s="185"/>
      <c r="HY202" s="185"/>
      <c r="HZ202" s="185"/>
      <c r="IA202" s="185"/>
      <c r="IB202" s="185"/>
      <c r="IC202" s="185"/>
      <c r="ID202" s="185"/>
      <c r="IE202" s="185"/>
      <c r="IF202" s="185"/>
      <c r="IG202" s="185"/>
      <c r="IH202" s="185"/>
      <c r="II202" s="185"/>
      <c r="IJ202" s="185"/>
      <c r="IK202" s="185"/>
      <c r="IL202" s="185"/>
      <c r="IM202" s="185"/>
      <c r="IN202" s="185"/>
      <c r="IO202" s="185"/>
      <c r="IP202" s="185"/>
      <c r="IQ202" s="185"/>
      <c r="IR202" s="185"/>
      <c r="IS202" s="185"/>
      <c r="IT202" s="185"/>
      <c r="IU202" s="185"/>
      <c r="IV202" s="185"/>
      <c r="IW202" s="185"/>
    </row>
  </sheetData>
  <sheetProtection sheet="true" password="cc4b" objects="true" scenarios="true"/>
  <printOptions headings="false" gridLines="false" gridLinesSet="true" horizontalCentered="true" verticalCentered="false"/>
  <pageMargins left="0.1" right="0.1" top="0.45" bottom="0.5" header="0.511811023622047" footer="0"/>
  <pageSetup paperSize="1" scale="61" fitToWidth="1" fitToHeight="1" pageOrder="downThenOver" orientation="landscape" blackAndWhite="false" draft="false" cellComments="none" horizontalDpi="300" verticalDpi="300" copies="1"/>
  <headerFooter differentFirst="false" differentOddEven="false">
    <oddHeader/>
    <oddFooter>&amp;L&amp;"Arial Narrow,Regular"&amp;8&amp;D
&amp;T</oddFooter>
  </headerFooter>
  <rowBreaks count="2" manualBreakCount="2">
    <brk id="49" man="true" max="16383" min="0"/>
    <brk id="94" man="true" max="16383" min="0"/>
  </rowBreaks>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111"/>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pane xSplit="3" ySplit="11" topLeftCell="D28" activePane="bottomRight" state="frozen"/>
      <selection pane="topLeft" activeCell="A1" activeCellId="0" sqref="A1"/>
      <selection pane="topRight" activeCell="D1" activeCellId="0" sqref="D1"/>
      <selection pane="bottomLeft" activeCell="A28" activeCellId="0" sqref="A28"/>
      <selection pane="bottomRight" activeCell="D66" activeCellId="0" sqref="D66"/>
    </sheetView>
  </sheetViews>
  <sheetFormatPr defaultColWidth="9.32421875" defaultRowHeight="12.75" customHeight="true" zeroHeight="false" outlineLevelRow="0" outlineLevelCol="0"/>
  <cols>
    <col collapsed="false" customWidth="true" hidden="false" outlineLevel="0" max="1" min="1" style="217" width="14.99"/>
    <col collapsed="false" customWidth="true" hidden="false" outlineLevel="0" max="2" min="2" style="217" width="42.32"/>
    <col collapsed="false" customWidth="true" hidden="false" outlineLevel="0" max="3" min="3" style="217" width="1.49"/>
    <col collapsed="false" customWidth="true" hidden="false" outlineLevel="0" max="16" min="4" style="217" width="14.82"/>
    <col collapsed="false" customWidth="true" hidden="false" outlineLevel="0" max="17" min="17" style="217" width="10.65"/>
    <col collapsed="false" customWidth="false" hidden="false" outlineLevel="0" max="257" min="18" style="217" width="9.32"/>
  </cols>
  <sheetData>
    <row r="1" customFormat="false" ht="9.75" hidden="false" customHeight="true" outlineLevel="0" collapsed="false">
      <c r="A1" s="156"/>
      <c r="B1" s="157"/>
      <c r="C1" s="157"/>
      <c r="D1" s="157"/>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6"/>
      <c r="BQ1" s="156"/>
      <c r="BR1" s="156"/>
      <c r="BS1" s="156"/>
      <c r="BT1" s="156"/>
      <c r="BU1" s="156"/>
      <c r="BV1" s="156"/>
      <c r="BW1" s="156"/>
      <c r="BX1" s="156"/>
      <c r="BY1" s="156"/>
      <c r="BZ1" s="156"/>
      <c r="CA1" s="156"/>
      <c r="CB1" s="156"/>
      <c r="CC1" s="156"/>
      <c r="CD1" s="156"/>
      <c r="CE1" s="156"/>
      <c r="CF1" s="156"/>
      <c r="CG1" s="156"/>
      <c r="CH1" s="156"/>
      <c r="CI1" s="156"/>
      <c r="CJ1" s="156"/>
      <c r="CK1" s="156"/>
      <c r="CL1" s="156"/>
      <c r="CM1" s="156"/>
      <c r="CN1" s="156"/>
      <c r="CO1" s="156"/>
      <c r="CP1" s="156"/>
      <c r="CQ1" s="156"/>
      <c r="CR1" s="156"/>
      <c r="CS1" s="156"/>
      <c r="CT1" s="156"/>
      <c r="CU1" s="156"/>
      <c r="CV1" s="156"/>
      <c r="CW1" s="156"/>
      <c r="CX1" s="156"/>
      <c r="CY1" s="156"/>
      <c r="CZ1" s="156"/>
      <c r="DA1" s="156"/>
      <c r="DB1" s="156"/>
      <c r="DC1" s="156"/>
      <c r="DD1" s="156"/>
      <c r="DE1" s="156"/>
      <c r="DF1" s="156"/>
      <c r="DG1" s="156"/>
      <c r="DH1" s="156"/>
      <c r="DI1" s="156"/>
      <c r="DJ1" s="156"/>
      <c r="DK1" s="156"/>
      <c r="DL1" s="156"/>
      <c r="DM1" s="156"/>
      <c r="DN1" s="156"/>
      <c r="DO1" s="156"/>
      <c r="DP1" s="156"/>
      <c r="DQ1" s="156"/>
      <c r="DR1" s="156"/>
      <c r="DS1" s="156"/>
      <c r="DT1" s="156"/>
      <c r="DU1" s="156"/>
      <c r="DV1" s="156"/>
      <c r="DW1" s="156"/>
      <c r="DX1" s="156"/>
      <c r="DY1" s="156"/>
      <c r="DZ1" s="156"/>
      <c r="EA1" s="156"/>
      <c r="EB1" s="156"/>
      <c r="EC1" s="156"/>
      <c r="ED1" s="156"/>
      <c r="EE1" s="156"/>
      <c r="EF1" s="156"/>
      <c r="EG1" s="156"/>
      <c r="EH1" s="156"/>
      <c r="EI1" s="156"/>
      <c r="EJ1" s="156"/>
      <c r="EK1" s="156"/>
      <c r="EL1" s="156"/>
      <c r="EM1" s="156"/>
      <c r="EN1" s="156"/>
      <c r="EO1" s="156"/>
      <c r="EP1" s="156"/>
      <c r="EQ1" s="156"/>
      <c r="ER1" s="156"/>
      <c r="ES1" s="156"/>
      <c r="ET1" s="156"/>
      <c r="EU1" s="156"/>
      <c r="EV1" s="156"/>
      <c r="EW1" s="156"/>
      <c r="EX1" s="156"/>
      <c r="EY1" s="156"/>
      <c r="EZ1" s="156"/>
      <c r="FA1" s="156"/>
      <c r="FB1" s="156"/>
      <c r="FC1" s="156"/>
      <c r="FD1" s="156"/>
      <c r="FE1" s="156"/>
      <c r="FF1" s="156"/>
      <c r="FG1" s="156"/>
      <c r="FH1" s="156"/>
      <c r="FI1" s="156"/>
      <c r="FJ1" s="156"/>
      <c r="FK1" s="156"/>
      <c r="FL1" s="156"/>
      <c r="FM1" s="156"/>
      <c r="FN1" s="156"/>
      <c r="FO1" s="156"/>
      <c r="FP1" s="156"/>
      <c r="FQ1" s="156"/>
      <c r="FR1" s="156"/>
      <c r="FS1" s="156"/>
      <c r="FT1" s="156"/>
      <c r="FU1" s="156"/>
      <c r="FV1" s="156"/>
      <c r="FW1" s="156"/>
      <c r="FX1" s="156"/>
      <c r="FY1" s="156"/>
      <c r="FZ1" s="156"/>
      <c r="GA1" s="156"/>
      <c r="GB1" s="156"/>
      <c r="GC1" s="156"/>
      <c r="GD1" s="156"/>
      <c r="GE1" s="156"/>
      <c r="GF1" s="156"/>
      <c r="GG1" s="156"/>
      <c r="GH1" s="156"/>
      <c r="GI1" s="156"/>
      <c r="GJ1" s="156"/>
      <c r="GK1" s="156"/>
      <c r="GL1" s="156"/>
      <c r="GM1" s="156"/>
      <c r="GN1" s="156"/>
      <c r="GO1" s="156"/>
      <c r="GP1" s="156"/>
      <c r="GQ1" s="156"/>
      <c r="GR1" s="156"/>
      <c r="GS1" s="156"/>
      <c r="GT1" s="156"/>
      <c r="GU1" s="156"/>
      <c r="GV1" s="156"/>
      <c r="GW1" s="156"/>
      <c r="GX1" s="156"/>
      <c r="GY1" s="156"/>
      <c r="GZ1" s="156"/>
      <c r="HA1" s="156"/>
      <c r="HB1" s="156"/>
      <c r="HC1" s="156"/>
      <c r="HD1" s="156"/>
      <c r="HE1" s="156"/>
      <c r="HF1" s="156"/>
      <c r="HG1" s="156"/>
      <c r="HH1" s="156"/>
      <c r="HI1" s="156"/>
      <c r="HJ1" s="156"/>
      <c r="HK1" s="156"/>
      <c r="HL1" s="156"/>
      <c r="HM1" s="156"/>
      <c r="HN1" s="156"/>
      <c r="HO1" s="156"/>
      <c r="HP1" s="156"/>
      <c r="HQ1" s="156"/>
      <c r="HR1" s="156"/>
      <c r="HS1" s="156"/>
      <c r="HT1" s="156"/>
      <c r="HU1" s="156"/>
      <c r="HV1" s="156"/>
      <c r="HW1" s="156"/>
      <c r="HX1" s="156"/>
      <c r="HY1" s="156"/>
      <c r="HZ1" s="156"/>
      <c r="IA1" s="156"/>
      <c r="IB1" s="156"/>
      <c r="IC1" s="156"/>
      <c r="ID1" s="156"/>
      <c r="IE1" s="156"/>
      <c r="IF1" s="156"/>
      <c r="IG1" s="156"/>
      <c r="IH1" s="156"/>
      <c r="II1" s="156"/>
      <c r="IJ1" s="156"/>
      <c r="IK1" s="156"/>
      <c r="IL1" s="156"/>
      <c r="IM1" s="156"/>
      <c r="IN1" s="156"/>
      <c r="IO1" s="156"/>
      <c r="IP1" s="156"/>
      <c r="IQ1" s="156"/>
      <c r="IR1" s="156"/>
      <c r="IS1" s="156"/>
      <c r="IT1" s="156"/>
      <c r="IU1" s="156"/>
      <c r="IV1" s="156"/>
      <c r="IW1" s="156"/>
    </row>
    <row r="2" customFormat="false" ht="27" hidden="false" customHeight="true" outlineLevel="0" collapsed="false">
      <c r="A2" s="159" t="s">
        <v>0</v>
      </c>
      <c r="B2" s="159"/>
      <c r="C2" s="159"/>
      <c r="D2" s="159"/>
      <c r="E2" s="160"/>
      <c r="F2" s="160"/>
      <c r="G2" s="160"/>
      <c r="H2" s="161"/>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row>
    <row r="3" customFormat="false" ht="27" hidden="false" customHeight="true" outlineLevel="0" collapsed="false">
      <c r="A3" s="218" t="s">
        <v>397</v>
      </c>
      <c r="B3" s="159"/>
      <c r="C3" s="159"/>
      <c r="D3" s="159"/>
      <c r="E3" s="160"/>
      <c r="F3" s="160"/>
      <c r="G3" s="160"/>
      <c r="H3" s="161"/>
      <c r="I3" s="162"/>
      <c r="J3" s="162"/>
      <c r="K3" s="162"/>
      <c r="L3" s="162"/>
      <c r="M3" s="162"/>
      <c r="N3" s="162"/>
      <c r="O3" s="162"/>
      <c r="P3" s="163" t="s">
        <v>398</v>
      </c>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row>
    <row r="4" customFormat="false" ht="13.5" hidden="false" customHeight="true" outlineLevel="0" collapsed="false">
      <c r="A4" s="168"/>
      <c r="B4" s="168"/>
      <c r="C4" s="167"/>
      <c r="D4" s="219"/>
      <c r="E4" s="168"/>
      <c r="F4" s="168"/>
      <c r="G4" s="220"/>
      <c r="H4" s="220"/>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c r="DU4" s="168"/>
      <c r="DV4" s="168"/>
      <c r="DW4" s="168"/>
      <c r="DX4" s="168"/>
      <c r="DY4" s="168"/>
      <c r="DZ4" s="168"/>
      <c r="EA4" s="168"/>
      <c r="EB4" s="168"/>
      <c r="EC4" s="168"/>
      <c r="ED4" s="168"/>
      <c r="EE4" s="168"/>
      <c r="EF4" s="168"/>
      <c r="EG4" s="168"/>
      <c r="EH4" s="168"/>
      <c r="EI4" s="168"/>
      <c r="EJ4" s="168"/>
      <c r="EK4" s="168"/>
      <c r="EL4" s="168"/>
      <c r="EM4" s="168"/>
      <c r="EN4" s="168"/>
      <c r="EO4" s="168"/>
      <c r="EP4" s="168"/>
      <c r="EQ4" s="168"/>
      <c r="ER4" s="168"/>
      <c r="ES4" s="168"/>
      <c r="ET4" s="168"/>
      <c r="EU4" s="168"/>
      <c r="EV4" s="168"/>
      <c r="EW4" s="168"/>
      <c r="EX4" s="168"/>
      <c r="EY4" s="168"/>
      <c r="EZ4" s="168"/>
      <c r="FA4" s="168"/>
      <c r="FB4" s="168"/>
      <c r="FC4" s="168"/>
      <c r="FD4" s="168"/>
      <c r="FE4" s="168"/>
      <c r="FF4" s="168"/>
      <c r="FG4" s="168"/>
      <c r="FH4" s="168"/>
      <c r="FI4" s="168"/>
      <c r="FJ4" s="168"/>
      <c r="FK4" s="168"/>
      <c r="FL4" s="168"/>
      <c r="FM4" s="168"/>
      <c r="FN4" s="168"/>
      <c r="FO4" s="168"/>
      <c r="FP4" s="168"/>
      <c r="FQ4" s="168"/>
      <c r="FR4" s="168"/>
      <c r="FS4" s="168"/>
      <c r="FT4" s="168"/>
      <c r="FU4" s="168"/>
      <c r="FV4" s="168"/>
      <c r="FW4" s="168"/>
      <c r="FX4" s="168"/>
      <c r="FY4" s="168"/>
      <c r="FZ4" s="168"/>
      <c r="GA4" s="168"/>
      <c r="GB4" s="168"/>
      <c r="GC4" s="168"/>
      <c r="GD4" s="168"/>
      <c r="GE4" s="168"/>
      <c r="GF4" s="168"/>
      <c r="GG4" s="168"/>
      <c r="GH4" s="168"/>
      <c r="GI4" s="168"/>
      <c r="GJ4" s="168"/>
      <c r="GK4" s="168"/>
      <c r="GL4" s="168"/>
      <c r="GM4" s="168"/>
      <c r="GN4" s="168"/>
      <c r="GO4" s="168"/>
      <c r="GP4" s="168"/>
      <c r="GQ4" s="168"/>
      <c r="GR4" s="168"/>
      <c r="GS4" s="168"/>
      <c r="GT4" s="168"/>
      <c r="GU4" s="168"/>
      <c r="GV4" s="168"/>
      <c r="GW4" s="168"/>
      <c r="GX4" s="168"/>
      <c r="GY4" s="168"/>
      <c r="GZ4" s="168"/>
      <c r="HA4" s="168"/>
      <c r="HB4" s="168"/>
      <c r="HC4" s="168"/>
      <c r="HD4" s="168"/>
      <c r="HE4" s="168"/>
      <c r="HF4" s="168"/>
      <c r="HG4" s="168"/>
      <c r="HH4" s="168"/>
      <c r="HI4" s="168"/>
      <c r="HJ4" s="168"/>
      <c r="HK4" s="168"/>
      <c r="HL4" s="168"/>
      <c r="HM4" s="168"/>
      <c r="HN4" s="168"/>
      <c r="HO4" s="168"/>
      <c r="HP4" s="168"/>
      <c r="HQ4" s="168"/>
      <c r="HR4" s="168"/>
      <c r="HS4" s="168"/>
      <c r="HT4" s="168"/>
      <c r="HU4" s="168"/>
      <c r="HV4" s="168"/>
      <c r="HW4" s="168"/>
      <c r="HX4" s="168"/>
      <c r="HY4" s="168"/>
      <c r="HZ4" s="168"/>
      <c r="IA4" s="168"/>
      <c r="IB4" s="168"/>
      <c r="IC4" s="168"/>
      <c r="ID4" s="168"/>
      <c r="IE4" s="168"/>
      <c r="IF4" s="168"/>
      <c r="IG4" s="168"/>
      <c r="IH4" s="168"/>
      <c r="II4" s="168"/>
      <c r="IJ4" s="168"/>
      <c r="IK4" s="168"/>
      <c r="IL4" s="168"/>
      <c r="IM4" s="168"/>
      <c r="IN4" s="168"/>
      <c r="IO4" s="168"/>
      <c r="IP4" s="168"/>
      <c r="IQ4" s="168"/>
      <c r="IR4" s="168"/>
      <c r="IS4" s="168"/>
      <c r="IT4" s="168"/>
      <c r="IU4" s="168"/>
      <c r="IV4" s="168"/>
      <c r="IW4" s="168"/>
    </row>
    <row r="5" customFormat="false" ht="14.25" hidden="false" customHeight="true" outlineLevel="0" collapsed="false">
      <c r="A5" s="168"/>
      <c r="B5" s="167" t="s">
        <v>133</v>
      </c>
      <c r="C5" s="168"/>
      <c r="D5" s="169" t="str">
        <f aca="false">+'CC 103846 - Headcount'!C5</f>
        <v>11105</v>
      </c>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c r="DU5" s="168"/>
      <c r="DV5" s="168"/>
      <c r="DW5" s="168"/>
      <c r="DX5" s="168"/>
      <c r="DY5" s="168"/>
      <c r="DZ5" s="168"/>
      <c r="EA5" s="168"/>
      <c r="EB5" s="168"/>
      <c r="EC5" s="168"/>
      <c r="ED5" s="168"/>
      <c r="EE5" s="168"/>
      <c r="EF5" s="168"/>
      <c r="EG5" s="168"/>
      <c r="EH5" s="168"/>
      <c r="EI5" s="168"/>
      <c r="EJ5" s="168"/>
      <c r="EK5" s="168"/>
      <c r="EL5" s="168"/>
      <c r="EM5" s="168"/>
      <c r="EN5" s="168"/>
      <c r="EO5" s="168"/>
      <c r="EP5" s="168"/>
      <c r="EQ5" s="168"/>
      <c r="ER5" s="168"/>
      <c r="ES5" s="168"/>
      <c r="ET5" s="168"/>
      <c r="EU5" s="168"/>
      <c r="EV5" s="168"/>
      <c r="EW5" s="168"/>
      <c r="EX5" s="168"/>
      <c r="EY5" s="168"/>
      <c r="EZ5" s="168"/>
      <c r="FA5" s="168"/>
      <c r="FB5" s="168"/>
      <c r="FC5" s="168"/>
      <c r="FD5" s="168"/>
      <c r="FE5" s="168"/>
      <c r="FF5" s="168"/>
      <c r="FG5" s="168"/>
      <c r="FH5" s="168"/>
      <c r="FI5" s="168"/>
      <c r="FJ5" s="168"/>
      <c r="FK5" s="168"/>
      <c r="FL5" s="168"/>
      <c r="FM5" s="168"/>
      <c r="FN5" s="168"/>
      <c r="FO5" s="168"/>
      <c r="FP5" s="168"/>
      <c r="FQ5" s="168"/>
      <c r="FR5" s="168"/>
      <c r="FS5" s="168"/>
      <c r="FT5" s="168"/>
      <c r="FU5" s="168"/>
      <c r="FV5" s="168"/>
      <c r="FW5" s="168"/>
      <c r="FX5" s="168"/>
      <c r="FY5" s="168"/>
      <c r="FZ5" s="168"/>
      <c r="GA5" s="168"/>
      <c r="GB5" s="168"/>
      <c r="GC5" s="168"/>
      <c r="GD5" s="168"/>
      <c r="GE5" s="168"/>
      <c r="GF5" s="168"/>
      <c r="GG5" s="168"/>
      <c r="GH5" s="168"/>
      <c r="GI5" s="168"/>
      <c r="GJ5" s="168"/>
      <c r="GK5" s="168"/>
      <c r="GL5" s="168"/>
      <c r="GM5" s="168"/>
      <c r="GN5" s="168"/>
      <c r="GO5" s="168"/>
      <c r="GP5" s="168"/>
      <c r="GQ5" s="168"/>
      <c r="GR5" s="168"/>
      <c r="GS5" s="168"/>
      <c r="GT5" s="168"/>
      <c r="GU5" s="168"/>
      <c r="GV5" s="168"/>
      <c r="GW5" s="168"/>
      <c r="GX5" s="168"/>
      <c r="GY5" s="168"/>
      <c r="GZ5" s="168"/>
      <c r="HA5" s="168"/>
      <c r="HB5" s="168"/>
      <c r="HC5" s="168"/>
      <c r="HD5" s="168"/>
      <c r="HE5" s="168"/>
      <c r="HF5" s="168"/>
      <c r="HG5" s="168"/>
      <c r="HH5" s="168"/>
      <c r="HI5" s="168"/>
      <c r="HJ5" s="168"/>
      <c r="HK5" s="168"/>
      <c r="HL5" s="168"/>
      <c r="HM5" s="168"/>
      <c r="HN5" s="168"/>
      <c r="HO5" s="168"/>
      <c r="HP5" s="168"/>
      <c r="HQ5" s="168"/>
      <c r="HR5" s="168"/>
      <c r="HS5" s="168"/>
      <c r="HT5" s="168"/>
      <c r="HU5" s="168"/>
      <c r="HV5" s="168"/>
      <c r="HW5" s="168"/>
      <c r="HX5" s="168"/>
      <c r="HY5" s="168"/>
      <c r="HZ5" s="168"/>
      <c r="IA5" s="168"/>
      <c r="IB5" s="168"/>
      <c r="IC5" s="168"/>
      <c r="ID5" s="168"/>
      <c r="IE5" s="168"/>
      <c r="IF5" s="168"/>
      <c r="IG5" s="168"/>
      <c r="IH5" s="168"/>
      <c r="II5" s="168"/>
      <c r="IJ5" s="168"/>
      <c r="IK5" s="168"/>
      <c r="IL5" s="168"/>
      <c r="IM5" s="168"/>
      <c r="IN5" s="168"/>
      <c r="IO5" s="168"/>
      <c r="IP5" s="168"/>
      <c r="IQ5" s="168"/>
      <c r="IR5" s="168"/>
      <c r="IS5" s="168"/>
      <c r="IT5" s="168"/>
      <c r="IU5" s="168"/>
      <c r="IV5" s="168"/>
      <c r="IW5" s="168"/>
    </row>
    <row r="6" customFormat="false" ht="14.25" hidden="false" customHeight="true" outlineLevel="0" collapsed="false">
      <c r="A6" s="168"/>
      <c r="B6" s="167" t="s">
        <v>135</v>
      </c>
      <c r="C6" s="168"/>
      <c r="D6" s="169" t="str">
        <f aca="false">+'CC 103846 - Headcount'!C6</f>
        <v>Gossett</v>
      </c>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c r="FO6" s="168"/>
      <c r="FP6" s="168"/>
      <c r="FQ6" s="168"/>
      <c r="FR6" s="168"/>
      <c r="FS6" s="168"/>
      <c r="FT6" s="168"/>
      <c r="FU6" s="168"/>
      <c r="FV6" s="168"/>
      <c r="FW6" s="168"/>
      <c r="FX6" s="168"/>
      <c r="FY6" s="168"/>
      <c r="FZ6" s="168"/>
      <c r="GA6" s="168"/>
      <c r="GB6" s="168"/>
      <c r="GC6" s="168"/>
      <c r="GD6" s="168"/>
      <c r="GE6" s="168"/>
      <c r="GF6" s="168"/>
      <c r="GG6" s="168"/>
      <c r="GH6" s="168"/>
      <c r="GI6" s="168"/>
      <c r="GJ6" s="168"/>
      <c r="GK6" s="168"/>
      <c r="GL6" s="168"/>
      <c r="GM6" s="168"/>
      <c r="GN6" s="168"/>
      <c r="GO6" s="168"/>
      <c r="GP6" s="168"/>
      <c r="GQ6" s="168"/>
      <c r="GR6" s="168"/>
      <c r="GS6" s="168"/>
      <c r="GT6" s="168"/>
      <c r="GU6" s="168"/>
      <c r="GV6" s="168"/>
      <c r="GW6" s="168"/>
      <c r="GX6" s="168"/>
      <c r="GY6" s="168"/>
      <c r="GZ6" s="168"/>
      <c r="HA6" s="168"/>
      <c r="HB6" s="168"/>
      <c r="HC6" s="168"/>
      <c r="HD6" s="168"/>
      <c r="HE6" s="168"/>
      <c r="HF6" s="168"/>
      <c r="HG6" s="168"/>
      <c r="HH6" s="168"/>
      <c r="HI6" s="168"/>
      <c r="HJ6" s="168"/>
      <c r="HK6" s="168"/>
      <c r="HL6" s="168"/>
      <c r="HM6" s="168"/>
      <c r="HN6" s="168"/>
      <c r="HO6" s="168"/>
      <c r="HP6" s="168"/>
      <c r="HQ6" s="168"/>
      <c r="HR6" s="168"/>
      <c r="HS6" s="168"/>
      <c r="HT6" s="168"/>
      <c r="HU6" s="168"/>
      <c r="HV6" s="168"/>
      <c r="HW6" s="168"/>
      <c r="HX6" s="168"/>
      <c r="HY6" s="168"/>
      <c r="HZ6" s="168"/>
      <c r="IA6" s="168"/>
      <c r="IB6" s="168"/>
      <c r="IC6" s="168"/>
      <c r="ID6" s="168"/>
      <c r="IE6" s="168"/>
      <c r="IF6" s="168"/>
      <c r="IG6" s="168"/>
      <c r="IH6" s="168"/>
      <c r="II6" s="168"/>
      <c r="IJ6" s="168"/>
      <c r="IK6" s="168"/>
      <c r="IL6" s="168"/>
      <c r="IM6" s="168"/>
      <c r="IN6" s="168"/>
      <c r="IO6" s="168"/>
      <c r="IP6" s="168"/>
      <c r="IQ6" s="168"/>
      <c r="IR6" s="168"/>
      <c r="IS6" s="168"/>
      <c r="IT6" s="168"/>
      <c r="IU6" s="168"/>
      <c r="IV6" s="168"/>
      <c r="IW6" s="168"/>
    </row>
    <row r="7" customFormat="false" ht="14.25" hidden="false" customHeight="true" outlineLevel="0" collapsed="false">
      <c r="A7" s="168"/>
      <c r="B7" s="167" t="s">
        <v>137</v>
      </c>
      <c r="C7" s="168"/>
      <c r="D7" s="169" t="str">
        <f aca="false">+'CC 103846 - Headcount'!C7</f>
        <v>103846</v>
      </c>
      <c r="E7" s="168"/>
      <c r="F7" s="168"/>
      <c r="G7" s="168"/>
      <c r="H7" s="220"/>
      <c r="I7" s="168"/>
      <c r="J7" s="168"/>
      <c r="K7" s="168"/>
      <c r="L7" s="168"/>
      <c r="M7" s="168"/>
      <c r="N7" s="221" t="s">
        <v>399</v>
      </c>
      <c r="O7" s="222"/>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168"/>
      <c r="CX7" s="168"/>
      <c r="CY7" s="168"/>
      <c r="CZ7" s="168"/>
      <c r="DA7" s="168"/>
      <c r="DB7" s="168"/>
      <c r="DC7" s="168"/>
      <c r="DD7" s="168"/>
      <c r="DE7" s="168"/>
      <c r="DF7" s="168"/>
      <c r="DG7" s="168"/>
      <c r="DH7" s="168"/>
      <c r="DI7" s="168"/>
      <c r="DJ7" s="168"/>
      <c r="DK7" s="168"/>
      <c r="DL7" s="168"/>
      <c r="DM7" s="168"/>
      <c r="DN7" s="168"/>
      <c r="DO7" s="168"/>
      <c r="DP7" s="168"/>
      <c r="DQ7" s="168"/>
      <c r="DR7" s="168"/>
      <c r="DS7" s="168"/>
      <c r="DT7" s="168"/>
      <c r="DU7" s="168"/>
      <c r="DV7" s="168"/>
      <c r="DW7" s="168"/>
      <c r="DX7" s="168"/>
      <c r="DY7" s="168"/>
      <c r="DZ7" s="168"/>
      <c r="EA7" s="168"/>
      <c r="EB7" s="168"/>
      <c r="EC7" s="168"/>
      <c r="ED7" s="168"/>
      <c r="EE7" s="16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168"/>
      <c r="FG7" s="168"/>
      <c r="FH7" s="168"/>
      <c r="FI7" s="168"/>
      <c r="FJ7" s="168"/>
      <c r="FK7" s="168"/>
      <c r="FL7" s="168"/>
      <c r="FM7" s="168"/>
      <c r="FN7" s="168"/>
      <c r="FO7" s="168"/>
      <c r="FP7" s="168"/>
      <c r="FQ7" s="168"/>
      <c r="FR7" s="168"/>
      <c r="FS7" s="168"/>
      <c r="FT7" s="168"/>
      <c r="FU7" s="168"/>
      <c r="FV7" s="168"/>
      <c r="FW7" s="168"/>
      <c r="FX7" s="168"/>
      <c r="FY7" s="168"/>
      <c r="FZ7" s="168"/>
      <c r="GA7" s="168"/>
      <c r="GB7" s="168"/>
      <c r="GC7" s="168"/>
      <c r="GD7" s="168"/>
      <c r="GE7" s="168"/>
      <c r="GF7" s="168"/>
      <c r="GG7" s="168"/>
      <c r="GH7" s="168"/>
      <c r="GI7" s="168"/>
      <c r="GJ7" s="168"/>
      <c r="GK7" s="168"/>
      <c r="GL7" s="168"/>
      <c r="GM7" s="168"/>
      <c r="GN7" s="168"/>
      <c r="GO7" s="168"/>
      <c r="GP7" s="168"/>
      <c r="GQ7" s="168"/>
      <c r="GR7" s="168"/>
      <c r="GS7" s="168"/>
      <c r="GT7" s="168"/>
      <c r="GU7" s="168"/>
      <c r="GV7" s="168"/>
      <c r="GW7" s="168"/>
      <c r="GX7" s="168"/>
      <c r="GY7" s="168"/>
      <c r="GZ7" s="168"/>
      <c r="HA7" s="168"/>
      <c r="HB7" s="168"/>
      <c r="HC7" s="168"/>
      <c r="HD7" s="168"/>
      <c r="HE7" s="168"/>
      <c r="HF7" s="168"/>
      <c r="HG7" s="168"/>
      <c r="HH7" s="168"/>
      <c r="HI7" s="168"/>
      <c r="HJ7" s="168"/>
      <c r="HK7" s="168"/>
      <c r="HL7" s="168"/>
      <c r="HM7" s="168"/>
      <c r="HN7" s="168"/>
      <c r="HO7" s="168"/>
      <c r="HP7" s="168"/>
      <c r="HQ7" s="168"/>
      <c r="HR7" s="168"/>
      <c r="HS7" s="168"/>
      <c r="HT7" s="168"/>
      <c r="HU7" s="168"/>
      <c r="HV7" s="168"/>
      <c r="HW7" s="168"/>
      <c r="HX7" s="168"/>
      <c r="HY7" s="168"/>
      <c r="HZ7" s="168"/>
      <c r="IA7" s="168"/>
      <c r="IB7" s="168"/>
      <c r="IC7" s="168"/>
      <c r="ID7" s="168"/>
      <c r="IE7" s="168"/>
      <c r="IF7" s="168"/>
      <c r="IG7" s="168"/>
      <c r="IH7" s="168"/>
      <c r="II7" s="168"/>
      <c r="IJ7" s="168"/>
      <c r="IK7" s="168"/>
      <c r="IL7" s="168"/>
      <c r="IM7" s="168"/>
      <c r="IN7" s="168"/>
      <c r="IO7" s="168"/>
      <c r="IP7" s="168"/>
      <c r="IQ7" s="168"/>
      <c r="IR7" s="168"/>
      <c r="IS7" s="168"/>
      <c r="IT7" s="168"/>
      <c r="IU7" s="168"/>
      <c r="IV7" s="168"/>
      <c r="IW7" s="168"/>
    </row>
    <row r="8" customFormat="false" ht="12.75" hidden="false" customHeight="false" outlineLevel="0" collapsed="false">
      <c r="A8" s="168"/>
      <c r="B8" s="168"/>
      <c r="C8" s="167"/>
      <c r="D8" s="219"/>
      <c r="E8" s="168"/>
      <c r="F8" s="168"/>
      <c r="G8" s="168"/>
      <c r="H8" s="220"/>
      <c r="I8" s="168"/>
      <c r="J8" s="168"/>
      <c r="K8" s="168"/>
      <c r="L8" s="168"/>
      <c r="M8" s="168"/>
      <c r="N8" s="223" t="s">
        <v>400</v>
      </c>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68"/>
      <c r="IH8" s="168"/>
      <c r="II8" s="168"/>
      <c r="IJ8" s="168"/>
      <c r="IK8" s="168"/>
      <c r="IL8" s="168"/>
      <c r="IM8" s="168"/>
      <c r="IN8" s="168"/>
      <c r="IO8" s="168"/>
      <c r="IP8" s="168"/>
      <c r="IQ8" s="168"/>
      <c r="IR8" s="168"/>
      <c r="IS8" s="168"/>
      <c r="IT8" s="168"/>
      <c r="IU8" s="168"/>
      <c r="IV8" s="168"/>
      <c r="IW8" s="168"/>
    </row>
    <row r="9" customFormat="false" ht="12.75" hidden="false" customHeight="false" outlineLevel="0" collapsed="false">
      <c r="A9" s="168"/>
      <c r="B9" s="168"/>
      <c r="C9" s="167"/>
      <c r="D9" s="219"/>
      <c r="E9" s="168"/>
      <c r="F9" s="168"/>
      <c r="G9" s="168"/>
      <c r="H9" s="220"/>
      <c r="I9" s="168"/>
      <c r="J9" s="168"/>
      <c r="K9" s="168"/>
      <c r="L9" s="168"/>
      <c r="M9" s="168"/>
      <c r="N9" s="223"/>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68"/>
      <c r="IH9" s="168"/>
      <c r="II9" s="168"/>
      <c r="IJ9" s="168"/>
      <c r="IK9" s="168"/>
      <c r="IL9" s="168"/>
      <c r="IM9" s="168"/>
      <c r="IN9" s="168"/>
      <c r="IO9" s="168"/>
      <c r="IP9" s="168"/>
      <c r="IQ9" s="168"/>
      <c r="IR9" s="168"/>
      <c r="IS9" s="168"/>
      <c r="IT9" s="168"/>
      <c r="IU9" s="168"/>
      <c r="IV9" s="168"/>
      <c r="IW9" s="168"/>
    </row>
    <row r="10" customFormat="false" ht="15.75" hidden="false" customHeight="false" outlineLevel="0" collapsed="false">
      <c r="A10" s="224"/>
      <c r="B10" s="225"/>
      <c r="C10" s="225"/>
      <c r="D10" s="226" t="n">
        <v>37258</v>
      </c>
      <c r="E10" s="226" t="n">
        <v>37289</v>
      </c>
      <c r="F10" s="226" t="n">
        <v>37317</v>
      </c>
      <c r="G10" s="226" t="n">
        <v>37348</v>
      </c>
      <c r="H10" s="226" t="n">
        <v>37378</v>
      </c>
      <c r="I10" s="226" t="n">
        <v>37409</v>
      </c>
      <c r="J10" s="226" t="n">
        <v>37439</v>
      </c>
      <c r="K10" s="226" t="n">
        <v>37470</v>
      </c>
      <c r="L10" s="226" t="n">
        <v>37501</v>
      </c>
      <c r="M10" s="226" t="n">
        <v>37531</v>
      </c>
      <c r="N10" s="226" t="n">
        <v>37562</v>
      </c>
      <c r="O10" s="226" t="n">
        <v>37592</v>
      </c>
      <c r="P10" s="227" t="s">
        <v>141</v>
      </c>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c r="CC10" s="228"/>
      <c r="CD10" s="228"/>
      <c r="CE10" s="228"/>
      <c r="CF10" s="228"/>
      <c r="CG10" s="228"/>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c r="DZ10" s="228"/>
      <c r="EA10" s="228"/>
      <c r="EB10" s="228"/>
      <c r="EC10" s="228"/>
      <c r="ED10" s="228"/>
      <c r="EE10" s="228"/>
      <c r="EF10" s="228"/>
      <c r="EG10" s="228"/>
      <c r="EH10" s="228"/>
      <c r="EI10" s="228"/>
      <c r="EJ10" s="228"/>
      <c r="EK10" s="228"/>
      <c r="EL10" s="228"/>
      <c r="EM10" s="228"/>
      <c r="EN10" s="228"/>
      <c r="EO10" s="228"/>
      <c r="EP10" s="228"/>
      <c r="EQ10" s="228"/>
      <c r="ER10" s="228"/>
      <c r="ES10" s="228"/>
      <c r="ET10" s="228"/>
      <c r="EU10" s="228"/>
      <c r="EV10" s="228"/>
      <c r="EW10" s="228"/>
      <c r="EX10" s="228"/>
      <c r="EY10" s="228"/>
      <c r="EZ10" s="228"/>
      <c r="FA10" s="228"/>
      <c r="FB10" s="228"/>
      <c r="FC10" s="228"/>
      <c r="FD10" s="228"/>
      <c r="FE10" s="228"/>
      <c r="FF10" s="228"/>
      <c r="FG10" s="228"/>
      <c r="FH10" s="228"/>
      <c r="FI10" s="228"/>
      <c r="FJ10" s="228"/>
      <c r="FK10" s="228"/>
      <c r="FL10" s="228"/>
      <c r="FM10" s="228"/>
      <c r="FN10" s="228"/>
      <c r="FO10" s="228"/>
      <c r="FP10" s="228"/>
      <c r="FQ10" s="228"/>
      <c r="FR10" s="228"/>
      <c r="FS10" s="228"/>
      <c r="FT10" s="228"/>
      <c r="FU10" s="228"/>
      <c r="FV10" s="228"/>
      <c r="FW10" s="228"/>
      <c r="FX10" s="228"/>
      <c r="FY10" s="228"/>
      <c r="FZ10" s="228"/>
      <c r="GA10" s="228"/>
      <c r="GB10" s="228"/>
      <c r="GC10" s="228"/>
      <c r="GD10" s="228"/>
      <c r="GE10" s="228"/>
      <c r="GF10" s="228"/>
      <c r="GG10" s="228"/>
      <c r="GH10" s="228"/>
      <c r="GI10" s="228"/>
      <c r="GJ10" s="228"/>
      <c r="GK10" s="228"/>
      <c r="GL10" s="228"/>
      <c r="GM10" s="228"/>
      <c r="GN10" s="228"/>
      <c r="GO10" s="228"/>
      <c r="GP10" s="228"/>
      <c r="GQ10" s="228"/>
      <c r="GR10" s="228"/>
      <c r="GS10" s="228"/>
      <c r="GT10" s="228"/>
      <c r="GU10" s="228"/>
      <c r="GV10" s="228"/>
      <c r="GW10" s="228"/>
      <c r="GX10" s="228"/>
      <c r="GY10" s="228"/>
      <c r="GZ10" s="228"/>
      <c r="HA10" s="228"/>
      <c r="HB10" s="228"/>
      <c r="HC10" s="228"/>
      <c r="HD10" s="228"/>
      <c r="HE10" s="228"/>
      <c r="HF10" s="228"/>
      <c r="HG10" s="228"/>
      <c r="HH10" s="228"/>
      <c r="HI10" s="228"/>
      <c r="HJ10" s="228"/>
      <c r="HK10" s="228"/>
      <c r="HL10" s="228"/>
      <c r="HM10" s="228"/>
      <c r="HN10" s="228"/>
      <c r="HO10" s="228"/>
      <c r="HP10" s="228"/>
      <c r="HQ10" s="228"/>
      <c r="HR10" s="228"/>
      <c r="HS10" s="228"/>
      <c r="HT10" s="228"/>
      <c r="HU10" s="228"/>
      <c r="HV10" s="228"/>
      <c r="HW10" s="228"/>
      <c r="HX10" s="228"/>
      <c r="HY10" s="228"/>
      <c r="HZ10" s="228"/>
      <c r="IA10" s="228"/>
      <c r="IB10" s="228"/>
      <c r="IC10" s="228"/>
      <c r="ID10" s="228"/>
      <c r="IE10" s="228"/>
      <c r="IF10" s="228"/>
      <c r="IG10" s="228"/>
      <c r="IH10" s="228"/>
      <c r="II10" s="228"/>
      <c r="IJ10" s="228"/>
      <c r="IK10" s="228"/>
      <c r="IL10" s="228"/>
      <c r="IM10" s="228"/>
      <c r="IN10" s="228"/>
      <c r="IO10" s="228"/>
      <c r="IP10" s="228"/>
      <c r="IQ10" s="228"/>
      <c r="IR10" s="228"/>
      <c r="IS10" s="228"/>
      <c r="IT10" s="228"/>
      <c r="IU10" s="228"/>
      <c r="IV10" s="228"/>
      <c r="IW10" s="228"/>
    </row>
    <row r="11" customFormat="false" ht="15.75" hidden="true" customHeight="false" outlineLevel="0" collapsed="false">
      <c r="A11" s="229" t="s">
        <v>317</v>
      </c>
      <c r="B11" s="230"/>
      <c r="C11" s="231" t="n">
        <v>36892</v>
      </c>
      <c r="D11" s="231" t="n">
        <v>36892</v>
      </c>
      <c r="E11" s="231" t="n">
        <v>36923</v>
      </c>
      <c r="F11" s="231" t="n">
        <v>36951</v>
      </c>
      <c r="G11" s="231" t="n">
        <v>36982</v>
      </c>
      <c r="H11" s="231" t="n">
        <v>37012</v>
      </c>
      <c r="I11" s="231" t="n">
        <v>37043</v>
      </c>
      <c r="J11" s="231" t="n">
        <v>37073</v>
      </c>
      <c r="K11" s="231" t="n">
        <v>37104</v>
      </c>
      <c r="L11" s="231" t="n">
        <v>37135</v>
      </c>
      <c r="M11" s="231" t="n">
        <v>37165</v>
      </c>
      <c r="N11" s="231" t="n">
        <v>37196</v>
      </c>
      <c r="O11" s="231" t="n">
        <v>37226</v>
      </c>
      <c r="P11" s="232" t="s">
        <v>401</v>
      </c>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33"/>
      <c r="DW11" s="233"/>
      <c r="DX11" s="233"/>
      <c r="DY11" s="233"/>
      <c r="DZ11" s="233"/>
      <c r="EA11" s="233"/>
      <c r="EB11" s="233"/>
      <c r="EC11" s="233"/>
      <c r="ED11" s="233"/>
      <c r="EE11" s="233"/>
      <c r="EF11" s="233"/>
      <c r="EG11" s="233"/>
      <c r="EH11" s="233"/>
      <c r="EI11" s="233"/>
      <c r="EJ11" s="233"/>
      <c r="EK11" s="233"/>
      <c r="EL11" s="233"/>
      <c r="EM11" s="233"/>
      <c r="EN11" s="233"/>
      <c r="EO11" s="233"/>
      <c r="EP11" s="233"/>
      <c r="EQ11" s="233"/>
      <c r="ER11" s="233"/>
      <c r="ES11" s="233"/>
      <c r="ET11" s="233"/>
      <c r="EU11" s="233"/>
      <c r="EV11" s="233"/>
      <c r="EW11" s="233"/>
      <c r="EX11" s="233"/>
      <c r="EY11" s="233"/>
      <c r="EZ11" s="233"/>
      <c r="FA11" s="233"/>
      <c r="FB11" s="233"/>
      <c r="FC11" s="233"/>
      <c r="FD11" s="233"/>
      <c r="FE11" s="233"/>
      <c r="FF11" s="233"/>
      <c r="FG11" s="233"/>
      <c r="FH11" s="233"/>
      <c r="FI11" s="233"/>
      <c r="FJ11" s="233"/>
      <c r="FK11" s="233"/>
      <c r="FL11" s="233"/>
      <c r="FM11" s="233"/>
      <c r="FN11" s="233"/>
      <c r="FO11" s="233"/>
      <c r="FP11" s="233"/>
      <c r="FQ11" s="233"/>
      <c r="FR11" s="233"/>
      <c r="FS11" s="233"/>
      <c r="FT11" s="233"/>
      <c r="FU11" s="233"/>
      <c r="FV11" s="233"/>
      <c r="FW11" s="233"/>
      <c r="FX11" s="233"/>
      <c r="FY11" s="233"/>
      <c r="FZ11" s="233"/>
      <c r="GA11" s="233"/>
      <c r="GB11" s="233"/>
      <c r="GC11" s="233"/>
      <c r="GD11" s="233"/>
      <c r="GE11" s="233"/>
      <c r="GF11" s="233"/>
      <c r="GG11" s="233"/>
      <c r="GH11" s="233"/>
      <c r="GI11" s="233"/>
      <c r="GJ11" s="233"/>
      <c r="GK11" s="233"/>
      <c r="GL11" s="233"/>
      <c r="GM11" s="233"/>
      <c r="GN11" s="233"/>
      <c r="GO11" s="233"/>
      <c r="GP11" s="233"/>
      <c r="GQ11" s="233"/>
      <c r="GR11" s="233"/>
      <c r="GS11" s="233"/>
      <c r="GT11" s="233"/>
      <c r="GU11" s="233"/>
      <c r="GV11" s="233"/>
      <c r="GW11" s="233"/>
      <c r="GX11" s="233"/>
      <c r="GY11" s="233"/>
      <c r="GZ11" s="233"/>
      <c r="HA11" s="233"/>
      <c r="HB11" s="233"/>
      <c r="HC11" s="233"/>
      <c r="HD11" s="233"/>
      <c r="HE11" s="233"/>
      <c r="HF11" s="233"/>
      <c r="HG11" s="233"/>
      <c r="HH11" s="233"/>
      <c r="HI11" s="233"/>
      <c r="HJ11" s="233"/>
      <c r="HK11" s="233"/>
      <c r="HL11" s="233"/>
      <c r="HM11" s="233"/>
      <c r="HN11" s="233"/>
      <c r="HO11" s="233"/>
      <c r="HP11" s="233"/>
      <c r="HQ11" s="233"/>
      <c r="HR11" s="233"/>
      <c r="HS11" s="233"/>
      <c r="HT11" s="233"/>
      <c r="HU11" s="233"/>
      <c r="HV11" s="233"/>
      <c r="HW11" s="233"/>
      <c r="HX11" s="233"/>
      <c r="HY11" s="233"/>
      <c r="HZ11" s="233"/>
      <c r="IA11" s="233"/>
      <c r="IB11" s="233"/>
      <c r="IC11" s="233"/>
      <c r="ID11" s="233"/>
      <c r="IE11" s="233"/>
      <c r="IF11" s="233"/>
      <c r="IG11" s="233"/>
      <c r="IH11" s="233"/>
      <c r="II11" s="233"/>
      <c r="IJ11" s="233"/>
      <c r="IK11" s="233"/>
      <c r="IL11" s="233"/>
      <c r="IM11" s="233"/>
      <c r="IN11" s="233"/>
      <c r="IO11" s="233"/>
      <c r="IP11" s="233"/>
      <c r="IQ11" s="233"/>
      <c r="IR11" s="233"/>
      <c r="IS11" s="233"/>
      <c r="IT11" s="233"/>
      <c r="IU11" s="233"/>
      <c r="IV11" s="233"/>
      <c r="IW11" s="233"/>
    </row>
    <row r="12" customFormat="false" ht="15.75" hidden="true" customHeight="false" outlineLevel="0" collapsed="false">
      <c r="A12" s="234" t="s">
        <v>318</v>
      </c>
      <c r="B12" s="235"/>
      <c r="C12" s="236" t="n">
        <v>1</v>
      </c>
      <c r="D12" s="237"/>
      <c r="E12" s="237"/>
      <c r="F12" s="237"/>
      <c r="G12" s="237"/>
      <c r="H12" s="237"/>
      <c r="I12" s="237"/>
      <c r="J12" s="237"/>
      <c r="K12" s="237"/>
      <c r="L12" s="237"/>
      <c r="M12" s="237"/>
      <c r="N12" s="237"/>
      <c r="O12" s="237"/>
      <c r="P12" s="237"/>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8"/>
      <c r="CS12" s="238"/>
      <c r="CT12" s="238"/>
      <c r="CU12" s="238"/>
      <c r="CV12" s="238"/>
      <c r="CW12" s="238"/>
      <c r="CX12" s="238"/>
      <c r="CY12" s="238"/>
      <c r="CZ12" s="238"/>
      <c r="DA12" s="238"/>
      <c r="DB12" s="238"/>
      <c r="DC12" s="238"/>
      <c r="DD12" s="238"/>
      <c r="DE12" s="238"/>
      <c r="DF12" s="238"/>
      <c r="DG12" s="238"/>
      <c r="DH12" s="238"/>
      <c r="DI12" s="238"/>
      <c r="DJ12" s="238"/>
      <c r="DK12" s="238"/>
      <c r="DL12" s="238"/>
      <c r="DM12" s="238"/>
      <c r="DN12" s="238"/>
      <c r="DO12" s="238"/>
      <c r="DP12" s="238"/>
      <c r="DQ12" s="238"/>
      <c r="DR12" s="238"/>
      <c r="DS12" s="238"/>
      <c r="DT12" s="238"/>
      <c r="DU12" s="238"/>
      <c r="DV12" s="238"/>
      <c r="DW12" s="238"/>
      <c r="DX12" s="238"/>
      <c r="DY12" s="238"/>
      <c r="DZ12" s="238"/>
      <c r="EA12" s="238"/>
      <c r="EB12" s="238"/>
      <c r="EC12" s="238"/>
      <c r="ED12" s="238"/>
      <c r="EE12" s="238"/>
      <c r="EF12" s="238"/>
      <c r="EG12" s="238"/>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c r="FD12" s="238"/>
      <c r="FE12" s="238"/>
      <c r="FF12" s="238"/>
      <c r="FG12" s="238"/>
      <c r="FH12" s="238"/>
      <c r="FI12" s="238"/>
      <c r="FJ12" s="238"/>
      <c r="FK12" s="238"/>
      <c r="FL12" s="238"/>
      <c r="FM12" s="238"/>
      <c r="FN12" s="238"/>
      <c r="FO12" s="238"/>
      <c r="FP12" s="238"/>
      <c r="FQ12" s="238"/>
      <c r="FR12" s="238"/>
      <c r="FS12" s="238"/>
      <c r="FT12" s="238"/>
      <c r="FU12" s="238"/>
      <c r="FV12" s="238"/>
      <c r="FW12" s="238"/>
      <c r="FX12" s="238"/>
      <c r="FY12" s="238"/>
      <c r="FZ12" s="238"/>
      <c r="GA12" s="238"/>
      <c r="GB12" s="238"/>
      <c r="GC12" s="238"/>
      <c r="GD12" s="238"/>
      <c r="GE12" s="238"/>
      <c r="GF12" s="238"/>
      <c r="GG12" s="238"/>
      <c r="GH12" s="238"/>
      <c r="GI12" s="238"/>
      <c r="GJ12" s="238"/>
      <c r="GK12" s="238"/>
      <c r="GL12" s="238"/>
      <c r="GM12" s="238"/>
      <c r="GN12" s="238"/>
      <c r="GO12" s="238"/>
      <c r="GP12" s="238"/>
      <c r="GQ12" s="238"/>
      <c r="GR12" s="238"/>
      <c r="GS12" s="238"/>
      <c r="GT12" s="238"/>
      <c r="GU12" s="238"/>
      <c r="GV12" s="238"/>
      <c r="GW12" s="238"/>
      <c r="GX12" s="238"/>
      <c r="GY12" s="238"/>
      <c r="GZ12" s="238"/>
      <c r="HA12" s="238"/>
      <c r="HB12" s="238"/>
      <c r="HC12" s="238"/>
      <c r="HD12" s="238"/>
      <c r="HE12" s="238"/>
      <c r="HF12" s="238"/>
      <c r="HG12" s="238"/>
      <c r="HH12" s="238"/>
      <c r="HI12" s="238"/>
      <c r="HJ12" s="238"/>
      <c r="HK12" s="238"/>
      <c r="HL12" s="238"/>
      <c r="HM12" s="238"/>
      <c r="HN12" s="238"/>
      <c r="HO12" s="238"/>
      <c r="HP12" s="238"/>
      <c r="HQ12" s="238"/>
      <c r="HR12" s="238"/>
      <c r="HS12" s="238"/>
      <c r="HT12" s="238"/>
      <c r="HU12" s="238"/>
      <c r="HV12" s="238"/>
      <c r="HW12" s="238"/>
      <c r="HX12" s="238"/>
      <c r="HY12" s="238"/>
      <c r="HZ12" s="238"/>
      <c r="IA12" s="238"/>
      <c r="IB12" s="238"/>
      <c r="IC12" s="238"/>
      <c r="ID12" s="238"/>
      <c r="IE12" s="238"/>
      <c r="IF12" s="238"/>
      <c r="IG12" s="238"/>
      <c r="IH12" s="238"/>
      <c r="II12" s="238"/>
      <c r="IJ12" s="238"/>
      <c r="IK12" s="238"/>
      <c r="IL12" s="238"/>
      <c r="IM12" s="238"/>
      <c r="IN12" s="238"/>
      <c r="IO12" s="238"/>
      <c r="IP12" s="238"/>
      <c r="IQ12" s="238"/>
      <c r="IR12" s="238"/>
      <c r="IS12" s="238"/>
      <c r="IT12" s="238"/>
      <c r="IU12" s="238"/>
      <c r="IV12" s="238"/>
      <c r="IW12" s="238"/>
    </row>
    <row r="13" customFormat="false" ht="15.75" hidden="true" customHeight="false" outlineLevel="0" collapsed="false">
      <c r="A13" s="182" t="s">
        <v>320</v>
      </c>
      <c r="B13" s="210"/>
      <c r="C13" s="183" t="n">
        <v>1</v>
      </c>
      <c r="D13" s="237"/>
      <c r="E13" s="237"/>
      <c r="F13" s="237"/>
      <c r="G13" s="237"/>
      <c r="H13" s="237"/>
      <c r="I13" s="237"/>
      <c r="J13" s="237"/>
      <c r="K13" s="237"/>
      <c r="L13" s="237"/>
      <c r="M13" s="237"/>
      <c r="N13" s="237"/>
      <c r="O13" s="237"/>
      <c r="P13" s="237"/>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8"/>
      <c r="EZ13" s="238"/>
      <c r="FA13" s="238"/>
      <c r="FB13" s="238"/>
      <c r="FC13" s="238"/>
      <c r="FD13" s="238"/>
      <c r="FE13" s="238"/>
      <c r="FF13" s="238"/>
      <c r="FG13" s="238"/>
      <c r="FH13" s="238"/>
      <c r="FI13" s="238"/>
      <c r="FJ13" s="238"/>
      <c r="FK13" s="238"/>
      <c r="FL13" s="238"/>
      <c r="FM13" s="238"/>
      <c r="FN13" s="238"/>
      <c r="FO13" s="238"/>
      <c r="FP13" s="238"/>
      <c r="FQ13" s="238"/>
      <c r="FR13" s="238"/>
      <c r="FS13" s="238"/>
      <c r="FT13" s="238"/>
      <c r="FU13" s="238"/>
      <c r="FV13" s="238"/>
      <c r="FW13" s="238"/>
      <c r="FX13" s="238"/>
      <c r="FY13" s="238"/>
      <c r="FZ13" s="238"/>
      <c r="GA13" s="238"/>
      <c r="GB13" s="238"/>
      <c r="GC13" s="238"/>
      <c r="GD13" s="238"/>
      <c r="GE13" s="238"/>
      <c r="GF13" s="238"/>
      <c r="GG13" s="238"/>
      <c r="GH13" s="238"/>
      <c r="GI13" s="238"/>
      <c r="GJ13" s="238"/>
      <c r="GK13" s="238"/>
      <c r="GL13" s="238"/>
      <c r="GM13" s="238"/>
      <c r="GN13" s="238"/>
      <c r="GO13" s="238"/>
      <c r="GP13" s="238"/>
      <c r="GQ13" s="238"/>
      <c r="GR13" s="238"/>
      <c r="GS13" s="238"/>
      <c r="GT13" s="238"/>
      <c r="GU13" s="238"/>
      <c r="GV13" s="238"/>
      <c r="GW13" s="238"/>
      <c r="GX13" s="238"/>
      <c r="GY13" s="238"/>
      <c r="GZ13" s="238"/>
      <c r="HA13" s="238"/>
      <c r="HB13" s="238"/>
      <c r="HC13" s="238"/>
      <c r="HD13" s="238"/>
      <c r="HE13" s="238"/>
      <c r="HF13" s="238"/>
      <c r="HG13" s="238"/>
      <c r="HH13" s="238"/>
      <c r="HI13" s="238"/>
      <c r="HJ13" s="238"/>
      <c r="HK13" s="238"/>
      <c r="HL13" s="238"/>
      <c r="HM13" s="238"/>
      <c r="HN13" s="238"/>
      <c r="HO13" s="238"/>
      <c r="HP13" s="238"/>
      <c r="HQ13" s="238"/>
      <c r="HR13" s="238"/>
      <c r="HS13" s="238"/>
      <c r="HT13" s="238"/>
      <c r="HU13" s="238"/>
      <c r="HV13" s="238"/>
      <c r="HW13" s="238"/>
      <c r="HX13" s="238"/>
      <c r="HY13" s="238"/>
      <c r="HZ13" s="238"/>
      <c r="IA13" s="238"/>
      <c r="IB13" s="238"/>
      <c r="IC13" s="238"/>
      <c r="ID13" s="238"/>
      <c r="IE13" s="238"/>
      <c r="IF13" s="238"/>
      <c r="IG13" s="238"/>
      <c r="IH13" s="238"/>
      <c r="II13" s="238"/>
      <c r="IJ13" s="238"/>
      <c r="IK13" s="238"/>
      <c r="IL13" s="238"/>
      <c r="IM13" s="238"/>
      <c r="IN13" s="238"/>
      <c r="IO13" s="238"/>
      <c r="IP13" s="238"/>
      <c r="IQ13" s="238"/>
      <c r="IR13" s="238"/>
      <c r="IS13" s="238"/>
      <c r="IT13" s="238"/>
      <c r="IU13" s="238"/>
      <c r="IV13" s="238"/>
      <c r="IW13" s="238"/>
    </row>
    <row r="14" customFormat="false" ht="15.75" hidden="true" customHeight="false" outlineLevel="0" collapsed="false">
      <c r="A14" s="182" t="s">
        <v>321</v>
      </c>
      <c r="B14" s="210"/>
      <c r="C14" s="183" t="n">
        <v>1</v>
      </c>
      <c r="D14" s="237"/>
      <c r="E14" s="237"/>
      <c r="F14" s="237"/>
      <c r="G14" s="237"/>
      <c r="H14" s="237"/>
      <c r="I14" s="237"/>
      <c r="J14" s="237"/>
      <c r="K14" s="237"/>
      <c r="L14" s="237"/>
      <c r="M14" s="237"/>
      <c r="N14" s="237"/>
      <c r="O14" s="237"/>
      <c r="P14" s="237"/>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c r="FN14" s="238"/>
      <c r="FO14" s="238"/>
      <c r="FP14" s="238"/>
      <c r="FQ14" s="238"/>
      <c r="FR14" s="238"/>
      <c r="FS14" s="238"/>
      <c r="FT14" s="238"/>
      <c r="FU14" s="238"/>
      <c r="FV14" s="238"/>
      <c r="FW14" s="238"/>
      <c r="FX14" s="238"/>
      <c r="FY14" s="238"/>
      <c r="FZ14" s="238"/>
      <c r="GA14" s="238"/>
      <c r="GB14" s="238"/>
      <c r="GC14" s="238"/>
      <c r="GD14" s="238"/>
      <c r="GE14" s="238"/>
      <c r="GF14" s="238"/>
      <c r="GG14" s="238"/>
      <c r="GH14" s="238"/>
      <c r="GI14" s="238"/>
      <c r="GJ14" s="238"/>
      <c r="GK14" s="238"/>
      <c r="GL14" s="238"/>
      <c r="GM14" s="238"/>
      <c r="GN14" s="238"/>
      <c r="GO14" s="238"/>
      <c r="GP14" s="238"/>
      <c r="GQ14" s="238"/>
      <c r="GR14" s="238"/>
      <c r="GS14" s="238"/>
      <c r="GT14" s="238"/>
      <c r="GU14" s="238"/>
      <c r="GV14" s="238"/>
      <c r="GW14" s="238"/>
      <c r="GX14" s="238"/>
      <c r="GY14" s="238"/>
      <c r="GZ14" s="238"/>
      <c r="HA14" s="238"/>
      <c r="HB14" s="238"/>
      <c r="HC14" s="238"/>
      <c r="HD14" s="238"/>
      <c r="HE14" s="238"/>
      <c r="HF14" s="238"/>
      <c r="HG14" s="238"/>
      <c r="HH14" s="238"/>
      <c r="HI14" s="238"/>
      <c r="HJ14" s="238"/>
      <c r="HK14" s="238"/>
      <c r="HL14" s="238"/>
      <c r="HM14" s="238"/>
      <c r="HN14" s="238"/>
      <c r="HO14" s="238"/>
      <c r="HP14" s="238"/>
      <c r="HQ14" s="238"/>
      <c r="HR14" s="238"/>
      <c r="HS14" s="238"/>
      <c r="HT14" s="238"/>
      <c r="HU14" s="238"/>
      <c r="HV14" s="238"/>
      <c r="HW14" s="238"/>
      <c r="HX14" s="238"/>
      <c r="HY14" s="238"/>
      <c r="HZ14" s="238"/>
      <c r="IA14" s="238"/>
      <c r="IB14" s="238"/>
      <c r="IC14" s="238"/>
      <c r="ID14" s="238"/>
      <c r="IE14" s="238"/>
      <c r="IF14" s="238"/>
      <c r="IG14" s="238"/>
      <c r="IH14" s="238"/>
      <c r="II14" s="238"/>
      <c r="IJ14" s="238"/>
      <c r="IK14" s="238"/>
      <c r="IL14" s="238"/>
      <c r="IM14" s="238"/>
      <c r="IN14" s="238"/>
      <c r="IO14" s="238"/>
      <c r="IP14" s="238"/>
      <c r="IQ14" s="238"/>
      <c r="IR14" s="238"/>
      <c r="IS14" s="238"/>
      <c r="IT14" s="238"/>
      <c r="IU14" s="238"/>
      <c r="IV14" s="238"/>
      <c r="IW14" s="238"/>
    </row>
    <row r="15" customFormat="false" ht="15.75" hidden="true" customHeight="false" outlineLevel="0" collapsed="false">
      <c r="A15" s="182" t="s">
        <v>402</v>
      </c>
      <c r="B15" s="210"/>
      <c r="C15" s="239" t="n">
        <f aca="false">SUM(C13:C14)</f>
        <v>2</v>
      </c>
      <c r="D15" s="237"/>
      <c r="E15" s="237"/>
      <c r="F15" s="237"/>
      <c r="G15" s="237"/>
      <c r="H15" s="237"/>
      <c r="I15" s="237"/>
      <c r="J15" s="237"/>
      <c r="K15" s="237"/>
      <c r="L15" s="237"/>
      <c r="M15" s="237"/>
      <c r="N15" s="237"/>
      <c r="O15" s="237"/>
      <c r="P15" s="237"/>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c r="DI15" s="238"/>
      <c r="DJ15" s="238"/>
      <c r="DK15" s="238"/>
      <c r="DL15" s="238"/>
      <c r="DM15" s="238"/>
      <c r="DN15" s="238"/>
      <c r="DO15" s="238"/>
      <c r="DP15" s="238"/>
      <c r="DQ15" s="238"/>
      <c r="DR15" s="238"/>
      <c r="DS15" s="238"/>
      <c r="DT15" s="238"/>
      <c r="DU15" s="238"/>
      <c r="DV15" s="238"/>
      <c r="DW15" s="238"/>
      <c r="DX15" s="238"/>
      <c r="DY15" s="238"/>
      <c r="DZ15" s="238"/>
      <c r="EA15" s="238"/>
      <c r="EB15" s="238"/>
      <c r="EC15" s="238"/>
      <c r="ED15" s="238"/>
      <c r="EE15" s="238"/>
      <c r="EF15" s="238"/>
      <c r="EG15" s="238"/>
      <c r="EH15" s="238"/>
      <c r="EI15" s="238"/>
      <c r="EJ15" s="238"/>
      <c r="EK15" s="238"/>
      <c r="EL15" s="238"/>
      <c r="EM15" s="238"/>
      <c r="EN15" s="238"/>
      <c r="EO15" s="238"/>
      <c r="EP15" s="238"/>
      <c r="EQ15" s="238"/>
      <c r="ER15" s="238"/>
      <c r="ES15" s="238"/>
      <c r="ET15" s="238"/>
      <c r="EU15" s="238"/>
      <c r="EV15" s="238"/>
      <c r="EW15" s="238"/>
      <c r="EX15" s="238"/>
      <c r="EY15" s="238"/>
      <c r="EZ15" s="238"/>
      <c r="FA15" s="238"/>
      <c r="FB15" s="238"/>
      <c r="FC15" s="238"/>
      <c r="FD15" s="238"/>
      <c r="FE15" s="238"/>
      <c r="FF15" s="238"/>
      <c r="FG15" s="238"/>
      <c r="FH15" s="238"/>
      <c r="FI15" s="238"/>
      <c r="FJ15" s="238"/>
      <c r="FK15" s="238"/>
      <c r="FL15" s="238"/>
      <c r="FM15" s="238"/>
      <c r="FN15" s="238"/>
      <c r="FO15" s="238"/>
      <c r="FP15" s="238"/>
      <c r="FQ15" s="238"/>
      <c r="FR15" s="238"/>
      <c r="FS15" s="238"/>
      <c r="FT15" s="238"/>
      <c r="FU15" s="238"/>
      <c r="FV15" s="238"/>
      <c r="FW15" s="238"/>
      <c r="FX15" s="238"/>
      <c r="FY15" s="238"/>
      <c r="FZ15" s="238"/>
      <c r="GA15" s="238"/>
      <c r="GB15" s="238"/>
      <c r="GC15" s="238"/>
      <c r="GD15" s="238"/>
      <c r="GE15" s="238"/>
      <c r="GF15" s="238"/>
      <c r="GG15" s="238"/>
      <c r="GH15" s="238"/>
      <c r="GI15" s="238"/>
      <c r="GJ15" s="238"/>
      <c r="GK15" s="238"/>
      <c r="GL15" s="238"/>
      <c r="GM15" s="238"/>
      <c r="GN15" s="238"/>
      <c r="GO15" s="238"/>
      <c r="GP15" s="238"/>
      <c r="GQ15" s="238"/>
      <c r="GR15" s="238"/>
      <c r="GS15" s="238"/>
      <c r="GT15" s="238"/>
      <c r="GU15" s="238"/>
      <c r="GV15" s="238"/>
      <c r="GW15" s="238"/>
      <c r="GX15" s="238"/>
      <c r="GY15" s="238"/>
      <c r="GZ15" s="238"/>
      <c r="HA15" s="238"/>
      <c r="HB15" s="238"/>
      <c r="HC15" s="238"/>
      <c r="HD15" s="238"/>
      <c r="HE15" s="238"/>
      <c r="HF15" s="238"/>
      <c r="HG15" s="238"/>
      <c r="HH15" s="238"/>
      <c r="HI15" s="238"/>
      <c r="HJ15" s="238"/>
      <c r="HK15" s="238"/>
      <c r="HL15" s="238"/>
      <c r="HM15" s="238"/>
      <c r="HN15" s="238"/>
      <c r="HO15" s="238"/>
      <c r="HP15" s="238"/>
      <c r="HQ15" s="238"/>
      <c r="HR15" s="238"/>
      <c r="HS15" s="238"/>
      <c r="HT15" s="238"/>
      <c r="HU15" s="238"/>
      <c r="HV15" s="238"/>
      <c r="HW15" s="238"/>
      <c r="HX15" s="238"/>
      <c r="HY15" s="238"/>
      <c r="HZ15" s="238"/>
      <c r="IA15" s="238"/>
      <c r="IB15" s="238"/>
      <c r="IC15" s="238"/>
      <c r="ID15" s="238"/>
      <c r="IE15" s="238"/>
      <c r="IF15" s="238"/>
      <c r="IG15" s="238"/>
      <c r="IH15" s="238"/>
      <c r="II15" s="238"/>
      <c r="IJ15" s="238"/>
      <c r="IK15" s="238"/>
      <c r="IL15" s="238"/>
      <c r="IM15" s="238"/>
      <c r="IN15" s="238"/>
      <c r="IO15" s="238"/>
      <c r="IP15" s="238"/>
      <c r="IQ15" s="238"/>
      <c r="IR15" s="238"/>
      <c r="IS15" s="238"/>
      <c r="IT15" s="238"/>
      <c r="IU15" s="238"/>
      <c r="IV15" s="238"/>
      <c r="IW15" s="238"/>
    </row>
    <row r="16" customFormat="false" ht="15.75" hidden="true" customHeight="false" outlineLevel="0" collapsed="false">
      <c r="A16" s="182" t="s">
        <v>403</v>
      </c>
      <c r="B16" s="210"/>
      <c r="C16" s="183" t="n">
        <v>1</v>
      </c>
      <c r="D16" s="237"/>
      <c r="E16" s="237"/>
      <c r="F16" s="237"/>
      <c r="G16" s="237"/>
      <c r="H16" s="237"/>
      <c r="I16" s="237"/>
      <c r="J16" s="237"/>
      <c r="K16" s="237"/>
      <c r="L16" s="237"/>
      <c r="M16" s="237"/>
      <c r="N16" s="237"/>
      <c r="O16" s="237"/>
      <c r="P16" s="237"/>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c r="DI16" s="238"/>
      <c r="DJ16" s="238"/>
      <c r="DK16" s="238"/>
      <c r="DL16" s="238"/>
      <c r="DM16" s="238"/>
      <c r="DN16" s="238"/>
      <c r="DO16" s="238"/>
      <c r="DP16" s="238"/>
      <c r="DQ16" s="238"/>
      <c r="DR16" s="238"/>
      <c r="DS16" s="238"/>
      <c r="DT16" s="238"/>
      <c r="DU16" s="238"/>
      <c r="DV16" s="238"/>
      <c r="DW16" s="238"/>
      <c r="DX16" s="238"/>
      <c r="DY16" s="238"/>
      <c r="DZ16" s="238"/>
      <c r="EA16" s="238"/>
      <c r="EB16" s="238"/>
      <c r="EC16" s="238"/>
      <c r="ED16" s="238"/>
      <c r="EE16" s="238"/>
      <c r="EF16" s="238"/>
      <c r="EG16" s="238"/>
      <c r="EH16" s="238"/>
      <c r="EI16" s="238"/>
      <c r="EJ16" s="238"/>
      <c r="EK16" s="238"/>
      <c r="EL16" s="238"/>
      <c r="EM16" s="238"/>
      <c r="EN16" s="238"/>
      <c r="EO16" s="238"/>
      <c r="EP16" s="238"/>
      <c r="EQ16" s="238"/>
      <c r="ER16" s="238"/>
      <c r="ES16" s="238"/>
      <c r="ET16" s="238"/>
      <c r="EU16" s="238"/>
      <c r="EV16" s="238"/>
      <c r="EW16" s="238"/>
      <c r="EX16" s="238"/>
      <c r="EY16" s="238"/>
      <c r="EZ16" s="238"/>
      <c r="FA16" s="238"/>
      <c r="FB16" s="238"/>
      <c r="FC16" s="238"/>
      <c r="FD16" s="238"/>
      <c r="FE16" s="238"/>
      <c r="FF16" s="238"/>
      <c r="FG16" s="238"/>
      <c r="FH16" s="238"/>
      <c r="FI16" s="238"/>
      <c r="FJ16" s="238"/>
      <c r="FK16" s="238"/>
      <c r="FL16" s="238"/>
      <c r="FM16" s="238"/>
      <c r="FN16" s="238"/>
      <c r="FO16" s="238"/>
      <c r="FP16" s="238"/>
      <c r="FQ16" s="238"/>
      <c r="FR16" s="238"/>
      <c r="FS16" s="238"/>
      <c r="FT16" s="238"/>
      <c r="FU16" s="238"/>
      <c r="FV16" s="238"/>
      <c r="FW16" s="238"/>
      <c r="FX16" s="238"/>
      <c r="FY16" s="238"/>
      <c r="FZ16" s="238"/>
      <c r="GA16" s="238"/>
      <c r="GB16" s="238"/>
      <c r="GC16" s="238"/>
      <c r="GD16" s="238"/>
      <c r="GE16" s="238"/>
      <c r="GF16" s="238"/>
      <c r="GG16" s="238"/>
      <c r="GH16" s="238"/>
      <c r="GI16" s="238"/>
      <c r="GJ16" s="238"/>
      <c r="GK16" s="238"/>
      <c r="GL16" s="238"/>
      <c r="GM16" s="238"/>
      <c r="GN16" s="238"/>
      <c r="GO16" s="238"/>
      <c r="GP16" s="238"/>
      <c r="GQ16" s="238"/>
      <c r="GR16" s="238"/>
      <c r="GS16" s="238"/>
      <c r="GT16" s="238"/>
      <c r="GU16" s="238"/>
      <c r="GV16" s="238"/>
      <c r="GW16" s="238"/>
      <c r="GX16" s="238"/>
      <c r="GY16" s="238"/>
      <c r="GZ16" s="238"/>
      <c r="HA16" s="238"/>
      <c r="HB16" s="238"/>
      <c r="HC16" s="238"/>
      <c r="HD16" s="238"/>
      <c r="HE16" s="238"/>
      <c r="HF16" s="238"/>
      <c r="HG16" s="238"/>
      <c r="HH16" s="238"/>
      <c r="HI16" s="238"/>
      <c r="HJ16" s="238"/>
      <c r="HK16" s="238"/>
      <c r="HL16" s="238"/>
      <c r="HM16" s="238"/>
      <c r="HN16" s="238"/>
      <c r="HO16" s="238"/>
      <c r="HP16" s="238"/>
      <c r="HQ16" s="238"/>
      <c r="HR16" s="238"/>
      <c r="HS16" s="238"/>
      <c r="HT16" s="238"/>
      <c r="HU16" s="238"/>
      <c r="HV16" s="238"/>
      <c r="HW16" s="238"/>
      <c r="HX16" s="238"/>
      <c r="HY16" s="238"/>
      <c r="HZ16" s="238"/>
      <c r="IA16" s="238"/>
      <c r="IB16" s="238"/>
      <c r="IC16" s="238"/>
      <c r="ID16" s="238"/>
      <c r="IE16" s="238"/>
      <c r="IF16" s="238"/>
      <c r="IG16" s="238"/>
      <c r="IH16" s="238"/>
      <c r="II16" s="238"/>
      <c r="IJ16" s="238"/>
      <c r="IK16" s="238"/>
      <c r="IL16" s="238"/>
      <c r="IM16" s="238"/>
      <c r="IN16" s="238"/>
      <c r="IO16" s="238"/>
      <c r="IP16" s="238"/>
      <c r="IQ16" s="238"/>
      <c r="IR16" s="238"/>
      <c r="IS16" s="238"/>
      <c r="IT16" s="238"/>
      <c r="IU16" s="238"/>
      <c r="IV16" s="238"/>
      <c r="IW16" s="238"/>
    </row>
    <row r="17" customFormat="false" ht="15.75" hidden="true" customHeight="false" outlineLevel="0" collapsed="false">
      <c r="A17" s="182" t="s">
        <v>404</v>
      </c>
      <c r="B17" s="210"/>
      <c r="C17" s="183" t="n">
        <v>1</v>
      </c>
      <c r="D17" s="237"/>
      <c r="E17" s="237"/>
      <c r="F17" s="237"/>
      <c r="G17" s="237"/>
      <c r="H17" s="237"/>
      <c r="I17" s="237"/>
      <c r="J17" s="237"/>
      <c r="K17" s="237"/>
      <c r="L17" s="237"/>
      <c r="M17" s="237"/>
      <c r="N17" s="237"/>
      <c r="O17" s="237"/>
      <c r="P17" s="237"/>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8"/>
      <c r="EZ17" s="238"/>
      <c r="FA17" s="238"/>
      <c r="FB17" s="238"/>
      <c r="FC17" s="238"/>
      <c r="FD17" s="238"/>
      <c r="FE17" s="238"/>
      <c r="FF17" s="238"/>
      <c r="FG17" s="238"/>
      <c r="FH17" s="238"/>
      <c r="FI17" s="238"/>
      <c r="FJ17" s="238"/>
      <c r="FK17" s="238"/>
      <c r="FL17" s="238"/>
      <c r="FM17" s="238"/>
      <c r="FN17" s="238"/>
      <c r="FO17" s="238"/>
      <c r="FP17" s="238"/>
      <c r="FQ17" s="238"/>
      <c r="FR17" s="238"/>
      <c r="FS17" s="238"/>
      <c r="FT17" s="238"/>
      <c r="FU17" s="238"/>
      <c r="FV17" s="238"/>
      <c r="FW17" s="238"/>
      <c r="FX17" s="238"/>
      <c r="FY17" s="238"/>
      <c r="FZ17" s="238"/>
      <c r="GA17" s="238"/>
      <c r="GB17" s="238"/>
      <c r="GC17" s="238"/>
      <c r="GD17" s="238"/>
      <c r="GE17" s="238"/>
      <c r="GF17" s="238"/>
      <c r="GG17" s="238"/>
      <c r="GH17" s="238"/>
      <c r="GI17" s="238"/>
      <c r="GJ17" s="238"/>
      <c r="GK17" s="238"/>
      <c r="GL17" s="238"/>
      <c r="GM17" s="238"/>
      <c r="GN17" s="238"/>
      <c r="GO17" s="238"/>
      <c r="GP17" s="238"/>
      <c r="GQ17" s="238"/>
      <c r="GR17" s="238"/>
      <c r="GS17" s="238"/>
      <c r="GT17" s="238"/>
      <c r="GU17" s="238"/>
      <c r="GV17" s="238"/>
      <c r="GW17" s="238"/>
      <c r="GX17" s="238"/>
      <c r="GY17" s="238"/>
      <c r="GZ17" s="238"/>
      <c r="HA17" s="238"/>
      <c r="HB17" s="238"/>
      <c r="HC17" s="238"/>
      <c r="HD17" s="238"/>
      <c r="HE17" s="238"/>
      <c r="HF17" s="238"/>
      <c r="HG17" s="238"/>
      <c r="HH17" s="238"/>
      <c r="HI17" s="238"/>
      <c r="HJ17" s="238"/>
      <c r="HK17" s="238"/>
      <c r="HL17" s="238"/>
      <c r="HM17" s="238"/>
      <c r="HN17" s="238"/>
      <c r="HO17" s="238"/>
      <c r="HP17" s="238"/>
      <c r="HQ17" s="238"/>
      <c r="HR17" s="238"/>
      <c r="HS17" s="238"/>
      <c r="HT17" s="238"/>
      <c r="HU17" s="238"/>
      <c r="HV17" s="238"/>
      <c r="HW17" s="238"/>
      <c r="HX17" s="238"/>
      <c r="HY17" s="238"/>
      <c r="HZ17" s="238"/>
      <c r="IA17" s="238"/>
      <c r="IB17" s="238"/>
      <c r="IC17" s="238"/>
      <c r="ID17" s="238"/>
      <c r="IE17" s="238"/>
      <c r="IF17" s="238"/>
      <c r="IG17" s="238"/>
      <c r="IH17" s="238"/>
      <c r="II17" s="238"/>
      <c r="IJ17" s="238"/>
      <c r="IK17" s="238"/>
      <c r="IL17" s="238"/>
      <c r="IM17" s="238"/>
      <c r="IN17" s="238"/>
      <c r="IO17" s="238"/>
      <c r="IP17" s="238"/>
      <c r="IQ17" s="238"/>
      <c r="IR17" s="238"/>
      <c r="IS17" s="238"/>
      <c r="IT17" s="238"/>
      <c r="IU17" s="238"/>
      <c r="IV17" s="238"/>
      <c r="IW17" s="238"/>
    </row>
    <row r="18" customFormat="false" ht="15.75" hidden="true" customHeight="false" outlineLevel="0" collapsed="false">
      <c r="A18" s="182" t="s">
        <v>405</v>
      </c>
      <c r="B18" s="210"/>
      <c r="C18" s="183" t="n">
        <v>1</v>
      </c>
      <c r="D18" s="237"/>
      <c r="E18" s="237"/>
      <c r="F18" s="237"/>
      <c r="G18" s="237"/>
      <c r="H18" s="237"/>
      <c r="I18" s="237"/>
      <c r="J18" s="237"/>
      <c r="K18" s="237"/>
      <c r="L18" s="237"/>
      <c r="M18" s="237"/>
      <c r="N18" s="237"/>
      <c r="O18" s="237"/>
      <c r="P18" s="237"/>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c r="DJ18" s="238"/>
      <c r="DK18" s="238"/>
      <c r="DL18" s="238"/>
      <c r="DM18" s="238"/>
      <c r="DN18" s="238"/>
      <c r="DO18" s="238"/>
      <c r="DP18" s="238"/>
      <c r="DQ18" s="238"/>
      <c r="DR18" s="238"/>
      <c r="DS18" s="238"/>
      <c r="DT18" s="238"/>
      <c r="DU18" s="238"/>
      <c r="DV18" s="238"/>
      <c r="DW18" s="238"/>
      <c r="DX18" s="238"/>
      <c r="DY18" s="238"/>
      <c r="DZ18" s="238"/>
      <c r="EA18" s="238"/>
      <c r="EB18" s="238"/>
      <c r="EC18" s="238"/>
      <c r="ED18" s="238"/>
      <c r="EE18" s="238"/>
      <c r="EF18" s="238"/>
      <c r="EG18" s="238"/>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c r="FN18" s="238"/>
      <c r="FO18" s="238"/>
      <c r="FP18" s="238"/>
      <c r="FQ18" s="238"/>
      <c r="FR18" s="238"/>
      <c r="FS18" s="238"/>
      <c r="FT18" s="238"/>
      <c r="FU18" s="238"/>
      <c r="FV18" s="238"/>
      <c r="FW18" s="238"/>
      <c r="FX18" s="238"/>
      <c r="FY18" s="238"/>
      <c r="FZ18" s="238"/>
      <c r="GA18" s="238"/>
      <c r="GB18" s="238"/>
      <c r="GC18" s="238"/>
      <c r="GD18" s="238"/>
      <c r="GE18" s="238"/>
      <c r="GF18" s="238"/>
      <c r="GG18" s="238"/>
      <c r="GH18" s="238"/>
      <c r="GI18" s="238"/>
      <c r="GJ18" s="238"/>
      <c r="GK18" s="238"/>
      <c r="GL18" s="238"/>
      <c r="GM18" s="238"/>
      <c r="GN18" s="238"/>
      <c r="GO18" s="238"/>
      <c r="GP18" s="238"/>
      <c r="GQ18" s="238"/>
      <c r="GR18" s="238"/>
      <c r="GS18" s="238"/>
      <c r="GT18" s="238"/>
      <c r="GU18" s="238"/>
      <c r="GV18" s="238"/>
      <c r="GW18" s="238"/>
      <c r="GX18" s="238"/>
      <c r="GY18" s="238"/>
      <c r="GZ18" s="238"/>
      <c r="HA18" s="238"/>
      <c r="HB18" s="238"/>
      <c r="HC18" s="238"/>
      <c r="HD18" s="238"/>
      <c r="HE18" s="238"/>
      <c r="HF18" s="238"/>
      <c r="HG18" s="238"/>
      <c r="HH18" s="238"/>
      <c r="HI18" s="238"/>
      <c r="HJ18" s="238"/>
      <c r="HK18" s="238"/>
      <c r="HL18" s="238"/>
      <c r="HM18" s="238"/>
      <c r="HN18" s="238"/>
      <c r="HO18" s="238"/>
      <c r="HP18" s="238"/>
      <c r="HQ18" s="238"/>
      <c r="HR18" s="238"/>
      <c r="HS18" s="238"/>
      <c r="HT18" s="238"/>
      <c r="HU18" s="238"/>
      <c r="HV18" s="238"/>
      <c r="HW18" s="238"/>
      <c r="HX18" s="238"/>
      <c r="HY18" s="238"/>
      <c r="HZ18" s="238"/>
      <c r="IA18" s="238"/>
      <c r="IB18" s="238"/>
      <c r="IC18" s="238"/>
      <c r="ID18" s="238"/>
      <c r="IE18" s="238"/>
      <c r="IF18" s="238"/>
      <c r="IG18" s="238"/>
      <c r="IH18" s="238"/>
      <c r="II18" s="238"/>
      <c r="IJ18" s="238"/>
      <c r="IK18" s="238"/>
      <c r="IL18" s="238"/>
      <c r="IM18" s="238"/>
      <c r="IN18" s="238"/>
      <c r="IO18" s="238"/>
      <c r="IP18" s="238"/>
      <c r="IQ18" s="238"/>
      <c r="IR18" s="238"/>
      <c r="IS18" s="238"/>
      <c r="IT18" s="238"/>
      <c r="IU18" s="238"/>
      <c r="IV18" s="238"/>
      <c r="IW18" s="238"/>
    </row>
    <row r="19" customFormat="false" ht="15.75" hidden="true" customHeight="false" outlineLevel="0" collapsed="false">
      <c r="A19" s="182" t="s">
        <v>406</v>
      </c>
      <c r="B19" s="210"/>
      <c r="C19" s="183" t="n">
        <v>1</v>
      </c>
      <c r="D19" s="237"/>
      <c r="E19" s="237"/>
      <c r="F19" s="237"/>
      <c r="G19" s="237"/>
      <c r="H19" s="237"/>
      <c r="I19" s="237"/>
      <c r="J19" s="237"/>
      <c r="K19" s="237"/>
      <c r="L19" s="237"/>
      <c r="M19" s="237"/>
      <c r="N19" s="237"/>
      <c r="O19" s="237"/>
      <c r="P19" s="237"/>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c r="DI19" s="238"/>
      <c r="DJ19" s="238"/>
      <c r="DK19" s="238"/>
      <c r="DL19" s="238"/>
      <c r="DM19" s="238"/>
      <c r="DN19" s="238"/>
      <c r="DO19" s="238"/>
      <c r="DP19" s="238"/>
      <c r="DQ19" s="238"/>
      <c r="DR19" s="238"/>
      <c r="DS19" s="238"/>
      <c r="DT19" s="238"/>
      <c r="DU19" s="238"/>
      <c r="DV19" s="238"/>
      <c r="DW19" s="238"/>
      <c r="DX19" s="238"/>
      <c r="DY19" s="238"/>
      <c r="DZ19" s="238"/>
      <c r="EA19" s="238"/>
      <c r="EB19" s="238"/>
      <c r="EC19" s="238"/>
      <c r="ED19" s="238"/>
      <c r="EE19" s="238"/>
      <c r="EF19" s="238"/>
      <c r="EG19" s="238"/>
      <c r="EH19" s="238"/>
      <c r="EI19" s="238"/>
      <c r="EJ19" s="238"/>
      <c r="EK19" s="238"/>
      <c r="EL19" s="238"/>
      <c r="EM19" s="238"/>
      <c r="EN19" s="238"/>
      <c r="EO19" s="238"/>
      <c r="EP19" s="238"/>
      <c r="EQ19" s="238"/>
      <c r="ER19" s="238"/>
      <c r="ES19" s="238"/>
      <c r="ET19" s="238"/>
      <c r="EU19" s="238"/>
      <c r="EV19" s="238"/>
      <c r="EW19" s="238"/>
      <c r="EX19" s="238"/>
      <c r="EY19" s="238"/>
      <c r="EZ19" s="238"/>
      <c r="FA19" s="238"/>
      <c r="FB19" s="238"/>
      <c r="FC19" s="238"/>
      <c r="FD19" s="238"/>
      <c r="FE19" s="238"/>
      <c r="FF19" s="238"/>
      <c r="FG19" s="238"/>
      <c r="FH19" s="238"/>
      <c r="FI19" s="238"/>
      <c r="FJ19" s="238"/>
      <c r="FK19" s="238"/>
      <c r="FL19" s="238"/>
      <c r="FM19" s="238"/>
      <c r="FN19" s="238"/>
      <c r="FO19" s="238"/>
      <c r="FP19" s="238"/>
      <c r="FQ19" s="238"/>
      <c r="FR19" s="238"/>
      <c r="FS19" s="238"/>
      <c r="FT19" s="238"/>
      <c r="FU19" s="238"/>
      <c r="FV19" s="238"/>
      <c r="FW19" s="238"/>
      <c r="FX19" s="238"/>
      <c r="FY19" s="238"/>
      <c r="FZ19" s="238"/>
      <c r="GA19" s="238"/>
      <c r="GB19" s="238"/>
      <c r="GC19" s="238"/>
      <c r="GD19" s="238"/>
      <c r="GE19" s="238"/>
      <c r="GF19" s="238"/>
      <c r="GG19" s="238"/>
      <c r="GH19" s="238"/>
      <c r="GI19" s="238"/>
      <c r="GJ19" s="238"/>
      <c r="GK19" s="238"/>
      <c r="GL19" s="238"/>
      <c r="GM19" s="238"/>
      <c r="GN19" s="238"/>
      <c r="GO19" s="238"/>
      <c r="GP19" s="238"/>
      <c r="GQ19" s="238"/>
      <c r="GR19" s="238"/>
      <c r="GS19" s="238"/>
      <c r="GT19" s="238"/>
      <c r="GU19" s="238"/>
      <c r="GV19" s="238"/>
      <c r="GW19" s="238"/>
      <c r="GX19" s="238"/>
      <c r="GY19" s="238"/>
      <c r="GZ19" s="238"/>
      <c r="HA19" s="238"/>
      <c r="HB19" s="238"/>
      <c r="HC19" s="238"/>
      <c r="HD19" s="238"/>
      <c r="HE19" s="238"/>
      <c r="HF19" s="238"/>
      <c r="HG19" s="238"/>
      <c r="HH19" s="238"/>
      <c r="HI19" s="238"/>
      <c r="HJ19" s="238"/>
      <c r="HK19" s="238"/>
      <c r="HL19" s="238"/>
      <c r="HM19" s="238"/>
      <c r="HN19" s="238"/>
      <c r="HO19" s="238"/>
      <c r="HP19" s="238"/>
      <c r="HQ19" s="238"/>
      <c r="HR19" s="238"/>
      <c r="HS19" s="238"/>
      <c r="HT19" s="238"/>
      <c r="HU19" s="238"/>
      <c r="HV19" s="238"/>
      <c r="HW19" s="238"/>
      <c r="HX19" s="238"/>
      <c r="HY19" s="238"/>
      <c r="HZ19" s="238"/>
      <c r="IA19" s="238"/>
      <c r="IB19" s="238"/>
      <c r="IC19" s="238"/>
      <c r="ID19" s="238"/>
      <c r="IE19" s="238"/>
      <c r="IF19" s="238"/>
      <c r="IG19" s="238"/>
      <c r="IH19" s="238"/>
      <c r="II19" s="238"/>
      <c r="IJ19" s="238"/>
      <c r="IK19" s="238"/>
      <c r="IL19" s="238"/>
      <c r="IM19" s="238"/>
      <c r="IN19" s="238"/>
      <c r="IO19" s="238"/>
      <c r="IP19" s="238"/>
      <c r="IQ19" s="238"/>
      <c r="IR19" s="238"/>
      <c r="IS19" s="238"/>
      <c r="IT19" s="238"/>
      <c r="IU19" s="238"/>
      <c r="IV19" s="238"/>
      <c r="IW19" s="238"/>
    </row>
    <row r="20" customFormat="false" ht="15.75" hidden="true" customHeight="false" outlineLevel="0" collapsed="false">
      <c r="A20" s="182" t="s">
        <v>407</v>
      </c>
      <c r="B20" s="210"/>
      <c r="C20" s="183" t="n">
        <v>1</v>
      </c>
      <c r="D20" s="237"/>
      <c r="E20" s="237"/>
      <c r="F20" s="237"/>
      <c r="G20" s="237"/>
      <c r="H20" s="237"/>
      <c r="I20" s="237"/>
      <c r="J20" s="237"/>
      <c r="K20" s="237"/>
      <c r="L20" s="237"/>
      <c r="M20" s="237"/>
      <c r="N20" s="237"/>
      <c r="O20" s="237"/>
      <c r="P20" s="237"/>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c r="DK20" s="238"/>
      <c r="DL20" s="238"/>
      <c r="DM20" s="238"/>
      <c r="DN20" s="238"/>
      <c r="DO20" s="238"/>
      <c r="DP20" s="238"/>
      <c r="DQ20" s="238"/>
      <c r="DR20" s="238"/>
      <c r="DS20" s="238"/>
      <c r="DT20" s="238"/>
      <c r="DU20" s="238"/>
      <c r="DV20" s="238"/>
      <c r="DW20" s="238"/>
      <c r="DX20" s="238"/>
      <c r="DY20" s="238"/>
      <c r="DZ20" s="238"/>
      <c r="EA20" s="238"/>
      <c r="EB20" s="238"/>
      <c r="EC20" s="238"/>
      <c r="ED20" s="238"/>
      <c r="EE20" s="238"/>
      <c r="EF20" s="238"/>
      <c r="EG20" s="238"/>
      <c r="EH20" s="238"/>
      <c r="EI20" s="238"/>
      <c r="EJ20" s="238"/>
      <c r="EK20" s="238"/>
      <c r="EL20" s="238"/>
      <c r="EM20" s="238"/>
      <c r="EN20" s="238"/>
      <c r="EO20" s="238"/>
      <c r="EP20" s="238"/>
      <c r="EQ20" s="238"/>
      <c r="ER20" s="238"/>
      <c r="ES20" s="238"/>
      <c r="ET20" s="238"/>
      <c r="EU20" s="238"/>
      <c r="EV20" s="238"/>
      <c r="EW20" s="238"/>
      <c r="EX20" s="238"/>
      <c r="EY20" s="238"/>
      <c r="EZ20" s="238"/>
      <c r="FA20" s="238"/>
      <c r="FB20" s="238"/>
      <c r="FC20" s="238"/>
      <c r="FD20" s="238"/>
      <c r="FE20" s="238"/>
      <c r="FF20" s="238"/>
      <c r="FG20" s="238"/>
      <c r="FH20" s="238"/>
      <c r="FI20" s="238"/>
      <c r="FJ20" s="238"/>
      <c r="FK20" s="238"/>
      <c r="FL20" s="238"/>
      <c r="FM20" s="238"/>
      <c r="FN20" s="238"/>
      <c r="FO20" s="238"/>
      <c r="FP20" s="238"/>
      <c r="FQ20" s="238"/>
      <c r="FR20" s="238"/>
      <c r="FS20" s="238"/>
      <c r="FT20" s="238"/>
      <c r="FU20" s="238"/>
      <c r="FV20" s="238"/>
      <c r="FW20" s="238"/>
      <c r="FX20" s="238"/>
      <c r="FY20" s="238"/>
      <c r="FZ20" s="238"/>
      <c r="GA20" s="238"/>
      <c r="GB20" s="238"/>
      <c r="GC20" s="238"/>
      <c r="GD20" s="238"/>
      <c r="GE20" s="238"/>
      <c r="GF20" s="238"/>
      <c r="GG20" s="238"/>
      <c r="GH20" s="238"/>
      <c r="GI20" s="238"/>
      <c r="GJ20" s="238"/>
      <c r="GK20" s="238"/>
      <c r="GL20" s="238"/>
      <c r="GM20" s="238"/>
      <c r="GN20" s="238"/>
      <c r="GO20" s="238"/>
      <c r="GP20" s="238"/>
      <c r="GQ20" s="238"/>
      <c r="GR20" s="238"/>
      <c r="GS20" s="238"/>
      <c r="GT20" s="238"/>
      <c r="GU20" s="238"/>
      <c r="GV20" s="238"/>
      <c r="GW20" s="238"/>
      <c r="GX20" s="238"/>
      <c r="GY20" s="238"/>
      <c r="GZ20" s="238"/>
      <c r="HA20" s="238"/>
      <c r="HB20" s="238"/>
      <c r="HC20" s="238"/>
      <c r="HD20" s="238"/>
      <c r="HE20" s="238"/>
      <c r="HF20" s="238"/>
      <c r="HG20" s="238"/>
      <c r="HH20" s="238"/>
      <c r="HI20" s="238"/>
      <c r="HJ20" s="238"/>
      <c r="HK20" s="238"/>
      <c r="HL20" s="238"/>
      <c r="HM20" s="238"/>
      <c r="HN20" s="238"/>
      <c r="HO20" s="238"/>
      <c r="HP20" s="238"/>
      <c r="HQ20" s="238"/>
      <c r="HR20" s="238"/>
      <c r="HS20" s="238"/>
      <c r="HT20" s="238"/>
      <c r="HU20" s="238"/>
      <c r="HV20" s="238"/>
      <c r="HW20" s="238"/>
      <c r="HX20" s="238"/>
      <c r="HY20" s="238"/>
      <c r="HZ20" s="238"/>
      <c r="IA20" s="238"/>
      <c r="IB20" s="238"/>
      <c r="IC20" s="238"/>
      <c r="ID20" s="238"/>
      <c r="IE20" s="238"/>
      <c r="IF20" s="238"/>
      <c r="IG20" s="238"/>
      <c r="IH20" s="238"/>
      <c r="II20" s="238"/>
      <c r="IJ20" s="238"/>
      <c r="IK20" s="238"/>
      <c r="IL20" s="238"/>
      <c r="IM20" s="238"/>
      <c r="IN20" s="238"/>
      <c r="IO20" s="238"/>
      <c r="IP20" s="238"/>
      <c r="IQ20" s="238"/>
      <c r="IR20" s="238"/>
      <c r="IS20" s="238"/>
      <c r="IT20" s="238"/>
      <c r="IU20" s="238"/>
      <c r="IV20" s="238"/>
      <c r="IW20" s="238"/>
    </row>
    <row r="21" customFormat="false" ht="15.75" hidden="true" customHeight="false" outlineLevel="0" collapsed="false">
      <c r="A21" s="182" t="s">
        <v>408</v>
      </c>
      <c r="B21" s="210"/>
      <c r="C21" s="183" t="n">
        <v>1</v>
      </c>
      <c r="D21" s="237"/>
      <c r="E21" s="237"/>
      <c r="F21" s="237"/>
      <c r="G21" s="237"/>
      <c r="H21" s="237"/>
      <c r="I21" s="237"/>
      <c r="J21" s="237"/>
      <c r="K21" s="237"/>
      <c r="L21" s="237"/>
      <c r="M21" s="237"/>
      <c r="N21" s="237"/>
      <c r="O21" s="237"/>
      <c r="P21" s="237"/>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238"/>
      <c r="EN21" s="238"/>
      <c r="EO21" s="238"/>
      <c r="EP21" s="238"/>
      <c r="EQ21" s="238"/>
      <c r="ER21" s="238"/>
      <c r="ES21" s="238"/>
      <c r="ET21" s="238"/>
      <c r="EU21" s="238"/>
      <c r="EV21" s="238"/>
      <c r="EW21" s="238"/>
      <c r="EX21" s="238"/>
      <c r="EY21" s="238"/>
      <c r="EZ21" s="238"/>
      <c r="FA21" s="238"/>
      <c r="FB21" s="238"/>
      <c r="FC21" s="238"/>
      <c r="FD21" s="238"/>
      <c r="FE21" s="238"/>
      <c r="FF21" s="238"/>
      <c r="FG21" s="238"/>
      <c r="FH21" s="238"/>
      <c r="FI21" s="238"/>
      <c r="FJ21" s="238"/>
      <c r="FK21" s="238"/>
      <c r="FL21" s="238"/>
      <c r="FM21" s="238"/>
      <c r="FN21" s="238"/>
      <c r="FO21" s="238"/>
      <c r="FP21" s="238"/>
      <c r="FQ21" s="238"/>
      <c r="FR21" s="238"/>
      <c r="FS21" s="238"/>
      <c r="FT21" s="238"/>
      <c r="FU21" s="238"/>
      <c r="FV21" s="238"/>
      <c r="FW21" s="238"/>
      <c r="FX21" s="238"/>
      <c r="FY21" s="238"/>
      <c r="FZ21" s="238"/>
      <c r="GA21" s="238"/>
      <c r="GB21" s="238"/>
      <c r="GC21" s="238"/>
      <c r="GD21" s="238"/>
      <c r="GE21" s="238"/>
      <c r="GF21" s="238"/>
      <c r="GG21" s="238"/>
      <c r="GH21" s="238"/>
      <c r="GI21" s="238"/>
      <c r="GJ21" s="238"/>
      <c r="GK21" s="238"/>
      <c r="GL21" s="238"/>
      <c r="GM21" s="238"/>
      <c r="GN21" s="238"/>
      <c r="GO21" s="238"/>
      <c r="GP21" s="238"/>
      <c r="GQ21" s="238"/>
      <c r="GR21" s="238"/>
      <c r="GS21" s="238"/>
      <c r="GT21" s="238"/>
      <c r="GU21" s="238"/>
      <c r="GV21" s="238"/>
      <c r="GW21" s="238"/>
      <c r="GX21" s="238"/>
      <c r="GY21" s="238"/>
      <c r="GZ21" s="238"/>
      <c r="HA21" s="238"/>
      <c r="HB21" s="238"/>
      <c r="HC21" s="238"/>
      <c r="HD21" s="238"/>
      <c r="HE21" s="238"/>
      <c r="HF21" s="238"/>
      <c r="HG21" s="238"/>
      <c r="HH21" s="238"/>
      <c r="HI21" s="238"/>
      <c r="HJ21" s="238"/>
      <c r="HK21" s="238"/>
      <c r="HL21" s="238"/>
      <c r="HM21" s="238"/>
      <c r="HN21" s="238"/>
      <c r="HO21" s="238"/>
      <c r="HP21" s="238"/>
      <c r="HQ21" s="238"/>
      <c r="HR21" s="238"/>
      <c r="HS21" s="238"/>
      <c r="HT21" s="238"/>
      <c r="HU21" s="238"/>
      <c r="HV21" s="238"/>
      <c r="HW21" s="238"/>
      <c r="HX21" s="238"/>
      <c r="HY21" s="238"/>
      <c r="HZ21" s="238"/>
      <c r="IA21" s="238"/>
      <c r="IB21" s="238"/>
      <c r="IC21" s="238"/>
      <c r="ID21" s="238"/>
      <c r="IE21" s="238"/>
      <c r="IF21" s="238"/>
      <c r="IG21" s="238"/>
      <c r="IH21" s="238"/>
      <c r="II21" s="238"/>
      <c r="IJ21" s="238"/>
      <c r="IK21" s="238"/>
      <c r="IL21" s="238"/>
      <c r="IM21" s="238"/>
      <c r="IN21" s="238"/>
      <c r="IO21" s="238"/>
      <c r="IP21" s="238"/>
      <c r="IQ21" s="238"/>
      <c r="IR21" s="238"/>
      <c r="IS21" s="238"/>
      <c r="IT21" s="238"/>
      <c r="IU21" s="238"/>
      <c r="IV21" s="238"/>
      <c r="IW21" s="238"/>
    </row>
    <row r="22" customFormat="false" ht="15.75" hidden="true" customHeight="false" outlineLevel="0" collapsed="false">
      <c r="A22" s="182" t="s">
        <v>409</v>
      </c>
      <c r="B22" s="210"/>
      <c r="C22" s="183" t="n">
        <v>1</v>
      </c>
      <c r="D22" s="237"/>
      <c r="E22" s="237"/>
      <c r="F22" s="237"/>
      <c r="G22" s="237"/>
      <c r="H22" s="237"/>
      <c r="I22" s="237"/>
      <c r="J22" s="237"/>
      <c r="K22" s="237"/>
      <c r="L22" s="237"/>
      <c r="M22" s="237"/>
      <c r="N22" s="237"/>
      <c r="O22" s="237"/>
      <c r="P22" s="237"/>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c r="DK22" s="238"/>
      <c r="DL22" s="238"/>
      <c r="DM22" s="238"/>
      <c r="DN22" s="238"/>
      <c r="DO22" s="238"/>
      <c r="DP22" s="238"/>
      <c r="DQ22" s="238"/>
      <c r="DR22" s="238"/>
      <c r="DS22" s="238"/>
      <c r="DT22" s="238"/>
      <c r="DU22" s="238"/>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38"/>
      <c r="EU22" s="238"/>
      <c r="EV22" s="238"/>
      <c r="EW22" s="238"/>
      <c r="EX22" s="238"/>
      <c r="EY22" s="238"/>
      <c r="EZ22" s="238"/>
      <c r="FA22" s="238"/>
      <c r="FB22" s="238"/>
      <c r="FC22" s="238"/>
      <c r="FD22" s="238"/>
      <c r="FE22" s="238"/>
      <c r="FF22" s="238"/>
      <c r="FG22" s="238"/>
      <c r="FH22" s="238"/>
      <c r="FI22" s="238"/>
      <c r="FJ22" s="238"/>
      <c r="FK22" s="238"/>
      <c r="FL22" s="238"/>
      <c r="FM22" s="238"/>
      <c r="FN22" s="238"/>
      <c r="FO22" s="238"/>
      <c r="FP22" s="238"/>
      <c r="FQ22" s="238"/>
      <c r="FR22" s="238"/>
      <c r="FS22" s="238"/>
      <c r="FT22" s="238"/>
      <c r="FU22" s="238"/>
      <c r="FV22" s="238"/>
      <c r="FW22" s="238"/>
      <c r="FX22" s="238"/>
      <c r="FY22" s="238"/>
      <c r="FZ22" s="238"/>
      <c r="GA22" s="238"/>
      <c r="GB22" s="238"/>
      <c r="GC22" s="238"/>
      <c r="GD22" s="238"/>
      <c r="GE22" s="238"/>
      <c r="GF22" s="238"/>
      <c r="GG22" s="238"/>
      <c r="GH22" s="238"/>
      <c r="GI22" s="238"/>
      <c r="GJ22" s="238"/>
      <c r="GK22" s="238"/>
      <c r="GL22" s="238"/>
      <c r="GM22" s="238"/>
      <c r="GN22" s="238"/>
      <c r="GO22" s="238"/>
      <c r="GP22" s="238"/>
      <c r="GQ22" s="238"/>
      <c r="GR22" s="238"/>
      <c r="GS22" s="238"/>
      <c r="GT22" s="238"/>
      <c r="GU22" s="238"/>
      <c r="GV22" s="238"/>
      <c r="GW22" s="238"/>
      <c r="GX22" s="238"/>
      <c r="GY22" s="238"/>
      <c r="GZ22" s="238"/>
      <c r="HA22" s="238"/>
      <c r="HB22" s="238"/>
      <c r="HC22" s="238"/>
      <c r="HD22" s="238"/>
      <c r="HE22" s="238"/>
      <c r="HF22" s="238"/>
      <c r="HG22" s="238"/>
      <c r="HH22" s="238"/>
      <c r="HI22" s="238"/>
      <c r="HJ22" s="238"/>
      <c r="HK22" s="238"/>
      <c r="HL22" s="238"/>
      <c r="HM22" s="238"/>
      <c r="HN22" s="238"/>
      <c r="HO22" s="238"/>
      <c r="HP22" s="238"/>
      <c r="HQ22" s="238"/>
      <c r="HR22" s="238"/>
      <c r="HS22" s="238"/>
      <c r="HT22" s="238"/>
      <c r="HU22" s="238"/>
      <c r="HV22" s="238"/>
      <c r="HW22" s="238"/>
      <c r="HX22" s="238"/>
      <c r="HY22" s="238"/>
      <c r="HZ22" s="238"/>
      <c r="IA22" s="238"/>
      <c r="IB22" s="238"/>
      <c r="IC22" s="238"/>
      <c r="ID22" s="238"/>
      <c r="IE22" s="238"/>
      <c r="IF22" s="238"/>
      <c r="IG22" s="238"/>
      <c r="IH22" s="238"/>
      <c r="II22" s="238"/>
      <c r="IJ22" s="238"/>
      <c r="IK22" s="238"/>
      <c r="IL22" s="238"/>
      <c r="IM22" s="238"/>
      <c r="IN22" s="238"/>
      <c r="IO22" s="238"/>
      <c r="IP22" s="238"/>
      <c r="IQ22" s="238"/>
      <c r="IR22" s="238"/>
      <c r="IS22" s="238"/>
      <c r="IT22" s="238"/>
      <c r="IU22" s="238"/>
      <c r="IV22" s="238"/>
      <c r="IW22" s="238"/>
    </row>
    <row r="23" customFormat="false" ht="15.75" hidden="true" customHeight="false" outlineLevel="0" collapsed="false">
      <c r="A23" s="182" t="s">
        <v>410</v>
      </c>
      <c r="B23" s="210"/>
      <c r="C23" s="239" t="e">
        <f aca="false">#REF!+#REF!+#REF!+#REF!+#REF!+#REF!+#REF!+C12+C15+SUM(C16:C22)</f>
        <v>#REF!</v>
      </c>
      <c r="D23" s="237"/>
      <c r="E23" s="237"/>
      <c r="F23" s="237"/>
      <c r="G23" s="237"/>
      <c r="H23" s="237"/>
      <c r="I23" s="237"/>
      <c r="J23" s="237"/>
      <c r="K23" s="237"/>
      <c r="L23" s="237"/>
      <c r="M23" s="237"/>
      <c r="N23" s="237"/>
      <c r="O23" s="237"/>
      <c r="P23" s="237"/>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38"/>
      <c r="EU23" s="238"/>
      <c r="EV23" s="238"/>
      <c r="EW23" s="238"/>
      <c r="EX23" s="238"/>
      <c r="EY23" s="238"/>
      <c r="EZ23" s="238"/>
      <c r="FA23" s="238"/>
      <c r="FB23" s="238"/>
      <c r="FC23" s="238"/>
      <c r="FD23" s="238"/>
      <c r="FE23" s="238"/>
      <c r="FF23" s="238"/>
      <c r="FG23" s="238"/>
      <c r="FH23" s="238"/>
      <c r="FI23" s="238"/>
      <c r="FJ23" s="238"/>
      <c r="FK23" s="238"/>
      <c r="FL23" s="238"/>
      <c r="FM23" s="238"/>
      <c r="FN23" s="238"/>
      <c r="FO23" s="238"/>
      <c r="FP23" s="238"/>
      <c r="FQ23" s="238"/>
      <c r="FR23" s="238"/>
      <c r="FS23" s="238"/>
      <c r="FT23" s="238"/>
      <c r="FU23" s="238"/>
      <c r="FV23" s="238"/>
      <c r="FW23" s="238"/>
      <c r="FX23" s="238"/>
      <c r="FY23" s="238"/>
      <c r="FZ23" s="238"/>
      <c r="GA23" s="238"/>
      <c r="GB23" s="238"/>
      <c r="GC23" s="238"/>
      <c r="GD23" s="238"/>
      <c r="GE23" s="238"/>
      <c r="GF23" s="238"/>
      <c r="GG23" s="238"/>
      <c r="GH23" s="238"/>
      <c r="GI23" s="238"/>
      <c r="GJ23" s="238"/>
      <c r="GK23" s="238"/>
      <c r="GL23" s="238"/>
      <c r="GM23" s="238"/>
      <c r="GN23" s="238"/>
      <c r="GO23" s="238"/>
      <c r="GP23" s="238"/>
      <c r="GQ23" s="238"/>
      <c r="GR23" s="238"/>
      <c r="GS23" s="238"/>
      <c r="GT23" s="238"/>
      <c r="GU23" s="238"/>
      <c r="GV23" s="238"/>
      <c r="GW23" s="238"/>
      <c r="GX23" s="238"/>
      <c r="GY23" s="238"/>
      <c r="GZ23" s="238"/>
      <c r="HA23" s="238"/>
      <c r="HB23" s="238"/>
      <c r="HC23" s="238"/>
      <c r="HD23" s="238"/>
      <c r="HE23" s="238"/>
      <c r="HF23" s="238"/>
      <c r="HG23" s="238"/>
      <c r="HH23" s="238"/>
      <c r="HI23" s="238"/>
      <c r="HJ23" s="238"/>
      <c r="HK23" s="238"/>
      <c r="HL23" s="238"/>
      <c r="HM23" s="238"/>
      <c r="HN23" s="238"/>
      <c r="HO23" s="238"/>
      <c r="HP23" s="238"/>
      <c r="HQ23" s="238"/>
      <c r="HR23" s="238"/>
      <c r="HS23" s="238"/>
      <c r="HT23" s="238"/>
      <c r="HU23" s="238"/>
      <c r="HV23" s="238"/>
      <c r="HW23" s="238"/>
      <c r="HX23" s="238"/>
      <c r="HY23" s="238"/>
      <c r="HZ23" s="238"/>
      <c r="IA23" s="238"/>
      <c r="IB23" s="238"/>
      <c r="IC23" s="238"/>
      <c r="ID23" s="238"/>
      <c r="IE23" s="238"/>
      <c r="IF23" s="238"/>
      <c r="IG23" s="238"/>
      <c r="IH23" s="238"/>
      <c r="II23" s="238"/>
      <c r="IJ23" s="238"/>
      <c r="IK23" s="238"/>
      <c r="IL23" s="238"/>
      <c r="IM23" s="238"/>
      <c r="IN23" s="238"/>
      <c r="IO23" s="238"/>
      <c r="IP23" s="238"/>
      <c r="IQ23" s="238"/>
      <c r="IR23" s="238"/>
      <c r="IS23" s="238"/>
      <c r="IT23" s="238"/>
      <c r="IU23" s="238"/>
      <c r="IV23" s="238"/>
      <c r="IW23" s="238"/>
    </row>
    <row r="24" customFormat="false" ht="15.75" hidden="true" customHeight="false" outlineLevel="0" collapsed="false">
      <c r="A24" s="240" t="s">
        <v>334</v>
      </c>
      <c r="B24" s="241"/>
      <c r="C24" s="239" t="e">
        <f aca="false">SUM(#REF!)</f>
        <v>#REF!</v>
      </c>
      <c r="D24" s="237"/>
      <c r="E24" s="237"/>
      <c r="F24" s="237"/>
      <c r="G24" s="237"/>
      <c r="H24" s="237"/>
      <c r="I24" s="237"/>
      <c r="J24" s="237"/>
      <c r="K24" s="237"/>
      <c r="L24" s="237"/>
      <c r="M24" s="237"/>
      <c r="N24" s="237"/>
      <c r="O24" s="237"/>
      <c r="P24" s="237"/>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38"/>
      <c r="EU24" s="238"/>
      <c r="EV24" s="238"/>
      <c r="EW24" s="238"/>
      <c r="EX24" s="238"/>
      <c r="EY24" s="238"/>
      <c r="EZ24" s="238"/>
      <c r="FA24" s="238"/>
      <c r="FB24" s="238"/>
      <c r="FC24" s="238"/>
      <c r="FD24" s="238"/>
      <c r="FE24" s="238"/>
      <c r="FF24" s="238"/>
      <c r="FG24" s="238"/>
      <c r="FH24" s="238"/>
      <c r="FI24" s="238"/>
      <c r="FJ24" s="238"/>
      <c r="FK24" s="238"/>
      <c r="FL24" s="238"/>
      <c r="FM24" s="238"/>
      <c r="FN24" s="238"/>
      <c r="FO24" s="238"/>
      <c r="FP24" s="238"/>
      <c r="FQ24" s="238"/>
      <c r="FR24" s="238"/>
      <c r="FS24" s="238"/>
      <c r="FT24" s="238"/>
      <c r="FU24" s="238"/>
      <c r="FV24" s="238"/>
      <c r="FW24" s="238"/>
      <c r="FX24" s="238"/>
      <c r="FY24" s="238"/>
      <c r="FZ24" s="238"/>
      <c r="GA24" s="238"/>
      <c r="GB24" s="238"/>
      <c r="GC24" s="238"/>
      <c r="GD24" s="238"/>
      <c r="GE24" s="238"/>
      <c r="GF24" s="238"/>
      <c r="GG24" s="238"/>
      <c r="GH24" s="238"/>
      <c r="GI24" s="238"/>
      <c r="GJ24" s="238"/>
      <c r="GK24" s="238"/>
      <c r="GL24" s="238"/>
      <c r="GM24" s="238"/>
      <c r="GN24" s="238"/>
      <c r="GO24" s="238"/>
      <c r="GP24" s="238"/>
      <c r="GQ24" s="238"/>
      <c r="GR24" s="238"/>
      <c r="GS24" s="238"/>
      <c r="GT24" s="238"/>
      <c r="GU24" s="238"/>
      <c r="GV24" s="238"/>
      <c r="GW24" s="238"/>
      <c r="GX24" s="238"/>
      <c r="GY24" s="238"/>
      <c r="GZ24" s="238"/>
      <c r="HA24" s="238"/>
      <c r="HB24" s="238"/>
      <c r="HC24" s="238"/>
      <c r="HD24" s="238"/>
      <c r="HE24" s="238"/>
      <c r="HF24" s="238"/>
      <c r="HG24" s="238"/>
      <c r="HH24" s="238"/>
      <c r="HI24" s="238"/>
      <c r="HJ24" s="238"/>
      <c r="HK24" s="238"/>
      <c r="HL24" s="238"/>
      <c r="HM24" s="238"/>
      <c r="HN24" s="238"/>
      <c r="HO24" s="238"/>
      <c r="HP24" s="238"/>
      <c r="HQ24" s="238"/>
      <c r="HR24" s="238"/>
      <c r="HS24" s="238"/>
      <c r="HT24" s="238"/>
      <c r="HU24" s="238"/>
      <c r="HV24" s="238"/>
      <c r="HW24" s="238"/>
      <c r="HX24" s="238"/>
      <c r="HY24" s="238"/>
      <c r="HZ24" s="238"/>
      <c r="IA24" s="238"/>
      <c r="IB24" s="238"/>
      <c r="IC24" s="238"/>
      <c r="ID24" s="238"/>
      <c r="IE24" s="238"/>
      <c r="IF24" s="238"/>
      <c r="IG24" s="238"/>
      <c r="IH24" s="238"/>
      <c r="II24" s="238"/>
      <c r="IJ24" s="238"/>
      <c r="IK24" s="238"/>
      <c r="IL24" s="238"/>
      <c r="IM24" s="238"/>
      <c r="IN24" s="238"/>
      <c r="IO24" s="238"/>
      <c r="IP24" s="238"/>
      <c r="IQ24" s="238"/>
      <c r="IR24" s="238"/>
      <c r="IS24" s="238"/>
      <c r="IT24" s="238"/>
      <c r="IU24" s="238"/>
      <c r="IV24" s="238"/>
      <c r="IW24" s="238"/>
    </row>
    <row r="25" customFormat="false" ht="15.75" hidden="true" customHeight="false" outlineLevel="0" collapsed="false">
      <c r="A25" s="182" t="s">
        <v>411</v>
      </c>
      <c r="B25" s="210"/>
      <c r="C25" s="183" t="n">
        <v>1</v>
      </c>
      <c r="D25" s="237"/>
      <c r="E25" s="237"/>
      <c r="F25" s="237"/>
      <c r="G25" s="237"/>
      <c r="H25" s="237"/>
      <c r="I25" s="237"/>
      <c r="J25" s="237"/>
      <c r="K25" s="237"/>
      <c r="L25" s="237"/>
      <c r="M25" s="237"/>
      <c r="N25" s="237"/>
      <c r="O25" s="237"/>
      <c r="P25" s="237"/>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c r="DI25" s="238"/>
      <c r="DJ25" s="238"/>
      <c r="DK25" s="238"/>
      <c r="DL25" s="238"/>
      <c r="DM25" s="238"/>
      <c r="DN25" s="238"/>
      <c r="DO25" s="238"/>
      <c r="DP25" s="238"/>
      <c r="DQ25" s="238"/>
      <c r="DR25" s="238"/>
      <c r="DS25" s="238"/>
      <c r="DT25" s="238"/>
      <c r="DU25" s="238"/>
      <c r="DV25" s="238"/>
      <c r="DW25" s="238"/>
      <c r="DX25" s="238"/>
      <c r="DY25" s="238"/>
      <c r="DZ25" s="238"/>
      <c r="EA25" s="238"/>
      <c r="EB25" s="238"/>
      <c r="EC25" s="238"/>
      <c r="ED25" s="238"/>
      <c r="EE25" s="238"/>
      <c r="EF25" s="238"/>
      <c r="EG25" s="238"/>
      <c r="EH25" s="238"/>
      <c r="EI25" s="238"/>
      <c r="EJ25" s="238"/>
      <c r="EK25" s="238"/>
      <c r="EL25" s="238"/>
      <c r="EM25" s="238"/>
      <c r="EN25" s="238"/>
      <c r="EO25" s="238"/>
      <c r="EP25" s="238"/>
      <c r="EQ25" s="238"/>
      <c r="ER25" s="238"/>
      <c r="ES25" s="238"/>
      <c r="ET25" s="238"/>
      <c r="EU25" s="238"/>
      <c r="EV25" s="238"/>
      <c r="EW25" s="238"/>
      <c r="EX25" s="238"/>
      <c r="EY25" s="238"/>
      <c r="EZ25" s="238"/>
      <c r="FA25" s="238"/>
      <c r="FB25" s="238"/>
      <c r="FC25" s="238"/>
      <c r="FD25" s="238"/>
      <c r="FE25" s="238"/>
      <c r="FF25" s="238"/>
      <c r="FG25" s="238"/>
      <c r="FH25" s="238"/>
      <c r="FI25" s="238"/>
      <c r="FJ25" s="238"/>
      <c r="FK25" s="238"/>
      <c r="FL25" s="238"/>
      <c r="FM25" s="238"/>
      <c r="FN25" s="238"/>
      <c r="FO25" s="238"/>
      <c r="FP25" s="238"/>
      <c r="FQ25" s="238"/>
      <c r="FR25" s="238"/>
      <c r="FS25" s="238"/>
      <c r="FT25" s="238"/>
      <c r="FU25" s="238"/>
      <c r="FV25" s="238"/>
      <c r="FW25" s="238"/>
      <c r="FX25" s="238"/>
      <c r="FY25" s="238"/>
      <c r="FZ25" s="238"/>
      <c r="GA25" s="238"/>
      <c r="GB25" s="238"/>
      <c r="GC25" s="238"/>
      <c r="GD25" s="238"/>
      <c r="GE25" s="238"/>
      <c r="GF25" s="238"/>
      <c r="GG25" s="238"/>
      <c r="GH25" s="238"/>
      <c r="GI25" s="238"/>
      <c r="GJ25" s="238"/>
      <c r="GK25" s="238"/>
      <c r="GL25" s="238"/>
      <c r="GM25" s="238"/>
      <c r="GN25" s="238"/>
      <c r="GO25" s="238"/>
      <c r="GP25" s="238"/>
      <c r="GQ25" s="238"/>
      <c r="GR25" s="238"/>
      <c r="GS25" s="238"/>
      <c r="GT25" s="238"/>
      <c r="GU25" s="238"/>
      <c r="GV25" s="238"/>
      <c r="GW25" s="238"/>
      <c r="GX25" s="238"/>
      <c r="GY25" s="238"/>
      <c r="GZ25" s="238"/>
      <c r="HA25" s="238"/>
      <c r="HB25" s="238"/>
      <c r="HC25" s="238"/>
      <c r="HD25" s="238"/>
      <c r="HE25" s="238"/>
      <c r="HF25" s="238"/>
      <c r="HG25" s="238"/>
      <c r="HH25" s="238"/>
      <c r="HI25" s="238"/>
      <c r="HJ25" s="238"/>
      <c r="HK25" s="238"/>
      <c r="HL25" s="238"/>
      <c r="HM25" s="238"/>
      <c r="HN25" s="238"/>
      <c r="HO25" s="238"/>
      <c r="HP25" s="238"/>
      <c r="HQ25" s="238"/>
      <c r="HR25" s="238"/>
      <c r="HS25" s="238"/>
      <c r="HT25" s="238"/>
      <c r="HU25" s="238"/>
      <c r="HV25" s="238"/>
      <c r="HW25" s="238"/>
      <c r="HX25" s="238"/>
      <c r="HY25" s="238"/>
      <c r="HZ25" s="238"/>
      <c r="IA25" s="238"/>
      <c r="IB25" s="238"/>
      <c r="IC25" s="238"/>
      <c r="ID25" s="238"/>
      <c r="IE25" s="238"/>
      <c r="IF25" s="238"/>
      <c r="IG25" s="238"/>
      <c r="IH25" s="238"/>
      <c r="II25" s="238"/>
      <c r="IJ25" s="238"/>
      <c r="IK25" s="238"/>
      <c r="IL25" s="238"/>
      <c r="IM25" s="238"/>
      <c r="IN25" s="238"/>
      <c r="IO25" s="238"/>
      <c r="IP25" s="238"/>
      <c r="IQ25" s="238"/>
      <c r="IR25" s="238"/>
      <c r="IS25" s="238"/>
      <c r="IT25" s="238"/>
      <c r="IU25" s="238"/>
      <c r="IV25" s="238"/>
      <c r="IW25" s="238"/>
    </row>
    <row r="26" customFormat="false" ht="15.75" hidden="true" customHeight="false" outlineLevel="0" collapsed="false">
      <c r="A26" s="242" t="s">
        <v>351</v>
      </c>
      <c r="B26" s="243"/>
      <c r="C26" s="244" t="e">
        <f aca="false">C24+C23+C25</f>
        <v>#REF!</v>
      </c>
      <c r="D26" s="237"/>
      <c r="E26" s="237"/>
      <c r="F26" s="237"/>
      <c r="G26" s="237"/>
      <c r="H26" s="237"/>
      <c r="I26" s="237"/>
      <c r="J26" s="237"/>
      <c r="K26" s="237"/>
      <c r="L26" s="237"/>
      <c r="M26" s="237"/>
      <c r="N26" s="237"/>
      <c r="O26" s="237"/>
      <c r="P26" s="237"/>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c r="DI26" s="238"/>
      <c r="DJ26" s="238"/>
      <c r="DK26" s="238"/>
      <c r="DL26" s="238"/>
      <c r="DM26" s="238"/>
      <c r="DN26" s="238"/>
      <c r="DO26" s="238"/>
      <c r="DP26" s="238"/>
      <c r="DQ26" s="238"/>
      <c r="DR26" s="238"/>
      <c r="DS26" s="238"/>
      <c r="DT26" s="238"/>
      <c r="DU26" s="238"/>
      <c r="DV26" s="238"/>
      <c r="DW26" s="238"/>
      <c r="DX26" s="238"/>
      <c r="DY26" s="238"/>
      <c r="DZ26" s="238"/>
      <c r="EA26" s="238"/>
      <c r="EB26" s="238"/>
      <c r="EC26" s="238"/>
      <c r="ED26" s="238"/>
      <c r="EE26" s="238"/>
      <c r="EF26" s="238"/>
      <c r="EG26" s="238"/>
      <c r="EH26" s="238"/>
      <c r="EI26" s="238"/>
      <c r="EJ26" s="238"/>
      <c r="EK26" s="238"/>
      <c r="EL26" s="238"/>
      <c r="EM26" s="238"/>
      <c r="EN26" s="238"/>
      <c r="EO26" s="238"/>
      <c r="EP26" s="238"/>
      <c r="EQ26" s="238"/>
      <c r="ER26" s="238"/>
      <c r="ES26" s="238"/>
      <c r="ET26" s="238"/>
      <c r="EU26" s="238"/>
      <c r="EV26" s="238"/>
      <c r="EW26" s="238"/>
      <c r="EX26" s="238"/>
      <c r="EY26" s="238"/>
      <c r="EZ26" s="238"/>
      <c r="FA26" s="238"/>
      <c r="FB26" s="238"/>
      <c r="FC26" s="238"/>
      <c r="FD26" s="238"/>
      <c r="FE26" s="238"/>
      <c r="FF26" s="238"/>
      <c r="FG26" s="238"/>
      <c r="FH26" s="238"/>
      <c r="FI26" s="238"/>
      <c r="FJ26" s="238"/>
      <c r="FK26" s="238"/>
      <c r="FL26" s="238"/>
      <c r="FM26" s="238"/>
      <c r="FN26" s="238"/>
      <c r="FO26" s="238"/>
      <c r="FP26" s="238"/>
      <c r="FQ26" s="238"/>
      <c r="FR26" s="238"/>
      <c r="FS26" s="238"/>
      <c r="FT26" s="238"/>
      <c r="FU26" s="238"/>
      <c r="FV26" s="238"/>
      <c r="FW26" s="238"/>
      <c r="FX26" s="238"/>
      <c r="FY26" s="238"/>
      <c r="FZ26" s="238"/>
      <c r="GA26" s="238"/>
      <c r="GB26" s="238"/>
      <c r="GC26" s="238"/>
      <c r="GD26" s="238"/>
      <c r="GE26" s="238"/>
      <c r="GF26" s="238"/>
      <c r="GG26" s="238"/>
      <c r="GH26" s="238"/>
      <c r="GI26" s="238"/>
      <c r="GJ26" s="238"/>
      <c r="GK26" s="238"/>
      <c r="GL26" s="238"/>
      <c r="GM26" s="238"/>
      <c r="GN26" s="238"/>
      <c r="GO26" s="238"/>
      <c r="GP26" s="238"/>
      <c r="GQ26" s="238"/>
      <c r="GR26" s="238"/>
      <c r="GS26" s="238"/>
      <c r="GT26" s="238"/>
      <c r="GU26" s="238"/>
      <c r="GV26" s="238"/>
      <c r="GW26" s="238"/>
      <c r="GX26" s="238"/>
      <c r="GY26" s="238"/>
      <c r="GZ26" s="238"/>
      <c r="HA26" s="238"/>
      <c r="HB26" s="238"/>
      <c r="HC26" s="238"/>
      <c r="HD26" s="238"/>
      <c r="HE26" s="238"/>
      <c r="HF26" s="238"/>
      <c r="HG26" s="238"/>
      <c r="HH26" s="238"/>
      <c r="HI26" s="238"/>
      <c r="HJ26" s="238"/>
      <c r="HK26" s="238"/>
      <c r="HL26" s="238"/>
      <c r="HM26" s="238"/>
      <c r="HN26" s="238"/>
      <c r="HO26" s="238"/>
      <c r="HP26" s="238"/>
      <c r="HQ26" s="238"/>
      <c r="HR26" s="238"/>
      <c r="HS26" s="238"/>
      <c r="HT26" s="238"/>
      <c r="HU26" s="238"/>
      <c r="HV26" s="238"/>
      <c r="HW26" s="238"/>
      <c r="HX26" s="238"/>
      <c r="HY26" s="238"/>
      <c r="HZ26" s="238"/>
      <c r="IA26" s="238"/>
      <c r="IB26" s="238"/>
      <c r="IC26" s="238"/>
      <c r="ID26" s="238"/>
      <c r="IE26" s="238"/>
      <c r="IF26" s="238"/>
      <c r="IG26" s="238"/>
      <c r="IH26" s="238"/>
      <c r="II26" s="238"/>
      <c r="IJ26" s="238"/>
      <c r="IK26" s="238"/>
      <c r="IL26" s="238"/>
      <c r="IM26" s="238"/>
      <c r="IN26" s="238"/>
      <c r="IO26" s="238"/>
      <c r="IP26" s="238"/>
      <c r="IQ26" s="238"/>
      <c r="IR26" s="238"/>
      <c r="IS26" s="238"/>
      <c r="IT26" s="238"/>
      <c r="IU26" s="238"/>
      <c r="IV26" s="238"/>
      <c r="IW26" s="238"/>
    </row>
    <row r="27" customFormat="false" ht="15.75" hidden="true" customHeight="false" outlineLevel="0" collapsed="false">
      <c r="A27" s="241"/>
      <c r="B27" s="241"/>
      <c r="C27" s="239"/>
      <c r="D27" s="237"/>
      <c r="E27" s="237"/>
      <c r="F27" s="237"/>
      <c r="G27" s="237"/>
      <c r="H27" s="237"/>
      <c r="I27" s="237"/>
      <c r="J27" s="237"/>
      <c r="K27" s="237"/>
      <c r="L27" s="237"/>
      <c r="M27" s="237"/>
      <c r="N27" s="237"/>
      <c r="O27" s="237"/>
      <c r="P27" s="237"/>
      <c r="Q27" s="210"/>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c r="HV27" s="210"/>
      <c r="HW27" s="210"/>
      <c r="HX27" s="210"/>
      <c r="HY27" s="210"/>
      <c r="HZ27" s="210"/>
      <c r="IA27" s="210"/>
      <c r="IB27" s="210"/>
      <c r="IC27" s="210"/>
      <c r="ID27" s="210"/>
      <c r="IE27" s="210"/>
      <c r="IF27" s="210"/>
      <c r="IG27" s="210"/>
      <c r="IH27" s="210"/>
      <c r="II27" s="210"/>
      <c r="IJ27" s="210"/>
      <c r="IK27" s="210"/>
      <c r="IL27" s="210"/>
      <c r="IM27" s="210"/>
      <c r="IN27" s="210"/>
      <c r="IO27" s="210"/>
      <c r="IP27" s="210"/>
      <c r="IQ27" s="210"/>
      <c r="IR27" s="210"/>
      <c r="IS27" s="210"/>
      <c r="IT27" s="210"/>
      <c r="IU27" s="210"/>
      <c r="IV27" s="210"/>
      <c r="IW27" s="210"/>
    </row>
    <row r="28" customFormat="false" ht="15.75" hidden="false" customHeight="false" outlineLevel="0" collapsed="false">
      <c r="A28" s="245" t="s">
        <v>412</v>
      </c>
      <c r="B28" s="246"/>
      <c r="C28" s="247"/>
      <c r="D28" s="237"/>
      <c r="E28" s="237"/>
      <c r="F28" s="237"/>
      <c r="G28" s="237"/>
      <c r="H28" s="237"/>
      <c r="I28" s="237"/>
      <c r="J28" s="237"/>
      <c r="K28" s="237"/>
      <c r="L28" s="237"/>
      <c r="M28" s="237"/>
      <c r="N28" s="237"/>
      <c r="O28" s="237"/>
      <c r="P28" s="237"/>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c r="IW28" s="248"/>
    </row>
    <row r="29" customFormat="false" ht="15.75" hidden="false" customHeight="false" outlineLevel="0" collapsed="false">
      <c r="A29" s="229" t="s">
        <v>413</v>
      </c>
      <c r="B29" s="230" t="s">
        <v>140</v>
      </c>
      <c r="C29" s="231"/>
      <c r="D29" s="237"/>
      <c r="E29" s="237"/>
      <c r="F29" s="237"/>
      <c r="G29" s="237"/>
      <c r="H29" s="237"/>
      <c r="I29" s="237"/>
      <c r="J29" s="237"/>
      <c r="K29" s="237"/>
      <c r="L29" s="237"/>
      <c r="M29" s="237"/>
      <c r="N29" s="237"/>
      <c r="O29" s="237"/>
      <c r="P29" s="237"/>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c r="EQ29" s="248"/>
      <c r="ER29" s="248"/>
      <c r="ES29" s="248"/>
      <c r="ET29" s="248"/>
      <c r="EU29" s="248"/>
      <c r="EV29" s="248"/>
      <c r="EW29" s="248"/>
      <c r="EX29" s="248"/>
      <c r="EY29" s="248"/>
      <c r="EZ29" s="248"/>
      <c r="FA29" s="248"/>
      <c r="FB29" s="248"/>
      <c r="FC29" s="248"/>
      <c r="FD29" s="248"/>
      <c r="FE29" s="248"/>
      <c r="FF29" s="248"/>
      <c r="FG29" s="248"/>
      <c r="FH29" s="248"/>
      <c r="FI29" s="248"/>
      <c r="FJ29" s="248"/>
      <c r="FK29" s="248"/>
      <c r="FL29" s="248"/>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c r="GI29" s="248"/>
      <c r="GJ29" s="248"/>
      <c r="GK29" s="248"/>
      <c r="GL29" s="248"/>
      <c r="GM29" s="248"/>
      <c r="GN29" s="248"/>
      <c r="GO29" s="248"/>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c r="IW29" s="248"/>
    </row>
    <row r="30" customFormat="false" ht="12.75" hidden="false" customHeight="false" outlineLevel="0" collapsed="false">
      <c r="A30" s="249" t="s">
        <v>414</v>
      </c>
      <c r="B30" s="250" t="s">
        <v>415</v>
      </c>
      <c r="C30" s="250"/>
      <c r="D30" s="251" t="n">
        <f aca="false">'CC 103846 - Headcount'!C173</f>
        <v>0</v>
      </c>
      <c r="E30" s="251" t="n">
        <f aca="false">'CC 103846 - Headcount'!D173</f>
        <v>0</v>
      </c>
      <c r="F30" s="251" t="n">
        <f aca="false">'CC 103846 - Headcount'!E173</f>
        <v>0</v>
      </c>
      <c r="G30" s="251" t="n">
        <f aca="false">'CC 103846 - Headcount'!F173</f>
        <v>0</v>
      </c>
      <c r="H30" s="251" t="n">
        <f aca="false">'CC 103846 - Headcount'!G173</f>
        <v>0</v>
      </c>
      <c r="I30" s="251" t="n">
        <f aca="false">'CC 103846 - Headcount'!H173</f>
        <v>0</v>
      </c>
      <c r="J30" s="251" t="n">
        <f aca="false">'CC 103846 - Headcount'!I173</f>
        <v>0</v>
      </c>
      <c r="K30" s="251" t="n">
        <f aca="false">'CC 103846 - Headcount'!J173</f>
        <v>0</v>
      </c>
      <c r="L30" s="251" t="n">
        <f aca="false">'CC 103846 - Headcount'!K173</f>
        <v>0</v>
      </c>
      <c r="M30" s="251" t="n">
        <f aca="false">'CC 103846 - Headcount'!L173</f>
        <v>0</v>
      </c>
      <c r="N30" s="251" t="n">
        <f aca="false">'CC 103846 - Headcount'!M173</f>
        <v>0</v>
      </c>
      <c r="O30" s="251" t="n">
        <f aca="false">'CC 103846 - Headcount'!N173</f>
        <v>0</v>
      </c>
      <c r="P30" s="251" t="n">
        <f aca="false">SUM(D30:O30)</f>
        <v>0</v>
      </c>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c r="DM30" s="252"/>
      <c r="DN30" s="252"/>
      <c r="DO30" s="252"/>
      <c r="DP30" s="252"/>
      <c r="DQ30" s="252"/>
      <c r="DR30" s="252"/>
      <c r="DS30" s="252"/>
      <c r="DT30" s="252"/>
      <c r="DU30" s="252"/>
      <c r="DV30" s="252"/>
      <c r="DW30" s="252"/>
      <c r="DX30" s="252"/>
      <c r="DY30" s="252"/>
      <c r="DZ30" s="252"/>
      <c r="EA30" s="252"/>
      <c r="EB30" s="252"/>
      <c r="EC30" s="252"/>
      <c r="ED30" s="252"/>
      <c r="EE30" s="252"/>
      <c r="EF30" s="252"/>
      <c r="EG30" s="252"/>
      <c r="EH30" s="252"/>
      <c r="EI30" s="252"/>
      <c r="EJ30" s="252"/>
      <c r="EK30" s="252"/>
      <c r="EL30" s="252"/>
      <c r="EM30" s="252"/>
      <c r="EN30" s="252"/>
      <c r="EO30" s="252"/>
      <c r="EP30" s="252"/>
      <c r="EQ30" s="252"/>
      <c r="ER30" s="252"/>
      <c r="ES30" s="252"/>
      <c r="ET30" s="252"/>
      <c r="EU30" s="252"/>
      <c r="EV30" s="252"/>
      <c r="EW30" s="252"/>
      <c r="EX30" s="252"/>
      <c r="EY30" s="252"/>
      <c r="EZ30" s="252"/>
      <c r="FA30" s="252"/>
      <c r="FB30" s="252"/>
      <c r="FC30" s="252"/>
      <c r="FD30" s="252"/>
      <c r="FE30" s="252"/>
      <c r="FF30" s="252"/>
      <c r="FG30" s="252"/>
      <c r="FH30" s="252"/>
      <c r="FI30" s="252"/>
      <c r="FJ30" s="252"/>
      <c r="FK30" s="252"/>
      <c r="FL30" s="252"/>
      <c r="FM30" s="252"/>
      <c r="FN30" s="252"/>
      <c r="FO30" s="252"/>
      <c r="FP30" s="252"/>
      <c r="FQ30" s="252"/>
      <c r="FR30" s="252"/>
      <c r="FS30" s="252"/>
      <c r="FT30" s="252"/>
      <c r="FU30" s="252"/>
      <c r="FV30" s="252"/>
      <c r="FW30" s="252"/>
      <c r="FX30" s="252"/>
      <c r="FY30" s="252"/>
      <c r="FZ30" s="252"/>
      <c r="GA30" s="252"/>
      <c r="GB30" s="252"/>
      <c r="GC30" s="252"/>
      <c r="GD30" s="252"/>
      <c r="GE30" s="252"/>
      <c r="GF30" s="252"/>
      <c r="GG30" s="252"/>
      <c r="GH30" s="252"/>
      <c r="GI30" s="252"/>
      <c r="GJ30" s="252"/>
      <c r="GK30" s="252"/>
      <c r="GL30" s="252"/>
      <c r="GM30" s="252"/>
      <c r="GN30" s="252"/>
      <c r="GO30" s="252"/>
      <c r="GP30" s="252"/>
      <c r="GQ30" s="252"/>
      <c r="GR30" s="252"/>
      <c r="GS30" s="252"/>
      <c r="GT30" s="252"/>
      <c r="GU30" s="252"/>
      <c r="GV30" s="252"/>
      <c r="GW30" s="252"/>
      <c r="GX30" s="252"/>
      <c r="GY30" s="252"/>
      <c r="GZ30" s="252"/>
      <c r="HA30" s="252"/>
      <c r="HB30" s="252"/>
      <c r="HC30" s="252"/>
      <c r="HD30" s="252"/>
      <c r="HE30" s="252"/>
      <c r="HF30" s="252"/>
      <c r="HG30" s="252"/>
      <c r="HH30" s="252"/>
      <c r="HI30" s="252"/>
      <c r="HJ30" s="252"/>
      <c r="HK30" s="252"/>
      <c r="HL30" s="252"/>
      <c r="HM30" s="252"/>
      <c r="HN30" s="252"/>
      <c r="HO30" s="252"/>
      <c r="HP30" s="252"/>
      <c r="HQ30" s="252"/>
      <c r="HR30" s="252"/>
      <c r="HS30" s="252"/>
      <c r="HT30" s="252"/>
      <c r="HU30" s="252"/>
      <c r="HV30" s="252"/>
      <c r="HW30" s="252"/>
      <c r="HX30" s="252"/>
      <c r="HY30" s="252"/>
      <c r="HZ30" s="252"/>
      <c r="IA30" s="252"/>
      <c r="IB30" s="252"/>
      <c r="IC30" s="252"/>
      <c r="ID30" s="252"/>
      <c r="IE30" s="252"/>
      <c r="IF30" s="252"/>
      <c r="IG30" s="252"/>
      <c r="IH30" s="252"/>
      <c r="II30" s="252"/>
      <c r="IJ30" s="252"/>
      <c r="IK30" s="252"/>
      <c r="IL30" s="252"/>
      <c r="IM30" s="252"/>
      <c r="IN30" s="252"/>
      <c r="IO30" s="252"/>
      <c r="IP30" s="252"/>
      <c r="IQ30" s="252"/>
      <c r="IR30" s="252"/>
      <c r="IS30" s="252"/>
      <c r="IT30" s="252"/>
      <c r="IU30" s="252"/>
      <c r="IV30" s="252"/>
      <c r="IW30" s="252"/>
    </row>
    <row r="31" customFormat="false" ht="12.75" hidden="false" customHeight="false" outlineLevel="0" collapsed="false">
      <c r="A31" s="253" t="s">
        <v>414</v>
      </c>
      <c r="B31" s="254" t="s">
        <v>416</v>
      </c>
      <c r="C31" s="254"/>
      <c r="D31" s="255"/>
      <c r="E31" s="255"/>
      <c r="F31" s="255"/>
      <c r="G31" s="255"/>
      <c r="H31" s="255"/>
      <c r="I31" s="255"/>
      <c r="J31" s="255"/>
      <c r="K31" s="255"/>
      <c r="L31" s="255"/>
      <c r="M31" s="255"/>
      <c r="N31" s="255"/>
      <c r="O31" s="255"/>
      <c r="P31" s="255" t="n">
        <f aca="false">SUM(D31:O31)</f>
        <v>0</v>
      </c>
    </row>
    <row r="32" customFormat="false" ht="12.75" hidden="false" customHeight="false" outlineLevel="0" collapsed="false">
      <c r="A32" s="256"/>
      <c r="B32" s="257" t="s">
        <v>417</v>
      </c>
      <c r="C32" s="258"/>
      <c r="D32" s="259" t="n">
        <f aca="false">SUM(D30:D31)</f>
        <v>0</v>
      </c>
      <c r="E32" s="259" t="n">
        <f aca="false">SUM(E30:E31)</f>
        <v>0</v>
      </c>
      <c r="F32" s="259" t="n">
        <f aca="false">SUM(F30:F31)</f>
        <v>0</v>
      </c>
      <c r="G32" s="259" t="n">
        <f aca="false">SUM(G30:G31)</f>
        <v>0</v>
      </c>
      <c r="H32" s="259" t="n">
        <f aca="false">SUM(H30:H31)</f>
        <v>0</v>
      </c>
      <c r="I32" s="259" t="n">
        <f aca="false">SUM(I30:I31)</f>
        <v>0</v>
      </c>
      <c r="J32" s="259" t="n">
        <f aca="false">SUM(J30:J31)</f>
        <v>0</v>
      </c>
      <c r="K32" s="259" t="n">
        <f aca="false">SUM(K30:K31)</f>
        <v>0</v>
      </c>
      <c r="L32" s="259" t="n">
        <f aca="false">SUM(L30:L31)</f>
        <v>0</v>
      </c>
      <c r="M32" s="259" t="n">
        <f aca="false">SUM(M30:M31)</f>
        <v>0</v>
      </c>
      <c r="N32" s="259" t="n">
        <f aca="false">SUM(N30:N31)</f>
        <v>0</v>
      </c>
      <c r="O32" s="259" t="n">
        <f aca="false">SUM(O30:O31)</f>
        <v>0</v>
      </c>
      <c r="P32" s="259" t="n">
        <f aca="false">SUM(P30:P31)</f>
        <v>0</v>
      </c>
      <c r="Q32" s="260"/>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row>
    <row r="33" customFormat="false" ht="12.75" hidden="false" customHeight="false" outlineLevel="0" collapsed="false">
      <c r="A33" s="253" t="s">
        <v>418</v>
      </c>
      <c r="B33" s="261" t="s">
        <v>419</v>
      </c>
      <c r="C33" s="254"/>
      <c r="D33" s="262" t="n">
        <f aca="false">('CC 103846 - Headcount'!C30)*(Assumptions!$B$2/12)+('CC 103846 - Detail Expenses'!D32)*Assumptions!$B$8</f>
        <v>0</v>
      </c>
      <c r="E33" s="262" t="n">
        <f aca="false">('CC 103846 - Headcount'!D47)*(Assumptions!$B$2/12)+('CC 103846 - Detail Expenses'!E32)*Assumptions!$B$8</f>
        <v>0</v>
      </c>
      <c r="F33" s="262" t="n">
        <f aca="false">('CC 103846 - Headcount'!E47)*(Assumptions!$B$2/12)+('CC 103846 - Detail Expenses'!F32)*Assumptions!$B$8</f>
        <v>0</v>
      </c>
      <c r="G33" s="262" t="n">
        <f aca="false">('CC 103846 - Headcount'!F47)*(Assumptions!$B$2/12)+('CC 103846 - Detail Expenses'!G32)*Assumptions!$B$8</f>
        <v>0</v>
      </c>
      <c r="H33" s="262" t="n">
        <f aca="false">('CC 103846 - Headcount'!G47)*(Assumptions!$B$2/12)+('CC 103846 - Detail Expenses'!H32)*Assumptions!$B$8</f>
        <v>0</v>
      </c>
      <c r="I33" s="262" t="n">
        <f aca="false">('CC 103846 - Headcount'!H47)*(Assumptions!$B$2/12)+('CC 103846 - Detail Expenses'!I32)*Assumptions!$B$8</f>
        <v>0</v>
      </c>
      <c r="J33" s="262" t="n">
        <f aca="false">('CC 103846 - Headcount'!I47)*(Assumptions!$B$2/12)+('CC 103846 - Detail Expenses'!J32)*Assumptions!$B$8</f>
        <v>0</v>
      </c>
      <c r="K33" s="262" t="n">
        <f aca="false">('CC 103846 - Headcount'!J47)*(Assumptions!$B$2/12)+('CC 103846 - Detail Expenses'!K32)*Assumptions!$B$8</f>
        <v>0</v>
      </c>
      <c r="L33" s="262" t="n">
        <f aca="false">('CC 103846 - Headcount'!K47)*(Assumptions!$B$2/12)+('CC 103846 - Detail Expenses'!L32)*Assumptions!$B$8</f>
        <v>0</v>
      </c>
      <c r="M33" s="262" t="n">
        <f aca="false">('CC 103846 - Headcount'!L47)*(Assumptions!$B$2/12)+('CC 103846 - Detail Expenses'!M32)*Assumptions!$B$8</f>
        <v>0</v>
      </c>
      <c r="N33" s="262" t="n">
        <f aca="false">('CC 103846 - Headcount'!M47)*(Assumptions!$B$2/12)+('CC 103846 - Detail Expenses'!N32)*Assumptions!$B$8</f>
        <v>0</v>
      </c>
      <c r="O33" s="262" t="n">
        <f aca="false">('CC 103846 - Headcount'!N47)*(Assumptions!$B$2/12)+('CC 103846 - Detail Expenses'!O32)*Assumptions!$B$8</f>
        <v>0</v>
      </c>
      <c r="P33" s="263" t="n">
        <f aca="false">SUM(D33:O33)</f>
        <v>0</v>
      </c>
    </row>
    <row r="34" customFormat="false" ht="12.75" hidden="false" customHeight="false" outlineLevel="0" collapsed="false">
      <c r="A34" s="253" t="s">
        <v>420</v>
      </c>
      <c r="B34" s="254" t="s">
        <v>421</v>
      </c>
      <c r="C34" s="254"/>
      <c r="D34" s="264" t="n">
        <f aca="false">IF('CC 103846 - Headcount'!C30=0,0,IF(D32/'CC 103846 - Headcount'!C30&lt;=Assumptions!$B$12/12,D32*Assumptions!$B$14,(D32/'CC 103846 - Headcount'!C30-Assumptions!$B$12/12)*Assumptions!$B$16*'CC 103846 - Headcount'!C30+Assumptions!$B$12/12*Assumptions!$B$14*'CC 103846 - Headcount'!C30))</f>
        <v>0</v>
      </c>
      <c r="E34" s="264" t="n">
        <f aca="false">IF('CC 103846 - Headcount'!D30=0,0,IF(E32/'CC 103846 - Headcount'!D30&lt;=Assumptions!$B$12/12,E32*Assumptions!$B$14,(E32/'CC 103846 - Headcount'!D30-Assumptions!$B$12/12)*Assumptions!$B$16*'CC 103846 - Headcount'!D30+Assumptions!$B$12/12*Assumptions!$B$14*'CC 103846 - Headcount'!D30))</f>
        <v>0</v>
      </c>
      <c r="F34" s="264" t="n">
        <f aca="false">IF('CC 103846 - Headcount'!E30=0,0,IF(F32/'CC 103846 - Headcount'!E30&lt;=Assumptions!$B$12/12,F32*Assumptions!$B$14,(F32/'CC 103846 - Headcount'!E30-Assumptions!$B$12/12)*Assumptions!$B$16*'CC 103846 - Headcount'!E30+Assumptions!$B$12/12*Assumptions!$B$14*'CC 103846 - Headcount'!E30))</f>
        <v>0</v>
      </c>
      <c r="G34" s="264" t="n">
        <f aca="false">IF('CC 103846 - Headcount'!F30=0,0,IF(G32/'CC 103846 - Headcount'!F30&lt;=Assumptions!$B$12/12,G32*Assumptions!$B$14,(G32/'CC 103846 - Headcount'!F30-Assumptions!$B$12/12)*Assumptions!$B$16*'CC 103846 - Headcount'!F30+Assumptions!$B$12/12*Assumptions!$B$14*'CC 103846 - Headcount'!F30))</f>
        <v>0</v>
      </c>
      <c r="H34" s="264" t="n">
        <f aca="false">IF('CC 103846 - Headcount'!G30=0,0,IF(H32/'CC 103846 - Headcount'!G30&lt;=Assumptions!$B$12/12,H32*Assumptions!$B$14,(H32/'CC 103846 - Headcount'!G30-Assumptions!$B$12/12)*Assumptions!$B$16*'CC 103846 - Headcount'!G30+Assumptions!$B$12/12*Assumptions!$B$14*'CC 103846 - Headcount'!G30))</f>
        <v>0</v>
      </c>
      <c r="I34" s="264" t="n">
        <f aca="false">IF('CC 103846 - Headcount'!H30=0,0,IF(I32/'CC 103846 - Headcount'!H30&lt;=Assumptions!$B$12/12,I32*Assumptions!$B$14,(I32/'CC 103846 - Headcount'!H30-Assumptions!$B$12/12)*Assumptions!$B$16*'CC 103846 - Headcount'!H30+Assumptions!$B$12/12*Assumptions!$B$14*'CC 103846 - Headcount'!H30))</f>
        <v>0</v>
      </c>
      <c r="J34" s="264" t="n">
        <f aca="false">IF('CC 103846 - Headcount'!I30=0,0,IF(J32/'CC 103846 - Headcount'!I30&lt;=Assumptions!$B$12/12,J32*Assumptions!$B$14,(J32/'CC 103846 - Headcount'!I30-Assumptions!$B$12/12)*Assumptions!$B$16*'CC 103846 - Headcount'!I30+Assumptions!$B$12/12*Assumptions!$B$14*'CC 103846 - Headcount'!I30))</f>
        <v>0</v>
      </c>
      <c r="K34" s="264" t="n">
        <f aca="false">IF('CC 103846 - Headcount'!J30=0,0,IF(K32/'CC 103846 - Headcount'!J30&lt;=Assumptions!$B$12/12,K32*Assumptions!$B$14,(K32/'CC 103846 - Headcount'!J30-Assumptions!$B$12/12)*Assumptions!$B$16*'CC 103846 - Headcount'!J30+Assumptions!$B$12/12*Assumptions!$B$14*'CC 103846 - Headcount'!J30))</f>
        <v>0</v>
      </c>
      <c r="L34" s="264" t="n">
        <f aca="false">IF('CC 103846 - Headcount'!K30=0,0,IF(L32/'CC 103846 - Headcount'!K30&lt;=Assumptions!$B$12/12,L32*Assumptions!$B$14,(L32/'CC 103846 - Headcount'!K30-Assumptions!$B$12/12)*Assumptions!$B$16*'CC 103846 - Headcount'!K30+Assumptions!$B$12/12*Assumptions!$B$14*'CC 103846 - Headcount'!K30))</f>
        <v>0</v>
      </c>
      <c r="M34" s="264" t="n">
        <f aca="false">IF('CC 103846 - Headcount'!L30=0,0,IF(M32/'CC 103846 - Headcount'!L30&lt;=Assumptions!$B$12/12,M32*Assumptions!$B$14,(M32/'CC 103846 - Headcount'!L30-Assumptions!$B$12/12)*Assumptions!$B$16*'CC 103846 - Headcount'!L30+Assumptions!$B$12/12*Assumptions!$B$14*'CC 103846 - Headcount'!L30))</f>
        <v>0</v>
      </c>
      <c r="N34" s="264" t="n">
        <f aca="false">IF('CC 103846 - Headcount'!M30=0,0,IF(N32/'CC 103846 - Headcount'!M30&lt;=Assumptions!$B$12/12,N32*Assumptions!$B$14,(N32/'CC 103846 - Headcount'!M30-Assumptions!$B$12/12)*Assumptions!$B$16*'CC 103846 - Headcount'!M30+Assumptions!$B$12/12*Assumptions!$B$14*'CC 103846 - Headcount'!M30))</f>
        <v>0</v>
      </c>
      <c r="O34" s="264" t="n">
        <f aca="false">IF('CC 103846 - Headcount'!N30=0,0,IF(O32/'CC 103846 - Headcount'!N30&lt;=Assumptions!$B$12/12,O32*Assumptions!$B$14,(O32/'CC 103846 - Headcount'!N30-Assumptions!$B$12/12)*Assumptions!$B$16*'CC 103846 - Headcount'!N30+Assumptions!$B$12/12*Assumptions!$B$14*'CC 103846 - Headcount'!N30))</f>
        <v>0</v>
      </c>
      <c r="P34" s="265" t="n">
        <f aca="false">SUM(D34:O34)</f>
        <v>0</v>
      </c>
    </row>
    <row r="35" customFormat="false" ht="12.75" hidden="false" customHeight="false" outlineLevel="0" collapsed="false">
      <c r="A35" s="256"/>
      <c r="B35" s="266" t="s">
        <v>422</v>
      </c>
      <c r="C35" s="258"/>
      <c r="D35" s="267" t="n">
        <f aca="false">SUM(D33:D34)</f>
        <v>0</v>
      </c>
      <c r="E35" s="267" t="n">
        <f aca="false">SUM(E33:E34)</f>
        <v>0</v>
      </c>
      <c r="F35" s="267" t="n">
        <f aca="false">SUM(F33:F34)</f>
        <v>0</v>
      </c>
      <c r="G35" s="267" t="n">
        <f aca="false">SUM(G33:G34)</f>
        <v>0</v>
      </c>
      <c r="H35" s="267" t="n">
        <f aca="false">SUM(H33:H34)</f>
        <v>0</v>
      </c>
      <c r="I35" s="267" t="n">
        <f aca="false">SUM(I33:I34)</f>
        <v>0</v>
      </c>
      <c r="J35" s="267" t="n">
        <f aca="false">SUM(J33:J34)</f>
        <v>0</v>
      </c>
      <c r="K35" s="267" t="n">
        <f aca="false">SUM(K33:K34)</f>
        <v>0</v>
      </c>
      <c r="L35" s="267" t="n">
        <f aca="false">SUM(L33:L34)</f>
        <v>0</v>
      </c>
      <c r="M35" s="267" t="n">
        <f aca="false">SUM(M33:M34)</f>
        <v>0</v>
      </c>
      <c r="N35" s="267" t="n">
        <f aca="false">SUM(N33:N34)</f>
        <v>0</v>
      </c>
      <c r="O35" s="267" t="n">
        <f aca="false">SUM(O33:O34)</f>
        <v>0</v>
      </c>
      <c r="P35" s="267" t="n">
        <f aca="false">SUM(P33:P34)</f>
        <v>0</v>
      </c>
      <c r="Q35" s="260"/>
      <c r="R35" s="268"/>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row>
    <row r="36" customFormat="false" ht="12.75" hidden="false" customHeight="false" outlineLevel="0" collapsed="false">
      <c r="A36" s="253" t="s">
        <v>213</v>
      </c>
      <c r="B36" s="269" t="s">
        <v>214</v>
      </c>
      <c r="C36" s="254"/>
      <c r="D36" s="270" t="n">
        <v>0</v>
      </c>
      <c r="E36" s="270" t="n">
        <v>0</v>
      </c>
      <c r="F36" s="270" t="n">
        <v>0</v>
      </c>
      <c r="G36" s="270" t="n">
        <v>0</v>
      </c>
      <c r="H36" s="270" t="n">
        <v>0</v>
      </c>
      <c r="I36" s="270" t="n">
        <v>0</v>
      </c>
      <c r="J36" s="270" t="n">
        <v>0</v>
      </c>
      <c r="K36" s="270" t="n">
        <v>0</v>
      </c>
      <c r="L36" s="270" t="n">
        <v>0</v>
      </c>
      <c r="M36" s="270" t="n">
        <v>0</v>
      </c>
      <c r="N36" s="270" t="n">
        <v>0</v>
      </c>
      <c r="O36" s="270" t="n">
        <v>0</v>
      </c>
      <c r="P36" s="270" t="n">
        <f aca="false">SUM(D36:O36)</f>
        <v>0</v>
      </c>
      <c r="R36" s="271"/>
    </row>
    <row r="37" customFormat="false" ht="12.75" hidden="false" customHeight="false" outlineLevel="0" collapsed="false">
      <c r="A37" s="272" t="s">
        <v>215</v>
      </c>
      <c r="B37" s="254" t="s">
        <v>216</v>
      </c>
      <c r="C37" s="254"/>
      <c r="D37" s="263" t="n">
        <f aca="false">+'CC 103846 - Headcount'!C128</f>
        <v>0</v>
      </c>
      <c r="E37" s="263" t="n">
        <f aca="false">+'CC 103846 - Headcount'!D128</f>
        <v>0</v>
      </c>
      <c r="F37" s="263" t="n">
        <f aca="false">+'CC 103846 - Headcount'!E128</f>
        <v>0</v>
      </c>
      <c r="G37" s="263" t="n">
        <f aca="false">+'CC 103846 - Headcount'!F128</f>
        <v>0</v>
      </c>
      <c r="H37" s="263" t="n">
        <f aca="false">+'CC 103846 - Headcount'!G128</f>
        <v>0</v>
      </c>
      <c r="I37" s="263" t="n">
        <f aca="false">+'CC 103846 - Headcount'!H128</f>
        <v>0</v>
      </c>
      <c r="J37" s="263" t="n">
        <f aca="false">+'CC 103846 - Headcount'!I128</f>
        <v>0</v>
      </c>
      <c r="K37" s="263" t="n">
        <f aca="false">+'CC 103846 - Headcount'!J128</f>
        <v>0</v>
      </c>
      <c r="L37" s="263" t="n">
        <f aca="false">+'CC 103846 - Headcount'!K128</f>
        <v>0</v>
      </c>
      <c r="M37" s="263" t="n">
        <f aca="false">+'CC 103846 - Headcount'!L128</f>
        <v>0</v>
      </c>
      <c r="N37" s="263" t="n">
        <f aca="false">+'CC 103846 - Headcount'!M128</f>
        <v>0</v>
      </c>
      <c r="O37" s="263" t="n">
        <f aca="false">+'CC 103846 - Headcount'!N128</f>
        <v>0</v>
      </c>
      <c r="P37" s="263" t="n">
        <f aca="false">SUM(D37:O37)</f>
        <v>0</v>
      </c>
    </row>
    <row r="38" customFormat="false" ht="12.75" hidden="false" customHeight="false" outlineLevel="0" collapsed="false">
      <c r="A38" s="253" t="s">
        <v>217</v>
      </c>
      <c r="B38" s="273" t="s">
        <v>218</v>
      </c>
      <c r="C38" s="254"/>
      <c r="D38" s="270" t="n">
        <v>0</v>
      </c>
      <c r="E38" s="270" t="n">
        <v>0</v>
      </c>
      <c r="F38" s="270" t="n">
        <v>0</v>
      </c>
      <c r="G38" s="270" t="n">
        <v>0</v>
      </c>
      <c r="H38" s="270" t="n">
        <v>0</v>
      </c>
      <c r="I38" s="270" t="n">
        <v>0</v>
      </c>
      <c r="J38" s="270" t="n">
        <v>0</v>
      </c>
      <c r="K38" s="270" t="n">
        <v>0</v>
      </c>
      <c r="L38" s="270" t="n">
        <v>0</v>
      </c>
      <c r="M38" s="270" t="n">
        <v>0</v>
      </c>
      <c r="N38" s="270" t="n">
        <v>0</v>
      </c>
      <c r="O38" s="270" t="n">
        <v>0</v>
      </c>
      <c r="P38" s="270" t="n">
        <f aca="false">SUM(D38:O38)</f>
        <v>0</v>
      </c>
    </row>
    <row r="39" customFormat="false" ht="12.75" hidden="false" customHeight="false" outlineLevel="0" collapsed="false">
      <c r="A39" s="253" t="s">
        <v>219</v>
      </c>
      <c r="B39" s="273" t="s">
        <v>220</v>
      </c>
      <c r="C39" s="254"/>
      <c r="D39" s="270" t="n">
        <v>0</v>
      </c>
      <c r="E39" s="270" t="n">
        <v>0</v>
      </c>
      <c r="F39" s="270" t="n">
        <v>0</v>
      </c>
      <c r="G39" s="270" t="n">
        <v>0</v>
      </c>
      <c r="H39" s="270" t="n">
        <v>0</v>
      </c>
      <c r="I39" s="270" t="n">
        <v>0</v>
      </c>
      <c r="J39" s="270" t="n">
        <v>0</v>
      </c>
      <c r="K39" s="270" t="n">
        <v>0</v>
      </c>
      <c r="L39" s="270" t="n">
        <v>0</v>
      </c>
      <c r="M39" s="270" t="n">
        <v>0</v>
      </c>
      <c r="N39" s="270" t="n">
        <v>0</v>
      </c>
      <c r="O39" s="270" t="n">
        <v>0</v>
      </c>
      <c r="P39" s="270" t="n">
        <f aca="false">SUM(D39:O39)</f>
        <v>0</v>
      </c>
    </row>
    <row r="40" customFormat="false" ht="12.75" hidden="false" customHeight="false" outlineLevel="0" collapsed="false">
      <c r="A40" s="272" t="s">
        <v>221</v>
      </c>
      <c r="B40" s="273" t="s">
        <v>222</v>
      </c>
      <c r="C40" s="254"/>
      <c r="D40" s="270" t="n">
        <v>0</v>
      </c>
      <c r="E40" s="270" t="n">
        <v>0</v>
      </c>
      <c r="F40" s="270" t="n">
        <v>0</v>
      </c>
      <c r="G40" s="270" t="n">
        <v>0</v>
      </c>
      <c r="H40" s="270" t="n">
        <v>0</v>
      </c>
      <c r="I40" s="270" t="n">
        <v>0</v>
      </c>
      <c r="J40" s="270" t="n">
        <v>0</v>
      </c>
      <c r="K40" s="270" t="n">
        <v>0</v>
      </c>
      <c r="L40" s="270" t="n">
        <v>0</v>
      </c>
      <c r="M40" s="270" t="n">
        <v>0</v>
      </c>
      <c r="N40" s="270" t="n">
        <v>0</v>
      </c>
      <c r="O40" s="270" t="n">
        <v>0</v>
      </c>
      <c r="P40" s="270" t="n">
        <f aca="false">SUM(D40:O40)</f>
        <v>0</v>
      </c>
    </row>
    <row r="41" customFormat="false" ht="12.75" hidden="false" customHeight="false" outlineLevel="0" collapsed="false">
      <c r="A41" s="253" t="s">
        <v>223</v>
      </c>
      <c r="B41" s="273" t="s">
        <v>224</v>
      </c>
      <c r="C41" s="254"/>
      <c r="D41" s="270" t="n">
        <v>0</v>
      </c>
      <c r="E41" s="270" t="n">
        <v>0</v>
      </c>
      <c r="F41" s="270" t="n">
        <v>0</v>
      </c>
      <c r="G41" s="270" t="n">
        <v>0</v>
      </c>
      <c r="H41" s="270" t="n">
        <v>0</v>
      </c>
      <c r="I41" s="270" t="n">
        <v>0</v>
      </c>
      <c r="J41" s="270" t="n">
        <v>0</v>
      </c>
      <c r="K41" s="270" t="n">
        <v>0</v>
      </c>
      <c r="L41" s="270" t="n">
        <v>0</v>
      </c>
      <c r="M41" s="270" t="n">
        <v>0</v>
      </c>
      <c r="N41" s="270" t="n">
        <v>0</v>
      </c>
      <c r="O41" s="270" t="n">
        <v>0</v>
      </c>
      <c r="P41" s="270" t="n">
        <f aca="false">SUM(D41:O41)</f>
        <v>0</v>
      </c>
    </row>
    <row r="42" customFormat="false" ht="12.75" hidden="false" customHeight="false" outlineLevel="0" collapsed="false">
      <c r="A42" s="272" t="s">
        <v>225</v>
      </c>
      <c r="B42" s="273" t="s">
        <v>226</v>
      </c>
      <c r="C42" s="254"/>
      <c r="D42" s="274" t="n">
        <v>0</v>
      </c>
      <c r="E42" s="274" t="n">
        <v>0</v>
      </c>
      <c r="F42" s="274" t="n">
        <v>0</v>
      </c>
      <c r="G42" s="274" t="n">
        <v>0</v>
      </c>
      <c r="H42" s="274" t="n">
        <v>0</v>
      </c>
      <c r="I42" s="274" t="n">
        <v>0</v>
      </c>
      <c r="J42" s="274" t="n">
        <v>0</v>
      </c>
      <c r="K42" s="274" t="n">
        <v>0</v>
      </c>
      <c r="L42" s="274" t="n">
        <v>0</v>
      </c>
      <c r="M42" s="274" t="n">
        <v>0</v>
      </c>
      <c r="N42" s="274" t="n">
        <v>0</v>
      </c>
      <c r="O42" s="274" t="n">
        <v>0</v>
      </c>
      <c r="P42" s="274" t="n">
        <f aca="false">SUM(D42:O42)</f>
        <v>0</v>
      </c>
      <c r="Q42" s="270"/>
    </row>
    <row r="43" customFormat="false" ht="12.75" hidden="false" customHeight="false" outlineLevel="0" collapsed="false">
      <c r="A43" s="256"/>
      <c r="B43" s="266" t="s">
        <v>227</v>
      </c>
      <c r="C43" s="258"/>
      <c r="D43" s="275" t="n">
        <f aca="false">SUM(D36:D42)</f>
        <v>0</v>
      </c>
      <c r="E43" s="275" t="n">
        <f aca="false">SUM(E36:E42)</f>
        <v>0</v>
      </c>
      <c r="F43" s="275" t="n">
        <f aca="false">SUM(F36:F42)</f>
        <v>0</v>
      </c>
      <c r="G43" s="275" t="n">
        <f aca="false">SUM(G36:G42)</f>
        <v>0</v>
      </c>
      <c r="H43" s="275" t="n">
        <f aca="false">SUM(H36:H42)</f>
        <v>0</v>
      </c>
      <c r="I43" s="275" t="n">
        <f aca="false">SUM(I36:I42)</f>
        <v>0</v>
      </c>
      <c r="J43" s="275" t="n">
        <f aca="false">SUM(J36:J42)</f>
        <v>0</v>
      </c>
      <c r="K43" s="275" t="n">
        <f aca="false">SUM(K36:K42)</f>
        <v>0</v>
      </c>
      <c r="L43" s="275" t="n">
        <f aca="false">SUM(L36:L42)</f>
        <v>0</v>
      </c>
      <c r="M43" s="275" t="n">
        <f aca="false">SUM(M36:M42)</f>
        <v>0</v>
      </c>
      <c r="N43" s="275" t="n">
        <f aca="false">SUM(N36:N42)</f>
        <v>0</v>
      </c>
      <c r="O43" s="275" t="n">
        <f aca="false">SUM(O36:O42)</f>
        <v>0</v>
      </c>
      <c r="P43" s="275" t="n">
        <f aca="false">SUM(P36:P42)</f>
        <v>0</v>
      </c>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C43" s="260"/>
      <c r="DD43" s="260"/>
      <c r="DE43" s="260"/>
      <c r="DF43" s="260"/>
      <c r="DG43" s="260"/>
      <c r="DH43" s="260"/>
      <c r="DI43" s="260"/>
      <c r="DJ43" s="260"/>
      <c r="DK43" s="260"/>
      <c r="DL43" s="260"/>
      <c r="DM43" s="260"/>
      <c r="DN43" s="260"/>
      <c r="DO43" s="260"/>
      <c r="DP43" s="260"/>
      <c r="DQ43" s="260"/>
      <c r="DR43" s="260"/>
      <c r="DS43" s="260"/>
      <c r="DT43" s="260"/>
      <c r="DU43" s="260"/>
      <c r="DV43" s="260"/>
      <c r="DW43" s="260"/>
      <c r="DX43" s="260"/>
      <c r="DY43" s="260"/>
      <c r="DZ43" s="260"/>
      <c r="EA43" s="260"/>
      <c r="EB43" s="260"/>
      <c r="EC43" s="260"/>
      <c r="ED43" s="260"/>
      <c r="EE43" s="260"/>
      <c r="EF43" s="260"/>
      <c r="EG43" s="260"/>
      <c r="EH43" s="260"/>
      <c r="EI43" s="260"/>
      <c r="EJ43" s="260"/>
      <c r="EK43" s="260"/>
      <c r="EL43" s="260"/>
      <c r="EM43" s="260"/>
      <c r="EN43" s="260"/>
      <c r="EO43" s="260"/>
      <c r="EP43" s="260"/>
      <c r="EQ43" s="260"/>
      <c r="ER43" s="260"/>
      <c r="ES43" s="260"/>
      <c r="ET43" s="260"/>
      <c r="EU43" s="260"/>
      <c r="EV43" s="260"/>
      <c r="EW43" s="260"/>
      <c r="EX43" s="260"/>
      <c r="EY43" s="260"/>
      <c r="EZ43" s="260"/>
      <c r="FA43" s="260"/>
      <c r="FB43" s="260"/>
      <c r="FC43" s="260"/>
      <c r="FD43" s="260"/>
      <c r="FE43" s="260"/>
      <c r="FF43" s="260"/>
      <c r="FG43" s="260"/>
      <c r="FH43" s="260"/>
      <c r="FI43" s="260"/>
      <c r="FJ43" s="260"/>
      <c r="FK43" s="260"/>
      <c r="FL43" s="260"/>
      <c r="FM43" s="260"/>
      <c r="FN43" s="260"/>
      <c r="FO43" s="260"/>
      <c r="FP43" s="260"/>
      <c r="FQ43" s="260"/>
      <c r="FR43" s="260"/>
      <c r="FS43" s="260"/>
      <c r="FT43" s="260"/>
      <c r="FU43" s="260"/>
      <c r="FV43" s="260"/>
      <c r="FW43" s="260"/>
      <c r="FX43" s="260"/>
      <c r="FY43" s="260"/>
      <c r="FZ43" s="260"/>
      <c r="GA43" s="260"/>
      <c r="GB43" s="260"/>
      <c r="GC43" s="260"/>
      <c r="GD43" s="260"/>
      <c r="GE43" s="260"/>
      <c r="GF43" s="260"/>
      <c r="GG43" s="260"/>
      <c r="GH43" s="260"/>
      <c r="GI43" s="260"/>
      <c r="GJ43" s="260"/>
      <c r="GK43" s="260"/>
      <c r="GL43" s="260"/>
      <c r="GM43" s="260"/>
      <c r="GN43" s="260"/>
      <c r="GO43" s="260"/>
      <c r="GP43" s="260"/>
      <c r="GQ43" s="260"/>
      <c r="GR43" s="260"/>
      <c r="GS43" s="260"/>
      <c r="GT43" s="260"/>
      <c r="GU43" s="260"/>
      <c r="GV43" s="260"/>
      <c r="GW43" s="260"/>
      <c r="GX43" s="260"/>
      <c r="GY43" s="260"/>
      <c r="GZ43" s="260"/>
      <c r="HA43" s="260"/>
      <c r="HB43" s="260"/>
      <c r="HC43" s="260"/>
      <c r="HD43" s="260"/>
      <c r="HE43" s="260"/>
      <c r="HF43" s="260"/>
      <c r="HG43" s="260"/>
      <c r="HH43" s="260"/>
      <c r="HI43" s="260"/>
      <c r="HJ43" s="260"/>
      <c r="HK43" s="260"/>
      <c r="HL43" s="260"/>
      <c r="HM43" s="260"/>
      <c r="HN43" s="260"/>
      <c r="HO43" s="260"/>
      <c r="HP43" s="260"/>
      <c r="HQ43" s="260"/>
      <c r="HR43" s="260"/>
      <c r="HS43" s="260"/>
      <c r="HT43" s="260"/>
      <c r="HU43" s="260"/>
      <c r="HV43" s="260"/>
      <c r="HW43" s="260"/>
      <c r="HX43" s="260"/>
      <c r="HY43" s="260"/>
      <c r="HZ43" s="260"/>
      <c r="IA43" s="260"/>
      <c r="IB43" s="260"/>
      <c r="IC43" s="260"/>
      <c r="ID43" s="260"/>
      <c r="IE43" s="260"/>
      <c r="IF43" s="260"/>
      <c r="IG43" s="260"/>
      <c r="IH43" s="260"/>
      <c r="II43" s="260"/>
      <c r="IJ43" s="260"/>
      <c r="IK43" s="260"/>
      <c r="IL43" s="260"/>
      <c r="IM43" s="260"/>
      <c r="IN43" s="260"/>
      <c r="IO43" s="260"/>
      <c r="IP43" s="260"/>
      <c r="IQ43" s="260"/>
      <c r="IR43" s="260"/>
      <c r="IS43" s="260"/>
      <c r="IT43" s="260"/>
      <c r="IU43" s="260"/>
      <c r="IV43" s="260"/>
      <c r="IW43" s="260"/>
    </row>
    <row r="44" customFormat="false" ht="12.75" hidden="false" customHeight="false" outlineLevel="0" collapsed="false">
      <c r="A44" s="253" t="s">
        <v>228</v>
      </c>
      <c r="B44" s="273" t="s">
        <v>229</v>
      </c>
      <c r="C44" s="254"/>
      <c r="D44" s="274" t="n">
        <v>0</v>
      </c>
      <c r="E44" s="274" t="n">
        <v>0</v>
      </c>
      <c r="F44" s="274" t="n">
        <v>0</v>
      </c>
      <c r="G44" s="274" t="n">
        <v>0</v>
      </c>
      <c r="H44" s="274" t="n">
        <v>0</v>
      </c>
      <c r="I44" s="274" t="n">
        <v>0</v>
      </c>
      <c r="J44" s="274" t="n">
        <v>0</v>
      </c>
      <c r="K44" s="274" t="n">
        <v>0</v>
      </c>
      <c r="L44" s="274" t="n">
        <v>0</v>
      </c>
      <c r="M44" s="274" t="n">
        <v>0</v>
      </c>
      <c r="N44" s="274" t="n">
        <v>0</v>
      </c>
      <c r="O44" s="274" t="n">
        <v>0</v>
      </c>
      <c r="P44" s="274" t="n">
        <f aca="false">SUM(D44:O44)</f>
        <v>0</v>
      </c>
    </row>
    <row r="45" customFormat="false" ht="12.75" hidden="false" customHeight="false" outlineLevel="0" collapsed="false">
      <c r="A45" s="256"/>
      <c r="B45" s="266" t="s">
        <v>230</v>
      </c>
      <c r="C45" s="258"/>
      <c r="D45" s="275" t="n">
        <f aca="false">SUM(D44)</f>
        <v>0</v>
      </c>
      <c r="E45" s="275" t="n">
        <f aca="false">SUM(E44)</f>
        <v>0</v>
      </c>
      <c r="F45" s="275" t="n">
        <f aca="false">SUM(F44)</f>
        <v>0</v>
      </c>
      <c r="G45" s="275" t="n">
        <f aca="false">SUM(G44)</f>
        <v>0</v>
      </c>
      <c r="H45" s="275" t="n">
        <f aca="false">SUM(H44)</f>
        <v>0</v>
      </c>
      <c r="I45" s="275" t="n">
        <f aca="false">SUM(I44)</f>
        <v>0</v>
      </c>
      <c r="J45" s="275" t="n">
        <f aca="false">SUM(J44)</f>
        <v>0</v>
      </c>
      <c r="K45" s="275" t="n">
        <f aca="false">SUM(K44)</f>
        <v>0</v>
      </c>
      <c r="L45" s="275" t="n">
        <f aca="false">SUM(L44)</f>
        <v>0</v>
      </c>
      <c r="M45" s="275" t="n">
        <f aca="false">SUM(M44)</f>
        <v>0</v>
      </c>
      <c r="N45" s="275" t="n">
        <f aca="false">SUM(N44)</f>
        <v>0</v>
      </c>
      <c r="O45" s="275" t="n">
        <f aca="false">SUM(O44)</f>
        <v>0</v>
      </c>
      <c r="P45" s="275" t="n">
        <f aca="false">SUM(P44)</f>
        <v>0</v>
      </c>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0"/>
      <c r="BB45" s="260"/>
      <c r="BC45" s="260"/>
      <c r="BD45" s="260"/>
      <c r="BE45" s="260"/>
      <c r="BF45" s="260"/>
      <c r="BG45" s="260"/>
      <c r="BH45" s="260"/>
      <c r="BI45" s="260"/>
      <c r="BJ45" s="260"/>
      <c r="BK45" s="260"/>
      <c r="BL45" s="260"/>
      <c r="BM45" s="260"/>
      <c r="BN45" s="260"/>
      <c r="BO45" s="260"/>
      <c r="BP45" s="260"/>
      <c r="BQ45" s="260"/>
      <c r="BR45" s="260"/>
      <c r="BS45" s="260"/>
      <c r="BT45" s="260"/>
      <c r="BU45" s="260"/>
      <c r="BV45" s="260"/>
      <c r="BW45" s="260"/>
      <c r="BX45" s="260"/>
      <c r="BY45" s="260"/>
      <c r="BZ45" s="260"/>
      <c r="CA45" s="260"/>
      <c r="CB45" s="260"/>
      <c r="CC45" s="260"/>
      <c r="CD45" s="260"/>
      <c r="CE45" s="260"/>
      <c r="CF45" s="260"/>
      <c r="CG45" s="260"/>
      <c r="CH45" s="260"/>
      <c r="CI45" s="260"/>
      <c r="CJ45" s="260"/>
      <c r="CK45" s="260"/>
      <c r="CL45" s="260"/>
      <c r="CM45" s="260"/>
      <c r="CN45" s="260"/>
      <c r="CO45" s="260"/>
      <c r="CP45" s="260"/>
      <c r="CQ45" s="260"/>
      <c r="CR45" s="260"/>
      <c r="CS45" s="260"/>
      <c r="CT45" s="260"/>
      <c r="CU45" s="260"/>
      <c r="CV45" s="260"/>
      <c r="CW45" s="260"/>
      <c r="CX45" s="260"/>
      <c r="CY45" s="260"/>
      <c r="CZ45" s="260"/>
      <c r="DA45" s="260"/>
      <c r="DB45" s="260"/>
      <c r="DC45" s="260"/>
      <c r="DD45" s="260"/>
      <c r="DE45" s="260"/>
      <c r="DF45" s="260"/>
      <c r="DG45" s="260"/>
      <c r="DH45" s="260"/>
      <c r="DI45" s="260"/>
      <c r="DJ45" s="260"/>
      <c r="DK45" s="260"/>
      <c r="DL45" s="260"/>
      <c r="DM45" s="260"/>
      <c r="DN45" s="260"/>
      <c r="DO45" s="260"/>
      <c r="DP45" s="260"/>
      <c r="DQ45" s="260"/>
      <c r="DR45" s="260"/>
      <c r="DS45" s="260"/>
      <c r="DT45" s="260"/>
      <c r="DU45" s="260"/>
      <c r="DV45" s="260"/>
      <c r="DW45" s="260"/>
      <c r="DX45" s="260"/>
      <c r="DY45" s="260"/>
      <c r="DZ45" s="260"/>
      <c r="EA45" s="260"/>
      <c r="EB45" s="260"/>
      <c r="EC45" s="260"/>
      <c r="ED45" s="260"/>
      <c r="EE45" s="260"/>
      <c r="EF45" s="260"/>
      <c r="EG45" s="260"/>
      <c r="EH45" s="260"/>
      <c r="EI45" s="260"/>
      <c r="EJ45" s="260"/>
      <c r="EK45" s="260"/>
      <c r="EL45" s="260"/>
      <c r="EM45" s="260"/>
      <c r="EN45" s="260"/>
      <c r="EO45" s="260"/>
      <c r="EP45" s="260"/>
      <c r="EQ45" s="260"/>
      <c r="ER45" s="260"/>
      <c r="ES45" s="260"/>
      <c r="ET45" s="260"/>
      <c r="EU45" s="260"/>
      <c r="EV45" s="260"/>
      <c r="EW45" s="260"/>
      <c r="EX45" s="260"/>
      <c r="EY45" s="260"/>
      <c r="EZ45" s="260"/>
      <c r="FA45" s="260"/>
      <c r="FB45" s="260"/>
      <c r="FC45" s="260"/>
      <c r="FD45" s="260"/>
      <c r="FE45" s="260"/>
      <c r="FF45" s="260"/>
      <c r="FG45" s="260"/>
      <c r="FH45" s="260"/>
      <c r="FI45" s="260"/>
      <c r="FJ45" s="260"/>
      <c r="FK45" s="260"/>
      <c r="FL45" s="260"/>
      <c r="FM45" s="260"/>
      <c r="FN45" s="260"/>
      <c r="FO45" s="260"/>
      <c r="FP45" s="260"/>
      <c r="FQ45" s="260"/>
      <c r="FR45" s="260"/>
      <c r="FS45" s="260"/>
      <c r="FT45" s="260"/>
      <c r="FU45" s="260"/>
      <c r="FV45" s="260"/>
      <c r="FW45" s="260"/>
      <c r="FX45" s="260"/>
      <c r="FY45" s="260"/>
      <c r="FZ45" s="260"/>
      <c r="GA45" s="260"/>
      <c r="GB45" s="260"/>
      <c r="GC45" s="260"/>
      <c r="GD45" s="260"/>
      <c r="GE45" s="260"/>
      <c r="GF45" s="260"/>
      <c r="GG45" s="260"/>
      <c r="GH45" s="260"/>
      <c r="GI45" s="260"/>
      <c r="GJ45" s="260"/>
      <c r="GK45" s="260"/>
      <c r="GL45" s="260"/>
      <c r="GM45" s="260"/>
      <c r="GN45" s="260"/>
      <c r="GO45" s="260"/>
      <c r="GP45" s="260"/>
      <c r="GQ45" s="260"/>
      <c r="GR45" s="260"/>
      <c r="GS45" s="260"/>
      <c r="GT45" s="260"/>
      <c r="GU45" s="260"/>
      <c r="GV45" s="260"/>
      <c r="GW45" s="260"/>
      <c r="GX45" s="260"/>
      <c r="GY45" s="260"/>
      <c r="GZ45" s="260"/>
      <c r="HA45" s="260"/>
      <c r="HB45" s="260"/>
      <c r="HC45" s="260"/>
      <c r="HD45" s="260"/>
      <c r="HE45" s="260"/>
      <c r="HF45" s="260"/>
      <c r="HG45" s="260"/>
      <c r="HH45" s="260"/>
      <c r="HI45" s="260"/>
      <c r="HJ45" s="260"/>
      <c r="HK45" s="260"/>
      <c r="HL45" s="260"/>
      <c r="HM45" s="260"/>
      <c r="HN45" s="260"/>
      <c r="HO45" s="260"/>
      <c r="HP45" s="260"/>
      <c r="HQ45" s="260"/>
      <c r="HR45" s="260"/>
      <c r="HS45" s="260"/>
      <c r="HT45" s="260"/>
      <c r="HU45" s="260"/>
      <c r="HV45" s="260"/>
      <c r="HW45" s="260"/>
      <c r="HX45" s="260"/>
      <c r="HY45" s="260"/>
      <c r="HZ45" s="260"/>
      <c r="IA45" s="260"/>
      <c r="IB45" s="260"/>
      <c r="IC45" s="260"/>
      <c r="ID45" s="260"/>
      <c r="IE45" s="260"/>
      <c r="IF45" s="260"/>
      <c r="IG45" s="260"/>
      <c r="IH45" s="260"/>
      <c r="II45" s="260"/>
      <c r="IJ45" s="260"/>
      <c r="IK45" s="260"/>
      <c r="IL45" s="260"/>
      <c r="IM45" s="260"/>
      <c r="IN45" s="260"/>
      <c r="IO45" s="260"/>
      <c r="IP45" s="260"/>
      <c r="IQ45" s="260"/>
      <c r="IR45" s="260"/>
      <c r="IS45" s="260"/>
      <c r="IT45" s="260"/>
      <c r="IU45" s="260"/>
      <c r="IV45" s="260"/>
      <c r="IW45" s="260"/>
    </row>
    <row r="46" customFormat="false" ht="12.75" hidden="false" customHeight="false" outlineLevel="0" collapsed="false">
      <c r="A46" s="253" t="s">
        <v>231</v>
      </c>
      <c r="B46" s="261" t="s">
        <v>232</v>
      </c>
      <c r="C46" s="254"/>
      <c r="D46" s="274" t="n">
        <f aca="false">+Input!$K$16*'CC 103846 - Headcount'!C47</f>
        <v>0</v>
      </c>
      <c r="E46" s="274" t="n">
        <f aca="false">+Input!$K$16*'CC 103846 - Headcount'!D47</f>
        <v>0</v>
      </c>
      <c r="F46" s="274" t="n">
        <f aca="false">+Input!$K$16*'CC 103846 - Headcount'!E47</f>
        <v>0</v>
      </c>
      <c r="G46" s="274" t="n">
        <f aca="false">+Input!$K$16*'CC 103846 - Headcount'!F47</f>
        <v>0</v>
      </c>
      <c r="H46" s="274" t="n">
        <f aca="false">+Input!$K$16*'CC 103846 - Headcount'!G47</f>
        <v>0</v>
      </c>
      <c r="I46" s="274" t="n">
        <f aca="false">+Input!$K$16*'CC 103846 - Headcount'!H47</f>
        <v>0</v>
      </c>
      <c r="J46" s="274" t="n">
        <f aca="false">+Input!$K$16*'CC 103846 - Headcount'!I47</f>
        <v>0</v>
      </c>
      <c r="K46" s="274" t="n">
        <f aca="false">+Input!$K$16*'CC 103846 - Headcount'!J47</f>
        <v>0</v>
      </c>
      <c r="L46" s="274" t="n">
        <f aca="false">+Input!$K$16*'CC 103846 - Headcount'!K47</f>
        <v>0</v>
      </c>
      <c r="M46" s="274" t="n">
        <f aca="false">+Input!$K$16*'CC 103846 - Headcount'!L47</f>
        <v>0</v>
      </c>
      <c r="N46" s="274" t="n">
        <f aca="false">+Input!$K$16*'CC 103846 - Headcount'!M47</f>
        <v>0</v>
      </c>
      <c r="O46" s="274" t="n">
        <f aca="false">+Input!$K$16*'CC 103846 - Headcount'!N47</f>
        <v>0</v>
      </c>
      <c r="P46" s="265" t="n">
        <f aca="false">SUM(D46:O46)</f>
        <v>0</v>
      </c>
    </row>
    <row r="47" customFormat="false" ht="12.75" hidden="false" customHeight="false" outlineLevel="0" collapsed="false">
      <c r="A47" s="256"/>
      <c r="B47" s="258" t="s">
        <v>145</v>
      </c>
      <c r="C47" s="258"/>
      <c r="D47" s="275" t="n">
        <f aca="false">SUM(D46)</f>
        <v>0</v>
      </c>
      <c r="E47" s="275" t="n">
        <f aca="false">SUM(E46)</f>
        <v>0</v>
      </c>
      <c r="F47" s="275" t="n">
        <f aca="false">SUM(F46)</f>
        <v>0</v>
      </c>
      <c r="G47" s="275" t="n">
        <f aca="false">SUM(G46)</f>
        <v>0</v>
      </c>
      <c r="H47" s="275" t="n">
        <f aca="false">SUM(H46)</f>
        <v>0</v>
      </c>
      <c r="I47" s="275" t="n">
        <f aca="false">SUM(I46)</f>
        <v>0</v>
      </c>
      <c r="J47" s="275" t="n">
        <f aca="false">SUM(J46)</f>
        <v>0</v>
      </c>
      <c r="K47" s="275" t="n">
        <f aca="false">SUM(K46)</f>
        <v>0</v>
      </c>
      <c r="L47" s="275" t="n">
        <f aca="false">SUM(L46)</f>
        <v>0</v>
      </c>
      <c r="M47" s="275" t="n">
        <f aca="false">SUM(M46)</f>
        <v>0</v>
      </c>
      <c r="N47" s="275" t="n">
        <f aca="false">SUM(N46)</f>
        <v>0</v>
      </c>
      <c r="O47" s="275" t="n">
        <f aca="false">SUM(O46)</f>
        <v>0</v>
      </c>
      <c r="P47" s="275" t="n">
        <f aca="false">SUM(P46)</f>
        <v>0</v>
      </c>
      <c r="Q47" s="260"/>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60"/>
      <c r="BB47" s="260"/>
      <c r="BC47" s="260"/>
      <c r="BD47" s="260"/>
      <c r="BE47" s="260"/>
      <c r="BF47" s="260"/>
      <c r="BG47" s="260"/>
      <c r="BH47" s="260"/>
      <c r="BI47" s="260"/>
      <c r="BJ47" s="260"/>
      <c r="BK47" s="260"/>
      <c r="BL47" s="260"/>
      <c r="BM47" s="260"/>
      <c r="BN47" s="260"/>
      <c r="BO47" s="260"/>
      <c r="BP47" s="260"/>
      <c r="BQ47" s="260"/>
      <c r="BR47" s="260"/>
      <c r="BS47" s="260"/>
      <c r="BT47" s="260"/>
      <c r="BU47" s="260"/>
      <c r="BV47" s="260"/>
      <c r="BW47" s="260"/>
      <c r="BX47" s="260"/>
      <c r="BY47" s="260"/>
      <c r="BZ47" s="260"/>
      <c r="CA47" s="260"/>
      <c r="CB47" s="260"/>
      <c r="CC47" s="260"/>
      <c r="CD47" s="260"/>
      <c r="CE47" s="260"/>
      <c r="CF47" s="260"/>
      <c r="CG47" s="260"/>
      <c r="CH47" s="260"/>
      <c r="CI47" s="260"/>
      <c r="CJ47" s="260"/>
      <c r="CK47" s="260"/>
      <c r="CL47" s="260"/>
      <c r="CM47" s="260"/>
      <c r="CN47" s="260"/>
      <c r="CO47" s="260"/>
      <c r="CP47" s="260"/>
      <c r="CQ47" s="260"/>
      <c r="CR47" s="260"/>
      <c r="CS47" s="260"/>
      <c r="CT47" s="260"/>
      <c r="CU47" s="260"/>
      <c r="CV47" s="260"/>
      <c r="CW47" s="260"/>
      <c r="CX47" s="260"/>
      <c r="CY47" s="260"/>
      <c r="CZ47" s="260"/>
      <c r="DA47" s="260"/>
      <c r="DB47" s="260"/>
      <c r="DC47" s="260"/>
      <c r="DD47" s="260"/>
      <c r="DE47" s="260"/>
      <c r="DF47" s="260"/>
      <c r="DG47" s="260"/>
      <c r="DH47" s="260"/>
      <c r="DI47" s="260"/>
      <c r="DJ47" s="260"/>
      <c r="DK47" s="260"/>
      <c r="DL47" s="260"/>
      <c r="DM47" s="260"/>
      <c r="DN47" s="260"/>
      <c r="DO47" s="260"/>
      <c r="DP47" s="260"/>
      <c r="DQ47" s="260"/>
      <c r="DR47" s="260"/>
      <c r="DS47" s="260"/>
      <c r="DT47" s="260"/>
      <c r="DU47" s="260"/>
      <c r="DV47" s="260"/>
      <c r="DW47" s="260"/>
      <c r="DX47" s="260"/>
      <c r="DY47" s="260"/>
      <c r="DZ47" s="260"/>
      <c r="EA47" s="260"/>
      <c r="EB47" s="260"/>
      <c r="EC47" s="260"/>
      <c r="ED47" s="260"/>
      <c r="EE47" s="260"/>
      <c r="EF47" s="260"/>
      <c r="EG47" s="260"/>
      <c r="EH47" s="260"/>
      <c r="EI47" s="260"/>
      <c r="EJ47" s="260"/>
      <c r="EK47" s="260"/>
      <c r="EL47" s="260"/>
      <c r="EM47" s="260"/>
      <c r="EN47" s="260"/>
      <c r="EO47" s="260"/>
      <c r="EP47" s="260"/>
      <c r="EQ47" s="260"/>
      <c r="ER47" s="260"/>
      <c r="ES47" s="260"/>
      <c r="ET47" s="260"/>
      <c r="EU47" s="260"/>
      <c r="EV47" s="260"/>
      <c r="EW47" s="260"/>
      <c r="EX47" s="260"/>
      <c r="EY47" s="260"/>
      <c r="EZ47" s="260"/>
      <c r="FA47" s="260"/>
      <c r="FB47" s="260"/>
      <c r="FC47" s="260"/>
      <c r="FD47" s="260"/>
      <c r="FE47" s="260"/>
      <c r="FF47" s="260"/>
      <c r="FG47" s="260"/>
      <c r="FH47" s="260"/>
      <c r="FI47" s="260"/>
      <c r="FJ47" s="260"/>
      <c r="FK47" s="260"/>
      <c r="FL47" s="260"/>
      <c r="FM47" s="260"/>
      <c r="FN47" s="260"/>
      <c r="FO47" s="260"/>
      <c r="FP47" s="260"/>
      <c r="FQ47" s="260"/>
      <c r="FR47" s="260"/>
      <c r="FS47" s="260"/>
      <c r="FT47" s="260"/>
      <c r="FU47" s="260"/>
      <c r="FV47" s="260"/>
      <c r="FW47" s="260"/>
      <c r="FX47" s="260"/>
      <c r="FY47" s="260"/>
      <c r="FZ47" s="260"/>
      <c r="GA47" s="260"/>
      <c r="GB47" s="260"/>
      <c r="GC47" s="260"/>
      <c r="GD47" s="260"/>
      <c r="GE47" s="260"/>
      <c r="GF47" s="260"/>
      <c r="GG47" s="260"/>
      <c r="GH47" s="260"/>
      <c r="GI47" s="260"/>
      <c r="GJ47" s="260"/>
      <c r="GK47" s="260"/>
      <c r="GL47" s="260"/>
      <c r="GM47" s="260"/>
      <c r="GN47" s="260"/>
      <c r="GO47" s="260"/>
      <c r="GP47" s="260"/>
      <c r="GQ47" s="260"/>
      <c r="GR47" s="260"/>
      <c r="GS47" s="260"/>
      <c r="GT47" s="260"/>
      <c r="GU47" s="260"/>
      <c r="GV47" s="260"/>
      <c r="GW47" s="260"/>
      <c r="GX47" s="260"/>
      <c r="GY47" s="260"/>
      <c r="GZ47" s="260"/>
      <c r="HA47" s="260"/>
      <c r="HB47" s="260"/>
      <c r="HC47" s="260"/>
      <c r="HD47" s="260"/>
      <c r="HE47" s="260"/>
      <c r="HF47" s="260"/>
      <c r="HG47" s="260"/>
      <c r="HH47" s="260"/>
      <c r="HI47" s="260"/>
      <c r="HJ47" s="260"/>
      <c r="HK47" s="260"/>
      <c r="HL47" s="260"/>
      <c r="HM47" s="260"/>
      <c r="HN47" s="260"/>
      <c r="HO47" s="260"/>
      <c r="HP47" s="260"/>
      <c r="HQ47" s="260"/>
      <c r="HR47" s="260"/>
      <c r="HS47" s="260"/>
      <c r="HT47" s="260"/>
      <c r="HU47" s="260"/>
      <c r="HV47" s="260"/>
      <c r="HW47" s="260"/>
      <c r="HX47" s="260"/>
      <c r="HY47" s="260"/>
      <c r="HZ47" s="260"/>
      <c r="IA47" s="260"/>
      <c r="IB47" s="260"/>
      <c r="IC47" s="260"/>
      <c r="ID47" s="260"/>
      <c r="IE47" s="260"/>
      <c r="IF47" s="260"/>
      <c r="IG47" s="260"/>
      <c r="IH47" s="260"/>
      <c r="II47" s="260"/>
      <c r="IJ47" s="260"/>
      <c r="IK47" s="260"/>
      <c r="IL47" s="260"/>
      <c r="IM47" s="260"/>
      <c r="IN47" s="260"/>
      <c r="IO47" s="260"/>
      <c r="IP47" s="260"/>
      <c r="IQ47" s="260"/>
      <c r="IR47" s="260"/>
      <c r="IS47" s="260"/>
      <c r="IT47" s="260"/>
      <c r="IU47" s="260"/>
      <c r="IV47" s="260"/>
      <c r="IW47" s="260"/>
    </row>
    <row r="48" customFormat="false" ht="12.75" hidden="false" customHeight="false" outlineLevel="0" collapsed="false">
      <c r="A48" s="253" t="s">
        <v>233</v>
      </c>
      <c r="B48" s="273" t="s">
        <v>234</v>
      </c>
      <c r="C48" s="254"/>
      <c r="D48" s="274" t="n">
        <v>0</v>
      </c>
      <c r="E48" s="274" t="n">
        <v>0</v>
      </c>
      <c r="F48" s="274" t="n">
        <v>0</v>
      </c>
      <c r="G48" s="274" t="n">
        <v>0</v>
      </c>
      <c r="H48" s="274" t="n">
        <v>0</v>
      </c>
      <c r="I48" s="274" t="n">
        <v>0</v>
      </c>
      <c r="J48" s="274" t="n">
        <v>0</v>
      </c>
      <c r="K48" s="274" t="n">
        <v>0</v>
      </c>
      <c r="L48" s="274" t="n">
        <v>0</v>
      </c>
      <c r="M48" s="274" t="n">
        <v>0</v>
      </c>
      <c r="N48" s="274" t="n">
        <v>0</v>
      </c>
      <c r="O48" s="274" t="n">
        <v>0</v>
      </c>
      <c r="P48" s="274" t="n">
        <f aca="false">SUM(D48:O48)</f>
        <v>0</v>
      </c>
    </row>
    <row r="49" customFormat="false" ht="12.75" hidden="false" customHeight="false" outlineLevel="0" collapsed="false">
      <c r="A49" s="256"/>
      <c r="B49" s="266" t="s">
        <v>235</v>
      </c>
      <c r="C49" s="258"/>
      <c r="D49" s="275" t="n">
        <f aca="false">SUM(D48)</f>
        <v>0</v>
      </c>
      <c r="E49" s="275" t="n">
        <f aca="false">SUM(E48)</f>
        <v>0</v>
      </c>
      <c r="F49" s="275" t="n">
        <f aca="false">SUM(F48)</f>
        <v>0</v>
      </c>
      <c r="G49" s="275" t="n">
        <f aca="false">SUM(G48)</f>
        <v>0</v>
      </c>
      <c r="H49" s="275" t="n">
        <f aca="false">SUM(H48)</f>
        <v>0</v>
      </c>
      <c r="I49" s="275" t="n">
        <f aca="false">SUM(I48)</f>
        <v>0</v>
      </c>
      <c r="J49" s="275" t="n">
        <f aca="false">SUM(J48)</f>
        <v>0</v>
      </c>
      <c r="K49" s="275" t="n">
        <f aca="false">SUM(K48)</f>
        <v>0</v>
      </c>
      <c r="L49" s="275" t="n">
        <f aca="false">SUM(L48)</f>
        <v>0</v>
      </c>
      <c r="M49" s="275" t="n">
        <f aca="false">SUM(M48)</f>
        <v>0</v>
      </c>
      <c r="N49" s="275" t="n">
        <f aca="false">SUM(N48)</f>
        <v>0</v>
      </c>
      <c r="O49" s="275" t="n">
        <f aca="false">SUM(O48)</f>
        <v>0</v>
      </c>
      <c r="P49" s="275" t="n">
        <f aca="false">SUM(P48)</f>
        <v>0</v>
      </c>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260"/>
      <c r="BN49" s="260"/>
      <c r="BO49" s="260"/>
      <c r="BP49" s="260"/>
      <c r="BQ49" s="260"/>
      <c r="BR49" s="260"/>
      <c r="BS49" s="260"/>
      <c r="BT49" s="260"/>
      <c r="BU49" s="260"/>
      <c r="BV49" s="260"/>
      <c r="BW49" s="260"/>
      <c r="BX49" s="260"/>
      <c r="BY49" s="260"/>
      <c r="BZ49" s="260"/>
      <c r="CA49" s="260"/>
      <c r="CB49" s="260"/>
      <c r="CC49" s="260"/>
      <c r="CD49" s="260"/>
      <c r="CE49" s="260"/>
      <c r="CF49" s="260"/>
      <c r="CG49" s="260"/>
      <c r="CH49" s="260"/>
      <c r="CI49" s="260"/>
      <c r="CJ49" s="260"/>
      <c r="CK49" s="260"/>
      <c r="CL49" s="260"/>
      <c r="CM49" s="260"/>
      <c r="CN49" s="260"/>
      <c r="CO49" s="260"/>
      <c r="CP49" s="260"/>
      <c r="CQ49" s="260"/>
      <c r="CR49" s="260"/>
      <c r="CS49" s="260"/>
      <c r="CT49" s="260"/>
      <c r="CU49" s="260"/>
      <c r="CV49" s="260"/>
      <c r="CW49" s="260"/>
      <c r="CX49" s="260"/>
      <c r="CY49" s="260"/>
      <c r="CZ49" s="260"/>
      <c r="DA49" s="260"/>
      <c r="DB49" s="260"/>
      <c r="DC49" s="260"/>
      <c r="DD49" s="260"/>
      <c r="DE49" s="260"/>
      <c r="DF49" s="260"/>
      <c r="DG49" s="260"/>
      <c r="DH49" s="260"/>
      <c r="DI49" s="260"/>
      <c r="DJ49" s="260"/>
      <c r="DK49" s="260"/>
      <c r="DL49" s="260"/>
      <c r="DM49" s="260"/>
      <c r="DN49" s="260"/>
      <c r="DO49" s="260"/>
      <c r="DP49" s="260"/>
      <c r="DQ49" s="260"/>
      <c r="DR49" s="260"/>
      <c r="DS49" s="260"/>
      <c r="DT49" s="260"/>
      <c r="DU49" s="260"/>
      <c r="DV49" s="260"/>
      <c r="DW49" s="260"/>
      <c r="DX49" s="260"/>
      <c r="DY49" s="260"/>
      <c r="DZ49" s="260"/>
      <c r="EA49" s="260"/>
      <c r="EB49" s="260"/>
      <c r="EC49" s="260"/>
      <c r="ED49" s="260"/>
      <c r="EE49" s="260"/>
      <c r="EF49" s="260"/>
      <c r="EG49" s="260"/>
      <c r="EH49" s="260"/>
      <c r="EI49" s="260"/>
      <c r="EJ49" s="260"/>
      <c r="EK49" s="260"/>
      <c r="EL49" s="260"/>
      <c r="EM49" s="260"/>
      <c r="EN49" s="260"/>
      <c r="EO49" s="260"/>
      <c r="EP49" s="260"/>
      <c r="EQ49" s="260"/>
      <c r="ER49" s="260"/>
      <c r="ES49" s="260"/>
      <c r="ET49" s="260"/>
      <c r="EU49" s="260"/>
      <c r="EV49" s="260"/>
      <c r="EW49" s="260"/>
      <c r="EX49" s="260"/>
      <c r="EY49" s="260"/>
      <c r="EZ49" s="260"/>
      <c r="FA49" s="260"/>
      <c r="FB49" s="260"/>
      <c r="FC49" s="260"/>
      <c r="FD49" s="260"/>
      <c r="FE49" s="260"/>
      <c r="FF49" s="260"/>
      <c r="FG49" s="260"/>
      <c r="FH49" s="260"/>
      <c r="FI49" s="260"/>
      <c r="FJ49" s="260"/>
      <c r="FK49" s="260"/>
      <c r="FL49" s="260"/>
      <c r="FM49" s="260"/>
      <c r="FN49" s="260"/>
      <c r="FO49" s="260"/>
      <c r="FP49" s="260"/>
      <c r="FQ49" s="260"/>
      <c r="FR49" s="260"/>
      <c r="FS49" s="260"/>
      <c r="FT49" s="260"/>
      <c r="FU49" s="260"/>
      <c r="FV49" s="260"/>
      <c r="FW49" s="260"/>
      <c r="FX49" s="260"/>
      <c r="FY49" s="260"/>
      <c r="FZ49" s="260"/>
      <c r="GA49" s="260"/>
      <c r="GB49" s="260"/>
      <c r="GC49" s="260"/>
      <c r="GD49" s="260"/>
      <c r="GE49" s="260"/>
      <c r="GF49" s="260"/>
      <c r="GG49" s="260"/>
      <c r="GH49" s="260"/>
      <c r="GI49" s="260"/>
      <c r="GJ49" s="260"/>
      <c r="GK49" s="260"/>
      <c r="GL49" s="260"/>
      <c r="GM49" s="260"/>
      <c r="GN49" s="260"/>
      <c r="GO49" s="260"/>
      <c r="GP49" s="260"/>
      <c r="GQ49" s="260"/>
      <c r="GR49" s="260"/>
      <c r="GS49" s="260"/>
      <c r="GT49" s="260"/>
      <c r="GU49" s="260"/>
      <c r="GV49" s="260"/>
      <c r="GW49" s="260"/>
      <c r="GX49" s="260"/>
      <c r="GY49" s="260"/>
      <c r="GZ49" s="260"/>
      <c r="HA49" s="260"/>
      <c r="HB49" s="260"/>
      <c r="HC49" s="260"/>
      <c r="HD49" s="260"/>
      <c r="HE49" s="260"/>
      <c r="HF49" s="260"/>
      <c r="HG49" s="260"/>
      <c r="HH49" s="260"/>
      <c r="HI49" s="260"/>
      <c r="HJ49" s="260"/>
      <c r="HK49" s="260"/>
      <c r="HL49" s="260"/>
      <c r="HM49" s="260"/>
      <c r="HN49" s="260"/>
      <c r="HO49" s="260"/>
      <c r="HP49" s="260"/>
      <c r="HQ49" s="260"/>
      <c r="HR49" s="260"/>
      <c r="HS49" s="260"/>
      <c r="HT49" s="260"/>
      <c r="HU49" s="260"/>
      <c r="HV49" s="260"/>
      <c r="HW49" s="260"/>
      <c r="HX49" s="260"/>
      <c r="HY49" s="260"/>
      <c r="HZ49" s="260"/>
      <c r="IA49" s="260"/>
      <c r="IB49" s="260"/>
      <c r="IC49" s="260"/>
      <c r="ID49" s="260"/>
      <c r="IE49" s="260"/>
      <c r="IF49" s="260"/>
      <c r="IG49" s="260"/>
      <c r="IH49" s="260"/>
      <c r="II49" s="260"/>
      <c r="IJ49" s="260"/>
      <c r="IK49" s="260"/>
      <c r="IL49" s="260"/>
      <c r="IM49" s="260"/>
      <c r="IN49" s="260"/>
      <c r="IO49" s="260"/>
      <c r="IP49" s="260"/>
      <c r="IQ49" s="260"/>
      <c r="IR49" s="260"/>
      <c r="IS49" s="260"/>
      <c r="IT49" s="260"/>
      <c r="IU49" s="260"/>
      <c r="IV49" s="260"/>
      <c r="IW49" s="260"/>
    </row>
    <row r="50" customFormat="false" ht="12.75" hidden="false" customHeight="false" outlineLevel="0" collapsed="false">
      <c r="A50" s="253" t="s">
        <v>236</v>
      </c>
      <c r="B50" s="273" t="s">
        <v>237</v>
      </c>
      <c r="C50" s="254"/>
      <c r="D50" s="270" t="n">
        <v>0</v>
      </c>
      <c r="E50" s="270" t="n">
        <v>0</v>
      </c>
      <c r="F50" s="270" t="n">
        <v>0</v>
      </c>
      <c r="G50" s="270" t="n">
        <v>0</v>
      </c>
      <c r="H50" s="270" t="n">
        <v>0</v>
      </c>
      <c r="I50" s="270" t="n">
        <v>0</v>
      </c>
      <c r="J50" s="270" t="n">
        <v>0</v>
      </c>
      <c r="K50" s="270" t="n">
        <v>0</v>
      </c>
      <c r="L50" s="270" t="n">
        <v>0</v>
      </c>
      <c r="M50" s="270" t="n">
        <v>0</v>
      </c>
      <c r="N50" s="270" t="n">
        <v>0</v>
      </c>
      <c r="O50" s="270" t="n">
        <v>0</v>
      </c>
      <c r="P50" s="270" t="n">
        <f aca="false">SUM(D50:O50)</f>
        <v>0</v>
      </c>
    </row>
    <row r="51" customFormat="false" ht="12.75" hidden="false" customHeight="false" outlineLevel="0" collapsed="false">
      <c r="A51" s="253" t="s">
        <v>238</v>
      </c>
      <c r="B51" s="273" t="s">
        <v>239</v>
      </c>
      <c r="C51" s="254"/>
      <c r="D51" s="270" t="n">
        <v>0</v>
      </c>
      <c r="E51" s="270" t="n">
        <v>0</v>
      </c>
      <c r="F51" s="270" t="n">
        <v>0</v>
      </c>
      <c r="G51" s="270" t="n">
        <v>0</v>
      </c>
      <c r="H51" s="270" t="n">
        <v>0</v>
      </c>
      <c r="I51" s="270" t="n">
        <v>0</v>
      </c>
      <c r="J51" s="270" t="n">
        <v>0</v>
      </c>
      <c r="K51" s="270" t="n">
        <v>0</v>
      </c>
      <c r="L51" s="270" t="n">
        <v>0</v>
      </c>
      <c r="M51" s="270" t="n">
        <v>0</v>
      </c>
      <c r="N51" s="270" t="n">
        <v>0</v>
      </c>
      <c r="O51" s="270" t="n">
        <v>0</v>
      </c>
      <c r="P51" s="270" t="n">
        <f aca="false">SUM(D51:O51)</f>
        <v>0</v>
      </c>
    </row>
    <row r="52" customFormat="false" ht="12.75" hidden="false" customHeight="false" outlineLevel="0" collapsed="false">
      <c r="A52" s="253" t="s">
        <v>240</v>
      </c>
      <c r="B52" s="273" t="s">
        <v>241</v>
      </c>
      <c r="C52" s="254"/>
      <c r="D52" s="270" t="n">
        <v>0</v>
      </c>
      <c r="E52" s="270" t="n">
        <v>0</v>
      </c>
      <c r="F52" s="270" t="n">
        <v>0</v>
      </c>
      <c r="G52" s="270" t="n">
        <v>0</v>
      </c>
      <c r="H52" s="270" t="n">
        <v>0</v>
      </c>
      <c r="I52" s="270" t="n">
        <v>0</v>
      </c>
      <c r="J52" s="270" t="n">
        <v>0</v>
      </c>
      <c r="K52" s="270" t="n">
        <v>0</v>
      </c>
      <c r="L52" s="270" t="n">
        <v>0</v>
      </c>
      <c r="M52" s="270" t="n">
        <v>0</v>
      </c>
      <c r="N52" s="270" t="n">
        <v>0</v>
      </c>
      <c r="O52" s="270" t="n">
        <v>0</v>
      </c>
      <c r="P52" s="270" t="n">
        <f aca="false">SUM(D52:O52)</f>
        <v>0</v>
      </c>
    </row>
    <row r="53" customFormat="false" ht="12.75" hidden="false" customHeight="false" outlineLevel="0" collapsed="false">
      <c r="A53" s="253" t="s">
        <v>242</v>
      </c>
      <c r="B53" s="273" t="s">
        <v>243</v>
      </c>
      <c r="C53" s="254"/>
      <c r="D53" s="270" t="n">
        <v>0</v>
      </c>
      <c r="E53" s="270" t="n">
        <v>0</v>
      </c>
      <c r="F53" s="270" t="n">
        <v>0</v>
      </c>
      <c r="G53" s="270" t="n">
        <v>0</v>
      </c>
      <c r="H53" s="270" t="n">
        <v>0</v>
      </c>
      <c r="I53" s="270" t="n">
        <v>0</v>
      </c>
      <c r="J53" s="270" t="n">
        <v>0</v>
      </c>
      <c r="K53" s="270" t="n">
        <v>0</v>
      </c>
      <c r="L53" s="270" t="n">
        <v>0</v>
      </c>
      <c r="M53" s="270" t="n">
        <v>0</v>
      </c>
      <c r="N53" s="270" t="n">
        <v>0</v>
      </c>
      <c r="O53" s="270" t="n">
        <v>0</v>
      </c>
      <c r="P53" s="270" t="n">
        <f aca="false">SUM(D53:O53)</f>
        <v>0</v>
      </c>
    </row>
    <row r="54" customFormat="false" ht="12.75" hidden="false" customHeight="false" outlineLevel="0" collapsed="false">
      <c r="A54" s="253" t="s">
        <v>244</v>
      </c>
      <c r="B54" s="273" t="s">
        <v>245</v>
      </c>
      <c r="C54" s="254"/>
      <c r="D54" s="270" t="n">
        <v>0</v>
      </c>
      <c r="E54" s="270" t="n">
        <v>0</v>
      </c>
      <c r="F54" s="270" t="n">
        <v>0</v>
      </c>
      <c r="G54" s="270" t="n">
        <v>0</v>
      </c>
      <c r="H54" s="270" t="n">
        <v>0</v>
      </c>
      <c r="I54" s="270" t="n">
        <v>0</v>
      </c>
      <c r="J54" s="270" t="n">
        <v>0</v>
      </c>
      <c r="K54" s="270" t="n">
        <v>0</v>
      </c>
      <c r="L54" s="270" t="n">
        <v>0</v>
      </c>
      <c r="M54" s="270" t="n">
        <v>0</v>
      </c>
      <c r="N54" s="270" t="n">
        <v>0</v>
      </c>
      <c r="O54" s="270" t="n">
        <v>0</v>
      </c>
      <c r="P54" s="270" t="n">
        <f aca="false">SUM(D54:O54)</f>
        <v>0</v>
      </c>
    </row>
    <row r="55" customFormat="false" ht="12.75" hidden="false" customHeight="false" outlineLevel="0" collapsed="false">
      <c r="A55" s="253" t="s">
        <v>246</v>
      </c>
      <c r="B55" s="273" t="s">
        <v>247</v>
      </c>
      <c r="C55" s="254"/>
      <c r="D55" s="270" t="n">
        <v>0</v>
      </c>
      <c r="E55" s="270" t="n">
        <v>0</v>
      </c>
      <c r="F55" s="270" t="n">
        <v>0</v>
      </c>
      <c r="G55" s="270" t="n">
        <v>0</v>
      </c>
      <c r="H55" s="270" t="n">
        <v>0</v>
      </c>
      <c r="I55" s="270" t="n">
        <v>0</v>
      </c>
      <c r="J55" s="270" t="n">
        <v>0</v>
      </c>
      <c r="K55" s="270" t="n">
        <v>0</v>
      </c>
      <c r="L55" s="270" t="n">
        <v>0</v>
      </c>
      <c r="M55" s="270" t="n">
        <v>0</v>
      </c>
      <c r="N55" s="270" t="n">
        <v>0</v>
      </c>
      <c r="O55" s="270" t="n">
        <v>0</v>
      </c>
      <c r="P55" s="270" t="n">
        <f aca="false">SUM(D55:O55)</f>
        <v>0</v>
      </c>
    </row>
    <row r="56" customFormat="false" ht="12.75" hidden="false" customHeight="false" outlineLevel="0" collapsed="false">
      <c r="A56" s="253" t="s">
        <v>248</v>
      </c>
      <c r="B56" s="273" t="s">
        <v>249</v>
      </c>
      <c r="C56" s="254"/>
      <c r="D56" s="270" t="n">
        <v>0</v>
      </c>
      <c r="E56" s="270" t="n">
        <v>0</v>
      </c>
      <c r="F56" s="270" t="n">
        <v>0</v>
      </c>
      <c r="G56" s="270" t="n">
        <v>0</v>
      </c>
      <c r="H56" s="270" t="n">
        <v>0</v>
      </c>
      <c r="I56" s="270" t="n">
        <v>0</v>
      </c>
      <c r="J56" s="270" t="n">
        <v>0</v>
      </c>
      <c r="K56" s="270" t="n">
        <v>0</v>
      </c>
      <c r="L56" s="270" t="n">
        <v>0</v>
      </c>
      <c r="M56" s="270" t="n">
        <v>0</v>
      </c>
      <c r="N56" s="270" t="n">
        <v>0</v>
      </c>
      <c r="O56" s="270" t="n">
        <v>0</v>
      </c>
      <c r="P56" s="270" t="n">
        <f aca="false">SUM(D56:O56)</f>
        <v>0</v>
      </c>
    </row>
    <row r="57" customFormat="false" ht="12.75" hidden="false" customHeight="false" outlineLevel="0" collapsed="false">
      <c r="A57" s="253" t="s">
        <v>250</v>
      </c>
      <c r="B57" s="254" t="s">
        <v>251</v>
      </c>
      <c r="C57" s="254"/>
      <c r="D57" s="265" t="n">
        <f aca="false">+'CC 103846 - Headcount'!C202</f>
        <v>0</v>
      </c>
      <c r="E57" s="265" t="n">
        <f aca="false">+'CC 103846 - Headcount'!D202</f>
        <v>0</v>
      </c>
      <c r="F57" s="265" t="n">
        <f aca="false">+'CC 103846 - Headcount'!E202</f>
        <v>0</v>
      </c>
      <c r="G57" s="265" t="n">
        <f aca="false">+'CC 103846 - Headcount'!F202</f>
        <v>0</v>
      </c>
      <c r="H57" s="265" t="n">
        <f aca="false">+'CC 103846 - Headcount'!G202</f>
        <v>0</v>
      </c>
      <c r="I57" s="265" t="n">
        <f aca="false">+'CC 103846 - Headcount'!H202</f>
        <v>0</v>
      </c>
      <c r="J57" s="265" t="n">
        <f aca="false">+'CC 103846 - Headcount'!I202</f>
        <v>0</v>
      </c>
      <c r="K57" s="265" t="n">
        <f aca="false">+'CC 103846 - Headcount'!J202</f>
        <v>0</v>
      </c>
      <c r="L57" s="265" t="n">
        <f aca="false">+'CC 103846 - Headcount'!K202</f>
        <v>0</v>
      </c>
      <c r="M57" s="265" t="n">
        <f aca="false">+'CC 103846 - Headcount'!L202</f>
        <v>0</v>
      </c>
      <c r="N57" s="265" t="n">
        <f aca="false">+'CC 103846 - Headcount'!M202</f>
        <v>0</v>
      </c>
      <c r="O57" s="265" t="n">
        <f aca="false">+'CC 103846 - Headcount'!N202</f>
        <v>0</v>
      </c>
      <c r="P57" s="265" t="n">
        <f aca="false">SUM(D57:O57)</f>
        <v>0</v>
      </c>
    </row>
    <row r="58" customFormat="false" ht="12.75" hidden="false" customHeight="false" outlineLevel="0" collapsed="false">
      <c r="A58" s="256"/>
      <c r="B58" s="266" t="s">
        <v>252</v>
      </c>
      <c r="C58" s="258"/>
      <c r="D58" s="275" t="n">
        <f aca="false">SUM(D50:D57)</f>
        <v>0</v>
      </c>
      <c r="E58" s="275" t="n">
        <f aca="false">SUM(E50:E57)</f>
        <v>0</v>
      </c>
      <c r="F58" s="275" t="n">
        <f aca="false">SUM(F50:F57)</f>
        <v>0</v>
      </c>
      <c r="G58" s="275" t="n">
        <f aca="false">SUM(G50:G57)</f>
        <v>0</v>
      </c>
      <c r="H58" s="275" t="n">
        <f aca="false">SUM(H50:H57)</f>
        <v>0</v>
      </c>
      <c r="I58" s="275" t="n">
        <f aca="false">SUM(I50:I57)</f>
        <v>0</v>
      </c>
      <c r="J58" s="275" t="n">
        <f aca="false">SUM(J50:J57)</f>
        <v>0</v>
      </c>
      <c r="K58" s="275" t="n">
        <f aca="false">SUM(K50:K57)</f>
        <v>0</v>
      </c>
      <c r="L58" s="275" t="n">
        <f aca="false">SUM(L50:L57)</f>
        <v>0</v>
      </c>
      <c r="M58" s="275" t="n">
        <f aca="false">SUM(M50:M57)</f>
        <v>0</v>
      </c>
      <c r="N58" s="275" t="n">
        <f aca="false">SUM(N50:N57)</f>
        <v>0</v>
      </c>
      <c r="O58" s="275" t="n">
        <f aca="false">SUM(O50:O57)</f>
        <v>0</v>
      </c>
      <c r="P58" s="275" t="n">
        <f aca="false">SUM(P50:P57)</f>
        <v>0</v>
      </c>
      <c r="Q58" s="260"/>
      <c r="R58" s="260"/>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260"/>
      <c r="AP58" s="260"/>
      <c r="AQ58" s="260"/>
      <c r="AR58" s="260"/>
      <c r="AS58" s="260"/>
      <c r="AT58" s="260"/>
      <c r="AU58" s="260"/>
      <c r="AV58" s="260"/>
      <c r="AW58" s="260"/>
      <c r="AX58" s="260"/>
      <c r="AY58" s="260"/>
      <c r="AZ58" s="260"/>
      <c r="BA58" s="260"/>
      <c r="BB58" s="260"/>
      <c r="BC58" s="260"/>
      <c r="BD58" s="260"/>
      <c r="BE58" s="260"/>
      <c r="BF58" s="260"/>
      <c r="BG58" s="260"/>
      <c r="BH58" s="260"/>
      <c r="BI58" s="260"/>
      <c r="BJ58" s="260"/>
      <c r="BK58" s="260"/>
      <c r="BL58" s="260"/>
      <c r="BM58" s="260"/>
      <c r="BN58" s="260"/>
      <c r="BO58" s="260"/>
      <c r="BP58" s="260"/>
      <c r="BQ58" s="260"/>
      <c r="BR58" s="260"/>
      <c r="BS58" s="260"/>
      <c r="BT58" s="260"/>
      <c r="BU58" s="260"/>
      <c r="BV58" s="260"/>
      <c r="BW58" s="260"/>
      <c r="BX58" s="260"/>
      <c r="BY58" s="260"/>
      <c r="BZ58" s="260"/>
      <c r="CA58" s="260"/>
      <c r="CB58" s="260"/>
      <c r="CC58" s="260"/>
      <c r="CD58" s="260"/>
      <c r="CE58" s="260"/>
      <c r="CF58" s="260"/>
      <c r="CG58" s="260"/>
      <c r="CH58" s="260"/>
      <c r="CI58" s="260"/>
      <c r="CJ58" s="260"/>
      <c r="CK58" s="260"/>
      <c r="CL58" s="260"/>
      <c r="CM58" s="260"/>
      <c r="CN58" s="260"/>
      <c r="CO58" s="260"/>
      <c r="CP58" s="260"/>
      <c r="CQ58" s="260"/>
      <c r="CR58" s="260"/>
      <c r="CS58" s="260"/>
      <c r="CT58" s="260"/>
      <c r="CU58" s="260"/>
      <c r="CV58" s="260"/>
      <c r="CW58" s="260"/>
      <c r="CX58" s="260"/>
      <c r="CY58" s="260"/>
      <c r="CZ58" s="260"/>
      <c r="DA58" s="260"/>
      <c r="DB58" s="260"/>
      <c r="DC58" s="260"/>
      <c r="DD58" s="260"/>
      <c r="DE58" s="260"/>
      <c r="DF58" s="260"/>
      <c r="DG58" s="260"/>
      <c r="DH58" s="260"/>
      <c r="DI58" s="260"/>
      <c r="DJ58" s="260"/>
      <c r="DK58" s="260"/>
      <c r="DL58" s="260"/>
      <c r="DM58" s="260"/>
      <c r="DN58" s="260"/>
      <c r="DO58" s="260"/>
      <c r="DP58" s="260"/>
      <c r="DQ58" s="260"/>
      <c r="DR58" s="260"/>
      <c r="DS58" s="260"/>
      <c r="DT58" s="260"/>
      <c r="DU58" s="260"/>
      <c r="DV58" s="260"/>
      <c r="DW58" s="260"/>
      <c r="DX58" s="260"/>
      <c r="DY58" s="260"/>
      <c r="DZ58" s="260"/>
      <c r="EA58" s="260"/>
      <c r="EB58" s="260"/>
      <c r="EC58" s="260"/>
      <c r="ED58" s="260"/>
      <c r="EE58" s="260"/>
      <c r="EF58" s="260"/>
      <c r="EG58" s="260"/>
      <c r="EH58" s="260"/>
      <c r="EI58" s="260"/>
      <c r="EJ58" s="260"/>
      <c r="EK58" s="260"/>
      <c r="EL58" s="260"/>
      <c r="EM58" s="260"/>
      <c r="EN58" s="260"/>
      <c r="EO58" s="260"/>
      <c r="EP58" s="260"/>
      <c r="EQ58" s="260"/>
      <c r="ER58" s="260"/>
      <c r="ES58" s="260"/>
      <c r="ET58" s="260"/>
      <c r="EU58" s="260"/>
      <c r="EV58" s="260"/>
      <c r="EW58" s="260"/>
      <c r="EX58" s="260"/>
      <c r="EY58" s="260"/>
      <c r="EZ58" s="260"/>
      <c r="FA58" s="260"/>
      <c r="FB58" s="260"/>
      <c r="FC58" s="260"/>
      <c r="FD58" s="260"/>
      <c r="FE58" s="260"/>
      <c r="FF58" s="260"/>
      <c r="FG58" s="260"/>
      <c r="FH58" s="260"/>
      <c r="FI58" s="260"/>
      <c r="FJ58" s="260"/>
      <c r="FK58" s="260"/>
      <c r="FL58" s="260"/>
      <c r="FM58" s="260"/>
      <c r="FN58" s="260"/>
      <c r="FO58" s="260"/>
      <c r="FP58" s="260"/>
      <c r="FQ58" s="260"/>
      <c r="FR58" s="260"/>
      <c r="FS58" s="260"/>
      <c r="FT58" s="260"/>
      <c r="FU58" s="260"/>
      <c r="FV58" s="260"/>
      <c r="FW58" s="260"/>
      <c r="FX58" s="260"/>
      <c r="FY58" s="260"/>
      <c r="FZ58" s="260"/>
      <c r="GA58" s="260"/>
      <c r="GB58" s="260"/>
      <c r="GC58" s="260"/>
      <c r="GD58" s="260"/>
      <c r="GE58" s="260"/>
      <c r="GF58" s="260"/>
      <c r="GG58" s="260"/>
      <c r="GH58" s="260"/>
      <c r="GI58" s="260"/>
      <c r="GJ58" s="260"/>
      <c r="GK58" s="260"/>
      <c r="GL58" s="260"/>
      <c r="GM58" s="260"/>
      <c r="GN58" s="260"/>
      <c r="GO58" s="260"/>
      <c r="GP58" s="260"/>
      <c r="GQ58" s="260"/>
      <c r="GR58" s="260"/>
      <c r="GS58" s="260"/>
      <c r="GT58" s="260"/>
      <c r="GU58" s="260"/>
      <c r="GV58" s="260"/>
      <c r="GW58" s="260"/>
      <c r="GX58" s="260"/>
      <c r="GY58" s="260"/>
      <c r="GZ58" s="260"/>
      <c r="HA58" s="260"/>
      <c r="HB58" s="260"/>
      <c r="HC58" s="260"/>
      <c r="HD58" s="260"/>
      <c r="HE58" s="260"/>
      <c r="HF58" s="260"/>
      <c r="HG58" s="260"/>
      <c r="HH58" s="260"/>
      <c r="HI58" s="260"/>
      <c r="HJ58" s="260"/>
      <c r="HK58" s="260"/>
      <c r="HL58" s="260"/>
      <c r="HM58" s="260"/>
      <c r="HN58" s="260"/>
      <c r="HO58" s="260"/>
      <c r="HP58" s="260"/>
      <c r="HQ58" s="260"/>
      <c r="HR58" s="260"/>
      <c r="HS58" s="260"/>
      <c r="HT58" s="260"/>
      <c r="HU58" s="260"/>
      <c r="HV58" s="260"/>
      <c r="HW58" s="260"/>
      <c r="HX58" s="260"/>
      <c r="HY58" s="260"/>
      <c r="HZ58" s="260"/>
      <c r="IA58" s="260"/>
      <c r="IB58" s="260"/>
      <c r="IC58" s="260"/>
      <c r="ID58" s="260"/>
      <c r="IE58" s="260"/>
      <c r="IF58" s="260"/>
      <c r="IG58" s="260"/>
      <c r="IH58" s="260"/>
      <c r="II58" s="260"/>
      <c r="IJ58" s="260"/>
      <c r="IK58" s="260"/>
      <c r="IL58" s="260"/>
      <c r="IM58" s="260"/>
      <c r="IN58" s="260"/>
      <c r="IO58" s="260"/>
      <c r="IP58" s="260"/>
      <c r="IQ58" s="260"/>
      <c r="IR58" s="260"/>
      <c r="IS58" s="260"/>
      <c r="IT58" s="260"/>
      <c r="IU58" s="260"/>
      <c r="IV58" s="260"/>
      <c r="IW58" s="260"/>
    </row>
    <row r="59" customFormat="false" ht="12.75" hidden="false" customHeight="false" outlineLevel="0" collapsed="false">
      <c r="A59" s="253" t="s">
        <v>253</v>
      </c>
      <c r="B59" s="273" t="s">
        <v>254</v>
      </c>
      <c r="C59" s="254"/>
      <c r="D59" s="270" t="n">
        <v>0</v>
      </c>
      <c r="E59" s="270" t="n">
        <v>0</v>
      </c>
      <c r="F59" s="270" t="n">
        <v>0</v>
      </c>
      <c r="G59" s="270" t="n">
        <v>0</v>
      </c>
      <c r="H59" s="270" t="n">
        <v>0</v>
      </c>
      <c r="I59" s="270" t="n">
        <v>0</v>
      </c>
      <c r="J59" s="270" t="n">
        <v>0</v>
      </c>
      <c r="K59" s="270" t="n">
        <v>0</v>
      </c>
      <c r="L59" s="270" t="n">
        <v>0</v>
      </c>
      <c r="M59" s="270" t="n">
        <v>0</v>
      </c>
      <c r="N59" s="270" t="n">
        <v>0</v>
      </c>
      <c r="O59" s="270" t="n">
        <v>0</v>
      </c>
      <c r="P59" s="270" t="n">
        <f aca="false">SUM(D59:O59)</f>
        <v>0</v>
      </c>
    </row>
    <row r="60" customFormat="false" ht="12.75" hidden="false" customHeight="false" outlineLevel="0" collapsed="false">
      <c r="A60" s="253" t="s">
        <v>255</v>
      </c>
      <c r="B60" s="254" t="s">
        <v>256</v>
      </c>
      <c r="C60" s="254"/>
      <c r="D60" s="263" t="n">
        <f aca="false">+Input!$K$9*'CC 103846 - Headcount'!C47</f>
        <v>0</v>
      </c>
      <c r="E60" s="263" t="n">
        <f aca="false">+Input!$K$9*'CC 103846 - Headcount'!D47</f>
        <v>0</v>
      </c>
      <c r="F60" s="263" t="n">
        <f aca="false">+Input!$K$9*'CC 103846 - Headcount'!E47</f>
        <v>0</v>
      </c>
      <c r="G60" s="263" t="n">
        <f aca="false">+Input!$K$9*'CC 103846 - Headcount'!F47</f>
        <v>0</v>
      </c>
      <c r="H60" s="263" t="n">
        <f aca="false">+Input!$K$9*'CC 103846 - Headcount'!G47</f>
        <v>0</v>
      </c>
      <c r="I60" s="263" t="n">
        <f aca="false">+Input!$K$9*'CC 103846 - Headcount'!H47</f>
        <v>0</v>
      </c>
      <c r="J60" s="263" t="n">
        <f aca="false">+Input!$K$9*'CC 103846 - Headcount'!I47</f>
        <v>0</v>
      </c>
      <c r="K60" s="263" t="n">
        <f aca="false">+Input!$K$9*'CC 103846 - Headcount'!J47</f>
        <v>0</v>
      </c>
      <c r="L60" s="263" t="n">
        <f aca="false">+Input!$K$9*'CC 103846 - Headcount'!K47</f>
        <v>0</v>
      </c>
      <c r="M60" s="263" t="n">
        <f aca="false">+Input!$K$9*'CC 103846 - Headcount'!L47</f>
        <v>0</v>
      </c>
      <c r="N60" s="263" t="n">
        <f aca="false">+Input!$K$9*'CC 103846 - Headcount'!M47</f>
        <v>0</v>
      </c>
      <c r="O60" s="263" t="n">
        <f aca="false">+Input!$K$9*'CC 103846 - Headcount'!N47</f>
        <v>0</v>
      </c>
      <c r="P60" s="263" t="n">
        <f aca="false">SUM(D60:O60)</f>
        <v>0</v>
      </c>
    </row>
    <row r="61" customFormat="false" ht="12.75" hidden="false" customHeight="false" outlineLevel="0" collapsed="false">
      <c r="A61" s="253" t="s">
        <v>257</v>
      </c>
      <c r="B61" s="269" t="s">
        <v>258</v>
      </c>
      <c r="C61" s="254"/>
      <c r="D61" s="270" t="n">
        <v>0</v>
      </c>
      <c r="E61" s="270" t="n">
        <v>0</v>
      </c>
      <c r="F61" s="270" t="n">
        <v>0</v>
      </c>
      <c r="G61" s="270" t="n">
        <v>0</v>
      </c>
      <c r="H61" s="270" t="n">
        <v>0</v>
      </c>
      <c r="I61" s="270" t="n">
        <v>0</v>
      </c>
      <c r="J61" s="270" t="n">
        <v>0</v>
      </c>
      <c r="K61" s="270" t="n">
        <v>0</v>
      </c>
      <c r="L61" s="270" t="n">
        <v>0</v>
      </c>
      <c r="M61" s="270" t="n">
        <v>0</v>
      </c>
      <c r="N61" s="270" t="n">
        <v>0</v>
      </c>
      <c r="O61" s="270" t="n">
        <v>0</v>
      </c>
      <c r="P61" s="270" t="n">
        <f aca="false">SUM(D61:O61)</f>
        <v>0</v>
      </c>
    </row>
    <row r="62" customFormat="false" ht="12.75" hidden="false" customHeight="false" outlineLevel="0" collapsed="false">
      <c r="A62" s="253" t="s">
        <v>259</v>
      </c>
      <c r="B62" s="269" t="s">
        <v>260</v>
      </c>
      <c r="C62" s="254"/>
      <c r="D62" s="270" t="n">
        <v>0</v>
      </c>
      <c r="E62" s="270" t="n">
        <v>0</v>
      </c>
      <c r="F62" s="270" t="n">
        <v>0</v>
      </c>
      <c r="G62" s="270" t="n">
        <v>0</v>
      </c>
      <c r="H62" s="270" t="n">
        <v>0</v>
      </c>
      <c r="I62" s="270" t="n">
        <v>0</v>
      </c>
      <c r="J62" s="270" t="n">
        <v>0</v>
      </c>
      <c r="K62" s="270" t="n">
        <v>0</v>
      </c>
      <c r="L62" s="270" t="n">
        <v>0</v>
      </c>
      <c r="M62" s="270" t="n">
        <v>0</v>
      </c>
      <c r="N62" s="270" t="n">
        <v>0</v>
      </c>
      <c r="O62" s="270" t="n">
        <v>0</v>
      </c>
      <c r="P62" s="270" t="n">
        <f aca="false">SUM(D62:O62)</f>
        <v>0</v>
      </c>
    </row>
    <row r="63" customFormat="false" ht="12.75" hidden="false" customHeight="false" outlineLevel="0" collapsed="false">
      <c r="A63" s="253" t="s">
        <v>261</v>
      </c>
      <c r="B63" s="254" t="s">
        <v>262</v>
      </c>
      <c r="C63" s="254"/>
      <c r="D63" s="265" t="n">
        <f aca="false">+Input!$K$10*'CC 103846 - Headcount'!C47</f>
        <v>0</v>
      </c>
      <c r="E63" s="265" t="n">
        <f aca="false">+Input!$K$10*'CC 103846 - Headcount'!D47</f>
        <v>0</v>
      </c>
      <c r="F63" s="265" t="n">
        <f aca="false">+Input!$K$10*'CC 103846 - Headcount'!E47</f>
        <v>0</v>
      </c>
      <c r="G63" s="265" t="n">
        <f aca="false">+Input!$K$10*'CC 103846 - Headcount'!F47</f>
        <v>0</v>
      </c>
      <c r="H63" s="265" t="n">
        <f aca="false">+Input!$K$10*'CC 103846 - Headcount'!G47</f>
        <v>0</v>
      </c>
      <c r="I63" s="265" t="n">
        <f aca="false">+Input!$K$10*'CC 103846 - Headcount'!H47</f>
        <v>0</v>
      </c>
      <c r="J63" s="265" t="n">
        <f aca="false">+Input!$K$10*'CC 103846 - Headcount'!I47</f>
        <v>0</v>
      </c>
      <c r="K63" s="265" t="n">
        <f aca="false">+Input!$K$10*'CC 103846 - Headcount'!J47</f>
        <v>0</v>
      </c>
      <c r="L63" s="265" t="n">
        <f aca="false">+Input!$K$10*'CC 103846 - Headcount'!K47</f>
        <v>0</v>
      </c>
      <c r="M63" s="265" t="n">
        <f aca="false">+Input!$K$10*'CC 103846 - Headcount'!L47</f>
        <v>0</v>
      </c>
      <c r="N63" s="265" t="n">
        <f aca="false">+Input!$K$10*'CC 103846 - Headcount'!M47</f>
        <v>0</v>
      </c>
      <c r="O63" s="265" t="n">
        <f aca="false">+Input!$K$10*'CC 103846 - Headcount'!N47</f>
        <v>0</v>
      </c>
      <c r="P63" s="265" t="n">
        <f aca="false">SUM(D63:O63)</f>
        <v>0</v>
      </c>
    </row>
    <row r="64" customFormat="false" ht="12.75" hidden="false" customHeight="false" outlineLevel="0" collapsed="false">
      <c r="A64" s="256"/>
      <c r="B64" s="266" t="s">
        <v>263</v>
      </c>
      <c r="C64" s="258"/>
      <c r="D64" s="275" t="n">
        <f aca="false">SUM(D59:D63)</f>
        <v>0</v>
      </c>
      <c r="E64" s="275" t="n">
        <f aca="false">SUM(E59:E63)</f>
        <v>0</v>
      </c>
      <c r="F64" s="275" t="n">
        <f aca="false">SUM(F59:F63)</f>
        <v>0</v>
      </c>
      <c r="G64" s="275" t="n">
        <f aca="false">SUM(G59:G63)</f>
        <v>0</v>
      </c>
      <c r="H64" s="275" t="n">
        <f aca="false">SUM(H59:H63)</f>
        <v>0</v>
      </c>
      <c r="I64" s="275" t="n">
        <f aca="false">SUM(I59:I63)</f>
        <v>0</v>
      </c>
      <c r="J64" s="275" t="n">
        <f aca="false">SUM(J59:J63)</f>
        <v>0</v>
      </c>
      <c r="K64" s="275" t="n">
        <f aca="false">SUM(K59:K63)</f>
        <v>0</v>
      </c>
      <c r="L64" s="275" t="n">
        <f aca="false">SUM(L59:L63)</f>
        <v>0</v>
      </c>
      <c r="M64" s="275" t="n">
        <f aca="false">SUM(M59:M63)</f>
        <v>0</v>
      </c>
      <c r="N64" s="275" t="n">
        <f aca="false">SUM(N59:N63)</f>
        <v>0</v>
      </c>
      <c r="O64" s="275" t="n">
        <f aca="false">SUM(O59:O63)</f>
        <v>0</v>
      </c>
      <c r="P64" s="275" t="n">
        <f aca="false">SUM(P59:P63)</f>
        <v>0</v>
      </c>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260"/>
      <c r="AV64" s="260"/>
      <c r="AW64" s="260"/>
      <c r="AX64" s="260"/>
      <c r="AY64" s="260"/>
      <c r="AZ64" s="260"/>
      <c r="BA64" s="260"/>
      <c r="BB64" s="260"/>
      <c r="BC64" s="260"/>
      <c r="BD64" s="260"/>
      <c r="BE64" s="260"/>
      <c r="BF64" s="260"/>
      <c r="BG64" s="260"/>
      <c r="BH64" s="260"/>
      <c r="BI64" s="260"/>
      <c r="BJ64" s="260"/>
      <c r="BK64" s="260"/>
      <c r="BL64" s="260"/>
      <c r="BM64" s="260"/>
      <c r="BN64" s="260"/>
      <c r="BO64" s="260"/>
      <c r="BP64" s="260"/>
      <c r="BQ64" s="260"/>
      <c r="BR64" s="260"/>
      <c r="BS64" s="260"/>
      <c r="BT64" s="260"/>
      <c r="BU64" s="260"/>
      <c r="BV64" s="260"/>
      <c r="BW64" s="260"/>
      <c r="BX64" s="260"/>
      <c r="BY64" s="260"/>
      <c r="BZ64" s="260"/>
      <c r="CA64" s="260"/>
      <c r="CB64" s="260"/>
      <c r="CC64" s="260"/>
      <c r="CD64" s="260"/>
      <c r="CE64" s="260"/>
      <c r="CF64" s="260"/>
      <c r="CG64" s="260"/>
      <c r="CH64" s="260"/>
      <c r="CI64" s="260"/>
      <c r="CJ64" s="260"/>
      <c r="CK64" s="260"/>
      <c r="CL64" s="260"/>
      <c r="CM64" s="260"/>
      <c r="CN64" s="260"/>
      <c r="CO64" s="260"/>
      <c r="CP64" s="260"/>
      <c r="CQ64" s="260"/>
      <c r="CR64" s="260"/>
      <c r="CS64" s="260"/>
      <c r="CT64" s="260"/>
      <c r="CU64" s="260"/>
      <c r="CV64" s="260"/>
      <c r="CW64" s="260"/>
      <c r="CX64" s="260"/>
      <c r="CY64" s="260"/>
      <c r="CZ64" s="260"/>
      <c r="DA64" s="260"/>
      <c r="DB64" s="260"/>
      <c r="DC64" s="260"/>
      <c r="DD64" s="260"/>
      <c r="DE64" s="260"/>
      <c r="DF64" s="260"/>
      <c r="DG64" s="260"/>
      <c r="DH64" s="260"/>
      <c r="DI64" s="260"/>
      <c r="DJ64" s="260"/>
      <c r="DK64" s="260"/>
      <c r="DL64" s="260"/>
      <c r="DM64" s="260"/>
      <c r="DN64" s="260"/>
      <c r="DO64" s="260"/>
      <c r="DP64" s="260"/>
      <c r="DQ64" s="260"/>
      <c r="DR64" s="260"/>
      <c r="DS64" s="260"/>
      <c r="DT64" s="260"/>
      <c r="DU64" s="260"/>
      <c r="DV64" s="260"/>
      <c r="DW64" s="260"/>
      <c r="DX64" s="260"/>
      <c r="DY64" s="260"/>
      <c r="DZ64" s="260"/>
      <c r="EA64" s="260"/>
      <c r="EB64" s="260"/>
      <c r="EC64" s="260"/>
      <c r="ED64" s="260"/>
      <c r="EE64" s="260"/>
      <c r="EF64" s="260"/>
      <c r="EG64" s="260"/>
      <c r="EH64" s="260"/>
      <c r="EI64" s="260"/>
      <c r="EJ64" s="260"/>
      <c r="EK64" s="260"/>
      <c r="EL64" s="260"/>
      <c r="EM64" s="260"/>
      <c r="EN64" s="260"/>
      <c r="EO64" s="260"/>
      <c r="EP64" s="260"/>
      <c r="EQ64" s="260"/>
      <c r="ER64" s="260"/>
      <c r="ES64" s="260"/>
      <c r="ET64" s="260"/>
      <c r="EU64" s="260"/>
      <c r="EV64" s="260"/>
      <c r="EW64" s="260"/>
      <c r="EX64" s="260"/>
      <c r="EY64" s="260"/>
      <c r="EZ64" s="260"/>
      <c r="FA64" s="260"/>
      <c r="FB64" s="260"/>
      <c r="FC64" s="260"/>
      <c r="FD64" s="260"/>
      <c r="FE64" s="260"/>
      <c r="FF64" s="260"/>
      <c r="FG64" s="260"/>
      <c r="FH64" s="260"/>
      <c r="FI64" s="260"/>
      <c r="FJ64" s="260"/>
      <c r="FK64" s="260"/>
      <c r="FL64" s="260"/>
      <c r="FM64" s="260"/>
      <c r="FN64" s="260"/>
      <c r="FO64" s="260"/>
      <c r="FP64" s="260"/>
      <c r="FQ64" s="260"/>
      <c r="FR64" s="260"/>
      <c r="FS64" s="260"/>
      <c r="FT64" s="260"/>
      <c r="FU64" s="260"/>
      <c r="FV64" s="260"/>
      <c r="FW64" s="260"/>
      <c r="FX64" s="260"/>
      <c r="FY64" s="260"/>
      <c r="FZ64" s="260"/>
      <c r="GA64" s="260"/>
      <c r="GB64" s="260"/>
      <c r="GC64" s="260"/>
      <c r="GD64" s="260"/>
      <c r="GE64" s="260"/>
      <c r="GF64" s="260"/>
      <c r="GG64" s="260"/>
      <c r="GH64" s="260"/>
      <c r="GI64" s="260"/>
      <c r="GJ64" s="260"/>
      <c r="GK64" s="260"/>
      <c r="GL64" s="260"/>
      <c r="GM64" s="260"/>
      <c r="GN64" s="260"/>
      <c r="GO64" s="260"/>
      <c r="GP64" s="260"/>
      <c r="GQ64" s="260"/>
      <c r="GR64" s="260"/>
      <c r="GS64" s="260"/>
      <c r="GT64" s="260"/>
      <c r="GU64" s="260"/>
      <c r="GV64" s="260"/>
      <c r="GW64" s="260"/>
      <c r="GX64" s="260"/>
      <c r="GY64" s="260"/>
      <c r="GZ64" s="260"/>
      <c r="HA64" s="260"/>
      <c r="HB64" s="260"/>
      <c r="HC64" s="260"/>
      <c r="HD64" s="260"/>
      <c r="HE64" s="260"/>
      <c r="HF64" s="260"/>
      <c r="HG64" s="260"/>
      <c r="HH64" s="260"/>
      <c r="HI64" s="260"/>
      <c r="HJ64" s="260"/>
      <c r="HK64" s="260"/>
      <c r="HL64" s="260"/>
      <c r="HM64" s="260"/>
      <c r="HN64" s="260"/>
      <c r="HO64" s="260"/>
      <c r="HP64" s="260"/>
      <c r="HQ64" s="260"/>
      <c r="HR64" s="260"/>
      <c r="HS64" s="260"/>
      <c r="HT64" s="260"/>
      <c r="HU64" s="260"/>
      <c r="HV64" s="260"/>
      <c r="HW64" s="260"/>
      <c r="HX64" s="260"/>
      <c r="HY64" s="260"/>
      <c r="HZ64" s="260"/>
      <c r="IA64" s="260"/>
      <c r="IB64" s="260"/>
      <c r="IC64" s="260"/>
      <c r="ID64" s="260"/>
      <c r="IE64" s="260"/>
      <c r="IF64" s="260"/>
      <c r="IG64" s="260"/>
      <c r="IH64" s="260"/>
      <c r="II64" s="260"/>
      <c r="IJ64" s="260"/>
      <c r="IK64" s="260"/>
      <c r="IL64" s="260"/>
      <c r="IM64" s="260"/>
      <c r="IN64" s="260"/>
      <c r="IO64" s="260"/>
      <c r="IP64" s="260"/>
      <c r="IQ64" s="260"/>
      <c r="IR64" s="260"/>
      <c r="IS64" s="260"/>
      <c r="IT64" s="260"/>
      <c r="IU64" s="260"/>
      <c r="IV64" s="260"/>
      <c r="IW64" s="260"/>
    </row>
    <row r="65" customFormat="false" ht="12.75" hidden="false" customHeight="false" outlineLevel="0" collapsed="false">
      <c r="A65" s="256" t="s">
        <v>264</v>
      </c>
      <c r="B65" s="276" t="s">
        <v>265</v>
      </c>
      <c r="C65" s="258"/>
      <c r="D65" s="275" t="n">
        <v>0</v>
      </c>
      <c r="E65" s="275" t="n">
        <v>0</v>
      </c>
      <c r="F65" s="275" t="n">
        <v>0</v>
      </c>
      <c r="G65" s="275" t="n">
        <v>0</v>
      </c>
      <c r="H65" s="275" t="n">
        <v>0</v>
      </c>
      <c r="I65" s="275" t="n">
        <v>0</v>
      </c>
      <c r="J65" s="275" t="n">
        <v>0</v>
      </c>
      <c r="K65" s="275" t="n">
        <v>0</v>
      </c>
      <c r="L65" s="275" t="n">
        <v>0</v>
      </c>
      <c r="M65" s="275" t="n">
        <v>0</v>
      </c>
      <c r="N65" s="275" t="n">
        <v>0</v>
      </c>
      <c r="O65" s="275" t="n">
        <v>0</v>
      </c>
      <c r="P65" s="275" t="n">
        <f aca="false">SUM(D65:O65)</f>
        <v>0</v>
      </c>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c r="AS65" s="260"/>
      <c r="AT65" s="260"/>
      <c r="AU65" s="260"/>
      <c r="AV65" s="260"/>
      <c r="AW65" s="260"/>
      <c r="AX65" s="260"/>
      <c r="AY65" s="260"/>
      <c r="AZ65" s="260"/>
      <c r="BA65" s="260"/>
      <c r="BB65" s="260"/>
      <c r="BC65" s="260"/>
      <c r="BD65" s="260"/>
      <c r="BE65" s="260"/>
      <c r="BF65" s="260"/>
      <c r="BG65" s="260"/>
      <c r="BH65" s="260"/>
      <c r="BI65" s="260"/>
      <c r="BJ65" s="260"/>
      <c r="BK65" s="260"/>
      <c r="BL65" s="260"/>
      <c r="BM65" s="260"/>
      <c r="BN65" s="260"/>
      <c r="BO65" s="260"/>
      <c r="BP65" s="260"/>
      <c r="BQ65" s="260"/>
      <c r="BR65" s="260"/>
      <c r="BS65" s="260"/>
      <c r="BT65" s="260"/>
      <c r="BU65" s="260"/>
      <c r="BV65" s="260"/>
      <c r="BW65" s="260"/>
      <c r="BX65" s="260"/>
      <c r="BY65" s="260"/>
      <c r="BZ65" s="260"/>
      <c r="CA65" s="260"/>
      <c r="CB65" s="260"/>
      <c r="CC65" s="260"/>
      <c r="CD65" s="260"/>
      <c r="CE65" s="260"/>
      <c r="CF65" s="260"/>
      <c r="CG65" s="260"/>
      <c r="CH65" s="260"/>
      <c r="CI65" s="260"/>
      <c r="CJ65" s="260"/>
      <c r="CK65" s="260"/>
      <c r="CL65" s="260"/>
      <c r="CM65" s="260"/>
      <c r="CN65" s="260"/>
      <c r="CO65" s="260"/>
      <c r="CP65" s="260"/>
      <c r="CQ65" s="260"/>
      <c r="CR65" s="260"/>
      <c r="CS65" s="260"/>
      <c r="CT65" s="260"/>
      <c r="CU65" s="260"/>
      <c r="CV65" s="260"/>
      <c r="CW65" s="260"/>
      <c r="CX65" s="260"/>
      <c r="CY65" s="260"/>
      <c r="CZ65" s="260"/>
      <c r="DA65" s="260"/>
      <c r="DB65" s="260"/>
      <c r="DC65" s="260"/>
      <c r="DD65" s="260"/>
      <c r="DE65" s="260"/>
      <c r="DF65" s="260"/>
      <c r="DG65" s="260"/>
      <c r="DH65" s="260"/>
      <c r="DI65" s="260"/>
      <c r="DJ65" s="260"/>
      <c r="DK65" s="260"/>
      <c r="DL65" s="260"/>
      <c r="DM65" s="260"/>
      <c r="DN65" s="260"/>
      <c r="DO65" s="260"/>
      <c r="DP65" s="260"/>
      <c r="DQ65" s="260"/>
      <c r="DR65" s="260"/>
      <c r="DS65" s="260"/>
      <c r="DT65" s="260"/>
      <c r="DU65" s="260"/>
      <c r="DV65" s="260"/>
      <c r="DW65" s="260"/>
      <c r="DX65" s="260"/>
      <c r="DY65" s="260"/>
      <c r="DZ65" s="260"/>
      <c r="EA65" s="260"/>
      <c r="EB65" s="260"/>
      <c r="EC65" s="260"/>
      <c r="ED65" s="260"/>
      <c r="EE65" s="260"/>
      <c r="EF65" s="260"/>
      <c r="EG65" s="260"/>
      <c r="EH65" s="260"/>
      <c r="EI65" s="260"/>
      <c r="EJ65" s="260"/>
      <c r="EK65" s="260"/>
      <c r="EL65" s="260"/>
      <c r="EM65" s="260"/>
      <c r="EN65" s="260"/>
      <c r="EO65" s="260"/>
      <c r="EP65" s="260"/>
      <c r="EQ65" s="260"/>
      <c r="ER65" s="260"/>
      <c r="ES65" s="260"/>
      <c r="ET65" s="260"/>
      <c r="EU65" s="260"/>
      <c r="EV65" s="260"/>
      <c r="EW65" s="260"/>
      <c r="EX65" s="260"/>
      <c r="EY65" s="260"/>
      <c r="EZ65" s="260"/>
      <c r="FA65" s="260"/>
      <c r="FB65" s="260"/>
      <c r="FC65" s="260"/>
      <c r="FD65" s="260"/>
      <c r="FE65" s="260"/>
      <c r="FF65" s="260"/>
      <c r="FG65" s="260"/>
      <c r="FH65" s="260"/>
      <c r="FI65" s="260"/>
      <c r="FJ65" s="260"/>
      <c r="FK65" s="260"/>
      <c r="FL65" s="260"/>
      <c r="FM65" s="260"/>
      <c r="FN65" s="260"/>
      <c r="FO65" s="260"/>
      <c r="FP65" s="260"/>
      <c r="FQ65" s="260"/>
      <c r="FR65" s="260"/>
      <c r="FS65" s="260"/>
      <c r="FT65" s="260"/>
      <c r="FU65" s="260"/>
      <c r="FV65" s="260"/>
      <c r="FW65" s="260"/>
      <c r="FX65" s="260"/>
      <c r="FY65" s="260"/>
      <c r="FZ65" s="260"/>
      <c r="GA65" s="260"/>
      <c r="GB65" s="260"/>
      <c r="GC65" s="260"/>
      <c r="GD65" s="260"/>
      <c r="GE65" s="260"/>
      <c r="GF65" s="260"/>
      <c r="GG65" s="260"/>
      <c r="GH65" s="260"/>
      <c r="GI65" s="260"/>
      <c r="GJ65" s="260"/>
      <c r="GK65" s="260"/>
      <c r="GL65" s="260"/>
      <c r="GM65" s="260"/>
      <c r="GN65" s="260"/>
      <c r="GO65" s="260"/>
      <c r="GP65" s="260"/>
      <c r="GQ65" s="260"/>
      <c r="GR65" s="260"/>
      <c r="GS65" s="260"/>
      <c r="GT65" s="260"/>
      <c r="GU65" s="260"/>
      <c r="GV65" s="260"/>
      <c r="GW65" s="260"/>
      <c r="GX65" s="260"/>
      <c r="GY65" s="260"/>
      <c r="GZ65" s="260"/>
      <c r="HA65" s="260"/>
      <c r="HB65" s="260"/>
      <c r="HC65" s="260"/>
      <c r="HD65" s="260"/>
      <c r="HE65" s="260"/>
      <c r="HF65" s="260"/>
      <c r="HG65" s="260"/>
      <c r="HH65" s="260"/>
      <c r="HI65" s="260"/>
      <c r="HJ65" s="260"/>
      <c r="HK65" s="260"/>
      <c r="HL65" s="260"/>
      <c r="HM65" s="260"/>
      <c r="HN65" s="260"/>
      <c r="HO65" s="260"/>
      <c r="HP65" s="260"/>
      <c r="HQ65" s="260"/>
      <c r="HR65" s="260"/>
      <c r="HS65" s="260"/>
      <c r="HT65" s="260"/>
      <c r="HU65" s="260"/>
      <c r="HV65" s="260"/>
      <c r="HW65" s="260"/>
      <c r="HX65" s="260"/>
      <c r="HY65" s="260"/>
      <c r="HZ65" s="260"/>
      <c r="IA65" s="260"/>
      <c r="IB65" s="260"/>
      <c r="IC65" s="260"/>
      <c r="ID65" s="260"/>
      <c r="IE65" s="260"/>
      <c r="IF65" s="260"/>
      <c r="IG65" s="260"/>
      <c r="IH65" s="260"/>
      <c r="II65" s="260"/>
      <c r="IJ65" s="260"/>
      <c r="IK65" s="260"/>
      <c r="IL65" s="260"/>
      <c r="IM65" s="260"/>
      <c r="IN65" s="260"/>
      <c r="IO65" s="260"/>
      <c r="IP65" s="260"/>
      <c r="IQ65" s="260"/>
      <c r="IR65" s="260"/>
      <c r="IS65" s="260"/>
      <c r="IT65" s="260"/>
      <c r="IU65" s="260"/>
      <c r="IV65" s="260"/>
      <c r="IW65" s="260"/>
    </row>
    <row r="66" customFormat="false" ht="12.75" hidden="false" customHeight="false" outlineLevel="0" collapsed="false">
      <c r="A66" s="256" t="s">
        <v>266</v>
      </c>
      <c r="B66" s="277" t="s">
        <v>32</v>
      </c>
      <c r="C66" s="258"/>
      <c r="D66" s="275" t="n">
        <v>0</v>
      </c>
      <c r="E66" s="275" t="n">
        <v>0</v>
      </c>
      <c r="F66" s="275" t="n">
        <v>0</v>
      </c>
      <c r="G66" s="275" t="n">
        <v>0</v>
      </c>
      <c r="H66" s="275" t="n">
        <v>0</v>
      </c>
      <c r="I66" s="275" t="n">
        <v>0</v>
      </c>
      <c r="J66" s="275" t="n">
        <v>0</v>
      </c>
      <c r="K66" s="275" t="n">
        <v>0</v>
      </c>
      <c r="L66" s="275" t="n">
        <v>0</v>
      </c>
      <c r="M66" s="275" t="n">
        <v>0</v>
      </c>
      <c r="N66" s="275" t="n">
        <v>0</v>
      </c>
      <c r="O66" s="275" t="n">
        <v>0</v>
      </c>
      <c r="P66" s="275" t="n">
        <f aca="false">SUM(D66:O66)</f>
        <v>0</v>
      </c>
      <c r="Q66" s="260"/>
      <c r="R66" s="260"/>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260"/>
      <c r="AP66" s="260"/>
      <c r="AQ66" s="260"/>
      <c r="AR66" s="260"/>
      <c r="AS66" s="260"/>
      <c r="AT66" s="260"/>
      <c r="AU66" s="260"/>
      <c r="AV66" s="260"/>
      <c r="AW66" s="260"/>
      <c r="AX66" s="260"/>
      <c r="AY66" s="260"/>
      <c r="AZ66" s="260"/>
      <c r="BA66" s="260"/>
      <c r="BB66" s="260"/>
      <c r="BC66" s="260"/>
      <c r="BD66" s="260"/>
      <c r="BE66" s="260"/>
      <c r="BF66" s="260"/>
      <c r="BG66" s="260"/>
      <c r="BH66" s="260"/>
      <c r="BI66" s="260"/>
      <c r="BJ66" s="260"/>
      <c r="BK66" s="260"/>
      <c r="BL66" s="260"/>
      <c r="BM66" s="260"/>
      <c r="BN66" s="260"/>
      <c r="BO66" s="260"/>
      <c r="BP66" s="260"/>
      <c r="BQ66" s="260"/>
      <c r="BR66" s="260"/>
      <c r="BS66" s="260"/>
      <c r="BT66" s="260"/>
      <c r="BU66" s="260"/>
      <c r="BV66" s="260"/>
      <c r="BW66" s="260"/>
      <c r="BX66" s="260"/>
      <c r="BY66" s="260"/>
      <c r="BZ66" s="260"/>
      <c r="CA66" s="260"/>
      <c r="CB66" s="260"/>
      <c r="CC66" s="260"/>
      <c r="CD66" s="260"/>
      <c r="CE66" s="260"/>
      <c r="CF66" s="260"/>
      <c r="CG66" s="260"/>
      <c r="CH66" s="260"/>
      <c r="CI66" s="260"/>
      <c r="CJ66" s="260"/>
      <c r="CK66" s="260"/>
      <c r="CL66" s="260"/>
      <c r="CM66" s="260"/>
      <c r="CN66" s="260"/>
      <c r="CO66" s="260"/>
      <c r="CP66" s="260"/>
      <c r="CQ66" s="260"/>
      <c r="CR66" s="260"/>
      <c r="CS66" s="260"/>
      <c r="CT66" s="260"/>
      <c r="CU66" s="260"/>
      <c r="CV66" s="260"/>
      <c r="CW66" s="260"/>
      <c r="CX66" s="260"/>
      <c r="CY66" s="260"/>
      <c r="CZ66" s="260"/>
      <c r="DA66" s="260"/>
      <c r="DB66" s="260"/>
      <c r="DC66" s="260"/>
      <c r="DD66" s="260"/>
      <c r="DE66" s="260"/>
      <c r="DF66" s="260"/>
      <c r="DG66" s="260"/>
      <c r="DH66" s="260"/>
      <c r="DI66" s="260"/>
      <c r="DJ66" s="260"/>
      <c r="DK66" s="260"/>
      <c r="DL66" s="260"/>
      <c r="DM66" s="260"/>
      <c r="DN66" s="260"/>
      <c r="DO66" s="260"/>
      <c r="DP66" s="260"/>
      <c r="DQ66" s="260"/>
      <c r="DR66" s="260"/>
      <c r="DS66" s="260"/>
      <c r="DT66" s="260"/>
      <c r="DU66" s="260"/>
      <c r="DV66" s="260"/>
      <c r="DW66" s="260"/>
      <c r="DX66" s="260"/>
      <c r="DY66" s="260"/>
      <c r="DZ66" s="260"/>
      <c r="EA66" s="260"/>
      <c r="EB66" s="260"/>
      <c r="EC66" s="260"/>
      <c r="ED66" s="260"/>
      <c r="EE66" s="260"/>
      <c r="EF66" s="260"/>
      <c r="EG66" s="260"/>
      <c r="EH66" s="260"/>
      <c r="EI66" s="260"/>
      <c r="EJ66" s="260"/>
      <c r="EK66" s="260"/>
      <c r="EL66" s="260"/>
      <c r="EM66" s="260"/>
      <c r="EN66" s="260"/>
      <c r="EO66" s="260"/>
      <c r="EP66" s="260"/>
      <c r="EQ66" s="260"/>
      <c r="ER66" s="260"/>
      <c r="ES66" s="260"/>
      <c r="ET66" s="260"/>
      <c r="EU66" s="260"/>
      <c r="EV66" s="260"/>
      <c r="EW66" s="260"/>
      <c r="EX66" s="260"/>
      <c r="EY66" s="260"/>
      <c r="EZ66" s="260"/>
      <c r="FA66" s="260"/>
      <c r="FB66" s="260"/>
      <c r="FC66" s="260"/>
      <c r="FD66" s="260"/>
      <c r="FE66" s="260"/>
      <c r="FF66" s="260"/>
      <c r="FG66" s="260"/>
      <c r="FH66" s="260"/>
      <c r="FI66" s="260"/>
      <c r="FJ66" s="260"/>
      <c r="FK66" s="260"/>
      <c r="FL66" s="260"/>
      <c r="FM66" s="260"/>
      <c r="FN66" s="260"/>
      <c r="FO66" s="260"/>
      <c r="FP66" s="260"/>
      <c r="FQ66" s="260"/>
      <c r="FR66" s="260"/>
      <c r="FS66" s="260"/>
      <c r="FT66" s="260"/>
      <c r="FU66" s="260"/>
      <c r="FV66" s="260"/>
      <c r="FW66" s="260"/>
      <c r="FX66" s="260"/>
      <c r="FY66" s="260"/>
      <c r="FZ66" s="260"/>
      <c r="GA66" s="260"/>
      <c r="GB66" s="260"/>
      <c r="GC66" s="260"/>
      <c r="GD66" s="260"/>
      <c r="GE66" s="260"/>
      <c r="GF66" s="260"/>
      <c r="GG66" s="260"/>
      <c r="GH66" s="260"/>
      <c r="GI66" s="260"/>
      <c r="GJ66" s="260"/>
      <c r="GK66" s="260"/>
      <c r="GL66" s="260"/>
      <c r="GM66" s="260"/>
      <c r="GN66" s="260"/>
      <c r="GO66" s="260"/>
      <c r="GP66" s="260"/>
      <c r="GQ66" s="260"/>
      <c r="GR66" s="260"/>
      <c r="GS66" s="260"/>
      <c r="GT66" s="260"/>
      <c r="GU66" s="260"/>
      <c r="GV66" s="260"/>
      <c r="GW66" s="260"/>
      <c r="GX66" s="260"/>
      <c r="GY66" s="260"/>
      <c r="GZ66" s="260"/>
      <c r="HA66" s="260"/>
      <c r="HB66" s="260"/>
      <c r="HC66" s="260"/>
      <c r="HD66" s="260"/>
      <c r="HE66" s="260"/>
      <c r="HF66" s="260"/>
      <c r="HG66" s="260"/>
      <c r="HH66" s="260"/>
      <c r="HI66" s="260"/>
      <c r="HJ66" s="260"/>
      <c r="HK66" s="260"/>
      <c r="HL66" s="260"/>
      <c r="HM66" s="260"/>
      <c r="HN66" s="260"/>
      <c r="HO66" s="260"/>
      <c r="HP66" s="260"/>
      <c r="HQ66" s="260"/>
      <c r="HR66" s="260"/>
      <c r="HS66" s="260"/>
      <c r="HT66" s="260"/>
      <c r="HU66" s="260"/>
      <c r="HV66" s="260"/>
      <c r="HW66" s="260"/>
      <c r="HX66" s="260"/>
      <c r="HY66" s="260"/>
      <c r="HZ66" s="260"/>
      <c r="IA66" s="260"/>
      <c r="IB66" s="260"/>
      <c r="IC66" s="260"/>
      <c r="ID66" s="260"/>
      <c r="IE66" s="260"/>
      <c r="IF66" s="260"/>
      <c r="IG66" s="260"/>
      <c r="IH66" s="260"/>
      <c r="II66" s="260"/>
      <c r="IJ66" s="260"/>
      <c r="IK66" s="260"/>
      <c r="IL66" s="260"/>
      <c r="IM66" s="260"/>
      <c r="IN66" s="260"/>
      <c r="IO66" s="260"/>
      <c r="IP66" s="260"/>
      <c r="IQ66" s="260"/>
      <c r="IR66" s="260"/>
      <c r="IS66" s="260"/>
      <c r="IT66" s="260"/>
      <c r="IU66" s="260"/>
      <c r="IV66" s="260"/>
      <c r="IW66" s="260"/>
    </row>
    <row r="67" customFormat="false" ht="12.75" hidden="false" customHeight="false" outlineLevel="0" collapsed="false">
      <c r="A67" s="253" t="s">
        <v>267</v>
      </c>
      <c r="B67" s="273" t="s">
        <v>268</v>
      </c>
      <c r="C67" s="254"/>
      <c r="D67" s="270" t="n">
        <v>0</v>
      </c>
      <c r="E67" s="270" t="n">
        <v>0</v>
      </c>
      <c r="F67" s="270" t="n">
        <v>0</v>
      </c>
      <c r="G67" s="270" t="n">
        <v>0</v>
      </c>
      <c r="H67" s="270" t="n">
        <v>0</v>
      </c>
      <c r="I67" s="270" t="n">
        <v>0</v>
      </c>
      <c r="J67" s="270" t="n">
        <v>0</v>
      </c>
      <c r="K67" s="270" t="n">
        <v>0</v>
      </c>
      <c r="L67" s="270" t="n">
        <v>0</v>
      </c>
      <c r="M67" s="270" t="n">
        <v>0</v>
      </c>
      <c r="N67" s="270" t="n">
        <v>0</v>
      </c>
      <c r="O67" s="270" t="n">
        <v>0</v>
      </c>
      <c r="P67" s="270" t="n">
        <f aca="false">SUM(D67:O67)</f>
        <v>0</v>
      </c>
    </row>
    <row r="68" customFormat="false" ht="12.75" hidden="false" customHeight="false" outlineLevel="0" collapsed="false">
      <c r="A68" s="253" t="s">
        <v>269</v>
      </c>
      <c r="B68" s="273" t="s">
        <v>270</v>
      </c>
      <c r="C68" s="254"/>
      <c r="D68" s="274" t="n">
        <v>0</v>
      </c>
      <c r="E68" s="274" t="n">
        <v>0</v>
      </c>
      <c r="F68" s="274" t="n">
        <v>0</v>
      </c>
      <c r="G68" s="274" t="n">
        <v>0</v>
      </c>
      <c r="H68" s="274" t="n">
        <v>0</v>
      </c>
      <c r="I68" s="274" t="n">
        <v>0</v>
      </c>
      <c r="J68" s="274" t="n">
        <v>0</v>
      </c>
      <c r="K68" s="274" t="n">
        <v>0</v>
      </c>
      <c r="L68" s="274" t="n">
        <v>0</v>
      </c>
      <c r="M68" s="274" t="n">
        <v>0</v>
      </c>
      <c r="N68" s="274" t="n">
        <v>0</v>
      </c>
      <c r="O68" s="274" t="n">
        <v>0</v>
      </c>
      <c r="P68" s="274" t="n">
        <f aca="false">SUM(D68:O68)</f>
        <v>0</v>
      </c>
    </row>
    <row r="69" customFormat="false" ht="12.75" hidden="false" customHeight="false" outlineLevel="0" collapsed="false">
      <c r="A69" s="256"/>
      <c r="B69" s="266" t="s">
        <v>271</v>
      </c>
      <c r="C69" s="258"/>
      <c r="D69" s="275" t="n">
        <f aca="false">SUM(D67:D68)</f>
        <v>0</v>
      </c>
      <c r="E69" s="275" t="n">
        <f aca="false">SUM(E67:E68)</f>
        <v>0</v>
      </c>
      <c r="F69" s="275" t="n">
        <f aca="false">SUM(F67:F68)</f>
        <v>0</v>
      </c>
      <c r="G69" s="275" t="n">
        <f aca="false">SUM(G67:G68)</f>
        <v>0</v>
      </c>
      <c r="H69" s="275" t="n">
        <f aca="false">SUM(H67:H68)</f>
        <v>0</v>
      </c>
      <c r="I69" s="275" t="n">
        <f aca="false">SUM(I67:I68)</f>
        <v>0</v>
      </c>
      <c r="J69" s="275" t="n">
        <f aca="false">SUM(J67:J68)</f>
        <v>0</v>
      </c>
      <c r="K69" s="275" t="n">
        <f aca="false">SUM(K67:K68)</f>
        <v>0</v>
      </c>
      <c r="L69" s="275" t="n">
        <f aca="false">SUM(L67:L68)</f>
        <v>0</v>
      </c>
      <c r="M69" s="275" t="n">
        <f aca="false">SUM(M67:M68)</f>
        <v>0</v>
      </c>
      <c r="N69" s="275" t="n">
        <f aca="false">SUM(N67:N68)</f>
        <v>0</v>
      </c>
      <c r="O69" s="275" t="n">
        <f aca="false">SUM(O67:O68)</f>
        <v>0</v>
      </c>
      <c r="P69" s="275" t="n">
        <f aca="false">SUM(P67:P68)</f>
        <v>0</v>
      </c>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260"/>
      <c r="BQ69" s="260"/>
      <c r="BR69" s="260"/>
      <c r="BS69" s="260"/>
      <c r="BT69" s="260"/>
      <c r="BU69" s="260"/>
      <c r="BV69" s="260"/>
      <c r="BW69" s="260"/>
      <c r="BX69" s="260"/>
      <c r="BY69" s="260"/>
      <c r="BZ69" s="260"/>
      <c r="CA69" s="260"/>
      <c r="CB69" s="260"/>
      <c r="CC69" s="260"/>
      <c r="CD69" s="260"/>
      <c r="CE69" s="260"/>
      <c r="CF69" s="260"/>
      <c r="CG69" s="260"/>
      <c r="CH69" s="260"/>
      <c r="CI69" s="260"/>
      <c r="CJ69" s="260"/>
      <c r="CK69" s="260"/>
      <c r="CL69" s="260"/>
      <c r="CM69" s="260"/>
      <c r="CN69" s="260"/>
      <c r="CO69" s="260"/>
      <c r="CP69" s="260"/>
      <c r="CQ69" s="260"/>
      <c r="CR69" s="260"/>
      <c r="CS69" s="260"/>
      <c r="CT69" s="260"/>
      <c r="CU69" s="260"/>
      <c r="CV69" s="260"/>
      <c r="CW69" s="260"/>
      <c r="CX69" s="260"/>
      <c r="CY69" s="260"/>
      <c r="CZ69" s="260"/>
      <c r="DA69" s="260"/>
      <c r="DB69" s="260"/>
      <c r="DC69" s="260"/>
      <c r="DD69" s="260"/>
      <c r="DE69" s="260"/>
      <c r="DF69" s="260"/>
      <c r="DG69" s="260"/>
      <c r="DH69" s="260"/>
      <c r="DI69" s="260"/>
      <c r="DJ69" s="260"/>
      <c r="DK69" s="260"/>
      <c r="DL69" s="260"/>
      <c r="DM69" s="260"/>
      <c r="DN69" s="260"/>
      <c r="DO69" s="260"/>
      <c r="DP69" s="260"/>
      <c r="DQ69" s="260"/>
      <c r="DR69" s="260"/>
      <c r="DS69" s="260"/>
      <c r="DT69" s="260"/>
      <c r="DU69" s="260"/>
      <c r="DV69" s="260"/>
      <c r="DW69" s="260"/>
      <c r="DX69" s="260"/>
      <c r="DY69" s="260"/>
      <c r="DZ69" s="260"/>
      <c r="EA69" s="260"/>
      <c r="EB69" s="260"/>
      <c r="EC69" s="260"/>
      <c r="ED69" s="260"/>
      <c r="EE69" s="260"/>
      <c r="EF69" s="260"/>
      <c r="EG69" s="260"/>
      <c r="EH69" s="260"/>
      <c r="EI69" s="260"/>
      <c r="EJ69" s="260"/>
      <c r="EK69" s="260"/>
      <c r="EL69" s="260"/>
      <c r="EM69" s="260"/>
      <c r="EN69" s="260"/>
      <c r="EO69" s="260"/>
      <c r="EP69" s="260"/>
      <c r="EQ69" s="260"/>
      <c r="ER69" s="260"/>
      <c r="ES69" s="260"/>
      <c r="ET69" s="260"/>
      <c r="EU69" s="260"/>
      <c r="EV69" s="260"/>
      <c r="EW69" s="260"/>
      <c r="EX69" s="260"/>
      <c r="EY69" s="260"/>
      <c r="EZ69" s="260"/>
      <c r="FA69" s="260"/>
      <c r="FB69" s="260"/>
      <c r="FC69" s="260"/>
      <c r="FD69" s="260"/>
      <c r="FE69" s="260"/>
      <c r="FF69" s="260"/>
      <c r="FG69" s="260"/>
      <c r="FH69" s="260"/>
      <c r="FI69" s="260"/>
      <c r="FJ69" s="260"/>
      <c r="FK69" s="260"/>
      <c r="FL69" s="260"/>
      <c r="FM69" s="260"/>
      <c r="FN69" s="260"/>
      <c r="FO69" s="260"/>
      <c r="FP69" s="260"/>
      <c r="FQ69" s="260"/>
      <c r="FR69" s="260"/>
      <c r="FS69" s="260"/>
      <c r="FT69" s="260"/>
      <c r="FU69" s="260"/>
      <c r="FV69" s="260"/>
      <c r="FW69" s="260"/>
      <c r="FX69" s="260"/>
      <c r="FY69" s="260"/>
      <c r="FZ69" s="260"/>
      <c r="GA69" s="260"/>
      <c r="GB69" s="260"/>
      <c r="GC69" s="260"/>
      <c r="GD69" s="260"/>
      <c r="GE69" s="260"/>
      <c r="GF69" s="260"/>
      <c r="GG69" s="260"/>
      <c r="GH69" s="260"/>
      <c r="GI69" s="260"/>
      <c r="GJ69" s="260"/>
      <c r="GK69" s="260"/>
      <c r="GL69" s="260"/>
      <c r="GM69" s="260"/>
      <c r="GN69" s="260"/>
      <c r="GO69" s="260"/>
      <c r="GP69" s="260"/>
      <c r="GQ69" s="260"/>
      <c r="GR69" s="260"/>
      <c r="GS69" s="260"/>
      <c r="GT69" s="260"/>
      <c r="GU69" s="260"/>
      <c r="GV69" s="260"/>
      <c r="GW69" s="260"/>
      <c r="GX69" s="260"/>
      <c r="GY69" s="260"/>
      <c r="GZ69" s="260"/>
      <c r="HA69" s="260"/>
      <c r="HB69" s="260"/>
      <c r="HC69" s="260"/>
      <c r="HD69" s="260"/>
      <c r="HE69" s="260"/>
      <c r="HF69" s="260"/>
      <c r="HG69" s="260"/>
      <c r="HH69" s="260"/>
      <c r="HI69" s="260"/>
      <c r="HJ69" s="260"/>
      <c r="HK69" s="260"/>
      <c r="HL69" s="260"/>
      <c r="HM69" s="260"/>
      <c r="HN69" s="260"/>
      <c r="HO69" s="260"/>
      <c r="HP69" s="260"/>
      <c r="HQ69" s="260"/>
      <c r="HR69" s="260"/>
      <c r="HS69" s="260"/>
      <c r="HT69" s="260"/>
      <c r="HU69" s="260"/>
      <c r="HV69" s="260"/>
      <c r="HW69" s="260"/>
      <c r="HX69" s="260"/>
      <c r="HY69" s="260"/>
      <c r="HZ69" s="260"/>
      <c r="IA69" s="260"/>
      <c r="IB69" s="260"/>
      <c r="IC69" s="260"/>
      <c r="ID69" s="260"/>
      <c r="IE69" s="260"/>
      <c r="IF69" s="260"/>
      <c r="IG69" s="260"/>
      <c r="IH69" s="260"/>
      <c r="II69" s="260"/>
      <c r="IJ69" s="260"/>
      <c r="IK69" s="260"/>
      <c r="IL69" s="260"/>
      <c r="IM69" s="260"/>
      <c r="IN69" s="260"/>
      <c r="IO69" s="260"/>
      <c r="IP69" s="260"/>
      <c r="IQ69" s="260"/>
      <c r="IR69" s="260"/>
      <c r="IS69" s="260"/>
      <c r="IT69" s="260"/>
      <c r="IU69" s="260"/>
      <c r="IV69" s="260"/>
      <c r="IW69" s="260"/>
    </row>
    <row r="70" customFormat="false" ht="12.75" hidden="false" customHeight="false" outlineLevel="0" collapsed="false">
      <c r="A70" s="256" t="s">
        <v>272</v>
      </c>
      <c r="B70" s="278" t="s">
        <v>273</v>
      </c>
      <c r="C70" s="258"/>
      <c r="D70" s="275" t="n">
        <v>0</v>
      </c>
      <c r="E70" s="275" t="n">
        <v>0</v>
      </c>
      <c r="F70" s="275" t="n">
        <v>0</v>
      </c>
      <c r="G70" s="275" t="n">
        <v>0</v>
      </c>
      <c r="H70" s="275" t="n">
        <v>0</v>
      </c>
      <c r="I70" s="275" t="n">
        <v>0</v>
      </c>
      <c r="J70" s="275" t="n">
        <v>0</v>
      </c>
      <c r="K70" s="275" t="n">
        <v>0</v>
      </c>
      <c r="L70" s="275" t="n">
        <v>0</v>
      </c>
      <c r="M70" s="275" t="n">
        <v>0</v>
      </c>
      <c r="N70" s="275" t="n">
        <v>0</v>
      </c>
      <c r="O70" s="275" t="n">
        <v>0</v>
      </c>
      <c r="P70" s="275" t="n">
        <f aca="false">SUM(D70:O70)</f>
        <v>0</v>
      </c>
      <c r="Q70" s="260"/>
      <c r="R70" s="260"/>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0"/>
      <c r="BX70" s="260"/>
      <c r="BY70" s="260"/>
      <c r="BZ70" s="260"/>
      <c r="CA70" s="260"/>
      <c r="CB70" s="260"/>
      <c r="CC70" s="260"/>
      <c r="CD70" s="260"/>
      <c r="CE70" s="260"/>
      <c r="CF70" s="260"/>
      <c r="CG70" s="260"/>
      <c r="CH70" s="260"/>
      <c r="CI70" s="260"/>
      <c r="CJ70" s="260"/>
      <c r="CK70" s="260"/>
      <c r="CL70" s="260"/>
      <c r="CM70" s="260"/>
      <c r="CN70" s="260"/>
      <c r="CO70" s="260"/>
      <c r="CP70" s="260"/>
      <c r="CQ70" s="260"/>
      <c r="CR70" s="260"/>
      <c r="CS70" s="260"/>
      <c r="CT70" s="260"/>
      <c r="CU70" s="260"/>
      <c r="CV70" s="260"/>
      <c r="CW70" s="260"/>
      <c r="CX70" s="260"/>
      <c r="CY70" s="260"/>
      <c r="CZ70" s="260"/>
      <c r="DA70" s="260"/>
      <c r="DB70" s="260"/>
      <c r="DC70" s="260"/>
      <c r="DD70" s="260"/>
      <c r="DE70" s="260"/>
      <c r="DF70" s="260"/>
      <c r="DG70" s="260"/>
      <c r="DH70" s="260"/>
      <c r="DI70" s="260"/>
      <c r="DJ70" s="260"/>
      <c r="DK70" s="260"/>
      <c r="DL70" s="260"/>
      <c r="DM70" s="260"/>
      <c r="DN70" s="260"/>
      <c r="DO70" s="260"/>
      <c r="DP70" s="260"/>
      <c r="DQ70" s="260"/>
      <c r="DR70" s="260"/>
      <c r="DS70" s="260"/>
      <c r="DT70" s="260"/>
      <c r="DU70" s="260"/>
      <c r="DV70" s="260"/>
      <c r="DW70" s="260"/>
      <c r="DX70" s="260"/>
      <c r="DY70" s="260"/>
      <c r="DZ70" s="260"/>
      <c r="EA70" s="260"/>
      <c r="EB70" s="260"/>
      <c r="EC70" s="260"/>
      <c r="ED70" s="260"/>
      <c r="EE70" s="260"/>
      <c r="EF70" s="260"/>
      <c r="EG70" s="260"/>
      <c r="EH70" s="260"/>
      <c r="EI70" s="260"/>
      <c r="EJ70" s="260"/>
      <c r="EK70" s="260"/>
      <c r="EL70" s="260"/>
      <c r="EM70" s="260"/>
      <c r="EN70" s="260"/>
      <c r="EO70" s="260"/>
      <c r="EP70" s="260"/>
      <c r="EQ70" s="260"/>
      <c r="ER70" s="260"/>
      <c r="ES70" s="260"/>
      <c r="ET70" s="260"/>
      <c r="EU70" s="260"/>
      <c r="EV70" s="260"/>
      <c r="EW70" s="260"/>
      <c r="EX70" s="260"/>
      <c r="EY70" s="260"/>
      <c r="EZ70" s="260"/>
      <c r="FA70" s="260"/>
      <c r="FB70" s="260"/>
      <c r="FC70" s="260"/>
      <c r="FD70" s="260"/>
      <c r="FE70" s="260"/>
      <c r="FF70" s="260"/>
      <c r="FG70" s="260"/>
      <c r="FH70" s="260"/>
      <c r="FI70" s="260"/>
      <c r="FJ70" s="260"/>
      <c r="FK70" s="260"/>
      <c r="FL70" s="260"/>
      <c r="FM70" s="260"/>
      <c r="FN70" s="260"/>
      <c r="FO70" s="260"/>
      <c r="FP70" s="260"/>
      <c r="FQ70" s="260"/>
      <c r="FR70" s="260"/>
      <c r="FS70" s="260"/>
      <c r="FT70" s="260"/>
      <c r="FU70" s="260"/>
      <c r="FV70" s="260"/>
      <c r="FW70" s="260"/>
      <c r="FX70" s="260"/>
      <c r="FY70" s="260"/>
      <c r="FZ70" s="260"/>
      <c r="GA70" s="260"/>
      <c r="GB70" s="260"/>
      <c r="GC70" s="260"/>
      <c r="GD70" s="260"/>
      <c r="GE70" s="260"/>
      <c r="GF70" s="260"/>
      <c r="GG70" s="260"/>
      <c r="GH70" s="260"/>
      <c r="GI70" s="260"/>
      <c r="GJ70" s="260"/>
      <c r="GK70" s="260"/>
      <c r="GL70" s="260"/>
      <c r="GM70" s="260"/>
      <c r="GN70" s="260"/>
      <c r="GO70" s="260"/>
      <c r="GP70" s="260"/>
      <c r="GQ70" s="260"/>
      <c r="GR70" s="260"/>
      <c r="GS70" s="260"/>
      <c r="GT70" s="260"/>
      <c r="GU70" s="260"/>
      <c r="GV70" s="260"/>
      <c r="GW70" s="260"/>
      <c r="GX70" s="260"/>
      <c r="GY70" s="260"/>
      <c r="GZ70" s="260"/>
      <c r="HA70" s="260"/>
      <c r="HB70" s="260"/>
      <c r="HC70" s="260"/>
      <c r="HD70" s="260"/>
      <c r="HE70" s="260"/>
      <c r="HF70" s="260"/>
      <c r="HG70" s="260"/>
      <c r="HH70" s="260"/>
      <c r="HI70" s="260"/>
      <c r="HJ70" s="260"/>
      <c r="HK70" s="260"/>
      <c r="HL70" s="260"/>
      <c r="HM70" s="260"/>
      <c r="HN70" s="260"/>
      <c r="HO70" s="260"/>
      <c r="HP70" s="260"/>
      <c r="HQ70" s="260"/>
      <c r="HR70" s="260"/>
      <c r="HS70" s="260"/>
      <c r="HT70" s="260"/>
      <c r="HU70" s="260"/>
      <c r="HV70" s="260"/>
      <c r="HW70" s="260"/>
      <c r="HX70" s="260"/>
      <c r="HY70" s="260"/>
      <c r="HZ70" s="260"/>
      <c r="IA70" s="260"/>
      <c r="IB70" s="260"/>
      <c r="IC70" s="260"/>
      <c r="ID70" s="260"/>
      <c r="IE70" s="260"/>
      <c r="IF70" s="260"/>
      <c r="IG70" s="260"/>
      <c r="IH70" s="260"/>
      <c r="II70" s="260"/>
      <c r="IJ70" s="260"/>
      <c r="IK70" s="260"/>
      <c r="IL70" s="260"/>
      <c r="IM70" s="260"/>
      <c r="IN70" s="260"/>
      <c r="IO70" s="260"/>
      <c r="IP70" s="260"/>
      <c r="IQ70" s="260"/>
      <c r="IR70" s="260"/>
      <c r="IS70" s="260"/>
      <c r="IT70" s="260"/>
      <c r="IU70" s="260"/>
      <c r="IV70" s="260"/>
      <c r="IW70" s="260"/>
    </row>
    <row r="71" customFormat="false" ht="12.75" hidden="false" customHeight="false" outlineLevel="0" collapsed="false">
      <c r="A71" s="256" t="s">
        <v>274</v>
      </c>
      <c r="B71" s="278" t="s">
        <v>150</v>
      </c>
      <c r="C71" s="258"/>
      <c r="D71" s="275" t="n">
        <v>0</v>
      </c>
      <c r="E71" s="275" t="n">
        <v>0</v>
      </c>
      <c r="F71" s="275" t="n">
        <v>0</v>
      </c>
      <c r="G71" s="275" t="n">
        <v>0</v>
      </c>
      <c r="H71" s="275" t="n">
        <v>0</v>
      </c>
      <c r="I71" s="275" t="n">
        <v>0</v>
      </c>
      <c r="J71" s="275" t="n">
        <v>0</v>
      </c>
      <c r="K71" s="275" t="n">
        <v>0</v>
      </c>
      <c r="L71" s="275" t="n">
        <v>0</v>
      </c>
      <c r="M71" s="275" t="n">
        <v>0</v>
      </c>
      <c r="N71" s="275" t="n">
        <v>0</v>
      </c>
      <c r="O71" s="275" t="n">
        <v>0</v>
      </c>
      <c r="P71" s="275" t="n">
        <f aca="false">SUM(D71:O71)</f>
        <v>0</v>
      </c>
      <c r="Q71" s="260"/>
      <c r="R71" s="260"/>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260"/>
      <c r="BE71" s="260"/>
      <c r="BF71" s="260"/>
      <c r="BG71" s="260"/>
      <c r="BH71" s="260"/>
      <c r="BI71" s="260"/>
      <c r="BJ71" s="260"/>
      <c r="BK71" s="260"/>
      <c r="BL71" s="260"/>
      <c r="BM71" s="260"/>
      <c r="BN71" s="260"/>
      <c r="BO71" s="260"/>
      <c r="BP71" s="260"/>
      <c r="BQ71" s="260"/>
      <c r="BR71" s="260"/>
      <c r="BS71" s="260"/>
      <c r="BT71" s="260"/>
      <c r="BU71" s="260"/>
      <c r="BV71" s="260"/>
      <c r="BW71" s="260"/>
      <c r="BX71" s="260"/>
      <c r="BY71" s="260"/>
      <c r="BZ71" s="260"/>
      <c r="CA71" s="260"/>
      <c r="CB71" s="260"/>
      <c r="CC71" s="260"/>
      <c r="CD71" s="260"/>
      <c r="CE71" s="260"/>
      <c r="CF71" s="260"/>
      <c r="CG71" s="260"/>
      <c r="CH71" s="260"/>
      <c r="CI71" s="260"/>
      <c r="CJ71" s="260"/>
      <c r="CK71" s="260"/>
      <c r="CL71" s="260"/>
      <c r="CM71" s="260"/>
      <c r="CN71" s="260"/>
      <c r="CO71" s="260"/>
      <c r="CP71" s="260"/>
      <c r="CQ71" s="260"/>
      <c r="CR71" s="260"/>
      <c r="CS71" s="260"/>
      <c r="CT71" s="260"/>
      <c r="CU71" s="260"/>
      <c r="CV71" s="260"/>
      <c r="CW71" s="260"/>
      <c r="CX71" s="260"/>
      <c r="CY71" s="260"/>
      <c r="CZ71" s="260"/>
      <c r="DA71" s="260"/>
      <c r="DB71" s="260"/>
      <c r="DC71" s="260"/>
      <c r="DD71" s="260"/>
      <c r="DE71" s="260"/>
      <c r="DF71" s="260"/>
      <c r="DG71" s="260"/>
      <c r="DH71" s="260"/>
      <c r="DI71" s="260"/>
      <c r="DJ71" s="260"/>
      <c r="DK71" s="260"/>
      <c r="DL71" s="260"/>
      <c r="DM71" s="260"/>
      <c r="DN71" s="260"/>
      <c r="DO71" s="260"/>
      <c r="DP71" s="260"/>
      <c r="DQ71" s="260"/>
      <c r="DR71" s="260"/>
      <c r="DS71" s="260"/>
      <c r="DT71" s="260"/>
      <c r="DU71" s="260"/>
      <c r="DV71" s="260"/>
      <c r="DW71" s="260"/>
      <c r="DX71" s="260"/>
      <c r="DY71" s="260"/>
      <c r="DZ71" s="260"/>
      <c r="EA71" s="260"/>
      <c r="EB71" s="260"/>
      <c r="EC71" s="260"/>
      <c r="ED71" s="260"/>
      <c r="EE71" s="260"/>
      <c r="EF71" s="260"/>
      <c r="EG71" s="260"/>
      <c r="EH71" s="260"/>
      <c r="EI71" s="260"/>
      <c r="EJ71" s="260"/>
      <c r="EK71" s="260"/>
      <c r="EL71" s="260"/>
      <c r="EM71" s="260"/>
      <c r="EN71" s="260"/>
      <c r="EO71" s="260"/>
      <c r="EP71" s="260"/>
      <c r="EQ71" s="260"/>
      <c r="ER71" s="260"/>
      <c r="ES71" s="260"/>
      <c r="ET71" s="260"/>
      <c r="EU71" s="260"/>
      <c r="EV71" s="260"/>
      <c r="EW71" s="260"/>
      <c r="EX71" s="260"/>
      <c r="EY71" s="260"/>
      <c r="EZ71" s="260"/>
      <c r="FA71" s="260"/>
      <c r="FB71" s="260"/>
      <c r="FC71" s="260"/>
      <c r="FD71" s="260"/>
      <c r="FE71" s="260"/>
      <c r="FF71" s="260"/>
      <c r="FG71" s="260"/>
      <c r="FH71" s="260"/>
      <c r="FI71" s="260"/>
      <c r="FJ71" s="260"/>
      <c r="FK71" s="260"/>
      <c r="FL71" s="260"/>
      <c r="FM71" s="260"/>
      <c r="FN71" s="260"/>
      <c r="FO71" s="260"/>
      <c r="FP71" s="260"/>
      <c r="FQ71" s="260"/>
      <c r="FR71" s="260"/>
      <c r="FS71" s="260"/>
      <c r="FT71" s="260"/>
      <c r="FU71" s="260"/>
      <c r="FV71" s="260"/>
      <c r="FW71" s="260"/>
      <c r="FX71" s="260"/>
      <c r="FY71" s="260"/>
      <c r="FZ71" s="260"/>
      <c r="GA71" s="260"/>
      <c r="GB71" s="260"/>
      <c r="GC71" s="260"/>
      <c r="GD71" s="260"/>
      <c r="GE71" s="260"/>
      <c r="GF71" s="260"/>
      <c r="GG71" s="260"/>
      <c r="GH71" s="260"/>
      <c r="GI71" s="260"/>
      <c r="GJ71" s="260"/>
      <c r="GK71" s="260"/>
      <c r="GL71" s="260"/>
      <c r="GM71" s="260"/>
      <c r="GN71" s="260"/>
      <c r="GO71" s="260"/>
      <c r="GP71" s="260"/>
      <c r="GQ71" s="260"/>
      <c r="GR71" s="260"/>
      <c r="GS71" s="260"/>
      <c r="GT71" s="260"/>
      <c r="GU71" s="260"/>
      <c r="GV71" s="260"/>
      <c r="GW71" s="260"/>
      <c r="GX71" s="260"/>
      <c r="GY71" s="260"/>
      <c r="GZ71" s="260"/>
      <c r="HA71" s="260"/>
      <c r="HB71" s="260"/>
      <c r="HC71" s="260"/>
      <c r="HD71" s="260"/>
      <c r="HE71" s="260"/>
      <c r="HF71" s="260"/>
      <c r="HG71" s="260"/>
      <c r="HH71" s="260"/>
      <c r="HI71" s="260"/>
      <c r="HJ71" s="260"/>
      <c r="HK71" s="260"/>
      <c r="HL71" s="260"/>
      <c r="HM71" s="260"/>
      <c r="HN71" s="260"/>
      <c r="HO71" s="260"/>
      <c r="HP71" s="260"/>
      <c r="HQ71" s="260"/>
      <c r="HR71" s="260"/>
      <c r="HS71" s="260"/>
      <c r="HT71" s="260"/>
      <c r="HU71" s="260"/>
      <c r="HV71" s="260"/>
      <c r="HW71" s="260"/>
      <c r="HX71" s="260"/>
      <c r="HY71" s="260"/>
      <c r="HZ71" s="260"/>
      <c r="IA71" s="260"/>
      <c r="IB71" s="260"/>
      <c r="IC71" s="260"/>
      <c r="ID71" s="260"/>
      <c r="IE71" s="260"/>
      <c r="IF71" s="260"/>
      <c r="IG71" s="260"/>
      <c r="IH71" s="260"/>
      <c r="II71" s="260"/>
      <c r="IJ71" s="260"/>
      <c r="IK71" s="260"/>
      <c r="IL71" s="260"/>
      <c r="IM71" s="260"/>
      <c r="IN71" s="260"/>
      <c r="IO71" s="260"/>
      <c r="IP71" s="260"/>
      <c r="IQ71" s="260"/>
      <c r="IR71" s="260"/>
      <c r="IS71" s="260"/>
      <c r="IT71" s="260"/>
      <c r="IU71" s="260"/>
      <c r="IV71" s="260"/>
      <c r="IW71" s="260"/>
    </row>
    <row r="72" customFormat="false" ht="12.75" hidden="false" customHeight="false" outlineLevel="0" collapsed="false">
      <c r="A72" s="256" t="s">
        <v>275</v>
      </c>
      <c r="B72" s="258" t="s">
        <v>151</v>
      </c>
      <c r="C72" s="258"/>
      <c r="D72" s="267" t="n">
        <f aca="false">+Input!$K$13*'CC 103846 - Headcount'!C47</f>
        <v>0</v>
      </c>
      <c r="E72" s="267" t="n">
        <f aca="false">+Input!$K$13*'CC 103846 - Headcount'!D47</f>
        <v>0</v>
      </c>
      <c r="F72" s="267" t="n">
        <f aca="false">+Input!$K$13*'CC 103846 - Headcount'!E47</f>
        <v>0</v>
      </c>
      <c r="G72" s="267" t="n">
        <f aca="false">+Input!$K$13*'CC 103846 - Headcount'!F47</f>
        <v>0</v>
      </c>
      <c r="H72" s="267" t="n">
        <f aca="false">+Input!$K$13*'CC 103846 - Headcount'!G47</f>
        <v>0</v>
      </c>
      <c r="I72" s="267" t="n">
        <f aca="false">+Input!$K$13*'CC 103846 - Headcount'!H47</f>
        <v>0</v>
      </c>
      <c r="J72" s="267" t="n">
        <f aca="false">+Input!$K$13*'CC 103846 - Headcount'!I47</f>
        <v>0</v>
      </c>
      <c r="K72" s="267" t="n">
        <f aca="false">+Input!$K$13*'CC 103846 - Headcount'!J47</f>
        <v>0</v>
      </c>
      <c r="L72" s="267" t="n">
        <f aca="false">+Input!$K$13*'CC 103846 - Headcount'!K47</f>
        <v>0</v>
      </c>
      <c r="M72" s="267" t="n">
        <f aca="false">+Input!$K$13*'CC 103846 - Headcount'!L47</f>
        <v>0</v>
      </c>
      <c r="N72" s="267" t="n">
        <f aca="false">+Input!$K$13*'CC 103846 - Headcount'!M47</f>
        <v>0</v>
      </c>
      <c r="O72" s="267" t="n">
        <f aca="false">+Input!$K$13*'CC 103846 - Headcount'!N47</f>
        <v>0</v>
      </c>
      <c r="P72" s="267" t="n">
        <f aca="false">SUM(D72:O72)</f>
        <v>0</v>
      </c>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260"/>
      <c r="BE72" s="260"/>
      <c r="BF72" s="260"/>
      <c r="BG72" s="260"/>
      <c r="BH72" s="260"/>
      <c r="BI72" s="260"/>
      <c r="BJ72" s="260"/>
      <c r="BK72" s="260"/>
      <c r="BL72" s="260"/>
      <c r="BM72" s="260"/>
      <c r="BN72" s="260"/>
      <c r="BO72" s="260"/>
      <c r="BP72" s="260"/>
      <c r="BQ72" s="260"/>
      <c r="BR72" s="260"/>
      <c r="BS72" s="260"/>
      <c r="BT72" s="260"/>
      <c r="BU72" s="260"/>
      <c r="BV72" s="260"/>
      <c r="BW72" s="260"/>
      <c r="BX72" s="260"/>
      <c r="BY72" s="260"/>
      <c r="BZ72" s="260"/>
      <c r="CA72" s="260"/>
      <c r="CB72" s="260"/>
      <c r="CC72" s="260"/>
      <c r="CD72" s="260"/>
      <c r="CE72" s="260"/>
      <c r="CF72" s="260"/>
      <c r="CG72" s="260"/>
      <c r="CH72" s="260"/>
      <c r="CI72" s="260"/>
      <c r="CJ72" s="260"/>
      <c r="CK72" s="260"/>
      <c r="CL72" s="260"/>
      <c r="CM72" s="260"/>
      <c r="CN72" s="260"/>
      <c r="CO72" s="260"/>
      <c r="CP72" s="260"/>
      <c r="CQ72" s="260"/>
      <c r="CR72" s="260"/>
      <c r="CS72" s="260"/>
      <c r="CT72" s="260"/>
      <c r="CU72" s="260"/>
      <c r="CV72" s="260"/>
      <c r="CW72" s="260"/>
      <c r="CX72" s="260"/>
      <c r="CY72" s="260"/>
      <c r="CZ72" s="260"/>
      <c r="DA72" s="260"/>
      <c r="DB72" s="260"/>
      <c r="DC72" s="260"/>
      <c r="DD72" s="260"/>
      <c r="DE72" s="260"/>
      <c r="DF72" s="260"/>
      <c r="DG72" s="260"/>
      <c r="DH72" s="260"/>
      <c r="DI72" s="260"/>
      <c r="DJ72" s="260"/>
      <c r="DK72" s="260"/>
      <c r="DL72" s="260"/>
      <c r="DM72" s="260"/>
      <c r="DN72" s="260"/>
      <c r="DO72" s="260"/>
      <c r="DP72" s="260"/>
      <c r="DQ72" s="260"/>
      <c r="DR72" s="260"/>
      <c r="DS72" s="260"/>
      <c r="DT72" s="260"/>
      <c r="DU72" s="260"/>
      <c r="DV72" s="260"/>
      <c r="DW72" s="260"/>
      <c r="DX72" s="260"/>
      <c r="DY72" s="260"/>
      <c r="DZ72" s="260"/>
      <c r="EA72" s="260"/>
      <c r="EB72" s="260"/>
      <c r="EC72" s="260"/>
      <c r="ED72" s="260"/>
      <c r="EE72" s="260"/>
      <c r="EF72" s="260"/>
      <c r="EG72" s="260"/>
      <c r="EH72" s="260"/>
      <c r="EI72" s="260"/>
      <c r="EJ72" s="260"/>
      <c r="EK72" s="260"/>
      <c r="EL72" s="260"/>
      <c r="EM72" s="260"/>
      <c r="EN72" s="260"/>
      <c r="EO72" s="260"/>
      <c r="EP72" s="260"/>
      <c r="EQ72" s="260"/>
      <c r="ER72" s="260"/>
      <c r="ES72" s="260"/>
      <c r="ET72" s="260"/>
      <c r="EU72" s="260"/>
      <c r="EV72" s="260"/>
      <c r="EW72" s="260"/>
      <c r="EX72" s="260"/>
      <c r="EY72" s="260"/>
      <c r="EZ72" s="260"/>
      <c r="FA72" s="260"/>
      <c r="FB72" s="260"/>
      <c r="FC72" s="260"/>
      <c r="FD72" s="260"/>
      <c r="FE72" s="260"/>
      <c r="FF72" s="260"/>
      <c r="FG72" s="260"/>
      <c r="FH72" s="260"/>
      <c r="FI72" s="260"/>
      <c r="FJ72" s="260"/>
      <c r="FK72" s="260"/>
      <c r="FL72" s="260"/>
      <c r="FM72" s="260"/>
      <c r="FN72" s="260"/>
      <c r="FO72" s="260"/>
      <c r="FP72" s="260"/>
      <c r="FQ72" s="260"/>
      <c r="FR72" s="260"/>
      <c r="FS72" s="260"/>
      <c r="FT72" s="260"/>
      <c r="FU72" s="260"/>
      <c r="FV72" s="260"/>
      <c r="FW72" s="260"/>
      <c r="FX72" s="260"/>
      <c r="FY72" s="260"/>
      <c r="FZ72" s="260"/>
      <c r="GA72" s="260"/>
      <c r="GB72" s="260"/>
      <c r="GC72" s="260"/>
      <c r="GD72" s="260"/>
      <c r="GE72" s="260"/>
      <c r="GF72" s="260"/>
      <c r="GG72" s="260"/>
      <c r="GH72" s="260"/>
      <c r="GI72" s="260"/>
      <c r="GJ72" s="260"/>
      <c r="GK72" s="260"/>
      <c r="GL72" s="260"/>
      <c r="GM72" s="260"/>
      <c r="GN72" s="260"/>
      <c r="GO72" s="260"/>
      <c r="GP72" s="260"/>
      <c r="GQ72" s="260"/>
      <c r="GR72" s="260"/>
      <c r="GS72" s="260"/>
      <c r="GT72" s="260"/>
      <c r="GU72" s="260"/>
      <c r="GV72" s="260"/>
      <c r="GW72" s="260"/>
      <c r="GX72" s="260"/>
      <c r="GY72" s="260"/>
      <c r="GZ72" s="260"/>
      <c r="HA72" s="260"/>
      <c r="HB72" s="260"/>
      <c r="HC72" s="260"/>
      <c r="HD72" s="260"/>
      <c r="HE72" s="260"/>
      <c r="HF72" s="260"/>
      <c r="HG72" s="260"/>
      <c r="HH72" s="260"/>
      <c r="HI72" s="260"/>
      <c r="HJ72" s="260"/>
      <c r="HK72" s="260"/>
      <c r="HL72" s="260"/>
      <c r="HM72" s="260"/>
      <c r="HN72" s="260"/>
      <c r="HO72" s="260"/>
      <c r="HP72" s="260"/>
      <c r="HQ72" s="260"/>
      <c r="HR72" s="260"/>
      <c r="HS72" s="260"/>
      <c r="HT72" s="260"/>
      <c r="HU72" s="260"/>
      <c r="HV72" s="260"/>
      <c r="HW72" s="260"/>
      <c r="HX72" s="260"/>
      <c r="HY72" s="260"/>
      <c r="HZ72" s="260"/>
      <c r="IA72" s="260"/>
      <c r="IB72" s="260"/>
      <c r="IC72" s="260"/>
      <c r="ID72" s="260"/>
      <c r="IE72" s="260"/>
      <c r="IF72" s="260"/>
      <c r="IG72" s="260"/>
      <c r="IH72" s="260"/>
      <c r="II72" s="260"/>
      <c r="IJ72" s="260"/>
      <c r="IK72" s="260"/>
      <c r="IL72" s="260"/>
      <c r="IM72" s="260"/>
      <c r="IN72" s="260"/>
      <c r="IO72" s="260"/>
      <c r="IP72" s="260"/>
      <c r="IQ72" s="260"/>
      <c r="IR72" s="260"/>
      <c r="IS72" s="260"/>
      <c r="IT72" s="260"/>
      <c r="IU72" s="260"/>
      <c r="IV72" s="260"/>
      <c r="IW72" s="260"/>
    </row>
    <row r="73" customFormat="false" ht="12.75" hidden="false" customHeight="false" outlineLevel="0" collapsed="false">
      <c r="A73" s="279"/>
      <c r="B73" s="280" t="s">
        <v>277</v>
      </c>
      <c r="C73" s="280"/>
      <c r="D73" s="281" t="n">
        <f aca="false">'CC 103846 - Headcount'!C180+'CC 103846 - Headcount'!C182</f>
        <v>0</v>
      </c>
      <c r="E73" s="281" t="n">
        <f aca="false">'CC 103846 - Headcount'!D180+'CC 103846 - Headcount'!D182</f>
        <v>0</v>
      </c>
      <c r="F73" s="281" t="n">
        <f aca="false">'CC 103846 - Headcount'!E180+'CC 103846 - Headcount'!E182</f>
        <v>0</v>
      </c>
      <c r="G73" s="281" t="n">
        <f aca="false">'CC 103846 - Headcount'!F180+'CC 103846 - Headcount'!F182</f>
        <v>0</v>
      </c>
      <c r="H73" s="281" t="n">
        <f aca="false">'CC 103846 - Headcount'!G180+'CC 103846 - Headcount'!G182</f>
        <v>0</v>
      </c>
      <c r="I73" s="281" t="n">
        <f aca="false">'CC 103846 - Headcount'!H180+'CC 103846 - Headcount'!H182</f>
        <v>0</v>
      </c>
      <c r="J73" s="281" t="n">
        <f aca="false">'CC 103846 - Headcount'!I180+'CC 103846 - Headcount'!I182</f>
        <v>0</v>
      </c>
      <c r="K73" s="281" t="n">
        <f aca="false">'CC 103846 - Headcount'!J180+'CC 103846 - Headcount'!J182</f>
        <v>0</v>
      </c>
      <c r="L73" s="281" t="n">
        <f aca="false">'CC 103846 - Headcount'!K180+'CC 103846 - Headcount'!K182</f>
        <v>0</v>
      </c>
      <c r="M73" s="281" t="n">
        <f aca="false">'CC 103846 - Headcount'!L180+'CC 103846 - Headcount'!L182</f>
        <v>0</v>
      </c>
      <c r="N73" s="281" t="n">
        <f aca="false">'CC 103846 - Headcount'!M180+'CC 103846 - Headcount'!M182</f>
        <v>0</v>
      </c>
      <c r="O73" s="281" t="n">
        <f aca="false">'CC 103846 - Headcount'!N180+'CC 103846 - Headcount'!N182</f>
        <v>0</v>
      </c>
      <c r="P73" s="281" t="n">
        <f aca="false">SUM(D73:O73)</f>
        <v>0</v>
      </c>
      <c r="Q73" s="282"/>
      <c r="R73" s="282"/>
      <c r="S73" s="282"/>
      <c r="T73" s="282"/>
      <c r="U73" s="282"/>
      <c r="V73" s="282"/>
      <c r="W73" s="282"/>
      <c r="X73" s="282"/>
      <c r="Y73" s="282"/>
      <c r="Z73" s="282"/>
      <c r="AA73" s="282"/>
      <c r="AB73" s="282"/>
      <c r="AC73" s="282"/>
      <c r="AD73" s="282"/>
      <c r="AE73" s="282"/>
      <c r="AF73" s="282"/>
      <c r="AG73" s="282"/>
      <c r="AH73" s="282"/>
      <c r="AI73" s="282"/>
      <c r="AJ73" s="282"/>
      <c r="AK73" s="282"/>
      <c r="AL73" s="282"/>
      <c r="AM73" s="282"/>
      <c r="AN73" s="282"/>
      <c r="AO73" s="282"/>
      <c r="AP73" s="282"/>
      <c r="AQ73" s="282"/>
      <c r="AR73" s="282"/>
      <c r="AS73" s="282"/>
      <c r="AT73" s="282"/>
      <c r="AU73" s="282"/>
      <c r="AV73" s="282"/>
      <c r="AW73" s="282"/>
      <c r="AX73" s="282"/>
      <c r="AY73" s="282"/>
      <c r="AZ73" s="282"/>
      <c r="BA73" s="282"/>
      <c r="BB73" s="282"/>
      <c r="BC73" s="282"/>
      <c r="BD73" s="282"/>
      <c r="BE73" s="282"/>
      <c r="BF73" s="282"/>
      <c r="BG73" s="282"/>
      <c r="BH73" s="282"/>
      <c r="BI73" s="282"/>
      <c r="BJ73" s="282"/>
      <c r="BK73" s="282"/>
      <c r="BL73" s="282"/>
      <c r="BM73" s="282"/>
      <c r="BN73" s="282"/>
      <c r="BO73" s="282"/>
      <c r="BP73" s="282"/>
      <c r="BQ73" s="282"/>
      <c r="BR73" s="282"/>
      <c r="BS73" s="282"/>
      <c r="BT73" s="282"/>
      <c r="BU73" s="282"/>
      <c r="BV73" s="282"/>
      <c r="BW73" s="282"/>
      <c r="BX73" s="282"/>
      <c r="BY73" s="282"/>
      <c r="BZ73" s="282"/>
      <c r="CA73" s="282"/>
      <c r="CB73" s="282"/>
      <c r="CC73" s="282"/>
      <c r="CD73" s="282"/>
      <c r="CE73" s="282"/>
      <c r="CF73" s="282"/>
      <c r="CG73" s="282"/>
      <c r="CH73" s="282"/>
      <c r="CI73" s="282"/>
      <c r="CJ73" s="282"/>
      <c r="CK73" s="282"/>
      <c r="CL73" s="282"/>
      <c r="CM73" s="282"/>
      <c r="CN73" s="282"/>
      <c r="CO73" s="282"/>
      <c r="CP73" s="282"/>
      <c r="CQ73" s="282"/>
      <c r="CR73" s="282"/>
      <c r="CS73" s="282"/>
      <c r="CT73" s="282"/>
      <c r="CU73" s="282"/>
      <c r="CV73" s="282"/>
      <c r="CW73" s="282"/>
      <c r="CX73" s="282"/>
      <c r="CY73" s="282"/>
      <c r="CZ73" s="282"/>
      <c r="DA73" s="282"/>
      <c r="DB73" s="282"/>
      <c r="DC73" s="282"/>
      <c r="DD73" s="282"/>
      <c r="DE73" s="282"/>
      <c r="DF73" s="282"/>
      <c r="DG73" s="282"/>
      <c r="DH73" s="282"/>
      <c r="DI73" s="282"/>
      <c r="DJ73" s="282"/>
      <c r="DK73" s="282"/>
      <c r="DL73" s="282"/>
      <c r="DM73" s="282"/>
      <c r="DN73" s="282"/>
      <c r="DO73" s="282"/>
      <c r="DP73" s="282"/>
      <c r="DQ73" s="282"/>
      <c r="DR73" s="282"/>
      <c r="DS73" s="282"/>
      <c r="DT73" s="282"/>
      <c r="DU73" s="282"/>
      <c r="DV73" s="282"/>
      <c r="DW73" s="282"/>
      <c r="DX73" s="282"/>
      <c r="DY73" s="282"/>
      <c r="DZ73" s="282"/>
      <c r="EA73" s="282"/>
      <c r="EB73" s="282"/>
      <c r="EC73" s="282"/>
      <c r="ED73" s="282"/>
      <c r="EE73" s="282"/>
      <c r="EF73" s="282"/>
      <c r="EG73" s="282"/>
      <c r="EH73" s="282"/>
      <c r="EI73" s="282"/>
      <c r="EJ73" s="282"/>
      <c r="EK73" s="282"/>
      <c r="EL73" s="282"/>
      <c r="EM73" s="282"/>
      <c r="EN73" s="282"/>
      <c r="EO73" s="282"/>
      <c r="EP73" s="282"/>
      <c r="EQ73" s="282"/>
      <c r="ER73" s="282"/>
      <c r="ES73" s="282"/>
      <c r="ET73" s="282"/>
      <c r="EU73" s="282"/>
      <c r="EV73" s="282"/>
      <c r="EW73" s="282"/>
      <c r="EX73" s="282"/>
      <c r="EY73" s="282"/>
      <c r="EZ73" s="282"/>
      <c r="FA73" s="282"/>
      <c r="FB73" s="282"/>
      <c r="FC73" s="282"/>
      <c r="FD73" s="282"/>
      <c r="FE73" s="282"/>
      <c r="FF73" s="282"/>
      <c r="FG73" s="282"/>
      <c r="FH73" s="282"/>
      <c r="FI73" s="282"/>
      <c r="FJ73" s="282"/>
      <c r="FK73" s="282"/>
      <c r="FL73" s="282"/>
      <c r="FM73" s="282"/>
      <c r="FN73" s="282"/>
      <c r="FO73" s="282"/>
      <c r="FP73" s="282"/>
      <c r="FQ73" s="282"/>
      <c r="FR73" s="282"/>
      <c r="FS73" s="282"/>
      <c r="FT73" s="282"/>
      <c r="FU73" s="282"/>
      <c r="FV73" s="282"/>
      <c r="FW73" s="282"/>
      <c r="FX73" s="282"/>
      <c r="FY73" s="282"/>
      <c r="FZ73" s="282"/>
      <c r="GA73" s="282"/>
      <c r="GB73" s="282"/>
      <c r="GC73" s="282"/>
      <c r="GD73" s="282"/>
      <c r="GE73" s="282"/>
      <c r="GF73" s="282"/>
      <c r="GG73" s="282"/>
      <c r="GH73" s="282"/>
      <c r="GI73" s="282"/>
      <c r="GJ73" s="282"/>
      <c r="GK73" s="282"/>
      <c r="GL73" s="282"/>
      <c r="GM73" s="282"/>
      <c r="GN73" s="282"/>
      <c r="GO73" s="282"/>
      <c r="GP73" s="282"/>
      <c r="GQ73" s="282"/>
      <c r="GR73" s="282"/>
      <c r="GS73" s="282"/>
      <c r="GT73" s="282"/>
      <c r="GU73" s="282"/>
      <c r="GV73" s="282"/>
      <c r="GW73" s="282"/>
      <c r="GX73" s="282"/>
      <c r="GY73" s="282"/>
      <c r="GZ73" s="282"/>
      <c r="HA73" s="282"/>
      <c r="HB73" s="282"/>
      <c r="HC73" s="282"/>
      <c r="HD73" s="282"/>
      <c r="HE73" s="282"/>
      <c r="HF73" s="282"/>
      <c r="HG73" s="282"/>
      <c r="HH73" s="282"/>
      <c r="HI73" s="282"/>
      <c r="HJ73" s="282"/>
      <c r="HK73" s="282"/>
      <c r="HL73" s="282"/>
      <c r="HM73" s="282"/>
      <c r="HN73" s="282"/>
      <c r="HO73" s="282"/>
      <c r="HP73" s="282"/>
      <c r="HQ73" s="282"/>
      <c r="HR73" s="282"/>
      <c r="HS73" s="282"/>
      <c r="HT73" s="282"/>
      <c r="HU73" s="282"/>
      <c r="HV73" s="282"/>
      <c r="HW73" s="282"/>
      <c r="HX73" s="282"/>
      <c r="HY73" s="282"/>
      <c r="HZ73" s="282"/>
      <c r="IA73" s="282"/>
      <c r="IB73" s="282"/>
      <c r="IC73" s="282"/>
      <c r="ID73" s="282"/>
      <c r="IE73" s="282"/>
      <c r="IF73" s="282"/>
      <c r="IG73" s="282"/>
      <c r="IH73" s="282"/>
      <c r="II73" s="282"/>
      <c r="IJ73" s="282"/>
      <c r="IK73" s="282"/>
      <c r="IL73" s="282"/>
      <c r="IM73" s="282"/>
      <c r="IN73" s="282"/>
      <c r="IO73" s="282"/>
      <c r="IP73" s="282"/>
      <c r="IQ73" s="282"/>
      <c r="IR73" s="282"/>
      <c r="IS73" s="282"/>
      <c r="IT73" s="282"/>
      <c r="IU73" s="282"/>
      <c r="IV73" s="282"/>
      <c r="IW73" s="282"/>
    </row>
    <row r="74" customFormat="false" ht="12.75" hidden="false" customHeight="false" outlineLevel="0" collapsed="false">
      <c r="A74" s="253" t="s">
        <v>278</v>
      </c>
      <c r="B74" s="273" t="s">
        <v>279</v>
      </c>
      <c r="C74" s="254"/>
      <c r="D74" s="270" t="n">
        <v>0</v>
      </c>
      <c r="E74" s="270" t="n">
        <v>0</v>
      </c>
      <c r="F74" s="270" t="n">
        <v>0</v>
      </c>
      <c r="G74" s="270" t="n">
        <v>0</v>
      </c>
      <c r="H74" s="270" t="n">
        <v>0</v>
      </c>
      <c r="I74" s="270" t="n">
        <v>0</v>
      </c>
      <c r="J74" s="270" t="n">
        <v>0</v>
      </c>
      <c r="K74" s="270" t="n">
        <v>0</v>
      </c>
      <c r="L74" s="270" t="n">
        <v>0</v>
      </c>
      <c r="M74" s="270" t="n">
        <v>0</v>
      </c>
      <c r="N74" s="270" t="n">
        <v>0</v>
      </c>
      <c r="O74" s="270" t="n">
        <v>0</v>
      </c>
      <c r="P74" s="270" t="n">
        <f aca="false">SUM(D74:O74)</f>
        <v>0</v>
      </c>
    </row>
    <row r="75" customFormat="false" ht="12.75" hidden="false" customHeight="false" outlineLevel="0" collapsed="false">
      <c r="A75" s="253" t="s">
        <v>280</v>
      </c>
      <c r="B75" s="273" t="s">
        <v>281</v>
      </c>
      <c r="C75" s="254"/>
      <c r="D75" s="270" t="n">
        <v>0</v>
      </c>
      <c r="E75" s="270" t="n">
        <v>0</v>
      </c>
      <c r="F75" s="270" t="n">
        <v>0</v>
      </c>
      <c r="G75" s="270" t="n">
        <v>0</v>
      </c>
      <c r="H75" s="270" t="n">
        <v>0</v>
      </c>
      <c r="I75" s="270" t="n">
        <v>0</v>
      </c>
      <c r="J75" s="270" t="n">
        <v>0</v>
      </c>
      <c r="K75" s="270" t="n">
        <v>0</v>
      </c>
      <c r="L75" s="270" t="n">
        <v>0</v>
      </c>
      <c r="M75" s="270" t="n">
        <v>0</v>
      </c>
      <c r="N75" s="270" t="n">
        <v>0</v>
      </c>
      <c r="O75" s="270" t="n">
        <v>0</v>
      </c>
      <c r="P75" s="270" t="n">
        <f aca="false">SUM(D75:O75)</f>
        <v>0</v>
      </c>
    </row>
    <row r="76" customFormat="false" ht="12.75" hidden="false" customHeight="false" outlineLevel="0" collapsed="false">
      <c r="A76" s="253" t="s">
        <v>282</v>
      </c>
      <c r="B76" s="273" t="s">
        <v>283</v>
      </c>
      <c r="C76" s="254"/>
      <c r="D76" s="270" t="n">
        <v>0</v>
      </c>
      <c r="E76" s="270" t="n">
        <v>0</v>
      </c>
      <c r="F76" s="270" t="n">
        <v>0</v>
      </c>
      <c r="G76" s="270" t="n">
        <v>0</v>
      </c>
      <c r="H76" s="270" t="n">
        <v>0</v>
      </c>
      <c r="I76" s="270" t="n">
        <v>0</v>
      </c>
      <c r="J76" s="270" t="n">
        <v>0</v>
      </c>
      <c r="K76" s="270" t="n">
        <v>0</v>
      </c>
      <c r="L76" s="270" t="n">
        <v>0</v>
      </c>
      <c r="M76" s="270" t="n">
        <v>0</v>
      </c>
      <c r="N76" s="270" t="n">
        <v>0</v>
      </c>
      <c r="O76" s="270" t="n">
        <v>0</v>
      </c>
      <c r="P76" s="270" t="n">
        <f aca="false">SUM(D76:O76)</f>
        <v>0</v>
      </c>
    </row>
    <row r="77" customFormat="false" ht="12.75" hidden="false" customHeight="false" outlineLevel="0" collapsed="false">
      <c r="A77" s="253" t="s">
        <v>284</v>
      </c>
      <c r="B77" s="273" t="s">
        <v>285</v>
      </c>
      <c r="C77" s="254"/>
      <c r="D77" s="270" t="n">
        <v>0</v>
      </c>
      <c r="E77" s="270" t="n">
        <v>0</v>
      </c>
      <c r="F77" s="270" t="n">
        <v>0</v>
      </c>
      <c r="G77" s="270" t="n">
        <v>0</v>
      </c>
      <c r="H77" s="270" t="n">
        <v>0</v>
      </c>
      <c r="I77" s="270" t="n">
        <v>0</v>
      </c>
      <c r="J77" s="270" t="n">
        <v>0</v>
      </c>
      <c r="K77" s="270" t="n">
        <v>0</v>
      </c>
      <c r="L77" s="270" t="n">
        <v>0</v>
      </c>
      <c r="M77" s="270" t="n">
        <v>0</v>
      </c>
      <c r="N77" s="270" t="n">
        <v>0</v>
      </c>
      <c r="O77" s="270" t="n">
        <v>0</v>
      </c>
      <c r="P77" s="270" t="n">
        <f aca="false">SUM(D77:O77)</f>
        <v>0</v>
      </c>
    </row>
    <row r="78" customFormat="false" ht="12.75" hidden="false" customHeight="false" outlineLevel="0" collapsed="false">
      <c r="A78" s="253" t="s">
        <v>286</v>
      </c>
      <c r="B78" s="273" t="s">
        <v>287</v>
      </c>
      <c r="C78" s="254"/>
      <c r="D78" s="270" t="n">
        <v>0</v>
      </c>
      <c r="E78" s="270" t="n">
        <v>0</v>
      </c>
      <c r="F78" s="270" t="n">
        <v>0</v>
      </c>
      <c r="G78" s="270" t="n">
        <v>0</v>
      </c>
      <c r="H78" s="270" t="n">
        <v>0</v>
      </c>
      <c r="I78" s="270" t="n">
        <v>0</v>
      </c>
      <c r="J78" s="270" t="n">
        <v>0</v>
      </c>
      <c r="K78" s="270" t="n">
        <v>0</v>
      </c>
      <c r="L78" s="270" t="n">
        <v>0</v>
      </c>
      <c r="M78" s="270" t="n">
        <v>0</v>
      </c>
      <c r="N78" s="270" t="n">
        <v>0</v>
      </c>
      <c r="O78" s="270" t="n">
        <v>0</v>
      </c>
      <c r="P78" s="270" t="n">
        <f aca="false">SUM(D78:O78)</f>
        <v>0</v>
      </c>
    </row>
    <row r="79" customFormat="false" ht="12.75" hidden="false" customHeight="false" outlineLevel="0" collapsed="false">
      <c r="A79" s="253" t="s">
        <v>288</v>
      </c>
      <c r="B79" s="273" t="s">
        <v>289</v>
      </c>
      <c r="C79" s="254"/>
      <c r="D79" s="270" t="n">
        <v>0</v>
      </c>
      <c r="E79" s="270" t="n">
        <v>0</v>
      </c>
      <c r="F79" s="270" t="n">
        <v>0</v>
      </c>
      <c r="G79" s="270" t="n">
        <v>0</v>
      </c>
      <c r="H79" s="270" t="n">
        <v>0</v>
      </c>
      <c r="I79" s="270" t="n">
        <v>0</v>
      </c>
      <c r="J79" s="270" t="n">
        <v>0</v>
      </c>
      <c r="K79" s="270" t="n">
        <v>0</v>
      </c>
      <c r="L79" s="270" t="n">
        <v>0</v>
      </c>
      <c r="M79" s="270" t="n">
        <v>0</v>
      </c>
      <c r="N79" s="270" t="n">
        <v>0</v>
      </c>
      <c r="O79" s="270" t="n">
        <v>0</v>
      </c>
      <c r="P79" s="270" t="n">
        <f aca="false">SUM(D79:O79)</f>
        <v>0</v>
      </c>
    </row>
    <row r="80" customFormat="false" ht="12.75" hidden="false" customHeight="false" outlineLevel="0" collapsed="false">
      <c r="A80" s="253" t="s">
        <v>290</v>
      </c>
      <c r="B80" s="273" t="s">
        <v>291</v>
      </c>
      <c r="C80" s="254"/>
      <c r="D80" s="274" t="n">
        <v>0</v>
      </c>
      <c r="E80" s="274" t="n">
        <v>0</v>
      </c>
      <c r="F80" s="274" t="n">
        <v>0</v>
      </c>
      <c r="G80" s="274" t="n">
        <v>0</v>
      </c>
      <c r="H80" s="274" t="n">
        <v>0</v>
      </c>
      <c r="I80" s="274" t="n">
        <v>0</v>
      </c>
      <c r="J80" s="274" t="n">
        <v>0</v>
      </c>
      <c r="K80" s="274" t="n">
        <v>0</v>
      </c>
      <c r="L80" s="274" t="n">
        <v>0</v>
      </c>
      <c r="M80" s="274" t="n">
        <v>0</v>
      </c>
      <c r="N80" s="274" t="n">
        <v>0</v>
      </c>
      <c r="O80" s="274" t="n">
        <v>0</v>
      </c>
      <c r="P80" s="274" t="n">
        <f aca="false">SUM(D80:O80)</f>
        <v>0</v>
      </c>
    </row>
    <row r="81" customFormat="false" ht="12.75" hidden="false" customHeight="false" outlineLevel="0" collapsed="false">
      <c r="A81" s="256"/>
      <c r="B81" s="266" t="s">
        <v>292</v>
      </c>
      <c r="C81" s="258"/>
      <c r="D81" s="267" t="n">
        <f aca="false">SUM(D74:D80)</f>
        <v>0</v>
      </c>
      <c r="E81" s="267" t="n">
        <f aca="false">SUM(E74:E80)</f>
        <v>0</v>
      </c>
      <c r="F81" s="267" t="n">
        <f aca="false">SUM(F74:F80)</f>
        <v>0</v>
      </c>
      <c r="G81" s="267" t="n">
        <f aca="false">SUM(G74:G80)</f>
        <v>0</v>
      </c>
      <c r="H81" s="267" t="n">
        <f aca="false">SUM(H74:H80)</f>
        <v>0</v>
      </c>
      <c r="I81" s="267" t="n">
        <f aca="false">SUM(I74:I80)</f>
        <v>0</v>
      </c>
      <c r="J81" s="267" t="n">
        <f aca="false">SUM(J74:J80)</f>
        <v>0</v>
      </c>
      <c r="K81" s="267" t="n">
        <f aca="false">SUM(K74:K80)</f>
        <v>0</v>
      </c>
      <c r="L81" s="267" t="n">
        <f aca="false">SUM(L74:L80)</f>
        <v>0</v>
      </c>
      <c r="M81" s="267" t="n">
        <f aca="false">SUM(M74:M80)</f>
        <v>0</v>
      </c>
      <c r="N81" s="267" t="n">
        <f aca="false">SUM(N74:N80)</f>
        <v>0</v>
      </c>
      <c r="O81" s="267" t="n">
        <f aca="false">SUM(O74:O80)</f>
        <v>0</v>
      </c>
      <c r="P81" s="267" t="n">
        <f aca="false">SUM(P74:P80)</f>
        <v>0</v>
      </c>
      <c r="Q81" s="260"/>
      <c r="R81" s="260"/>
      <c r="S81" s="260"/>
      <c r="T81" s="260"/>
      <c r="U81" s="260"/>
      <c r="V81" s="260"/>
      <c r="W81" s="260"/>
      <c r="X81" s="260"/>
      <c r="Y81" s="260"/>
      <c r="Z81" s="260"/>
      <c r="AA81" s="260"/>
      <c r="AB81" s="260"/>
      <c r="AC81" s="260"/>
      <c r="AD81" s="260"/>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0"/>
      <c r="BB81" s="260"/>
      <c r="BC81" s="260"/>
      <c r="BD81" s="260"/>
      <c r="BE81" s="260"/>
      <c r="BF81" s="260"/>
      <c r="BG81" s="260"/>
      <c r="BH81" s="260"/>
      <c r="BI81" s="260"/>
      <c r="BJ81" s="260"/>
      <c r="BK81" s="260"/>
      <c r="BL81" s="260"/>
      <c r="BM81" s="260"/>
      <c r="BN81" s="260"/>
      <c r="BO81" s="260"/>
      <c r="BP81" s="260"/>
      <c r="BQ81" s="260"/>
      <c r="BR81" s="260"/>
      <c r="BS81" s="260"/>
      <c r="BT81" s="260"/>
      <c r="BU81" s="260"/>
      <c r="BV81" s="260"/>
      <c r="BW81" s="260"/>
      <c r="BX81" s="260"/>
      <c r="BY81" s="260"/>
      <c r="BZ81" s="260"/>
      <c r="CA81" s="260"/>
      <c r="CB81" s="260"/>
      <c r="CC81" s="260"/>
      <c r="CD81" s="260"/>
      <c r="CE81" s="260"/>
      <c r="CF81" s="260"/>
      <c r="CG81" s="260"/>
      <c r="CH81" s="260"/>
      <c r="CI81" s="260"/>
      <c r="CJ81" s="260"/>
      <c r="CK81" s="260"/>
      <c r="CL81" s="260"/>
      <c r="CM81" s="260"/>
      <c r="CN81" s="260"/>
      <c r="CO81" s="260"/>
      <c r="CP81" s="260"/>
      <c r="CQ81" s="260"/>
      <c r="CR81" s="260"/>
      <c r="CS81" s="260"/>
      <c r="CT81" s="260"/>
      <c r="CU81" s="260"/>
      <c r="CV81" s="260"/>
      <c r="CW81" s="260"/>
      <c r="CX81" s="260"/>
      <c r="CY81" s="260"/>
      <c r="CZ81" s="260"/>
      <c r="DA81" s="260"/>
      <c r="DB81" s="260"/>
      <c r="DC81" s="260"/>
      <c r="DD81" s="260"/>
      <c r="DE81" s="260"/>
      <c r="DF81" s="260"/>
      <c r="DG81" s="260"/>
      <c r="DH81" s="260"/>
      <c r="DI81" s="260"/>
      <c r="DJ81" s="260"/>
      <c r="DK81" s="260"/>
      <c r="DL81" s="260"/>
      <c r="DM81" s="260"/>
      <c r="DN81" s="260"/>
      <c r="DO81" s="260"/>
      <c r="DP81" s="260"/>
      <c r="DQ81" s="260"/>
      <c r="DR81" s="260"/>
      <c r="DS81" s="260"/>
      <c r="DT81" s="260"/>
      <c r="DU81" s="260"/>
      <c r="DV81" s="260"/>
      <c r="DW81" s="260"/>
      <c r="DX81" s="260"/>
      <c r="DY81" s="260"/>
      <c r="DZ81" s="260"/>
      <c r="EA81" s="260"/>
      <c r="EB81" s="260"/>
      <c r="EC81" s="260"/>
      <c r="ED81" s="260"/>
      <c r="EE81" s="260"/>
      <c r="EF81" s="260"/>
      <c r="EG81" s="260"/>
      <c r="EH81" s="260"/>
      <c r="EI81" s="260"/>
      <c r="EJ81" s="260"/>
      <c r="EK81" s="260"/>
      <c r="EL81" s="260"/>
      <c r="EM81" s="260"/>
      <c r="EN81" s="260"/>
      <c r="EO81" s="260"/>
      <c r="EP81" s="260"/>
      <c r="EQ81" s="260"/>
      <c r="ER81" s="260"/>
      <c r="ES81" s="260"/>
      <c r="ET81" s="260"/>
      <c r="EU81" s="260"/>
      <c r="EV81" s="260"/>
      <c r="EW81" s="260"/>
      <c r="EX81" s="260"/>
      <c r="EY81" s="260"/>
      <c r="EZ81" s="260"/>
      <c r="FA81" s="260"/>
      <c r="FB81" s="260"/>
      <c r="FC81" s="260"/>
      <c r="FD81" s="260"/>
      <c r="FE81" s="260"/>
      <c r="FF81" s="260"/>
      <c r="FG81" s="260"/>
      <c r="FH81" s="260"/>
      <c r="FI81" s="260"/>
      <c r="FJ81" s="260"/>
      <c r="FK81" s="260"/>
      <c r="FL81" s="260"/>
      <c r="FM81" s="260"/>
      <c r="FN81" s="260"/>
      <c r="FO81" s="260"/>
      <c r="FP81" s="260"/>
      <c r="FQ81" s="260"/>
      <c r="FR81" s="260"/>
      <c r="FS81" s="260"/>
      <c r="FT81" s="260"/>
      <c r="FU81" s="260"/>
      <c r="FV81" s="260"/>
      <c r="FW81" s="260"/>
      <c r="FX81" s="260"/>
      <c r="FY81" s="260"/>
      <c r="FZ81" s="260"/>
      <c r="GA81" s="260"/>
      <c r="GB81" s="260"/>
      <c r="GC81" s="260"/>
      <c r="GD81" s="260"/>
      <c r="GE81" s="260"/>
      <c r="GF81" s="260"/>
      <c r="GG81" s="260"/>
      <c r="GH81" s="260"/>
      <c r="GI81" s="260"/>
      <c r="GJ81" s="260"/>
      <c r="GK81" s="260"/>
      <c r="GL81" s="260"/>
      <c r="GM81" s="260"/>
      <c r="GN81" s="260"/>
      <c r="GO81" s="260"/>
      <c r="GP81" s="260"/>
      <c r="GQ81" s="260"/>
      <c r="GR81" s="260"/>
      <c r="GS81" s="260"/>
      <c r="GT81" s="260"/>
      <c r="GU81" s="260"/>
      <c r="GV81" s="260"/>
      <c r="GW81" s="260"/>
      <c r="GX81" s="260"/>
      <c r="GY81" s="260"/>
      <c r="GZ81" s="260"/>
      <c r="HA81" s="260"/>
      <c r="HB81" s="260"/>
      <c r="HC81" s="260"/>
      <c r="HD81" s="260"/>
      <c r="HE81" s="260"/>
      <c r="HF81" s="260"/>
      <c r="HG81" s="260"/>
      <c r="HH81" s="260"/>
      <c r="HI81" s="260"/>
      <c r="HJ81" s="260"/>
      <c r="HK81" s="260"/>
      <c r="HL81" s="260"/>
      <c r="HM81" s="260"/>
      <c r="HN81" s="260"/>
      <c r="HO81" s="260"/>
      <c r="HP81" s="260"/>
      <c r="HQ81" s="260"/>
      <c r="HR81" s="260"/>
      <c r="HS81" s="260"/>
      <c r="HT81" s="260"/>
      <c r="HU81" s="260"/>
      <c r="HV81" s="260"/>
      <c r="HW81" s="260"/>
      <c r="HX81" s="260"/>
      <c r="HY81" s="260"/>
      <c r="HZ81" s="260"/>
      <c r="IA81" s="260"/>
      <c r="IB81" s="260"/>
      <c r="IC81" s="260"/>
      <c r="ID81" s="260"/>
      <c r="IE81" s="260"/>
      <c r="IF81" s="260"/>
      <c r="IG81" s="260"/>
      <c r="IH81" s="260"/>
      <c r="II81" s="260"/>
      <c r="IJ81" s="260"/>
      <c r="IK81" s="260"/>
      <c r="IL81" s="260"/>
      <c r="IM81" s="260"/>
      <c r="IN81" s="260"/>
      <c r="IO81" s="260"/>
      <c r="IP81" s="260"/>
      <c r="IQ81" s="260"/>
      <c r="IR81" s="260"/>
      <c r="IS81" s="260"/>
      <c r="IT81" s="260"/>
      <c r="IU81" s="260"/>
      <c r="IV81" s="260"/>
      <c r="IW81" s="260"/>
    </row>
    <row r="82" customFormat="false" ht="12.75" hidden="false" customHeight="false" outlineLevel="0" collapsed="false">
      <c r="A82" s="253" t="s">
        <v>293</v>
      </c>
      <c r="B82" s="254" t="s">
        <v>294</v>
      </c>
      <c r="C82" s="254"/>
      <c r="D82" s="263" t="n">
        <v>0</v>
      </c>
      <c r="E82" s="263" t="n">
        <v>0</v>
      </c>
      <c r="F82" s="263" t="n">
        <v>0</v>
      </c>
      <c r="G82" s="263" t="n">
        <v>0</v>
      </c>
      <c r="H82" s="263" t="n">
        <v>0</v>
      </c>
      <c r="I82" s="263" t="n">
        <v>0</v>
      </c>
      <c r="J82" s="263" t="n">
        <v>0</v>
      </c>
      <c r="K82" s="263" t="n">
        <v>0</v>
      </c>
      <c r="L82" s="263" t="n">
        <v>0</v>
      </c>
      <c r="M82" s="263" t="n">
        <v>0</v>
      </c>
      <c r="N82" s="263" t="n">
        <v>0</v>
      </c>
      <c r="O82" s="263" t="n">
        <v>0</v>
      </c>
      <c r="P82" s="263" t="n">
        <f aca="false">SUM(D82:O82)</f>
        <v>0</v>
      </c>
    </row>
    <row r="83" customFormat="false" ht="12.75" hidden="false" customHeight="false" outlineLevel="0" collapsed="false">
      <c r="A83" s="253" t="s">
        <v>295</v>
      </c>
      <c r="B83" s="254" t="s">
        <v>296</v>
      </c>
      <c r="C83" s="254"/>
      <c r="D83" s="265" t="n">
        <v>0</v>
      </c>
      <c r="E83" s="265" t="n">
        <v>0</v>
      </c>
      <c r="F83" s="265" t="n">
        <v>0</v>
      </c>
      <c r="G83" s="265" t="n">
        <v>0</v>
      </c>
      <c r="H83" s="265" t="n">
        <v>0</v>
      </c>
      <c r="I83" s="265" t="n">
        <v>0</v>
      </c>
      <c r="J83" s="265" t="n">
        <v>0</v>
      </c>
      <c r="K83" s="265" t="n">
        <v>0</v>
      </c>
      <c r="L83" s="265" t="n">
        <v>0</v>
      </c>
      <c r="M83" s="265" t="n">
        <v>0</v>
      </c>
      <c r="N83" s="265" t="n">
        <v>0</v>
      </c>
      <c r="O83" s="265" t="n">
        <v>0</v>
      </c>
      <c r="P83" s="265" t="n">
        <f aca="false">SUM(D83:O83)</f>
        <v>0</v>
      </c>
    </row>
    <row r="84" customFormat="false" ht="12.75" hidden="false" customHeight="false" outlineLevel="0" collapsed="false">
      <c r="A84" s="283"/>
      <c r="B84" s="266" t="s">
        <v>297</v>
      </c>
      <c r="C84" s="258"/>
      <c r="D84" s="284" t="n">
        <f aca="false">SUM(D82:D83)</f>
        <v>0</v>
      </c>
      <c r="E84" s="284" t="n">
        <f aca="false">SUM(E82:E83)</f>
        <v>0</v>
      </c>
      <c r="F84" s="284" t="n">
        <f aca="false">SUM(F82:F83)</f>
        <v>0</v>
      </c>
      <c r="G84" s="284" t="n">
        <f aca="false">SUM(G82:G83)</f>
        <v>0</v>
      </c>
      <c r="H84" s="284" t="n">
        <f aca="false">SUM(H82:H83)</f>
        <v>0</v>
      </c>
      <c r="I84" s="284" t="n">
        <f aca="false">SUM(I82:I83)</f>
        <v>0</v>
      </c>
      <c r="J84" s="284" t="n">
        <f aca="false">SUM(J82:J83)</f>
        <v>0</v>
      </c>
      <c r="K84" s="284" t="n">
        <f aca="false">SUM(K82:K83)</f>
        <v>0</v>
      </c>
      <c r="L84" s="284" t="n">
        <f aca="false">SUM(L82:L83)</f>
        <v>0</v>
      </c>
      <c r="M84" s="284" t="n">
        <f aca="false">SUM(M82:M83)</f>
        <v>0</v>
      </c>
      <c r="N84" s="284" t="n">
        <f aca="false">SUM(N82:N83)</f>
        <v>0</v>
      </c>
      <c r="O84" s="284" t="n">
        <f aca="false">SUM(O82:O83)</f>
        <v>0</v>
      </c>
      <c r="P84" s="284" t="n">
        <f aca="false">SUM(P82:P83)</f>
        <v>0</v>
      </c>
      <c r="Q84" s="258"/>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c r="BC84" s="260"/>
      <c r="BD84" s="260"/>
      <c r="BE84" s="260"/>
      <c r="BF84" s="260"/>
      <c r="BG84" s="260"/>
      <c r="BH84" s="260"/>
      <c r="BI84" s="260"/>
      <c r="BJ84" s="260"/>
      <c r="BK84" s="260"/>
      <c r="BL84" s="260"/>
      <c r="BM84" s="260"/>
      <c r="BN84" s="260"/>
      <c r="BO84" s="260"/>
      <c r="BP84" s="260"/>
      <c r="BQ84" s="260"/>
      <c r="BR84" s="260"/>
      <c r="BS84" s="260"/>
      <c r="BT84" s="260"/>
      <c r="BU84" s="260"/>
      <c r="BV84" s="260"/>
      <c r="BW84" s="260"/>
      <c r="BX84" s="260"/>
      <c r="BY84" s="260"/>
      <c r="BZ84" s="260"/>
      <c r="CA84" s="260"/>
      <c r="CB84" s="260"/>
      <c r="CC84" s="260"/>
      <c r="CD84" s="260"/>
      <c r="CE84" s="260"/>
      <c r="CF84" s="260"/>
      <c r="CG84" s="260"/>
      <c r="CH84" s="260"/>
      <c r="CI84" s="260"/>
      <c r="CJ84" s="260"/>
      <c r="CK84" s="260"/>
      <c r="CL84" s="260"/>
      <c r="CM84" s="260"/>
      <c r="CN84" s="260"/>
      <c r="CO84" s="260"/>
      <c r="CP84" s="260"/>
      <c r="CQ84" s="260"/>
      <c r="CR84" s="260"/>
      <c r="CS84" s="260"/>
      <c r="CT84" s="260"/>
      <c r="CU84" s="260"/>
      <c r="CV84" s="260"/>
      <c r="CW84" s="260"/>
      <c r="CX84" s="260"/>
      <c r="CY84" s="260"/>
      <c r="CZ84" s="260"/>
      <c r="DA84" s="260"/>
      <c r="DB84" s="260"/>
      <c r="DC84" s="260"/>
      <c r="DD84" s="260"/>
      <c r="DE84" s="260"/>
      <c r="DF84" s="260"/>
      <c r="DG84" s="260"/>
      <c r="DH84" s="260"/>
      <c r="DI84" s="260"/>
      <c r="DJ84" s="260"/>
      <c r="DK84" s="260"/>
      <c r="DL84" s="260"/>
      <c r="DM84" s="260"/>
      <c r="DN84" s="260"/>
      <c r="DO84" s="260"/>
      <c r="DP84" s="260"/>
      <c r="DQ84" s="260"/>
      <c r="DR84" s="260"/>
      <c r="DS84" s="260"/>
      <c r="DT84" s="260"/>
      <c r="DU84" s="260"/>
      <c r="DV84" s="260"/>
      <c r="DW84" s="260"/>
      <c r="DX84" s="260"/>
      <c r="DY84" s="260"/>
      <c r="DZ84" s="260"/>
      <c r="EA84" s="260"/>
      <c r="EB84" s="260"/>
      <c r="EC84" s="260"/>
      <c r="ED84" s="260"/>
      <c r="EE84" s="260"/>
      <c r="EF84" s="260"/>
      <c r="EG84" s="260"/>
      <c r="EH84" s="260"/>
      <c r="EI84" s="260"/>
      <c r="EJ84" s="260"/>
      <c r="EK84" s="260"/>
      <c r="EL84" s="260"/>
      <c r="EM84" s="260"/>
      <c r="EN84" s="260"/>
      <c r="EO84" s="260"/>
      <c r="EP84" s="260"/>
      <c r="EQ84" s="260"/>
      <c r="ER84" s="260"/>
      <c r="ES84" s="260"/>
      <c r="ET84" s="260"/>
      <c r="EU84" s="260"/>
      <c r="EV84" s="260"/>
      <c r="EW84" s="260"/>
      <c r="EX84" s="260"/>
      <c r="EY84" s="260"/>
      <c r="EZ84" s="260"/>
      <c r="FA84" s="260"/>
      <c r="FB84" s="260"/>
      <c r="FC84" s="260"/>
      <c r="FD84" s="260"/>
      <c r="FE84" s="260"/>
      <c r="FF84" s="260"/>
      <c r="FG84" s="260"/>
      <c r="FH84" s="260"/>
      <c r="FI84" s="260"/>
      <c r="FJ84" s="260"/>
      <c r="FK84" s="260"/>
      <c r="FL84" s="260"/>
      <c r="FM84" s="260"/>
      <c r="FN84" s="260"/>
      <c r="FO84" s="260"/>
      <c r="FP84" s="260"/>
      <c r="FQ84" s="260"/>
      <c r="FR84" s="260"/>
      <c r="FS84" s="260"/>
      <c r="FT84" s="260"/>
      <c r="FU84" s="260"/>
      <c r="FV84" s="260"/>
      <c r="FW84" s="260"/>
      <c r="FX84" s="260"/>
      <c r="FY84" s="260"/>
      <c r="FZ84" s="260"/>
      <c r="GA84" s="260"/>
      <c r="GB84" s="260"/>
      <c r="GC84" s="260"/>
      <c r="GD84" s="260"/>
      <c r="GE84" s="260"/>
      <c r="GF84" s="260"/>
      <c r="GG84" s="260"/>
      <c r="GH84" s="260"/>
      <c r="GI84" s="260"/>
      <c r="GJ84" s="260"/>
      <c r="GK84" s="260"/>
      <c r="GL84" s="260"/>
      <c r="GM84" s="260"/>
      <c r="GN84" s="260"/>
      <c r="GO84" s="260"/>
      <c r="GP84" s="260"/>
      <c r="GQ84" s="260"/>
      <c r="GR84" s="260"/>
      <c r="GS84" s="260"/>
      <c r="GT84" s="260"/>
      <c r="GU84" s="260"/>
      <c r="GV84" s="260"/>
      <c r="GW84" s="260"/>
      <c r="GX84" s="260"/>
      <c r="GY84" s="260"/>
      <c r="GZ84" s="260"/>
      <c r="HA84" s="260"/>
      <c r="HB84" s="260"/>
      <c r="HC84" s="260"/>
      <c r="HD84" s="260"/>
      <c r="HE84" s="260"/>
      <c r="HF84" s="260"/>
      <c r="HG84" s="260"/>
      <c r="HH84" s="260"/>
      <c r="HI84" s="260"/>
      <c r="HJ84" s="260"/>
      <c r="HK84" s="260"/>
      <c r="HL84" s="260"/>
      <c r="HM84" s="260"/>
      <c r="HN84" s="260"/>
      <c r="HO84" s="260"/>
      <c r="HP84" s="260"/>
      <c r="HQ84" s="260"/>
      <c r="HR84" s="260"/>
      <c r="HS84" s="260"/>
      <c r="HT84" s="260"/>
      <c r="HU84" s="260"/>
      <c r="HV84" s="260"/>
      <c r="HW84" s="260"/>
      <c r="HX84" s="260"/>
      <c r="HY84" s="260"/>
      <c r="HZ84" s="260"/>
      <c r="IA84" s="260"/>
      <c r="IB84" s="260"/>
      <c r="IC84" s="260"/>
      <c r="ID84" s="260"/>
      <c r="IE84" s="260"/>
      <c r="IF84" s="260"/>
      <c r="IG84" s="260"/>
      <c r="IH84" s="260"/>
      <c r="II84" s="260"/>
      <c r="IJ84" s="260"/>
      <c r="IK84" s="260"/>
      <c r="IL84" s="260"/>
      <c r="IM84" s="260"/>
      <c r="IN84" s="260"/>
      <c r="IO84" s="260"/>
      <c r="IP84" s="260"/>
      <c r="IQ84" s="260"/>
      <c r="IR84" s="260"/>
      <c r="IS84" s="260"/>
      <c r="IT84" s="260"/>
      <c r="IU84" s="260"/>
      <c r="IV84" s="260"/>
      <c r="IW84" s="260"/>
    </row>
    <row r="85" customFormat="false" ht="12.75" hidden="false" customHeight="false" outlineLevel="0" collapsed="false">
      <c r="A85" s="285" t="s">
        <v>298</v>
      </c>
      <c r="B85" s="286" t="s">
        <v>155</v>
      </c>
      <c r="C85" s="287"/>
      <c r="D85" s="284" t="n">
        <v>0</v>
      </c>
      <c r="E85" s="284" t="n">
        <v>0</v>
      </c>
      <c r="F85" s="284" t="n">
        <v>0</v>
      </c>
      <c r="G85" s="284" t="n">
        <v>0</v>
      </c>
      <c r="H85" s="284" t="n">
        <v>0</v>
      </c>
      <c r="I85" s="284" t="n">
        <v>0</v>
      </c>
      <c r="J85" s="284" t="n">
        <v>0</v>
      </c>
      <c r="K85" s="284" t="n">
        <v>0</v>
      </c>
      <c r="L85" s="284" t="n">
        <v>0</v>
      </c>
      <c r="M85" s="284" t="n">
        <v>0</v>
      </c>
      <c r="N85" s="284" t="n">
        <v>0</v>
      </c>
      <c r="O85" s="284" t="n">
        <v>0</v>
      </c>
      <c r="P85" s="284" t="n">
        <f aca="false">SUM(D85:O85)</f>
        <v>0</v>
      </c>
      <c r="Q85" s="258"/>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260"/>
      <c r="BD85" s="260"/>
      <c r="BE85" s="260"/>
      <c r="BF85" s="260"/>
      <c r="BG85" s="260"/>
      <c r="BH85" s="260"/>
      <c r="BI85" s="260"/>
      <c r="BJ85" s="260"/>
      <c r="BK85" s="260"/>
      <c r="BL85" s="260"/>
      <c r="BM85" s="260"/>
      <c r="BN85" s="260"/>
      <c r="BO85" s="260"/>
      <c r="BP85" s="260"/>
      <c r="BQ85" s="260"/>
      <c r="BR85" s="260"/>
      <c r="BS85" s="260"/>
      <c r="BT85" s="260"/>
      <c r="BU85" s="260"/>
      <c r="BV85" s="260"/>
      <c r="BW85" s="260"/>
      <c r="BX85" s="260"/>
      <c r="BY85" s="260"/>
      <c r="BZ85" s="260"/>
      <c r="CA85" s="260"/>
      <c r="CB85" s="260"/>
      <c r="CC85" s="260"/>
      <c r="CD85" s="260"/>
      <c r="CE85" s="260"/>
      <c r="CF85" s="260"/>
      <c r="CG85" s="260"/>
      <c r="CH85" s="260"/>
      <c r="CI85" s="260"/>
      <c r="CJ85" s="260"/>
      <c r="CK85" s="260"/>
      <c r="CL85" s="260"/>
      <c r="CM85" s="260"/>
      <c r="CN85" s="260"/>
      <c r="CO85" s="260"/>
      <c r="CP85" s="260"/>
      <c r="CQ85" s="260"/>
      <c r="CR85" s="260"/>
      <c r="CS85" s="260"/>
      <c r="CT85" s="260"/>
      <c r="CU85" s="260"/>
      <c r="CV85" s="260"/>
      <c r="CW85" s="260"/>
      <c r="CX85" s="260"/>
      <c r="CY85" s="260"/>
      <c r="CZ85" s="260"/>
      <c r="DA85" s="260"/>
      <c r="DB85" s="260"/>
      <c r="DC85" s="260"/>
      <c r="DD85" s="260"/>
      <c r="DE85" s="260"/>
      <c r="DF85" s="260"/>
      <c r="DG85" s="260"/>
      <c r="DH85" s="260"/>
      <c r="DI85" s="260"/>
      <c r="DJ85" s="260"/>
      <c r="DK85" s="260"/>
      <c r="DL85" s="260"/>
      <c r="DM85" s="260"/>
      <c r="DN85" s="260"/>
      <c r="DO85" s="260"/>
      <c r="DP85" s="260"/>
      <c r="DQ85" s="260"/>
      <c r="DR85" s="260"/>
      <c r="DS85" s="260"/>
      <c r="DT85" s="260"/>
      <c r="DU85" s="260"/>
      <c r="DV85" s="260"/>
      <c r="DW85" s="260"/>
      <c r="DX85" s="260"/>
      <c r="DY85" s="260"/>
      <c r="DZ85" s="260"/>
      <c r="EA85" s="260"/>
      <c r="EB85" s="260"/>
      <c r="EC85" s="260"/>
      <c r="ED85" s="260"/>
      <c r="EE85" s="260"/>
      <c r="EF85" s="260"/>
      <c r="EG85" s="260"/>
      <c r="EH85" s="260"/>
      <c r="EI85" s="260"/>
      <c r="EJ85" s="260"/>
      <c r="EK85" s="260"/>
      <c r="EL85" s="260"/>
      <c r="EM85" s="260"/>
      <c r="EN85" s="260"/>
      <c r="EO85" s="260"/>
      <c r="EP85" s="260"/>
      <c r="EQ85" s="260"/>
      <c r="ER85" s="260"/>
      <c r="ES85" s="260"/>
      <c r="ET85" s="260"/>
      <c r="EU85" s="260"/>
      <c r="EV85" s="260"/>
      <c r="EW85" s="260"/>
      <c r="EX85" s="260"/>
      <c r="EY85" s="260"/>
      <c r="EZ85" s="260"/>
      <c r="FA85" s="260"/>
      <c r="FB85" s="260"/>
      <c r="FC85" s="260"/>
      <c r="FD85" s="260"/>
      <c r="FE85" s="260"/>
      <c r="FF85" s="260"/>
      <c r="FG85" s="260"/>
      <c r="FH85" s="260"/>
      <c r="FI85" s="260"/>
      <c r="FJ85" s="260"/>
      <c r="FK85" s="260"/>
      <c r="FL85" s="260"/>
      <c r="FM85" s="260"/>
      <c r="FN85" s="260"/>
      <c r="FO85" s="260"/>
      <c r="FP85" s="260"/>
      <c r="FQ85" s="260"/>
      <c r="FR85" s="260"/>
      <c r="FS85" s="260"/>
      <c r="FT85" s="260"/>
      <c r="FU85" s="260"/>
      <c r="FV85" s="260"/>
      <c r="FW85" s="260"/>
      <c r="FX85" s="260"/>
      <c r="FY85" s="260"/>
      <c r="FZ85" s="260"/>
      <c r="GA85" s="260"/>
      <c r="GB85" s="260"/>
      <c r="GC85" s="260"/>
      <c r="GD85" s="260"/>
      <c r="GE85" s="260"/>
      <c r="GF85" s="260"/>
      <c r="GG85" s="260"/>
      <c r="GH85" s="260"/>
      <c r="GI85" s="260"/>
      <c r="GJ85" s="260"/>
      <c r="GK85" s="260"/>
      <c r="GL85" s="260"/>
      <c r="GM85" s="260"/>
      <c r="GN85" s="260"/>
      <c r="GO85" s="260"/>
      <c r="GP85" s="260"/>
      <c r="GQ85" s="260"/>
      <c r="GR85" s="260"/>
      <c r="GS85" s="260"/>
      <c r="GT85" s="260"/>
      <c r="GU85" s="260"/>
      <c r="GV85" s="260"/>
      <c r="GW85" s="260"/>
      <c r="GX85" s="260"/>
      <c r="GY85" s="260"/>
      <c r="GZ85" s="260"/>
      <c r="HA85" s="260"/>
      <c r="HB85" s="260"/>
      <c r="HC85" s="260"/>
      <c r="HD85" s="260"/>
      <c r="HE85" s="260"/>
      <c r="HF85" s="260"/>
      <c r="HG85" s="260"/>
      <c r="HH85" s="260"/>
      <c r="HI85" s="260"/>
      <c r="HJ85" s="260"/>
      <c r="HK85" s="260"/>
      <c r="HL85" s="260"/>
      <c r="HM85" s="260"/>
      <c r="HN85" s="260"/>
      <c r="HO85" s="260"/>
      <c r="HP85" s="260"/>
      <c r="HQ85" s="260"/>
      <c r="HR85" s="260"/>
      <c r="HS85" s="260"/>
      <c r="HT85" s="260"/>
      <c r="HU85" s="260"/>
      <c r="HV85" s="260"/>
      <c r="HW85" s="260"/>
      <c r="HX85" s="260"/>
      <c r="HY85" s="260"/>
      <c r="HZ85" s="260"/>
      <c r="IA85" s="260"/>
      <c r="IB85" s="260"/>
      <c r="IC85" s="260"/>
      <c r="ID85" s="260"/>
      <c r="IE85" s="260"/>
      <c r="IF85" s="260"/>
      <c r="IG85" s="260"/>
      <c r="IH85" s="260"/>
      <c r="II85" s="260"/>
      <c r="IJ85" s="260"/>
      <c r="IK85" s="260"/>
      <c r="IL85" s="260"/>
      <c r="IM85" s="260"/>
      <c r="IN85" s="260"/>
      <c r="IO85" s="260"/>
      <c r="IP85" s="260"/>
      <c r="IQ85" s="260"/>
      <c r="IR85" s="260"/>
      <c r="IS85" s="260"/>
      <c r="IT85" s="260"/>
      <c r="IU85" s="260"/>
      <c r="IV85" s="260"/>
      <c r="IW85" s="260"/>
    </row>
    <row r="86" customFormat="false" ht="12.75" hidden="false" customHeight="false" outlineLevel="0" collapsed="false">
      <c r="A86" s="288"/>
      <c r="B86" s="289" t="s">
        <v>156</v>
      </c>
      <c r="C86" s="290"/>
      <c r="D86" s="291" t="n">
        <f aca="false">D32+D35+D43+D45+D47+D49+D58+D64+D69+D81+D84+D65+D66+D70+D71+D72+D73+D85</f>
        <v>0</v>
      </c>
      <c r="E86" s="291" t="n">
        <f aca="false">E32+E35+E43+E45+E47+E49+E58+E64+E69+E81+E84+E65+E66+E70+E71+E72+E73+E85</f>
        <v>0</v>
      </c>
      <c r="F86" s="291" t="n">
        <f aca="false">F32+F35+F43+F45+F47+F49+F58+F64+F69+F81+F84+F65+F66+F70+F71+F72+F73+F85</f>
        <v>0</v>
      </c>
      <c r="G86" s="291" t="n">
        <f aca="false">G32+G35+G43+G45+G47+G49+G58+G64+G69+G81+G84+G65+G66+G70+G71+G72+G73+G85</f>
        <v>0</v>
      </c>
      <c r="H86" s="291" t="n">
        <f aca="false">H32+H35+H43+H45+H47+H49+H58+H64+H69+H81+H84+H65+H66+H70+H71+H72+H73+H85</f>
        <v>0</v>
      </c>
      <c r="I86" s="291" t="n">
        <f aca="false">I32+I35+I43+I45+I47+I49+I58+I64+I69+I81+I84+I65+I66+I70+I71+I72+I73+I85</f>
        <v>0</v>
      </c>
      <c r="J86" s="291" t="n">
        <f aca="false">J32+J35+J43+J45+J47+J49+J58+J64+J69+J81+J84+J65+J66+J70+J71+J72+J73+J85</f>
        <v>0</v>
      </c>
      <c r="K86" s="291" t="n">
        <f aca="false">K32+K35+K43+K45+K47+K49+K58+K64+K69+K81+K84+K65+K66+K70+K71+K72+K73+K85</f>
        <v>0</v>
      </c>
      <c r="L86" s="291" t="n">
        <f aca="false">L32+L35+L43+L45+L47+L49+L58+L64+L69+L81+L84+L65+L66+L70+L71+L72+L73+L85</f>
        <v>0</v>
      </c>
      <c r="M86" s="291" t="n">
        <f aca="false">M32+M35+M43+M45+M47+M49+M58+M64+M69+M81+M84+M65+M66+M70+M71+M72+M73+M85</f>
        <v>0</v>
      </c>
      <c r="N86" s="291" t="n">
        <f aca="false">N32+N35+N43+N45+N47+N49+N58+N64+N69+N81+N84+N65+N66+N70+N71+N72+N73+N85</f>
        <v>0</v>
      </c>
      <c r="O86" s="291" t="n">
        <f aca="false">O32+O35+O43+O45+O47+O49+O58+O64+O69+O81+O84+O65+O66+O70+O71+O72+O73+O85</f>
        <v>0</v>
      </c>
      <c r="P86" s="291" t="n">
        <f aca="false">P32+P35+P43+P45+P47+P49+P58+P64+P69+P81+P84+P65+P66+P70+P71+P72+P73+P85</f>
        <v>0</v>
      </c>
      <c r="Q86" s="271"/>
    </row>
    <row r="87" customFormat="false" ht="12.75" hidden="false" customHeight="false" outlineLevel="0" collapsed="false">
      <c r="D87" s="270"/>
      <c r="E87" s="270"/>
      <c r="F87" s="270"/>
      <c r="G87" s="270"/>
      <c r="H87" s="270"/>
      <c r="I87" s="270"/>
      <c r="J87" s="270"/>
      <c r="K87" s="270"/>
      <c r="L87" s="270"/>
      <c r="M87" s="270"/>
      <c r="N87" s="270"/>
      <c r="O87" s="270"/>
      <c r="P87" s="270"/>
    </row>
    <row r="88" customFormat="false" ht="12.75" hidden="false" customHeight="false" outlineLevel="0" collapsed="false">
      <c r="A88" s="292"/>
      <c r="B88" s="293"/>
      <c r="C88" s="293"/>
      <c r="D88" s="294" t="n">
        <v>37258</v>
      </c>
      <c r="E88" s="294" t="n">
        <v>37289</v>
      </c>
      <c r="F88" s="294" t="n">
        <v>37317</v>
      </c>
      <c r="G88" s="294" t="n">
        <v>37348</v>
      </c>
      <c r="H88" s="294" t="n">
        <v>37378</v>
      </c>
      <c r="I88" s="294" t="n">
        <v>37409</v>
      </c>
      <c r="J88" s="294" t="n">
        <v>37439</v>
      </c>
      <c r="K88" s="294" t="n">
        <v>37470</v>
      </c>
      <c r="L88" s="294" t="n">
        <v>37501</v>
      </c>
      <c r="M88" s="294" t="n">
        <v>37531</v>
      </c>
      <c r="N88" s="294" t="n">
        <v>37562</v>
      </c>
      <c r="O88" s="294" t="n">
        <v>37592</v>
      </c>
      <c r="P88" s="295" t="s">
        <v>141</v>
      </c>
      <c r="Q88" s="296"/>
      <c r="R88" s="296"/>
      <c r="S88" s="296"/>
      <c r="T88" s="296"/>
      <c r="U88" s="296"/>
      <c r="V88" s="296"/>
      <c r="W88" s="296"/>
      <c r="X88" s="296"/>
      <c r="Y88" s="296"/>
      <c r="Z88" s="296"/>
      <c r="AA88" s="296"/>
      <c r="AB88" s="296"/>
      <c r="AC88" s="296"/>
      <c r="AD88" s="296"/>
      <c r="AE88" s="296"/>
      <c r="AF88" s="296"/>
      <c r="AG88" s="296"/>
      <c r="AH88" s="296"/>
      <c r="AI88" s="296"/>
      <c r="AJ88" s="296"/>
      <c r="AK88" s="296"/>
      <c r="AL88" s="296"/>
      <c r="AM88" s="296"/>
      <c r="AN88" s="296"/>
      <c r="AO88" s="296"/>
      <c r="AP88" s="296"/>
      <c r="AQ88" s="296"/>
      <c r="AR88" s="296"/>
      <c r="AS88" s="296"/>
      <c r="AT88" s="296"/>
      <c r="AU88" s="296"/>
      <c r="AV88" s="296"/>
      <c r="AW88" s="296"/>
      <c r="AX88" s="296"/>
      <c r="AY88" s="296"/>
      <c r="AZ88" s="296"/>
      <c r="BA88" s="296"/>
      <c r="BB88" s="296"/>
      <c r="BC88" s="296"/>
      <c r="BD88" s="296"/>
      <c r="BE88" s="296"/>
      <c r="BF88" s="296"/>
      <c r="BG88" s="296"/>
      <c r="BH88" s="296"/>
      <c r="BI88" s="296"/>
      <c r="BJ88" s="296"/>
      <c r="BK88" s="296"/>
      <c r="BL88" s="296"/>
      <c r="BM88" s="296"/>
      <c r="BN88" s="296"/>
      <c r="BO88" s="296"/>
      <c r="BP88" s="296"/>
      <c r="BQ88" s="296"/>
      <c r="BR88" s="296"/>
      <c r="BS88" s="296"/>
      <c r="BT88" s="296"/>
      <c r="BU88" s="296"/>
      <c r="BV88" s="296"/>
      <c r="BW88" s="296"/>
      <c r="BX88" s="296"/>
      <c r="BY88" s="296"/>
      <c r="BZ88" s="296"/>
      <c r="CA88" s="296"/>
      <c r="CB88" s="296"/>
      <c r="CC88" s="296"/>
      <c r="CD88" s="296"/>
      <c r="CE88" s="296"/>
      <c r="CF88" s="296"/>
      <c r="CG88" s="296"/>
      <c r="CH88" s="296"/>
      <c r="CI88" s="296"/>
      <c r="CJ88" s="296"/>
      <c r="CK88" s="296"/>
      <c r="CL88" s="296"/>
      <c r="CM88" s="296"/>
      <c r="CN88" s="296"/>
      <c r="CO88" s="296"/>
      <c r="CP88" s="296"/>
      <c r="CQ88" s="296"/>
      <c r="CR88" s="296"/>
      <c r="CS88" s="296"/>
      <c r="CT88" s="296"/>
      <c r="CU88" s="296"/>
      <c r="CV88" s="296"/>
      <c r="CW88" s="296"/>
      <c r="CX88" s="296"/>
      <c r="CY88" s="296"/>
      <c r="CZ88" s="296"/>
      <c r="DA88" s="296"/>
      <c r="DB88" s="296"/>
      <c r="DC88" s="296"/>
      <c r="DD88" s="296"/>
      <c r="DE88" s="296"/>
      <c r="DF88" s="296"/>
      <c r="DG88" s="296"/>
      <c r="DH88" s="296"/>
      <c r="DI88" s="296"/>
      <c r="DJ88" s="296"/>
      <c r="DK88" s="296"/>
      <c r="DL88" s="296"/>
      <c r="DM88" s="296"/>
      <c r="DN88" s="296"/>
      <c r="DO88" s="296"/>
      <c r="DP88" s="296"/>
      <c r="DQ88" s="296"/>
      <c r="DR88" s="296"/>
      <c r="DS88" s="296"/>
      <c r="DT88" s="296"/>
      <c r="DU88" s="296"/>
      <c r="DV88" s="296"/>
      <c r="DW88" s="296"/>
      <c r="DX88" s="296"/>
      <c r="DY88" s="296"/>
      <c r="DZ88" s="296"/>
      <c r="EA88" s="296"/>
      <c r="EB88" s="296"/>
      <c r="EC88" s="296"/>
      <c r="ED88" s="296"/>
      <c r="EE88" s="296"/>
      <c r="EF88" s="296"/>
      <c r="EG88" s="296"/>
      <c r="EH88" s="296"/>
      <c r="EI88" s="296"/>
      <c r="EJ88" s="296"/>
      <c r="EK88" s="296"/>
      <c r="EL88" s="296"/>
      <c r="EM88" s="296"/>
      <c r="EN88" s="296"/>
      <c r="EO88" s="296"/>
      <c r="EP88" s="296"/>
      <c r="EQ88" s="296"/>
      <c r="ER88" s="296"/>
      <c r="ES88" s="296"/>
      <c r="ET88" s="296"/>
      <c r="EU88" s="296"/>
      <c r="EV88" s="296"/>
      <c r="EW88" s="296"/>
      <c r="EX88" s="296"/>
      <c r="EY88" s="296"/>
      <c r="EZ88" s="296"/>
      <c r="FA88" s="296"/>
      <c r="FB88" s="296"/>
      <c r="FC88" s="296"/>
      <c r="FD88" s="296"/>
      <c r="FE88" s="296"/>
      <c r="FF88" s="296"/>
      <c r="FG88" s="296"/>
      <c r="FH88" s="296"/>
      <c r="FI88" s="296"/>
      <c r="FJ88" s="296"/>
      <c r="FK88" s="296"/>
      <c r="FL88" s="296"/>
      <c r="FM88" s="296"/>
      <c r="FN88" s="296"/>
      <c r="FO88" s="296"/>
      <c r="FP88" s="296"/>
      <c r="FQ88" s="296"/>
      <c r="FR88" s="296"/>
      <c r="FS88" s="296"/>
      <c r="FT88" s="296"/>
      <c r="FU88" s="296"/>
      <c r="FV88" s="296"/>
      <c r="FW88" s="296"/>
      <c r="FX88" s="296"/>
      <c r="FY88" s="296"/>
      <c r="FZ88" s="296"/>
      <c r="GA88" s="296"/>
      <c r="GB88" s="296"/>
      <c r="GC88" s="296"/>
      <c r="GD88" s="296"/>
      <c r="GE88" s="296"/>
      <c r="GF88" s="296"/>
      <c r="GG88" s="296"/>
      <c r="GH88" s="296"/>
      <c r="GI88" s="296"/>
      <c r="GJ88" s="296"/>
      <c r="GK88" s="296"/>
      <c r="GL88" s="296"/>
      <c r="GM88" s="296"/>
      <c r="GN88" s="296"/>
      <c r="GO88" s="296"/>
      <c r="GP88" s="296"/>
      <c r="GQ88" s="296"/>
      <c r="GR88" s="296"/>
      <c r="GS88" s="296"/>
      <c r="GT88" s="296"/>
      <c r="GU88" s="296"/>
      <c r="GV88" s="296"/>
      <c r="GW88" s="296"/>
      <c r="GX88" s="296"/>
      <c r="GY88" s="296"/>
      <c r="GZ88" s="296"/>
      <c r="HA88" s="296"/>
      <c r="HB88" s="296"/>
      <c r="HC88" s="296"/>
      <c r="HD88" s="296"/>
      <c r="HE88" s="296"/>
      <c r="HF88" s="296"/>
      <c r="HG88" s="296"/>
      <c r="HH88" s="296"/>
      <c r="HI88" s="296"/>
      <c r="HJ88" s="296"/>
      <c r="HK88" s="296"/>
      <c r="HL88" s="296"/>
      <c r="HM88" s="296"/>
      <c r="HN88" s="296"/>
      <c r="HO88" s="296"/>
      <c r="HP88" s="296"/>
      <c r="HQ88" s="296"/>
      <c r="HR88" s="296"/>
      <c r="HS88" s="296"/>
      <c r="HT88" s="296"/>
      <c r="HU88" s="296"/>
      <c r="HV88" s="296"/>
      <c r="HW88" s="296"/>
      <c r="HX88" s="296"/>
      <c r="HY88" s="296"/>
      <c r="HZ88" s="296"/>
      <c r="IA88" s="296"/>
      <c r="IB88" s="296"/>
      <c r="IC88" s="296"/>
      <c r="ID88" s="296"/>
      <c r="IE88" s="296"/>
      <c r="IF88" s="296"/>
      <c r="IG88" s="296"/>
      <c r="IH88" s="296"/>
      <c r="II88" s="296"/>
      <c r="IJ88" s="296"/>
      <c r="IK88" s="296"/>
      <c r="IL88" s="296"/>
      <c r="IM88" s="296"/>
      <c r="IN88" s="296"/>
      <c r="IO88" s="296"/>
      <c r="IP88" s="296"/>
      <c r="IQ88" s="296"/>
      <c r="IR88" s="296"/>
      <c r="IS88" s="296"/>
      <c r="IT88" s="296"/>
      <c r="IU88" s="296"/>
      <c r="IV88" s="296"/>
      <c r="IW88" s="296"/>
    </row>
    <row r="89" customFormat="false" ht="12.75" hidden="false" customHeight="false" outlineLevel="0" collapsed="false">
      <c r="A89" s="258" t="s">
        <v>299</v>
      </c>
      <c r="B89" s="197"/>
      <c r="C89" s="197"/>
      <c r="D89" s="297"/>
      <c r="E89" s="297"/>
      <c r="F89" s="297"/>
      <c r="G89" s="297"/>
      <c r="H89" s="297"/>
      <c r="I89" s="297"/>
      <c r="J89" s="297"/>
      <c r="K89" s="297"/>
      <c r="L89" s="297"/>
      <c r="M89" s="297"/>
      <c r="N89" s="297"/>
      <c r="O89" s="297"/>
      <c r="P89" s="297"/>
      <c r="Q89" s="298"/>
      <c r="R89" s="298"/>
      <c r="S89" s="298"/>
      <c r="T89" s="298"/>
      <c r="U89" s="298"/>
      <c r="V89" s="298"/>
      <c r="W89" s="298"/>
      <c r="X89" s="298"/>
      <c r="Y89" s="298"/>
      <c r="Z89" s="298"/>
      <c r="AA89" s="298"/>
      <c r="AB89" s="298"/>
      <c r="AC89" s="298"/>
      <c r="AD89" s="298"/>
      <c r="AE89" s="298"/>
      <c r="AF89" s="298"/>
      <c r="AG89" s="298"/>
      <c r="AH89" s="298"/>
      <c r="AI89" s="298"/>
      <c r="AJ89" s="298"/>
      <c r="AK89" s="298"/>
      <c r="AL89" s="298"/>
      <c r="AM89" s="298"/>
      <c r="AN89" s="298"/>
      <c r="AO89" s="298"/>
      <c r="AP89" s="298"/>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c r="HV89" s="298"/>
      <c r="HW89" s="298"/>
      <c r="HX89" s="298"/>
      <c r="HY89" s="298"/>
      <c r="HZ89" s="298"/>
      <c r="IA89" s="298"/>
      <c r="IB89" s="298"/>
      <c r="IC89" s="298"/>
      <c r="ID89" s="298"/>
      <c r="IE89" s="298"/>
      <c r="IF89" s="298"/>
      <c r="IG89" s="298"/>
      <c r="IH89" s="298"/>
      <c r="II89" s="298"/>
      <c r="IJ89" s="298"/>
      <c r="IK89" s="298"/>
      <c r="IL89" s="298"/>
      <c r="IM89" s="298"/>
      <c r="IN89" s="298"/>
      <c r="IO89" s="298"/>
      <c r="IP89" s="298"/>
      <c r="IQ89" s="298"/>
      <c r="IR89" s="298"/>
      <c r="IS89" s="298"/>
      <c r="IT89" s="298"/>
      <c r="IU89" s="298"/>
      <c r="IV89" s="298"/>
      <c r="IW89" s="298"/>
    </row>
    <row r="90" customFormat="false" ht="12.75" hidden="false" customHeight="false" outlineLevel="0" collapsed="false">
      <c r="A90" s="298"/>
      <c r="B90" s="299" t="s">
        <v>300</v>
      </c>
      <c r="C90" s="197"/>
      <c r="D90" s="297"/>
      <c r="E90" s="297"/>
      <c r="F90" s="297"/>
      <c r="G90" s="297"/>
      <c r="H90" s="297"/>
      <c r="I90" s="297"/>
      <c r="J90" s="297"/>
      <c r="K90" s="297"/>
      <c r="L90" s="297"/>
      <c r="M90" s="297"/>
      <c r="N90" s="297"/>
      <c r="O90" s="297"/>
      <c r="P90" s="297" t="n">
        <f aca="false">SUM(D90:O90)</f>
        <v>0</v>
      </c>
      <c r="Q90" s="298"/>
      <c r="R90" s="298"/>
      <c r="S90" s="298"/>
      <c r="T90" s="298"/>
      <c r="U90" s="298"/>
      <c r="V90" s="298"/>
      <c r="W90" s="298"/>
      <c r="X90" s="298"/>
      <c r="Y90" s="298"/>
      <c r="Z90" s="298"/>
      <c r="AA90" s="298"/>
      <c r="AB90" s="298"/>
      <c r="AC90" s="298"/>
      <c r="AD90" s="298"/>
      <c r="AE90" s="298"/>
      <c r="AF90" s="298"/>
      <c r="AG90" s="298"/>
      <c r="AH90" s="298"/>
      <c r="AI90" s="298"/>
      <c r="AJ90" s="298"/>
      <c r="AK90" s="298"/>
      <c r="AL90" s="298"/>
      <c r="AM90" s="298"/>
      <c r="AN90" s="298"/>
      <c r="AO90" s="298"/>
      <c r="AP90" s="298"/>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c r="HV90" s="298"/>
      <c r="HW90" s="298"/>
      <c r="HX90" s="298"/>
      <c r="HY90" s="298"/>
      <c r="HZ90" s="298"/>
      <c r="IA90" s="298"/>
      <c r="IB90" s="298"/>
      <c r="IC90" s="298"/>
      <c r="ID90" s="298"/>
      <c r="IE90" s="298"/>
      <c r="IF90" s="298"/>
      <c r="IG90" s="298"/>
      <c r="IH90" s="298"/>
      <c r="II90" s="298"/>
      <c r="IJ90" s="298"/>
      <c r="IK90" s="298"/>
      <c r="IL90" s="298"/>
      <c r="IM90" s="298"/>
      <c r="IN90" s="298"/>
      <c r="IO90" s="298"/>
      <c r="IP90" s="298"/>
      <c r="IQ90" s="298"/>
      <c r="IR90" s="298"/>
      <c r="IS90" s="298"/>
      <c r="IT90" s="298"/>
      <c r="IU90" s="298"/>
      <c r="IV90" s="298"/>
      <c r="IW90" s="298"/>
    </row>
    <row r="91" customFormat="false" ht="12.75" hidden="false" customHeight="false" outlineLevel="0" collapsed="false">
      <c r="A91" s="298"/>
      <c r="B91" s="299" t="s">
        <v>301</v>
      </c>
      <c r="C91" s="197"/>
      <c r="D91" s="297"/>
      <c r="E91" s="297"/>
      <c r="F91" s="297"/>
      <c r="G91" s="297"/>
      <c r="H91" s="297"/>
      <c r="I91" s="297"/>
      <c r="J91" s="297"/>
      <c r="K91" s="297"/>
      <c r="L91" s="297"/>
      <c r="M91" s="297"/>
      <c r="N91" s="297"/>
      <c r="O91" s="297"/>
      <c r="P91" s="297" t="n">
        <f aca="false">SUM(D91:O91)</f>
        <v>0</v>
      </c>
      <c r="Q91" s="298"/>
      <c r="R91" s="298"/>
      <c r="S91" s="298"/>
      <c r="T91" s="298"/>
      <c r="U91" s="298"/>
      <c r="V91" s="298"/>
      <c r="W91" s="298"/>
      <c r="X91" s="298"/>
      <c r="Y91" s="298"/>
      <c r="Z91" s="298"/>
      <c r="AA91" s="298"/>
      <c r="AB91" s="298"/>
      <c r="AC91" s="298"/>
      <c r="AD91" s="298"/>
      <c r="AE91" s="298"/>
      <c r="AF91" s="298"/>
      <c r="AG91" s="298"/>
      <c r="AH91" s="298"/>
      <c r="AI91" s="298"/>
      <c r="AJ91" s="298"/>
      <c r="AK91" s="298"/>
      <c r="AL91" s="298"/>
      <c r="AM91" s="298"/>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c r="HV91" s="298"/>
      <c r="HW91" s="298"/>
      <c r="HX91" s="298"/>
      <c r="HY91" s="298"/>
      <c r="HZ91" s="298"/>
      <c r="IA91" s="298"/>
      <c r="IB91" s="298"/>
      <c r="IC91" s="298"/>
      <c r="ID91" s="298"/>
      <c r="IE91" s="298"/>
      <c r="IF91" s="298"/>
      <c r="IG91" s="298"/>
      <c r="IH91" s="298"/>
      <c r="II91" s="298"/>
      <c r="IJ91" s="298"/>
      <c r="IK91" s="298"/>
      <c r="IL91" s="298"/>
      <c r="IM91" s="298"/>
      <c r="IN91" s="298"/>
      <c r="IO91" s="298"/>
      <c r="IP91" s="298"/>
      <c r="IQ91" s="298"/>
      <c r="IR91" s="298"/>
      <c r="IS91" s="298"/>
      <c r="IT91" s="298"/>
      <c r="IU91" s="298"/>
      <c r="IV91" s="298"/>
      <c r="IW91" s="298"/>
    </row>
    <row r="92" customFormat="false" ht="12.75" hidden="false" customHeight="false" outlineLevel="0" collapsed="false">
      <c r="A92" s="298"/>
      <c r="B92" s="299" t="s">
        <v>302</v>
      </c>
      <c r="C92" s="197"/>
      <c r="D92" s="297"/>
      <c r="E92" s="297"/>
      <c r="F92" s="297"/>
      <c r="G92" s="297"/>
      <c r="H92" s="297"/>
      <c r="I92" s="297"/>
      <c r="J92" s="297"/>
      <c r="K92" s="297"/>
      <c r="L92" s="297"/>
      <c r="M92" s="297"/>
      <c r="N92" s="297"/>
      <c r="O92" s="297"/>
      <c r="P92" s="297" t="n">
        <f aca="false">SUM(D92:O92)</f>
        <v>0</v>
      </c>
      <c r="Q92" s="298"/>
      <c r="R92" s="298"/>
      <c r="S92" s="298"/>
      <c r="T92" s="298"/>
      <c r="U92" s="298"/>
      <c r="V92" s="298"/>
      <c r="W92" s="298"/>
      <c r="X92" s="298"/>
      <c r="Y92" s="298"/>
      <c r="Z92" s="298"/>
      <c r="AA92" s="298"/>
      <c r="AB92" s="298"/>
      <c r="AC92" s="298"/>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c r="HV92" s="298"/>
      <c r="HW92" s="298"/>
      <c r="HX92" s="298"/>
      <c r="HY92" s="298"/>
      <c r="HZ92" s="298"/>
      <c r="IA92" s="298"/>
      <c r="IB92" s="298"/>
      <c r="IC92" s="298"/>
      <c r="ID92" s="298"/>
      <c r="IE92" s="298"/>
      <c r="IF92" s="298"/>
      <c r="IG92" s="298"/>
      <c r="IH92" s="298"/>
      <c r="II92" s="298"/>
      <c r="IJ92" s="298"/>
      <c r="IK92" s="298"/>
      <c r="IL92" s="298"/>
      <c r="IM92" s="298"/>
      <c r="IN92" s="298"/>
      <c r="IO92" s="298"/>
      <c r="IP92" s="298"/>
      <c r="IQ92" s="298"/>
      <c r="IR92" s="298"/>
      <c r="IS92" s="298"/>
      <c r="IT92" s="298"/>
      <c r="IU92" s="298"/>
      <c r="IV92" s="298"/>
      <c r="IW92" s="298"/>
    </row>
    <row r="93" customFormat="false" ht="12.75" hidden="false" customHeight="false" outlineLevel="0" collapsed="false">
      <c r="A93" s="298"/>
      <c r="B93" s="299" t="s">
        <v>303</v>
      </c>
      <c r="C93" s="197"/>
      <c r="D93" s="297"/>
      <c r="E93" s="297"/>
      <c r="F93" s="297"/>
      <c r="G93" s="297"/>
      <c r="H93" s="297"/>
      <c r="I93" s="297"/>
      <c r="J93" s="297"/>
      <c r="K93" s="297"/>
      <c r="L93" s="297"/>
      <c r="M93" s="297"/>
      <c r="N93" s="297"/>
      <c r="O93" s="297"/>
      <c r="P93" s="297" t="n">
        <f aca="false">SUM(D93:O93)</f>
        <v>0</v>
      </c>
      <c r="Q93" s="298"/>
      <c r="R93" s="298"/>
      <c r="S93" s="298"/>
      <c r="T93" s="298"/>
      <c r="U93" s="298"/>
      <c r="V93" s="298"/>
      <c r="W93" s="298"/>
      <c r="X93" s="298"/>
      <c r="Y93" s="298"/>
      <c r="Z93" s="298"/>
      <c r="AA93" s="298"/>
      <c r="AB93" s="298"/>
      <c r="AC93" s="298"/>
      <c r="AD93" s="298"/>
      <c r="AE93" s="298"/>
      <c r="AF93" s="298"/>
      <c r="AG93" s="298"/>
      <c r="AH93" s="298"/>
      <c r="AI93" s="298"/>
      <c r="AJ93" s="298"/>
      <c r="AK93" s="298"/>
      <c r="AL93" s="298"/>
      <c r="AM93" s="298"/>
      <c r="AN93" s="298"/>
      <c r="AO93" s="298"/>
      <c r="AP93" s="298"/>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c r="HV93" s="298"/>
      <c r="HW93" s="298"/>
      <c r="HX93" s="298"/>
      <c r="HY93" s="298"/>
      <c r="HZ93" s="298"/>
      <c r="IA93" s="298"/>
      <c r="IB93" s="298"/>
      <c r="IC93" s="298"/>
      <c r="ID93" s="298"/>
      <c r="IE93" s="298"/>
      <c r="IF93" s="298"/>
      <c r="IG93" s="298"/>
      <c r="IH93" s="298"/>
      <c r="II93" s="298"/>
      <c r="IJ93" s="298"/>
      <c r="IK93" s="298"/>
      <c r="IL93" s="298"/>
      <c r="IM93" s="298"/>
      <c r="IN93" s="298"/>
      <c r="IO93" s="298"/>
      <c r="IP93" s="298"/>
      <c r="IQ93" s="298"/>
      <c r="IR93" s="298"/>
      <c r="IS93" s="298"/>
      <c r="IT93" s="298"/>
      <c r="IU93" s="298"/>
      <c r="IV93" s="298"/>
      <c r="IW93" s="298"/>
    </row>
    <row r="94" customFormat="false" ht="12.75" hidden="false" customHeight="false" outlineLevel="0" collapsed="false">
      <c r="A94" s="298"/>
      <c r="B94" s="299" t="s">
        <v>304</v>
      </c>
      <c r="C94" s="197"/>
      <c r="D94" s="297"/>
      <c r="E94" s="297"/>
      <c r="F94" s="297"/>
      <c r="G94" s="297"/>
      <c r="H94" s="297"/>
      <c r="I94" s="297"/>
      <c r="J94" s="297"/>
      <c r="K94" s="297"/>
      <c r="L94" s="297"/>
      <c r="M94" s="297"/>
      <c r="N94" s="297"/>
      <c r="O94" s="297"/>
      <c r="P94" s="297" t="n">
        <f aca="false">SUM(D94:O94)</f>
        <v>0</v>
      </c>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c r="HV94" s="298"/>
      <c r="HW94" s="298"/>
      <c r="HX94" s="298"/>
      <c r="HY94" s="298"/>
      <c r="HZ94" s="298"/>
      <c r="IA94" s="298"/>
      <c r="IB94" s="298"/>
      <c r="IC94" s="298"/>
      <c r="ID94" s="298"/>
      <c r="IE94" s="298"/>
      <c r="IF94" s="298"/>
      <c r="IG94" s="298"/>
      <c r="IH94" s="298"/>
      <c r="II94" s="298"/>
      <c r="IJ94" s="298"/>
      <c r="IK94" s="298"/>
      <c r="IL94" s="298"/>
      <c r="IM94" s="298"/>
      <c r="IN94" s="298"/>
      <c r="IO94" s="298"/>
      <c r="IP94" s="298"/>
      <c r="IQ94" s="298"/>
      <c r="IR94" s="298"/>
      <c r="IS94" s="298"/>
      <c r="IT94" s="298"/>
      <c r="IU94" s="298"/>
      <c r="IV94" s="298"/>
      <c r="IW94" s="298"/>
    </row>
    <row r="95" customFormat="false" ht="12.75" hidden="false" customHeight="false" outlineLevel="0" collapsed="false">
      <c r="A95" s="298"/>
      <c r="B95" s="299" t="s">
        <v>305</v>
      </c>
      <c r="C95" s="197"/>
      <c r="D95" s="297"/>
      <c r="E95" s="297"/>
      <c r="F95" s="297"/>
      <c r="G95" s="297"/>
      <c r="H95" s="297"/>
      <c r="I95" s="297"/>
      <c r="J95" s="297"/>
      <c r="K95" s="297"/>
      <c r="L95" s="297"/>
      <c r="M95" s="297"/>
      <c r="N95" s="297"/>
      <c r="O95" s="297"/>
      <c r="P95" s="297" t="n">
        <f aca="false">SUM(D95:O95)</f>
        <v>0</v>
      </c>
      <c r="Q95" s="298"/>
      <c r="R95" s="298"/>
      <c r="S95" s="298"/>
      <c r="T95" s="298"/>
      <c r="U95" s="298"/>
      <c r="V95" s="298"/>
      <c r="W95" s="298"/>
      <c r="X95" s="298"/>
      <c r="Y95" s="298"/>
      <c r="Z95" s="298"/>
      <c r="AA95" s="298"/>
      <c r="AB95" s="298"/>
      <c r="AC95" s="298"/>
      <c r="AD95" s="298"/>
      <c r="AE95" s="298"/>
      <c r="AF95" s="298"/>
      <c r="AG95" s="298"/>
      <c r="AH95" s="298"/>
      <c r="AI95" s="298"/>
      <c r="AJ95" s="298"/>
      <c r="AK95" s="298"/>
      <c r="AL95" s="298"/>
      <c r="AM95" s="298"/>
      <c r="AN95" s="298"/>
      <c r="AO95" s="298"/>
      <c r="AP95" s="298"/>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c r="HV95" s="298"/>
      <c r="HW95" s="298"/>
      <c r="HX95" s="298"/>
      <c r="HY95" s="298"/>
      <c r="HZ95" s="298"/>
      <c r="IA95" s="298"/>
      <c r="IB95" s="298"/>
      <c r="IC95" s="298"/>
      <c r="ID95" s="298"/>
      <c r="IE95" s="298"/>
      <c r="IF95" s="298"/>
      <c r="IG95" s="298"/>
      <c r="IH95" s="298"/>
      <c r="II95" s="298"/>
      <c r="IJ95" s="298"/>
      <c r="IK95" s="298"/>
      <c r="IL95" s="298"/>
      <c r="IM95" s="298"/>
      <c r="IN95" s="298"/>
      <c r="IO95" s="298"/>
      <c r="IP95" s="298"/>
      <c r="IQ95" s="298"/>
      <c r="IR95" s="298"/>
      <c r="IS95" s="298"/>
      <c r="IT95" s="298"/>
      <c r="IU95" s="298"/>
      <c r="IV95" s="298"/>
      <c r="IW95" s="298"/>
    </row>
    <row r="96" customFormat="false" ht="12.75" hidden="false" customHeight="false" outlineLevel="0" collapsed="false">
      <c r="A96" s="298"/>
      <c r="B96" s="299" t="s">
        <v>306</v>
      </c>
      <c r="C96" s="197"/>
      <c r="D96" s="297"/>
      <c r="E96" s="297"/>
      <c r="F96" s="297"/>
      <c r="G96" s="297"/>
      <c r="H96" s="297"/>
      <c r="I96" s="297"/>
      <c r="J96" s="297"/>
      <c r="K96" s="297"/>
      <c r="L96" s="297"/>
      <c r="M96" s="297"/>
      <c r="N96" s="297"/>
      <c r="O96" s="297"/>
      <c r="P96" s="297" t="n">
        <f aca="false">SUM(D96:O96)</f>
        <v>0</v>
      </c>
      <c r="Q96" s="298"/>
      <c r="R96" s="298"/>
      <c r="S96" s="298"/>
      <c r="T96" s="298"/>
      <c r="U96" s="298"/>
      <c r="V96" s="298"/>
      <c r="W96" s="298"/>
      <c r="X96" s="298"/>
      <c r="Y96" s="298"/>
      <c r="Z96" s="298"/>
      <c r="AA96" s="298"/>
      <c r="AB96" s="298"/>
      <c r="AC96" s="298"/>
      <c r="AD96" s="298"/>
      <c r="AE96" s="298"/>
      <c r="AF96" s="298"/>
      <c r="AG96" s="298"/>
      <c r="AH96" s="298"/>
      <c r="AI96" s="298"/>
      <c r="AJ96" s="298"/>
      <c r="AK96" s="298"/>
      <c r="AL96" s="298"/>
      <c r="AM96" s="298"/>
      <c r="AN96" s="298"/>
      <c r="AO96" s="298"/>
      <c r="AP96" s="298"/>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c r="HV96" s="298"/>
      <c r="HW96" s="298"/>
      <c r="HX96" s="298"/>
      <c r="HY96" s="298"/>
      <c r="HZ96" s="298"/>
      <c r="IA96" s="298"/>
      <c r="IB96" s="298"/>
      <c r="IC96" s="298"/>
      <c r="ID96" s="298"/>
      <c r="IE96" s="298"/>
      <c r="IF96" s="298"/>
      <c r="IG96" s="298"/>
      <c r="IH96" s="298"/>
      <c r="II96" s="298"/>
      <c r="IJ96" s="298"/>
      <c r="IK96" s="298"/>
      <c r="IL96" s="298"/>
      <c r="IM96" s="298"/>
      <c r="IN96" s="298"/>
      <c r="IO96" s="298"/>
      <c r="IP96" s="298"/>
      <c r="IQ96" s="298"/>
      <c r="IR96" s="298"/>
      <c r="IS96" s="298"/>
      <c r="IT96" s="298"/>
      <c r="IU96" s="298"/>
      <c r="IV96" s="298"/>
      <c r="IW96" s="298"/>
    </row>
    <row r="97" customFormat="false" ht="12.75" hidden="false" customHeight="false" outlineLevel="0" collapsed="false">
      <c r="A97" s="298"/>
      <c r="B97" s="299" t="s">
        <v>307</v>
      </c>
      <c r="C97" s="197"/>
      <c r="D97" s="297"/>
      <c r="E97" s="297"/>
      <c r="F97" s="297"/>
      <c r="G97" s="297"/>
      <c r="H97" s="297"/>
      <c r="I97" s="297"/>
      <c r="J97" s="297"/>
      <c r="K97" s="297"/>
      <c r="L97" s="297"/>
      <c r="M97" s="297"/>
      <c r="N97" s="297"/>
      <c r="O97" s="297"/>
      <c r="P97" s="297" t="n">
        <f aca="false">SUM(D97:O97)</f>
        <v>0</v>
      </c>
      <c r="Q97" s="298"/>
      <c r="R97" s="298"/>
      <c r="S97" s="298"/>
      <c r="T97" s="298"/>
      <c r="U97" s="298"/>
      <c r="V97" s="298"/>
      <c r="W97" s="298"/>
      <c r="X97" s="298"/>
      <c r="Y97" s="298"/>
      <c r="Z97" s="298"/>
      <c r="AA97" s="298"/>
      <c r="AB97" s="298"/>
      <c r="AC97" s="298"/>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c r="HV97" s="298"/>
      <c r="HW97" s="298"/>
      <c r="HX97" s="298"/>
      <c r="HY97" s="298"/>
      <c r="HZ97" s="298"/>
      <c r="IA97" s="298"/>
      <c r="IB97" s="298"/>
      <c r="IC97" s="298"/>
      <c r="ID97" s="298"/>
      <c r="IE97" s="298"/>
      <c r="IF97" s="298"/>
      <c r="IG97" s="298"/>
      <c r="IH97" s="298"/>
      <c r="II97" s="298"/>
      <c r="IJ97" s="298"/>
      <c r="IK97" s="298"/>
      <c r="IL97" s="298"/>
      <c r="IM97" s="298"/>
      <c r="IN97" s="298"/>
      <c r="IO97" s="298"/>
      <c r="IP97" s="298"/>
      <c r="IQ97" s="298"/>
      <c r="IR97" s="298"/>
      <c r="IS97" s="298"/>
      <c r="IT97" s="298"/>
      <c r="IU97" s="298"/>
      <c r="IV97" s="298"/>
      <c r="IW97" s="298"/>
    </row>
    <row r="98" customFormat="false" ht="12.75" hidden="false" customHeight="false" outlineLevel="0" collapsed="false">
      <c r="A98" s="298"/>
      <c r="B98" s="299" t="s">
        <v>308</v>
      </c>
      <c r="C98" s="197"/>
      <c r="D98" s="297"/>
      <c r="E98" s="297"/>
      <c r="F98" s="297"/>
      <c r="G98" s="297"/>
      <c r="H98" s="297"/>
      <c r="I98" s="297"/>
      <c r="J98" s="297"/>
      <c r="K98" s="297"/>
      <c r="L98" s="297"/>
      <c r="M98" s="297"/>
      <c r="N98" s="297"/>
      <c r="O98" s="297"/>
      <c r="P98" s="297" t="n">
        <f aca="false">SUM(D98:O98)</f>
        <v>0</v>
      </c>
      <c r="Q98" s="298"/>
      <c r="R98" s="298"/>
      <c r="S98" s="298"/>
      <c r="T98" s="298"/>
      <c r="U98" s="298"/>
      <c r="V98" s="298"/>
      <c r="W98" s="298"/>
      <c r="X98" s="298"/>
      <c r="Y98" s="298"/>
      <c r="Z98" s="298"/>
      <c r="AA98" s="298"/>
      <c r="AB98" s="298"/>
      <c r="AC98" s="298"/>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c r="HV98" s="298"/>
      <c r="HW98" s="298"/>
      <c r="HX98" s="298"/>
      <c r="HY98" s="298"/>
      <c r="HZ98" s="298"/>
      <c r="IA98" s="298"/>
      <c r="IB98" s="298"/>
      <c r="IC98" s="298"/>
      <c r="ID98" s="298"/>
      <c r="IE98" s="298"/>
      <c r="IF98" s="298"/>
      <c r="IG98" s="298"/>
      <c r="IH98" s="298"/>
      <c r="II98" s="298"/>
      <c r="IJ98" s="298"/>
      <c r="IK98" s="298"/>
      <c r="IL98" s="298"/>
      <c r="IM98" s="298"/>
      <c r="IN98" s="298"/>
      <c r="IO98" s="298"/>
      <c r="IP98" s="298"/>
      <c r="IQ98" s="298"/>
      <c r="IR98" s="298"/>
      <c r="IS98" s="298"/>
      <c r="IT98" s="298"/>
      <c r="IU98" s="298"/>
      <c r="IV98" s="298"/>
      <c r="IW98" s="298"/>
    </row>
    <row r="99" customFormat="false" ht="12.75" hidden="false" customHeight="false" outlineLevel="0" collapsed="false">
      <c r="A99" s="298"/>
      <c r="B99" s="299" t="s">
        <v>309</v>
      </c>
      <c r="C99" s="197"/>
      <c r="D99" s="297"/>
      <c r="E99" s="297"/>
      <c r="F99" s="297"/>
      <c r="G99" s="297"/>
      <c r="H99" s="297"/>
      <c r="I99" s="297"/>
      <c r="J99" s="297"/>
      <c r="K99" s="297"/>
      <c r="L99" s="297"/>
      <c r="M99" s="297"/>
      <c r="N99" s="297"/>
      <c r="O99" s="297"/>
      <c r="P99" s="297" t="n">
        <f aca="false">SUM(D99:O99)</f>
        <v>0</v>
      </c>
      <c r="Q99" s="298"/>
      <c r="R99" s="298"/>
      <c r="S99" s="298"/>
      <c r="T99" s="298"/>
      <c r="U99" s="298"/>
      <c r="V99" s="298"/>
      <c r="W99" s="298"/>
      <c r="X99" s="298"/>
      <c r="Y99" s="298"/>
      <c r="Z99" s="298"/>
      <c r="AA99" s="298"/>
      <c r="AB99" s="298"/>
      <c r="AC99" s="298"/>
      <c r="AD99" s="298"/>
      <c r="AE99" s="298"/>
      <c r="AF99" s="298"/>
      <c r="AG99" s="298"/>
      <c r="AH99" s="298"/>
      <c r="AI99" s="298"/>
      <c r="AJ99" s="298"/>
      <c r="AK99" s="298"/>
      <c r="AL99" s="298"/>
      <c r="AM99" s="298"/>
      <c r="AN99" s="298"/>
      <c r="AO99" s="298"/>
      <c r="AP99" s="298"/>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c r="HV99" s="298"/>
      <c r="HW99" s="298"/>
      <c r="HX99" s="298"/>
      <c r="HY99" s="298"/>
      <c r="HZ99" s="298"/>
      <c r="IA99" s="298"/>
      <c r="IB99" s="298"/>
      <c r="IC99" s="298"/>
      <c r="ID99" s="298"/>
      <c r="IE99" s="298"/>
      <c r="IF99" s="298"/>
      <c r="IG99" s="298"/>
      <c r="IH99" s="298"/>
      <c r="II99" s="298"/>
      <c r="IJ99" s="298"/>
      <c r="IK99" s="298"/>
      <c r="IL99" s="298"/>
      <c r="IM99" s="298"/>
      <c r="IN99" s="298"/>
      <c r="IO99" s="298"/>
      <c r="IP99" s="298"/>
      <c r="IQ99" s="298"/>
      <c r="IR99" s="298"/>
      <c r="IS99" s="298"/>
      <c r="IT99" s="298"/>
      <c r="IU99" s="298"/>
      <c r="IV99" s="298"/>
      <c r="IW99" s="298"/>
    </row>
    <row r="100" customFormat="false" ht="12.75" hidden="false" customHeight="false" outlineLevel="0" collapsed="false">
      <c r="A100" s="298"/>
      <c r="B100" s="299" t="s">
        <v>310</v>
      </c>
      <c r="C100" s="197"/>
      <c r="D100" s="297"/>
      <c r="E100" s="297"/>
      <c r="F100" s="297"/>
      <c r="G100" s="297"/>
      <c r="H100" s="297"/>
      <c r="I100" s="297"/>
      <c r="J100" s="297"/>
      <c r="K100" s="297"/>
      <c r="L100" s="297"/>
      <c r="M100" s="297"/>
      <c r="N100" s="297"/>
      <c r="O100" s="297"/>
      <c r="P100" s="297" t="n">
        <f aca="false">SUM(D100:O100)</f>
        <v>0</v>
      </c>
      <c r="Q100" s="298"/>
      <c r="R100" s="298"/>
      <c r="S100" s="298"/>
      <c r="T100" s="298"/>
      <c r="U100" s="298"/>
      <c r="V100" s="298"/>
      <c r="W100" s="298"/>
      <c r="X100" s="298"/>
      <c r="Y100" s="298"/>
      <c r="Z100" s="298"/>
      <c r="AA100" s="298"/>
      <c r="AB100" s="298"/>
      <c r="AC100" s="298"/>
      <c r="AD100" s="298"/>
      <c r="AE100" s="298"/>
      <c r="AF100" s="298"/>
      <c r="AG100" s="298"/>
      <c r="AH100" s="298"/>
      <c r="AI100" s="298"/>
      <c r="AJ100" s="298"/>
      <c r="AK100" s="298"/>
      <c r="AL100" s="298"/>
      <c r="AM100" s="298"/>
      <c r="AN100" s="298"/>
      <c r="AO100" s="298"/>
      <c r="AP100" s="298"/>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c r="HV100" s="298"/>
      <c r="HW100" s="298"/>
      <c r="HX100" s="298"/>
      <c r="HY100" s="298"/>
      <c r="HZ100" s="298"/>
      <c r="IA100" s="298"/>
      <c r="IB100" s="298"/>
      <c r="IC100" s="298"/>
      <c r="ID100" s="298"/>
      <c r="IE100" s="298"/>
      <c r="IF100" s="298"/>
      <c r="IG100" s="298"/>
      <c r="IH100" s="298"/>
      <c r="II100" s="298"/>
      <c r="IJ100" s="298"/>
      <c r="IK100" s="298"/>
      <c r="IL100" s="298"/>
      <c r="IM100" s="298"/>
      <c r="IN100" s="298"/>
      <c r="IO100" s="298"/>
      <c r="IP100" s="298"/>
      <c r="IQ100" s="298"/>
      <c r="IR100" s="298"/>
      <c r="IS100" s="298"/>
      <c r="IT100" s="298"/>
      <c r="IU100" s="298"/>
      <c r="IV100" s="298"/>
      <c r="IW100" s="298"/>
    </row>
    <row r="101" customFormat="false" ht="12.75" hidden="false" customHeight="false" outlineLevel="0" collapsed="false">
      <c r="A101" s="298"/>
      <c r="B101" s="299" t="s">
        <v>311</v>
      </c>
      <c r="C101" s="197"/>
      <c r="D101" s="297"/>
      <c r="E101" s="297"/>
      <c r="F101" s="297"/>
      <c r="G101" s="297"/>
      <c r="H101" s="297"/>
      <c r="I101" s="297"/>
      <c r="J101" s="297"/>
      <c r="K101" s="297"/>
      <c r="L101" s="297"/>
      <c r="M101" s="297"/>
      <c r="N101" s="297"/>
      <c r="O101" s="297"/>
      <c r="P101" s="297" t="n">
        <f aca="false">SUM(D101:O101)</f>
        <v>0</v>
      </c>
      <c r="Q101" s="298"/>
      <c r="R101" s="298"/>
      <c r="S101" s="298"/>
      <c r="T101" s="298"/>
      <c r="U101" s="298"/>
      <c r="V101" s="298"/>
      <c r="W101" s="298"/>
      <c r="X101" s="298"/>
      <c r="Y101" s="298"/>
      <c r="Z101" s="298"/>
      <c r="AA101" s="298"/>
      <c r="AB101" s="298"/>
      <c r="AC101" s="298"/>
      <c r="AD101" s="298"/>
      <c r="AE101" s="298"/>
      <c r="AF101" s="298"/>
      <c r="AG101" s="298"/>
      <c r="AH101" s="298"/>
      <c r="AI101" s="298"/>
      <c r="AJ101" s="298"/>
      <c r="AK101" s="298"/>
      <c r="AL101" s="298"/>
      <c r="AM101" s="298"/>
      <c r="AN101" s="298"/>
      <c r="AO101" s="298"/>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c r="HV101" s="298"/>
      <c r="HW101" s="298"/>
      <c r="HX101" s="298"/>
      <c r="HY101" s="298"/>
      <c r="HZ101" s="298"/>
      <c r="IA101" s="298"/>
      <c r="IB101" s="298"/>
      <c r="IC101" s="298"/>
      <c r="ID101" s="298"/>
      <c r="IE101" s="298"/>
      <c r="IF101" s="298"/>
      <c r="IG101" s="298"/>
      <c r="IH101" s="298"/>
      <c r="II101" s="298"/>
      <c r="IJ101" s="298"/>
      <c r="IK101" s="298"/>
      <c r="IL101" s="298"/>
      <c r="IM101" s="298"/>
      <c r="IN101" s="298"/>
      <c r="IO101" s="298"/>
      <c r="IP101" s="298"/>
      <c r="IQ101" s="298"/>
      <c r="IR101" s="298"/>
      <c r="IS101" s="298"/>
      <c r="IT101" s="298"/>
      <c r="IU101" s="298"/>
      <c r="IV101" s="298"/>
      <c r="IW101" s="298"/>
    </row>
    <row r="102" customFormat="false" ht="12.75" hidden="false" customHeight="false" outlineLevel="0" collapsed="false">
      <c r="A102" s="298"/>
      <c r="B102" s="299" t="s">
        <v>312</v>
      </c>
      <c r="C102" s="197"/>
      <c r="D102" s="297"/>
      <c r="E102" s="297"/>
      <c r="F102" s="297"/>
      <c r="G102" s="297"/>
      <c r="H102" s="297"/>
      <c r="I102" s="297"/>
      <c r="J102" s="297"/>
      <c r="K102" s="297"/>
      <c r="L102" s="297"/>
      <c r="M102" s="297"/>
      <c r="N102" s="297"/>
      <c r="O102" s="297"/>
      <c r="P102" s="297" t="n">
        <f aca="false">SUM(D102:O102)</f>
        <v>0</v>
      </c>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c r="HV102" s="298"/>
      <c r="HW102" s="298"/>
      <c r="HX102" s="298"/>
      <c r="HY102" s="298"/>
      <c r="HZ102" s="298"/>
      <c r="IA102" s="298"/>
      <c r="IB102" s="298"/>
      <c r="IC102" s="298"/>
      <c r="ID102" s="298"/>
      <c r="IE102" s="298"/>
      <c r="IF102" s="298"/>
      <c r="IG102" s="298"/>
      <c r="IH102" s="298"/>
      <c r="II102" s="298"/>
      <c r="IJ102" s="298"/>
      <c r="IK102" s="298"/>
      <c r="IL102" s="298"/>
      <c r="IM102" s="298"/>
      <c r="IN102" s="298"/>
      <c r="IO102" s="298"/>
      <c r="IP102" s="298"/>
      <c r="IQ102" s="298"/>
      <c r="IR102" s="298"/>
      <c r="IS102" s="298"/>
      <c r="IT102" s="298"/>
      <c r="IU102" s="298"/>
      <c r="IV102" s="298"/>
      <c r="IW102" s="298"/>
    </row>
    <row r="103" customFormat="false" ht="12.75" hidden="false" customHeight="false" outlineLevel="0" collapsed="false">
      <c r="A103" s="298"/>
      <c r="B103" s="299" t="s">
        <v>313</v>
      </c>
      <c r="C103" s="197"/>
      <c r="D103" s="297"/>
      <c r="E103" s="297"/>
      <c r="F103" s="297"/>
      <c r="G103" s="297"/>
      <c r="H103" s="297"/>
      <c r="I103" s="297"/>
      <c r="J103" s="297"/>
      <c r="K103" s="297"/>
      <c r="L103" s="297"/>
      <c r="M103" s="297"/>
      <c r="N103" s="297"/>
      <c r="O103" s="297"/>
      <c r="P103" s="297" t="n">
        <f aca="false">SUM(D103:O103)</f>
        <v>0</v>
      </c>
      <c r="Q103" s="298"/>
      <c r="R103" s="298"/>
      <c r="S103" s="298"/>
      <c r="T103" s="298"/>
      <c r="U103" s="298"/>
      <c r="V103" s="298"/>
      <c r="W103" s="298"/>
      <c r="X103" s="298"/>
      <c r="Y103" s="298"/>
      <c r="Z103" s="298"/>
      <c r="AA103" s="298"/>
      <c r="AB103" s="298"/>
      <c r="AC103" s="298"/>
      <c r="AD103" s="298"/>
      <c r="AE103" s="298"/>
      <c r="AF103" s="298"/>
      <c r="AG103" s="298"/>
      <c r="AH103" s="298"/>
      <c r="AI103" s="298"/>
      <c r="AJ103" s="298"/>
      <c r="AK103" s="298"/>
      <c r="AL103" s="298"/>
      <c r="AM103" s="298"/>
      <c r="AN103" s="298"/>
      <c r="AO103" s="298"/>
      <c r="AP103" s="298"/>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c r="HV103" s="298"/>
      <c r="HW103" s="298"/>
      <c r="HX103" s="298"/>
      <c r="HY103" s="298"/>
      <c r="HZ103" s="298"/>
      <c r="IA103" s="298"/>
      <c r="IB103" s="298"/>
      <c r="IC103" s="298"/>
      <c r="ID103" s="298"/>
      <c r="IE103" s="298"/>
      <c r="IF103" s="298"/>
      <c r="IG103" s="298"/>
      <c r="IH103" s="298"/>
      <c r="II103" s="298"/>
      <c r="IJ103" s="298"/>
      <c r="IK103" s="298"/>
      <c r="IL103" s="298"/>
      <c r="IM103" s="298"/>
      <c r="IN103" s="298"/>
      <c r="IO103" s="298"/>
      <c r="IP103" s="298"/>
      <c r="IQ103" s="298"/>
      <c r="IR103" s="298"/>
      <c r="IS103" s="298"/>
      <c r="IT103" s="298"/>
      <c r="IU103" s="298"/>
      <c r="IV103" s="298"/>
      <c r="IW103" s="298"/>
    </row>
    <row r="104" customFormat="false" ht="12.75" hidden="false" customHeight="false" outlineLevel="0" collapsed="false">
      <c r="A104" s="298"/>
      <c r="B104" s="165" t="s">
        <v>314</v>
      </c>
      <c r="C104" s="197"/>
      <c r="D104" s="297"/>
      <c r="E104" s="297"/>
      <c r="F104" s="297"/>
      <c r="G104" s="297"/>
      <c r="H104" s="297"/>
      <c r="I104" s="297"/>
      <c r="J104" s="297"/>
      <c r="K104" s="297"/>
      <c r="L104" s="297"/>
      <c r="M104" s="297"/>
      <c r="N104" s="297"/>
      <c r="O104" s="297"/>
      <c r="P104" s="297" t="n">
        <f aca="false">SUM(D104:O104)</f>
        <v>0</v>
      </c>
      <c r="Q104" s="298"/>
      <c r="R104" s="298"/>
      <c r="S104" s="298"/>
      <c r="T104" s="298"/>
      <c r="U104" s="298"/>
      <c r="V104" s="298"/>
      <c r="W104" s="298"/>
      <c r="X104" s="298"/>
      <c r="Y104" s="298"/>
      <c r="Z104" s="298"/>
      <c r="AA104" s="298"/>
      <c r="AB104" s="298"/>
      <c r="AC104" s="298"/>
      <c r="AD104" s="298"/>
      <c r="AE104" s="298"/>
      <c r="AF104" s="298"/>
      <c r="AG104" s="298"/>
      <c r="AH104" s="298"/>
      <c r="AI104" s="298"/>
      <c r="AJ104" s="298"/>
      <c r="AK104" s="298"/>
      <c r="AL104" s="298"/>
      <c r="AM104" s="298"/>
      <c r="AN104" s="298"/>
      <c r="AO104" s="298"/>
      <c r="AP104" s="298"/>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c r="HV104" s="298"/>
      <c r="HW104" s="298"/>
      <c r="HX104" s="298"/>
      <c r="HY104" s="298"/>
      <c r="HZ104" s="298"/>
      <c r="IA104" s="298"/>
      <c r="IB104" s="298"/>
      <c r="IC104" s="298"/>
      <c r="ID104" s="298"/>
      <c r="IE104" s="298"/>
      <c r="IF104" s="298"/>
      <c r="IG104" s="298"/>
      <c r="IH104" s="298"/>
      <c r="II104" s="298"/>
      <c r="IJ104" s="298"/>
      <c r="IK104" s="298"/>
      <c r="IL104" s="298"/>
      <c r="IM104" s="298"/>
      <c r="IN104" s="298"/>
      <c r="IO104" s="298"/>
      <c r="IP104" s="298"/>
      <c r="IQ104" s="298"/>
      <c r="IR104" s="298"/>
      <c r="IS104" s="298"/>
      <c r="IT104" s="298"/>
      <c r="IU104" s="298"/>
      <c r="IV104" s="298"/>
      <c r="IW104" s="298"/>
    </row>
    <row r="105" customFormat="false" ht="12.75" hidden="false" customHeight="false" outlineLevel="0" collapsed="false">
      <c r="A105" s="298"/>
      <c r="B105" s="298" t="s">
        <v>315</v>
      </c>
      <c r="C105" s="197" t="n">
        <f aca="false">+'[1]Cash and Non-Cash'!E132</f>
        <v>0</v>
      </c>
      <c r="D105" s="297" t="n">
        <f aca="false">+'[1]Cash and Non-Cash'!F132</f>
        <v>0</v>
      </c>
      <c r="E105" s="297" t="n">
        <f aca="false">+'[1]Cash and Non-Cash'!G132</f>
        <v>0</v>
      </c>
      <c r="F105" s="297" t="n">
        <f aca="false">+'[1]Cash and Non-Cash'!H132</f>
        <v>0</v>
      </c>
      <c r="G105" s="297" t="n">
        <f aca="false">+'[1]Cash and Non-Cash'!I132</f>
        <v>0</v>
      </c>
      <c r="H105" s="297" t="n">
        <f aca="false">+'[1]Cash and Non-Cash'!J132</f>
        <v>0</v>
      </c>
      <c r="I105" s="297" t="n">
        <f aca="false">+'[1]Cash and Non-Cash'!K132</f>
        <v>0</v>
      </c>
      <c r="J105" s="297" t="n">
        <f aca="false">+'[1]Cash and Non-Cash'!L132</f>
        <v>0</v>
      </c>
      <c r="K105" s="297" t="n">
        <f aca="false">+'[1]Cash and Non-Cash'!M132</f>
        <v>0</v>
      </c>
      <c r="L105" s="297" t="n">
        <f aca="false">+'[1]Cash and Non-Cash'!N132</f>
        <v>0</v>
      </c>
      <c r="M105" s="297" t="n">
        <f aca="false">+'[1]Cash and Non-Cash'!O132</f>
        <v>0</v>
      </c>
      <c r="N105" s="297" t="n">
        <f aca="false">+'[1]Cash and Non-Cash'!P132</f>
        <v>0</v>
      </c>
      <c r="O105" s="297" t="n">
        <f aca="false">+'[1]Cash and Non-Cash'!Q132</f>
        <v>0</v>
      </c>
      <c r="P105" s="297" t="n">
        <f aca="false">SUM(D105:O105)</f>
        <v>0</v>
      </c>
      <c r="Q105" s="298"/>
      <c r="R105" s="298"/>
      <c r="S105" s="298"/>
      <c r="T105" s="298"/>
      <c r="U105" s="298"/>
      <c r="V105" s="298"/>
      <c r="W105" s="298"/>
      <c r="X105" s="298"/>
      <c r="Y105" s="298"/>
      <c r="Z105" s="298"/>
      <c r="AA105" s="298"/>
      <c r="AB105" s="298"/>
      <c r="AC105" s="298"/>
      <c r="AD105" s="298"/>
      <c r="AE105" s="298"/>
      <c r="AF105" s="298"/>
      <c r="AG105" s="298"/>
      <c r="AH105" s="298"/>
      <c r="AI105" s="298"/>
      <c r="AJ105" s="298"/>
      <c r="AK105" s="298"/>
      <c r="AL105" s="298"/>
      <c r="AM105" s="298"/>
      <c r="AN105" s="298"/>
      <c r="AO105" s="298"/>
      <c r="AP105" s="298"/>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c r="HV105" s="298"/>
      <c r="HW105" s="298"/>
      <c r="HX105" s="298"/>
      <c r="HY105" s="298"/>
      <c r="HZ105" s="298"/>
      <c r="IA105" s="298"/>
      <c r="IB105" s="298"/>
      <c r="IC105" s="298"/>
      <c r="ID105" s="298"/>
      <c r="IE105" s="298"/>
      <c r="IF105" s="298"/>
      <c r="IG105" s="298"/>
      <c r="IH105" s="298"/>
      <c r="II105" s="298"/>
      <c r="IJ105" s="298"/>
      <c r="IK105" s="298"/>
      <c r="IL105" s="298"/>
      <c r="IM105" s="298"/>
      <c r="IN105" s="298"/>
      <c r="IO105" s="298"/>
      <c r="IP105" s="298"/>
      <c r="IQ105" s="298"/>
      <c r="IR105" s="298"/>
      <c r="IS105" s="298"/>
      <c r="IT105" s="298"/>
      <c r="IU105" s="298"/>
      <c r="IV105" s="298"/>
      <c r="IW105" s="298"/>
    </row>
    <row r="106" customFormat="false" ht="12.75" hidden="false" customHeight="false" outlineLevel="0" collapsed="false">
      <c r="A106" s="300"/>
      <c r="B106" s="289" t="s">
        <v>157</v>
      </c>
      <c r="C106" s="301" t="n">
        <f aca="false">SUM(C90:C105)</f>
        <v>0</v>
      </c>
      <c r="D106" s="302" t="n">
        <f aca="false">SUM(D90:D105)</f>
        <v>0</v>
      </c>
      <c r="E106" s="302" t="n">
        <f aca="false">SUM(E90:E105)</f>
        <v>0</v>
      </c>
      <c r="F106" s="302" t="n">
        <f aca="false">SUM(F90:F105)</f>
        <v>0</v>
      </c>
      <c r="G106" s="302" t="n">
        <f aca="false">SUM(G90:G105)</f>
        <v>0</v>
      </c>
      <c r="H106" s="302" t="n">
        <f aca="false">SUM(H90:H105)</f>
        <v>0</v>
      </c>
      <c r="I106" s="302" t="n">
        <f aca="false">SUM(I90:I105)</f>
        <v>0</v>
      </c>
      <c r="J106" s="302" t="n">
        <f aca="false">SUM(J90:J105)</f>
        <v>0</v>
      </c>
      <c r="K106" s="302" t="n">
        <f aca="false">SUM(K90:K105)</f>
        <v>0</v>
      </c>
      <c r="L106" s="302" t="n">
        <f aca="false">SUM(L90:L105)</f>
        <v>0</v>
      </c>
      <c r="M106" s="302" t="n">
        <f aca="false">SUM(M90:M105)</f>
        <v>0</v>
      </c>
      <c r="N106" s="302" t="n">
        <f aca="false">SUM(N90:N105)</f>
        <v>0</v>
      </c>
      <c r="O106" s="302" t="n">
        <f aca="false">SUM(O90:O105)</f>
        <v>0</v>
      </c>
      <c r="P106" s="302" t="n">
        <f aca="false">SUM(P90:P105)</f>
        <v>0</v>
      </c>
      <c r="Q106" s="303"/>
      <c r="R106" s="303"/>
      <c r="S106" s="303"/>
      <c r="T106" s="303"/>
      <c r="U106" s="303"/>
      <c r="V106" s="303"/>
      <c r="W106" s="303"/>
      <c r="X106" s="303"/>
      <c r="Y106" s="303"/>
      <c r="Z106" s="303"/>
      <c r="AA106" s="303"/>
      <c r="AB106" s="303"/>
      <c r="AC106" s="303"/>
      <c r="AD106" s="303"/>
      <c r="AE106" s="303"/>
      <c r="AF106" s="303"/>
      <c r="AG106" s="303"/>
      <c r="AH106" s="303"/>
      <c r="AI106" s="303"/>
      <c r="AJ106" s="303"/>
      <c r="AK106" s="303"/>
      <c r="AL106" s="303"/>
      <c r="AM106" s="303"/>
      <c r="AN106" s="303"/>
      <c r="AO106" s="303"/>
      <c r="AP106" s="303"/>
      <c r="AQ106" s="303"/>
      <c r="AR106" s="303"/>
      <c r="AS106" s="303"/>
      <c r="AT106" s="303"/>
      <c r="AU106" s="303"/>
      <c r="AV106" s="303"/>
      <c r="AW106" s="303"/>
      <c r="AX106" s="303"/>
      <c r="AY106" s="303"/>
      <c r="AZ106" s="303"/>
      <c r="BA106" s="303"/>
      <c r="BB106" s="303"/>
      <c r="BC106" s="303"/>
      <c r="BD106" s="303"/>
      <c r="BE106" s="303"/>
      <c r="BF106" s="303"/>
      <c r="BG106" s="303"/>
      <c r="BH106" s="303"/>
      <c r="BI106" s="303"/>
      <c r="BJ106" s="303"/>
      <c r="BK106" s="303"/>
      <c r="BL106" s="303"/>
      <c r="BM106" s="303"/>
      <c r="BN106" s="303"/>
      <c r="BO106" s="303"/>
      <c r="BP106" s="303"/>
      <c r="BQ106" s="303"/>
      <c r="BR106" s="303"/>
      <c r="BS106" s="303"/>
      <c r="BT106" s="303"/>
      <c r="BU106" s="303"/>
      <c r="BV106" s="303"/>
      <c r="BW106" s="303"/>
      <c r="BX106" s="303"/>
      <c r="BY106" s="303"/>
      <c r="BZ106" s="303"/>
      <c r="CA106" s="303"/>
      <c r="CB106" s="303"/>
      <c r="CC106" s="303"/>
      <c r="CD106" s="303"/>
      <c r="CE106" s="303"/>
      <c r="CF106" s="303"/>
      <c r="CG106" s="303"/>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c r="HV106" s="298"/>
      <c r="HW106" s="298"/>
      <c r="HX106" s="298"/>
      <c r="HY106" s="298"/>
      <c r="HZ106" s="298"/>
      <c r="IA106" s="298"/>
      <c r="IB106" s="298"/>
      <c r="IC106" s="298"/>
      <c r="ID106" s="298"/>
      <c r="IE106" s="298"/>
      <c r="IF106" s="298"/>
      <c r="IG106" s="298"/>
      <c r="IH106" s="298"/>
      <c r="II106" s="298"/>
      <c r="IJ106" s="298"/>
      <c r="IK106" s="298"/>
      <c r="IL106" s="298"/>
      <c r="IM106" s="298"/>
      <c r="IN106" s="298"/>
      <c r="IO106" s="298"/>
      <c r="IP106" s="298"/>
      <c r="IQ106" s="298"/>
      <c r="IR106" s="298"/>
      <c r="IS106" s="298"/>
      <c r="IT106" s="298"/>
      <c r="IU106" s="298"/>
      <c r="IV106" s="298"/>
      <c r="IW106" s="298"/>
    </row>
    <row r="107" customFormat="false" ht="12.75" hidden="false" customHeight="false" outlineLevel="0" collapsed="false">
      <c r="A107" s="298"/>
      <c r="B107" s="197"/>
      <c r="C107" s="197"/>
      <c r="D107" s="297"/>
      <c r="E107" s="297"/>
      <c r="F107" s="297"/>
      <c r="G107" s="297"/>
      <c r="H107" s="297"/>
      <c r="I107" s="297"/>
      <c r="J107" s="297"/>
      <c r="K107" s="297"/>
      <c r="L107" s="297"/>
      <c r="M107" s="297"/>
      <c r="N107" s="297"/>
      <c r="O107" s="297"/>
      <c r="P107" s="297"/>
      <c r="Q107" s="303"/>
      <c r="R107" s="303"/>
      <c r="S107" s="303"/>
      <c r="T107" s="303"/>
      <c r="U107" s="303"/>
      <c r="V107" s="303"/>
      <c r="W107" s="303"/>
      <c r="X107" s="303"/>
      <c r="Y107" s="303"/>
      <c r="Z107" s="303"/>
      <c r="AA107" s="303"/>
      <c r="AB107" s="303"/>
      <c r="AC107" s="303"/>
      <c r="AD107" s="303"/>
      <c r="AE107" s="303"/>
      <c r="AF107" s="303"/>
      <c r="AG107" s="303"/>
      <c r="AH107" s="303"/>
      <c r="AI107" s="303"/>
      <c r="AJ107" s="303"/>
      <c r="AK107" s="303"/>
      <c r="AL107" s="303"/>
      <c r="AM107" s="303"/>
      <c r="AN107" s="303"/>
      <c r="AO107" s="303"/>
      <c r="AP107" s="303"/>
      <c r="AQ107" s="303"/>
      <c r="AR107" s="303"/>
      <c r="AS107" s="303"/>
      <c r="AT107" s="303"/>
      <c r="AU107" s="303"/>
      <c r="AV107" s="303"/>
      <c r="AW107" s="303"/>
      <c r="AX107" s="303"/>
      <c r="AY107" s="303"/>
      <c r="AZ107" s="303"/>
      <c r="BA107" s="303"/>
      <c r="BB107" s="303"/>
      <c r="BC107" s="303"/>
      <c r="BD107" s="303"/>
      <c r="BE107" s="303"/>
      <c r="BF107" s="303"/>
      <c r="BG107" s="303"/>
      <c r="BH107" s="303"/>
      <c r="BI107" s="303"/>
      <c r="BJ107" s="303"/>
      <c r="BK107" s="303"/>
      <c r="BL107" s="303"/>
      <c r="BM107" s="303"/>
      <c r="BN107" s="303"/>
      <c r="BO107" s="303"/>
      <c r="BP107" s="303"/>
      <c r="BQ107" s="303"/>
      <c r="BR107" s="303"/>
      <c r="BS107" s="303"/>
      <c r="BT107" s="303"/>
      <c r="BU107" s="303"/>
      <c r="BV107" s="303"/>
      <c r="BW107" s="303"/>
      <c r="BX107" s="303"/>
      <c r="BY107" s="303"/>
      <c r="BZ107" s="303"/>
      <c r="CA107" s="303"/>
      <c r="CB107" s="303"/>
      <c r="CC107" s="303"/>
      <c r="CD107" s="303"/>
      <c r="CE107" s="303"/>
      <c r="CF107" s="303"/>
      <c r="CG107" s="303"/>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c r="HV107" s="298"/>
      <c r="HW107" s="298"/>
      <c r="HX107" s="298"/>
      <c r="HY107" s="298"/>
      <c r="HZ107" s="298"/>
      <c r="IA107" s="298"/>
      <c r="IB107" s="298"/>
      <c r="IC107" s="298"/>
      <c r="ID107" s="298"/>
      <c r="IE107" s="298"/>
      <c r="IF107" s="298"/>
      <c r="IG107" s="298"/>
      <c r="IH107" s="298"/>
      <c r="II107" s="298"/>
      <c r="IJ107" s="298"/>
      <c r="IK107" s="298"/>
      <c r="IL107" s="298"/>
      <c r="IM107" s="298"/>
      <c r="IN107" s="298"/>
      <c r="IO107" s="298"/>
      <c r="IP107" s="298"/>
      <c r="IQ107" s="298"/>
      <c r="IR107" s="298"/>
      <c r="IS107" s="298"/>
      <c r="IT107" s="298"/>
      <c r="IU107" s="298"/>
      <c r="IV107" s="298"/>
      <c r="IW107" s="298"/>
    </row>
    <row r="108" customFormat="false" ht="12.75" hidden="false" customHeight="false" outlineLevel="0" collapsed="false">
      <c r="A108" s="304" t="s">
        <v>158</v>
      </c>
      <c r="B108" s="305"/>
      <c r="C108" s="305" t="e">
        <f aca="false">C106+#REF!</f>
        <v>#REF!</v>
      </c>
      <c r="D108" s="306" t="n">
        <f aca="false">D86+D106</f>
        <v>0</v>
      </c>
      <c r="E108" s="306" t="n">
        <f aca="false">E86+E106</f>
        <v>0</v>
      </c>
      <c r="F108" s="306" t="n">
        <f aca="false">F86+F106</f>
        <v>0</v>
      </c>
      <c r="G108" s="306" t="n">
        <f aca="false">G86+G106</f>
        <v>0</v>
      </c>
      <c r="H108" s="306" t="n">
        <f aca="false">H86+H106</f>
        <v>0</v>
      </c>
      <c r="I108" s="306" t="n">
        <f aca="false">I86+I106</f>
        <v>0</v>
      </c>
      <c r="J108" s="306" t="n">
        <f aca="false">J86+J106</f>
        <v>0</v>
      </c>
      <c r="K108" s="306" t="n">
        <f aca="false">K86+K106</f>
        <v>0</v>
      </c>
      <c r="L108" s="306" t="n">
        <f aca="false">L86+L106</f>
        <v>0</v>
      </c>
      <c r="M108" s="306" t="n">
        <f aca="false">M86+M106</f>
        <v>0</v>
      </c>
      <c r="N108" s="306" t="n">
        <f aca="false">N86+N106</f>
        <v>0</v>
      </c>
      <c r="O108" s="306" t="n">
        <f aca="false">O86+O106</f>
        <v>0</v>
      </c>
      <c r="P108" s="306" t="n">
        <f aca="false">P86+P106</f>
        <v>0</v>
      </c>
      <c r="Q108" s="303"/>
      <c r="R108" s="303"/>
      <c r="S108" s="303"/>
      <c r="T108" s="303"/>
      <c r="U108" s="303"/>
      <c r="V108" s="303"/>
      <c r="W108" s="303"/>
      <c r="X108" s="303"/>
      <c r="Y108" s="303"/>
      <c r="Z108" s="303"/>
      <c r="AA108" s="303"/>
      <c r="AB108" s="303"/>
      <c r="AC108" s="303"/>
      <c r="AD108" s="303"/>
      <c r="AE108" s="303"/>
      <c r="AF108" s="303"/>
      <c r="AG108" s="303"/>
      <c r="AH108" s="303"/>
      <c r="AI108" s="303"/>
      <c r="AJ108" s="303"/>
      <c r="AK108" s="303"/>
      <c r="AL108" s="303"/>
      <c r="AM108" s="303"/>
      <c r="AN108" s="303"/>
      <c r="AO108" s="303"/>
      <c r="AP108" s="303"/>
      <c r="AQ108" s="303"/>
      <c r="AR108" s="303"/>
      <c r="AS108" s="303"/>
      <c r="AT108" s="303"/>
      <c r="AU108" s="303"/>
      <c r="AV108" s="303"/>
      <c r="AW108" s="303"/>
      <c r="AX108" s="303"/>
      <c r="AY108" s="303"/>
      <c r="AZ108" s="303"/>
      <c r="BA108" s="303"/>
      <c r="BB108" s="303"/>
      <c r="BC108" s="303"/>
      <c r="BD108" s="303"/>
      <c r="BE108" s="303"/>
      <c r="BF108" s="303"/>
      <c r="BG108" s="303"/>
      <c r="BH108" s="303"/>
      <c r="BI108" s="303"/>
      <c r="BJ108" s="303"/>
      <c r="BK108" s="303"/>
      <c r="BL108" s="303"/>
      <c r="BM108" s="303"/>
      <c r="BN108" s="303"/>
      <c r="BO108" s="303"/>
      <c r="BP108" s="303"/>
      <c r="BQ108" s="303"/>
      <c r="BR108" s="303"/>
      <c r="BS108" s="303"/>
      <c r="BT108" s="303"/>
      <c r="BU108" s="303"/>
      <c r="BV108" s="303"/>
      <c r="BW108" s="303"/>
      <c r="BX108" s="303"/>
      <c r="BY108" s="303"/>
      <c r="BZ108" s="303"/>
      <c r="CA108" s="303"/>
      <c r="CB108" s="303"/>
      <c r="CC108" s="303"/>
      <c r="CD108" s="303"/>
      <c r="CE108" s="303"/>
      <c r="CF108" s="303"/>
      <c r="CG108" s="303"/>
      <c r="CH108" s="307"/>
      <c r="CI108" s="307"/>
      <c r="CJ108" s="307"/>
      <c r="CK108" s="307"/>
      <c r="CL108" s="307"/>
      <c r="CM108" s="307"/>
      <c r="CN108" s="307"/>
      <c r="CO108" s="307"/>
      <c r="CP108" s="307"/>
      <c r="CQ108" s="307"/>
      <c r="CR108" s="307"/>
      <c r="CS108" s="307"/>
      <c r="CT108" s="307"/>
      <c r="CU108" s="307"/>
      <c r="CV108" s="307"/>
      <c r="CW108" s="307"/>
      <c r="CX108" s="307"/>
      <c r="CY108" s="307"/>
      <c r="CZ108" s="307"/>
      <c r="DA108" s="307"/>
      <c r="DB108" s="307"/>
      <c r="DC108" s="307"/>
      <c r="DD108" s="307"/>
      <c r="DE108" s="307"/>
      <c r="DF108" s="307"/>
      <c r="DG108" s="307"/>
      <c r="DH108" s="307"/>
      <c r="DI108" s="307"/>
      <c r="DJ108" s="307"/>
      <c r="DK108" s="307"/>
      <c r="DL108" s="307"/>
      <c r="DM108" s="307"/>
      <c r="DN108" s="307"/>
      <c r="DO108" s="307"/>
      <c r="DP108" s="307"/>
      <c r="DQ108" s="307"/>
      <c r="DR108" s="307"/>
      <c r="DS108" s="307"/>
      <c r="DT108" s="307"/>
      <c r="DU108" s="307"/>
      <c r="DV108" s="307"/>
      <c r="DW108" s="307"/>
      <c r="DX108" s="307"/>
      <c r="DY108" s="307"/>
      <c r="DZ108" s="307"/>
      <c r="EA108" s="307"/>
      <c r="EB108" s="307"/>
      <c r="EC108" s="307"/>
      <c r="ED108" s="307"/>
      <c r="EE108" s="307"/>
      <c r="EF108" s="307"/>
      <c r="EG108" s="307"/>
      <c r="EH108" s="307"/>
      <c r="EI108" s="307"/>
      <c r="EJ108" s="307"/>
      <c r="EK108" s="307"/>
      <c r="EL108" s="307"/>
      <c r="EM108" s="307"/>
      <c r="EN108" s="307"/>
      <c r="EO108" s="307"/>
      <c r="EP108" s="307"/>
      <c r="EQ108" s="307"/>
      <c r="ER108" s="307"/>
      <c r="ES108" s="307"/>
      <c r="ET108" s="307"/>
      <c r="EU108" s="307"/>
      <c r="EV108" s="307"/>
      <c r="EW108" s="307"/>
      <c r="EX108" s="307"/>
      <c r="EY108" s="307"/>
      <c r="EZ108" s="307"/>
      <c r="FA108" s="307"/>
      <c r="FB108" s="307"/>
      <c r="FC108" s="307"/>
      <c r="FD108" s="307"/>
      <c r="FE108" s="307"/>
      <c r="FF108" s="307"/>
      <c r="FG108" s="307"/>
      <c r="FH108" s="307"/>
      <c r="FI108" s="307"/>
      <c r="FJ108" s="307"/>
      <c r="FK108" s="307"/>
      <c r="FL108" s="307"/>
      <c r="FM108" s="307"/>
      <c r="FN108" s="307"/>
      <c r="FO108" s="307"/>
      <c r="FP108" s="307"/>
      <c r="FQ108" s="307"/>
      <c r="FR108" s="307"/>
      <c r="FS108" s="307"/>
      <c r="FT108" s="307"/>
      <c r="FU108" s="307"/>
      <c r="FV108" s="307"/>
      <c r="FW108" s="307"/>
      <c r="FX108" s="307"/>
      <c r="FY108" s="307"/>
      <c r="FZ108" s="307"/>
      <c r="GA108" s="307"/>
      <c r="GB108" s="307"/>
      <c r="GC108" s="307"/>
      <c r="GD108" s="307"/>
      <c r="GE108" s="307"/>
      <c r="GF108" s="307"/>
      <c r="GG108" s="307"/>
      <c r="GH108" s="307"/>
      <c r="GI108" s="307"/>
      <c r="GJ108" s="307"/>
      <c r="GK108" s="307"/>
      <c r="GL108" s="307"/>
      <c r="GM108" s="307"/>
      <c r="GN108" s="307"/>
      <c r="GO108" s="307"/>
      <c r="GP108" s="307"/>
      <c r="GQ108" s="307"/>
      <c r="GR108" s="307"/>
      <c r="GS108" s="307"/>
      <c r="GT108" s="307"/>
      <c r="GU108" s="307"/>
      <c r="GV108" s="307"/>
      <c r="GW108" s="307"/>
      <c r="GX108" s="307"/>
      <c r="GY108" s="307"/>
      <c r="GZ108" s="307"/>
      <c r="HA108" s="307"/>
      <c r="HB108" s="307"/>
      <c r="HC108" s="307"/>
      <c r="HD108" s="307"/>
      <c r="HE108" s="307"/>
      <c r="HF108" s="307"/>
      <c r="HG108" s="307"/>
      <c r="HH108" s="307"/>
      <c r="HI108" s="307"/>
      <c r="HJ108" s="307"/>
      <c r="HK108" s="307"/>
      <c r="HL108" s="307"/>
      <c r="HM108" s="307"/>
      <c r="HN108" s="307"/>
      <c r="HO108" s="307"/>
      <c r="HP108" s="307"/>
      <c r="HQ108" s="307"/>
      <c r="HR108" s="307"/>
      <c r="HS108" s="307"/>
      <c r="HT108" s="307"/>
      <c r="HU108" s="307"/>
      <c r="HV108" s="307"/>
      <c r="HW108" s="307"/>
      <c r="HX108" s="307"/>
      <c r="HY108" s="307"/>
      <c r="HZ108" s="307"/>
      <c r="IA108" s="307"/>
      <c r="IB108" s="307"/>
      <c r="IC108" s="307"/>
      <c r="ID108" s="307"/>
      <c r="IE108" s="307"/>
      <c r="IF108" s="307"/>
      <c r="IG108" s="307"/>
      <c r="IH108" s="307"/>
      <c r="II108" s="307"/>
      <c r="IJ108" s="307"/>
      <c r="IK108" s="307"/>
      <c r="IL108" s="307"/>
      <c r="IM108" s="307"/>
      <c r="IN108" s="307"/>
      <c r="IO108" s="307"/>
      <c r="IP108" s="307"/>
      <c r="IQ108" s="307"/>
      <c r="IR108" s="307"/>
      <c r="IS108" s="307"/>
      <c r="IT108" s="307"/>
      <c r="IU108" s="307"/>
      <c r="IV108" s="307"/>
      <c r="IW108" s="307"/>
    </row>
    <row r="111" customFormat="false" ht="12.75" hidden="false" customHeight="false" outlineLevel="0" collapsed="false">
      <c r="A111" s="308" t="str">
        <f aca="true">CELL("FILENAME")</f>
        <v>'file:///mnt/12tb/@roms/datasets/enron/EDRM Enron Email Data Set v2 XML/filtered-attachments/xls/Budget_Temp.xls'#$CC 103846 - Detail Expenses</v>
      </c>
    </row>
  </sheetData>
  <sheetProtection sheet="true" password="cc4b" objects="true" scenarios="true"/>
  <printOptions headings="false" gridLines="false" gridLinesSet="true" horizontalCentered="true" verticalCentered="false"/>
  <pageMargins left="0.1" right="0.1" top="0.159722222222222" bottom="0.179861111111111" header="0.511811023622047" footer="0"/>
  <pageSetup paperSize="1" scale="58" fitToWidth="1" fitToHeight="1" pageOrder="downThenOver" orientation="landscape" blackAndWhite="false" draft="false" cellComments="none" horizontalDpi="300" verticalDpi="300" copies="1"/>
  <headerFooter differentFirst="false" differentOddEven="false">
    <oddHeader/>
    <oddFooter>&amp;L&amp;"Arial Narrow,Regular"&amp;8&amp;D
&amp;T</oddFooter>
  </headerFooter>
  <rowBreaks count="1" manualBreakCount="1">
    <brk id="87" man="true" max="16383" min="0"/>
  </rowBreaks>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5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22" activeCellId="0" sqref="H22"/>
    </sheetView>
  </sheetViews>
  <sheetFormatPr defaultColWidth="9.32421875" defaultRowHeight="12.75" customHeight="true" zeroHeight="false" outlineLevelRow="0" outlineLevelCol="0"/>
  <cols>
    <col collapsed="false" customWidth="true" hidden="false" outlineLevel="0" max="1" min="1" style="39" width="13.15"/>
    <col collapsed="false" customWidth="true" hidden="false" outlineLevel="0" max="2" min="2" style="39" width="12.82"/>
    <col collapsed="false" customWidth="true" hidden="false" outlineLevel="0" max="14" min="3" style="39" width="9.65"/>
    <col collapsed="false" customWidth="true" hidden="false" outlineLevel="0" max="15" min="15" style="39" width="10.65"/>
    <col collapsed="false" customWidth="false" hidden="false" outlineLevel="0" max="257" min="16" style="39" width="9.32"/>
  </cols>
  <sheetData>
    <row r="1" customFormat="false" ht="12.75" hidden="false" customHeight="false" outlineLevel="0" collapsed="false">
      <c r="A1" s="59" t="s">
        <v>133</v>
      </c>
      <c r="B1" s="53"/>
      <c r="C1" s="55" t="str">
        <f aca="false">+'CC 103846 - Detail Expenses'!D5</f>
        <v>11105</v>
      </c>
      <c r="D1" s="55"/>
      <c r="E1" s="53"/>
      <c r="F1" s="53"/>
      <c r="G1" s="56"/>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c r="GY1" s="53"/>
      <c r="GZ1" s="53"/>
      <c r="HA1" s="53"/>
      <c r="HB1" s="53"/>
      <c r="HC1" s="53"/>
      <c r="HD1" s="53"/>
      <c r="HE1" s="53"/>
      <c r="HF1" s="53"/>
      <c r="HG1" s="53"/>
      <c r="HH1" s="53"/>
      <c r="HI1" s="53"/>
      <c r="HJ1" s="53"/>
      <c r="HK1" s="53"/>
      <c r="HL1" s="53"/>
      <c r="HM1" s="53"/>
      <c r="HN1" s="53"/>
      <c r="HO1" s="53"/>
      <c r="HP1" s="53"/>
      <c r="HQ1" s="53"/>
      <c r="HR1" s="53"/>
      <c r="HS1" s="53"/>
      <c r="HT1" s="53"/>
      <c r="HU1" s="53"/>
      <c r="HV1" s="53"/>
      <c r="HW1" s="53"/>
      <c r="HX1" s="53"/>
      <c r="HY1" s="53"/>
      <c r="HZ1" s="53"/>
      <c r="IA1" s="53"/>
      <c r="IB1" s="53"/>
      <c r="IC1" s="53"/>
      <c r="ID1" s="53"/>
      <c r="IE1" s="53"/>
      <c r="IF1" s="53"/>
      <c r="IG1" s="53"/>
      <c r="IH1" s="53"/>
      <c r="II1" s="53"/>
      <c r="IJ1" s="53"/>
      <c r="IK1" s="53"/>
      <c r="IL1" s="53"/>
      <c r="IM1" s="53"/>
      <c r="IN1" s="53"/>
      <c r="IO1" s="53"/>
      <c r="IP1" s="53"/>
      <c r="IQ1" s="53"/>
      <c r="IR1" s="53"/>
      <c r="IS1" s="53"/>
      <c r="IT1" s="53"/>
      <c r="IU1" s="53"/>
      <c r="IV1" s="53"/>
      <c r="IW1" s="53"/>
    </row>
    <row r="2" customFormat="false" ht="12.75" hidden="false" customHeight="false" outlineLevel="0" collapsed="false">
      <c r="A2" s="59" t="s">
        <v>135</v>
      </c>
      <c r="B2" s="53"/>
      <c r="C2" s="55" t="str">
        <f aca="false">+'CC 103846 - Detail Expenses'!D6</f>
        <v>Gossett</v>
      </c>
      <c r="D2" s="55"/>
      <c r="E2" s="53"/>
      <c r="F2" s="53"/>
      <c r="G2" s="56"/>
      <c r="H2" s="56"/>
      <c r="I2" s="53"/>
      <c r="J2" s="53"/>
      <c r="K2" s="53"/>
      <c r="L2" s="53"/>
      <c r="M2" s="53"/>
      <c r="N2" s="59"/>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row>
    <row r="3" customFormat="false" ht="12.75" hidden="false" customHeight="false" outlineLevel="0" collapsed="false">
      <c r="A3" s="59" t="s">
        <v>423</v>
      </c>
      <c r="B3" s="53"/>
      <c r="C3" s="55" t="str">
        <f aca="false">+'CC 103846 - Detail Expenses'!D7</f>
        <v>103846</v>
      </c>
      <c r="D3" s="55"/>
      <c r="E3" s="53"/>
      <c r="F3" s="53"/>
      <c r="G3" s="53"/>
      <c r="H3" s="56"/>
      <c r="I3" s="53"/>
      <c r="J3" s="53"/>
      <c r="K3" s="53"/>
      <c r="L3" s="53"/>
      <c r="M3" s="53"/>
      <c r="N3" s="53"/>
      <c r="O3" s="53"/>
      <c r="P3" s="309"/>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c r="IW3" s="53"/>
    </row>
    <row r="4" customFormat="false" ht="12.75" hidden="false" customHeight="false" outlineLevel="0" collapsed="false">
      <c r="A4" s="53"/>
      <c r="B4" s="53"/>
      <c r="C4" s="54"/>
      <c r="D4" s="55"/>
      <c r="E4" s="53"/>
      <c r="F4" s="53"/>
      <c r="G4" s="53"/>
      <c r="H4" s="56"/>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row>
    <row r="5" customFormat="false" ht="12.75" hidden="false" customHeight="false" outlineLevel="0" collapsed="false">
      <c r="A5" s="310" t="s">
        <v>412</v>
      </c>
      <c r="B5" s="311" t="s">
        <v>412</v>
      </c>
      <c r="C5" s="312"/>
      <c r="D5" s="312"/>
      <c r="E5" s="312"/>
      <c r="F5" s="312"/>
      <c r="G5" s="312"/>
      <c r="H5" s="312"/>
      <c r="I5" s="312"/>
      <c r="J5" s="312"/>
      <c r="K5" s="312"/>
      <c r="L5" s="312"/>
      <c r="M5" s="312"/>
      <c r="N5" s="312"/>
      <c r="O5" s="313" t="s">
        <v>424</v>
      </c>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row>
    <row r="6" customFormat="false" ht="12.75" hidden="false" customHeight="false" outlineLevel="0" collapsed="false">
      <c r="A6" s="314" t="s">
        <v>425</v>
      </c>
      <c r="B6" s="315" t="s">
        <v>413</v>
      </c>
      <c r="C6" s="316" t="n">
        <v>36892</v>
      </c>
      <c r="D6" s="316" t="n">
        <v>36923</v>
      </c>
      <c r="E6" s="316" t="n">
        <v>36951</v>
      </c>
      <c r="F6" s="316" t="n">
        <v>36982</v>
      </c>
      <c r="G6" s="316" t="n">
        <v>37012</v>
      </c>
      <c r="H6" s="316" t="n">
        <v>37043</v>
      </c>
      <c r="I6" s="316" t="n">
        <v>37073</v>
      </c>
      <c r="J6" s="316" t="n">
        <v>37104</v>
      </c>
      <c r="K6" s="316" t="n">
        <v>37135</v>
      </c>
      <c r="L6" s="316" t="n">
        <v>37165</v>
      </c>
      <c r="M6" s="316" t="n">
        <v>37196</v>
      </c>
      <c r="N6" s="316" t="n">
        <v>37226</v>
      </c>
      <c r="O6" s="317" t="s">
        <v>426</v>
      </c>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c r="IW6" s="53"/>
    </row>
    <row r="7" customFormat="false" ht="12.75" hidden="false" customHeight="false" outlineLevel="0" collapsed="false">
      <c r="A7" s="318" t="str">
        <f aca="false">+'CC 103846 - Detail Expenses'!$D$7</f>
        <v>103846</v>
      </c>
      <c r="B7" s="318" t="s">
        <v>414</v>
      </c>
      <c r="C7" s="319" t="n">
        <f aca="false">+'CC 103846 - Detail Expenses'!D30+'CC 103846 - Detail Expenses'!D31</f>
        <v>0</v>
      </c>
      <c r="D7" s="319" t="n">
        <f aca="false">+'CC 103846 - Detail Expenses'!E30+'CC 103846 - Detail Expenses'!E31</f>
        <v>0</v>
      </c>
      <c r="E7" s="319" t="n">
        <f aca="false">+'CC 103846 - Detail Expenses'!F30+'CC 103846 - Detail Expenses'!F31</f>
        <v>0</v>
      </c>
      <c r="F7" s="319" t="n">
        <f aca="false">+'CC 103846 - Detail Expenses'!G30+'CC 103846 - Detail Expenses'!G31</f>
        <v>0</v>
      </c>
      <c r="G7" s="319" t="n">
        <f aca="false">+'CC 103846 - Detail Expenses'!H30+'CC 103846 - Detail Expenses'!H31</f>
        <v>0</v>
      </c>
      <c r="H7" s="319" t="n">
        <f aca="false">+'CC 103846 - Detail Expenses'!I30+'CC 103846 - Detail Expenses'!I31</f>
        <v>0</v>
      </c>
      <c r="I7" s="319" t="n">
        <f aca="false">+'CC 103846 - Detail Expenses'!J30+'CC 103846 - Detail Expenses'!J31</f>
        <v>0</v>
      </c>
      <c r="J7" s="319" t="n">
        <f aca="false">+'CC 103846 - Detail Expenses'!K30+'CC 103846 - Detail Expenses'!K31</f>
        <v>0</v>
      </c>
      <c r="K7" s="319" t="n">
        <f aca="false">+'CC 103846 - Detail Expenses'!L30+'CC 103846 - Detail Expenses'!L31</f>
        <v>0</v>
      </c>
      <c r="L7" s="319" t="n">
        <f aca="false">+'CC 103846 - Detail Expenses'!M30+'CC 103846 - Detail Expenses'!M31</f>
        <v>0</v>
      </c>
      <c r="M7" s="319" t="n">
        <f aca="false">+'CC 103846 - Detail Expenses'!N30+'CC 103846 - Detail Expenses'!N31</f>
        <v>0</v>
      </c>
      <c r="N7" s="319" t="n">
        <f aca="false">+'CC 103846 - Detail Expenses'!O30+'CC 103846 - Detail Expenses'!O31</f>
        <v>0</v>
      </c>
      <c r="O7" s="319" t="n">
        <f aca="false">+'CC 103846 - Detail Expenses'!P30+'CC 103846 - Detail Expenses'!P31</f>
        <v>0</v>
      </c>
    </row>
    <row r="8" customFormat="false" ht="12.75" hidden="false" customHeight="false" outlineLevel="0" collapsed="false">
      <c r="A8" s="318" t="str">
        <f aca="false">+'CC 103846 - Detail Expenses'!$D$7</f>
        <v>103846</v>
      </c>
      <c r="B8" s="318" t="s">
        <v>418</v>
      </c>
      <c r="C8" s="319" t="n">
        <f aca="false">+'CC 103846 - Detail Expenses'!D33</f>
        <v>0</v>
      </c>
      <c r="D8" s="319" t="n">
        <f aca="false">+'CC 103846 - Detail Expenses'!E33</f>
        <v>0</v>
      </c>
      <c r="E8" s="319" t="n">
        <f aca="false">+'CC 103846 - Detail Expenses'!F33</f>
        <v>0</v>
      </c>
      <c r="F8" s="319" t="n">
        <f aca="false">+'CC 103846 - Detail Expenses'!G33</f>
        <v>0</v>
      </c>
      <c r="G8" s="319" t="n">
        <f aca="false">+'CC 103846 - Detail Expenses'!H33</f>
        <v>0</v>
      </c>
      <c r="H8" s="319" t="n">
        <f aca="false">+'CC 103846 - Detail Expenses'!I33</f>
        <v>0</v>
      </c>
      <c r="I8" s="319" t="n">
        <f aca="false">+'CC 103846 - Detail Expenses'!J33</f>
        <v>0</v>
      </c>
      <c r="J8" s="319" t="n">
        <f aca="false">+'CC 103846 - Detail Expenses'!K33</f>
        <v>0</v>
      </c>
      <c r="K8" s="319" t="n">
        <f aca="false">+'CC 103846 - Detail Expenses'!L33</f>
        <v>0</v>
      </c>
      <c r="L8" s="319" t="n">
        <f aca="false">+'CC 103846 - Detail Expenses'!M33</f>
        <v>0</v>
      </c>
      <c r="M8" s="319" t="n">
        <f aca="false">+'CC 103846 - Detail Expenses'!N33</f>
        <v>0</v>
      </c>
      <c r="N8" s="319" t="n">
        <f aca="false">+'CC 103846 - Detail Expenses'!O33</f>
        <v>0</v>
      </c>
      <c r="O8" s="319" t="n">
        <f aca="false">+'CC 103846 - Detail Expenses'!P33</f>
        <v>0</v>
      </c>
    </row>
    <row r="9" customFormat="false" ht="12.75" hidden="false" customHeight="false" outlineLevel="0" collapsed="false">
      <c r="A9" s="318" t="str">
        <f aca="false">+'CC 103846 - Detail Expenses'!$D$7</f>
        <v>103846</v>
      </c>
      <c r="B9" s="318" t="s">
        <v>420</v>
      </c>
      <c r="C9" s="319" t="n">
        <f aca="false">+'CC 103846 - Detail Expenses'!D34</f>
        <v>0</v>
      </c>
      <c r="D9" s="319" t="n">
        <f aca="false">+'CC 103846 - Detail Expenses'!E34</f>
        <v>0</v>
      </c>
      <c r="E9" s="319" t="n">
        <f aca="false">+'CC 103846 - Detail Expenses'!F34</f>
        <v>0</v>
      </c>
      <c r="F9" s="319" t="n">
        <f aca="false">+'CC 103846 - Detail Expenses'!G34</f>
        <v>0</v>
      </c>
      <c r="G9" s="319" t="n">
        <f aca="false">+'CC 103846 - Detail Expenses'!H34</f>
        <v>0</v>
      </c>
      <c r="H9" s="319" t="n">
        <f aca="false">+'CC 103846 - Detail Expenses'!I34</f>
        <v>0</v>
      </c>
      <c r="I9" s="319" t="n">
        <f aca="false">+'CC 103846 - Detail Expenses'!J34</f>
        <v>0</v>
      </c>
      <c r="J9" s="319" t="n">
        <f aca="false">+'CC 103846 - Detail Expenses'!K34</f>
        <v>0</v>
      </c>
      <c r="K9" s="319" t="n">
        <f aca="false">+'CC 103846 - Detail Expenses'!L34</f>
        <v>0</v>
      </c>
      <c r="L9" s="319" t="n">
        <f aca="false">+'CC 103846 - Detail Expenses'!M34</f>
        <v>0</v>
      </c>
      <c r="M9" s="319" t="n">
        <f aca="false">+'CC 103846 - Detail Expenses'!N34</f>
        <v>0</v>
      </c>
      <c r="N9" s="319" t="n">
        <f aca="false">+'CC 103846 - Detail Expenses'!O34</f>
        <v>0</v>
      </c>
      <c r="O9" s="319" t="n">
        <f aca="false">+'CC 103846 - Detail Expenses'!P34</f>
        <v>0</v>
      </c>
    </row>
    <row r="10" customFormat="false" ht="12.75" hidden="false" customHeight="false" outlineLevel="0" collapsed="false">
      <c r="A10" s="318" t="str">
        <f aca="false">+'CC 103846 - Detail Expenses'!$D$7</f>
        <v>103846</v>
      </c>
      <c r="B10" s="320" t="s">
        <v>213</v>
      </c>
      <c r="C10" s="319" t="n">
        <f aca="false">+'CC 103846 - Detail Expenses'!D36</f>
        <v>0</v>
      </c>
      <c r="D10" s="319" t="n">
        <f aca="false">+'CC 103846 - Detail Expenses'!E36</f>
        <v>0</v>
      </c>
      <c r="E10" s="319" t="n">
        <f aca="false">+'CC 103846 - Detail Expenses'!F36</f>
        <v>0</v>
      </c>
      <c r="F10" s="319" t="n">
        <f aca="false">+'CC 103846 - Detail Expenses'!G36</f>
        <v>0</v>
      </c>
      <c r="G10" s="319" t="n">
        <f aca="false">+'CC 103846 - Detail Expenses'!H36</f>
        <v>0</v>
      </c>
      <c r="H10" s="319" t="n">
        <f aca="false">+'CC 103846 - Detail Expenses'!I36</f>
        <v>0</v>
      </c>
      <c r="I10" s="319" t="n">
        <f aca="false">+'CC 103846 - Detail Expenses'!J36</f>
        <v>0</v>
      </c>
      <c r="J10" s="319" t="n">
        <f aca="false">+'CC 103846 - Detail Expenses'!K36</f>
        <v>0</v>
      </c>
      <c r="K10" s="319" t="n">
        <f aca="false">+'CC 103846 - Detail Expenses'!L36</f>
        <v>0</v>
      </c>
      <c r="L10" s="319" t="n">
        <f aca="false">+'CC 103846 - Detail Expenses'!M36</f>
        <v>0</v>
      </c>
      <c r="M10" s="319" t="n">
        <f aca="false">+'CC 103846 - Detail Expenses'!N36</f>
        <v>0</v>
      </c>
      <c r="N10" s="319" t="n">
        <f aca="false">+'CC 103846 - Detail Expenses'!O36</f>
        <v>0</v>
      </c>
      <c r="O10" s="319" t="n">
        <f aca="false">+'CC 103846 - Detail Expenses'!P36</f>
        <v>0</v>
      </c>
    </row>
    <row r="11" customFormat="false" ht="12.75" hidden="false" customHeight="false" outlineLevel="0" collapsed="false">
      <c r="A11" s="318" t="str">
        <f aca="false">+'CC 103846 - Detail Expenses'!$D$7</f>
        <v>103846</v>
      </c>
      <c r="B11" s="321" t="s">
        <v>215</v>
      </c>
      <c r="C11" s="319" t="n">
        <f aca="false">+'CC 103846 - Detail Expenses'!D37</f>
        <v>0</v>
      </c>
      <c r="D11" s="319" t="n">
        <f aca="false">+'CC 103846 - Detail Expenses'!E37</f>
        <v>0</v>
      </c>
      <c r="E11" s="319" t="n">
        <f aca="false">+'CC 103846 - Detail Expenses'!F37</f>
        <v>0</v>
      </c>
      <c r="F11" s="319" t="n">
        <f aca="false">+'CC 103846 - Detail Expenses'!G37</f>
        <v>0</v>
      </c>
      <c r="G11" s="319" t="n">
        <f aca="false">+'CC 103846 - Detail Expenses'!H37</f>
        <v>0</v>
      </c>
      <c r="H11" s="319" t="n">
        <f aca="false">+'CC 103846 - Detail Expenses'!I37</f>
        <v>0</v>
      </c>
      <c r="I11" s="319" t="n">
        <f aca="false">+'CC 103846 - Detail Expenses'!J37</f>
        <v>0</v>
      </c>
      <c r="J11" s="319" t="n">
        <f aca="false">+'CC 103846 - Detail Expenses'!K37</f>
        <v>0</v>
      </c>
      <c r="K11" s="319" t="n">
        <f aca="false">+'CC 103846 - Detail Expenses'!L37</f>
        <v>0</v>
      </c>
      <c r="L11" s="319" t="n">
        <f aca="false">+'CC 103846 - Detail Expenses'!M37</f>
        <v>0</v>
      </c>
      <c r="M11" s="319" t="n">
        <f aca="false">+'CC 103846 - Detail Expenses'!N37</f>
        <v>0</v>
      </c>
      <c r="N11" s="319" t="n">
        <f aca="false">+'CC 103846 - Detail Expenses'!O37</f>
        <v>0</v>
      </c>
      <c r="O11" s="319" t="n">
        <f aca="false">+'CC 103846 - Detail Expenses'!P37</f>
        <v>0</v>
      </c>
    </row>
    <row r="12" customFormat="false" ht="12.75" hidden="false" customHeight="false" outlineLevel="0" collapsed="false">
      <c r="A12" s="318" t="str">
        <f aca="false">+'CC 103846 - Detail Expenses'!$D$7</f>
        <v>103846</v>
      </c>
      <c r="B12" s="320" t="s">
        <v>217</v>
      </c>
      <c r="C12" s="319" t="n">
        <f aca="false">+'CC 103846 - Detail Expenses'!D38</f>
        <v>0</v>
      </c>
      <c r="D12" s="319" t="n">
        <f aca="false">+'CC 103846 - Detail Expenses'!E38</f>
        <v>0</v>
      </c>
      <c r="E12" s="319" t="n">
        <f aca="false">+'CC 103846 - Detail Expenses'!F38</f>
        <v>0</v>
      </c>
      <c r="F12" s="319" t="n">
        <f aca="false">+'CC 103846 - Detail Expenses'!G38</f>
        <v>0</v>
      </c>
      <c r="G12" s="319" t="n">
        <f aca="false">+'CC 103846 - Detail Expenses'!H38</f>
        <v>0</v>
      </c>
      <c r="H12" s="319" t="n">
        <f aca="false">+'CC 103846 - Detail Expenses'!I38</f>
        <v>0</v>
      </c>
      <c r="I12" s="319" t="n">
        <f aca="false">+'CC 103846 - Detail Expenses'!J38</f>
        <v>0</v>
      </c>
      <c r="J12" s="319" t="n">
        <f aca="false">+'CC 103846 - Detail Expenses'!K38</f>
        <v>0</v>
      </c>
      <c r="K12" s="319" t="n">
        <f aca="false">+'CC 103846 - Detail Expenses'!L38</f>
        <v>0</v>
      </c>
      <c r="L12" s="319" t="n">
        <f aca="false">+'CC 103846 - Detail Expenses'!M38</f>
        <v>0</v>
      </c>
      <c r="M12" s="319" t="n">
        <f aca="false">+'CC 103846 - Detail Expenses'!N38</f>
        <v>0</v>
      </c>
      <c r="N12" s="319" t="n">
        <f aca="false">+'CC 103846 - Detail Expenses'!O38</f>
        <v>0</v>
      </c>
      <c r="O12" s="319" t="n">
        <f aca="false">+'CC 103846 - Detail Expenses'!P38</f>
        <v>0</v>
      </c>
    </row>
    <row r="13" customFormat="false" ht="12.75" hidden="false" customHeight="false" outlineLevel="0" collapsed="false">
      <c r="A13" s="318" t="str">
        <f aca="false">+'CC 103846 - Detail Expenses'!$D$7</f>
        <v>103846</v>
      </c>
      <c r="B13" s="320" t="s">
        <v>219</v>
      </c>
      <c r="C13" s="319" t="n">
        <f aca="false">+'CC 103846 - Detail Expenses'!D39</f>
        <v>0</v>
      </c>
      <c r="D13" s="319" t="n">
        <f aca="false">+'CC 103846 - Detail Expenses'!E39</f>
        <v>0</v>
      </c>
      <c r="E13" s="319" t="n">
        <f aca="false">+'CC 103846 - Detail Expenses'!F39</f>
        <v>0</v>
      </c>
      <c r="F13" s="319" t="n">
        <f aca="false">+'CC 103846 - Detail Expenses'!G39</f>
        <v>0</v>
      </c>
      <c r="G13" s="319" t="n">
        <f aca="false">+'CC 103846 - Detail Expenses'!H39</f>
        <v>0</v>
      </c>
      <c r="H13" s="319" t="n">
        <f aca="false">+'CC 103846 - Detail Expenses'!I39</f>
        <v>0</v>
      </c>
      <c r="I13" s="319" t="n">
        <f aca="false">+'CC 103846 - Detail Expenses'!J39</f>
        <v>0</v>
      </c>
      <c r="J13" s="319" t="n">
        <f aca="false">+'CC 103846 - Detail Expenses'!K39</f>
        <v>0</v>
      </c>
      <c r="K13" s="319" t="n">
        <f aca="false">+'CC 103846 - Detail Expenses'!L39</f>
        <v>0</v>
      </c>
      <c r="L13" s="319" t="n">
        <f aca="false">+'CC 103846 - Detail Expenses'!M39</f>
        <v>0</v>
      </c>
      <c r="M13" s="319" t="n">
        <f aca="false">+'CC 103846 - Detail Expenses'!N39</f>
        <v>0</v>
      </c>
      <c r="N13" s="319" t="n">
        <f aca="false">+'CC 103846 - Detail Expenses'!O39</f>
        <v>0</v>
      </c>
      <c r="O13" s="319" t="n">
        <f aca="false">+'CC 103846 - Detail Expenses'!P39</f>
        <v>0</v>
      </c>
    </row>
    <row r="14" customFormat="false" ht="12.75" hidden="false" customHeight="false" outlineLevel="0" collapsed="false">
      <c r="A14" s="318" t="str">
        <f aca="false">+'CC 103846 - Detail Expenses'!$D$7</f>
        <v>103846</v>
      </c>
      <c r="B14" s="321" t="s">
        <v>221</v>
      </c>
      <c r="C14" s="319" t="n">
        <f aca="false">+'CC 103846 - Detail Expenses'!D40</f>
        <v>0</v>
      </c>
      <c r="D14" s="319" t="n">
        <f aca="false">+'CC 103846 - Detail Expenses'!E40</f>
        <v>0</v>
      </c>
      <c r="E14" s="319" t="n">
        <f aca="false">+'CC 103846 - Detail Expenses'!F40</f>
        <v>0</v>
      </c>
      <c r="F14" s="319" t="n">
        <f aca="false">+'CC 103846 - Detail Expenses'!G40</f>
        <v>0</v>
      </c>
      <c r="G14" s="319" t="n">
        <f aca="false">+'CC 103846 - Detail Expenses'!H40</f>
        <v>0</v>
      </c>
      <c r="H14" s="319" t="n">
        <f aca="false">+'CC 103846 - Detail Expenses'!I40</f>
        <v>0</v>
      </c>
      <c r="I14" s="319" t="n">
        <f aca="false">+'CC 103846 - Detail Expenses'!J40</f>
        <v>0</v>
      </c>
      <c r="J14" s="319" t="n">
        <f aca="false">+'CC 103846 - Detail Expenses'!K40</f>
        <v>0</v>
      </c>
      <c r="K14" s="319" t="n">
        <f aca="false">+'CC 103846 - Detail Expenses'!L40</f>
        <v>0</v>
      </c>
      <c r="L14" s="319" t="n">
        <f aca="false">+'CC 103846 - Detail Expenses'!M40</f>
        <v>0</v>
      </c>
      <c r="M14" s="319" t="n">
        <f aca="false">+'CC 103846 - Detail Expenses'!N40</f>
        <v>0</v>
      </c>
      <c r="N14" s="319" t="n">
        <f aca="false">+'CC 103846 - Detail Expenses'!O40</f>
        <v>0</v>
      </c>
      <c r="O14" s="319" t="n">
        <f aca="false">+'CC 103846 - Detail Expenses'!P40</f>
        <v>0</v>
      </c>
    </row>
    <row r="15" customFormat="false" ht="12.75" hidden="false" customHeight="false" outlineLevel="0" collapsed="false">
      <c r="A15" s="318" t="str">
        <f aca="false">+'CC 103846 - Detail Expenses'!$D$7</f>
        <v>103846</v>
      </c>
      <c r="B15" s="320" t="s">
        <v>223</v>
      </c>
      <c r="C15" s="319" t="n">
        <f aca="false">+'CC 103846 - Detail Expenses'!D41</f>
        <v>0</v>
      </c>
      <c r="D15" s="319" t="n">
        <f aca="false">+'CC 103846 - Detail Expenses'!E41</f>
        <v>0</v>
      </c>
      <c r="E15" s="319" t="n">
        <f aca="false">+'CC 103846 - Detail Expenses'!F41</f>
        <v>0</v>
      </c>
      <c r="F15" s="319" t="n">
        <f aca="false">+'CC 103846 - Detail Expenses'!G41</f>
        <v>0</v>
      </c>
      <c r="G15" s="319" t="n">
        <f aca="false">+'CC 103846 - Detail Expenses'!H41</f>
        <v>0</v>
      </c>
      <c r="H15" s="319" t="n">
        <f aca="false">+'CC 103846 - Detail Expenses'!I41</f>
        <v>0</v>
      </c>
      <c r="I15" s="319" t="n">
        <f aca="false">+'CC 103846 - Detail Expenses'!J41</f>
        <v>0</v>
      </c>
      <c r="J15" s="319" t="n">
        <f aca="false">+'CC 103846 - Detail Expenses'!K41</f>
        <v>0</v>
      </c>
      <c r="K15" s="319" t="n">
        <f aca="false">+'CC 103846 - Detail Expenses'!L41</f>
        <v>0</v>
      </c>
      <c r="L15" s="319" t="n">
        <f aca="false">+'CC 103846 - Detail Expenses'!M41</f>
        <v>0</v>
      </c>
      <c r="M15" s="319" t="n">
        <f aca="false">+'CC 103846 - Detail Expenses'!N41</f>
        <v>0</v>
      </c>
      <c r="N15" s="319" t="n">
        <f aca="false">+'CC 103846 - Detail Expenses'!O41</f>
        <v>0</v>
      </c>
      <c r="O15" s="319" t="n">
        <f aca="false">+'CC 103846 - Detail Expenses'!P41</f>
        <v>0</v>
      </c>
    </row>
    <row r="16" customFormat="false" ht="12.75" hidden="false" customHeight="false" outlineLevel="0" collapsed="false">
      <c r="A16" s="318" t="str">
        <f aca="false">+'CC 103846 - Detail Expenses'!$D$7</f>
        <v>103846</v>
      </c>
      <c r="B16" s="321" t="s">
        <v>225</v>
      </c>
      <c r="C16" s="319" t="n">
        <f aca="false">+'CC 103846 - Detail Expenses'!D42</f>
        <v>0</v>
      </c>
      <c r="D16" s="319" t="n">
        <f aca="false">+'CC 103846 - Detail Expenses'!E42</f>
        <v>0</v>
      </c>
      <c r="E16" s="319" t="n">
        <f aca="false">+'CC 103846 - Detail Expenses'!F42</f>
        <v>0</v>
      </c>
      <c r="F16" s="319" t="n">
        <f aca="false">+'CC 103846 - Detail Expenses'!G42</f>
        <v>0</v>
      </c>
      <c r="G16" s="319" t="n">
        <f aca="false">+'CC 103846 - Detail Expenses'!H42</f>
        <v>0</v>
      </c>
      <c r="H16" s="319" t="n">
        <f aca="false">+'CC 103846 - Detail Expenses'!I42</f>
        <v>0</v>
      </c>
      <c r="I16" s="319" t="n">
        <f aca="false">+'CC 103846 - Detail Expenses'!J42</f>
        <v>0</v>
      </c>
      <c r="J16" s="319" t="n">
        <f aca="false">+'CC 103846 - Detail Expenses'!K42</f>
        <v>0</v>
      </c>
      <c r="K16" s="319" t="n">
        <f aca="false">+'CC 103846 - Detail Expenses'!L42</f>
        <v>0</v>
      </c>
      <c r="L16" s="319" t="n">
        <f aca="false">+'CC 103846 - Detail Expenses'!M42</f>
        <v>0</v>
      </c>
      <c r="M16" s="319" t="n">
        <f aca="false">+'CC 103846 - Detail Expenses'!N42</f>
        <v>0</v>
      </c>
      <c r="N16" s="319" t="n">
        <f aca="false">+'CC 103846 - Detail Expenses'!O42</f>
        <v>0</v>
      </c>
      <c r="O16" s="319" t="n">
        <f aca="false">+'CC 103846 - Detail Expenses'!P42</f>
        <v>0</v>
      </c>
    </row>
    <row r="17" customFormat="false" ht="12.75" hidden="false" customHeight="false" outlineLevel="0" collapsed="false">
      <c r="A17" s="318" t="str">
        <f aca="false">+'CC 103846 - Detail Expenses'!$D$7</f>
        <v>103846</v>
      </c>
      <c r="B17" s="320" t="s">
        <v>228</v>
      </c>
      <c r="C17" s="319" t="n">
        <f aca="false">+'CC 103846 - Detail Expenses'!D44</f>
        <v>0</v>
      </c>
      <c r="D17" s="319" t="n">
        <f aca="false">+'CC 103846 - Detail Expenses'!E44</f>
        <v>0</v>
      </c>
      <c r="E17" s="319" t="n">
        <f aca="false">+'CC 103846 - Detail Expenses'!F44</f>
        <v>0</v>
      </c>
      <c r="F17" s="319" t="n">
        <f aca="false">+'CC 103846 - Detail Expenses'!G44</f>
        <v>0</v>
      </c>
      <c r="G17" s="319" t="n">
        <f aca="false">+'CC 103846 - Detail Expenses'!H44</f>
        <v>0</v>
      </c>
      <c r="H17" s="319" t="n">
        <f aca="false">+'CC 103846 - Detail Expenses'!I44</f>
        <v>0</v>
      </c>
      <c r="I17" s="319" t="n">
        <f aca="false">+'CC 103846 - Detail Expenses'!J44</f>
        <v>0</v>
      </c>
      <c r="J17" s="319" t="n">
        <f aca="false">+'CC 103846 - Detail Expenses'!K44</f>
        <v>0</v>
      </c>
      <c r="K17" s="319" t="n">
        <f aca="false">+'CC 103846 - Detail Expenses'!L44</f>
        <v>0</v>
      </c>
      <c r="L17" s="319" t="n">
        <f aca="false">+'CC 103846 - Detail Expenses'!M44</f>
        <v>0</v>
      </c>
      <c r="M17" s="319" t="n">
        <f aca="false">+'CC 103846 - Detail Expenses'!N44</f>
        <v>0</v>
      </c>
      <c r="N17" s="319" t="n">
        <f aca="false">+'CC 103846 - Detail Expenses'!O44</f>
        <v>0</v>
      </c>
      <c r="O17" s="319" t="n">
        <f aca="false">+'CC 103846 - Detail Expenses'!P44</f>
        <v>0</v>
      </c>
    </row>
    <row r="18" customFormat="false" ht="12.75" hidden="false" customHeight="false" outlineLevel="0" collapsed="false">
      <c r="A18" s="318" t="str">
        <f aca="false">+'CC 103846 - Detail Expenses'!$D$7</f>
        <v>103846</v>
      </c>
      <c r="B18" s="320" t="s">
        <v>231</v>
      </c>
      <c r="C18" s="319" t="n">
        <f aca="false">+'CC 103846 - Detail Expenses'!D46</f>
        <v>0</v>
      </c>
      <c r="D18" s="319" t="n">
        <f aca="false">+'CC 103846 - Detail Expenses'!E46</f>
        <v>0</v>
      </c>
      <c r="E18" s="319" t="n">
        <f aca="false">+'CC 103846 - Detail Expenses'!F46</f>
        <v>0</v>
      </c>
      <c r="F18" s="319" t="n">
        <f aca="false">+'CC 103846 - Detail Expenses'!G46</f>
        <v>0</v>
      </c>
      <c r="G18" s="319" t="n">
        <f aca="false">+'CC 103846 - Detail Expenses'!H46</f>
        <v>0</v>
      </c>
      <c r="H18" s="319" t="n">
        <f aca="false">+'CC 103846 - Detail Expenses'!I46</f>
        <v>0</v>
      </c>
      <c r="I18" s="319" t="n">
        <f aca="false">+'CC 103846 - Detail Expenses'!J46</f>
        <v>0</v>
      </c>
      <c r="J18" s="319" t="n">
        <f aca="false">+'CC 103846 - Detail Expenses'!K46</f>
        <v>0</v>
      </c>
      <c r="K18" s="319" t="n">
        <f aca="false">+'CC 103846 - Detail Expenses'!L46</f>
        <v>0</v>
      </c>
      <c r="L18" s="319" t="n">
        <f aca="false">+'CC 103846 - Detail Expenses'!M46</f>
        <v>0</v>
      </c>
      <c r="M18" s="319" t="n">
        <f aca="false">+'CC 103846 - Detail Expenses'!N46</f>
        <v>0</v>
      </c>
      <c r="N18" s="319" t="n">
        <f aca="false">+'CC 103846 - Detail Expenses'!O46</f>
        <v>0</v>
      </c>
      <c r="O18" s="319" t="n">
        <f aca="false">+'CC 103846 - Detail Expenses'!P46</f>
        <v>0</v>
      </c>
    </row>
    <row r="19" customFormat="false" ht="12.75" hidden="false" customHeight="false" outlineLevel="0" collapsed="false">
      <c r="A19" s="318" t="str">
        <f aca="false">+'CC 103846 - Detail Expenses'!$D$7</f>
        <v>103846</v>
      </c>
      <c r="B19" s="320" t="s">
        <v>233</v>
      </c>
      <c r="C19" s="319" t="n">
        <f aca="false">+'CC 103846 - Detail Expenses'!D48</f>
        <v>0</v>
      </c>
      <c r="D19" s="319" t="n">
        <f aca="false">+'CC 103846 - Detail Expenses'!E48</f>
        <v>0</v>
      </c>
      <c r="E19" s="319" t="n">
        <f aca="false">+'CC 103846 - Detail Expenses'!F48</f>
        <v>0</v>
      </c>
      <c r="F19" s="319" t="n">
        <f aca="false">+'CC 103846 - Detail Expenses'!G48</f>
        <v>0</v>
      </c>
      <c r="G19" s="319" t="n">
        <f aca="false">+'CC 103846 - Detail Expenses'!H48</f>
        <v>0</v>
      </c>
      <c r="H19" s="319" t="n">
        <f aca="false">+'CC 103846 - Detail Expenses'!I48</f>
        <v>0</v>
      </c>
      <c r="I19" s="319" t="n">
        <f aca="false">+'CC 103846 - Detail Expenses'!J48</f>
        <v>0</v>
      </c>
      <c r="J19" s="319" t="n">
        <f aca="false">+'CC 103846 - Detail Expenses'!K48</f>
        <v>0</v>
      </c>
      <c r="K19" s="319" t="n">
        <f aca="false">+'CC 103846 - Detail Expenses'!L48</f>
        <v>0</v>
      </c>
      <c r="L19" s="319" t="n">
        <f aca="false">+'CC 103846 - Detail Expenses'!M48</f>
        <v>0</v>
      </c>
      <c r="M19" s="319" t="n">
        <f aca="false">+'CC 103846 - Detail Expenses'!N48</f>
        <v>0</v>
      </c>
      <c r="N19" s="319" t="n">
        <f aca="false">+'CC 103846 - Detail Expenses'!O48</f>
        <v>0</v>
      </c>
      <c r="O19" s="319" t="n">
        <f aca="false">+'CC 103846 - Detail Expenses'!P48</f>
        <v>0</v>
      </c>
    </row>
    <row r="20" customFormat="false" ht="12.75" hidden="false" customHeight="false" outlineLevel="0" collapsed="false">
      <c r="A20" s="318" t="str">
        <f aca="false">+'CC 103846 - Detail Expenses'!$D$7</f>
        <v>103846</v>
      </c>
      <c r="B20" s="320" t="s">
        <v>236</v>
      </c>
      <c r="C20" s="319" t="n">
        <f aca="false">+'CC 103846 - Detail Expenses'!D50</f>
        <v>0</v>
      </c>
      <c r="D20" s="319" t="n">
        <f aca="false">+'CC 103846 - Detail Expenses'!E50</f>
        <v>0</v>
      </c>
      <c r="E20" s="319" t="n">
        <f aca="false">+'CC 103846 - Detail Expenses'!F50</f>
        <v>0</v>
      </c>
      <c r="F20" s="319" t="n">
        <f aca="false">+'CC 103846 - Detail Expenses'!G50</f>
        <v>0</v>
      </c>
      <c r="G20" s="319" t="n">
        <f aca="false">+'CC 103846 - Detail Expenses'!H50</f>
        <v>0</v>
      </c>
      <c r="H20" s="319" t="n">
        <f aca="false">+'CC 103846 - Detail Expenses'!I50</f>
        <v>0</v>
      </c>
      <c r="I20" s="319" t="n">
        <f aca="false">+'CC 103846 - Detail Expenses'!J50</f>
        <v>0</v>
      </c>
      <c r="J20" s="319" t="n">
        <f aca="false">+'CC 103846 - Detail Expenses'!K50</f>
        <v>0</v>
      </c>
      <c r="K20" s="319" t="n">
        <f aca="false">+'CC 103846 - Detail Expenses'!L50</f>
        <v>0</v>
      </c>
      <c r="L20" s="319" t="n">
        <f aca="false">+'CC 103846 - Detail Expenses'!M50</f>
        <v>0</v>
      </c>
      <c r="M20" s="319" t="n">
        <f aca="false">+'CC 103846 - Detail Expenses'!N50</f>
        <v>0</v>
      </c>
      <c r="N20" s="319" t="n">
        <f aca="false">+'CC 103846 - Detail Expenses'!O50</f>
        <v>0</v>
      </c>
      <c r="O20" s="319" t="n">
        <f aca="false">+'CC 103846 - Detail Expenses'!P50</f>
        <v>0</v>
      </c>
    </row>
    <row r="21" customFormat="false" ht="12.75" hidden="false" customHeight="false" outlineLevel="0" collapsed="false">
      <c r="A21" s="318" t="str">
        <f aca="false">+'CC 103846 - Detail Expenses'!$D$7</f>
        <v>103846</v>
      </c>
      <c r="B21" s="320" t="s">
        <v>238</v>
      </c>
      <c r="C21" s="319" t="n">
        <f aca="false">+'CC 103846 - Detail Expenses'!D51</f>
        <v>0</v>
      </c>
      <c r="D21" s="319" t="n">
        <f aca="false">+'CC 103846 - Detail Expenses'!E51</f>
        <v>0</v>
      </c>
      <c r="E21" s="319" t="n">
        <f aca="false">+'CC 103846 - Detail Expenses'!F51</f>
        <v>0</v>
      </c>
      <c r="F21" s="319" t="n">
        <f aca="false">+'CC 103846 - Detail Expenses'!G51</f>
        <v>0</v>
      </c>
      <c r="G21" s="319" t="n">
        <f aca="false">+'CC 103846 - Detail Expenses'!H51</f>
        <v>0</v>
      </c>
      <c r="H21" s="319" t="n">
        <f aca="false">+'CC 103846 - Detail Expenses'!I51</f>
        <v>0</v>
      </c>
      <c r="I21" s="319" t="n">
        <f aca="false">+'CC 103846 - Detail Expenses'!J51</f>
        <v>0</v>
      </c>
      <c r="J21" s="319" t="n">
        <f aca="false">+'CC 103846 - Detail Expenses'!K51</f>
        <v>0</v>
      </c>
      <c r="K21" s="319" t="n">
        <f aca="false">+'CC 103846 - Detail Expenses'!L51</f>
        <v>0</v>
      </c>
      <c r="L21" s="319" t="n">
        <f aca="false">+'CC 103846 - Detail Expenses'!M51</f>
        <v>0</v>
      </c>
      <c r="M21" s="319" t="n">
        <f aca="false">+'CC 103846 - Detail Expenses'!N51</f>
        <v>0</v>
      </c>
      <c r="N21" s="319" t="n">
        <f aca="false">+'CC 103846 - Detail Expenses'!O51</f>
        <v>0</v>
      </c>
      <c r="O21" s="319" t="n">
        <f aca="false">+'CC 103846 - Detail Expenses'!P51</f>
        <v>0</v>
      </c>
    </row>
    <row r="22" customFormat="false" ht="12.75" hidden="false" customHeight="false" outlineLevel="0" collapsed="false">
      <c r="A22" s="318" t="str">
        <f aca="false">+'CC 103846 - Detail Expenses'!$D$7</f>
        <v>103846</v>
      </c>
      <c r="B22" s="320" t="s">
        <v>240</v>
      </c>
      <c r="C22" s="319" t="n">
        <f aca="false">+'CC 103846 - Detail Expenses'!D52</f>
        <v>0</v>
      </c>
      <c r="D22" s="319" t="n">
        <f aca="false">+'CC 103846 - Detail Expenses'!E52</f>
        <v>0</v>
      </c>
      <c r="E22" s="319" t="n">
        <f aca="false">+'CC 103846 - Detail Expenses'!F52</f>
        <v>0</v>
      </c>
      <c r="F22" s="319" t="n">
        <f aca="false">+'CC 103846 - Detail Expenses'!G52</f>
        <v>0</v>
      </c>
      <c r="G22" s="319" t="n">
        <f aca="false">+'CC 103846 - Detail Expenses'!H52</f>
        <v>0</v>
      </c>
      <c r="H22" s="319" t="n">
        <f aca="false">+'CC 103846 - Detail Expenses'!I52</f>
        <v>0</v>
      </c>
      <c r="I22" s="319" t="n">
        <f aca="false">+'CC 103846 - Detail Expenses'!J52</f>
        <v>0</v>
      </c>
      <c r="J22" s="319" t="n">
        <f aca="false">+'CC 103846 - Detail Expenses'!K52</f>
        <v>0</v>
      </c>
      <c r="K22" s="319" t="n">
        <f aca="false">+'CC 103846 - Detail Expenses'!L52</f>
        <v>0</v>
      </c>
      <c r="L22" s="319" t="n">
        <f aca="false">+'CC 103846 - Detail Expenses'!M52</f>
        <v>0</v>
      </c>
      <c r="M22" s="319" t="n">
        <f aca="false">+'CC 103846 - Detail Expenses'!N52</f>
        <v>0</v>
      </c>
      <c r="N22" s="319" t="n">
        <f aca="false">+'CC 103846 - Detail Expenses'!O52</f>
        <v>0</v>
      </c>
      <c r="O22" s="319" t="n">
        <f aca="false">+'CC 103846 - Detail Expenses'!P52</f>
        <v>0</v>
      </c>
    </row>
    <row r="23" customFormat="false" ht="12.75" hidden="false" customHeight="false" outlineLevel="0" collapsed="false">
      <c r="A23" s="318" t="str">
        <f aca="false">+'CC 103846 - Detail Expenses'!$D$7</f>
        <v>103846</v>
      </c>
      <c r="B23" s="320" t="s">
        <v>242</v>
      </c>
      <c r="C23" s="319" t="n">
        <f aca="false">+'CC 103846 - Detail Expenses'!D53</f>
        <v>0</v>
      </c>
      <c r="D23" s="319" t="n">
        <f aca="false">+'CC 103846 - Detail Expenses'!E53</f>
        <v>0</v>
      </c>
      <c r="E23" s="319" t="n">
        <f aca="false">+'CC 103846 - Detail Expenses'!F53</f>
        <v>0</v>
      </c>
      <c r="F23" s="319" t="n">
        <f aca="false">+'CC 103846 - Detail Expenses'!G53</f>
        <v>0</v>
      </c>
      <c r="G23" s="319" t="n">
        <f aca="false">+'CC 103846 - Detail Expenses'!H53</f>
        <v>0</v>
      </c>
      <c r="H23" s="319" t="n">
        <f aca="false">+'CC 103846 - Detail Expenses'!I53</f>
        <v>0</v>
      </c>
      <c r="I23" s="319" t="n">
        <f aca="false">+'CC 103846 - Detail Expenses'!J53</f>
        <v>0</v>
      </c>
      <c r="J23" s="319" t="n">
        <f aca="false">+'CC 103846 - Detail Expenses'!K53</f>
        <v>0</v>
      </c>
      <c r="K23" s="319" t="n">
        <f aca="false">+'CC 103846 - Detail Expenses'!L53</f>
        <v>0</v>
      </c>
      <c r="L23" s="319" t="n">
        <f aca="false">+'CC 103846 - Detail Expenses'!M53</f>
        <v>0</v>
      </c>
      <c r="M23" s="319" t="n">
        <f aca="false">+'CC 103846 - Detail Expenses'!N53</f>
        <v>0</v>
      </c>
      <c r="N23" s="319" t="n">
        <f aca="false">+'CC 103846 - Detail Expenses'!O53</f>
        <v>0</v>
      </c>
      <c r="O23" s="319" t="n">
        <f aca="false">+'CC 103846 - Detail Expenses'!P53</f>
        <v>0</v>
      </c>
    </row>
    <row r="24" customFormat="false" ht="12.75" hidden="false" customHeight="false" outlineLevel="0" collapsed="false">
      <c r="A24" s="318" t="str">
        <f aca="false">+'CC 103846 - Detail Expenses'!$D$7</f>
        <v>103846</v>
      </c>
      <c r="B24" s="320" t="s">
        <v>244</v>
      </c>
      <c r="C24" s="319" t="n">
        <f aca="false">+'CC 103846 - Detail Expenses'!D54</f>
        <v>0</v>
      </c>
      <c r="D24" s="319" t="n">
        <f aca="false">+'CC 103846 - Detail Expenses'!E54</f>
        <v>0</v>
      </c>
      <c r="E24" s="319" t="n">
        <f aca="false">+'CC 103846 - Detail Expenses'!F54</f>
        <v>0</v>
      </c>
      <c r="F24" s="319" t="n">
        <f aca="false">+'CC 103846 - Detail Expenses'!G54</f>
        <v>0</v>
      </c>
      <c r="G24" s="319" t="n">
        <f aca="false">+'CC 103846 - Detail Expenses'!H54</f>
        <v>0</v>
      </c>
      <c r="H24" s="319" t="n">
        <f aca="false">+'CC 103846 - Detail Expenses'!I54</f>
        <v>0</v>
      </c>
      <c r="I24" s="319" t="n">
        <f aca="false">+'CC 103846 - Detail Expenses'!J54</f>
        <v>0</v>
      </c>
      <c r="J24" s="319" t="n">
        <f aca="false">+'CC 103846 - Detail Expenses'!K54</f>
        <v>0</v>
      </c>
      <c r="K24" s="319" t="n">
        <f aca="false">+'CC 103846 - Detail Expenses'!L54</f>
        <v>0</v>
      </c>
      <c r="L24" s="319" t="n">
        <f aca="false">+'CC 103846 - Detail Expenses'!M54</f>
        <v>0</v>
      </c>
      <c r="M24" s="319" t="n">
        <f aca="false">+'CC 103846 - Detail Expenses'!N54</f>
        <v>0</v>
      </c>
      <c r="N24" s="319" t="n">
        <f aca="false">+'CC 103846 - Detail Expenses'!O54</f>
        <v>0</v>
      </c>
      <c r="O24" s="319" t="n">
        <f aca="false">+'CC 103846 - Detail Expenses'!P54</f>
        <v>0</v>
      </c>
    </row>
    <row r="25" customFormat="false" ht="12.75" hidden="false" customHeight="false" outlineLevel="0" collapsed="false">
      <c r="A25" s="318" t="str">
        <f aca="false">+'CC 103846 - Detail Expenses'!$D$7</f>
        <v>103846</v>
      </c>
      <c r="B25" s="320" t="s">
        <v>246</v>
      </c>
      <c r="C25" s="319" t="n">
        <f aca="false">+'CC 103846 - Detail Expenses'!D55</f>
        <v>0</v>
      </c>
      <c r="D25" s="319" t="n">
        <f aca="false">+'CC 103846 - Detail Expenses'!E55</f>
        <v>0</v>
      </c>
      <c r="E25" s="319" t="n">
        <f aca="false">+'CC 103846 - Detail Expenses'!F55</f>
        <v>0</v>
      </c>
      <c r="F25" s="319" t="n">
        <f aca="false">+'CC 103846 - Detail Expenses'!G55</f>
        <v>0</v>
      </c>
      <c r="G25" s="319" t="n">
        <f aca="false">+'CC 103846 - Detail Expenses'!H55</f>
        <v>0</v>
      </c>
      <c r="H25" s="319" t="n">
        <f aca="false">+'CC 103846 - Detail Expenses'!I55</f>
        <v>0</v>
      </c>
      <c r="I25" s="319" t="n">
        <f aca="false">+'CC 103846 - Detail Expenses'!J55</f>
        <v>0</v>
      </c>
      <c r="J25" s="319" t="n">
        <f aca="false">+'CC 103846 - Detail Expenses'!K55</f>
        <v>0</v>
      </c>
      <c r="K25" s="319" t="n">
        <f aca="false">+'CC 103846 - Detail Expenses'!L55</f>
        <v>0</v>
      </c>
      <c r="L25" s="319" t="n">
        <f aca="false">+'CC 103846 - Detail Expenses'!M55</f>
        <v>0</v>
      </c>
      <c r="M25" s="319" t="n">
        <f aca="false">+'CC 103846 - Detail Expenses'!N55</f>
        <v>0</v>
      </c>
      <c r="N25" s="319" t="n">
        <f aca="false">+'CC 103846 - Detail Expenses'!O55</f>
        <v>0</v>
      </c>
      <c r="O25" s="319" t="n">
        <f aca="false">+'CC 103846 - Detail Expenses'!P55</f>
        <v>0</v>
      </c>
    </row>
    <row r="26" customFormat="false" ht="12.75" hidden="false" customHeight="false" outlineLevel="0" collapsed="false">
      <c r="A26" s="318" t="str">
        <f aca="false">+'CC 103846 - Detail Expenses'!$D$7</f>
        <v>103846</v>
      </c>
      <c r="B26" s="320" t="s">
        <v>248</v>
      </c>
      <c r="C26" s="319" t="n">
        <f aca="false">+'CC 103846 - Detail Expenses'!D56</f>
        <v>0</v>
      </c>
      <c r="D26" s="319" t="n">
        <f aca="false">+'CC 103846 - Detail Expenses'!E56</f>
        <v>0</v>
      </c>
      <c r="E26" s="319" t="n">
        <f aca="false">+'CC 103846 - Detail Expenses'!F56</f>
        <v>0</v>
      </c>
      <c r="F26" s="319" t="n">
        <f aca="false">+'CC 103846 - Detail Expenses'!G56</f>
        <v>0</v>
      </c>
      <c r="G26" s="319" t="n">
        <f aca="false">+'CC 103846 - Detail Expenses'!H56</f>
        <v>0</v>
      </c>
      <c r="H26" s="319" t="n">
        <f aca="false">+'CC 103846 - Detail Expenses'!I56</f>
        <v>0</v>
      </c>
      <c r="I26" s="319" t="n">
        <f aca="false">+'CC 103846 - Detail Expenses'!J56</f>
        <v>0</v>
      </c>
      <c r="J26" s="319" t="n">
        <f aca="false">+'CC 103846 - Detail Expenses'!K56</f>
        <v>0</v>
      </c>
      <c r="K26" s="319" t="n">
        <f aca="false">+'CC 103846 - Detail Expenses'!L56</f>
        <v>0</v>
      </c>
      <c r="L26" s="319" t="n">
        <f aca="false">+'CC 103846 - Detail Expenses'!M56</f>
        <v>0</v>
      </c>
      <c r="M26" s="319" t="n">
        <f aca="false">+'CC 103846 - Detail Expenses'!N56</f>
        <v>0</v>
      </c>
      <c r="N26" s="319" t="n">
        <f aca="false">+'CC 103846 - Detail Expenses'!O56</f>
        <v>0</v>
      </c>
      <c r="O26" s="319" t="n">
        <f aca="false">+'CC 103846 - Detail Expenses'!P56</f>
        <v>0</v>
      </c>
    </row>
    <row r="27" customFormat="false" ht="12.75" hidden="false" customHeight="false" outlineLevel="0" collapsed="false">
      <c r="A27" s="318" t="str">
        <f aca="false">+'CC 103846 - Detail Expenses'!$D$7</f>
        <v>103846</v>
      </c>
      <c r="B27" s="320" t="s">
        <v>250</v>
      </c>
      <c r="C27" s="319" t="n">
        <f aca="false">+'CC 103846 - Detail Expenses'!D57</f>
        <v>0</v>
      </c>
      <c r="D27" s="319" t="n">
        <f aca="false">+'CC 103846 - Detail Expenses'!E57</f>
        <v>0</v>
      </c>
      <c r="E27" s="319" t="n">
        <f aca="false">+'CC 103846 - Detail Expenses'!F57</f>
        <v>0</v>
      </c>
      <c r="F27" s="319" t="n">
        <f aca="false">+'CC 103846 - Detail Expenses'!G57</f>
        <v>0</v>
      </c>
      <c r="G27" s="319" t="n">
        <f aca="false">+'CC 103846 - Detail Expenses'!H57</f>
        <v>0</v>
      </c>
      <c r="H27" s="319" t="n">
        <f aca="false">+'CC 103846 - Detail Expenses'!I57</f>
        <v>0</v>
      </c>
      <c r="I27" s="319" t="n">
        <f aca="false">+'CC 103846 - Detail Expenses'!J57</f>
        <v>0</v>
      </c>
      <c r="J27" s="319" t="n">
        <f aca="false">+'CC 103846 - Detail Expenses'!K57</f>
        <v>0</v>
      </c>
      <c r="K27" s="319" t="n">
        <f aca="false">+'CC 103846 - Detail Expenses'!L57</f>
        <v>0</v>
      </c>
      <c r="L27" s="319" t="n">
        <f aca="false">+'CC 103846 - Detail Expenses'!M57</f>
        <v>0</v>
      </c>
      <c r="M27" s="319" t="n">
        <f aca="false">+'CC 103846 - Detail Expenses'!N57</f>
        <v>0</v>
      </c>
      <c r="N27" s="319" t="n">
        <f aca="false">+'CC 103846 - Detail Expenses'!O57</f>
        <v>0</v>
      </c>
      <c r="O27" s="319" t="n">
        <f aca="false">+'CC 103846 - Detail Expenses'!P57</f>
        <v>0</v>
      </c>
    </row>
    <row r="28" customFormat="false" ht="12.75" hidden="false" customHeight="false" outlineLevel="0" collapsed="false">
      <c r="A28" s="318" t="str">
        <f aca="false">+'CC 103846 - Detail Expenses'!$D$7</f>
        <v>103846</v>
      </c>
      <c r="B28" s="320" t="s">
        <v>253</v>
      </c>
      <c r="C28" s="319" t="n">
        <f aca="false">+'CC 103846 - Detail Expenses'!D59</f>
        <v>0</v>
      </c>
      <c r="D28" s="319" t="n">
        <f aca="false">+'CC 103846 - Detail Expenses'!E59</f>
        <v>0</v>
      </c>
      <c r="E28" s="319" t="n">
        <f aca="false">+'CC 103846 - Detail Expenses'!F59</f>
        <v>0</v>
      </c>
      <c r="F28" s="319" t="n">
        <f aca="false">+'CC 103846 - Detail Expenses'!G59</f>
        <v>0</v>
      </c>
      <c r="G28" s="319" t="n">
        <f aca="false">+'CC 103846 - Detail Expenses'!H59</f>
        <v>0</v>
      </c>
      <c r="H28" s="319" t="n">
        <f aca="false">+'CC 103846 - Detail Expenses'!I59</f>
        <v>0</v>
      </c>
      <c r="I28" s="319" t="n">
        <f aca="false">+'CC 103846 - Detail Expenses'!J59</f>
        <v>0</v>
      </c>
      <c r="J28" s="319" t="n">
        <f aca="false">+'CC 103846 - Detail Expenses'!K59</f>
        <v>0</v>
      </c>
      <c r="K28" s="319" t="n">
        <f aca="false">+'CC 103846 - Detail Expenses'!L59</f>
        <v>0</v>
      </c>
      <c r="L28" s="319" t="n">
        <f aca="false">+'CC 103846 - Detail Expenses'!M59</f>
        <v>0</v>
      </c>
      <c r="M28" s="319" t="n">
        <f aca="false">+'CC 103846 - Detail Expenses'!N59</f>
        <v>0</v>
      </c>
      <c r="N28" s="319" t="n">
        <f aca="false">+'CC 103846 - Detail Expenses'!O59</f>
        <v>0</v>
      </c>
      <c r="O28" s="319" t="n">
        <f aca="false">+'CC 103846 - Detail Expenses'!P59</f>
        <v>0</v>
      </c>
    </row>
    <row r="29" customFormat="false" ht="12.75" hidden="false" customHeight="false" outlineLevel="0" collapsed="false">
      <c r="A29" s="318" t="str">
        <f aca="false">+'CC 103846 - Detail Expenses'!$D$7</f>
        <v>103846</v>
      </c>
      <c r="B29" s="320" t="s">
        <v>255</v>
      </c>
      <c r="C29" s="319" t="n">
        <f aca="false">+'CC 103846 - Detail Expenses'!D60</f>
        <v>0</v>
      </c>
      <c r="D29" s="319" t="n">
        <f aca="false">+'CC 103846 - Detail Expenses'!E60</f>
        <v>0</v>
      </c>
      <c r="E29" s="319" t="n">
        <f aca="false">+'CC 103846 - Detail Expenses'!F60</f>
        <v>0</v>
      </c>
      <c r="F29" s="319" t="n">
        <f aca="false">+'CC 103846 - Detail Expenses'!G60</f>
        <v>0</v>
      </c>
      <c r="G29" s="319" t="n">
        <f aca="false">+'CC 103846 - Detail Expenses'!H60</f>
        <v>0</v>
      </c>
      <c r="H29" s="319" t="n">
        <f aca="false">+'CC 103846 - Detail Expenses'!I60</f>
        <v>0</v>
      </c>
      <c r="I29" s="319" t="n">
        <f aca="false">+'CC 103846 - Detail Expenses'!J60</f>
        <v>0</v>
      </c>
      <c r="J29" s="319" t="n">
        <f aca="false">+'CC 103846 - Detail Expenses'!K60</f>
        <v>0</v>
      </c>
      <c r="K29" s="319" t="n">
        <f aca="false">+'CC 103846 - Detail Expenses'!L60</f>
        <v>0</v>
      </c>
      <c r="L29" s="319" t="n">
        <f aca="false">+'CC 103846 - Detail Expenses'!M60</f>
        <v>0</v>
      </c>
      <c r="M29" s="319" t="n">
        <f aca="false">+'CC 103846 - Detail Expenses'!N60</f>
        <v>0</v>
      </c>
      <c r="N29" s="319" t="n">
        <f aca="false">+'CC 103846 - Detail Expenses'!O60</f>
        <v>0</v>
      </c>
      <c r="O29" s="319" t="n">
        <f aca="false">+'CC 103846 - Detail Expenses'!P60</f>
        <v>0</v>
      </c>
    </row>
    <row r="30" customFormat="false" ht="12.75" hidden="false" customHeight="false" outlineLevel="0" collapsed="false">
      <c r="A30" s="318" t="str">
        <f aca="false">+'CC 103846 - Detail Expenses'!$D$7</f>
        <v>103846</v>
      </c>
      <c r="B30" s="320" t="s">
        <v>257</v>
      </c>
      <c r="C30" s="319" t="n">
        <f aca="false">+'CC 103846 - Detail Expenses'!D61</f>
        <v>0</v>
      </c>
      <c r="D30" s="319" t="n">
        <f aca="false">+'CC 103846 - Detail Expenses'!E61</f>
        <v>0</v>
      </c>
      <c r="E30" s="319" t="n">
        <f aca="false">+'CC 103846 - Detail Expenses'!F61</f>
        <v>0</v>
      </c>
      <c r="F30" s="319" t="n">
        <f aca="false">+'CC 103846 - Detail Expenses'!G61</f>
        <v>0</v>
      </c>
      <c r="G30" s="319" t="n">
        <f aca="false">+'CC 103846 - Detail Expenses'!H61</f>
        <v>0</v>
      </c>
      <c r="H30" s="319" t="n">
        <f aca="false">+'CC 103846 - Detail Expenses'!I61</f>
        <v>0</v>
      </c>
      <c r="I30" s="319" t="n">
        <f aca="false">+'CC 103846 - Detail Expenses'!J61</f>
        <v>0</v>
      </c>
      <c r="J30" s="319" t="n">
        <f aca="false">+'CC 103846 - Detail Expenses'!K61</f>
        <v>0</v>
      </c>
      <c r="K30" s="319" t="n">
        <f aca="false">+'CC 103846 - Detail Expenses'!L61</f>
        <v>0</v>
      </c>
      <c r="L30" s="319" t="n">
        <f aca="false">+'CC 103846 - Detail Expenses'!M61</f>
        <v>0</v>
      </c>
      <c r="M30" s="319" t="n">
        <f aca="false">+'CC 103846 - Detail Expenses'!N61</f>
        <v>0</v>
      </c>
      <c r="N30" s="319" t="n">
        <f aca="false">+'CC 103846 - Detail Expenses'!O61</f>
        <v>0</v>
      </c>
      <c r="O30" s="319" t="n">
        <f aca="false">+'CC 103846 - Detail Expenses'!P61</f>
        <v>0</v>
      </c>
    </row>
    <row r="31" customFormat="false" ht="12.75" hidden="false" customHeight="false" outlineLevel="0" collapsed="false">
      <c r="A31" s="318" t="str">
        <f aca="false">+'CC 103846 - Detail Expenses'!$D$7</f>
        <v>103846</v>
      </c>
      <c r="B31" s="320" t="s">
        <v>259</v>
      </c>
      <c r="C31" s="319" t="n">
        <f aca="false">+'CC 103846 - Detail Expenses'!D62</f>
        <v>0</v>
      </c>
      <c r="D31" s="319" t="n">
        <f aca="false">+'CC 103846 - Detail Expenses'!E62</f>
        <v>0</v>
      </c>
      <c r="E31" s="319" t="n">
        <f aca="false">+'CC 103846 - Detail Expenses'!F62</f>
        <v>0</v>
      </c>
      <c r="F31" s="319" t="n">
        <f aca="false">+'CC 103846 - Detail Expenses'!G62</f>
        <v>0</v>
      </c>
      <c r="G31" s="319" t="n">
        <f aca="false">+'CC 103846 - Detail Expenses'!H62</f>
        <v>0</v>
      </c>
      <c r="H31" s="319" t="n">
        <f aca="false">+'CC 103846 - Detail Expenses'!I62</f>
        <v>0</v>
      </c>
      <c r="I31" s="319" t="n">
        <f aca="false">+'CC 103846 - Detail Expenses'!J62</f>
        <v>0</v>
      </c>
      <c r="J31" s="319" t="n">
        <f aca="false">+'CC 103846 - Detail Expenses'!K62</f>
        <v>0</v>
      </c>
      <c r="K31" s="319" t="n">
        <f aca="false">+'CC 103846 - Detail Expenses'!L62</f>
        <v>0</v>
      </c>
      <c r="L31" s="319" t="n">
        <f aca="false">+'CC 103846 - Detail Expenses'!M62</f>
        <v>0</v>
      </c>
      <c r="M31" s="319" t="n">
        <f aca="false">+'CC 103846 - Detail Expenses'!N62</f>
        <v>0</v>
      </c>
      <c r="N31" s="319" t="n">
        <f aca="false">+'CC 103846 - Detail Expenses'!O62</f>
        <v>0</v>
      </c>
      <c r="O31" s="319" t="n">
        <f aca="false">+'CC 103846 - Detail Expenses'!P62</f>
        <v>0</v>
      </c>
    </row>
    <row r="32" customFormat="false" ht="12.75" hidden="false" customHeight="false" outlineLevel="0" collapsed="false">
      <c r="A32" s="318" t="str">
        <f aca="false">+'CC 103846 - Detail Expenses'!$D$7</f>
        <v>103846</v>
      </c>
      <c r="B32" s="320" t="s">
        <v>261</v>
      </c>
      <c r="C32" s="319" t="n">
        <f aca="false">+'CC 103846 - Detail Expenses'!D63</f>
        <v>0</v>
      </c>
      <c r="D32" s="319" t="n">
        <f aca="false">+'CC 103846 - Detail Expenses'!E63</f>
        <v>0</v>
      </c>
      <c r="E32" s="319" t="n">
        <f aca="false">+'CC 103846 - Detail Expenses'!F63</f>
        <v>0</v>
      </c>
      <c r="F32" s="319" t="n">
        <f aca="false">+'CC 103846 - Detail Expenses'!G63</f>
        <v>0</v>
      </c>
      <c r="G32" s="319" t="n">
        <f aca="false">+'CC 103846 - Detail Expenses'!H63</f>
        <v>0</v>
      </c>
      <c r="H32" s="319" t="n">
        <f aca="false">+'CC 103846 - Detail Expenses'!I63</f>
        <v>0</v>
      </c>
      <c r="I32" s="319" t="n">
        <f aca="false">+'CC 103846 - Detail Expenses'!J63</f>
        <v>0</v>
      </c>
      <c r="J32" s="319" t="n">
        <f aca="false">+'CC 103846 - Detail Expenses'!K63</f>
        <v>0</v>
      </c>
      <c r="K32" s="319" t="n">
        <f aca="false">+'CC 103846 - Detail Expenses'!L63</f>
        <v>0</v>
      </c>
      <c r="L32" s="319" t="n">
        <f aca="false">+'CC 103846 - Detail Expenses'!M63</f>
        <v>0</v>
      </c>
      <c r="M32" s="319" t="n">
        <f aca="false">+'CC 103846 - Detail Expenses'!N63</f>
        <v>0</v>
      </c>
      <c r="N32" s="319" t="n">
        <f aca="false">+'CC 103846 - Detail Expenses'!O63</f>
        <v>0</v>
      </c>
      <c r="O32" s="319" t="n">
        <f aca="false">+'CC 103846 - Detail Expenses'!P63</f>
        <v>0</v>
      </c>
    </row>
    <row r="33" customFormat="false" ht="12.75" hidden="false" customHeight="false" outlineLevel="0" collapsed="false">
      <c r="A33" s="318" t="str">
        <f aca="false">+'CC 103846 - Detail Expenses'!$D$7</f>
        <v>103846</v>
      </c>
      <c r="B33" s="320" t="s">
        <v>264</v>
      </c>
      <c r="C33" s="319" t="n">
        <f aca="false">+'CC 103846 - Detail Expenses'!D65</f>
        <v>0</v>
      </c>
      <c r="D33" s="319" t="n">
        <f aca="false">+'CC 103846 - Detail Expenses'!E65</f>
        <v>0</v>
      </c>
      <c r="E33" s="319" t="n">
        <f aca="false">+'CC 103846 - Detail Expenses'!F65</f>
        <v>0</v>
      </c>
      <c r="F33" s="319" t="n">
        <f aca="false">+'CC 103846 - Detail Expenses'!G65</f>
        <v>0</v>
      </c>
      <c r="G33" s="319" t="n">
        <f aca="false">+'CC 103846 - Detail Expenses'!H65</f>
        <v>0</v>
      </c>
      <c r="H33" s="319" t="n">
        <f aca="false">+'CC 103846 - Detail Expenses'!I65</f>
        <v>0</v>
      </c>
      <c r="I33" s="319" t="n">
        <f aca="false">+'CC 103846 - Detail Expenses'!J65</f>
        <v>0</v>
      </c>
      <c r="J33" s="319" t="n">
        <f aca="false">+'CC 103846 - Detail Expenses'!K65</f>
        <v>0</v>
      </c>
      <c r="K33" s="319" t="n">
        <f aca="false">+'CC 103846 - Detail Expenses'!L65</f>
        <v>0</v>
      </c>
      <c r="L33" s="319" t="n">
        <f aca="false">+'CC 103846 - Detail Expenses'!M65</f>
        <v>0</v>
      </c>
      <c r="M33" s="319" t="n">
        <f aca="false">+'CC 103846 - Detail Expenses'!N65</f>
        <v>0</v>
      </c>
      <c r="N33" s="319" t="n">
        <f aca="false">+'CC 103846 - Detail Expenses'!O65</f>
        <v>0</v>
      </c>
      <c r="O33" s="319" t="n">
        <f aca="false">+'CC 103846 - Detail Expenses'!P65</f>
        <v>0</v>
      </c>
    </row>
    <row r="34" customFormat="false" ht="12.75" hidden="false" customHeight="false" outlineLevel="0" collapsed="false">
      <c r="A34" s="318" t="str">
        <f aca="false">+'CC 103846 - Detail Expenses'!$D$7</f>
        <v>103846</v>
      </c>
      <c r="B34" s="320" t="s">
        <v>266</v>
      </c>
      <c r="C34" s="319" t="n">
        <f aca="false">+'CC 103846 - Detail Expenses'!D66</f>
        <v>0</v>
      </c>
      <c r="D34" s="319" t="n">
        <f aca="false">+'CC 103846 - Detail Expenses'!E66</f>
        <v>0</v>
      </c>
      <c r="E34" s="319" t="n">
        <f aca="false">+'CC 103846 - Detail Expenses'!F66</f>
        <v>0</v>
      </c>
      <c r="F34" s="319" t="n">
        <f aca="false">+'CC 103846 - Detail Expenses'!G66</f>
        <v>0</v>
      </c>
      <c r="G34" s="319" t="n">
        <f aca="false">+'CC 103846 - Detail Expenses'!H66</f>
        <v>0</v>
      </c>
      <c r="H34" s="319" t="n">
        <f aca="false">+'CC 103846 - Detail Expenses'!I66</f>
        <v>0</v>
      </c>
      <c r="I34" s="319" t="n">
        <f aca="false">+'CC 103846 - Detail Expenses'!J66</f>
        <v>0</v>
      </c>
      <c r="J34" s="319" t="n">
        <f aca="false">+'CC 103846 - Detail Expenses'!K66</f>
        <v>0</v>
      </c>
      <c r="K34" s="319" t="n">
        <f aca="false">+'CC 103846 - Detail Expenses'!L66</f>
        <v>0</v>
      </c>
      <c r="L34" s="319" t="n">
        <f aca="false">+'CC 103846 - Detail Expenses'!M66</f>
        <v>0</v>
      </c>
      <c r="M34" s="319" t="n">
        <f aca="false">+'CC 103846 - Detail Expenses'!N66</f>
        <v>0</v>
      </c>
      <c r="N34" s="319" t="n">
        <f aca="false">+'CC 103846 - Detail Expenses'!O66</f>
        <v>0</v>
      </c>
      <c r="O34" s="319" t="n">
        <f aca="false">+'CC 103846 - Detail Expenses'!P66</f>
        <v>0</v>
      </c>
    </row>
    <row r="35" customFormat="false" ht="12.75" hidden="false" customHeight="false" outlineLevel="0" collapsed="false">
      <c r="A35" s="318" t="str">
        <f aca="false">+'CC 103846 - Detail Expenses'!$D$7</f>
        <v>103846</v>
      </c>
      <c r="B35" s="320" t="s">
        <v>267</v>
      </c>
      <c r="C35" s="319" t="n">
        <f aca="false">+'CC 103846 - Detail Expenses'!D67</f>
        <v>0</v>
      </c>
      <c r="D35" s="319" t="n">
        <f aca="false">+'CC 103846 - Detail Expenses'!E67</f>
        <v>0</v>
      </c>
      <c r="E35" s="319" t="n">
        <f aca="false">+'CC 103846 - Detail Expenses'!F67</f>
        <v>0</v>
      </c>
      <c r="F35" s="319" t="n">
        <f aca="false">+'CC 103846 - Detail Expenses'!G67</f>
        <v>0</v>
      </c>
      <c r="G35" s="319" t="n">
        <f aca="false">+'CC 103846 - Detail Expenses'!H67</f>
        <v>0</v>
      </c>
      <c r="H35" s="319" t="n">
        <f aca="false">+'CC 103846 - Detail Expenses'!I67</f>
        <v>0</v>
      </c>
      <c r="I35" s="319" t="n">
        <f aca="false">+'CC 103846 - Detail Expenses'!J67</f>
        <v>0</v>
      </c>
      <c r="J35" s="319" t="n">
        <f aca="false">+'CC 103846 - Detail Expenses'!K67</f>
        <v>0</v>
      </c>
      <c r="K35" s="319" t="n">
        <f aca="false">+'CC 103846 - Detail Expenses'!L67</f>
        <v>0</v>
      </c>
      <c r="L35" s="319" t="n">
        <f aca="false">+'CC 103846 - Detail Expenses'!M67</f>
        <v>0</v>
      </c>
      <c r="M35" s="319" t="n">
        <f aca="false">+'CC 103846 - Detail Expenses'!N67</f>
        <v>0</v>
      </c>
      <c r="N35" s="319" t="n">
        <f aca="false">+'CC 103846 - Detail Expenses'!O67</f>
        <v>0</v>
      </c>
      <c r="O35" s="319" t="n">
        <f aca="false">+'CC 103846 - Detail Expenses'!P67</f>
        <v>0</v>
      </c>
    </row>
    <row r="36" customFormat="false" ht="12.75" hidden="false" customHeight="false" outlineLevel="0" collapsed="false">
      <c r="A36" s="318" t="str">
        <f aca="false">+'CC 103846 - Detail Expenses'!$D$7</f>
        <v>103846</v>
      </c>
      <c r="B36" s="320" t="s">
        <v>269</v>
      </c>
      <c r="C36" s="319" t="n">
        <f aca="false">+'CC 103846 - Detail Expenses'!D68</f>
        <v>0</v>
      </c>
      <c r="D36" s="319" t="n">
        <f aca="false">+'CC 103846 - Detail Expenses'!E68</f>
        <v>0</v>
      </c>
      <c r="E36" s="319" t="n">
        <f aca="false">+'CC 103846 - Detail Expenses'!F68</f>
        <v>0</v>
      </c>
      <c r="F36" s="319" t="n">
        <f aca="false">+'CC 103846 - Detail Expenses'!G68</f>
        <v>0</v>
      </c>
      <c r="G36" s="319" t="n">
        <f aca="false">+'CC 103846 - Detail Expenses'!H68</f>
        <v>0</v>
      </c>
      <c r="H36" s="319" t="n">
        <f aca="false">+'CC 103846 - Detail Expenses'!I68</f>
        <v>0</v>
      </c>
      <c r="I36" s="319" t="n">
        <f aca="false">+'CC 103846 - Detail Expenses'!J68</f>
        <v>0</v>
      </c>
      <c r="J36" s="319" t="n">
        <f aca="false">+'CC 103846 - Detail Expenses'!K68</f>
        <v>0</v>
      </c>
      <c r="K36" s="319" t="n">
        <f aca="false">+'CC 103846 - Detail Expenses'!L68</f>
        <v>0</v>
      </c>
      <c r="L36" s="319" t="n">
        <f aca="false">+'CC 103846 - Detail Expenses'!M68</f>
        <v>0</v>
      </c>
      <c r="M36" s="319" t="n">
        <f aca="false">+'CC 103846 - Detail Expenses'!N68</f>
        <v>0</v>
      </c>
      <c r="N36" s="319" t="n">
        <f aca="false">+'CC 103846 - Detail Expenses'!O68</f>
        <v>0</v>
      </c>
      <c r="O36" s="319" t="n">
        <f aca="false">+'CC 103846 - Detail Expenses'!P68</f>
        <v>0</v>
      </c>
    </row>
    <row r="37" customFormat="false" ht="12.75" hidden="false" customHeight="false" outlineLevel="0" collapsed="false">
      <c r="A37" s="318" t="str">
        <f aca="false">+'CC 103846 - Detail Expenses'!$D$7</f>
        <v>103846</v>
      </c>
      <c r="B37" s="320" t="s">
        <v>272</v>
      </c>
      <c r="C37" s="319" t="n">
        <f aca="false">+'CC 103846 - Detail Expenses'!D70</f>
        <v>0</v>
      </c>
      <c r="D37" s="319" t="n">
        <f aca="false">+'CC 103846 - Detail Expenses'!E70</f>
        <v>0</v>
      </c>
      <c r="E37" s="319" t="n">
        <f aca="false">+'CC 103846 - Detail Expenses'!F70</f>
        <v>0</v>
      </c>
      <c r="F37" s="319" t="n">
        <f aca="false">+'CC 103846 - Detail Expenses'!G70</f>
        <v>0</v>
      </c>
      <c r="G37" s="319" t="n">
        <f aca="false">+'CC 103846 - Detail Expenses'!H70</f>
        <v>0</v>
      </c>
      <c r="H37" s="319" t="n">
        <f aca="false">+'CC 103846 - Detail Expenses'!I70</f>
        <v>0</v>
      </c>
      <c r="I37" s="319" t="n">
        <f aca="false">+'CC 103846 - Detail Expenses'!J70</f>
        <v>0</v>
      </c>
      <c r="J37" s="319" t="n">
        <f aca="false">+'CC 103846 - Detail Expenses'!K70</f>
        <v>0</v>
      </c>
      <c r="K37" s="319" t="n">
        <f aca="false">+'CC 103846 - Detail Expenses'!L70</f>
        <v>0</v>
      </c>
      <c r="L37" s="319" t="n">
        <f aca="false">+'CC 103846 - Detail Expenses'!M70</f>
        <v>0</v>
      </c>
      <c r="M37" s="319" t="n">
        <f aca="false">+'CC 103846 - Detail Expenses'!N70</f>
        <v>0</v>
      </c>
      <c r="N37" s="319" t="n">
        <f aca="false">+'CC 103846 - Detail Expenses'!O70</f>
        <v>0</v>
      </c>
      <c r="O37" s="319" t="n">
        <f aca="false">+'CC 103846 - Detail Expenses'!P70</f>
        <v>0</v>
      </c>
    </row>
    <row r="38" customFormat="false" ht="12.75" hidden="false" customHeight="false" outlineLevel="0" collapsed="false">
      <c r="A38" s="318" t="str">
        <f aca="false">+'CC 103846 - Detail Expenses'!$D$7</f>
        <v>103846</v>
      </c>
      <c r="B38" s="320" t="s">
        <v>274</v>
      </c>
      <c r="C38" s="319" t="n">
        <f aca="false">+'CC 103846 - Detail Expenses'!D71</f>
        <v>0</v>
      </c>
      <c r="D38" s="319" t="n">
        <f aca="false">+'CC 103846 - Detail Expenses'!E71</f>
        <v>0</v>
      </c>
      <c r="E38" s="319" t="n">
        <f aca="false">+'CC 103846 - Detail Expenses'!F71</f>
        <v>0</v>
      </c>
      <c r="F38" s="319" t="n">
        <f aca="false">+'CC 103846 - Detail Expenses'!G71</f>
        <v>0</v>
      </c>
      <c r="G38" s="319" t="n">
        <f aca="false">+'CC 103846 - Detail Expenses'!H71</f>
        <v>0</v>
      </c>
      <c r="H38" s="319" t="n">
        <f aca="false">+'CC 103846 - Detail Expenses'!I71</f>
        <v>0</v>
      </c>
      <c r="I38" s="319" t="n">
        <f aca="false">+'CC 103846 - Detail Expenses'!J71</f>
        <v>0</v>
      </c>
      <c r="J38" s="319" t="n">
        <f aca="false">+'CC 103846 - Detail Expenses'!K71</f>
        <v>0</v>
      </c>
      <c r="K38" s="319" t="n">
        <f aca="false">+'CC 103846 - Detail Expenses'!L71</f>
        <v>0</v>
      </c>
      <c r="L38" s="319" t="n">
        <f aca="false">+'CC 103846 - Detail Expenses'!M71</f>
        <v>0</v>
      </c>
      <c r="M38" s="319" t="n">
        <f aca="false">+'CC 103846 - Detail Expenses'!N71</f>
        <v>0</v>
      </c>
      <c r="N38" s="319" t="n">
        <f aca="false">+'CC 103846 - Detail Expenses'!O71</f>
        <v>0</v>
      </c>
      <c r="O38" s="319" t="n">
        <f aca="false">+'CC 103846 - Detail Expenses'!P71</f>
        <v>0</v>
      </c>
    </row>
    <row r="39" customFormat="false" ht="12.75" hidden="false" customHeight="false" outlineLevel="0" collapsed="false">
      <c r="A39" s="318" t="str">
        <f aca="false">+'CC 103846 - Detail Expenses'!$D$7</f>
        <v>103846</v>
      </c>
      <c r="B39" s="320" t="s">
        <v>275</v>
      </c>
      <c r="C39" s="319" t="n">
        <f aca="false">+'CC 103846 - Detail Expenses'!D72</f>
        <v>0</v>
      </c>
      <c r="D39" s="319" t="n">
        <f aca="false">+'CC 103846 - Detail Expenses'!E72</f>
        <v>0</v>
      </c>
      <c r="E39" s="319" t="n">
        <f aca="false">+'CC 103846 - Detail Expenses'!F72</f>
        <v>0</v>
      </c>
      <c r="F39" s="319" t="n">
        <f aca="false">+'CC 103846 - Detail Expenses'!G72</f>
        <v>0</v>
      </c>
      <c r="G39" s="319" t="n">
        <f aca="false">+'CC 103846 - Detail Expenses'!H72</f>
        <v>0</v>
      </c>
      <c r="H39" s="319" t="n">
        <f aca="false">+'CC 103846 - Detail Expenses'!I72</f>
        <v>0</v>
      </c>
      <c r="I39" s="319" t="n">
        <f aca="false">+'CC 103846 - Detail Expenses'!J72</f>
        <v>0</v>
      </c>
      <c r="J39" s="319" t="n">
        <f aca="false">+'CC 103846 - Detail Expenses'!K72</f>
        <v>0</v>
      </c>
      <c r="K39" s="319" t="n">
        <f aca="false">+'CC 103846 - Detail Expenses'!L72</f>
        <v>0</v>
      </c>
      <c r="L39" s="319" t="n">
        <f aca="false">+'CC 103846 - Detail Expenses'!M72</f>
        <v>0</v>
      </c>
      <c r="M39" s="319" t="n">
        <f aca="false">+'CC 103846 - Detail Expenses'!N72</f>
        <v>0</v>
      </c>
      <c r="N39" s="319" t="n">
        <f aca="false">+'CC 103846 - Detail Expenses'!O72</f>
        <v>0</v>
      </c>
      <c r="O39" s="319" t="n">
        <f aca="false">+'CC 103846 - Detail Expenses'!P72</f>
        <v>0</v>
      </c>
    </row>
    <row r="40" customFormat="false" ht="12.75" hidden="false" customHeight="false" outlineLevel="0" collapsed="false">
      <c r="A40" s="318" t="str">
        <f aca="false">+'CC 103846 - Detail Expenses'!$D$7</f>
        <v>103846</v>
      </c>
      <c r="B40" s="320"/>
      <c r="C40" s="319" t="n">
        <f aca="false">+'CC 103846 - Detail Expenses'!D73</f>
        <v>0</v>
      </c>
      <c r="D40" s="319" t="n">
        <f aca="false">+'CC 103846 - Detail Expenses'!E73</f>
        <v>0</v>
      </c>
      <c r="E40" s="319" t="n">
        <f aca="false">+'CC 103846 - Detail Expenses'!F73</f>
        <v>0</v>
      </c>
      <c r="F40" s="319" t="n">
        <f aca="false">+'CC 103846 - Detail Expenses'!G73</f>
        <v>0</v>
      </c>
      <c r="G40" s="319" t="n">
        <f aca="false">+'CC 103846 - Detail Expenses'!H73</f>
        <v>0</v>
      </c>
      <c r="H40" s="319" t="n">
        <f aca="false">+'CC 103846 - Detail Expenses'!I73</f>
        <v>0</v>
      </c>
      <c r="I40" s="319" t="n">
        <f aca="false">+'CC 103846 - Detail Expenses'!J73</f>
        <v>0</v>
      </c>
      <c r="J40" s="319" t="n">
        <f aca="false">+'CC 103846 - Detail Expenses'!K73</f>
        <v>0</v>
      </c>
      <c r="K40" s="319" t="n">
        <f aca="false">+'CC 103846 - Detail Expenses'!L73</f>
        <v>0</v>
      </c>
      <c r="L40" s="319" t="n">
        <f aca="false">+'CC 103846 - Detail Expenses'!M73</f>
        <v>0</v>
      </c>
      <c r="M40" s="319" t="n">
        <f aca="false">+'CC 103846 - Detail Expenses'!N73</f>
        <v>0</v>
      </c>
      <c r="N40" s="319" t="n">
        <f aca="false">+'CC 103846 - Detail Expenses'!O73</f>
        <v>0</v>
      </c>
      <c r="O40" s="319" t="n">
        <f aca="false">+'CC 103846 - Detail Expenses'!P73</f>
        <v>0</v>
      </c>
    </row>
    <row r="41" customFormat="false" ht="12.75" hidden="false" customHeight="false" outlineLevel="0" collapsed="false">
      <c r="A41" s="318" t="str">
        <f aca="false">+'CC 103846 - Detail Expenses'!$D$7</f>
        <v>103846</v>
      </c>
      <c r="B41" s="320" t="s">
        <v>278</v>
      </c>
      <c r="C41" s="319" t="n">
        <f aca="false">+'CC 103846 - Detail Expenses'!D74</f>
        <v>0</v>
      </c>
      <c r="D41" s="319" t="n">
        <f aca="false">+'CC 103846 - Detail Expenses'!E74</f>
        <v>0</v>
      </c>
      <c r="E41" s="319" t="n">
        <f aca="false">+'CC 103846 - Detail Expenses'!F74</f>
        <v>0</v>
      </c>
      <c r="F41" s="319" t="n">
        <f aca="false">+'CC 103846 - Detail Expenses'!G74</f>
        <v>0</v>
      </c>
      <c r="G41" s="319" t="n">
        <f aca="false">+'CC 103846 - Detail Expenses'!H74</f>
        <v>0</v>
      </c>
      <c r="H41" s="319" t="n">
        <f aca="false">+'CC 103846 - Detail Expenses'!I74</f>
        <v>0</v>
      </c>
      <c r="I41" s="319" t="n">
        <f aca="false">+'CC 103846 - Detail Expenses'!J74</f>
        <v>0</v>
      </c>
      <c r="J41" s="319" t="n">
        <f aca="false">+'CC 103846 - Detail Expenses'!K74</f>
        <v>0</v>
      </c>
      <c r="K41" s="319" t="n">
        <f aca="false">+'CC 103846 - Detail Expenses'!L74</f>
        <v>0</v>
      </c>
      <c r="L41" s="319" t="n">
        <f aca="false">+'CC 103846 - Detail Expenses'!M74</f>
        <v>0</v>
      </c>
      <c r="M41" s="319" t="n">
        <f aca="false">+'CC 103846 - Detail Expenses'!N74</f>
        <v>0</v>
      </c>
      <c r="N41" s="319" t="n">
        <f aca="false">+'CC 103846 - Detail Expenses'!O74</f>
        <v>0</v>
      </c>
      <c r="O41" s="319" t="n">
        <f aca="false">+'CC 103846 - Detail Expenses'!P74</f>
        <v>0</v>
      </c>
    </row>
    <row r="42" customFormat="false" ht="12.75" hidden="false" customHeight="false" outlineLevel="0" collapsed="false">
      <c r="A42" s="318" t="str">
        <f aca="false">+'CC 103846 - Detail Expenses'!$D$7</f>
        <v>103846</v>
      </c>
      <c r="B42" s="320" t="s">
        <v>280</v>
      </c>
      <c r="C42" s="319" t="n">
        <f aca="false">+'CC 103846 - Detail Expenses'!D75</f>
        <v>0</v>
      </c>
      <c r="D42" s="319" t="n">
        <f aca="false">+'CC 103846 - Detail Expenses'!E75</f>
        <v>0</v>
      </c>
      <c r="E42" s="319" t="n">
        <f aca="false">+'CC 103846 - Detail Expenses'!F75</f>
        <v>0</v>
      </c>
      <c r="F42" s="319" t="n">
        <f aca="false">+'CC 103846 - Detail Expenses'!G75</f>
        <v>0</v>
      </c>
      <c r="G42" s="319" t="n">
        <f aca="false">+'CC 103846 - Detail Expenses'!H75</f>
        <v>0</v>
      </c>
      <c r="H42" s="319" t="n">
        <f aca="false">+'CC 103846 - Detail Expenses'!I75</f>
        <v>0</v>
      </c>
      <c r="I42" s="319" t="n">
        <f aca="false">+'CC 103846 - Detail Expenses'!J75</f>
        <v>0</v>
      </c>
      <c r="J42" s="319" t="n">
        <f aca="false">+'CC 103846 - Detail Expenses'!K75</f>
        <v>0</v>
      </c>
      <c r="K42" s="319" t="n">
        <f aca="false">+'CC 103846 - Detail Expenses'!L75</f>
        <v>0</v>
      </c>
      <c r="L42" s="319" t="n">
        <f aca="false">+'CC 103846 - Detail Expenses'!M75</f>
        <v>0</v>
      </c>
      <c r="M42" s="319" t="n">
        <f aca="false">+'CC 103846 - Detail Expenses'!N75</f>
        <v>0</v>
      </c>
      <c r="N42" s="319" t="n">
        <f aca="false">+'CC 103846 - Detail Expenses'!O75</f>
        <v>0</v>
      </c>
      <c r="O42" s="319" t="n">
        <f aca="false">+'CC 103846 - Detail Expenses'!P75</f>
        <v>0</v>
      </c>
    </row>
    <row r="43" customFormat="false" ht="12.75" hidden="false" customHeight="false" outlineLevel="0" collapsed="false">
      <c r="A43" s="318" t="str">
        <f aca="false">+'CC 103846 - Detail Expenses'!$D$7</f>
        <v>103846</v>
      </c>
      <c r="B43" s="320" t="s">
        <v>282</v>
      </c>
      <c r="C43" s="319" t="n">
        <f aca="false">+'CC 103846 - Detail Expenses'!D76</f>
        <v>0</v>
      </c>
      <c r="D43" s="319" t="n">
        <f aca="false">+'CC 103846 - Detail Expenses'!E76</f>
        <v>0</v>
      </c>
      <c r="E43" s="319" t="n">
        <f aca="false">+'CC 103846 - Detail Expenses'!F76</f>
        <v>0</v>
      </c>
      <c r="F43" s="319" t="n">
        <f aca="false">+'CC 103846 - Detail Expenses'!G76</f>
        <v>0</v>
      </c>
      <c r="G43" s="319" t="n">
        <f aca="false">+'CC 103846 - Detail Expenses'!H76</f>
        <v>0</v>
      </c>
      <c r="H43" s="319" t="n">
        <f aca="false">+'CC 103846 - Detail Expenses'!I76</f>
        <v>0</v>
      </c>
      <c r="I43" s="319" t="n">
        <f aca="false">+'CC 103846 - Detail Expenses'!J76</f>
        <v>0</v>
      </c>
      <c r="J43" s="319" t="n">
        <f aca="false">+'CC 103846 - Detail Expenses'!K76</f>
        <v>0</v>
      </c>
      <c r="K43" s="319" t="n">
        <f aca="false">+'CC 103846 - Detail Expenses'!L76</f>
        <v>0</v>
      </c>
      <c r="L43" s="319" t="n">
        <f aca="false">+'CC 103846 - Detail Expenses'!M76</f>
        <v>0</v>
      </c>
      <c r="M43" s="319" t="n">
        <f aca="false">+'CC 103846 - Detail Expenses'!N76</f>
        <v>0</v>
      </c>
      <c r="N43" s="319" t="n">
        <f aca="false">+'CC 103846 - Detail Expenses'!O76</f>
        <v>0</v>
      </c>
      <c r="O43" s="319" t="n">
        <f aca="false">+'CC 103846 - Detail Expenses'!P76</f>
        <v>0</v>
      </c>
    </row>
    <row r="44" customFormat="false" ht="12.75" hidden="false" customHeight="false" outlineLevel="0" collapsed="false">
      <c r="A44" s="318" t="str">
        <f aca="false">+'CC 103846 - Detail Expenses'!$D$7</f>
        <v>103846</v>
      </c>
      <c r="B44" s="320" t="s">
        <v>284</v>
      </c>
      <c r="C44" s="319" t="n">
        <f aca="false">+'CC 103846 - Detail Expenses'!D77</f>
        <v>0</v>
      </c>
      <c r="D44" s="319" t="n">
        <f aca="false">+'CC 103846 - Detail Expenses'!E77</f>
        <v>0</v>
      </c>
      <c r="E44" s="319" t="n">
        <f aca="false">+'CC 103846 - Detail Expenses'!F77</f>
        <v>0</v>
      </c>
      <c r="F44" s="319" t="n">
        <f aca="false">+'CC 103846 - Detail Expenses'!G77</f>
        <v>0</v>
      </c>
      <c r="G44" s="319" t="n">
        <f aca="false">+'CC 103846 - Detail Expenses'!H77</f>
        <v>0</v>
      </c>
      <c r="H44" s="319" t="n">
        <f aca="false">+'CC 103846 - Detail Expenses'!I77</f>
        <v>0</v>
      </c>
      <c r="I44" s="319" t="n">
        <f aca="false">+'CC 103846 - Detail Expenses'!J77</f>
        <v>0</v>
      </c>
      <c r="J44" s="319" t="n">
        <f aca="false">+'CC 103846 - Detail Expenses'!K77</f>
        <v>0</v>
      </c>
      <c r="K44" s="319" t="n">
        <f aca="false">+'CC 103846 - Detail Expenses'!L77</f>
        <v>0</v>
      </c>
      <c r="L44" s="319" t="n">
        <f aca="false">+'CC 103846 - Detail Expenses'!M77</f>
        <v>0</v>
      </c>
      <c r="M44" s="319" t="n">
        <f aca="false">+'CC 103846 - Detail Expenses'!N77</f>
        <v>0</v>
      </c>
      <c r="N44" s="319" t="n">
        <f aca="false">+'CC 103846 - Detail Expenses'!O77</f>
        <v>0</v>
      </c>
      <c r="O44" s="319" t="n">
        <f aca="false">+'CC 103846 - Detail Expenses'!P77</f>
        <v>0</v>
      </c>
    </row>
    <row r="45" customFormat="false" ht="12.75" hidden="false" customHeight="false" outlineLevel="0" collapsed="false">
      <c r="A45" s="318" t="str">
        <f aca="false">+'CC 103846 - Detail Expenses'!$D$7</f>
        <v>103846</v>
      </c>
      <c r="B45" s="320" t="s">
        <v>286</v>
      </c>
      <c r="C45" s="319" t="n">
        <f aca="false">+'CC 103846 - Detail Expenses'!D78</f>
        <v>0</v>
      </c>
      <c r="D45" s="319" t="n">
        <f aca="false">+'CC 103846 - Detail Expenses'!E78</f>
        <v>0</v>
      </c>
      <c r="E45" s="319" t="n">
        <f aca="false">+'CC 103846 - Detail Expenses'!F78</f>
        <v>0</v>
      </c>
      <c r="F45" s="319" t="n">
        <f aca="false">+'CC 103846 - Detail Expenses'!G78</f>
        <v>0</v>
      </c>
      <c r="G45" s="319" t="n">
        <f aca="false">+'CC 103846 - Detail Expenses'!H78</f>
        <v>0</v>
      </c>
      <c r="H45" s="319" t="n">
        <f aca="false">+'CC 103846 - Detail Expenses'!I78</f>
        <v>0</v>
      </c>
      <c r="I45" s="319" t="n">
        <f aca="false">+'CC 103846 - Detail Expenses'!J78</f>
        <v>0</v>
      </c>
      <c r="J45" s="319" t="n">
        <f aca="false">+'CC 103846 - Detail Expenses'!K78</f>
        <v>0</v>
      </c>
      <c r="K45" s="319" t="n">
        <f aca="false">+'CC 103846 - Detail Expenses'!L78</f>
        <v>0</v>
      </c>
      <c r="L45" s="319" t="n">
        <f aca="false">+'CC 103846 - Detail Expenses'!M78</f>
        <v>0</v>
      </c>
      <c r="M45" s="319" t="n">
        <f aca="false">+'CC 103846 - Detail Expenses'!N78</f>
        <v>0</v>
      </c>
      <c r="N45" s="319" t="n">
        <f aca="false">+'CC 103846 - Detail Expenses'!O78</f>
        <v>0</v>
      </c>
      <c r="O45" s="319" t="n">
        <f aca="false">+'CC 103846 - Detail Expenses'!P78</f>
        <v>0</v>
      </c>
    </row>
    <row r="46" customFormat="false" ht="12.75" hidden="false" customHeight="false" outlineLevel="0" collapsed="false">
      <c r="A46" s="318" t="str">
        <f aca="false">+'CC 103846 - Detail Expenses'!$D$7</f>
        <v>103846</v>
      </c>
      <c r="B46" s="320" t="s">
        <v>288</v>
      </c>
      <c r="C46" s="319" t="n">
        <f aca="false">+'CC 103846 - Detail Expenses'!D79</f>
        <v>0</v>
      </c>
      <c r="D46" s="319" t="n">
        <f aca="false">+'CC 103846 - Detail Expenses'!E79</f>
        <v>0</v>
      </c>
      <c r="E46" s="319" t="n">
        <f aca="false">+'CC 103846 - Detail Expenses'!F79</f>
        <v>0</v>
      </c>
      <c r="F46" s="319" t="n">
        <f aca="false">+'CC 103846 - Detail Expenses'!G79</f>
        <v>0</v>
      </c>
      <c r="G46" s="319" t="n">
        <f aca="false">+'CC 103846 - Detail Expenses'!H79</f>
        <v>0</v>
      </c>
      <c r="H46" s="319" t="n">
        <f aca="false">+'CC 103846 - Detail Expenses'!I79</f>
        <v>0</v>
      </c>
      <c r="I46" s="319" t="n">
        <f aca="false">+'CC 103846 - Detail Expenses'!J79</f>
        <v>0</v>
      </c>
      <c r="J46" s="319" t="n">
        <f aca="false">+'CC 103846 - Detail Expenses'!K79</f>
        <v>0</v>
      </c>
      <c r="K46" s="319" t="n">
        <f aca="false">+'CC 103846 - Detail Expenses'!L79</f>
        <v>0</v>
      </c>
      <c r="L46" s="319" t="n">
        <f aca="false">+'CC 103846 - Detail Expenses'!M79</f>
        <v>0</v>
      </c>
      <c r="M46" s="319" t="n">
        <f aca="false">+'CC 103846 - Detail Expenses'!N79</f>
        <v>0</v>
      </c>
      <c r="N46" s="319" t="n">
        <f aca="false">+'CC 103846 - Detail Expenses'!O79</f>
        <v>0</v>
      </c>
      <c r="O46" s="319" t="n">
        <f aca="false">+'CC 103846 - Detail Expenses'!P79</f>
        <v>0</v>
      </c>
    </row>
    <row r="47" customFormat="false" ht="12.75" hidden="false" customHeight="false" outlineLevel="0" collapsed="false">
      <c r="A47" s="318" t="str">
        <f aca="false">+'CC 103846 - Detail Expenses'!$D$7</f>
        <v>103846</v>
      </c>
      <c r="B47" s="320" t="s">
        <v>290</v>
      </c>
      <c r="C47" s="319" t="n">
        <f aca="false">+'CC 103846 - Detail Expenses'!D80</f>
        <v>0</v>
      </c>
      <c r="D47" s="319" t="n">
        <f aca="false">+'CC 103846 - Detail Expenses'!E80</f>
        <v>0</v>
      </c>
      <c r="E47" s="319" t="n">
        <f aca="false">+'CC 103846 - Detail Expenses'!F80</f>
        <v>0</v>
      </c>
      <c r="F47" s="319" t="n">
        <f aca="false">+'CC 103846 - Detail Expenses'!G80</f>
        <v>0</v>
      </c>
      <c r="G47" s="319" t="n">
        <f aca="false">+'CC 103846 - Detail Expenses'!H80</f>
        <v>0</v>
      </c>
      <c r="H47" s="319" t="n">
        <f aca="false">+'CC 103846 - Detail Expenses'!I80</f>
        <v>0</v>
      </c>
      <c r="I47" s="319" t="n">
        <f aca="false">+'CC 103846 - Detail Expenses'!J80</f>
        <v>0</v>
      </c>
      <c r="J47" s="319" t="n">
        <f aca="false">+'CC 103846 - Detail Expenses'!K80</f>
        <v>0</v>
      </c>
      <c r="K47" s="319" t="n">
        <f aca="false">+'CC 103846 - Detail Expenses'!L80</f>
        <v>0</v>
      </c>
      <c r="L47" s="319" t="n">
        <f aca="false">+'CC 103846 - Detail Expenses'!M80</f>
        <v>0</v>
      </c>
      <c r="M47" s="319" t="n">
        <f aca="false">+'CC 103846 - Detail Expenses'!N80</f>
        <v>0</v>
      </c>
      <c r="N47" s="319" t="n">
        <f aca="false">+'CC 103846 - Detail Expenses'!O80</f>
        <v>0</v>
      </c>
      <c r="O47" s="319" t="n">
        <f aca="false">+'CC 103846 - Detail Expenses'!P80</f>
        <v>0</v>
      </c>
    </row>
    <row r="48" customFormat="false" ht="12.75" hidden="false" customHeight="false" outlineLevel="0" collapsed="false">
      <c r="A48" s="318" t="str">
        <f aca="false">+'CC 103846 - Detail Expenses'!$D$7</f>
        <v>103846</v>
      </c>
      <c r="B48" s="320" t="s">
        <v>293</v>
      </c>
      <c r="C48" s="319" t="n">
        <f aca="false">+'CC 103846 - Detail Expenses'!D82</f>
        <v>0</v>
      </c>
      <c r="D48" s="319" t="n">
        <f aca="false">+'CC 103846 - Detail Expenses'!E82</f>
        <v>0</v>
      </c>
      <c r="E48" s="319" t="n">
        <f aca="false">+'CC 103846 - Detail Expenses'!F82</f>
        <v>0</v>
      </c>
      <c r="F48" s="319" t="n">
        <f aca="false">+'CC 103846 - Detail Expenses'!G82</f>
        <v>0</v>
      </c>
      <c r="G48" s="319" t="n">
        <f aca="false">+'CC 103846 - Detail Expenses'!H82</f>
        <v>0</v>
      </c>
      <c r="H48" s="319" t="n">
        <f aca="false">+'CC 103846 - Detail Expenses'!I82</f>
        <v>0</v>
      </c>
      <c r="I48" s="319" t="n">
        <f aca="false">+'CC 103846 - Detail Expenses'!J82</f>
        <v>0</v>
      </c>
      <c r="J48" s="319" t="n">
        <f aca="false">+'CC 103846 - Detail Expenses'!K82</f>
        <v>0</v>
      </c>
      <c r="K48" s="319" t="n">
        <f aca="false">+'CC 103846 - Detail Expenses'!L82</f>
        <v>0</v>
      </c>
      <c r="L48" s="319" t="n">
        <f aca="false">+'CC 103846 - Detail Expenses'!M82</f>
        <v>0</v>
      </c>
      <c r="M48" s="319" t="n">
        <f aca="false">+'CC 103846 - Detail Expenses'!N82</f>
        <v>0</v>
      </c>
      <c r="N48" s="319" t="n">
        <f aca="false">+'CC 103846 - Detail Expenses'!O82</f>
        <v>0</v>
      </c>
      <c r="O48" s="319" t="n">
        <f aca="false">+'CC 103846 - Detail Expenses'!P82</f>
        <v>0</v>
      </c>
    </row>
    <row r="49" customFormat="false" ht="12.75" hidden="false" customHeight="false" outlineLevel="0" collapsed="false">
      <c r="A49" s="318" t="str">
        <f aca="false">+'CC 103846 - Detail Expenses'!$D$7</f>
        <v>103846</v>
      </c>
      <c r="B49" s="320" t="s">
        <v>295</v>
      </c>
      <c r="C49" s="319" t="n">
        <f aca="false">+'CC 103846 - Detail Expenses'!D83</f>
        <v>0</v>
      </c>
      <c r="D49" s="319" t="n">
        <f aca="false">+'CC 103846 - Detail Expenses'!E83</f>
        <v>0</v>
      </c>
      <c r="E49" s="319" t="n">
        <f aca="false">+'CC 103846 - Detail Expenses'!F83</f>
        <v>0</v>
      </c>
      <c r="F49" s="319" t="n">
        <f aca="false">+'CC 103846 - Detail Expenses'!G83</f>
        <v>0</v>
      </c>
      <c r="G49" s="319" t="n">
        <f aca="false">+'CC 103846 - Detail Expenses'!H83</f>
        <v>0</v>
      </c>
      <c r="H49" s="319" t="n">
        <f aca="false">+'CC 103846 - Detail Expenses'!I83</f>
        <v>0</v>
      </c>
      <c r="I49" s="319" t="n">
        <f aca="false">+'CC 103846 - Detail Expenses'!J83</f>
        <v>0</v>
      </c>
      <c r="J49" s="319" t="n">
        <f aca="false">+'CC 103846 - Detail Expenses'!K83</f>
        <v>0</v>
      </c>
      <c r="K49" s="319" t="n">
        <f aca="false">+'CC 103846 - Detail Expenses'!L83</f>
        <v>0</v>
      </c>
      <c r="L49" s="319" t="n">
        <f aca="false">+'CC 103846 - Detail Expenses'!M83</f>
        <v>0</v>
      </c>
      <c r="M49" s="319" t="n">
        <f aca="false">+'CC 103846 - Detail Expenses'!N83</f>
        <v>0</v>
      </c>
      <c r="N49" s="319" t="n">
        <f aca="false">+'CC 103846 - Detail Expenses'!O83</f>
        <v>0</v>
      </c>
      <c r="O49" s="319" t="n">
        <f aca="false">+'CC 103846 - Detail Expenses'!P83</f>
        <v>0</v>
      </c>
    </row>
    <row r="50" customFormat="false" ht="12.75" hidden="false" customHeight="false" outlineLevel="0" collapsed="false">
      <c r="A50" s="318" t="str">
        <f aca="false">+'CC 103846 - Detail Expenses'!$D$7</f>
        <v>103846</v>
      </c>
      <c r="B50" s="320" t="s">
        <v>298</v>
      </c>
      <c r="C50" s="319" t="n">
        <f aca="false">+'CC 103846 - Detail Expenses'!D85</f>
        <v>0</v>
      </c>
      <c r="D50" s="319" t="n">
        <f aca="false">+'CC 103846 - Detail Expenses'!E85</f>
        <v>0</v>
      </c>
      <c r="E50" s="319" t="n">
        <f aca="false">+'CC 103846 - Detail Expenses'!F85</f>
        <v>0</v>
      </c>
      <c r="F50" s="319" t="n">
        <f aca="false">+'CC 103846 - Detail Expenses'!G85</f>
        <v>0</v>
      </c>
      <c r="G50" s="319" t="n">
        <f aca="false">+'CC 103846 - Detail Expenses'!H85</f>
        <v>0</v>
      </c>
      <c r="H50" s="319" t="n">
        <f aca="false">+'CC 103846 - Detail Expenses'!I85</f>
        <v>0</v>
      </c>
      <c r="I50" s="319" t="n">
        <f aca="false">+'CC 103846 - Detail Expenses'!J85</f>
        <v>0</v>
      </c>
      <c r="J50" s="319" t="n">
        <f aca="false">+'CC 103846 - Detail Expenses'!K85</f>
        <v>0</v>
      </c>
      <c r="K50" s="319" t="n">
        <f aca="false">+'CC 103846 - Detail Expenses'!L85</f>
        <v>0</v>
      </c>
      <c r="L50" s="319" t="n">
        <f aca="false">+'CC 103846 - Detail Expenses'!M85</f>
        <v>0</v>
      </c>
      <c r="M50" s="319" t="n">
        <f aca="false">+'CC 103846 - Detail Expenses'!N85</f>
        <v>0</v>
      </c>
      <c r="N50" s="319" t="n">
        <f aca="false">+'CC 103846 - Detail Expenses'!O85</f>
        <v>0</v>
      </c>
      <c r="O50" s="319" t="n">
        <f aca="false">+'CC 103846 - Detail Expenses'!P85</f>
        <v>0</v>
      </c>
    </row>
    <row r="51" customFormat="false" ht="12.75" hidden="false" customHeight="false" outlineLevel="0" collapsed="false">
      <c r="A51" s="318"/>
      <c r="B51" s="320"/>
      <c r="C51" s="319"/>
      <c r="D51" s="319"/>
      <c r="E51" s="319"/>
      <c r="F51" s="319"/>
      <c r="G51" s="319"/>
      <c r="H51" s="319"/>
      <c r="I51" s="319"/>
      <c r="J51" s="319"/>
      <c r="K51" s="319"/>
      <c r="L51" s="319"/>
      <c r="M51" s="319"/>
      <c r="N51" s="319"/>
      <c r="O51" s="319"/>
    </row>
    <row r="52" customFormat="false" ht="12.75" hidden="false" customHeight="false" outlineLevel="0" collapsed="false">
      <c r="B52" s="85"/>
      <c r="C52" s="322" t="n">
        <f aca="false">SUM(C7:C51)</f>
        <v>0</v>
      </c>
      <c r="D52" s="322" t="n">
        <f aca="false">SUM(D7:D51)</f>
        <v>0</v>
      </c>
      <c r="E52" s="322" t="n">
        <f aca="false">SUM(E7:E51)</f>
        <v>0</v>
      </c>
      <c r="F52" s="322" t="n">
        <f aca="false">SUM(F7:F51)</f>
        <v>0</v>
      </c>
      <c r="G52" s="322" t="n">
        <f aca="false">SUM(G7:G51)</f>
        <v>0</v>
      </c>
      <c r="H52" s="322" t="n">
        <f aca="false">SUM(H7:H51)</f>
        <v>0</v>
      </c>
      <c r="I52" s="322" t="n">
        <f aca="false">SUM(I7:I51)</f>
        <v>0</v>
      </c>
      <c r="J52" s="322" t="n">
        <f aca="false">SUM(J7:J51)</f>
        <v>0</v>
      </c>
      <c r="K52" s="322" t="n">
        <f aca="false">SUM(K7:K51)</f>
        <v>0</v>
      </c>
      <c r="L52" s="322" t="n">
        <f aca="false">SUM(L7:L51)</f>
        <v>0</v>
      </c>
      <c r="M52" s="322" t="n">
        <f aca="false">SUM(M7:M51)</f>
        <v>0</v>
      </c>
      <c r="N52" s="322" t="n">
        <f aca="false">SUM(N7:N51)</f>
        <v>0</v>
      </c>
      <c r="O52" s="322" t="n">
        <f aca="false">SUM(C52:N52)</f>
        <v>0</v>
      </c>
      <c r="P52" s="39" t="s">
        <v>427</v>
      </c>
    </row>
    <row r="53" customFormat="false" ht="12.75" hidden="false" customHeight="false" outlineLevel="0" collapsed="false">
      <c r="O53" s="322" t="n">
        <f aca="false">+O52-'CC 103846 - Detail Expenses'!$P$86</f>
        <v>0</v>
      </c>
      <c r="P53" s="80" t="s">
        <v>428</v>
      </c>
    </row>
  </sheetData>
  <printOptions headings="false" gridLines="false" gridLinesSet="true" horizontalCentered="false" verticalCentered="false"/>
  <pageMargins left="0" right="0" top="0.5" bottom="0.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D35"/>
  <sheetViews>
    <sheetView showFormulas="false" showGridLines="true" showRowColHeaders="true" showZeros="true" rightToLeft="false" tabSelected="false" showOutlineSymbols="true" defaultGridColor="true" view="normal" topLeftCell="A19" colorId="64" zoomScale="100" zoomScaleNormal="100" zoomScalePageLayoutView="100" workbookViewId="0">
      <selection pane="topLeft" activeCell="B21" activeCellId="0" sqref="B21:B31"/>
    </sheetView>
  </sheetViews>
  <sheetFormatPr defaultColWidth="9.32421875" defaultRowHeight="12.75" customHeight="true" zeroHeight="false" outlineLevelRow="0" outlineLevelCol="0"/>
  <cols>
    <col collapsed="false" customWidth="true" hidden="false" outlineLevel="0" max="1" min="1" style="39" width="17.99"/>
    <col collapsed="false" customWidth="true" hidden="false" outlineLevel="0" max="2" min="2" style="39" width="13.82"/>
    <col collapsed="false" customWidth="true" hidden="false" outlineLevel="0" max="3" min="3" style="39" width="1.15"/>
    <col collapsed="false" customWidth="true" hidden="false" outlineLevel="0" max="4" min="4" style="39" width="72.82"/>
    <col collapsed="false" customWidth="false" hidden="false" outlineLevel="0" max="8" min="5" style="39" width="9.32"/>
    <col collapsed="false" customWidth="true" hidden="false" outlineLevel="0" max="9" min="9" style="39" width="13.32"/>
    <col collapsed="false" customWidth="false" hidden="false" outlineLevel="0" max="257" min="10" style="39" width="9.32"/>
  </cols>
  <sheetData>
    <row r="1" customFormat="false" ht="13.5" hidden="true" customHeight="false" outlineLevel="0" collapsed="false">
      <c r="A1" s="40" t="s">
        <v>115</v>
      </c>
    </row>
    <row r="2" customFormat="false" ht="18" hidden="true" customHeight="true" outlineLevel="0" collapsed="false">
      <c r="B2" s="41" t="n">
        <v>4800</v>
      </c>
      <c r="D2" s="39" t="s">
        <v>116</v>
      </c>
    </row>
    <row r="3" customFormat="false" ht="13.5" hidden="true" customHeight="false" outlineLevel="0" collapsed="false"/>
    <row r="4" customFormat="false" ht="18" hidden="true" customHeight="true" outlineLevel="0" collapsed="false">
      <c r="B4" s="42" t="n">
        <v>0.0375</v>
      </c>
      <c r="D4" s="39" t="s">
        <v>117</v>
      </c>
    </row>
    <row r="5" customFormat="false" ht="18" hidden="true" customHeight="true" outlineLevel="0" collapsed="false">
      <c r="B5" s="43" t="n">
        <v>0.0125</v>
      </c>
      <c r="D5" s="39" t="s">
        <v>118</v>
      </c>
    </row>
    <row r="6" customFormat="false" ht="18" hidden="true" customHeight="true" outlineLevel="0" collapsed="false">
      <c r="B6" s="43" t="n">
        <v>0.03</v>
      </c>
      <c r="D6" s="39" t="s">
        <v>119</v>
      </c>
    </row>
    <row r="7" customFormat="false" ht="18" hidden="true" customHeight="true" outlineLevel="0" collapsed="false">
      <c r="B7" s="44" t="n">
        <v>0.011</v>
      </c>
      <c r="D7" s="39" t="s">
        <v>120</v>
      </c>
    </row>
    <row r="8" customFormat="false" ht="18" hidden="true" customHeight="true" outlineLevel="0" collapsed="false">
      <c r="B8" s="45" t="n">
        <f aca="false">SUM(B4:B7)</f>
        <v>0.091</v>
      </c>
      <c r="D8" s="39" t="s">
        <v>121</v>
      </c>
    </row>
    <row r="9" customFormat="false" ht="12.75" hidden="true" customHeight="false" outlineLevel="0" collapsed="false"/>
    <row r="10" customFormat="false" ht="12.75" hidden="true" customHeight="false" outlineLevel="0" collapsed="false"/>
    <row r="11" customFormat="false" ht="13.5" hidden="true" customHeight="false" outlineLevel="0" collapsed="false">
      <c r="A11" s="40" t="s">
        <v>122</v>
      </c>
    </row>
    <row r="12" customFormat="false" ht="18" hidden="true" customHeight="true" outlineLevel="0" collapsed="false">
      <c r="B12" s="41" t="n">
        <v>84500</v>
      </c>
      <c r="D12" s="39" t="s">
        <v>123</v>
      </c>
    </row>
    <row r="13" customFormat="false" ht="13.5" hidden="true" customHeight="false" outlineLevel="0" collapsed="false"/>
    <row r="14" customFormat="false" ht="18" hidden="true" customHeight="true" outlineLevel="0" collapsed="false">
      <c r="B14" s="45" t="n">
        <f aca="false">6.2%+0.0145</f>
        <v>0.0765</v>
      </c>
      <c r="D14" s="39" t="s">
        <v>124</v>
      </c>
    </row>
    <row r="15" customFormat="false" ht="13.5" hidden="true" customHeight="false" outlineLevel="0" collapsed="false"/>
    <row r="16" customFormat="false" ht="18" hidden="true" customHeight="true" outlineLevel="0" collapsed="false">
      <c r="B16" s="45" t="n">
        <f aca="false">2%+0.0145</f>
        <v>0.0345</v>
      </c>
      <c r="D16" s="39" t="s">
        <v>125</v>
      </c>
    </row>
    <row r="17" customFormat="false" ht="12.75" hidden="true" customHeight="false" outlineLevel="0" collapsed="false"/>
    <row r="18" customFormat="false" ht="12.75" hidden="true" customHeight="false" outlineLevel="0" collapsed="false"/>
    <row r="20" customFormat="false" ht="13.5" hidden="false" customHeight="false" outlineLevel="0" collapsed="false">
      <c r="A20" s="40" t="s">
        <v>126</v>
      </c>
    </row>
    <row r="21" customFormat="false" ht="13.5" hidden="false" customHeight="false" outlineLevel="0" collapsed="false">
      <c r="B21" s="46" t="n">
        <v>12000</v>
      </c>
      <c r="D21" s="39" t="s">
        <v>127</v>
      </c>
    </row>
    <row r="22" customFormat="false" ht="13.5" hidden="false" customHeight="false" outlineLevel="0" collapsed="false">
      <c r="B22" s="47"/>
    </row>
    <row r="23" customFormat="false" ht="13.5" hidden="false" customHeight="false" outlineLevel="0" collapsed="false">
      <c r="B23" s="46" t="n">
        <v>8700</v>
      </c>
      <c r="D23" s="39" t="s">
        <v>128</v>
      </c>
    </row>
    <row r="24" customFormat="false" ht="13.5" hidden="false" customHeight="false" outlineLevel="0" collapsed="false">
      <c r="B24" s="47"/>
    </row>
    <row r="25" customFormat="false" ht="13.5" hidden="false" customHeight="false" outlineLevel="0" collapsed="false">
      <c r="B25" s="46" t="n">
        <v>7800</v>
      </c>
      <c r="D25" s="39" t="s">
        <v>129</v>
      </c>
    </row>
    <row r="26" customFormat="false" ht="13.5" hidden="false" customHeight="false" outlineLevel="0" collapsed="false">
      <c r="B26" s="47"/>
    </row>
    <row r="27" customFormat="false" ht="13.5" hidden="false" customHeight="false" outlineLevel="0" collapsed="false">
      <c r="B27" s="46" t="n">
        <v>2400</v>
      </c>
      <c r="D27" s="39" t="s">
        <v>130</v>
      </c>
    </row>
    <row r="28" customFormat="false" ht="13.5" hidden="false" customHeight="false" outlineLevel="0" collapsed="false"/>
    <row r="29" customFormat="false" ht="13.5" hidden="false" customHeight="false" outlineLevel="0" collapsed="false">
      <c r="B29" s="46" t="n">
        <v>3900</v>
      </c>
      <c r="D29" s="39" t="s">
        <v>131</v>
      </c>
    </row>
    <row r="30" customFormat="false" ht="13.5" hidden="false" customHeight="false" outlineLevel="0" collapsed="false">
      <c r="B30" s="47"/>
    </row>
    <row r="31" customFormat="false" ht="13.5" hidden="false" customHeight="false" outlineLevel="0" collapsed="false">
      <c r="B31" s="46" t="n">
        <v>6900</v>
      </c>
      <c r="D31" s="39" t="s">
        <v>132</v>
      </c>
    </row>
    <row r="32" customFormat="false" ht="12.75" hidden="false" customHeight="false" outlineLevel="0" collapsed="false">
      <c r="B32" s="47"/>
    </row>
    <row r="33" customFormat="false" ht="12.75" hidden="false" customHeight="false" outlineLevel="0" collapsed="false">
      <c r="B33" s="0"/>
      <c r="C33" s="0"/>
      <c r="D33" s="0"/>
    </row>
    <row r="34" customFormat="false" ht="12.75" hidden="false" customHeight="false" outlineLevel="0" collapsed="false">
      <c r="B34" s="0"/>
      <c r="C34" s="0"/>
      <c r="D34" s="0"/>
    </row>
    <row r="35" customFormat="false" ht="12.75" hidden="false" customHeight="false" outlineLevel="0" collapsed="false">
      <c r="B35" s="0"/>
      <c r="C35" s="0"/>
      <c r="D35" s="0"/>
    </row>
  </sheetData>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10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7" activeCellId="0" sqref="D7"/>
    </sheetView>
  </sheetViews>
  <sheetFormatPr defaultColWidth="10.65234375" defaultRowHeight="12.75" customHeight="true" zeroHeight="false" outlineLevelRow="0" outlineLevelCol="0"/>
  <cols>
    <col collapsed="false" customWidth="false" hidden="false" outlineLevel="0" max="1" min="1" style="123" width="10.65"/>
    <col collapsed="false" customWidth="true" hidden="false" outlineLevel="0" max="2" min="2" style="123" width="25.32"/>
    <col collapsed="false" customWidth="true" hidden="false" outlineLevel="0" max="3" min="3" style="123" width="5.82"/>
    <col collapsed="false" customWidth="false" hidden="false" outlineLevel="0" max="4" min="4" style="123" width="10.65"/>
    <col collapsed="false" customWidth="true" hidden="false" outlineLevel="0" max="5" min="5" style="123" width="3.82"/>
    <col collapsed="false" customWidth="false" hidden="true" outlineLevel="0" max="6" min="6" style="123" width="10.65"/>
    <col collapsed="false" customWidth="true" hidden="true" outlineLevel="0" max="7" min="7" style="123" width="4.82"/>
    <col collapsed="false" customWidth="true" hidden="false" outlineLevel="0" max="8" min="8" style="123" width="12.99"/>
    <col collapsed="false" customWidth="true" hidden="false" outlineLevel="0" max="9" min="9" style="123" width="3.82"/>
    <col collapsed="false" customWidth="true" hidden="false" outlineLevel="0" max="10" min="10" style="123" width="56.65"/>
    <col collapsed="false" customWidth="false" hidden="false" outlineLevel="0" max="257" min="11" style="123" width="10.65"/>
  </cols>
  <sheetData>
    <row r="1" customFormat="false" ht="18.75" hidden="false" customHeight="false" outlineLevel="0" collapsed="false">
      <c r="B1" s="124"/>
      <c r="C1" s="124"/>
      <c r="D1" s="124"/>
      <c r="E1" s="125" t="s">
        <v>202</v>
      </c>
      <c r="G1" s="124"/>
      <c r="H1" s="124"/>
      <c r="I1" s="124"/>
      <c r="J1" s="124"/>
      <c r="K1" s="126"/>
    </row>
    <row r="2" customFormat="false" ht="18.75" hidden="false" customHeight="false" outlineLevel="0" collapsed="false">
      <c r="B2" s="124"/>
      <c r="C2" s="124"/>
      <c r="D2" s="124"/>
      <c r="E2" s="125" t="s">
        <v>203</v>
      </c>
      <c r="G2" s="124"/>
      <c r="H2" s="124"/>
      <c r="I2" s="124"/>
      <c r="J2" s="124"/>
      <c r="K2" s="126"/>
    </row>
    <row r="3" customFormat="false" ht="15.75" hidden="false" customHeight="false" outlineLevel="0" collapsed="false">
      <c r="B3" s="124"/>
      <c r="C3" s="124"/>
      <c r="D3" s="124"/>
      <c r="E3" s="124" t="str">
        <f aca="false">'CC 103847 - Detail Expenses'!P3</f>
        <v>TEAM NAME</v>
      </c>
      <c r="G3" s="124"/>
      <c r="H3" s="124"/>
      <c r="I3" s="124"/>
      <c r="J3" s="124"/>
      <c r="K3" s="126"/>
    </row>
    <row r="4" customFormat="false" ht="15.75" hidden="false" customHeight="false" outlineLevel="0" collapsed="false">
      <c r="B4" s="124"/>
      <c r="C4" s="124"/>
      <c r="D4" s="124"/>
      <c r="E4" s="124"/>
      <c r="G4" s="124"/>
      <c r="H4" s="124"/>
      <c r="I4" s="124"/>
      <c r="J4" s="124"/>
      <c r="K4" s="126"/>
    </row>
    <row r="5" customFormat="false" ht="13.5" hidden="false" customHeight="false" outlineLevel="0" collapsed="false">
      <c r="A5" s="127" t="s">
        <v>133</v>
      </c>
      <c r="B5" s="128"/>
      <c r="C5" s="129"/>
      <c r="D5" s="130" t="s">
        <v>204</v>
      </c>
      <c r="E5" s="126"/>
      <c r="G5" s="126"/>
      <c r="H5" s="126"/>
      <c r="I5" s="126"/>
      <c r="J5" s="126"/>
      <c r="K5" s="126"/>
    </row>
    <row r="6" customFormat="false" ht="13.5" hidden="false" customHeight="false" outlineLevel="0" collapsed="false">
      <c r="A6" s="127" t="s">
        <v>135</v>
      </c>
      <c r="B6" s="128"/>
      <c r="C6" s="129"/>
      <c r="D6" s="130" t="s">
        <v>205</v>
      </c>
      <c r="E6" s="126"/>
      <c r="G6" s="131"/>
      <c r="H6" s="131"/>
      <c r="I6" s="131"/>
      <c r="J6" s="131"/>
      <c r="K6" s="126"/>
    </row>
    <row r="7" customFormat="false" ht="13.5" hidden="false" customHeight="false" outlineLevel="0" collapsed="false">
      <c r="A7" s="59" t="s">
        <v>206</v>
      </c>
      <c r="B7" s="61"/>
      <c r="C7" s="0"/>
      <c r="D7" s="130" t="s">
        <v>434</v>
      </c>
      <c r="E7" s="126"/>
      <c r="F7" s="132"/>
      <c r="G7" s="131"/>
      <c r="H7" s="131"/>
      <c r="I7" s="131"/>
      <c r="J7" s="131"/>
      <c r="K7" s="126"/>
    </row>
    <row r="8" customFormat="false" ht="12.75" hidden="false" customHeight="false" outlineLevel="0" collapsed="false">
      <c r="A8" s="59"/>
      <c r="B8" s="61"/>
      <c r="C8" s="0"/>
      <c r="D8" s="133"/>
      <c r="E8" s="126"/>
      <c r="F8" s="132" t="s">
        <v>208</v>
      </c>
      <c r="G8" s="131"/>
      <c r="H8" s="131"/>
      <c r="I8" s="131"/>
      <c r="J8" s="131"/>
      <c r="K8" s="126"/>
    </row>
    <row r="9" customFormat="false" ht="12.75" hidden="false" customHeight="false" outlineLevel="0" collapsed="false">
      <c r="A9" s="59"/>
      <c r="B9" s="61"/>
      <c r="C9" s="0"/>
      <c r="D9" s="134"/>
      <c r="E9" s="126"/>
      <c r="F9" s="135" t="s">
        <v>209</v>
      </c>
      <c r="G9" s="135"/>
      <c r="H9" s="135" t="s">
        <v>210</v>
      </c>
      <c r="I9" s="126"/>
      <c r="J9" s="126"/>
      <c r="K9" s="136"/>
    </row>
    <row r="10" customFormat="false" ht="12.75" hidden="false" customHeight="false" outlineLevel="0" collapsed="false">
      <c r="A10" s="132"/>
      <c r="B10" s="132"/>
      <c r="C10" s="132"/>
      <c r="D10" s="132"/>
      <c r="E10" s="126"/>
      <c r="F10" s="137" t="s">
        <v>82</v>
      </c>
      <c r="G10" s="135"/>
      <c r="H10" s="138" t="s">
        <v>211</v>
      </c>
      <c r="I10" s="126"/>
      <c r="J10" s="137" t="s">
        <v>212</v>
      </c>
      <c r="K10" s="126"/>
    </row>
    <row r="11" customFormat="false" ht="12.75" hidden="false" customHeight="false" outlineLevel="0" collapsed="false">
      <c r="A11" s="126"/>
      <c r="B11" s="126"/>
      <c r="C11" s="139"/>
      <c r="D11" s="139"/>
      <c r="E11" s="126"/>
      <c r="F11" s="126"/>
      <c r="G11" s="126"/>
      <c r="H11" s="126"/>
      <c r="I11" s="126"/>
      <c r="J11" s="126"/>
      <c r="K11" s="126"/>
    </row>
    <row r="12" customFormat="false" ht="12.75" hidden="false" customHeight="false" outlineLevel="0" collapsed="false">
      <c r="A12" s="76" t="s">
        <v>213</v>
      </c>
      <c r="B12" s="140" t="s">
        <v>214</v>
      </c>
      <c r="C12" s="0"/>
      <c r="D12" s="0"/>
      <c r="E12" s="0"/>
      <c r="F12" s="79" t="n">
        <v>0</v>
      </c>
      <c r="G12" s="0"/>
      <c r="H12" s="79" t="n">
        <f aca="false">+'CC 103847 - Detail Expenses'!P36</f>
        <v>0</v>
      </c>
      <c r="I12" s="0"/>
      <c r="J12" s="0"/>
      <c r="K12" s="0"/>
    </row>
    <row r="13" customFormat="false" ht="12.75" hidden="false" customHeight="false" outlineLevel="0" collapsed="false">
      <c r="A13" s="141" t="s">
        <v>215</v>
      </c>
      <c r="B13" s="78" t="s">
        <v>216</v>
      </c>
      <c r="C13" s="0"/>
      <c r="D13" s="0"/>
      <c r="E13" s="0"/>
      <c r="F13" s="79" t="n">
        <v>0</v>
      </c>
      <c r="G13" s="0"/>
      <c r="H13" s="79" t="n">
        <f aca="false">+'CC 103847 - Detail Expenses'!P37</f>
        <v>0</v>
      </c>
      <c r="I13" s="0"/>
      <c r="J13" s="0"/>
      <c r="K13" s="0"/>
    </row>
    <row r="14" customFormat="false" ht="12.75" hidden="false" customHeight="false" outlineLevel="0" collapsed="false">
      <c r="A14" s="76" t="s">
        <v>217</v>
      </c>
      <c r="B14" s="78" t="s">
        <v>218</v>
      </c>
      <c r="C14" s="0"/>
      <c r="D14" s="0"/>
      <c r="E14" s="0"/>
      <c r="F14" s="79" t="n">
        <v>0</v>
      </c>
      <c r="G14" s="0"/>
      <c r="H14" s="79" t="n">
        <f aca="false">+'CC 103847 - Detail Expenses'!P38</f>
        <v>0</v>
      </c>
      <c r="I14" s="0"/>
      <c r="J14" s="0"/>
      <c r="K14" s="0"/>
    </row>
    <row r="15" customFormat="false" ht="12.75" hidden="false" customHeight="false" outlineLevel="0" collapsed="false">
      <c r="A15" s="76" t="s">
        <v>219</v>
      </c>
      <c r="B15" s="78" t="s">
        <v>220</v>
      </c>
      <c r="C15" s="0"/>
      <c r="D15" s="0"/>
      <c r="E15" s="0"/>
      <c r="F15" s="79" t="n">
        <v>0</v>
      </c>
      <c r="G15" s="0"/>
      <c r="H15" s="79" t="n">
        <f aca="false">+'CC 103847 - Detail Expenses'!P39</f>
        <v>0</v>
      </c>
      <c r="I15" s="0"/>
      <c r="J15" s="0"/>
      <c r="K15" s="0"/>
    </row>
    <row r="16" customFormat="false" ht="12.75" hidden="false" customHeight="false" outlineLevel="0" collapsed="false">
      <c r="A16" s="141" t="s">
        <v>221</v>
      </c>
      <c r="B16" s="78" t="s">
        <v>222</v>
      </c>
      <c r="C16" s="0"/>
      <c r="D16" s="0"/>
      <c r="E16" s="0"/>
      <c r="F16" s="79" t="n">
        <v>0</v>
      </c>
      <c r="G16" s="0"/>
      <c r="H16" s="79" t="n">
        <f aca="false">+'CC 103847 - Detail Expenses'!P40</f>
        <v>0</v>
      </c>
      <c r="I16" s="0"/>
      <c r="J16" s="0"/>
      <c r="K16" s="0"/>
    </row>
    <row r="17" customFormat="false" ht="12.75" hidden="false" customHeight="false" outlineLevel="0" collapsed="false">
      <c r="A17" s="76" t="s">
        <v>223</v>
      </c>
      <c r="B17" s="78" t="s">
        <v>224</v>
      </c>
      <c r="C17" s="0"/>
      <c r="D17" s="0"/>
      <c r="E17" s="0"/>
      <c r="F17" s="79" t="n">
        <v>0</v>
      </c>
      <c r="G17" s="0"/>
      <c r="H17" s="79" t="n">
        <f aca="false">+'CC 103847 - Detail Expenses'!P41</f>
        <v>0</v>
      </c>
      <c r="I17" s="0"/>
      <c r="J17" s="0"/>
      <c r="K17" s="0"/>
    </row>
    <row r="18" customFormat="false" ht="12.75" hidden="false" customHeight="false" outlineLevel="0" collapsed="false">
      <c r="A18" s="141" t="s">
        <v>225</v>
      </c>
      <c r="B18" s="78" t="s">
        <v>226</v>
      </c>
      <c r="C18" s="0"/>
      <c r="D18" s="0"/>
      <c r="E18" s="0"/>
      <c r="F18" s="142" t="n">
        <v>0</v>
      </c>
      <c r="G18" s="0"/>
      <c r="H18" s="142" t="n">
        <f aca="false">+'CC 103847 - Detail Expenses'!P42</f>
        <v>0</v>
      </c>
      <c r="I18" s="0"/>
      <c r="J18" s="0"/>
      <c r="K18" s="0"/>
    </row>
    <row r="19" customFormat="false" ht="12.75" hidden="false" customHeight="false" outlineLevel="0" collapsed="false">
      <c r="A19" s="76"/>
      <c r="B19" s="83" t="s">
        <v>227</v>
      </c>
      <c r="C19" s="0"/>
      <c r="D19" s="0"/>
      <c r="E19" s="0"/>
      <c r="F19" s="143" t="n">
        <f aca="false">SUM(F12:F18)</f>
        <v>0</v>
      </c>
      <c r="G19" s="144"/>
      <c r="H19" s="143" t="n">
        <f aca="false">SUM(H12:H18)</f>
        <v>0</v>
      </c>
      <c r="I19" s="0"/>
      <c r="J19" s="0"/>
      <c r="K19" s="0"/>
    </row>
    <row r="20" customFormat="false" ht="12.75" hidden="false" customHeight="false" outlineLevel="0" collapsed="false">
      <c r="A20" s="76" t="s">
        <v>228</v>
      </c>
      <c r="B20" s="78" t="s">
        <v>229</v>
      </c>
      <c r="C20" s="0"/>
      <c r="D20" s="0"/>
      <c r="E20" s="0"/>
      <c r="F20" s="142" t="n">
        <v>0</v>
      </c>
      <c r="G20" s="0"/>
      <c r="H20" s="142" t="n">
        <f aca="false">+'CC 103847 - Detail Expenses'!P44</f>
        <v>0</v>
      </c>
      <c r="I20" s="0"/>
      <c r="J20" s="0"/>
      <c r="K20" s="0"/>
    </row>
    <row r="21" customFormat="false" ht="12.75" hidden="false" customHeight="false" outlineLevel="0" collapsed="false">
      <c r="A21" s="76"/>
      <c r="B21" s="83" t="s">
        <v>230</v>
      </c>
      <c r="C21" s="0"/>
      <c r="D21" s="0"/>
      <c r="E21" s="0"/>
      <c r="F21" s="145" t="n">
        <f aca="false">SUM(F20)</f>
        <v>0</v>
      </c>
      <c r="G21" s="144"/>
      <c r="H21" s="145" t="n">
        <f aca="false">SUM(H20)</f>
        <v>0</v>
      </c>
      <c r="I21" s="0"/>
      <c r="J21" s="0"/>
      <c r="K21" s="0"/>
    </row>
    <row r="22" customFormat="false" ht="12.75" hidden="false" customHeight="false" outlineLevel="0" collapsed="false">
      <c r="A22" s="76" t="s">
        <v>231</v>
      </c>
      <c r="B22" s="140" t="s">
        <v>232</v>
      </c>
      <c r="C22" s="0"/>
      <c r="D22" s="0"/>
      <c r="E22" s="0"/>
      <c r="F22" s="142" t="n">
        <v>0</v>
      </c>
      <c r="G22" s="0"/>
      <c r="H22" s="142" t="n">
        <f aca="false">+'CC 103847 - Detail Expenses'!P46</f>
        <v>0</v>
      </c>
      <c r="I22" s="0"/>
      <c r="J22" s="0"/>
      <c r="K22" s="0"/>
    </row>
    <row r="23" customFormat="false" ht="12.75" hidden="false" customHeight="false" outlineLevel="0" collapsed="false">
      <c r="A23" s="76"/>
      <c r="B23" s="82" t="s">
        <v>145</v>
      </c>
      <c r="C23" s="0"/>
      <c r="D23" s="0"/>
      <c r="E23" s="0"/>
      <c r="F23" s="145" t="n">
        <f aca="false">SUM(F22)</f>
        <v>0</v>
      </c>
      <c r="G23" s="144"/>
      <c r="H23" s="145" t="n">
        <f aca="false">SUM(H22)</f>
        <v>0</v>
      </c>
      <c r="I23" s="0"/>
      <c r="J23" s="0"/>
      <c r="K23" s="0"/>
    </row>
    <row r="24" customFormat="false" ht="12.75" hidden="false" customHeight="false" outlineLevel="0" collapsed="false">
      <c r="A24" s="76" t="s">
        <v>233</v>
      </c>
      <c r="B24" s="78" t="s">
        <v>234</v>
      </c>
      <c r="C24" s="0"/>
      <c r="D24" s="0"/>
      <c r="E24" s="0"/>
      <c r="F24" s="142" t="n">
        <v>0</v>
      </c>
      <c r="G24" s="0"/>
      <c r="H24" s="142" t="n">
        <f aca="false">+'CC 103847 - Detail Expenses'!P48</f>
        <v>0</v>
      </c>
      <c r="I24" s="0"/>
      <c r="J24" s="0"/>
      <c r="K24" s="0"/>
    </row>
    <row r="25" customFormat="false" ht="12.75" hidden="false" customHeight="false" outlineLevel="0" collapsed="false">
      <c r="A25" s="76"/>
      <c r="B25" s="83" t="s">
        <v>235</v>
      </c>
      <c r="C25" s="0"/>
      <c r="D25" s="0"/>
      <c r="E25" s="0"/>
      <c r="F25" s="145" t="n">
        <f aca="false">SUM(F24)</f>
        <v>0</v>
      </c>
      <c r="G25" s="144"/>
      <c r="H25" s="145" t="n">
        <f aca="false">SUM(H24)</f>
        <v>0</v>
      </c>
      <c r="I25" s="0"/>
      <c r="J25" s="0"/>
      <c r="K25" s="0"/>
    </row>
    <row r="26" customFormat="false" ht="12.75" hidden="false" customHeight="false" outlineLevel="0" collapsed="false">
      <c r="A26" s="76" t="s">
        <v>236</v>
      </c>
      <c r="B26" s="78" t="s">
        <v>237</v>
      </c>
      <c r="C26" s="0"/>
      <c r="D26" s="0"/>
      <c r="E26" s="0"/>
      <c r="F26" s="79" t="n">
        <v>0</v>
      </c>
      <c r="G26" s="0"/>
      <c r="H26" s="79" t="n">
        <f aca="false">+'CC 103847 - Detail Expenses'!P50</f>
        <v>0</v>
      </c>
      <c r="I26" s="0"/>
      <c r="J26" s="0"/>
      <c r="K26" s="0"/>
    </row>
    <row r="27" customFormat="false" ht="12.75" hidden="false" customHeight="false" outlineLevel="0" collapsed="false">
      <c r="A27" s="76" t="s">
        <v>238</v>
      </c>
      <c r="B27" s="78" t="s">
        <v>239</v>
      </c>
      <c r="C27" s="0"/>
      <c r="D27" s="0"/>
      <c r="E27" s="0"/>
      <c r="F27" s="79" t="n">
        <v>0</v>
      </c>
      <c r="G27" s="0"/>
      <c r="H27" s="79" t="n">
        <f aca="false">+'CC 103847 - Detail Expenses'!P51</f>
        <v>0</v>
      </c>
      <c r="I27" s="0"/>
      <c r="J27" s="0"/>
      <c r="K27" s="0"/>
    </row>
    <row r="28" customFormat="false" ht="12.75" hidden="false" customHeight="false" outlineLevel="0" collapsed="false">
      <c r="A28" s="76" t="s">
        <v>240</v>
      </c>
      <c r="B28" s="78" t="s">
        <v>241</v>
      </c>
      <c r="C28" s="0"/>
      <c r="D28" s="0"/>
      <c r="E28" s="0"/>
      <c r="F28" s="79" t="n">
        <v>0</v>
      </c>
      <c r="G28" s="0"/>
      <c r="H28" s="79" t="n">
        <f aca="false">+'CC 103847 - Detail Expenses'!P52</f>
        <v>0</v>
      </c>
      <c r="I28" s="0"/>
      <c r="J28" s="0"/>
      <c r="K28" s="0"/>
    </row>
    <row r="29" customFormat="false" ht="12.75" hidden="false" customHeight="false" outlineLevel="0" collapsed="false">
      <c r="A29" s="76" t="s">
        <v>242</v>
      </c>
      <c r="B29" s="78" t="s">
        <v>243</v>
      </c>
      <c r="C29" s="0"/>
      <c r="D29" s="0"/>
      <c r="E29" s="0"/>
      <c r="F29" s="79" t="n">
        <v>0</v>
      </c>
      <c r="G29" s="0"/>
      <c r="H29" s="79" t="n">
        <f aca="false">+'CC 103847 - Detail Expenses'!P53</f>
        <v>0</v>
      </c>
      <c r="I29" s="0"/>
      <c r="J29" s="0"/>
      <c r="K29" s="0"/>
    </row>
    <row r="30" customFormat="false" ht="12.75" hidden="false" customHeight="false" outlineLevel="0" collapsed="false">
      <c r="A30" s="76" t="s">
        <v>244</v>
      </c>
      <c r="B30" s="78" t="s">
        <v>245</v>
      </c>
      <c r="C30" s="0"/>
      <c r="D30" s="0"/>
      <c r="E30" s="0"/>
      <c r="F30" s="79" t="n">
        <v>0</v>
      </c>
      <c r="G30" s="0"/>
      <c r="H30" s="79" t="n">
        <f aca="false">+'CC 103847 - Detail Expenses'!P54</f>
        <v>0</v>
      </c>
      <c r="I30" s="0"/>
      <c r="J30" s="0"/>
      <c r="K30" s="0"/>
    </row>
    <row r="31" customFormat="false" ht="12.75" hidden="false" customHeight="false" outlineLevel="0" collapsed="false">
      <c r="A31" s="76" t="s">
        <v>246</v>
      </c>
      <c r="B31" s="78" t="s">
        <v>247</v>
      </c>
      <c r="C31" s="0"/>
      <c r="D31" s="0"/>
      <c r="E31" s="0"/>
      <c r="F31" s="79" t="n">
        <v>0</v>
      </c>
      <c r="G31" s="0"/>
      <c r="H31" s="79" t="n">
        <f aca="false">+'CC 103847 - Detail Expenses'!P55</f>
        <v>0</v>
      </c>
      <c r="I31" s="0"/>
      <c r="J31" s="0"/>
      <c r="K31" s="0"/>
    </row>
    <row r="32" customFormat="false" ht="12.75" hidden="false" customHeight="false" outlineLevel="0" collapsed="false">
      <c r="A32" s="76" t="s">
        <v>248</v>
      </c>
      <c r="B32" s="78" t="s">
        <v>249</v>
      </c>
      <c r="C32" s="0"/>
      <c r="D32" s="0"/>
      <c r="E32" s="0"/>
      <c r="F32" s="79" t="n">
        <v>0</v>
      </c>
      <c r="G32" s="0"/>
      <c r="H32" s="79" t="n">
        <f aca="false">+'CC 103847 - Detail Expenses'!P56</f>
        <v>0</v>
      </c>
      <c r="I32" s="0"/>
      <c r="J32" s="0"/>
      <c r="K32" s="0"/>
    </row>
    <row r="33" customFormat="false" ht="12.75" hidden="false" customHeight="false" outlineLevel="0" collapsed="false">
      <c r="A33" s="76" t="s">
        <v>250</v>
      </c>
      <c r="B33" s="78" t="s">
        <v>251</v>
      </c>
      <c r="C33" s="0"/>
      <c r="D33" s="0"/>
      <c r="E33" s="0"/>
      <c r="F33" s="142" t="n">
        <v>0</v>
      </c>
      <c r="G33" s="0"/>
      <c r="H33" s="142" t="n">
        <f aca="false">+'CC 103847 - Detail Expenses'!P57</f>
        <v>0</v>
      </c>
      <c r="I33" s="0"/>
      <c r="J33" s="0"/>
      <c r="K33" s="0"/>
    </row>
    <row r="34" customFormat="false" ht="12.75" hidden="false" customHeight="false" outlineLevel="0" collapsed="false">
      <c r="A34" s="76"/>
      <c r="B34" s="83" t="s">
        <v>252</v>
      </c>
      <c r="C34" s="0"/>
      <c r="D34" s="0"/>
      <c r="E34" s="0"/>
      <c r="F34" s="145" t="n">
        <f aca="false">SUM(F26:F33)</f>
        <v>0</v>
      </c>
      <c r="G34" s="144"/>
      <c r="H34" s="145" t="n">
        <f aca="false">SUM(H26:H33)</f>
        <v>0</v>
      </c>
      <c r="I34" s="0"/>
      <c r="J34" s="0"/>
      <c r="K34" s="0"/>
    </row>
    <row r="35" customFormat="false" ht="12.75" hidden="false" customHeight="false" outlineLevel="0" collapsed="false">
      <c r="A35" s="76" t="s">
        <v>253</v>
      </c>
      <c r="B35" s="78" t="s">
        <v>254</v>
      </c>
      <c r="C35" s="0"/>
      <c r="D35" s="0"/>
      <c r="E35" s="0"/>
      <c r="F35" s="79" t="n">
        <v>0</v>
      </c>
      <c r="G35" s="0"/>
      <c r="H35" s="79" t="n">
        <f aca="false">+'CC 103847 - Detail Expenses'!P59</f>
        <v>0</v>
      </c>
      <c r="I35" s="0"/>
      <c r="J35" s="0"/>
      <c r="K35" s="0"/>
    </row>
    <row r="36" customFormat="false" ht="12.75" hidden="false" customHeight="false" outlineLevel="0" collapsed="false">
      <c r="A36" s="76" t="s">
        <v>255</v>
      </c>
      <c r="B36" s="78" t="s">
        <v>256</v>
      </c>
      <c r="C36" s="0"/>
      <c r="D36" s="0"/>
      <c r="E36" s="0"/>
      <c r="F36" s="79" t="n">
        <v>0</v>
      </c>
      <c r="G36" s="0"/>
      <c r="H36" s="79" t="n">
        <f aca="false">+'CC 103847 - Detail Expenses'!P60</f>
        <v>0</v>
      </c>
      <c r="I36" s="0"/>
      <c r="J36" s="0"/>
      <c r="K36" s="0"/>
    </row>
    <row r="37" customFormat="false" ht="12.75" hidden="false" customHeight="false" outlineLevel="0" collapsed="false">
      <c r="A37" s="76" t="s">
        <v>257</v>
      </c>
      <c r="B37" s="140" t="s">
        <v>258</v>
      </c>
      <c r="C37" s="0"/>
      <c r="D37" s="0"/>
      <c r="E37" s="0"/>
      <c r="F37" s="79" t="n">
        <v>0</v>
      </c>
      <c r="G37" s="0"/>
      <c r="H37" s="79" t="n">
        <f aca="false">+'CC 103847 - Detail Expenses'!P61</f>
        <v>0</v>
      </c>
      <c r="I37" s="0"/>
      <c r="J37" s="0"/>
      <c r="K37" s="0"/>
    </row>
    <row r="38" customFormat="false" ht="12.75" hidden="false" customHeight="false" outlineLevel="0" collapsed="false">
      <c r="A38" s="76" t="s">
        <v>259</v>
      </c>
      <c r="B38" s="140" t="s">
        <v>260</v>
      </c>
      <c r="C38" s="0"/>
      <c r="D38" s="0"/>
      <c r="E38" s="0"/>
      <c r="F38" s="79" t="n">
        <v>0</v>
      </c>
      <c r="G38" s="0"/>
      <c r="H38" s="79" t="n">
        <f aca="false">+'CC 103847 - Detail Expenses'!P62</f>
        <v>0</v>
      </c>
      <c r="I38" s="0"/>
      <c r="J38" s="0"/>
      <c r="K38" s="0"/>
    </row>
    <row r="39" customFormat="false" ht="12.75" hidden="false" customHeight="false" outlineLevel="0" collapsed="false">
      <c r="A39" s="76" t="s">
        <v>261</v>
      </c>
      <c r="B39" s="78" t="s">
        <v>262</v>
      </c>
      <c r="C39" s="0"/>
      <c r="D39" s="0"/>
      <c r="E39" s="0"/>
      <c r="F39" s="142" t="n">
        <v>0</v>
      </c>
      <c r="G39" s="0"/>
      <c r="H39" s="142" t="n">
        <f aca="false">+'CC 103847 - Detail Expenses'!P63</f>
        <v>0</v>
      </c>
      <c r="I39" s="0"/>
      <c r="J39" s="0"/>
      <c r="K39" s="0"/>
    </row>
    <row r="40" customFormat="false" ht="12.75" hidden="false" customHeight="false" outlineLevel="0" collapsed="false">
      <c r="A40" s="76"/>
      <c r="B40" s="83" t="s">
        <v>263</v>
      </c>
      <c r="C40" s="0"/>
      <c r="D40" s="0"/>
      <c r="E40" s="0"/>
      <c r="F40" s="145" t="n">
        <f aca="false">SUM(F35:F39)</f>
        <v>0</v>
      </c>
      <c r="G40" s="144"/>
      <c r="H40" s="145" t="n">
        <f aca="false">SUM(H35:H39)</f>
        <v>0</v>
      </c>
      <c r="I40" s="0"/>
      <c r="J40" s="0"/>
      <c r="K40" s="0"/>
    </row>
    <row r="41" customFormat="false" ht="12.75" hidden="false" customHeight="false" outlineLevel="0" collapsed="false">
      <c r="A41" s="76" t="s">
        <v>264</v>
      </c>
      <c r="B41" s="77" t="s">
        <v>265</v>
      </c>
      <c r="C41" s="0"/>
      <c r="D41" s="0"/>
      <c r="E41" s="0"/>
      <c r="F41" s="79" t="n">
        <v>0</v>
      </c>
      <c r="G41" s="0"/>
      <c r="H41" s="79" t="n">
        <f aca="false">+'CC 103847 - Detail Expenses'!P65</f>
        <v>0</v>
      </c>
      <c r="I41" s="0"/>
      <c r="J41" s="0"/>
      <c r="K41" s="0"/>
    </row>
    <row r="42" customFormat="false" ht="12.75" hidden="false" customHeight="false" outlineLevel="0" collapsed="false">
      <c r="A42" s="76" t="s">
        <v>266</v>
      </c>
      <c r="B42" s="83" t="s">
        <v>32</v>
      </c>
      <c r="C42" s="0"/>
      <c r="D42" s="0"/>
      <c r="E42" s="0"/>
      <c r="F42" s="79" t="n">
        <v>0</v>
      </c>
      <c r="G42" s="0"/>
      <c r="H42" s="79" t="n">
        <f aca="false">+'CC 103847 - Detail Expenses'!P66</f>
        <v>0</v>
      </c>
      <c r="I42" s="0"/>
      <c r="J42" s="0"/>
      <c r="K42" s="0"/>
    </row>
    <row r="43" customFormat="false" ht="12.75" hidden="false" customHeight="false" outlineLevel="0" collapsed="false">
      <c r="A43" s="76" t="s">
        <v>267</v>
      </c>
      <c r="B43" s="78" t="s">
        <v>268</v>
      </c>
      <c r="C43" s="0"/>
      <c r="D43" s="0"/>
      <c r="E43" s="0"/>
      <c r="F43" s="79" t="n">
        <v>0</v>
      </c>
      <c r="G43" s="0"/>
      <c r="H43" s="79" t="n">
        <f aca="false">+'CC 103847 - Detail Expenses'!P67</f>
        <v>0</v>
      </c>
      <c r="I43" s="0"/>
      <c r="J43" s="0"/>
      <c r="K43" s="0"/>
    </row>
    <row r="44" customFormat="false" ht="12.75" hidden="false" customHeight="false" outlineLevel="0" collapsed="false">
      <c r="A44" s="76" t="s">
        <v>269</v>
      </c>
      <c r="B44" s="78" t="s">
        <v>270</v>
      </c>
      <c r="C44" s="0"/>
      <c r="D44" s="0"/>
      <c r="E44" s="0"/>
      <c r="F44" s="142" t="n">
        <v>0</v>
      </c>
      <c r="G44" s="0"/>
      <c r="H44" s="142" t="n">
        <f aca="false">+'CC 103847 - Detail Expenses'!P68</f>
        <v>0</v>
      </c>
      <c r="I44" s="0"/>
      <c r="J44" s="0"/>
      <c r="K44" s="0"/>
    </row>
    <row r="45" customFormat="false" ht="12.75" hidden="false" customHeight="false" outlineLevel="0" collapsed="false">
      <c r="A45" s="76"/>
      <c r="B45" s="83" t="s">
        <v>271</v>
      </c>
      <c r="C45" s="0"/>
      <c r="D45" s="0"/>
      <c r="E45" s="0"/>
      <c r="F45" s="145" t="n">
        <f aca="false">SUM(F43:F44)</f>
        <v>0</v>
      </c>
      <c r="G45" s="144"/>
      <c r="H45" s="145" t="n">
        <f aca="false">SUM(H43:H44)</f>
        <v>0</v>
      </c>
      <c r="I45" s="0"/>
      <c r="J45" s="0"/>
      <c r="K45" s="0"/>
    </row>
    <row r="46" customFormat="false" ht="12.75" hidden="false" customHeight="false" outlineLevel="0" collapsed="false">
      <c r="A46" s="76" t="s">
        <v>272</v>
      </c>
      <c r="B46" s="82" t="s">
        <v>273</v>
      </c>
      <c r="C46" s="0"/>
      <c r="D46" s="0"/>
      <c r="E46" s="0"/>
      <c r="F46" s="145" t="n">
        <v>0</v>
      </c>
      <c r="G46" s="144"/>
      <c r="H46" s="79" t="n">
        <f aca="false">+'CC 103847 - Detail Expenses'!P70</f>
        <v>0</v>
      </c>
      <c r="I46" s="0"/>
      <c r="J46" s="0"/>
      <c r="K46" s="0"/>
    </row>
    <row r="47" customFormat="false" ht="12.75" hidden="false" customHeight="false" outlineLevel="0" collapsed="false">
      <c r="A47" s="76" t="s">
        <v>274</v>
      </c>
      <c r="B47" s="82" t="s">
        <v>150</v>
      </c>
      <c r="C47" s="0"/>
      <c r="D47" s="0"/>
      <c r="E47" s="0"/>
      <c r="F47" s="145" t="n">
        <v>0</v>
      </c>
      <c r="G47" s="144"/>
      <c r="H47" s="79" t="n">
        <f aca="false">+'CC 103847 - Detail Expenses'!P71</f>
        <v>0</v>
      </c>
      <c r="I47" s="0"/>
      <c r="J47" s="0"/>
      <c r="K47" s="0"/>
    </row>
    <row r="48" customFormat="false" ht="12.75" hidden="false" customHeight="false" outlineLevel="0" collapsed="false">
      <c r="A48" s="76" t="s">
        <v>275</v>
      </c>
      <c r="B48" s="82" t="s">
        <v>151</v>
      </c>
      <c r="C48" s="0"/>
      <c r="D48" s="0"/>
      <c r="E48" s="0"/>
      <c r="F48" s="145" t="n">
        <v>0</v>
      </c>
      <c r="G48" s="144"/>
      <c r="H48" s="79" t="n">
        <f aca="false">+'CC 103847 - Detail Expenses'!P72</f>
        <v>0</v>
      </c>
      <c r="I48" s="0"/>
      <c r="J48" s="0" t="s">
        <v>276</v>
      </c>
      <c r="K48" s="0"/>
    </row>
    <row r="49" customFormat="false" ht="12.75" hidden="false" customHeight="false" outlineLevel="0" collapsed="false">
      <c r="A49" s="76"/>
      <c r="B49" s="82" t="s">
        <v>277</v>
      </c>
      <c r="C49" s="0"/>
      <c r="D49" s="0"/>
      <c r="E49" s="0"/>
      <c r="F49" s="145" t="n">
        <v>0</v>
      </c>
      <c r="G49" s="144"/>
      <c r="H49" s="79" t="n">
        <f aca="false">+'CC 103847 - Detail Expenses'!P73</f>
        <v>0</v>
      </c>
      <c r="I49" s="0"/>
      <c r="J49" s="0"/>
      <c r="K49" s="0"/>
    </row>
    <row r="50" customFormat="false" ht="12.75" hidden="false" customHeight="false" outlineLevel="0" collapsed="false">
      <c r="A50" s="76" t="s">
        <v>278</v>
      </c>
      <c r="B50" s="78" t="s">
        <v>279</v>
      </c>
      <c r="C50" s="0"/>
      <c r="D50" s="0"/>
      <c r="E50" s="0"/>
      <c r="F50" s="79" t="n">
        <v>0</v>
      </c>
      <c r="G50" s="0"/>
      <c r="H50" s="79" t="n">
        <f aca="false">+'CC 103847 - Detail Expenses'!P74</f>
        <v>0</v>
      </c>
      <c r="I50" s="0"/>
      <c r="J50" s="0"/>
      <c r="K50" s="0"/>
    </row>
    <row r="51" customFormat="false" ht="12.75" hidden="false" customHeight="false" outlineLevel="0" collapsed="false">
      <c r="A51" s="76" t="s">
        <v>280</v>
      </c>
      <c r="B51" s="78" t="s">
        <v>281</v>
      </c>
      <c r="C51" s="0"/>
      <c r="D51" s="0"/>
      <c r="E51" s="0"/>
      <c r="F51" s="79" t="n">
        <v>0</v>
      </c>
      <c r="G51" s="0"/>
      <c r="H51" s="79" t="n">
        <f aca="false">+'CC 103847 - Detail Expenses'!P75</f>
        <v>0</v>
      </c>
      <c r="I51" s="0"/>
      <c r="J51" s="0"/>
      <c r="K51" s="0"/>
    </row>
    <row r="52" customFormat="false" ht="12.75" hidden="false" customHeight="false" outlineLevel="0" collapsed="false">
      <c r="A52" s="76" t="s">
        <v>282</v>
      </c>
      <c r="B52" s="78" t="s">
        <v>283</v>
      </c>
      <c r="C52" s="0"/>
      <c r="D52" s="0"/>
      <c r="E52" s="0"/>
      <c r="F52" s="79" t="n">
        <v>0</v>
      </c>
      <c r="G52" s="0"/>
      <c r="H52" s="79" t="n">
        <f aca="false">+'CC 103847 - Detail Expenses'!P76</f>
        <v>0</v>
      </c>
      <c r="I52" s="0"/>
      <c r="J52" s="0"/>
      <c r="K52" s="0"/>
    </row>
    <row r="53" customFormat="false" ht="12.75" hidden="false" customHeight="false" outlineLevel="0" collapsed="false">
      <c r="A53" s="76" t="s">
        <v>284</v>
      </c>
      <c r="B53" s="78" t="s">
        <v>285</v>
      </c>
      <c r="C53" s="0"/>
      <c r="D53" s="0"/>
      <c r="E53" s="0"/>
      <c r="F53" s="79" t="n">
        <v>0</v>
      </c>
      <c r="G53" s="0"/>
      <c r="H53" s="79" t="n">
        <f aca="false">+'CC 103847 - Detail Expenses'!P77</f>
        <v>0</v>
      </c>
      <c r="I53" s="0"/>
      <c r="J53" s="0"/>
      <c r="K53" s="0"/>
    </row>
    <row r="54" customFormat="false" ht="12.75" hidden="false" customHeight="false" outlineLevel="0" collapsed="false">
      <c r="A54" s="76" t="s">
        <v>286</v>
      </c>
      <c r="B54" s="78" t="s">
        <v>287</v>
      </c>
      <c r="C54" s="0"/>
      <c r="D54" s="0"/>
      <c r="E54" s="0"/>
      <c r="F54" s="79" t="n">
        <v>0</v>
      </c>
      <c r="G54" s="0"/>
      <c r="H54" s="79" t="n">
        <f aca="false">+'CC 103847 - Detail Expenses'!P78</f>
        <v>0</v>
      </c>
      <c r="I54" s="0"/>
      <c r="J54" s="0"/>
      <c r="K54" s="0"/>
    </row>
    <row r="55" customFormat="false" ht="12.75" hidden="false" customHeight="false" outlineLevel="0" collapsed="false">
      <c r="A55" s="76" t="s">
        <v>288</v>
      </c>
      <c r="B55" s="78" t="s">
        <v>289</v>
      </c>
      <c r="C55" s="0"/>
      <c r="D55" s="0"/>
      <c r="E55" s="0"/>
      <c r="F55" s="79" t="n">
        <v>0</v>
      </c>
      <c r="G55" s="0"/>
      <c r="H55" s="79" t="n">
        <f aca="false">+'CC 103847 - Detail Expenses'!P79</f>
        <v>0</v>
      </c>
      <c r="I55" s="0"/>
      <c r="J55" s="0"/>
      <c r="K55" s="0"/>
    </row>
    <row r="56" customFormat="false" ht="12.75" hidden="false" customHeight="false" outlineLevel="0" collapsed="false">
      <c r="A56" s="76" t="s">
        <v>290</v>
      </c>
      <c r="B56" s="78" t="s">
        <v>291</v>
      </c>
      <c r="C56" s="0"/>
      <c r="D56" s="0"/>
      <c r="E56" s="0"/>
      <c r="F56" s="142" t="n">
        <v>0</v>
      </c>
      <c r="G56" s="0"/>
      <c r="H56" s="142" t="n">
        <f aca="false">+'CC 103847 - Detail Expenses'!P80</f>
        <v>0</v>
      </c>
      <c r="I56" s="0"/>
      <c r="J56" s="0"/>
      <c r="K56" s="0"/>
    </row>
    <row r="57" customFormat="false" ht="12.75" hidden="false" customHeight="false" outlineLevel="0" collapsed="false">
      <c r="A57" s="76"/>
      <c r="B57" s="83" t="s">
        <v>292</v>
      </c>
      <c r="C57" s="0"/>
      <c r="D57" s="0"/>
      <c r="E57" s="0"/>
      <c r="F57" s="145" t="n">
        <f aca="false">SUM(F50:F56)</f>
        <v>0</v>
      </c>
      <c r="G57" s="144"/>
      <c r="H57" s="145" t="n">
        <f aca="false">SUM(H50:H56)</f>
        <v>0</v>
      </c>
      <c r="I57" s="0"/>
      <c r="J57" s="0"/>
      <c r="K57" s="0"/>
    </row>
    <row r="58" customFormat="false" ht="12.75" hidden="false" customHeight="false" outlineLevel="0" collapsed="false">
      <c r="A58" s="76" t="s">
        <v>293</v>
      </c>
      <c r="B58" s="78" t="s">
        <v>294</v>
      </c>
      <c r="C58" s="0"/>
      <c r="D58" s="0"/>
      <c r="E58" s="0"/>
      <c r="F58" s="79" t="n">
        <v>0</v>
      </c>
      <c r="G58" s="0"/>
      <c r="H58" s="79" t="n">
        <f aca="false">+'CC 103847 - Detail Expenses'!P82</f>
        <v>0</v>
      </c>
      <c r="I58" s="0"/>
      <c r="J58" s="0"/>
      <c r="K58" s="0"/>
    </row>
    <row r="59" customFormat="false" ht="12.75" hidden="false" customHeight="false" outlineLevel="0" collapsed="false">
      <c r="A59" s="76" t="s">
        <v>295</v>
      </c>
      <c r="B59" s="78" t="s">
        <v>296</v>
      </c>
      <c r="C59" s="0"/>
      <c r="D59" s="0"/>
      <c r="E59" s="0"/>
      <c r="F59" s="142" t="n">
        <v>0</v>
      </c>
      <c r="G59" s="0"/>
      <c r="H59" s="142" t="n">
        <f aca="false">+'CC 103847 - Detail Expenses'!P83</f>
        <v>0</v>
      </c>
      <c r="I59" s="0"/>
      <c r="J59" s="0"/>
      <c r="K59" s="0"/>
    </row>
    <row r="60" customFormat="false" ht="12.75" hidden="false" customHeight="false" outlineLevel="0" collapsed="false">
      <c r="A60" s="146"/>
      <c r="B60" s="83" t="s">
        <v>297</v>
      </c>
      <c r="C60" s="0"/>
      <c r="D60" s="0"/>
      <c r="E60" s="0"/>
      <c r="F60" s="143" t="n">
        <f aca="false">SUM(F58:F59)</f>
        <v>0</v>
      </c>
      <c r="G60" s="144"/>
      <c r="H60" s="143" t="n">
        <f aca="false">SUM(H58:H59)</f>
        <v>0</v>
      </c>
      <c r="I60" s="0"/>
      <c r="J60" s="0"/>
      <c r="K60" s="0"/>
    </row>
    <row r="61" customFormat="false" ht="12.75" hidden="false" customHeight="false" outlineLevel="0" collapsed="false">
      <c r="A61" s="76" t="s">
        <v>298</v>
      </c>
      <c r="B61" s="83" t="s">
        <v>155</v>
      </c>
      <c r="C61" s="0"/>
      <c r="D61" s="0"/>
      <c r="E61" s="0"/>
      <c r="F61" s="147" t="n">
        <v>0</v>
      </c>
      <c r="G61" s="0"/>
      <c r="H61" s="79" t="n">
        <f aca="false">+'CC 103847 - Detail Expenses'!P85</f>
        <v>0</v>
      </c>
      <c r="I61" s="0"/>
      <c r="J61" s="0"/>
      <c r="K61" s="0"/>
    </row>
    <row r="62" customFormat="false" ht="12.75" hidden="false" customHeight="false" outlineLevel="0" collapsed="false">
      <c r="A62" s="78"/>
      <c r="B62" s="87" t="s">
        <v>156</v>
      </c>
      <c r="C62" s="0"/>
      <c r="D62" s="0"/>
      <c r="E62" s="0"/>
      <c r="F62" s="148" t="n">
        <f aca="false">F19+F21+F23+F25+F34+F40+F45+F57+F60+F41+F42+F46+F47+F48+F49+F61</f>
        <v>0</v>
      </c>
      <c r="G62" s="144"/>
      <c r="H62" s="148" t="n">
        <f aca="false">H19+H21+H23+H25+H34+H40+H45+H57+H60+H41+H42+H46+H47+H48+H49+H61</f>
        <v>0</v>
      </c>
      <c r="I62" s="0"/>
      <c r="J62" s="0"/>
      <c r="K62" s="0"/>
    </row>
    <row r="63" customFormat="false" ht="12.75" hidden="false" customHeight="false" outlineLevel="0" collapsed="false">
      <c r="A63" s="78"/>
      <c r="B63" s="78"/>
      <c r="C63" s="0"/>
      <c r="D63" s="0"/>
      <c r="E63" s="0"/>
      <c r="F63" s="0"/>
      <c r="G63" s="0"/>
      <c r="H63" s="0"/>
      <c r="I63" s="0"/>
      <c r="J63" s="0"/>
      <c r="K63" s="0"/>
    </row>
    <row r="64" customFormat="false" ht="15.75" hidden="false" customHeight="false" outlineLevel="0" collapsed="false">
      <c r="A64" s="149"/>
      <c r="B64" s="149"/>
      <c r="C64" s="0"/>
      <c r="D64" s="0"/>
      <c r="E64" s="0"/>
      <c r="F64" s="0"/>
      <c r="G64" s="0"/>
      <c r="H64" s="0" t="n">
        <f aca="false">'CC 103847 - Detail Expenses'!P43+'CC 103847 - Detail Expenses'!P45+'CC 103847 - Detail Expenses'!P47+'CC 103847 - Detail Expenses'!P49+'CC 103847 - Detail Expenses'!P58+'CC 103847 - Detail Expenses'!P64+'CC 103847 - Detail Expenses'!P65+'CC 103847 - Detail Expenses'!P66+'CC 103847 - Detail Expenses'!P69+'CC 103847 - Detail Expenses'!P70+'CC 103847 - Detail Expenses'!P71+'CC 103847 - Detail Expenses'!P72+'CC 103847 - Detail Expenses'!P73+'CC 103847 - Detail Expenses'!P81+'CC 103847 - Detail Expenses'!P84+'CC 103847 - Detail Expenses'!P85</f>
        <v>0</v>
      </c>
      <c r="J64" s="0"/>
      <c r="K64" s="0"/>
    </row>
    <row r="65" customFormat="false" ht="15.75" hidden="false" customHeight="false" outlineLevel="0" collapsed="false">
      <c r="A65" s="150" t="s">
        <v>299</v>
      </c>
      <c r="B65" s="47"/>
      <c r="C65" s="0"/>
      <c r="D65" s="0"/>
      <c r="E65" s="0"/>
      <c r="F65" s="0"/>
      <c r="G65" s="0"/>
      <c r="H65" s="0"/>
      <c r="I65" s="0"/>
      <c r="J65" s="0"/>
      <c r="K65" s="0"/>
    </row>
    <row r="66" customFormat="false" ht="15" hidden="false" customHeight="true" outlineLevel="0" collapsed="false">
      <c r="A66" s="151"/>
      <c r="B66" s="152" t="s">
        <v>300</v>
      </c>
      <c r="C66" s="0"/>
      <c r="D66" s="0"/>
      <c r="E66" s="0"/>
      <c r="F66" s="0" t="n">
        <v>0</v>
      </c>
      <c r="G66" s="0"/>
      <c r="H66" s="0" t="n">
        <f aca="false">F66*12</f>
        <v>0</v>
      </c>
      <c r="I66" s="0"/>
      <c r="J66" s="0"/>
      <c r="K66" s="0"/>
    </row>
    <row r="67" customFormat="false" ht="15" hidden="false" customHeight="true" outlineLevel="0" collapsed="false">
      <c r="A67" s="151"/>
      <c r="B67" s="152" t="s">
        <v>301</v>
      </c>
      <c r="C67" s="0"/>
      <c r="D67" s="0"/>
      <c r="E67" s="0"/>
      <c r="F67" s="0" t="n">
        <v>0</v>
      </c>
      <c r="G67" s="0"/>
      <c r="H67" s="0" t="n">
        <f aca="false">F67*12</f>
        <v>0</v>
      </c>
      <c r="I67" s="0"/>
      <c r="J67" s="0"/>
      <c r="K67" s="0"/>
    </row>
    <row r="68" customFormat="false" ht="15" hidden="false" customHeight="true" outlineLevel="0" collapsed="false">
      <c r="A68" s="151"/>
      <c r="B68" s="152" t="s">
        <v>302</v>
      </c>
      <c r="C68" s="0"/>
      <c r="D68" s="0"/>
      <c r="E68" s="0"/>
      <c r="F68" s="0" t="n">
        <v>0</v>
      </c>
      <c r="G68" s="0"/>
      <c r="H68" s="0" t="n">
        <f aca="false">F68*12</f>
        <v>0</v>
      </c>
      <c r="I68" s="0"/>
      <c r="J68" s="0"/>
      <c r="K68" s="0"/>
    </row>
    <row r="69" customFormat="false" ht="15" hidden="false" customHeight="true" outlineLevel="0" collapsed="false">
      <c r="A69" s="151"/>
      <c r="B69" s="152" t="s">
        <v>303</v>
      </c>
      <c r="C69" s="0"/>
      <c r="D69" s="0"/>
      <c r="E69" s="0"/>
      <c r="F69" s="0" t="n">
        <v>0</v>
      </c>
      <c r="G69" s="0"/>
      <c r="H69" s="0" t="n">
        <f aca="false">F69*12</f>
        <v>0</v>
      </c>
      <c r="I69" s="0"/>
      <c r="J69" s="0"/>
      <c r="K69" s="0"/>
    </row>
    <row r="70" customFormat="false" ht="15" hidden="false" customHeight="true" outlineLevel="0" collapsed="false">
      <c r="A70" s="151"/>
      <c r="B70" s="152" t="s">
        <v>304</v>
      </c>
      <c r="C70" s="0"/>
      <c r="D70" s="0"/>
      <c r="E70" s="0"/>
      <c r="F70" s="0" t="n">
        <v>0</v>
      </c>
      <c r="G70" s="0"/>
      <c r="H70" s="0" t="n">
        <f aca="false">F70*12</f>
        <v>0</v>
      </c>
      <c r="I70" s="0"/>
      <c r="J70" s="0"/>
      <c r="K70" s="0"/>
    </row>
    <row r="71" customFormat="false" ht="15" hidden="false" customHeight="true" outlineLevel="0" collapsed="false">
      <c r="A71" s="151"/>
      <c r="B71" s="152" t="s">
        <v>305</v>
      </c>
      <c r="C71" s="0"/>
      <c r="D71" s="0"/>
      <c r="E71" s="0"/>
      <c r="F71" s="0" t="n">
        <v>0</v>
      </c>
      <c r="G71" s="0"/>
      <c r="H71" s="0" t="n">
        <f aca="false">F71*12</f>
        <v>0</v>
      </c>
      <c r="I71" s="0"/>
      <c r="J71" s="0"/>
      <c r="K71" s="0"/>
    </row>
    <row r="72" customFormat="false" ht="15" hidden="false" customHeight="true" outlineLevel="0" collapsed="false">
      <c r="A72" s="151"/>
      <c r="B72" s="152" t="s">
        <v>306</v>
      </c>
      <c r="C72" s="0"/>
      <c r="D72" s="0"/>
      <c r="E72" s="0"/>
      <c r="F72" s="0" t="n">
        <v>0</v>
      </c>
      <c r="G72" s="0"/>
      <c r="H72" s="0" t="n">
        <f aca="false">F72*12</f>
        <v>0</v>
      </c>
      <c r="I72" s="0"/>
      <c r="J72" s="0"/>
      <c r="K72" s="0"/>
    </row>
    <row r="73" customFormat="false" ht="15" hidden="false" customHeight="true" outlineLevel="0" collapsed="false">
      <c r="A73" s="151"/>
      <c r="B73" s="152" t="s">
        <v>307</v>
      </c>
      <c r="C73" s="0"/>
      <c r="D73" s="0"/>
      <c r="E73" s="0"/>
      <c r="F73" s="0" t="n">
        <v>0</v>
      </c>
      <c r="G73" s="0"/>
      <c r="H73" s="0" t="n">
        <f aca="false">F73*12</f>
        <v>0</v>
      </c>
      <c r="I73" s="0"/>
      <c r="J73" s="0"/>
      <c r="K73" s="0"/>
    </row>
    <row r="74" customFormat="false" ht="15" hidden="false" customHeight="true" outlineLevel="0" collapsed="false">
      <c r="A74" s="151"/>
      <c r="B74" s="152" t="s">
        <v>308</v>
      </c>
      <c r="C74" s="0"/>
      <c r="D74" s="0"/>
      <c r="E74" s="0"/>
      <c r="F74" s="0" t="n">
        <v>0</v>
      </c>
      <c r="G74" s="0"/>
      <c r="H74" s="0" t="n">
        <f aca="false">F74*12</f>
        <v>0</v>
      </c>
      <c r="I74" s="0"/>
      <c r="J74" s="0"/>
      <c r="K74" s="0"/>
    </row>
    <row r="75" customFormat="false" ht="15" hidden="false" customHeight="true" outlineLevel="0" collapsed="false">
      <c r="A75" s="151"/>
      <c r="B75" s="152" t="s">
        <v>309</v>
      </c>
      <c r="C75" s="0"/>
      <c r="D75" s="0"/>
      <c r="E75" s="0"/>
      <c r="F75" s="0" t="n">
        <v>0</v>
      </c>
      <c r="G75" s="0"/>
      <c r="H75" s="0" t="n">
        <f aca="false">F75*12</f>
        <v>0</v>
      </c>
      <c r="I75" s="0"/>
      <c r="J75" s="0"/>
      <c r="K75" s="0"/>
    </row>
    <row r="76" customFormat="false" ht="15" hidden="false" customHeight="true" outlineLevel="0" collapsed="false">
      <c r="A76" s="151"/>
      <c r="B76" s="152" t="s">
        <v>310</v>
      </c>
      <c r="C76" s="0"/>
      <c r="D76" s="0"/>
      <c r="E76" s="0"/>
      <c r="F76" s="0" t="n">
        <v>0</v>
      </c>
      <c r="G76" s="0"/>
      <c r="H76" s="0" t="n">
        <f aca="false">F76*12</f>
        <v>0</v>
      </c>
      <c r="I76" s="0"/>
      <c r="J76" s="0"/>
      <c r="K76" s="0"/>
    </row>
    <row r="77" customFormat="false" ht="15" hidden="false" customHeight="true" outlineLevel="0" collapsed="false">
      <c r="A77" s="151"/>
      <c r="B77" s="152" t="s">
        <v>311</v>
      </c>
      <c r="C77" s="0"/>
      <c r="D77" s="0"/>
      <c r="E77" s="0"/>
      <c r="F77" s="0" t="n">
        <v>0</v>
      </c>
      <c r="G77" s="0"/>
      <c r="H77" s="0" t="n">
        <f aca="false">F77*12</f>
        <v>0</v>
      </c>
      <c r="I77" s="0"/>
      <c r="J77" s="0"/>
      <c r="K77" s="0"/>
    </row>
    <row r="78" customFormat="false" ht="15" hidden="false" customHeight="true" outlineLevel="0" collapsed="false">
      <c r="A78" s="151"/>
      <c r="B78" s="152" t="s">
        <v>312</v>
      </c>
      <c r="C78" s="0"/>
      <c r="D78" s="0"/>
      <c r="E78" s="0"/>
      <c r="F78" s="0" t="n">
        <v>0</v>
      </c>
      <c r="G78" s="0"/>
      <c r="H78" s="0" t="n">
        <f aca="false">F78*12</f>
        <v>0</v>
      </c>
      <c r="I78" s="0"/>
      <c r="J78" s="0"/>
      <c r="K78" s="0"/>
    </row>
    <row r="79" customFormat="false" ht="15" hidden="false" customHeight="true" outlineLevel="0" collapsed="false">
      <c r="A79" s="151"/>
      <c r="B79" s="152" t="s">
        <v>313</v>
      </c>
      <c r="C79" s="0"/>
      <c r="D79" s="0"/>
      <c r="E79" s="0"/>
      <c r="F79" s="0" t="n">
        <v>0</v>
      </c>
      <c r="G79" s="0"/>
      <c r="H79" s="0" t="n">
        <f aca="false">F79*12</f>
        <v>0</v>
      </c>
      <c r="I79" s="0"/>
      <c r="J79" s="0"/>
      <c r="K79" s="0"/>
    </row>
    <row r="80" customFormat="false" ht="15" hidden="false" customHeight="true" outlineLevel="0" collapsed="false">
      <c r="A80" s="151"/>
      <c r="B80" s="55" t="s">
        <v>314</v>
      </c>
      <c r="C80" s="0"/>
      <c r="D80" s="0"/>
      <c r="E80" s="0"/>
      <c r="F80" s="0" t="n">
        <v>0</v>
      </c>
      <c r="G80" s="0"/>
      <c r="H80" s="0" t="n">
        <f aca="false">F80*12</f>
        <v>0</v>
      </c>
      <c r="I80" s="0"/>
      <c r="J80" s="0"/>
      <c r="K80" s="0"/>
    </row>
    <row r="81" customFormat="false" ht="15" hidden="false" customHeight="true" outlineLevel="0" collapsed="false">
      <c r="A81" s="151"/>
      <c r="B81" s="151" t="s">
        <v>315</v>
      </c>
      <c r="C81" s="0"/>
      <c r="D81" s="0"/>
      <c r="E81" s="0"/>
      <c r="F81" s="0" t="n">
        <v>0</v>
      </c>
      <c r="G81" s="0"/>
      <c r="H81" s="0" t="n">
        <f aca="false">F81*12</f>
        <v>0</v>
      </c>
      <c r="I81" s="0"/>
      <c r="J81" s="0"/>
      <c r="K81" s="0"/>
    </row>
    <row r="82" customFormat="false" ht="15" hidden="false" customHeight="true" outlineLevel="0" collapsed="false">
      <c r="A82" s="153"/>
      <c r="B82" s="87" t="s">
        <v>157</v>
      </c>
      <c r="C82" s="10"/>
      <c r="D82" s="10"/>
      <c r="E82" s="10"/>
      <c r="F82" s="154" t="n">
        <f aca="false">SUM(F66:F81)</f>
        <v>0</v>
      </c>
      <c r="G82" s="10"/>
      <c r="H82" s="154" t="n">
        <f aca="false">SUM(H66:H81)</f>
        <v>0</v>
      </c>
      <c r="I82" s="0"/>
      <c r="J82" s="0"/>
      <c r="K82" s="0"/>
    </row>
    <row r="83" customFormat="false" ht="12.75" hidden="false" customHeight="false" outlineLevel="0" collapsed="false">
      <c r="A83" s="0"/>
      <c r="B83" s="0"/>
      <c r="C83" s="0"/>
      <c r="D83" s="0"/>
      <c r="E83" s="0"/>
      <c r="F83" s="0"/>
      <c r="G83" s="0"/>
      <c r="H83" s="0"/>
      <c r="I83" s="0"/>
      <c r="J83" s="0"/>
      <c r="K83" s="0"/>
    </row>
    <row r="84" customFormat="false" ht="12.75" hidden="false" customHeight="false" outlineLevel="0" collapsed="false">
      <c r="A84" s="0"/>
      <c r="B84" s="0"/>
      <c r="C84" s="0"/>
      <c r="D84" s="0"/>
      <c r="E84" s="0"/>
      <c r="F84" s="0"/>
      <c r="G84" s="0"/>
      <c r="H84" s="0"/>
      <c r="I84" s="0"/>
      <c r="J84" s="0"/>
      <c r="K84" s="0"/>
    </row>
    <row r="85" customFormat="false" ht="12.75" hidden="false" customHeight="false" outlineLevel="0" collapsed="false">
      <c r="A85" s="0"/>
      <c r="B85" s="0"/>
      <c r="C85" s="0"/>
      <c r="D85" s="0"/>
      <c r="E85" s="0"/>
      <c r="F85" s="0"/>
      <c r="G85" s="0"/>
      <c r="H85" s="0"/>
      <c r="I85" s="0"/>
      <c r="J85" s="0"/>
      <c r="K85" s="0"/>
    </row>
    <row r="86" customFormat="false" ht="12.75" hidden="false" customHeight="false" outlineLevel="0" collapsed="false">
      <c r="A86" s="0"/>
      <c r="B86" s="0"/>
      <c r="C86" s="0"/>
      <c r="D86" s="0"/>
      <c r="E86" s="0"/>
      <c r="F86" s="0"/>
      <c r="G86" s="0"/>
      <c r="H86" s="0"/>
      <c r="I86" s="0"/>
      <c r="J86" s="0"/>
      <c r="K86" s="0"/>
    </row>
    <row r="87" customFormat="false" ht="12.75" hidden="false" customHeight="false" outlineLevel="0" collapsed="false">
      <c r="A87" s="0"/>
      <c r="B87" s="0"/>
      <c r="C87" s="0"/>
      <c r="D87" s="0"/>
      <c r="E87" s="0"/>
      <c r="F87" s="0"/>
      <c r="G87" s="0"/>
      <c r="H87" s="0"/>
      <c r="I87" s="0"/>
      <c r="J87" s="0"/>
      <c r="K87" s="0"/>
    </row>
    <row r="88" customFormat="false" ht="12.75" hidden="false" customHeight="false" outlineLevel="0" collapsed="false">
      <c r="A88" s="0"/>
      <c r="B88" s="0"/>
      <c r="C88" s="0"/>
      <c r="D88" s="0"/>
      <c r="E88" s="0"/>
      <c r="F88" s="0"/>
      <c r="G88" s="0"/>
      <c r="H88" s="0"/>
      <c r="I88" s="0"/>
      <c r="J88" s="0"/>
      <c r="K88" s="0"/>
    </row>
    <row r="89" customFormat="false" ht="12.75" hidden="false" customHeight="false" outlineLevel="0" collapsed="false">
      <c r="A89" s="0"/>
      <c r="B89" s="0"/>
      <c r="C89" s="0"/>
      <c r="D89" s="0"/>
      <c r="E89" s="0"/>
      <c r="F89" s="0"/>
      <c r="G89" s="0"/>
      <c r="H89" s="0"/>
      <c r="I89" s="0"/>
      <c r="J89" s="0"/>
      <c r="K89" s="0"/>
    </row>
    <row r="90" customFormat="false" ht="12.75" hidden="false" customHeight="false" outlineLevel="0" collapsed="false">
      <c r="A90" s="0"/>
      <c r="B90" s="0"/>
      <c r="C90" s="0"/>
      <c r="D90" s="0"/>
      <c r="E90" s="0"/>
      <c r="F90" s="0"/>
      <c r="G90" s="0"/>
      <c r="H90" s="0"/>
      <c r="I90" s="0"/>
      <c r="J90" s="0"/>
      <c r="K90" s="0"/>
    </row>
    <row r="91" customFormat="false" ht="12.75" hidden="false" customHeight="false" outlineLevel="0" collapsed="false">
      <c r="A91" s="0"/>
      <c r="B91" s="0"/>
      <c r="C91" s="0"/>
      <c r="D91" s="0"/>
      <c r="E91" s="0"/>
      <c r="F91" s="0"/>
      <c r="G91" s="0"/>
      <c r="H91" s="0"/>
      <c r="I91" s="0"/>
      <c r="J91" s="0"/>
      <c r="K91" s="0"/>
    </row>
    <row r="92" customFormat="false" ht="12.75" hidden="false" customHeight="false" outlineLevel="0" collapsed="false">
      <c r="A92" s="0"/>
      <c r="B92" s="0"/>
      <c r="C92" s="0"/>
      <c r="D92" s="0"/>
      <c r="E92" s="0"/>
      <c r="F92" s="0"/>
      <c r="G92" s="0"/>
      <c r="H92" s="0"/>
      <c r="I92" s="0"/>
      <c r="J92" s="0"/>
      <c r="K92" s="0"/>
    </row>
    <row r="93" customFormat="false" ht="12.75" hidden="false" customHeight="false" outlineLevel="0" collapsed="false">
      <c r="A93" s="0"/>
      <c r="B93" s="0"/>
      <c r="C93" s="0"/>
      <c r="D93" s="0"/>
      <c r="E93" s="0"/>
      <c r="F93" s="0"/>
      <c r="G93" s="0"/>
      <c r="H93" s="0"/>
      <c r="I93" s="0"/>
      <c r="J93" s="0"/>
      <c r="K93" s="0"/>
    </row>
    <row r="94" customFormat="false" ht="12.75" hidden="false" customHeight="false" outlineLevel="0" collapsed="false">
      <c r="A94" s="0"/>
      <c r="B94" s="0"/>
      <c r="C94" s="0"/>
      <c r="D94" s="0"/>
      <c r="E94" s="0"/>
      <c r="F94" s="0"/>
      <c r="G94" s="0"/>
      <c r="H94" s="0"/>
      <c r="I94" s="0"/>
      <c r="J94" s="0"/>
      <c r="K94" s="0"/>
    </row>
    <row r="95" customFormat="false" ht="12.75" hidden="false" customHeight="false" outlineLevel="0" collapsed="false">
      <c r="A95" s="0"/>
      <c r="B95" s="0"/>
      <c r="C95" s="0"/>
      <c r="D95" s="0"/>
      <c r="E95" s="0"/>
      <c r="F95" s="0"/>
      <c r="G95" s="0"/>
      <c r="H95" s="0"/>
      <c r="I95" s="0"/>
      <c r="J95" s="0"/>
      <c r="K95" s="0"/>
    </row>
    <row r="96" customFormat="false" ht="12.75" hidden="false" customHeight="false" outlineLevel="0" collapsed="false">
      <c r="A96" s="0"/>
      <c r="B96" s="0"/>
      <c r="C96" s="0"/>
      <c r="D96" s="0"/>
      <c r="E96" s="0"/>
      <c r="F96" s="0"/>
      <c r="G96" s="0"/>
      <c r="H96" s="0"/>
      <c r="I96" s="0"/>
      <c r="J96" s="0"/>
      <c r="K96" s="0"/>
    </row>
    <row r="97" customFormat="false" ht="12.75" hidden="false" customHeight="false" outlineLevel="0" collapsed="false">
      <c r="A97" s="0"/>
      <c r="B97" s="0"/>
      <c r="C97" s="0"/>
      <c r="D97" s="0"/>
      <c r="E97" s="0"/>
      <c r="F97" s="0"/>
      <c r="G97" s="0"/>
      <c r="H97" s="0"/>
      <c r="I97" s="0"/>
      <c r="J97" s="0"/>
      <c r="K97" s="0"/>
    </row>
    <row r="98" customFormat="false" ht="12.75" hidden="false" customHeight="false" outlineLevel="0" collapsed="false">
      <c r="A98" s="0"/>
      <c r="B98" s="0"/>
      <c r="C98" s="0"/>
      <c r="D98" s="0"/>
      <c r="E98" s="0"/>
      <c r="F98" s="0"/>
      <c r="G98" s="0"/>
      <c r="H98" s="0"/>
      <c r="I98" s="0"/>
      <c r="J98" s="0"/>
      <c r="K98" s="0"/>
    </row>
    <row r="99" customFormat="false" ht="12.75" hidden="false" customHeight="false" outlineLevel="0" collapsed="false">
      <c r="A99" s="0"/>
      <c r="B99" s="0"/>
      <c r="C99" s="0"/>
      <c r="D99" s="0"/>
      <c r="E99" s="0"/>
      <c r="F99" s="0"/>
      <c r="G99" s="0"/>
      <c r="H99" s="0"/>
      <c r="I99" s="0"/>
      <c r="J99" s="0"/>
      <c r="K99" s="0"/>
    </row>
    <row r="100" customFormat="false" ht="12.75" hidden="false" customHeight="false" outlineLevel="0" collapsed="false">
      <c r="A100" s="0"/>
      <c r="B100" s="0"/>
      <c r="C100" s="0"/>
      <c r="D100" s="0"/>
      <c r="E100" s="0"/>
      <c r="F100" s="0"/>
      <c r="G100" s="0"/>
      <c r="H100" s="0"/>
      <c r="I100" s="0"/>
      <c r="J100" s="0"/>
      <c r="K100" s="0"/>
    </row>
    <row r="101" customFormat="false" ht="12.75" hidden="false" customHeight="false" outlineLevel="0" collapsed="false">
      <c r="A101" s="0"/>
      <c r="B101" s="0"/>
      <c r="C101" s="0"/>
      <c r="D101" s="0"/>
      <c r="E101" s="0"/>
      <c r="F101" s="0"/>
      <c r="G101" s="0"/>
      <c r="H101" s="0"/>
      <c r="I101" s="0"/>
      <c r="J101" s="0"/>
      <c r="K101" s="0"/>
    </row>
    <row r="102" customFormat="false" ht="12.75" hidden="false" customHeight="false" outlineLevel="0" collapsed="false">
      <c r="A102" s="0"/>
      <c r="B102" s="0"/>
      <c r="C102" s="0"/>
      <c r="D102" s="0"/>
      <c r="E102" s="0"/>
      <c r="F102" s="0"/>
      <c r="G102" s="0"/>
      <c r="H102" s="0"/>
      <c r="I102" s="0"/>
      <c r="J102" s="0"/>
      <c r="K102" s="0"/>
    </row>
    <row r="103" customFormat="false" ht="12.75" hidden="false" customHeight="false" outlineLevel="0" collapsed="false">
      <c r="A103" s="0"/>
      <c r="B103" s="0"/>
      <c r="C103" s="0"/>
      <c r="D103" s="0"/>
      <c r="E103" s="0"/>
      <c r="F103" s="0"/>
      <c r="G103" s="0"/>
      <c r="H103" s="0"/>
      <c r="I103" s="0"/>
      <c r="J103" s="0"/>
      <c r="K103" s="0"/>
    </row>
    <row r="104" customFormat="false" ht="12.75" hidden="false" customHeight="false" outlineLevel="0" collapsed="false">
      <c r="A104" s="126"/>
      <c r="B104" s="126"/>
      <c r="C104" s="126"/>
      <c r="D104" s="126"/>
      <c r="E104" s="126"/>
      <c r="F104" s="126"/>
      <c r="G104" s="126"/>
      <c r="H104" s="126"/>
      <c r="I104" s="126"/>
      <c r="J104" s="126"/>
      <c r="K104" s="126"/>
    </row>
  </sheetData>
  <printOptions headings="false" gridLines="false" gridLinesSet="true" horizontalCentered="false" verticalCentered="false"/>
  <pageMargins left="0.747916666666667" right="0.747916666666667" top="0.279861111111111" bottom="0.25" header="0.511811023622047" footer="0.511811023622047"/>
  <pageSetup paperSize="1" scale="78"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202"/>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pane xSplit="2" ySplit="11" topLeftCell="C12" activePane="bottomRight" state="frozen"/>
      <selection pane="topLeft" activeCell="A1" activeCellId="0" sqref="A1"/>
      <selection pane="topRight" activeCell="C1" activeCellId="0" sqref="C1"/>
      <selection pane="bottomLeft" activeCell="A12" activeCellId="0" sqref="A12"/>
      <selection pane="bottomRight" activeCell="C16" activeCellId="0" sqref="C16:N16"/>
    </sheetView>
  </sheetViews>
  <sheetFormatPr defaultColWidth="9.32421875" defaultRowHeight="12.75" customHeight="true" zeroHeight="false" outlineLevelRow="0" outlineLevelCol="0"/>
  <cols>
    <col collapsed="false" customWidth="true" hidden="false" outlineLevel="0" max="1" min="1" style="155" width="33.32"/>
    <col collapsed="false" customWidth="true" hidden="false" outlineLevel="0" max="2" min="2" style="155" width="10.32"/>
    <col collapsed="false" customWidth="true" hidden="false" outlineLevel="0" max="15" min="3" style="155" width="11.32"/>
    <col collapsed="false" customWidth="true" hidden="false" outlineLevel="0" max="16" min="16" style="155" width="11.82"/>
    <col collapsed="false" customWidth="false" hidden="false" outlineLevel="0" max="257" min="17" style="155" width="9.32"/>
  </cols>
  <sheetData>
    <row r="1" customFormat="false" ht="9.75" hidden="false" customHeight="true" outlineLevel="0" collapsed="false">
      <c r="A1" s="156"/>
      <c r="B1" s="157"/>
      <c r="C1" s="157"/>
      <c r="D1" s="157"/>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c r="GF1" s="158"/>
      <c r="GG1" s="158"/>
      <c r="GH1" s="158"/>
      <c r="GI1" s="158"/>
      <c r="GJ1" s="158"/>
      <c r="GK1" s="158"/>
      <c r="GL1" s="158"/>
      <c r="GM1" s="158"/>
      <c r="GN1" s="158"/>
      <c r="GO1" s="158"/>
      <c r="GP1" s="158"/>
      <c r="GQ1" s="158"/>
      <c r="GR1" s="158"/>
      <c r="GS1" s="158"/>
      <c r="GT1" s="158"/>
      <c r="GU1" s="158"/>
      <c r="GV1" s="158"/>
      <c r="GW1" s="158"/>
      <c r="GX1" s="158"/>
      <c r="GY1" s="158"/>
      <c r="GZ1" s="158"/>
      <c r="HA1" s="158"/>
      <c r="HB1" s="158"/>
      <c r="HC1" s="158"/>
      <c r="HD1" s="158"/>
      <c r="HE1" s="158"/>
      <c r="HF1" s="158"/>
      <c r="HG1" s="158"/>
      <c r="HH1" s="158"/>
      <c r="HI1" s="158"/>
      <c r="HJ1" s="158"/>
      <c r="HK1" s="158"/>
      <c r="HL1" s="158"/>
      <c r="HM1" s="158"/>
      <c r="HN1" s="158"/>
      <c r="HO1" s="158"/>
      <c r="HP1" s="158"/>
      <c r="HQ1" s="158"/>
      <c r="HR1" s="158"/>
      <c r="HS1" s="158"/>
      <c r="HT1" s="158"/>
      <c r="HU1" s="158"/>
      <c r="HV1" s="158"/>
      <c r="HW1" s="158"/>
      <c r="HX1" s="158"/>
      <c r="HY1" s="158"/>
      <c r="HZ1" s="158"/>
      <c r="IA1" s="158"/>
      <c r="IB1" s="158"/>
      <c r="IC1" s="158"/>
      <c r="ID1" s="158"/>
      <c r="IE1" s="158"/>
      <c r="IF1" s="158"/>
      <c r="IG1" s="158"/>
      <c r="IH1" s="158"/>
      <c r="II1" s="158"/>
      <c r="IJ1" s="158"/>
      <c r="IK1" s="158"/>
      <c r="IL1" s="158"/>
      <c r="IM1" s="158"/>
      <c r="IN1" s="158"/>
      <c r="IO1" s="158"/>
      <c r="IP1" s="158"/>
      <c r="IQ1" s="158"/>
      <c r="IR1" s="158"/>
      <c r="IS1" s="158"/>
      <c r="IT1" s="158"/>
      <c r="IU1" s="158"/>
      <c r="IV1" s="158"/>
      <c r="IW1" s="158"/>
    </row>
    <row r="2" customFormat="false" ht="27" hidden="false" customHeight="true" outlineLevel="0" collapsed="false">
      <c r="A2" s="159" t="s">
        <v>159</v>
      </c>
      <c r="B2" s="159"/>
      <c r="C2" s="159"/>
      <c r="D2" s="159"/>
      <c r="E2" s="160"/>
      <c r="F2" s="160"/>
      <c r="G2" s="160"/>
      <c r="H2" s="161"/>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row>
    <row r="3" customFormat="false" ht="27" hidden="false" customHeight="true" outlineLevel="0" collapsed="false">
      <c r="A3" s="159" t="s">
        <v>1</v>
      </c>
      <c r="B3" s="159"/>
      <c r="C3" s="159"/>
      <c r="D3" s="159"/>
      <c r="E3" s="160"/>
      <c r="F3" s="160"/>
      <c r="G3" s="160"/>
      <c r="H3" s="161"/>
      <c r="I3" s="162"/>
      <c r="J3" s="162"/>
      <c r="K3" s="162"/>
      <c r="L3" s="162"/>
      <c r="M3" s="162"/>
      <c r="N3" s="163" t="str">
        <f aca="false">'CC 103847 - Detail Expenses'!P3</f>
        <v>TEAM NAME</v>
      </c>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row>
    <row r="4" customFormat="false" ht="13.5" hidden="false" customHeight="true" outlineLevel="0" collapsed="false">
      <c r="A4" s="57"/>
      <c r="B4" s="164"/>
      <c r="C4" s="165"/>
      <c r="D4" s="165"/>
      <c r="E4" s="57"/>
      <c r="F4" s="57"/>
      <c r="G4" s="166"/>
      <c r="H4" s="166"/>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row>
    <row r="5" customFormat="false" ht="14.25" hidden="false" customHeight="true" outlineLevel="0" collapsed="false">
      <c r="A5" s="167" t="s">
        <v>133</v>
      </c>
      <c r="B5" s="168"/>
      <c r="C5" s="169" t="str">
        <f aca="false">+'CC 103847 - G&amp;A Assumption'!D5</f>
        <v>11105</v>
      </c>
      <c r="D5" s="170"/>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row>
    <row r="6" customFormat="false" ht="14.25" hidden="false" customHeight="true" outlineLevel="0" collapsed="false">
      <c r="A6" s="167" t="s">
        <v>135</v>
      </c>
      <c r="B6" s="168"/>
      <c r="C6" s="169" t="str">
        <f aca="false">+'CC 103847 - G&amp;A Assumption'!D6</f>
        <v>Gossett</v>
      </c>
      <c r="D6" s="170"/>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row>
    <row r="7" customFormat="false" ht="14.25" hidden="false" customHeight="true" outlineLevel="0" collapsed="false">
      <c r="A7" s="164" t="s">
        <v>206</v>
      </c>
      <c r="B7" s="57"/>
      <c r="C7" s="169" t="str">
        <f aca="false">+'CC 103847 - G&amp;A Assumption'!D7</f>
        <v>103847</v>
      </c>
      <c r="D7" s="170"/>
      <c r="E7" s="57"/>
      <c r="F7" s="57"/>
      <c r="G7" s="57"/>
      <c r="H7" s="166"/>
      <c r="I7" s="57"/>
      <c r="J7" s="57"/>
      <c r="K7" s="57"/>
      <c r="L7" s="57"/>
      <c r="M7" s="57"/>
      <c r="N7" s="171" t="s">
        <v>138</v>
      </c>
      <c r="O7" s="172"/>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row>
    <row r="8" customFormat="false" ht="12.75" hidden="false" customHeight="false" outlineLevel="0" collapsed="false">
      <c r="A8" s="164"/>
      <c r="B8" s="164"/>
      <c r="C8" s="165"/>
      <c r="D8" s="165"/>
      <c r="E8" s="57"/>
      <c r="F8" s="57"/>
      <c r="G8" s="57"/>
      <c r="H8" s="166"/>
      <c r="I8" s="57"/>
      <c r="J8" s="57"/>
      <c r="K8" s="57"/>
      <c r="L8" s="57"/>
      <c r="M8" s="57"/>
      <c r="N8" s="173" t="s">
        <v>316</v>
      </c>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row>
    <row r="9" customFormat="false" ht="12.75" hidden="false" customHeight="false" outlineLevel="0" collapsed="false">
      <c r="A9" s="164"/>
      <c r="B9" s="164"/>
      <c r="C9" s="165"/>
      <c r="D9" s="165"/>
      <c r="E9" s="57"/>
      <c r="F9" s="57"/>
      <c r="G9" s="57"/>
      <c r="H9" s="166"/>
      <c r="I9" s="57"/>
      <c r="J9" s="57"/>
      <c r="K9" s="57"/>
      <c r="L9" s="57"/>
      <c r="M9" s="57"/>
      <c r="N9" s="173"/>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row>
    <row r="10" customFormat="false" ht="15.75" hidden="false" customHeight="false" outlineLevel="0" collapsed="false">
      <c r="A10" s="174"/>
      <c r="B10" s="175"/>
      <c r="C10" s="175"/>
      <c r="D10" s="175"/>
      <c r="E10" s="175"/>
      <c r="F10" s="175"/>
      <c r="G10" s="175"/>
      <c r="H10" s="175"/>
      <c r="I10" s="175"/>
      <c r="J10" s="175"/>
      <c r="K10" s="175"/>
      <c r="L10" s="175"/>
      <c r="M10" s="175"/>
      <c r="N10" s="175"/>
      <c r="O10" s="176"/>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c r="BT10" s="177"/>
      <c r="BU10" s="177"/>
      <c r="BV10" s="177"/>
      <c r="BW10" s="177"/>
      <c r="BX10" s="177"/>
      <c r="BY10" s="177"/>
      <c r="BZ10" s="177"/>
      <c r="CA10" s="177"/>
      <c r="CB10" s="177"/>
      <c r="CC10" s="177"/>
      <c r="CD10" s="177"/>
      <c r="CE10" s="177"/>
      <c r="CF10" s="177"/>
      <c r="CG10" s="177"/>
      <c r="CH10" s="177"/>
      <c r="CI10" s="177"/>
      <c r="CJ10" s="177"/>
      <c r="CK10" s="177"/>
      <c r="CL10" s="177"/>
      <c r="CM10" s="177"/>
      <c r="CN10" s="177"/>
      <c r="CO10" s="177"/>
      <c r="CP10" s="177"/>
      <c r="CQ10" s="177"/>
      <c r="CR10" s="177"/>
      <c r="CS10" s="177"/>
      <c r="CT10" s="177"/>
      <c r="CU10" s="177"/>
      <c r="CV10" s="177"/>
      <c r="CW10" s="177"/>
      <c r="CX10" s="177"/>
      <c r="CY10" s="177"/>
      <c r="CZ10" s="177"/>
      <c r="DA10" s="177"/>
      <c r="DB10" s="177"/>
      <c r="DC10" s="177"/>
      <c r="DD10" s="177"/>
      <c r="DE10" s="177"/>
      <c r="DF10" s="177"/>
      <c r="DG10" s="177"/>
      <c r="DH10" s="177"/>
      <c r="DI10" s="177"/>
      <c r="DJ10" s="177"/>
      <c r="DK10" s="177"/>
      <c r="DL10" s="177"/>
      <c r="DM10" s="177"/>
      <c r="DN10" s="177"/>
      <c r="DO10" s="177"/>
      <c r="DP10" s="177"/>
      <c r="DQ10" s="177"/>
      <c r="DR10" s="177"/>
      <c r="DS10" s="177"/>
      <c r="DT10" s="177"/>
      <c r="DU10" s="177"/>
      <c r="DV10" s="177"/>
      <c r="DW10" s="177"/>
      <c r="DX10" s="177"/>
      <c r="DY10" s="177"/>
      <c r="DZ10" s="177"/>
      <c r="EA10" s="177"/>
      <c r="EB10" s="177"/>
      <c r="EC10" s="177"/>
      <c r="ED10" s="177"/>
      <c r="EE10" s="177"/>
      <c r="EF10" s="177"/>
      <c r="EG10" s="177"/>
      <c r="EH10" s="177"/>
      <c r="EI10" s="177"/>
      <c r="EJ10" s="177"/>
      <c r="EK10" s="177"/>
      <c r="EL10" s="177"/>
      <c r="EM10" s="177"/>
      <c r="EN10" s="177"/>
      <c r="EO10" s="177"/>
      <c r="EP10" s="177"/>
      <c r="EQ10" s="177"/>
      <c r="ER10" s="177"/>
      <c r="ES10" s="177"/>
      <c r="ET10" s="177"/>
      <c r="EU10" s="177"/>
      <c r="EV10" s="177"/>
      <c r="EW10" s="177"/>
      <c r="EX10" s="177"/>
      <c r="EY10" s="177"/>
      <c r="EZ10" s="177"/>
      <c r="FA10" s="177"/>
      <c r="FB10" s="177"/>
      <c r="FC10" s="177"/>
      <c r="FD10" s="177"/>
      <c r="FE10" s="177"/>
      <c r="FF10" s="177"/>
      <c r="FG10" s="177"/>
      <c r="FH10" s="177"/>
      <c r="FI10" s="177"/>
      <c r="FJ10" s="177"/>
      <c r="FK10" s="177"/>
      <c r="FL10" s="177"/>
      <c r="FM10" s="177"/>
      <c r="FN10" s="177"/>
      <c r="FO10" s="177"/>
      <c r="FP10" s="177"/>
      <c r="FQ10" s="177"/>
      <c r="FR10" s="177"/>
      <c r="FS10" s="177"/>
      <c r="FT10" s="177"/>
      <c r="FU10" s="177"/>
      <c r="FV10" s="177"/>
      <c r="FW10" s="177"/>
      <c r="FX10" s="177"/>
      <c r="FY10" s="177"/>
      <c r="FZ10" s="177"/>
      <c r="GA10" s="177"/>
      <c r="GB10" s="177"/>
      <c r="GC10" s="177"/>
      <c r="GD10" s="177"/>
      <c r="GE10" s="177"/>
      <c r="GF10" s="177"/>
      <c r="GG10" s="177"/>
      <c r="GH10" s="177"/>
      <c r="GI10" s="177"/>
      <c r="GJ10" s="177"/>
      <c r="GK10" s="177"/>
      <c r="GL10" s="177"/>
      <c r="GM10" s="177"/>
      <c r="GN10" s="177"/>
      <c r="GO10" s="177"/>
      <c r="GP10" s="177"/>
      <c r="GQ10" s="177"/>
      <c r="GR10" s="177"/>
      <c r="GS10" s="177"/>
      <c r="GT10" s="177"/>
      <c r="GU10" s="177"/>
      <c r="GV10" s="177"/>
      <c r="GW10" s="177"/>
      <c r="GX10" s="177"/>
      <c r="GY10" s="177"/>
      <c r="GZ10" s="177"/>
      <c r="HA10" s="177"/>
      <c r="HB10" s="177"/>
      <c r="HC10" s="177"/>
      <c r="HD10" s="177"/>
      <c r="HE10" s="177"/>
      <c r="HF10" s="177"/>
      <c r="HG10" s="177"/>
      <c r="HH10" s="177"/>
      <c r="HI10" s="177"/>
      <c r="HJ10" s="177"/>
      <c r="HK10" s="177"/>
      <c r="HL10" s="177"/>
      <c r="HM10" s="177"/>
      <c r="HN10" s="177"/>
      <c r="HO10" s="177"/>
      <c r="HP10" s="177"/>
      <c r="HQ10" s="177"/>
      <c r="HR10" s="177"/>
      <c r="HS10" s="177"/>
      <c r="HT10" s="177"/>
      <c r="HU10" s="177"/>
      <c r="HV10" s="177"/>
      <c r="HW10" s="177"/>
      <c r="HX10" s="177"/>
      <c r="HY10" s="177"/>
      <c r="HZ10" s="177"/>
      <c r="IA10" s="177"/>
      <c r="IB10" s="177"/>
      <c r="IC10" s="177"/>
      <c r="ID10" s="177"/>
      <c r="IE10" s="177"/>
      <c r="IF10" s="177"/>
      <c r="IG10" s="177"/>
      <c r="IH10" s="177"/>
      <c r="II10" s="177"/>
      <c r="IJ10" s="177"/>
      <c r="IK10" s="177"/>
      <c r="IL10" s="177"/>
      <c r="IM10" s="177"/>
      <c r="IN10" s="177"/>
      <c r="IO10" s="177"/>
      <c r="IP10" s="177"/>
      <c r="IQ10" s="177"/>
      <c r="IR10" s="177"/>
      <c r="IS10" s="177"/>
      <c r="IT10" s="177"/>
      <c r="IU10" s="177"/>
      <c r="IV10" s="177"/>
      <c r="IW10" s="177"/>
    </row>
    <row r="11" customFormat="false" ht="15.75" hidden="false" customHeight="false" outlineLevel="0" collapsed="false">
      <c r="A11" s="178" t="s">
        <v>317</v>
      </c>
      <c r="B11" s="179"/>
      <c r="C11" s="180" t="n">
        <v>37257</v>
      </c>
      <c r="D11" s="180" t="n">
        <v>37288</v>
      </c>
      <c r="E11" s="180" t="n">
        <v>37316</v>
      </c>
      <c r="F11" s="180" t="n">
        <v>37347</v>
      </c>
      <c r="G11" s="180" t="n">
        <v>37377</v>
      </c>
      <c r="H11" s="180" t="n">
        <v>37408</v>
      </c>
      <c r="I11" s="180" t="n">
        <v>37438</v>
      </c>
      <c r="J11" s="180" t="n">
        <v>37469</v>
      </c>
      <c r="K11" s="180" t="n">
        <v>37500</v>
      </c>
      <c r="L11" s="180" t="n">
        <v>37530</v>
      </c>
      <c r="M11" s="180" t="n">
        <v>37561</v>
      </c>
      <c r="N11" s="180" t="n">
        <v>37591</v>
      </c>
      <c r="O11" s="181" t="s">
        <v>141</v>
      </c>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c r="CR11" s="177"/>
      <c r="CS11" s="177"/>
      <c r="CT11" s="177"/>
      <c r="CU11" s="177"/>
      <c r="CV11" s="177"/>
      <c r="CW11" s="177"/>
      <c r="CX11" s="177"/>
      <c r="CY11" s="177"/>
      <c r="CZ11" s="177"/>
      <c r="DA11" s="177"/>
      <c r="DB11" s="177"/>
      <c r="DC11" s="177"/>
      <c r="DD11" s="177"/>
      <c r="DE11" s="177"/>
      <c r="DF11" s="177"/>
      <c r="DG11" s="177"/>
      <c r="DH11" s="177"/>
      <c r="DI11" s="177"/>
      <c r="DJ11" s="177"/>
      <c r="DK11" s="177"/>
      <c r="DL11" s="177"/>
      <c r="DM11" s="177"/>
      <c r="DN11" s="177"/>
      <c r="DO11" s="177"/>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7"/>
      <c r="EV11" s="177"/>
      <c r="EW11" s="177"/>
      <c r="EX11" s="177"/>
      <c r="EY11" s="177"/>
      <c r="EZ11" s="177"/>
      <c r="FA11" s="177"/>
      <c r="FB11" s="177"/>
      <c r="FC11" s="177"/>
      <c r="FD11" s="177"/>
      <c r="FE11" s="177"/>
      <c r="FF11" s="177"/>
      <c r="FG11" s="177"/>
      <c r="FH11" s="177"/>
      <c r="FI11" s="177"/>
      <c r="FJ11" s="177"/>
      <c r="FK11" s="177"/>
      <c r="FL11" s="177"/>
      <c r="FM11" s="177"/>
      <c r="FN11" s="177"/>
      <c r="FO11" s="177"/>
      <c r="FP11" s="177"/>
      <c r="FQ11" s="177"/>
      <c r="FR11" s="177"/>
      <c r="FS11" s="177"/>
      <c r="FT11" s="177"/>
      <c r="FU11" s="177"/>
      <c r="FV11" s="177"/>
      <c r="FW11" s="177"/>
      <c r="FX11" s="177"/>
      <c r="FY11" s="177"/>
      <c r="FZ11" s="177"/>
      <c r="GA11" s="177"/>
      <c r="GB11" s="177"/>
      <c r="GC11" s="177"/>
      <c r="GD11" s="177"/>
      <c r="GE11" s="177"/>
      <c r="GF11" s="177"/>
      <c r="GG11" s="177"/>
      <c r="GH11" s="177"/>
      <c r="GI11" s="177"/>
      <c r="GJ11" s="177"/>
      <c r="GK11" s="177"/>
      <c r="GL11" s="177"/>
      <c r="GM11" s="177"/>
      <c r="GN11" s="177"/>
      <c r="GO11" s="177"/>
      <c r="GP11" s="177"/>
      <c r="GQ11" s="177"/>
      <c r="GR11" s="177"/>
      <c r="GS11" s="177"/>
      <c r="GT11" s="177"/>
      <c r="GU11" s="177"/>
      <c r="GV11" s="177"/>
      <c r="GW11" s="177"/>
      <c r="GX11" s="177"/>
      <c r="GY11" s="177"/>
      <c r="GZ11" s="177"/>
      <c r="HA11" s="177"/>
      <c r="HB11" s="177"/>
      <c r="HC11" s="177"/>
      <c r="HD11" s="177"/>
      <c r="HE11" s="177"/>
      <c r="HF11" s="177"/>
      <c r="HG11" s="177"/>
      <c r="HH11" s="177"/>
      <c r="HI11" s="177"/>
      <c r="HJ11" s="177"/>
      <c r="HK11" s="177"/>
      <c r="HL11" s="177"/>
      <c r="HM11" s="177"/>
      <c r="HN11" s="177"/>
      <c r="HO11" s="177"/>
      <c r="HP11" s="177"/>
      <c r="HQ11" s="177"/>
      <c r="HR11" s="177"/>
      <c r="HS11" s="177"/>
      <c r="HT11" s="177"/>
      <c r="HU11" s="177"/>
      <c r="HV11" s="177"/>
      <c r="HW11" s="177"/>
      <c r="HX11" s="177"/>
      <c r="HY11" s="177"/>
      <c r="HZ11" s="177"/>
      <c r="IA11" s="177"/>
      <c r="IB11" s="177"/>
      <c r="IC11" s="177"/>
      <c r="ID11" s="177"/>
      <c r="IE11" s="177"/>
      <c r="IF11" s="177"/>
      <c r="IG11" s="177"/>
      <c r="IH11" s="177"/>
      <c r="II11" s="177"/>
      <c r="IJ11" s="177"/>
      <c r="IK11" s="177"/>
      <c r="IL11" s="177"/>
      <c r="IM11" s="177"/>
      <c r="IN11" s="177"/>
      <c r="IO11" s="177"/>
      <c r="IP11" s="177"/>
      <c r="IQ11" s="177"/>
      <c r="IR11" s="177"/>
      <c r="IS11" s="177"/>
      <c r="IT11" s="177"/>
      <c r="IU11" s="177"/>
      <c r="IV11" s="177"/>
      <c r="IW11" s="177"/>
    </row>
    <row r="12" customFormat="false" ht="15.75" hidden="false" customHeight="false" outlineLevel="0" collapsed="false">
      <c r="A12" s="182" t="s">
        <v>318</v>
      </c>
      <c r="B12" s="183"/>
      <c r="C12" s="183"/>
      <c r="D12" s="183"/>
      <c r="E12" s="183"/>
      <c r="F12" s="183"/>
      <c r="G12" s="183"/>
      <c r="H12" s="183"/>
      <c r="I12" s="183"/>
      <c r="J12" s="183"/>
      <c r="K12" s="183"/>
      <c r="L12" s="183"/>
      <c r="M12" s="183"/>
      <c r="N12" s="183"/>
      <c r="O12" s="184" t="n">
        <f aca="false">N12</f>
        <v>0</v>
      </c>
      <c r="P12" s="185"/>
      <c r="Q12" s="185"/>
      <c r="R12" s="185"/>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c r="CV12" s="185"/>
      <c r="CW12" s="185"/>
      <c r="CX12" s="185"/>
      <c r="CY12" s="185"/>
      <c r="CZ12" s="185"/>
      <c r="DA12" s="185"/>
      <c r="DB12" s="185"/>
      <c r="DC12" s="185"/>
      <c r="DD12" s="185"/>
      <c r="DE12" s="185"/>
      <c r="DF12" s="185"/>
      <c r="DG12" s="185"/>
      <c r="DH12" s="185"/>
      <c r="DI12" s="185"/>
      <c r="DJ12" s="185"/>
      <c r="DK12" s="185"/>
      <c r="DL12" s="185"/>
      <c r="DM12" s="185"/>
      <c r="DN12" s="185"/>
      <c r="DO12" s="185"/>
      <c r="DP12" s="185"/>
      <c r="DQ12" s="185"/>
      <c r="DR12" s="185"/>
      <c r="DS12" s="185"/>
      <c r="DT12" s="185"/>
      <c r="DU12" s="185"/>
      <c r="DV12" s="185"/>
      <c r="DW12" s="185"/>
      <c r="DX12" s="185"/>
      <c r="DY12" s="185"/>
      <c r="DZ12" s="185"/>
      <c r="EA12" s="185"/>
      <c r="EB12" s="185"/>
      <c r="EC12" s="185"/>
      <c r="ED12" s="185"/>
      <c r="EE12" s="185"/>
      <c r="EF12" s="185"/>
      <c r="EG12" s="185"/>
      <c r="EH12" s="185"/>
      <c r="EI12" s="185"/>
      <c r="EJ12" s="185"/>
      <c r="EK12" s="185"/>
      <c r="EL12" s="185"/>
      <c r="EM12" s="185"/>
      <c r="EN12" s="185"/>
      <c r="EO12" s="185"/>
      <c r="EP12" s="185"/>
      <c r="EQ12" s="185"/>
      <c r="ER12" s="185"/>
      <c r="ES12" s="185"/>
      <c r="ET12" s="185"/>
      <c r="EU12" s="185"/>
      <c r="EV12" s="185"/>
      <c r="EW12" s="185"/>
      <c r="EX12" s="185"/>
      <c r="EY12" s="185"/>
      <c r="EZ12" s="185"/>
      <c r="FA12" s="185"/>
      <c r="FB12" s="185"/>
      <c r="FC12" s="185"/>
      <c r="FD12" s="185"/>
      <c r="FE12" s="185"/>
      <c r="FF12" s="185"/>
      <c r="FG12" s="185"/>
      <c r="FH12" s="185"/>
      <c r="FI12" s="185"/>
      <c r="FJ12" s="185"/>
      <c r="FK12" s="185"/>
      <c r="FL12" s="185"/>
      <c r="FM12" s="185"/>
      <c r="FN12" s="185"/>
      <c r="FO12" s="185"/>
      <c r="FP12" s="185"/>
      <c r="FQ12" s="185"/>
      <c r="FR12" s="185"/>
      <c r="FS12" s="185"/>
      <c r="FT12" s="185"/>
      <c r="FU12" s="185"/>
      <c r="FV12" s="185"/>
      <c r="FW12" s="185"/>
      <c r="FX12" s="185"/>
      <c r="FY12" s="185"/>
      <c r="FZ12" s="185"/>
      <c r="GA12" s="185"/>
      <c r="GB12" s="185"/>
      <c r="GC12" s="185"/>
      <c r="GD12" s="185"/>
      <c r="GE12" s="185"/>
      <c r="GF12" s="185"/>
      <c r="GG12" s="185"/>
      <c r="GH12" s="185"/>
      <c r="GI12" s="185"/>
      <c r="GJ12" s="185"/>
      <c r="GK12" s="185"/>
      <c r="GL12" s="185"/>
      <c r="GM12" s="185"/>
      <c r="GN12" s="185"/>
      <c r="GO12" s="185"/>
      <c r="GP12" s="185"/>
      <c r="GQ12" s="185"/>
      <c r="GR12" s="185"/>
      <c r="GS12" s="185"/>
      <c r="GT12" s="185"/>
      <c r="GU12" s="185"/>
      <c r="GV12" s="185"/>
      <c r="GW12" s="185"/>
      <c r="GX12" s="185"/>
      <c r="GY12" s="185"/>
      <c r="GZ12" s="185"/>
      <c r="HA12" s="185"/>
      <c r="HB12" s="185"/>
      <c r="HC12" s="185"/>
      <c r="HD12" s="185"/>
      <c r="HE12" s="185"/>
      <c r="HF12" s="185"/>
      <c r="HG12" s="185"/>
      <c r="HH12" s="185"/>
      <c r="HI12" s="185"/>
      <c r="HJ12" s="185"/>
      <c r="HK12" s="185"/>
      <c r="HL12" s="185"/>
      <c r="HM12" s="185"/>
      <c r="HN12" s="185"/>
      <c r="HO12" s="185"/>
      <c r="HP12" s="185"/>
      <c r="HQ12" s="185"/>
      <c r="HR12" s="185"/>
      <c r="HS12" s="185"/>
      <c r="HT12" s="185"/>
      <c r="HU12" s="185"/>
      <c r="HV12" s="185"/>
      <c r="HW12" s="185"/>
      <c r="HX12" s="185"/>
      <c r="HY12" s="185"/>
      <c r="HZ12" s="185"/>
      <c r="IA12" s="185"/>
      <c r="IB12" s="185"/>
      <c r="IC12" s="185"/>
      <c r="ID12" s="185"/>
      <c r="IE12" s="185"/>
      <c r="IF12" s="185"/>
      <c r="IG12" s="185"/>
      <c r="IH12" s="185"/>
      <c r="II12" s="185"/>
      <c r="IJ12" s="185"/>
      <c r="IK12" s="185"/>
      <c r="IL12" s="185"/>
      <c r="IM12" s="185"/>
      <c r="IN12" s="185"/>
      <c r="IO12" s="185"/>
      <c r="IP12" s="185"/>
      <c r="IQ12" s="185"/>
      <c r="IR12" s="185"/>
      <c r="IS12" s="185"/>
      <c r="IT12" s="185"/>
      <c r="IU12" s="185"/>
      <c r="IV12" s="185"/>
      <c r="IW12" s="185"/>
    </row>
    <row r="13" customFormat="false" ht="15.75" hidden="false" customHeight="false" outlineLevel="0" collapsed="false">
      <c r="A13" s="182" t="s">
        <v>319</v>
      </c>
      <c r="B13" s="183"/>
      <c r="C13" s="183" t="n">
        <v>0</v>
      </c>
      <c r="D13" s="183" t="n">
        <v>0</v>
      </c>
      <c r="E13" s="183" t="n">
        <v>0</v>
      </c>
      <c r="F13" s="183" t="n">
        <v>0</v>
      </c>
      <c r="G13" s="183" t="n">
        <v>0</v>
      </c>
      <c r="H13" s="183" t="n">
        <v>0</v>
      </c>
      <c r="I13" s="183" t="n">
        <v>0</v>
      </c>
      <c r="J13" s="183" t="n">
        <v>0</v>
      </c>
      <c r="K13" s="183" t="n">
        <v>0</v>
      </c>
      <c r="L13" s="183" t="n">
        <v>0</v>
      </c>
      <c r="M13" s="183" t="n">
        <v>0</v>
      </c>
      <c r="N13" s="183" t="n">
        <v>0</v>
      </c>
      <c r="O13" s="184" t="n">
        <f aca="false">N13</f>
        <v>0</v>
      </c>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c r="CV13" s="185"/>
      <c r="CW13" s="185"/>
      <c r="CX13" s="185"/>
      <c r="CY13" s="185"/>
      <c r="CZ13" s="185"/>
      <c r="DA13" s="185"/>
      <c r="DB13" s="185"/>
      <c r="DC13" s="185"/>
      <c r="DD13" s="185"/>
      <c r="DE13" s="185"/>
      <c r="DF13" s="185"/>
      <c r="DG13" s="185"/>
      <c r="DH13" s="185"/>
      <c r="DI13" s="185"/>
      <c r="DJ13" s="185"/>
      <c r="DK13" s="185"/>
      <c r="DL13" s="185"/>
      <c r="DM13" s="185"/>
      <c r="DN13" s="185"/>
      <c r="DO13" s="185"/>
      <c r="DP13" s="185"/>
      <c r="DQ13" s="185"/>
      <c r="DR13" s="185"/>
      <c r="DS13" s="185"/>
      <c r="DT13" s="185"/>
      <c r="DU13" s="185"/>
      <c r="DV13" s="185"/>
      <c r="DW13" s="185"/>
      <c r="DX13" s="185"/>
      <c r="DY13" s="185"/>
      <c r="DZ13" s="185"/>
      <c r="EA13" s="185"/>
      <c r="EB13" s="185"/>
      <c r="EC13" s="185"/>
      <c r="ED13" s="185"/>
      <c r="EE13" s="185"/>
      <c r="EF13" s="185"/>
      <c r="EG13" s="185"/>
      <c r="EH13" s="185"/>
      <c r="EI13" s="185"/>
      <c r="EJ13" s="185"/>
      <c r="EK13" s="185"/>
      <c r="EL13" s="185"/>
      <c r="EM13" s="185"/>
      <c r="EN13" s="185"/>
      <c r="EO13" s="185"/>
      <c r="EP13" s="185"/>
      <c r="EQ13" s="185"/>
      <c r="ER13" s="185"/>
      <c r="ES13" s="185"/>
      <c r="ET13" s="185"/>
      <c r="EU13" s="185"/>
      <c r="EV13" s="185"/>
      <c r="EW13" s="185"/>
      <c r="EX13" s="185"/>
      <c r="EY13" s="185"/>
      <c r="EZ13" s="185"/>
      <c r="FA13" s="185"/>
      <c r="FB13" s="185"/>
      <c r="FC13" s="185"/>
      <c r="FD13" s="185"/>
      <c r="FE13" s="185"/>
      <c r="FF13" s="185"/>
      <c r="FG13" s="185"/>
      <c r="FH13" s="185"/>
      <c r="FI13" s="185"/>
      <c r="FJ13" s="185"/>
      <c r="FK13" s="185"/>
      <c r="FL13" s="185"/>
      <c r="FM13" s="185"/>
      <c r="FN13" s="185"/>
      <c r="FO13" s="185"/>
      <c r="FP13" s="185"/>
      <c r="FQ13" s="185"/>
      <c r="FR13" s="185"/>
      <c r="FS13" s="185"/>
      <c r="FT13" s="185"/>
      <c r="FU13" s="185"/>
      <c r="FV13" s="185"/>
      <c r="FW13" s="185"/>
      <c r="FX13" s="185"/>
      <c r="FY13" s="185"/>
      <c r="FZ13" s="185"/>
      <c r="GA13" s="185"/>
      <c r="GB13" s="185"/>
      <c r="GC13" s="185"/>
      <c r="GD13" s="185"/>
      <c r="GE13" s="185"/>
      <c r="GF13" s="185"/>
      <c r="GG13" s="185"/>
      <c r="GH13" s="185"/>
      <c r="GI13" s="185"/>
      <c r="GJ13" s="185"/>
      <c r="GK13" s="185"/>
      <c r="GL13" s="185"/>
      <c r="GM13" s="185"/>
      <c r="GN13" s="185"/>
      <c r="GO13" s="185"/>
      <c r="GP13" s="185"/>
      <c r="GQ13" s="185"/>
      <c r="GR13" s="185"/>
      <c r="GS13" s="185"/>
      <c r="GT13" s="185"/>
      <c r="GU13" s="185"/>
      <c r="GV13" s="185"/>
      <c r="GW13" s="185"/>
      <c r="GX13" s="185"/>
      <c r="GY13" s="185"/>
      <c r="GZ13" s="185"/>
      <c r="HA13" s="185"/>
      <c r="HB13" s="185"/>
      <c r="HC13" s="185"/>
      <c r="HD13" s="185"/>
      <c r="HE13" s="185"/>
      <c r="HF13" s="185"/>
      <c r="HG13" s="185"/>
      <c r="HH13" s="185"/>
      <c r="HI13" s="185"/>
      <c r="HJ13" s="185"/>
      <c r="HK13" s="185"/>
      <c r="HL13" s="185"/>
      <c r="HM13" s="185"/>
      <c r="HN13" s="185"/>
      <c r="HO13" s="185"/>
      <c r="HP13" s="185"/>
      <c r="HQ13" s="185"/>
      <c r="HR13" s="185"/>
      <c r="HS13" s="185"/>
      <c r="HT13" s="185"/>
      <c r="HU13" s="185"/>
      <c r="HV13" s="185"/>
      <c r="HW13" s="185"/>
      <c r="HX13" s="185"/>
      <c r="HY13" s="185"/>
      <c r="HZ13" s="185"/>
      <c r="IA13" s="185"/>
      <c r="IB13" s="185"/>
      <c r="IC13" s="185"/>
      <c r="ID13" s="185"/>
      <c r="IE13" s="185"/>
      <c r="IF13" s="185"/>
      <c r="IG13" s="185"/>
      <c r="IH13" s="185"/>
      <c r="II13" s="185"/>
      <c r="IJ13" s="185"/>
      <c r="IK13" s="185"/>
      <c r="IL13" s="185"/>
      <c r="IM13" s="185"/>
      <c r="IN13" s="185"/>
      <c r="IO13" s="185"/>
      <c r="IP13" s="185"/>
      <c r="IQ13" s="185"/>
      <c r="IR13" s="185"/>
      <c r="IS13" s="185"/>
      <c r="IT13" s="185"/>
      <c r="IU13" s="185"/>
      <c r="IV13" s="185"/>
      <c r="IW13" s="185"/>
    </row>
    <row r="14" customFormat="false" ht="15.75" hidden="false" customHeight="false" outlineLevel="0" collapsed="false">
      <c r="A14" s="182" t="s">
        <v>320</v>
      </c>
      <c r="B14" s="183"/>
      <c r="C14" s="183"/>
      <c r="D14" s="183"/>
      <c r="E14" s="183"/>
      <c r="F14" s="183"/>
      <c r="G14" s="183"/>
      <c r="H14" s="183"/>
      <c r="I14" s="183"/>
      <c r="J14" s="183"/>
      <c r="K14" s="183"/>
      <c r="L14" s="183"/>
      <c r="M14" s="183"/>
      <c r="N14" s="183"/>
      <c r="O14" s="184" t="n">
        <f aca="false">N14</f>
        <v>0</v>
      </c>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185"/>
      <c r="FM14" s="185"/>
      <c r="FN14" s="185"/>
      <c r="FO14" s="185"/>
      <c r="FP14" s="185"/>
      <c r="FQ14" s="185"/>
      <c r="FR14" s="185"/>
      <c r="FS14" s="185"/>
      <c r="FT14" s="185"/>
      <c r="FU14" s="185"/>
      <c r="FV14" s="185"/>
      <c r="FW14" s="185"/>
      <c r="FX14" s="185"/>
      <c r="FY14" s="185"/>
      <c r="FZ14" s="185"/>
      <c r="GA14" s="185"/>
      <c r="GB14" s="185"/>
      <c r="GC14" s="185"/>
      <c r="GD14" s="185"/>
      <c r="GE14" s="185"/>
      <c r="GF14" s="185"/>
      <c r="GG14" s="185"/>
      <c r="GH14" s="185"/>
      <c r="GI14" s="185"/>
      <c r="GJ14" s="185"/>
      <c r="GK14" s="185"/>
      <c r="GL14" s="185"/>
      <c r="GM14" s="185"/>
      <c r="GN14" s="185"/>
      <c r="GO14" s="185"/>
      <c r="GP14" s="185"/>
      <c r="GQ14" s="185"/>
      <c r="GR14" s="185"/>
      <c r="GS14" s="185"/>
      <c r="GT14" s="185"/>
      <c r="GU14" s="185"/>
      <c r="GV14" s="185"/>
      <c r="GW14" s="185"/>
      <c r="GX14" s="185"/>
      <c r="GY14" s="185"/>
      <c r="GZ14" s="185"/>
      <c r="HA14" s="185"/>
      <c r="HB14" s="185"/>
      <c r="HC14" s="185"/>
      <c r="HD14" s="185"/>
      <c r="HE14" s="185"/>
      <c r="HF14" s="185"/>
      <c r="HG14" s="185"/>
      <c r="HH14" s="185"/>
      <c r="HI14" s="185"/>
      <c r="HJ14" s="185"/>
      <c r="HK14" s="185"/>
      <c r="HL14" s="185"/>
      <c r="HM14" s="185"/>
      <c r="HN14" s="185"/>
      <c r="HO14" s="185"/>
      <c r="HP14" s="185"/>
      <c r="HQ14" s="185"/>
      <c r="HR14" s="185"/>
      <c r="HS14" s="185"/>
      <c r="HT14" s="185"/>
      <c r="HU14" s="185"/>
      <c r="HV14" s="185"/>
      <c r="HW14" s="185"/>
      <c r="HX14" s="185"/>
      <c r="HY14" s="185"/>
      <c r="HZ14" s="185"/>
      <c r="IA14" s="185"/>
      <c r="IB14" s="185"/>
      <c r="IC14" s="185"/>
      <c r="ID14" s="185"/>
      <c r="IE14" s="185"/>
      <c r="IF14" s="185"/>
      <c r="IG14" s="185"/>
      <c r="IH14" s="185"/>
      <c r="II14" s="185"/>
      <c r="IJ14" s="185"/>
      <c r="IK14" s="185"/>
      <c r="IL14" s="185"/>
      <c r="IM14" s="185"/>
      <c r="IN14" s="185"/>
      <c r="IO14" s="185"/>
      <c r="IP14" s="185"/>
      <c r="IQ14" s="185"/>
      <c r="IR14" s="185"/>
      <c r="IS14" s="185"/>
      <c r="IT14" s="185"/>
      <c r="IU14" s="185"/>
      <c r="IV14" s="185"/>
      <c r="IW14" s="185"/>
    </row>
    <row r="15" customFormat="false" ht="15.75" hidden="false" customHeight="false" outlineLevel="0" collapsed="false">
      <c r="A15" s="182" t="s">
        <v>321</v>
      </c>
      <c r="B15" s="183"/>
      <c r="C15" s="183" t="n">
        <v>0</v>
      </c>
      <c r="D15" s="183" t="n">
        <v>0</v>
      </c>
      <c r="E15" s="183" t="n">
        <v>0</v>
      </c>
      <c r="F15" s="183" t="n">
        <v>0</v>
      </c>
      <c r="G15" s="183" t="n">
        <v>0</v>
      </c>
      <c r="H15" s="183" t="n">
        <v>0</v>
      </c>
      <c r="I15" s="183" t="n">
        <v>0</v>
      </c>
      <c r="J15" s="183" t="n">
        <v>0</v>
      </c>
      <c r="K15" s="183" t="n">
        <v>0</v>
      </c>
      <c r="L15" s="183" t="n">
        <v>0</v>
      </c>
      <c r="M15" s="183" t="n">
        <v>0</v>
      </c>
      <c r="N15" s="183" t="n">
        <v>0</v>
      </c>
      <c r="O15" s="184" t="n">
        <f aca="false">N15</f>
        <v>0</v>
      </c>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H15" s="185"/>
      <c r="DI15" s="185"/>
      <c r="DJ15" s="185"/>
      <c r="DK15" s="185"/>
      <c r="DL15" s="185"/>
      <c r="DM15" s="185"/>
      <c r="DN15" s="185"/>
      <c r="DO15" s="185"/>
      <c r="DP15" s="185"/>
      <c r="DQ15" s="185"/>
      <c r="DR15" s="185"/>
      <c r="DS15" s="185"/>
      <c r="DT15" s="185"/>
      <c r="DU15" s="185"/>
      <c r="DV15" s="185"/>
      <c r="DW15" s="185"/>
      <c r="DX15" s="185"/>
      <c r="DY15" s="185"/>
      <c r="DZ15" s="185"/>
      <c r="EA15" s="185"/>
      <c r="EB15" s="185"/>
      <c r="EC15" s="185"/>
      <c r="ED15" s="185"/>
      <c r="EE15" s="185"/>
      <c r="EF15" s="185"/>
      <c r="EG15" s="185"/>
      <c r="EH15" s="185"/>
      <c r="EI15" s="185"/>
      <c r="EJ15" s="185"/>
      <c r="EK15" s="185"/>
      <c r="EL15" s="185"/>
      <c r="EM15" s="185"/>
      <c r="EN15" s="185"/>
      <c r="EO15" s="185"/>
      <c r="EP15" s="185"/>
      <c r="EQ15" s="185"/>
      <c r="ER15" s="185"/>
      <c r="ES15" s="185"/>
      <c r="ET15" s="185"/>
      <c r="EU15" s="185"/>
      <c r="EV15" s="185"/>
      <c r="EW15" s="185"/>
      <c r="EX15" s="185"/>
      <c r="EY15" s="185"/>
      <c r="EZ15" s="185"/>
      <c r="FA15" s="185"/>
      <c r="FB15" s="185"/>
      <c r="FC15" s="185"/>
      <c r="FD15" s="185"/>
      <c r="FE15" s="185"/>
      <c r="FF15" s="185"/>
      <c r="FG15" s="185"/>
      <c r="FH15" s="185"/>
      <c r="FI15" s="185"/>
      <c r="FJ15" s="185"/>
      <c r="FK15" s="185"/>
      <c r="FL15" s="185"/>
      <c r="FM15" s="185"/>
      <c r="FN15" s="185"/>
      <c r="FO15" s="185"/>
      <c r="FP15" s="185"/>
      <c r="FQ15" s="185"/>
      <c r="FR15" s="185"/>
      <c r="FS15" s="185"/>
      <c r="FT15" s="185"/>
      <c r="FU15" s="185"/>
      <c r="FV15" s="185"/>
      <c r="FW15" s="185"/>
      <c r="FX15" s="185"/>
      <c r="FY15" s="185"/>
      <c r="FZ15" s="185"/>
      <c r="GA15" s="185"/>
      <c r="GB15" s="185"/>
      <c r="GC15" s="185"/>
      <c r="GD15" s="185"/>
      <c r="GE15" s="185"/>
      <c r="GF15" s="185"/>
      <c r="GG15" s="185"/>
      <c r="GH15" s="185"/>
      <c r="GI15" s="185"/>
      <c r="GJ15" s="185"/>
      <c r="GK15" s="185"/>
      <c r="GL15" s="185"/>
      <c r="GM15" s="185"/>
      <c r="GN15" s="185"/>
      <c r="GO15" s="185"/>
      <c r="GP15" s="185"/>
      <c r="GQ15" s="185"/>
      <c r="GR15" s="185"/>
      <c r="GS15" s="185"/>
      <c r="GT15" s="185"/>
      <c r="GU15" s="185"/>
      <c r="GV15" s="185"/>
      <c r="GW15" s="185"/>
      <c r="GX15" s="185"/>
      <c r="GY15" s="185"/>
      <c r="GZ15" s="185"/>
      <c r="HA15" s="185"/>
      <c r="HB15" s="185"/>
      <c r="HC15" s="185"/>
      <c r="HD15" s="185"/>
      <c r="HE15" s="185"/>
      <c r="HF15" s="185"/>
      <c r="HG15" s="185"/>
      <c r="HH15" s="185"/>
      <c r="HI15" s="185"/>
      <c r="HJ15" s="185"/>
      <c r="HK15" s="185"/>
      <c r="HL15" s="185"/>
      <c r="HM15" s="185"/>
      <c r="HN15" s="185"/>
      <c r="HO15" s="185"/>
      <c r="HP15" s="185"/>
      <c r="HQ15" s="185"/>
      <c r="HR15" s="185"/>
      <c r="HS15" s="185"/>
      <c r="HT15" s="185"/>
      <c r="HU15" s="185"/>
      <c r="HV15" s="185"/>
      <c r="HW15" s="185"/>
      <c r="HX15" s="185"/>
      <c r="HY15" s="185"/>
      <c r="HZ15" s="185"/>
      <c r="IA15" s="185"/>
      <c r="IB15" s="185"/>
      <c r="IC15" s="185"/>
      <c r="ID15" s="185"/>
      <c r="IE15" s="185"/>
      <c r="IF15" s="185"/>
      <c r="IG15" s="185"/>
      <c r="IH15" s="185"/>
      <c r="II15" s="185"/>
      <c r="IJ15" s="185"/>
      <c r="IK15" s="185"/>
      <c r="IL15" s="185"/>
      <c r="IM15" s="185"/>
      <c r="IN15" s="185"/>
      <c r="IO15" s="185"/>
      <c r="IP15" s="185"/>
      <c r="IQ15" s="185"/>
      <c r="IR15" s="185"/>
      <c r="IS15" s="185"/>
      <c r="IT15" s="185"/>
      <c r="IU15" s="185"/>
      <c r="IV15" s="185"/>
      <c r="IW15" s="185"/>
    </row>
    <row r="16" customFormat="false" ht="15.75" hidden="false" customHeight="false" outlineLevel="0" collapsed="false">
      <c r="A16" s="182" t="s">
        <v>322</v>
      </c>
      <c r="B16" s="183"/>
      <c r="C16" s="183" t="n">
        <v>0</v>
      </c>
      <c r="D16" s="183" t="n">
        <v>0</v>
      </c>
      <c r="E16" s="183" t="n">
        <v>0</v>
      </c>
      <c r="F16" s="183" t="n">
        <v>0</v>
      </c>
      <c r="G16" s="183" t="n">
        <v>0</v>
      </c>
      <c r="H16" s="183" t="n">
        <v>0</v>
      </c>
      <c r="I16" s="183" t="n">
        <v>0</v>
      </c>
      <c r="J16" s="183" t="n">
        <v>0</v>
      </c>
      <c r="K16" s="183" t="n">
        <v>0</v>
      </c>
      <c r="L16" s="183" t="n">
        <v>0</v>
      </c>
      <c r="M16" s="183" t="n">
        <v>0</v>
      </c>
      <c r="N16" s="183" t="n">
        <v>0</v>
      </c>
      <c r="O16" s="184" t="n">
        <f aca="false">N16</f>
        <v>0</v>
      </c>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185"/>
      <c r="ED16" s="185"/>
      <c r="EE16" s="185"/>
      <c r="EF16" s="185"/>
      <c r="EG16" s="185"/>
      <c r="EH16" s="185"/>
      <c r="EI16" s="185"/>
      <c r="EJ16" s="185"/>
      <c r="EK16" s="185"/>
      <c r="EL16" s="185"/>
      <c r="EM16" s="185"/>
      <c r="EN16" s="185"/>
      <c r="EO16" s="185"/>
      <c r="EP16" s="185"/>
      <c r="EQ16" s="185"/>
      <c r="ER16" s="185"/>
      <c r="ES16" s="185"/>
      <c r="ET16" s="185"/>
      <c r="EU16" s="185"/>
      <c r="EV16" s="185"/>
      <c r="EW16" s="185"/>
      <c r="EX16" s="185"/>
      <c r="EY16" s="185"/>
      <c r="EZ16" s="185"/>
      <c r="FA16" s="185"/>
      <c r="FB16" s="185"/>
      <c r="FC16" s="185"/>
      <c r="FD16" s="185"/>
      <c r="FE16" s="185"/>
      <c r="FF16" s="185"/>
      <c r="FG16" s="185"/>
      <c r="FH16" s="185"/>
      <c r="FI16" s="185"/>
      <c r="FJ16" s="185"/>
      <c r="FK16" s="185"/>
      <c r="FL16" s="185"/>
      <c r="FM16" s="185"/>
      <c r="FN16" s="185"/>
      <c r="FO16" s="185"/>
      <c r="FP16" s="185"/>
      <c r="FQ16" s="185"/>
      <c r="FR16" s="185"/>
      <c r="FS16" s="185"/>
      <c r="FT16" s="185"/>
      <c r="FU16" s="185"/>
      <c r="FV16" s="185"/>
      <c r="FW16" s="185"/>
      <c r="FX16" s="185"/>
      <c r="FY16" s="185"/>
      <c r="FZ16" s="185"/>
      <c r="GA16" s="185"/>
      <c r="GB16" s="185"/>
      <c r="GC16" s="185"/>
      <c r="GD16" s="185"/>
      <c r="GE16" s="185"/>
      <c r="GF16" s="185"/>
      <c r="GG16" s="185"/>
      <c r="GH16" s="185"/>
      <c r="GI16" s="185"/>
      <c r="GJ16" s="185"/>
      <c r="GK16" s="185"/>
      <c r="GL16" s="185"/>
      <c r="GM16" s="185"/>
      <c r="GN16" s="185"/>
      <c r="GO16" s="185"/>
      <c r="GP16" s="185"/>
      <c r="GQ16" s="185"/>
      <c r="GR16" s="185"/>
      <c r="GS16" s="185"/>
      <c r="GT16" s="185"/>
      <c r="GU16" s="185"/>
      <c r="GV16" s="185"/>
      <c r="GW16" s="185"/>
      <c r="GX16" s="185"/>
      <c r="GY16" s="185"/>
      <c r="GZ16" s="185"/>
      <c r="HA16" s="185"/>
      <c r="HB16" s="185"/>
      <c r="HC16" s="185"/>
      <c r="HD16" s="185"/>
      <c r="HE16" s="185"/>
      <c r="HF16" s="185"/>
      <c r="HG16" s="185"/>
      <c r="HH16" s="185"/>
      <c r="HI16" s="185"/>
      <c r="HJ16" s="185"/>
      <c r="HK16" s="185"/>
      <c r="HL16" s="185"/>
      <c r="HM16" s="185"/>
      <c r="HN16" s="185"/>
      <c r="HO16" s="185"/>
      <c r="HP16" s="185"/>
      <c r="HQ16" s="185"/>
      <c r="HR16" s="185"/>
      <c r="HS16" s="185"/>
      <c r="HT16" s="185"/>
      <c r="HU16" s="185"/>
      <c r="HV16" s="185"/>
      <c r="HW16" s="185"/>
      <c r="HX16" s="185"/>
      <c r="HY16" s="185"/>
      <c r="HZ16" s="185"/>
      <c r="IA16" s="185"/>
      <c r="IB16" s="185"/>
      <c r="IC16" s="185"/>
      <c r="ID16" s="185"/>
      <c r="IE16" s="185"/>
      <c r="IF16" s="185"/>
      <c r="IG16" s="185"/>
      <c r="IH16" s="185"/>
      <c r="II16" s="185"/>
      <c r="IJ16" s="185"/>
      <c r="IK16" s="185"/>
      <c r="IL16" s="185"/>
      <c r="IM16" s="185"/>
      <c r="IN16" s="185"/>
      <c r="IO16" s="185"/>
      <c r="IP16" s="185"/>
      <c r="IQ16" s="185"/>
      <c r="IR16" s="185"/>
      <c r="IS16" s="185"/>
      <c r="IT16" s="185"/>
      <c r="IU16" s="185"/>
      <c r="IV16" s="185"/>
      <c r="IW16" s="185"/>
    </row>
    <row r="17" customFormat="false" ht="15.75" hidden="false" customHeight="false" outlineLevel="0" collapsed="false">
      <c r="A17" s="182" t="s">
        <v>323</v>
      </c>
      <c r="B17" s="183"/>
      <c r="C17" s="183" t="n">
        <v>0</v>
      </c>
      <c r="D17" s="183" t="n">
        <v>0</v>
      </c>
      <c r="E17" s="183" t="n">
        <v>0</v>
      </c>
      <c r="F17" s="183" t="n">
        <v>0</v>
      </c>
      <c r="G17" s="183" t="n">
        <v>0</v>
      </c>
      <c r="H17" s="183" t="n">
        <v>0</v>
      </c>
      <c r="I17" s="183" t="n">
        <v>0</v>
      </c>
      <c r="J17" s="183" t="n">
        <v>0</v>
      </c>
      <c r="K17" s="183" t="n">
        <v>0</v>
      </c>
      <c r="L17" s="183" t="n">
        <v>0</v>
      </c>
      <c r="M17" s="183" t="n">
        <v>0</v>
      </c>
      <c r="N17" s="183" t="n">
        <v>0</v>
      </c>
      <c r="O17" s="184" t="n">
        <f aca="false">N17</f>
        <v>0</v>
      </c>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185"/>
      <c r="ED17" s="185"/>
      <c r="EE17" s="185"/>
      <c r="EF17" s="185"/>
      <c r="EG17" s="185"/>
      <c r="EH17" s="185"/>
      <c r="EI17" s="185"/>
      <c r="EJ17" s="185"/>
      <c r="EK17" s="185"/>
      <c r="EL17" s="185"/>
      <c r="EM17" s="185"/>
      <c r="EN17" s="185"/>
      <c r="EO17" s="185"/>
      <c r="EP17" s="185"/>
      <c r="EQ17" s="185"/>
      <c r="ER17" s="185"/>
      <c r="ES17" s="185"/>
      <c r="ET17" s="185"/>
      <c r="EU17" s="185"/>
      <c r="EV17" s="185"/>
      <c r="EW17" s="185"/>
      <c r="EX17" s="185"/>
      <c r="EY17" s="185"/>
      <c r="EZ17" s="185"/>
      <c r="FA17" s="185"/>
      <c r="FB17" s="185"/>
      <c r="FC17" s="185"/>
      <c r="FD17" s="185"/>
      <c r="FE17" s="185"/>
      <c r="FF17" s="185"/>
      <c r="FG17" s="185"/>
      <c r="FH17" s="185"/>
      <c r="FI17" s="185"/>
      <c r="FJ17" s="185"/>
      <c r="FK17" s="185"/>
      <c r="FL17" s="185"/>
      <c r="FM17" s="185"/>
      <c r="FN17" s="185"/>
      <c r="FO17" s="185"/>
      <c r="FP17" s="185"/>
      <c r="FQ17" s="185"/>
      <c r="FR17" s="185"/>
      <c r="FS17" s="185"/>
      <c r="FT17" s="185"/>
      <c r="FU17" s="185"/>
      <c r="FV17" s="185"/>
      <c r="FW17" s="185"/>
      <c r="FX17" s="185"/>
      <c r="FY17" s="185"/>
      <c r="FZ17" s="185"/>
      <c r="GA17" s="185"/>
      <c r="GB17" s="185"/>
      <c r="GC17" s="185"/>
      <c r="GD17" s="185"/>
      <c r="GE17" s="185"/>
      <c r="GF17" s="185"/>
      <c r="GG17" s="185"/>
      <c r="GH17" s="185"/>
      <c r="GI17" s="185"/>
      <c r="GJ17" s="185"/>
      <c r="GK17" s="185"/>
      <c r="GL17" s="185"/>
      <c r="GM17" s="185"/>
      <c r="GN17" s="185"/>
      <c r="GO17" s="185"/>
      <c r="GP17" s="185"/>
      <c r="GQ17" s="185"/>
      <c r="GR17" s="185"/>
      <c r="GS17" s="185"/>
      <c r="GT17" s="185"/>
      <c r="GU17" s="185"/>
      <c r="GV17" s="185"/>
      <c r="GW17" s="185"/>
      <c r="GX17" s="185"/>
      <c r="GY17" s="185"/>
      <c r="GZ17" s="185"/>
      <c r="HA17" s="185"/>
      <c r="HB17" s="185"/>
      <c r="HC17" s="185"/>
      <c r="HD17" s="185"/>
      <c r="HE17" s="185"/>
      <c r="HF17" s="185"/>
      <c r="HG17" s="185"/>
      <c r="HH17" s="185"/>
      <c r="HI17" s="185"/>
      <c r="HJ17" s="185"/>
      <c r="HK17" s="185"/>
      <c r="HL17" s="185"/>
      <c r="HM17" s="185"/>
      <c r="HN17" s="185"/>
      <c r="HO17" s="185"/>
      <c r="HP17" s="185"/>
      <c r="HQ17" s="185"/>
      <c r="HR17" s="185"/>
      <c r="HS17" s="185"/>
      <c r="HT17" s="185"/>
      <c r="HU17" s="185"/>
      <c r="HV17" s="185"/>
      <c r="HW17" s="185"/>
      <c r="HX17" s="185"/>
      <c r="HY17" s="185"/>
      <c r="HZ17" s="185"/>
      <c r="IA17" s="185"/>
      <c r="IB17" s="185"/>
      <c r="IC17" s="185"/>
      <c r="ID17" s="185"/>
      <c r="IE17" s="185"/>
      <c r="IF17" s="185"/>
      <c r="IG17" s="185"/>
      <c r="IH17" s="185"/>
      <c r="II17" s="185"/>
      <c r="IJ17" s="185"/>
      <c r="IK17" s="185"/>
      <c r="IL17" s="185"/>
      <c r="IM17" s="185"/>
      <c r="IN17" s="185"/>
      <c r="IO17" s="185"/>
      <c r="IP17" s="185"/>
      <c r="IQ17" s="185"/>
      <c r="IR17" s="185"/>
      <c r="IS17" s="185"/>
      <c r="IT17" s="185"/>
      <c r="IU17" s="185"/>
      <c r="IV17" s="185"/>
      <c r="IW17" s="185"/>
    </row>
    <row r="18" customFormat="false" ht="15.75" hidden="false" customHeight="false" outlineLevel="0" collapsed="false">
      <c r="A18" s="182" t="s">
        <v>324</v>
      </c>
      <c r="B18" s="183"/>
      <c r="C18" s="183"/>
      <c r="D18" s="183"/>
      <c r="E18" s="183"/>
      <c r="F18" s="183"/>
      <c r="G18" s="183"/>
      <c r="H18" s="183"/>
      <c r="I18" s="183"/>
      <c r="J18" s="183"/>
      <c r="K18" s="183"/>
      <c r="L18" s="183"/>
      <c r="M18" s="183"/>
      <c r="N18" s="183"/>
      <c r="O18" s="184" t="n">
        <f aca="false">N18</f>
        <v>0</v>
      </c>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c r="FN18" s="185"/>
      <c r="FO18" s="185"/>
      <c r="FP18" s="185"/>
      <c r="FQ18" s="185"/>
      <c r="FR18" s="185"/>
      <c r="FS18" s="185"/>
      <c r="FT18" s="185"/>
      <c r="FU18" s="185"/>
      <c r="FV18" s="185"/>
      <c r="FW18" s="185"/>
      <c r="FX18" s="185"/>
      <c r="FY18" s="185"/>
      <c r="FZ18" s="185"/>
      <c r="GA18" s="185"/>
      <c r="GB18" s="185"/>
      <c r="GC18" s="185"/>
      <c r="GD18" s="185"/>
      <c r="GE18" s="185"/>
      <c r="GF18" s="185"/>
      <c r="GG18" s="185"/>
      <c r="GH18" s="185"/>
      <c r="GI18" s="185"/>
      <c r="GJ18" s="185"/>
      <c r="GK18" s="185"/>
      <c r="GL18" s="185"/>
      <c r="GM18" s="185"/>
      <c r="GN18" s="185"/>
      <c r="GO18" s="185"/>
      <c r="GP18" s="185"/>
      <c r="GQ18" s="185"/>
      <c r="GR18" s="185"/>
      <c r="GS18" s="185"/>
      <c r="GT18" s="185"/>
      <c r="GU18" s="185"/>
      <c r="GV18" s="185"/>
      <c r="GW18" s="185"/>
      <c r="GX18" s="185"/>
      <c r="GY18" s="185"/>
      <c r="GZ18" s="185"/>
      <c r="HA18" s="185"/>
      <c r="HB18" s="185"/>
      <c r="HC18" s="185"/>
      <c r="HD18" s="185"/>
      <c r="HE18" s="185"/>
      <c r="HF18" s="185"/>
      <c r="HG18" s="185"/>
      <c r="HH18" s="185"/>
      <c r="HI18" s="185"/>
      <c r="HJ18" s="185"/>
      <c r="HK18" s="185"/>
      <c r="HL18" s="185"/>
      <c r="HM18" s="185"/>
      <c r="HN18" s="185"/>
      <c r="HO18" s="185"/>
      <c r="HP18" s="185"/>
      <c r="HQ18" s="185"/>
      <c r="HR18" s="185"/>
      <c r="HS18" s="185"/>
      <c r="HT18" s="185"/>
      <c r="HU18" s="185"/>
      <c r="HV18" s="185"/>
      <c r="HW18" s="185"/>
      <c r="HX18" s="185"/>
      <c r="HY18" s="185"/>
      <c r="HZ18" s="185"/>
      <c r="IA18" s="185"/>
      <c r="IB18" s="185"/>
      <c r="IC18" s="185"/>
      <c r="ID18" s="185"/>
      <c r="IE18" s="185"/>
      <c r="IF18" s="185"/>
      <c r="IG18" s="185"/>
      <c r="IH18" s="185"/>
      <c r="II18" s="185"/>
      <c r="IJ18" s="185"/>
      <c r="IK18" s="185"/>
      <c r="IL18" s="185"/>
      <c r="IM18" s="185"/>
      <c r="IN18" s="185"/>
      <c r="IO18" s="185"/>
      <c r="IP18" s="185"/>
      <c r="IQ18" s="185"/>
      <c r="IR18" s="185"/>
      <c r="IS18" s="185"/>
      <c r="IT18" s="185"/>
      <c r="IU18" s="185"/>
      <c r="IV18" s="185"/>
      <c r="IW18" s="185"/>
    </row>
    <row r="19" customFormat="false" ht="15.75" hidden="false" customHeight="false" outlineLevel="0" collapsed="false">
      <c r="A19" s="182" t="s">
        <v>325</v>
      </c>
      <c r="B19" s="183"/>
      <c r="C19" s="183" t="n">
        <v>0</v>
      </c>
      <c r="D19" s="183" t="n">
        <v>0</v>
      </c>
      <c r="E19" s="183" t="n">
        <v>0</v>
      </c>
      <c r="F19" s="183" t="n">
        <v>0</v>
      </c>
      <c r="G19" s="183" t="n">
        <v>0</v>
      </c>
      <c r="H19" s="183" t="n">
        <v>0</v>
      </c>
      <c r="I19" s="183" t="n">
        <v>0</v>
      </c>
      <c r="J19" s="183" t="n">
        <v>0</v>
      </c>
      <c r="K19" s="183" t="n">
        <v>0</v>
      </c>
      <c r="L19" s="183" t="n">
        <v>0</v>
      </c>
      <c r="M19" s="183" t="n">
        <v>0</v>
      </c>
      <c r="N19" s="183" t="n">
        <v>0</v>
      </c>
      <c r="O19" s="184" t="n">
        <f aca="false">N19</f>
        <v>0</v>
      </c>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85"/>
      <c r="DF19" s="185"/>
      <c r="DG19" s="185"/>
      <c r="DH19" s="185"/>
      <c r="DI19" s="185"/>
      <c r="DJ19" s="185"/>
      <c r="DK19" s="185"/>
      <c r="DL19" s="185"/>
      <c r="DM19" s="185"/>
      <c r="DN19" s="185"/>
      <c r="DO19" s="185"/>
      <c r="DP19" s="185"/>
      <c r="DQ19" s="185"/>
      <c r="DR19" s="185"/>
      <c r="DS19" s="185"/>
      <c r="DT19" s="185"/>
      <c r="DU19" s="185"/>
      <c r="DV19" s="185"/>
      <c r="DW19" s="185"/>
      <c r="DX19" s="185"/>
      <c r="DY19" s="185"/>
      <c r="DZ19" s="185"/>
      <c r="EA19" s="185"/>
      <c r="EB19" s="185"/>
      <c r="EC19" s="185"/>
      <c r="ED19" s="185"/>
      <c r="EE19" s="185"/>
      <c r="EF19" s="185"/>
      <c r="EG19" s="185"/>
      <c r="EH19" s="185"/>
      <c r="EI19" s="185"/>
      <c r="EJ19" s="185"/>
      <c r="EK19" s="185"/>
      <c r="EL19" s="185"/>
      <c r="EM19" s="185"/>
      <c r="EN19" s="185"/>
      <c r="EO19" s="185"/>
      <c r="EP19" s="185"/>
      <c r="EQ19" s="185"/>
      <c r="ER19" s="185"/>
      <c r="ES19" s="185"/>
      <c r="ET19" s="185"/>
      <c r="EU19" s="185"/>
      <c r="EV19" s="185"/>
      <c r="EW19" s="185"/>
      <c r="EX19" s="185"/>
      <c r="EY19" s="185"/>
      <c r="EZ19" s="185"/>
      <c r="FA19" s="185"/>
      <c r="FB19" s="185"/>
      <c r="FC19" s="185"/>
      <c r="FD19" s="185"/>
      <c r="FE19" s="185"/>
      <c r="FF19" s="185"/>
      <c r="FG19" s="185"/>
      <c r="FH19" s="185"/>
      <c r="FI19" s="185"/>
      <c r="FJ19" s="185"/>
      <c r="FK19" s="185"/>
      <c r="FL19" s="185"/>
      <c r="FM19" s="185"/>
      <c r="FN19" s="185"/>
      <c r="FO19" s="185"/>
      <c r="FP19" s="185"/>
      <c r="FQ19" s="185"/>
      <c r="FR19" s="185"/>
      <c r="FS19" s="185"/>
      <c r="FT19" s="185"/>
      <c r="FU19" s="185"/>
      <c r="FV19" s="185"/>
      <c r="FW19" s="185"/>
      <c r="FX19" s="185"/>
      <c r="FY19" s="185"/>
      <c r="FZ19" s="185"/>
      <c r="GA19" s="185"/>
      <c r="GB19" s="185"/>
      <c r="GC19" s="185"/>
      <c r="GD19" s="185"/>
      <c r="GE19" s="185"/>
      <c r="GF19" s="185"/>
      <c r="GG19" s="185"/>
      <c r="GH19" s="185"/>
      <c r="GI19" s="185"/>
      <c r="GJ19" s="185"/>
      <c r="GK19" s="185"/>
      <c r="GL19" s="185"/>
      <c r="GM19" s="185"/>
      <c r="GN19" s="185"/>
      <c r="GO19" s="185"/>
      <c r="GP19" s="185"/>
      <c r="GQ19" s="185"/>
      <c r="GR19" s="185"/>
      <c r="GS19" s="185"/>
      <c r="GT19" s="185"/>
      <c r="GU19" s="185"/>
      <c r="GV19" s="185"/>
      <c r="GW19" s="185"/>
      <c r="GX19" s="185"/>
      <c r="GY19" s="185"/>
      <c r="GZ19" s="185"/>
      <c r="HA19" s="185"/>
      <c r="HB19" s="185"/>
      <c r="HC19" s="185"/>
      <c r="HD19" s="185"/>
      <c r="HE19" s="185"/>
      <c r="HF19" s="185"/>
      <c r="HG19" s="185"/>
      <c r="HH19" s="185"/>
      <c r="HI19" s="185"/>
      <c r="HJ19" s="185"/>
      <c r="HK19" s="185"/>
      <c r="HL19" s="185"/>
      <c r="HM19" s="185"/>
      <c r="HN19" s="185"/>
      <c r="HO19" s="185"/>
      <c r="HP19" s="185"/>
      <c r="HQ19" s="185"/>
      <c r="HR19" s="185"/>
      <c r="HS19" s="185"/>
      <c r="HT19" s="185"/>
      <c r="HU19" s="185"/>
      <c r="HV19" s="185"/>
      <c r="HW19" s="185"/>
      <c r="HX19" s="185"/>
      <c r="HY19" s="185"/>
      <c r="HZ19" s="185"/>
      <c r="IA19" s="185"/>
      <c r="IB19" s="185"/>
      <c r="IC19" s="185"/>
      <c r="ID19" s="185"/>
      <c r="IE19" s="185"/>
      <c r="IF19" s="185"/>
      <c r="IG19" s="185"/>
      <c r="IH19" s="185"/>
      <c r="II19" s="185"/>
      <c r="IJ19" s="185"/>
      <c r="IK19" s="185"/>
      <c r="IL19" s="185"/>
      <c r="IM19" s="185"/>
      <c r="IN19" s="185"/>
      <c r="IO19" s="185"/>
      <c r="IP19" s="185"/>
      <c r="IQ19" s="185"/>
      <c r="IR19" s="185"/>
      <c r="IS19" s="185"/>
      <c r="IT19" s="185"/>
      <c r="IU19" s="185"/>
      <c r="IV19" s="185"/>
      <c r="IW19" s="185"/>
    </row>
    <row r="20" customFormat="false" ht="15.75" hidden="false" customHeight="false" outlineLevel="0" collapsed="false">
      <c r="A20" s="182" t="s">
        <v>127</v>
      </c>
      <c r="B20" s="183"/>
      <c r="C20" s="183" t="n">
        <v>0</v>
      </c>
      <c r="D20" s="183" t="n">
        <v>0</v>
      </c>
      <c r="E20" s="183" t="n">
        <v>0</v>
      </c>
      <c r="F20" s="183" t="n">
        <v>0</v>
      </c>
      <c r="G20" s="183" t="n">
        <v>0</v>
      </c>
      <c r="H20" s="183" t="n">
        <v>0</v>
      </c>
      <c r="I20" s="183" t="n">
        <v>0</v>
      </c>
      <c r="J20" s="183" t="n">
        <v>0</v>
      </c>
      <c r="K20" s="183" t="n">
        <v>0</v>
      </c>
      <c r="L20" s="183" t="n">
        <v>0</v>
      </c>
      <c r="M20" s="183" t="n">
        <v>0</v>
      </c>
      <c r="N20" s="183" t="n">
        <v>0</v>
      </c>
      <c r="O20" s="184" t="n">
        <f aca="false">N20</f>
        <v>0</v>
      </c>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c r="FD20" s="185"/>
      <c r="FE20" s="185"/>
      <c r="FF20" s="185"/>
      <c r="FG20" s="185"/>
      <c r="FH20" s="185"/>
      <c r="FI20" s="185"/>
      <c r="FJ20" s="185"/>
      <c r="FK20" s="185"/>
      <c r="FL20" s="185"/>
      <c r="FM20" s="185"/>
      <c r="FN20" s="185"/>
      <c r="FO20" s="185"/>
      <c r="FP20" s="185"/>
      <c r="FQ20" s="185"/>
      <c r="FR20" s="185"/>
      <c r="FS20" s="185"/>
      <c r="FT20" s="185"/>
      <c r="FU20" s="185"/>
      <c r="FV20" s="185"/>
      <c r="FW20" s="185"/>
      <c r="FX20" s="185"/>
      <c r="FY20" s="185"/>
      <c r="FZ20" s="185"/>
      <c r="GA20" s="185"/>
      <c r="GB20" s="185"/>
      <c r="GC20" s="185"/>
      <c r="GD20" s="185"/>
      <c r="GE20" s="185"/>
      <c r="GF20" s="185"/>
      <c r="GG20" s="185"/>
      <c r="GH20" s="185"/>
      <c r="GI20" s="185"/>
      <c r="GJ20" s="185"/>
      <c r="GK20" s="185"/>
      <c r="GL20" s="185"/>
      <c r="GM20" s="185"/>
      <c r="GN20" s="185"/>
      <c r="GO20" s="185"/>
      <c r="GP20" s="185"/>
      <c r="GQ20" s="185"/>
      <c r="GR20" s="185"/>
      <c r="GS20" s="185"/>
      <c r="GT20" s="185"/>
      <c r="GU20" s="185"/>
      <c r="GV20" s="185"/>
      <c r="GW20" s="185"/>
      <c r="GX20" s="185"/>
      <c r="GY20" s="185"/>
      <c r="GZ20" s="185"/>
      <c r="HA20" s="185"/>
      <c r="HB20" s="185"/>
      <c r="HC20" s="185"/>
      <c r="HD20" s="185"/>
      <c r="HE20" s="185"/>
      <c r="HF20" s="185"/>
      <c r="HG20" s="185"/>
      <c r="HH20" s="185"/>
      <c r="HI20" s="185"/>
      <c r="HJ20" s="185"/>
      <c r="HK20" s="185"/>
      <c r="HL20" s="185"/>
      <c r="HM20" s="185"/>
      <c r="HN20" s="185"/>
      <c r="HO20" s="185"/>
      <c r="HP20" s="185"/>
      <c r="HQ20" s="185"/>
      <c r="HR20" s="185"/>
      <c r="HS20" s="185"/>
      <c r="HT20" s="185"/>
      <c r="HU20" s="185"/>
      <c r="HV20" s="185"/>
      <c r="HW20" s="185"/>
      <c r="HX20" s="185"/>
      <c r="HY20" s="185"/>
      <c r="HZ20" s="185"/>
      <c r="IA20" s="185"/>
      <c r="IB20" s="185"/>
      <c r="IC20" s="185"/>
      <c r="ID20" s="185"/>
      <c r="IE20" s="185"/>
      <c r="IF20" s="185"/>
      <c r="IG20" s="185"/>
      <c r="IH20" s="185"/>
      <c r="II20" s="185"/>
      <c r="IJ20" s="185"/>
      <c r="IK20" s="185"/>
      <c r="IL20" s="185"/>
      <c r="IM20" s="185"/>
      <c r="IN20" s="185"/>
      <c r="IO20" s="185"/>
      <c r="IP20" s="185"/>
      <c r="IQ20" s="185"/>
      <c r="IR20" s="185"/>
      <c r="IS20" s="185"/>
      <c r="IT20" s="185"/>
      <c r="IU20" s="185"/>
      <c r="IV20" s="185"/>
      <c r="IW20" s="185"/>
    </row>
    <row r="21" customFormat="false" ht="15.75" hidden="false" customHeight="false" outlineLevel="0" collapsed="false">
      <c r="A21" s="182" t="s">
        <v>129</v>
      </c>
      <c r="B21" s="183"/>
      <c r="C21" s="183" t="n">
        <v>0</v>
      </c>
      <c r="D21" s="183" t="n">
        <v>0</v>
      </c>
      <c r="E21" s="183" t="n">
        <v>0</v>
      </c>
      <c r="F21" s="183" t="n">
        <v>0</v>
      </c>
      <c r="G21" s="183" t="n">
        <v>0</v>
      </c>
      <c r="H21" s="183" t="n">
        <v>0</v>
      </c>
      <c r="I21" s="183" t="n">
        <v>0</v>
      </c>
      <c r="J21" s="183" t="n">
        <v>0</v>
      </c>
      <c r="K21" s="183" t="n">
        <v>0</v>
      </c>
      <c r="L21" s="183" t="n">
        <v>0</v>
      </c>
      <c r="M21" s="183" t="n">
        <v>0</v>
      </c>
      <c r="N21" s="183" t="n">
        <v>0</v>
      </c>
      <c r="O21" s="184" t="n">
        <f aca="false">N21</f>
        <v>0</v>
      </c>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c r="GO21" s="185"/>
      <c r="GP21" s="185"/>
      <c r="GQ21" s="185"/>
      <c r="GR21" s="185"/>
      <c r="GS21" s="185"/>
      <c r="GT21" s="185"/>
      <c r="GU21" s="185"/>
      <c r="GV21" s="185"/>
      <c r="GW21" s="185"/>
      <c r="GX21" s="185"/>
      <c r="GY21" s="185"/>
      <c r="GZ21" s="185"/>
      <c r="HA21" s="185"/>
      <c r="HB21" s="185"/>
      <c r="HC21" s="185"/>
      <c r="HD21" s="185"/>
      <c r="HE21" s="185"/>
      <c r="HF21" s="185"/>
      <c r="HG21" s="185"/>
      <c r="HH21" s="185"/>
      <c r="HI21" s="185"/>
      <c r="HJ21" s="185"/>
      <c r="HK21" s="185"/>
      <c r="HL21" s="185"/>
      <c r="HM21" s="185"/>
      <c r="HN21" s="185"/>
      <c r="HO21" s="185"/>
      <c r="HP21" s="185"/>
      <c r="HQ21" s="185"/>
      <c r="HR21" s="185"/>
      <c r="HS21" s="185"/>
      <c r="HT21" s="185"/>
      <c r="HU21" s="185"/>
      <c r="HV21" s="185"/>
      <c r="HW21" s="185"/>
      <c r="HX21" s="185"/>
      <c r="HY21" s="185"/>
      <c r="HZ21" s="185"/>
      <c r="IA21" s="185"/>
      <c r="IB21" s="185"/>
      <c r="IC21" s="185"/>
      <c r="ID21" s="185"/>
      <c r="IE21" s="185"/>
      <c r="IF21" s="185"/>
      <c r="IG21" s="185"/>
      <c r="IH21" s="185"/>
      <c r="II21" s="185"/>
      <c r="IJ21" s="185"/>
      <c r="IK21" s="185"/>
      <c r="IL21" s="185"/>
      <c r="IM21" s="185"/>
      <c r="IN21" s="185"/>
      <c r="IO21" s="185"/>
      <c r="IP21" s="185"/>
      <c r="IQ21" s="185"/>
      <c r="IR21" s="185"/>
      <c r="IS21" s="185"/>
      <c r="IT21" s="185"/>
      <c r="IU21" s="185"/>
      <c r="IV21" s="185"/>
      <c r="IW21" s="185"/>
    </row>
    <row r="22" customFormat="false" ht="15.75" hidden="false" customHeight="false" outlineLevel="0" collapsed="false">
      <c r="A22" s="182" t="s">
        <v>326</v>
      </c>
      <c r="B22" s="183"/>
      <c r="C22" s="183"/>
      <c r="D22" s="183"/>
      <c r="E22" s="183"/>
      <c r="F22" s="183"/>
      <c r="G22" s="183"/>
      <c r="H22" s="183"/>
      <c r="I22" s="183"/>
      <c r="J22" s="183"/>
      <c r="K22" s="183"/>
      <c r="L22" s="183"/>
      <c r="M22" s="183"/>
      <c r="N22" s="183"/>
      <c r="O22" s="184" t="n">
        <f aca="false">N22</f>
        <v>0</v>
      </c>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c r="DH22" s="185"/>
      <c r="DI22" s="185"/>
      <c r="DJ22" s="185"/>
      <c r="DK22" s="185"/>
      <c r="DL22" s="185"/>
      <c r="DM22" s="185"/>
      <c r="DN22" s="185"/>
      <c r="DO22" s="185"/>
      <c r="DP22" s="185"/>
      <c r="DQ22" s="185"/>
      <c r="DR22" s="185"/>
      <c r="DS22" s="185"/>
      <c r="DT22" s="185"/>
      <c r="DU22" s="185"/>
      <c r="DV22" s="185"/>
      <c r="DW22" s="185"/>
      <c r="DX22" s="185"/>
      <c r="DY22" s="185"/>
      <c r="DZ22" s="185"/>
      <c r="EA22" s="185"/>
      <c r="EB22" s="185"/>
      <c r="EC22" s="185"/>
      <c r="ED22" s="185"/>
      <c r="EE22" s="185"/>
      <c r="EF22" s="185"/>
      <c r="EG22" s="185"/>
      <c r="EH22" s="185"/>
      <c r="EI22" s="185"/>
      <c r="EJ22" s="185"/>
      <c r="EK22" s="185"/>
      <c r="EL22" s="185"/>
      <c r="EM22" s="185"/>
      <c r="EN22" s="185"/>
      <c r="EO22" s="185"/>
      <c r="EP22" s="185"/>
      <c r="EQ22" s="185"/>
      <c r="ER22" s="185"/>
      <c r="ES22" s="185"/>
      <c r="ET22" s="185"/>
      <c r="EU22" s="185"/>
      <c r="EV22" s="185"/>
      <c r="EW22" s="185"/>
      <c r="EX22" s="185"/>
      <c r="EY22" s="185"/>
      <c r="EZ22" s="185"/>
      <c r="FA22" s="185"/>
      <c r="FB22" s="185"/>
      <c r="FC22" s="185"/>
      <c r="FD22" s="185"/>
      <c r="FE22" s="185"/>
      <c r="FF22" s="185"/>
      <c r="FG22" s="185"/>
      <c r="FH22" s="185"/>
      <c r="FI22" s="185"/>
      <c r="FJ22" s="185"/>
      <c r="FK22" s="185"/>
      <c r="FL22" s="185"/>
      <c r="FM22" s="185"/>
      <c r="FN22" s="185"/>
      <c r="FO22" s="185"/>
      <c r="FP22" s="185"/>
      <c r="FQ22" s="185"/>
      <c r="FR22" s="185"/>
      <c r="FS22" s="185"/>
      <c r="FT22" s="185"/>
      <c r="FU22" s="185"/>
      <c r="FV22" s="185"/>
      <c r="FW22" s="185"/>
      <c r="FX22" s="185"/>
      <c r="FY22" s="185"/>
      <c r="FZ22" s="185"/>
      <c r="GA22" s="185"/>
      <c r="GB22" s="185"/>
      <c r="GC22" s="185"/>
      <c r="GD22" s="185"/>
      <c r="GE22" s="185"/>
      <c r="GF22" s="185"/>
      <c r="GG22" s="185"/>
      <c r="GH22" s="185"/>
      <c r="GI22" s="185"/>
      <c r="GJ22" s="185"/>
      <c r="GK22" s="185"/>
      <c r="GL22" s="185"/>
      <c r="GM22" s="185"/>
      <c r="GN22" s="185"/>
      <c r="GO22" s="185"/>
      <c r="GP22" s="185"/>
      <c r="GQ22" s="185"/>
      <c r="GR22" s="185"/>
      <c r="GS22" s="185"/>
      <c r="GT22" s="185"/>
      <c r="GU22" s="185"/>
      <c r="GV22" s="185"/>
      <c r="GW22" s="185"/>
      <c r="GX22" s="185"/>
      <c r="GY22" s="185"/>
      <c r="GZ22" s="185"/>
      <c r="HA22" s="185"/>
      <c r="HB22" s="185"/>
      <c r="HC22" s="185"/>
      <c r="HD22" s="185"/>
      <c r="HE22" s="185"/>
      <c r="HF22" s="185"/>
      <c r="HG22" s="185"/>
      <c r="HH22" s="185"/>
      <c r="HI22" s="185"/>
      <c r="HJ22" s="185"/>
      <c r="HK22" s="185"/>
      <c r="HL22" s="185"/>
      <c r="HM22" s="185"/>
      <c r="HN22" s="185"/>
      <c r="HO22" s="185"/>
      <c r="HP22" s="185"/>
      <c r="HQ22" s="185"/>
      <c r="HR22" s="185"/>
      <c r="HS22" s="185"/>
      <c r="HT22" s="185"/>
      <c r="HU22" s="185"/>
      <c r="HV22" s="185"/>
      <c r="HW22" s="185"/>
      <c r="HX22" s="185"/>
      <c r="HY22" s="185"/>
      <c r="HZ22" s="185"/>
      <c r="IA22" s="185"/>
      <c r="IB22" s="185"/>
      <c r="IC22" s="185"/>
      <c r="ID22" s="185"/>
      <c r="IE22" s="185"/>
      <c r="IF22" s="185"/>
      <c r="IG22" s="185"/>
      <c r="IH22" s="185"/>
      <c r="II22" s="185"/>
      <c r="IJ22" s="185"/>
      <c r="IK22" s="185"/>
      <c r="IL22" s="185"/>
      <c r="IM22" s="185"/>
      <c r="IN22" s="185"/>
      <c r="IO22" s="185"/>
      <c r="IP22" s="185"/>
      <c r="IQ22" s="185"/>
      <c r="IR22" s="185"/>
      <c r="IS22" s="185"/>
      <c r="IT22" s="185"/>
      <c r="IU22" s="185"/>
      <c r="IV22" s="185"/>
      <c r="IW22" s="185"/>
    </row>
    <row r="23" customFormat="false" ht="15.75" hidden="false" customHeight="false" outlineLevel="0" collapsed="false">
      <c r="A23" s="182" t="s">
        <v>327</v>
      </c>
      <c r="B23" s="183"/>
      <c r="C23" s="183"/>
      <c r="D23" s="183"/>
      <c r="E23" s="183"/>
      <c r="F23" s="183"/>
      <c r="G23" s="183"/>
      <c r="H23" s="183"/>
      <c r="I23" s="183"/>
      <c r="J23" s="183"/>
      <c r="K23" s="183"/>
      <c r="L23" s="183"/>
      <c r="M23" s="183"/>
      <c r="N23" s="183"/>
      <c r="O23" s="184" t="n">
        <f aca="false">N23</f>
        <v>0</v>
      </c>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H23" s="185"/>
      <c r="DI23" s="185"/>
      <c r="DJ23" s="185"/>
      <c r="DK23" s="185"/>
      <c r="DL23" s="185"/>
      <c r="DM23" s="185"/>
      <c r="DN23" s="185"/>
      <c r="DO23" s="185"/>
      <c r="DP23" s="185"/>
      <c r="DQ23" s="185"/>
      <c r="DR23" s="185"/>
      <c r="DS23" s="185"/>
      <c r="DT23" s="185"/>
      <c r="DU23" s="185"/>
      <c r="DV23" s="185"/>
      <c r="DW23" s="185"/>
      <c r="DX23" s="185"/>
      <c r="DY23" s="185"/>
      <c r="DZ23" s="185"/>
      <c r="EA23" s="185"/>
      <c r="EB23" s="185"/>
      <c r="EC23" s="185"/>
      <c r="ED23" s="185"/>
      <c r="EE23" s="185"/>
      <c r="EF23" s="185"/>
      <c r="EG23" s="185"/>
      <c r="EH23" s="185"/>
      <c r="EI23" s="185"/>
      <c r="EJ23" s="185"/>
      <c r="EK23" s="185"/>
      <c r="EL23" s="185"/>
      <c r="EM23" s="185"/>
      <c r="EN23" s="185"/>
      <c r="EO23" s="185"/>
      <c r="EP23" s="185"/>
      <c r="EQ23" s="185"/>
      <c r="ER23" s="185"/>
      <c r="ES23" s="185"/>
      <c r="ET23" s="185"/>
      <c r="EU23" s="185"/>
      <c r="EV23" s="185"/>
      <c r="EW23" s="185"/>
      <c r="EX23" s="185"/>
      <c r="EY23" s="185"/>
      <c r="EZ23" s="185"/>
      <c r="FA23" s="185"/>
      <c r="FB23" s="185"/>
      <c r="FC23" s="185"/>
      <c r="FD23" s="185"/>
      <c r="FE23" s="185"/>
      <c r="FF23" s="185"/>
      <c r="FG23" s="185"/>
      <c r="FH23" s="185"/>
      <c r="FI23" s="185"/>
      <c r="FJ23" s="185"/>
      <c r="FK23" s="185"/>
      <c r="FL23" s="185"/>
      <c r="FM23" s="185"/>
      <c r="FN23" s="185"/>
      <c r="FO23" s="185"/>
      <c r="FP23" s="185"/>
      <c r="FQ23" s="185"/>
      <c r="FR23" s="185"/>
      <c r="FS23" s="185"/>
      <c r="FT23" s="185"/>
      <c r="FU23" s="185"/>
      <c r="FV23" s="185"/>
      <c r="FW23" s="185"/>
      <c r="FX23" s="185"/>
      <c r="FY23" s="185"/>
      <c r="FZ23" s="185"/>
      <c r="GA23" s="185"/>
      <c r="GB23" s="185"/>
      <c r="GC23" s="185"/>
      <c r="GD23" s="185"/>
      <c r="GE23" s="185"/>
      <c r="GF23" s="185"/>
      <c r="GG23" s="185"/>
      <c r="GH23" s="185"/>
      <c r="GI23" s="185"/>
      <c r="GJ23" s="185"/>
      <c r="GK23" s="185"/>
      <c r="GL23" s="185"/>
      <c r="GM23" s="185"/>
      <c r="GN23" s="185"/>
      <c r="GO23" s="185"/>
      <c r="GP23" s="185"/>
      <c r="GQ23" s="185"/>
      <c r="GR23" s="185"/>
      <c r="GS23" s="185"/>
      <c r="GT23" s="185"/>
      <c r="GU23" s="185"/>
      <c r="GV23" s="185"/>
      <c r="GW23" s="185"/>
      <c r="GX23" s="185"/>
      <c r="GY23" s="185"/>
      <c r="GZ23" s="185"/>
      <c r="HA23" s="185"/>
      <c r="HB23" s="185"/>
      <c r="HC23" s="185"/>
      <c r="HD23" s="185"/>
      <c r="HE23" s="185"/>
      <c r="HF23" s="185"/>
      <c r="HG23" s="185"/>
      <c r="HH23" s="185"/>
      <c r="HI23" s="185"/>
      <c r="HJ23" s="185"/>
      <c r="HK23" s="185"/>
      <c r="HL23" s="185"/>
      <c r="HM23" s="185"/>
      <c r="HN23" s="185"/>
      <c r="HO23" s="185"/>
      <c r="HP23" s="185"/>
      <c r="HQ23" s="185"/>
      <c r="HR23" s="185"/>
      <c r="HS23" s="185"/>
      <c r="HT23" s="185"/>
      <c r="HU23" s="185"/>
      <c r="HV23" s="185"/>
      <c r="HW23" s="185"/>
      <c r="HX23" s="185"/>
      <c r="HY23" s="185"/>
      <c r="HZ23" s="185"/>
      <c r="IA23" s="185"/>
      <c r="IB23" s="185"/>
      <c r="IC23" s="185"/>
      <c r="ID23" s="185"/>
      <c r="IE23" s="185"/>
      <c r="IF23" s="185"/>
      <c r="IG23" s="185"/>
      <c r="IH23" s="185"/>
      <c r="II23" s="185"/>
      <c r="IJ23" s="185"/>
      <c r="IK23" s="185"/>
      <c r="IL23" s="185"/>
      <c r="IM23" s="185"/>
      <c r="IN23" s="185"/>
      <c r="IO23" s="185"/>
      <c r="IP23" s="185"/>
      <c r="IQ23" s="185"/>
      <c r="IR23" s="185"/>
      <c r="IS23" s="185"/>
      <c r="IT23" s="185"/>
      <c r="IU23" s="185"/>
      <c r="IV23" s="185"/>
      <c r="IW23" s="185"/>
    </row>
    <row r="24" customFormat="false" ht="15.75" hidden="false" customHeight="false" outlineLevel="0" collapsed="false">
      <c r="A24" s="182" t="s">
        <v>328</v>
      </c>
      <c r="B24" s="183"/>
      <c r="C24" s="183"/>
      <c r="D24" s="183"/>
      <c r="E24" s="183"/>
      <c r="F24" s="183"/>
      <c r="G24" s="183"/>
      <c r="H24" s="183"/>
      <c r="I24" s="183"/>
      <c r="J24" s="183"/>
      <c r="K24" s="183"/>
      <c r="L24" s="183"/>
      <c r="M24" s="183"/>
      <c r="N24" s="183"/>
      <c r="O24" s="184" t="n">
        <f aca="false">N24</f>
        <v>0</v>
      </c>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5"/>
      <c r="FM24" s="185"/>
      <c r="FN24" s="185"/>
      <c r="FO24" s="185"/>
      <c r="FP24" s="185"/>
      <c r="FQ24" s="185"/>
      <c r="FR24" s="185"/>
      <c r="FS24" s="185"/>
      <c r="FT24" s="185"/>
      <c r="FU24" s="185"/>
      <c r="FV24" s="185"/>
      <c r="FW24" s="185"/>
      <c r="FX24" s="185"/>
      <c r="FY24" s="185"/>
      <c r="FZ24" s="185"/>
      <c r="GA24" s="185"/>
      <c r="GB24" s="185"/>
      <c r="GC24" s="185"/>
      <c r="GD24" s="185"/>
      <c r="GE24" s="185"/>
      <c r="GF24" s="185"/>
      <c r="GG24" s="185"/>
      <c r="GH24" s="185"/>
      <c r="GI24" s="185"/>
      <c r="GJ24" s="185"/>
      <c r="GK24" s="185"/>
      <c r="GL24" s="185"/>
      <c r="GM24" s="185"/>
      <c r="GN24" s="185"/>
      <c r="GO24" s="185"/>
      <c r="GP24" s="185"/>
      <c r="GQ24" s="185"/>
      <c r="GR24" s="185"/>
      <c r="GS24" s="185"/>
      <c r="GT24" s="185"/>
      <c r="GU24" s="185"/>
      <c r="GV24" s="185"/>
      <c r="GW24" s="185"/>
      <c r="GX24" s="185"/>
      <c r="GY24" s="185"/>
      <c r="GZ24" s="185"/>
      <c r="HA24" s="185"/>
      <c r="HB24" s="185"/>
      <c r="HC24" s="185"/>
      <c r="HD24" s="185"/>
      <c r="HE24" s="185"/>
      <c r="HF24" s="185"/>
      <c r="HG24" s="185"/>
      <c r="HH24" s="185"/>
      <c r="HI24" s="185"/>
      <c r="HJ24" s="185"/>
      <c r="HK24" s="185"/>
      <c r="HL24" s="185"/>
      <c r="HM24" s="185"/>
      <c r="HN24" s="185"/>
      <c r="HO24" s="185"/>
      <c r="HP24" s="185"/>
      <c r="HQ24" s="185"/>
      <c r="HR24" s="185"/>
      <c r="HS24" s="185"/>
      <c r="HT24" s="185"/>
      <c r="HU24" s="185"/>
      <c r="HV24" s="185"/>
      <c r="HW24" s="185"/>
      <c r="HX24" s="185"/>
      <c r="HY24" s="185"/>
      <c r="HZ24" s="185"/>
      <c r="IA24" s="185"/>
      <c r="IB24" s="185"/>
      <c r="IC24" s="185"/>
      <c r="ID24" s="185"/>
      <c r="IE24" s="185"/>
      <c r="IF24" s="185"/>
      <c r="IG24" s="185"/>
      <c r="IH24" s="185"/>
      <c r="II24" s="185"/>
      <c r="IJ24" s="185"/>
      <c r="IK24" s="185"/>
      <c r="IL24" s="185"/>
      <c r="IM24" s="185"/>
      <c r="IN24" s="185"/>
      <c r="IO24" s="185"/>
      <c r="IP24" s="185"/>
      <c r="IQ24" s="185"/>
      <c r="IR24" s="185"/>
      <c r="IS24" s="185"/>
      <c r="IT24" s="185"/>
      <c r="IU24" s="185"/>
      <c r="IV24" s="185"/>
      <c r="IW24" s="185"/>
    </row>
    <row r="25" customFormat="false" ht="15.75" hidden="false" customHeight="false" outlineLevel="0" collapsed="false">
      <c r="A25" s="182" t="s">
        <v>329</v>
      </c>
      <c r="B25" s="183"/>
      <c r="C25" s="183"/>
      <c r="D25" s="183"/>
      <c r="E25" s="183"/>
      <c r="F25" s="183"/>
      <c r="G25" s="183"/>
      <c r="H25" s="183"/>
      <c r="I25" s="183"/>
      <c r="J25" s="183"/>
      <c r="K25" s="183"/>
      <c r="L25" s="183"/>
      <c r="M25" s="183"/>
      <c r="N25" s="183"/>
      <c r="O25" s="184" t="n">
        <f aca="false">N25</f>
        <v>0</v>
      </c>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c r="FD25" s="185"/>
      <c r="FE25" s="185"/>
      <c r="FF25" s="185"/>
      <c r="FG25" s="185"/>
      <c r="FH25" s="185"/>
      <c r="FI25" s="185"/>
      <c r="FJ25" s="185"/>
      <c r="FK25" s="185"/>
      <c r="FL25" s="185"/>
      <c r="FM25" s="185"/>
      <c r="FN25" s="185"/>
      <c r="FO25" s="185"/>
      <c r="FP25" s="185"/>
      <c r="FQ25" s="185"/>
      <c r="FR25" s="185"/>
      <c r="FS25" s="185"/>
      <c r="FT25" s="185"/>
      <c r="FU25" s="185"/>
      <c r="FV25" s="185"/>
      <c r="FW25" s="185"/>
      <c r="FX25" s="185"/>
      <c r="FY25" s="185"/>
      <c r="FZ25" s="185"/>
      <c r="GA25" s="185"/>
      <c r="GB25" s="185"/>
      <c r="GC25" s="185"/>
      <c r="GD25" s="185"/>
      <c r="GE25" s="185"/>
      <c r="GF25" s="185"/>
      <c r="GG25" s="185"/>
      <c r="GH25" s="185"/>
      <c r="GI25" s="185"/>
      <c r="GJ25" s="185"/>
      <c r="GK25" s="185"/>
      <c r="GL25" s="185"/>
      <c r="GM25" s="185"/>
      <c r="GN25" s="185"/>
      <c r="GO25" s="185"/>
      <c r="GP25" s="185"/>
      <c r="GQ25" s="185"/>
      <c r="GR25" s="185"/>
      <c r="GS25" s="185"/>
      <c r="GT25" s="185"/>
      <c r="GU25" s="185"/>
      <c r="GV25" s="185"/>
      <c r="GW25" s="185"/>
      <c r="GX25" s="185"/>
      <c r="GY25" s="185"/>
      <c r="GZ25" s="185"/>
      <c r="HA25" s="185"/>
      <c r="HB25" s="185"/>
      <c r="HC25" s="185"/>
      <c r="HD25" s="185"/>
      <c r="HE25" s="185"/>
      <c r="HF25" s="185"/>
      <c r="HG25" s="185"/>
      <c r="HH25" s="185"/>
      <c r="HI25" s="185"/>
      <c r="HJ25" s="185"/>
      <c r="HK25" s="185"/>
      <c r="HL25" s="185"/>
      <c r="HM25" s="185"/>
      <c r="HN25" s="185"/>
      <c r="HO25" s="185"/>
      <c r="HP25" s="185"/>
      <c r="HQ25" s="185"/>
      <c r="HR25" s="185"/>
      <c r="HS25" s="185"/>
      <c r="HT25" s="185"/>
      <c r="HU25" s="185"/>
      <c r="HV25" s="185"/>
      <c r="HW25" s="185"/>
      <c r="HX25" s="185"/>
      <c r="HY25" s="185"/>
      <c r="HZ25" s="185"/>
      <c r="IA25" s="185"/>
      <c r="IB25" s="185"/>
      <c r="IC25" s="185"/>
      <c r="ID25" s="185"/>
      <c r="IE25" s="185"/>
      <c r="IF25" s="185"/>
      <c r="IG25" s="185"/>
      <c r="IH25" s="185"/>
      <c r="II25" s="185"/>
      <c r="IJ25" s="185"/>
      <c r="IK25" s="185"/>
      <c r="IL25" s="185"/>
      <c r="IM25" s="185"/>
      <c r="IN25" s="185"/>
      <c r="IO25" s="185"/>
      <c r="IP25" s="185"/>
      <c r="IQ25" s="185"/>
      <c r="IR25" s="185"/>
      <c r="IS25" s="185"/>
      <c r="IT25" s="185"/>
      <c r="IU25" s="185"/>
      <c r="IV25" s="185"/>
      <c r="IW25" s="185"/>
    </row>
    <row r="26" customFormat="false" ht="15.75" hidden="false" customHeight="false" outlineLevel="0" collapsed="false">
      <c r="A26" s="182" t="s">
        <v>330</v>
      </c>
      <c r="B26" s="183"/>
      <c r="C26" s="183"/>
      <c r="D26" s="183"/>
      <c r="E26" s="183"/>
      <c r="F26" s="183"/>
      <c r="G26" s="183"/>
      <c r="H26" s="183"/>
      <c r="I26" s="183"/>
      <c r="J26" s="183"/>
      <c r="K26" s="183"/>
      <c r="L26" s="183"/>
      <c r="M26" s="183"/>
      <c r="N26" s="183"/>
      <c r="O26" s="184" t="n">
        <f aca="false">N26</f>
        <v>0</v>
      </c>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85"/>
      <c r="DI26" s="185"/>
      <c r="DJ26" s="185"/>
      <c r="DK26" s="185"/>
      <c r="DL26" s="185"/>
      <c r="DM26" s="185"/>
      <c r="DN26" s="185"/>
      <c r="DO26" s="185"/>
      <c r="DP26" s="185"/>
      <c r="DQ26" s="185"/>
      <c r="DR26" s="185"/>
      <c r="DS26" s="185"/>
      <c r="DT26" s="185"/>
      <c r="DU26" s="185"/>
      <c r="DV26" s="185"/>
      <c r="DW26" s="185"/>
      <c r="DX26" s="185"/>
      <c r="DY26" s="185"/>
      <c r="DZ26" s="185"/>
      <c r="EA26" s="185"/>
      <c r="EB26" s="185"/>
      <c r="EC26" s="185"/>
      <c r="ED26" s="185"/>
      <c r="EE26" s="185"/>
      <c r="EF26" s="185"/>
      <c r="EG26" s="185"/>
      <c r="EH26" s="185"/>
      <c r="EI26" s="185"/>
      <c r="EJ26" s="185"/>
      <c r="EK26" s="185"/>
      <c r="EL26" s="185"/>
      <c r="EM26" s="185"/>
      <c r="EN26" s="185"/>
      <c r="EO26" s="185"/>
      <c r="EP26" s="185"/>
      <c r="EQ26" s="185"/>
      <c r="ER26" s="185"/>
      <c r="ES26" s="185"/>
      <c r="ET26" s="185"/>
      <c r="EU26" s="185"/>
      <c r="EV26" s="185"/>
      <c r="EW26" s="185"/>
      <c r="EX26" s="185"/>
      <c r="EY26" s="185"/>
      <c r="EZ26" s="185"/>
      <c r="FA26" s="185"/>
      <c r="FB26" s="185"/>
      <c r="FC26" s="185"/>
      <c r="FD26" s="185"/>
      <c r="FE26" s="185"/>
      <c r="FF26" s="185"/>
      <c r="FG26" s="185"/>
      <c r="FH26" s="185"/>
      <c r="FI26" s="185"/>
      <c r="FJ26" s="185"/>
      <c r="FK26" s="185"/>
      <c r="FL26" s="185"/>
      <c r="FM26" s="185"/>
      <c r="FN26" s="185"/>
      <c r="FO26" s="185"/>
      <c r="FP26" s="185"/>
      <c r="FQ26" s="185"/>
      <c r="FR26" s="185"/>
      <c r="FS26" s="185"/>
      <c r="FT26" s="185"/>
      <c r="FU26" s="185"/>
      <c r="FV26" s="185"/>
      <c r="FW26" s="185"/>
      <c r="FX26" s="185"/>
      <c r="FY26" s="185"/>
      <c r="FZ26" s="185"/>
      <c r="GA26" s="185"/>
      <c r="GB26" s="185"/>
      <c r="GC26" s="185"/>
      <c r="GD26" s="185"/>
      <c r="GE26" s="185"/>
      <c r="GF26" s="185"/>
      <c r="GG26" s="185"/>
      <c r="GH26" s="185"/>
      <c r="GI26" s="185"/>
      <c r="GJ26" s="185"/>
      <c r="GK26" s="185"/>
      <c r="GL26" s="185"/>
      <c r="GM26" s="185"/>
      <c r="GN26" s="185"/>
      <c r="GO26" s="185"/>
      <c r="GP26" s="185"/>
      <c r="GQ26" s="185"/>
      <c r="GR26" s="185"/>
      <c r="GS26" s="185"/>
      <c r="GT26" s="185"/>
      <c r="GU26" s="185"/>
      <c r="GV26" s="185"/>
      <c r="GW26" s="185"/>
      <c r="GX26" s="185"/>
      <c r="GY26" s="185"/>
      <c r="GZ26" s="185"/>
      <c r="HA26" s="185"/>
      <c r="HB26" s="185"/>
      <c r="HC26" s="185"/>
      <c r="HD26" s="185"/>
      <c r="HE26" s="185"/>
      <c r="HF26" s="185"/>
      <c r="HG26" s="185"/>
      <c r="HH26" s="185"/>
      <c r="HI26" s="185"/>
      <c r="HJ26" s="185"/>
      <c r="HK26" s="185"/>
      <c r="HL26" s="185"/>
      <c r="HM26" s="185"/>
      <c r="HN26" s="185"/>
      <c r="HO26" s="185"/>
      <c r="HP26" s="185"/>
      <c r="HQ26" s="185"/>
      <c r="HR26" s="185"/>
      <c r="HS26" s="185"/>
      <c r="HT26" s="185"/>
      <c r="HU26" s="185"/>
      <c r="HV26" s="185"/>
      <c r="HW26" s="185"/>
      <c r="HX26" s="185"/>
      <c r="HY26" s="185"/>
      <c r="HZ26" s="185"/>
      <c r="IA26" s="185"/>
      <c r="IB26" s="185"/>
      <c r="IC26" s="185"/>
      <c r="ID26" s="185"/>
      <c r="IE26" s="185"/>
      <c r="IF26" s="185"/>
      <c r="IG26" s="185"/>
      <c r="IH26" s="185"/>
      <c r="II26" s="185"/>
      <c r="IJ26" s="185"/>
      <c r="IK26" s="185"/>
      <c r="IL26" s="185"/>
      <c r="IM26" s="185"/>
      <c r="IN26" s="185"/>
      <c r="IO26" s="185"/>
      <c r="IP26" s="185"/>
      <c r="IQ26" s="185"/>
      <c r="IR26" s="185"/>
      <c r="IS26" s="185"/>
      <c r="IT26" s="185"/>
      <c r="IU26" s="185"/>
      <c r="IV26" s="185"/>
      <c r="IW26" s="185"/>
    </row>
    <row r="27" customFormat="false" ht="15.75" hidden="false" customHeight="false" outlineLevel="0" collapsed="false">
      <c r="A27" s="182" t="s">
        <v>331</v>
      </c>
      <c r="B27" s="183"/>
      <c r="C27" s="183" t="n">
        <v>0</v>
      </c>
      <c r="D27" s="183" t="n">
        <v>0</v>
      </c>
      <c r="E27" s="183" t="n">
        <v>0</v>
      </c>
      <c r="F27" s="183" t="n">
        <v>0</v>
      </c>
      <c r="G27" s="183" t="n">
        <v>0</v>
      </c>
      <c r="H27" s="183" t="n">
        <v>0</v>
      </c>
      <c r="I27" s="183" t="n">
        <v>0</v>
      </c>
      <c r="J27" s="183" t="n">
        <v>0</v>
      </c>
      <c r="K27" s="183" t="n">
        <v>0</v>
      </c>
      <c r="L27" s="183" t="n">
        <v>0</v>
      </c>
      <c r="M27" s="183" t="n">
        <v>0</v>
      </c>
      <c r="N27" s="183" t="n">
        <v>0</v>
      </c>
      <c r="O27" s="184" t="n">
        <f aca="false">N27</f>
        <v>0</v>
      </c>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85"/>
      <c r="BW27" s="185"/>
      <c r="BX27" s="185"/>
      <c r="BY27" s="185"/>
      <c r="BZ27" s="185"/>
      <c r="CA27" s="185"/>
      <c r="CB27" s="185"/>
      <c r="CC27" s="185"/>
      <c r="CD27" s="185"/>
      <c r="CE27" s="185"/>
      <c r="CF27" s="185"/>
      <c r="CG27" s="185"/>
      <c r="CH27" s="185"/>
      <c r="CI27" s="185"/>
      <c r="CJ27" s="185"/>
      <c r="CK27" s="185"/>
      <c r="CL27" s="185"/>
      <c r="CM27" s="185"/>
      <c r="CN27" s="185"/>
      <c r="CO27" s="185"/>
      <c r="CP27" s="185"/>
      <c r="CQ27" s="185"/>
      <c r="CR27" s="185"/>
      <c r="CS27" s="185"/>
      <c r="CT27" s="185"/>
      <c r="CU27" s="185"/>
      <c r="CV27" s="185"/>
      <c r="CW27" s="185"/>
      <c r="CX27" s="185"/>
      <c r="CY27" s="185"/>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85"/>
      <c r="EJ27" s="185"/>
      <c r="EK27" s="185"/>
      <c r="EL27" s="185"/>
      <c r="EM27" s="185"/>
      <c r="EN27" s="185"/>
      <c r="EO27" s="185"/>
      <c r="EP27" s="185"/>
      <c r="EQ27" s="185"/>
      <c r="ER27" s="185"/>
      <c r="ES27" s="185"/>
      <c r="ET27" s="185"/>
      <c r="EU27" s="185"/>
      <c r="EV27" s="185"/>
      <c r="EW27" s="185"/>
      <c r="EX27" s="185"/>
      <c r="EY27" s="185"/>
      <c r="EZ27" s="185"/>
      <c r="FA27" s="185"/>
      <c r="FB27" s="185"/>
      <c r="FC27" s="185"/>
      <c r="FD27" s="185"/>
      <c r="FE27" s="185"/>
      <c r="FF27" s="185"/>
      <c r="FG27" s="185"/>
      <c r="FH27" s="185"/>
      <c r="FI27" s="185"/>
      <c r="FJ27" s="185"/>
      <c r="FK27" s="185"/>
      <c r="FL27" s="185"/>
      <c r="FM27" s="185"/>
      <c r="FN27" s="185"/>
      <c r="FO27" s="185"/>
      <c r="FP27" s="185"/>
      <c r="FQ27" s="185"/>
      <c r="FR27" s="185"/>
      <c r="FS27" s="185"/>
      <c r="FT27" s="185"/>
      <c r="FU27" s="185"/>
      <c r="FV27" s="185"/>
      <c r="FW27" s="185"/>
      <c r="FX27" s="185"/>
      <c r="FY27" s="185"/>
      <c r="FZ27" s="185"/>
      <c r="GA27" s="185"/>
      <c r="GB27" s="185"/>
      <c r="GC27" s="185"/>
      <c r="GD27" s="185"/>
      <c r="GE27" s="185"/>
      <c r="GF27" s="185"/>
      <c r="GG27" s="185"/>
      <c r="GH27" s="185"/>
      <c r="GI27" s="185"/>
      <c r="GJ27" s="185"/>
      <c r="GK27" s="185"/>
      <c r="GL27" s="185"/>
      <c r="GM27" s="185"/>
      <c r="GN27" s="185"/>
      <c r="GO27" s="185"/>
      <c r="GP27" s="185"/>
      <c r="GQ27" s="185"/>
      <c r="GR27" s="185"/>
      <c r="GS27" s="185"/>
      <c r="GT27" s="185"/>
      <c r="GU27" s="185"/>
      <c r="GV27" s="185"/>
      <c r="GW27" s="185"/>
      <c r="GX27" s="185"/>
      <c r="GY27" s="185"/>
      <c r="GZ27" s="185"/>
      <c r="HA27" s="185"/>
      <c r="HB27" s="185"/>
      <c r="HC27" s="185"/>
      <c r="HD27" s="185"/>
      <c r="HE27" s="185"/>
      <c r="HF27" s="185"/>
      <c r="HG27" s="185"/>
      <c r="HH27" s="185"/>
      <c r="HI27" s="185"/>
      <c r="HJ27" s="185"/>
      <c r="HK27" s="185"/>
      <c r="HL27" s="185"/>
      <c r="HM27" s="185"/>
      <c r="HN27" s="185"/>
      <c r="HO27" s="185"/>
      <c r="HP27" s="185"/>
      <c r="HQ27" s="185"/>
      <c r="HR27" s="185"/>
      <c r="HS27" s="185"/>
      <c r="HT27" s="185"/>
      <c r="HU27" s="185"/>
      <c r="HV27" s="185"/>
      <c r="HW27" s="185"/>
      <c r="HX27" s="185"/>
      <c r="HY27" s="185"/>
      <c r="HZ27" s="185"/>
      <c r="IA27" s="185"/>
      <c r="IB27" s="185"/>
      <c r="IC27" s="185"/>
      <c r="ID27" s="185"/>
      <c r="IE27" s="185"/>
      <c r="IF27" s="185"/>
      <c r="IG27" s="185"/>
      <c r="IH27" s="185"/>
      <c r="II27" s="185"/>
      <c r="IJ27" s="185"/>
      <c r="IK27" s="185"/>
      <c r="IL27" s="185"/>
      <c r="IM27" s="185"/>
      <c r="IN27" s="185"/>
      <c r="IO27" s="185"/>
      <c r="IP27" s="185"/>
      <c r="IQ27" s="185"/>
      <c r="IR27" s="185"/>
      <c r="IS27" s="185"/>
      <c r="IT27" s="185"/>
      <c r="IU27" s="185"/>
      <c r="IV27" s="185"/>
      <c r="IW27" s="185"/>
    </row>
    <row r="28" customFormat="false" ht="15.75" hidden="false" customHeight="false" outlineLevel="0" collapsed="false">
      <c r="A28" s="182" t="s">
        <v>332</v>
      </c>
      <c r="B28" s="183"/>
      <c r="C28" s="183"/>
      <c r="D28" s="183"/>
      <c r="E28" s="183"/>
      <c r="F28" s="183"/>
      <c r="G28" s="183"/>
      <c r="H28" s="183"/>
      <c r="I28" s="183"/>
      <c r="J28" s="183"/>
      <c r="K28" s="183"/>
      <c r="L28" s="183"/>
      <c r="M28" s="183"/>
      <c r="N28" s="183"/>
      <c r="O28" s="184"/>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c r="GG28" s="185"/>
      <c r="GH28" s="185"/>
      <c r="GI28" s="185"/>
      <c r="GJ28" s="185"/>
      <c r="GK28" s="185"/>
      <c r="GL28" s="185"/>
      <c r="GM28" s="185"/>
      <c r="GN28" s="185"/>
      <c r="GO28" s="185"/>
      <c r="GP28" s="185"/>
      <c r="GQ28" s="185"/>
      <c r="GR28" s="185"/>
      <c r="GS28" s="185"/>
      <c r="GT28" s="185"/>
      <c r="GU28" s="185"/>
      <c r="GV28" s="185"/>
      <c r="GW28" s="185"/>
      <c r="GX28" s="185"/>
      <c r="GY28" s="185"/>
      <c r="GZ28" s="185"/>
      <c r="HA28" s="185"/>
      <c r="HB28" s="185"/>
      <c r="HC28" s="185"/>
      <c r="HD28" s="185"/>
      <c r="HE28" s="185"/>
      <c r="HF28" s="185"/>
      <c r="HG28" s="185"/>
      <c r="HH28" s="185"/>
      <c r="HI28" s="185"/>
      <c r="HJ28" s="185"/>
      <c r="HK28" s="185"/>
      <c r="HL28" s="185"/>
      <c r="HM28" s="185"/>
      <c r="HN28" s="185"/>
      <c r="HO28" s="185"/>
      <c r="HP28" s="185"/>
      <c r="HQ28" s="185"/>
      <c r="HR28" s="185"/>
      <c r="HS28" s="185"/>
      <c r="HT28" s="185"/>
      <c r="HU28" s="185"/>
      <c r="HV28" s="185"/>
      <c r="HW28" s="185"/>
      <c r="HX28" s="185"/>
      <c r="HY28" s="185"/>
      <c r="HZ28" s="185"/>
      <c r="IA28" s="185"/>
      <c r="IB28" s="185"/>
      <c r="IC28" s="185"/>
      <c r="ID28" s="185"/>
      <c r="IE28" s="185"/>
      <c r="IF28" s="185"/>
      <c r="IG28" s="185"/>
      <c r="IH28" s="185"/>
      <c r="II28" s="185"/>
      <c r="IJ28" s="185"/>
      <c r="IK28" s="185"/>
      <c r="IL28" s="185"/>
      <c r="IM28" s="185"/>
      <c r="IN28" s="185"/>
      <c r="IO28" s="185"/>
      <c r="IP28" s="185"/>
      <c r="IQ28" s="185"/>
      <c r="IR28" s="185"/>
      <c r="IS28" s="185"/>
      <c r="IT28" s="185"/>
      <c r="IU28" s="185"/>
      <c r="IV28" s="185"/>
      <c r="IW28" s="185"/>
    </row>
    <row r="29" customFormat="false" ht="15.75" hidden="false" customHeight="false" outlineLevel="0" collapsed="false">
      <c r="A29" s="182" t="s">
        <v>333</v>
      </c>
      <c r="B29" s="183"/>
      <c r="C29" s="183" t="n">
        <v>0</v>
      </c>
      <c r="D29" s="183" t="n">
        <v>0</v>
      </c>
      <c r="E29" s="183" t="n">
        <v>0</v>
      </c>
      <c r="F29" s="183" t="n">
        <v>0</v>
      </c>
      <c r="G29" s="183" t="n">
        <v>0</v>
      </c>
      <c r="H29" s="183" t="n">
        <v>0</v>
      </c>
      <c r="I29" s="183" t="n">
        <v>0</v>
      </c>
      <c r="J29" s="183" t="n">
        <v>0</v>
      </c>
      <c r="K29" s="183" t="n">
        <v>0</v>
      </c>
      <c r="L29" s="183" t="n">
        <v>0</v>
      </c>
      <c r="M29" s="183" t="n">
        <v>0</v>
      </c>
      <c r="N29" s="183" t="n">
        <v>0</v>
      </c>
      <c r="O29" s="184" t="n">
        <f aca="false">N29</f>
        <v>0</v>
      </c>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c r="BM29" s="185"/>
      <c r="BN29" s="185"/>
      <c r="BO29" s="185"/>
      <c r="BP29" s="185"/>
      <c r="BQ29" s="185"/>
      <c r="BR29" s="185"/>
      <c r="BS29" s="185"/>
      <c r="BT29" s="185"/>
      <c r="BU29" s="185"/>
      <c r="BV29" s="185"/>
      <c r="BW29" s="185"/>
      <c r="BX29" s="185"/>
      <c r="BY29" s="185"/>
      <c r="BZ29" s="185"/>
      <c r="CA29" s="185"/>
      <c r="CB29" s="185"/>
      <c r="CC29" s="185"/>
      <c r="CD29" s="185"/>
      <c r="CE29" s="185"/>
      <c r="CF29" s="185"/>
      <c r="CG29" s="185"/>
      <c r="CH29" s="185"/>
      <c r="CI29" s="185"/>
      <c r="CJ29" s="185"/>
      <c r="CK29" s="185"/>
      <c r="CL29" s="185"/>
      <c r="CM29" s="185"/>
      <c r="CN29" s="185"/>
      <c r="CO29" s="185"/>
      <c r="CP29" s="185"/>
      <c r="CQ29" s="185"/>
      <c r="CR29" s="185"/>
      <c r="CS29" s="185"/>
      <c r="CT29" s="185"/>
      <c r="CU29" s="185"/>
      <c r="CV29" s="185"/>
      <c r="CW29" s="185"/>
      <c r="CX29" s="185"/>
      <c r="CY29" s="185"/>
      <c r="CZ29" s="185"/>
      <c r="DA29" s="185"/>
      <c r="DB29" s="185"/>
      <c r="DC29" s="185"/>
      <c r="DD29" s="185"/>
      <c r="DE29" s="185"/>
      <c r="DF29" s="185"/>
      <c r="DG29" s="185"/>
      <c r="DH29" s="185"/>
      <c r="DI29" s="185"/>
      <c r="DJ29" s="185"/>
      <c r="DK29" s="185"/>
      <c r="DL29" s="185"/>
      <c r="DM29" s="185"/>
      <c r="DN29" s="185"/>
      <c r="DO29" s="185"/>
      <c r="DP29" s="185"/>
      <c r="DQ29" s="185"/>
      <c r="DR29" s="185"/>
      <c r="DS29" s="185"/>
      <c r="DT29" s="185"/>
      <c r="DU29" s="185"/>
      <c r="DV29" s="185"/>
      <c r="DW29" s="185"/>
      <c r="DX29" s="185"/>
      <c r="DY29" s="185"/>
      <c r="DZ29" s="185"/>
      <c r="EA29" s="185"/>
      <c r="EB29" s="185"/>
      <c r="EC29" s="185"/>
      <c r="ED29" s="185"/>
      <c r="EE29" s="185"/>
      <c r="EF29" s="185"/>
      <c r="EG29" s="185"/>
      <c r="EH29" s="185"/>
      <c r="EI29" s="185"/>
      <c r="EJ29" s="185"/>
      <c r="EK29" s="185"/>
      <c r="EL29" s="185"/>
      <c r="EM29" s="185"/>
      <c r="EN29" s="185"/>
      <c r="EO29" s="185"/>
      <c r="EP29" s="185"/>
      <c r="EQ29" s="185"/>
      <c r="ER29" s="185"/>
      <c r="ES29" s="185"/>
      <c r="ET29" s="185"/>
      <c r="EU29" s="185"/>
      <c r="EV29" s="185"/>
      <c r="EW29" s="185"/>
      <c r="EX29" s="185"/>
      <c r="EY29" s="185"/>
      <c r="EZ29" s="185"/>
      <c r="FA29" s="185"/>
      <c r="FB29" s="185"/>
      <c r="FC29" s="185"/>
      <c r="FD29" s="185"/>
      <c r="FE29" s="185"/>
      <c r="FF29" s="185"/>
      <c r="FG29" s="185"/>
      <c r="FH29" s="185"/>
      <c r="FI29" s="185"/>
      <c r="FJ29" s="185"/>
      <c r="FK29" s="185"/>
      <c r="FL29" s="185"/>
      <c r="FM29" s="185"/>
      <c r="FN29" s="185"/>
      <c r="FO29" s="185"/>
      <c r="FP29" s="185"/>
      <c r="FQ29" s="185"/>
      <c r="FR29" s="185"/>
      <c r="FS29" s="185"/>
      <c r="FT29" s="185"/>
      <c r="FU29" s="185"/>
      <c r="FV29" s="185"/>
      <c r="FW29" s="185"/>
      <c r="FX29" s="185"/>
      <c r="FY29" s="185"/>
      <c r="FZ29" s="185"/>
      <c r="GA29" s="185"/>
      <c r="GB29" s="185"/>
      <c r="GC29" s="185"/>
      <c r="GD29" s="185"/>
      <c r="GE29" s="185"/>
      <c r="GF29" s="185"/>
      <c r="GG29" s="185"/>
      <c r="GH29" s="185"/>
      <c r="GI29" s="185"/>
      <c r="GJ29" s="185"/>
      <c r="GK29" s="185"/>
      <c r="GL29" s="185"/>
      <c r="GM29" s="185"/>
      <c r="GN29" s="185"/>
      <c r="GO29" s="185"/>
      <c r="GP29" s="185"/>
      <c r="GQ29" s="185"/>
      <c r="GR29" s="185"/>
      <c r="GS29" s="185"/>
      <c r="GT29" s="185"/>
      <c r="GU29" s="185"/>
      <c r="GV29" s="185"/>
      <c r="GW29" s="185"/>
      <c r="GX29" s="185"/>
      <c r="GY29" s="185"/>
      <c r="GZ29" s="185"/>
      <c r="HA29" s="185"/>
      <c r="HB29" s="185"/>
      <c r="HC29" s="185"/>
      <c r="HD29" s="185"/>
      <c r="HE29" s="185"/>
      <c r="HF29" s="185"/>
      <c r="HG29" s="185"/>
      <c r="HH29" s="185"/>
      <c r="HI29" s="185"/>
      <c r="HJ29" s="185"/>
      <c r="HK29" s="185"/>
      <c r="HL29" s="185"/>
      <c r="HM29" s="185"/>
      <c r="HN29" s="185"/>
      <c r="HO29" s="185"/>
      <c r="HP29" s="185"/>
      <c r="HQ29" s="185"/>
      <c r="HR29" s="185"/>
      <c r="HS29" s="185"/>
      <c r="HT29" s="185"/>
      <c r="HU29" s="185"/>
      <c r="HV29" s="185"/>
      <c r="HW29" s="185"/>
      <c r="HX29" s="185"/>
      <c r="HY29" s="185"/>
      <c r="HZ29" s="185"/>
      <c r="IA29" s="185"/>
      <c r="IB29" s="185"/>
      <c r="IC29" s="185"/>
      <c r="ID29" s="185"/>
      <c r="IE29" s="185"/>
      <c r="IF29" s="185"/>
      <c r="IG29" s="185"/>
      <c r="IH29" s="185"/>
      <c r="II29" s="185"/>
      <c r="IJ29" s="185"/>
      <c r="IK29" s="185"/>
      <c r="IL29" s="185"/>
      <c r="IM29" s="185"/>
      <c r="IN29" s="185"/>
      <c r="IO29" s="185"/>
      <c r="IP29" s="185"/>
      <c r="IQ29" s="185"/>
      <c r="IR29" s="185"/>
      <c r="IS29" s="185"/>
      <c r="IT29" s="185"/>
      <c r="IU29" s="185"/>
      <c r="IV29" s="185"/>
      <c r="IW29" s="185"/>
    </row>
    <row r="30" customFormat="false" ht="15.75" hidden="false" customHeight="false" outlineLevel="0" collapsed="false">
      <c r="A30" s="186" t="s">
        <v>334</v>
      </c>
      <c r="B30" s="187"/>
      <c r="C30" s="188" t="n">
        <f aca="false">SUM(C12:C29)</f>
        <v>0</v>
      </c>
      <c r="D30" s="188" t="n">
        <f aca="false">SUM(D12:D29)</f>
        <v>0</v>
      </c>
      <c r="E30" s="188" t="n">
        <f aca="false">SUM(E12:E29)</f>
        <v>0</v>
      </c>
      <c r="F30" s="188" t="n">
        <f aca="false">SUM(F12:F29)</f>
        <v>0</v>
      </c>
      <c r="G30" s="188" t="n">
        <f aca="false">SUM(G12:G29)</f>
        <v>0</v>
      </c>
      <c r="H30" s="188" t="n">
        <f aca="false">SUM(H12:H29)</f>
        <v>0</v>
      </c>
      <c r="I30" s="188" t="n">
        <f aca="false">SUM(I12:I29)</f>
        <v>0</v>
      </c>
      <c r="J30" s="188" t="n">
        <f aca="false">SUM(J12:J29)</f>
        <v>0</v>
      </c>
      <c r="K30" s="188" t="n">
        <f aca="false">SUM(K12:K29)</f>
        <v>0</v>
      </c>
      <c r="L30" s="188" t="n">
        <f aca="false">SUM(L12:L29)</f>
        <v>0</v>
      </c>
      <c r="M30" s="188" t="n">
        <f aca="false">SUM(M12:M29)</f>
        <v>0</v>
      </c>
      <c r="N30" s="188" t="n">
        <f aca="false">SUM(N12:N29)</f>
        <v>0</v>
      </c>
      <c r="O30" s="189" t="n">
        <f aca="false">SUM(O12:O29)</f>
        <v>0</v>
      </c>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B30" s="185"/>
      <c r="BC30" s="185"/>
      <c r="BD30" s="185"/>
      <c r="BE30" s="185"/>
      <c r="BF30" s="185"/>
      <c r="BG30" s="185"/>
      <c r="BH30" s="185"/>
      <c r="BI30" s="185"/>
      <c r="BJ30" s="185"/>
      <c r="BK30" s="185"/>
      <c r="BL30" s="185"/>
      <c r="BM30" s="185"/>
      <c r="BN30" s="185"/>
      <c r="BO30" s="185"/>
      <c r="BP30" s="185"/>
      <c r="BQ30" s="185"/>
      <c r="BR30" s="185"/>
      <c r="BS30" s="185"/>
      <c r="BT30" s="185"/>
      <c r="BU30" s="185"/>
      <c r="BV30" s="185"/>
      <c r="BW30" s="185"/>
      <c r="BX30" s="185"/>
      <c r="BY30" s="185"/>
      <c r="BZ30" s="185"/>
      <c r="CA30" s="185"/>
      <c r="CB30" s="185"/>
      <c r="CC30" s="185"/>
      <c r="CD30" s="185"/>
      <c r="CE30" s="185"/>
      <c r="CF30" s="185"/>
      <c r="CG30" s="185"/>
      <c r="CH30" s="185"/>
      <c r="CI30" s="185"/>
      <c r="CJ30" s="185"/>
      <c r="CK30" s="185"/>
      <c r="CL30" s="185"/>
      <c r="CM30" s="185"/>
      <c r="CN30" s="185"/>
      <c r="CO30" s="185"/>
      <c r="CP30" s="185"/>
      <c r="CQ30" s="185"/>
      <c r="CR30" s="185"/>
      <c r="CS30" s="185"/>
      <c r="CT30" s="185"/>
      <c r="CU30" s="185"/>
      <c r="CV30" s="185"/>
      <c r="CW30" s="185"/>
      <c r="CX30" s="185"/>
      <c r="CY30" s="185"/>
      <c r="CZ30" s="185"/>
      <c r="DA30" s="185"/>
      <c r="DB30" s="185"/>
      <c r="DC30" s="185"/>
      <c r="DD30" s="185"/>
      <c r="DE30" s="185"/>
      <c r="DF30" s="185"/>
      <c r="DG30" s="185"/>
      <c r="DH30" s="185"/>
      <c r="DI30" s="185"/>
      <c r="DJ30" s="185"/>
      <c r="DK30" s="185"/>
      <c r="DL30" s="185"/>
      <c r="DM30" s="185"/>
      <c r="DN30" s="185"/>
      <c r="DO30" s="185"/>
      <c r="DP30" s="185"/>
      <c r="DQ30" s="185"/>
      <c r="DR30" s="185"/>
      <c r="DS30" s="185"/>
      <c r="DT30" s="185"/>
      <c r="DU30" s="185"/>
      <c r="DV30" s="185"/>
      <c r="DW30" s="185"/>
      <c r="DX30" s="185"/>
      <c r="DY30" s="185"/>
      <c r="DZ30" s="185"/>
      <c r="EA30" s="185"/>
      <c r="EB30" s="185"/>
      <c r="EC30" s="185"/>
      <c r="ED30" s="185"/>
      <c r="EE30" s="185"/>
      <c r="EF30" s="185"/>
      <c r="EG30" s="185"/>
      <c r="EH30" s="185"/>
      <c r="EI30" s="185"/>
      <c r="EJ30" s="185"/>
      <c r="EK30" s="185"/>
      <c r="EL30" s="185"/>
      <c r="EM30" s="185"/>
      <c r="EN30" s="185"/>
      <c r="EO30" s="185"/>
      <c r="EP30" s="185"/>
      <c r="EQ30" s="185"/>
      <c r="ER30" s="185"/>
      <c r="ES30" s="185"/>
      <c r="ET30" s="185"/>
      <c r="EU30" s="185"/>
      <c r="EV30" s="185"/>
      <c r="EW30" s="185"/>
      <c r="EX30" s="185"/>
      <c r="EY30" s="185"/>
      <c r="EZ30" s="185"/>
      <c r="FA30" s="185"/>
      <c r="FB30" s="185"/>
      <c r="FC30" s="185"/>
      <c r="FD30" s="185"/>
      <c r="FE30" s="185"/>
      <c r="FF30" s="185"/>
      <c r="FG30" s="185"/>
      <c r="FH30" s="185"/>
      <c r="FI30" s="185"/>
      <c r="FJ30" s="185"/>
      <c r="FK30" s="185"/>
      <c r="FL30" s="185"/>
      <c r="FM30" s="185"/>
      <c r="FN30" s="185"/>
      <c r="FO30" s="185"/>
      <c r="FP30" s="185"/>
      <c r="FQ30" s="185"/>
      <c r="FR30" s="185"/>
      <c r="FS30" s="185"/>
      <c r="FT30" s="185"/>
      <c r="FU30" s="185"/>
      <c r="FV30" s="185"/>
      <c r="FW30" s="185"/>
      <c r="FX30" s="185"/>
      <c r="FY30" s="185"/>
      <c r="FZ30" s="185"/>
      <c r="GA30" s="185"/>
      <c r="GB30" s="185"/>
      <c r="GC30" s="185"/>
      <c r="GD30" s="185"/>
      <c r="GE30" s="185"/>
      <c r="GF30" s="185"/>
      <c r="GG30" s="185"/>
      <c r="GH30" s="185"/>
      <c r="GI30" s="185"/>
      <c r="GJ30" s="185"/>
      <c r="GK30" s="185"/>
      <c r="GL30" s="185"/>
      <c r="GM30" s="185"/>
      <c r="GN30" s="185"/>
      <c r="GO30" s="185"/>
      <c r="GP30" s="185"/>
      <c r="GQ30" s="185"/>
      <c r="GR30" s="185"/>
      <c r="GS30" s="185"/>
      <c r="GT30" s="185"/>
      <c r="GU30" s="185"/>
      <c r="GV30" s="185"/>
      <c r="GW30" s="185"/>
      <c r="GX30" s="185"/>
      <c r="GY30" s="185"/>
      <c r="GZ30" s="185"/>
      <c r="HA30" s="185"/>
      <c r="HB30" s="185"/>
      <c r="HC30" s="185"/>
      <c r="HD30" s="185"/>
      <c r="HE30" s="185"/>
      <c r="HF30" s="185"/>
      <c r="HG30" s="185"/>
      <c r="HH30" s="185"/>
      <c r="HI30" s="185"/>
      <c r="HJ30" s="185"/>
      <c r="HK30" s="185"/>
      <c r="HL30" s="185"/>
      <c r="HM30" s="185"/>
      <c r="HN30" s="185"/>
      <c r="HO30" s="185"/>
      <c r="HP30" s="185"/>
      <c r="HQ30" s="185"/>
      <c r="HR30" s="185"/>
      <c r="HS30" s="185"/>
      <c r="HT30" s="185"/>
      <c r="HU30" s="185"/>
      <c r="HV30" s="185"/>
      <c r="HW30" s="185"/>
      <c r="HX30" s="185"/>
      <c r="HY30" s="185"/>
      <c r="HZ30" s="185"/>
      <c r="IA30" s="185"/>
      <c r="IB30" s="185"/>
      <c r="IC30" s="185"/>
      <c r="ID30" s="185"/>
      <c r="IE30" s="185"/>
      <c r="IF30" s="185"/>
      <c r="IG30" s="185"/>
      <c r="IH30" s="185"/>
      <c r="II30" s="185"/>
      <c r="IJ30" s="185"/>
      <c r="IK30" s="185"/>
      <c r="IL30" s="185"/>
      <c r="IM30" s="185"/>
      <c r="IN30" s="185"/>
      <c r="IO30" s="185"/>
      <c r="IP30" s="185"/>
      <c r="IQ30" s="185"/>
      <c r="IR30" s="185"/>
      <c r="IS30" s="185"/>
      <c r="IT30" s="185"/>
      <c r="IU30" s="185"/>
      <c r="IV30" s="185"/>
      <c r="IW30" s="185"/>
    </row>
    <row r="31" customFormat="false" ht="15.75" hidden="false" customHeight="false" outlineLevel="0" collapsed="false">
      <c r="A31" s="182" t="s">
        <v>335</v>
      </c>
      <c r="B31" s="183" t="n">
        <v>45</v>
      </c>
      <c r="C31" s="183"/>
      <c r="D31" s="183"/>
      <c r="E31" s="183"/>
      <c r="F31" s="183"/>
      <c r="G31" s="183"/>
      <c r="H31" s="183"/>
      <c r="I31" s="183"/>
      <c r="J31" s="183"/>
      <c r="K31" s="183"/>
      <c r="L31" s="183"/>
      <c r="M31" s="183"/>
      <c r="N31" s="183"/>
      <c r="O31" s="184" t="n">
        <f aca="false">N31</f>
        <v>0</v>
      </c>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c r="BQ31" s="185"/>
      <c r="BR31" s="185"/>
      <c r="BS31" s="185"/>
      <c r="BT31" s="185"/>
      <c r="BU31" s="185"/>
      <c r="BV31" s="185"/>
      <c r="BW31" s="185"/>
      <c r="BX31" s="185"/>
      <c r="BY31" s="185"/>
      <c r="BZ31" s="185"/>
      <c r="CA31" s="185"/>
      <c r="CB31" s="185"/>
      <c r="CC31" s="185"/>
      <c r="CD31" s="185"/>
      <c r="CE31" s="185"/>
      <c r="CF31" s="185"/>
      <c r="CG31" s="185"/>
      <c r="CH31" s="185"/>
      <c r="CI31" s="185"/>
      <c r="CJ31" s="185"/>
      <c r="CK31" s="185"/>
      <c r="CL31" s="185"/>
      <c r="CM31" s="185"/>
      <c r="CN31" s="185"/>
      <c r="CO31" s="185"/>
      <c r="CP31" s="185"/>
      <c r="CQ31" s="185"/>
      <c r="CR31" s="185"/>
      <c r="CS31" s="185"/>
      <c r="CT31" s="185"/>
      <c r="CU31" s="185"/>
      <c r="CV31" s="185"/>
      <c r="CW31" s="185"/>
      <c r="CX31" s="185"/>
      <c r="CY31" s="185"/>
      <c r="CZ31" s="185"/>
      <c r="DA31" s="185"/>
      <c r="DB31" s="185"/>
      <c r="DC31" s="185"/>
      <c r="DD31" s="185"/>
      <c r="DE31" s="185"/>
      <c r="DF31" s="185"/>
      <c r="DG31" s="185"/>
      <c r="DH31" s="185"/>
      <c r="DI31" s="185"/>
      <c r="DJ31" s="185"/>
      <c r="DK31" s="185"/>
      <c r="DL31" s="185"/>
      <c r="DM31" s="185"/>
      <c r="DN31" s="185"/>
      <c r="DO31" s="185"/>
      <c r="DP31" s="185"/>
      <c r="DQ31" s="185"/>
      <c r="DR31" s="185"/>
      <c r="DS31" s="185"/>
      <c r="DT31" s="185"/>
      <c r="DU31" s="185"/>
      <c r="DV31" s="185"/>
      <c r="DW31" s="185"/>
      <c r="DX31" s="185"/>
      <c r="DY31" s="185"/>
      <c r="DZ31" s="185"/>
      <c r="EA31" s="185"/>
      <c r="EB31" s="185"/>
      <c r="EC31" s="185"/>
      <c r="ED31" s="185"/>
      <c r="EE31" s="185"/>
      <c r="EF31" s="185"/>
      <c r="EG31" s="185"/>
      <c r="EH31" s="185"/>
      <c r="EI31" s="185"/>
      <c r="EJ31" s="185"/>
      <c r="EK31" s="185"/>
      <c r="EL31" s="185"/>
      <c r="EM31" s="185"/>
      <c r="EN31" s="185"/>
      <c r="EO31" s="185"/>
      <c r="EP31" s="185"/>
      <c r="EQ31" s="185"/>
      <c r="ER31" s="185"/>
      <c r="ES31" s="185"/>
      <c r="ET31" s="185"/>
      <c r="EU31" s="185"/>
      <c r="EV31" s="185"/>
      <c r="EW31" s="185"/>
      <c r="EX31" s="185"/>
      <c r="EY31" s="185"/>
      <c r="EZ31" s="185"/>
      <c r="FA31" s="185"/>
      <c r="FB31" s="185"/>
      <c r="FC31" s="185"/>
      <c r="FD31" s="185"/>
      <c r="FE31" s="185"/>
      <c r="FF31" s="185"/>
      <c r="FG31" s="185"/>
      <c r="FH31" s="185"/>
      <c r="FI31" s="185"/>
      <c r="FJ31" s="185"/>
      <c r="FK31" s="185"/>
      <c r="FL31" s="185"/>
      <c r="FM31" s="185"/>
      <c r="FN31" s="185"/>
      <c r="FO31" s="185"/>
      <c r="FP31" s="185"/>
      <c r="FQ31" s="185"/>
      <c r="FR31" s="185"/>
      <c r="FS31" s="185"/>
      <c r="FT31" s="185"/>
      <c r="FU31" s="185"/>
      <c r="FV31" s="185"/>
      <c r="FW31" s="185"/>
      <c r="FX31" s="185"/>
      <c r="FY31" s="185"/>
      <c r="FZ31" s="185"/>
      <c r="GA31" s="185"/>
      <c r="GB31" s="185"/>
      <c r="GC31" s="185"/>
      <c r="GD31" s="185"/>
      <c r="GE31" s="185"/>
      <c r="GF31" s="185"/>
      <c r="GG31" s="185"/>
      <c r="GH31" s="185"/>
      <c r="GI31" s="185"/>
      <c r="GJ31" s="185"/>
      <c r="GK31" s="185"/>
      <c r="GL31" s="185"/>
      <c r="GM31" s="185"/>
      <c r="GN31" s="185"/>
      <c r="GO31" s="185"/>
      <c r="GP31" s="185"/>
      <c r="GQ31" s="185"/>
      <c r="GR31" s="185"/>
      <c r="GS31" s="185"/>
      <c r="GT31" s="185"/>
      <c r="GU31" s="185"/>
      <c r="GV31" s="185"/>
      <c r="GW31" s="185"/>
      <c r="GX31" s="185"/>
      <c r="GY31" s="185"/>
      <c r="GZ31" s="185"/>
      <c r="HA31" s="185"/>
      <c r="HB31" s="185"/>
      <c r="HC31" s="185"/>
      <c r="HD31" s="185"/>
      <c r="HE31" s="185"/>
      <c r="HF31" s="185"/>
      <c r="HG31" s="185"/>
      <c r="HH31" s="185"/>
      <c r="HI31" s="185"/>
      <c r="HJ31" s="185"/>
      <c r="HK31" s="185"/>
      <c r="HL31" s="185"/>
      <c r="HM31" s="185"/>
      <c r="HN31" s="185"/>
      <c r="HO31" s="185"/>
      <c r="HP31" s="185"/>
      <c r="HQ31" s="185"/>
      <c r="HR31" s="185"/>
      <c r="HS31" s="185"/>
      <c r="HT31" s="185"/>
      <c r="HU31" s="185"/>
      <c r="HV31" s="185"/>
      <c r="HW31" s="185"/>
      <c r="HX31" s="185"/>
      <c r="HY31" s="185"/>
      <c r="HZ31" s="185"/>
      <c r="IA31" s="185"/>
      <c r="IB31" s="185"/>
      <c r="IC31" s="185"/>
      <c r="ID31" s="185"/>
      <c r="IE31" s="185"/>
      <c r="IF31" s="185"/>
      <c r="IG31" s="185"/>
      <c r="IH31" s="185"/>
      <c r="II31" s="185"/>
      <c r="IJ31" s="185"/>
      <c r="IK31" s="185"/>
      <c r="IL31" s="185"/>
      <c r="IM31" s="185"/>
      <c r="IN31" s="185"/>
      <c r="IO31" s="185"/>
      <c r="IP31" s="185"/>
      <c r="IQ31" s="185"/>
      <c r="IR31" s="185"/>
      <c r="IS31" s="185"/>
      <c r="IT31" s="185"/>
      <c r="IU31" s="185"/>
      <c r="IV31" s="185"/>
      <c r="IW31" s="185"/>
    </row>
    <row r="32" customFormat="false" ht="15.75" hidden="false" customHeight="false" outlineLevel="0" collapsed="false">
      <c r="A32" s="182" t="s">
        <v>336</v>
      </c>
      <c r="B32" s="183" t="n">
        <v>65</v>
      </c>
      <c r="C32" s="183"/>
      <c r="D32" s="183"/>
      <c r="E32" s="183"/>
      <c r="F32" s="183"/>
      <c r="G32" s="183"/>
      <c r="H32" s="183"/>
      <c r="I32" s="183"/>
      <c r="J32" s="183"/>
      <c r="K32" s="183"/>
      <c r="L32" s="183"/>
      <c r="M32" s="183"/>
      <c r="N32" s="183"/>
      <c r="O32" s="184" t="n">
        <f aca="false">N32</f>
        <v>0</v>
      </c>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5"/>
      <c r="BM32" s="185"/>
      <c r="BN32" s="185"/>
      <c r="BO32" s="185"/>
      <c r="BP32" s="185"/>
      <c r="BQ32" s="185"/>
      <c r="BR32" s="185"/>
      <c r="BS32" s="185"/>
      <c r="BT32" s="185"/>
      <c r="BU32" s="185"/>
      <c r="BV32" s="185"/>
      <c r="BW32" s="185"/>
      <c r="BX32" s="185"/>
      <c r="BY32" s="185"/>
      <c r="BZ32" s="185"/>
      <c r="CA32" s="185"/>
      <c r="CB32" s="185"/>
      <c r="CC32" s="185"/>
      <c r="CD32" s="185"/>
      <c r="CE32" s="185"/>
      <c r="CF32" s="185"/>
      <c r="CG32" s="185"/>
      <c r="CH32" s="185"/>
      <c r="CI32" s="185"/>
      <c r="CJ32" s="185"/>
      <c r="CK32" s="185"/>
      <c r="CL32" s="185"/>
      <c r="CM32" s="185"/>
      <c r="CN32" s="185"/>
      <c r="CO32" s="185"/>
      <c r="CP32" s="185"/>
      <c r="CQ32" s="185"/>
      <c r="CR32" s="185"/>
      <c r="CS32" s="185"/>
      <c r="CT32" s="185"/>
      <c r="CU32" s="185"/>
      <c r="CV32" s="185"/>
      <c r="CW32" s="185"/>
      <c r="CX32" s="185"/>
      <c r="CY32" s="185"/>
      <c r="CZ32" s="185"/>
      <c r="DA32" s="185"/>
      <c r="DB32" s="185"/>
      <c r="DC32" s="185"/>
      <c r="DD32" s="185"/>
      <c r="DE32" s="185"/>
      <c r="DF32" s="185"/>
      <c r="DG32" s="185"/>
      <c r="DH32" s="185"/>
      <c r="DI32" s="185"/>
      <c r="DJ32" s="185"/>
      <c r="DK32" s="185"/>
      <c r="DL32" s="185"/>
      <c r="DM32" s="185"/>
      <c r="DN32" s="185"/>
      <c r="DO32" s="185"/>
      <c r="DP32" s="185"/>
      <c r="DQ32" s="185"/>
      <c r="DR32" s="185"/>
      <c r="DS32" s="185"/>
      <c r="DT32" s="185"/>
      <c r="DU32" s="185"/>
      <c r="DV32" s="185"/>
      <c r="DW32" s="185"/>
      <c r="DX32" s="185"/>
      <c r="DY32" s="185"/>
      <c r="DZ32" s="185"/>
      <c r="EA32" s="185"/>
      <c r="EB32" s="185"/>
      <c r="EC32" s="185"/>
      <c r="ED32" s="185"/>
      <c r="EE32" s="185"/>
      <c r="EF32" s="185"/>
      <c r="EG32" s="185"/>
      <c r="EH32" s="185"/>
      <c r="EI32" s="185"/>
      <c r="EJ32" s="185"/>
      <c r="EK32" s="185"/>
      <c r="EL32" s="185"/>
      <c r="EM32" s="185"/>
      <c r="EN32" s="185"/>
      <c r="EO32" s="185"/>
      <c r="EP32" s="185"/>
      <c r="EQ32" s="185"/>
      <c r="ER32" s="185"/>
      <c r="ES32" s="185"/>
      <c r="ET32" s="185"/>
      <c r="EU32" s="185"/>
      <c r="EV32" s="185"/>
      <c r="EW32" s="185"/>
      <c r="EX32" s="185"/>
      <c r="EY32" s="185"/>
      <c r="EZ32" s="185"/>
      <c r="FA32" s="185"/>
      <c r="FB32" s="185"/>
      <c r="FC32" s="185"/>
      <c r="FD32" s="185"/>
      <c r="FE32" s="185"/>
      <c r="FF32" s="185"/>
      <c r="FG32" s="185"/>
      <c r="FH32" s="185"/>
      <c r="FI32" s="185"/>
      <c r="FJ32" s="185"/>
      <c r="FK32" s="185"/>
      <c r="FL32" s="185"/>
      <c r="FM32" s="185"/>
      <c r="FN32" s="185"/>
      <c r="FO32" s="185"/>
      <c r="FP32" s="185"/>
      <c r="FQ32" s="185"/>
      <c r="FR32" s="185"/>
      <c r="FS32" s="185"/>
      <c r="FT32" s="185"/>
      <c r="FU32" s="185"/>
      <c r="FV32" s="185"/>
      <c r="FW32" s="185"/>
      <c r="FX32" s="185"/>
      <c r="FY32" s="185"/>
      <c r="FZ32" s="185"/>
      <c r="GA32" s="185"/>
      <c r="GB32" s="185"/>
      <c r="GC32" s="185"/>
      <c r="GD32" s="185"/>
      <c r="GE32" s="185"/>
      <c r="GF32" s="185"/>
      <c r="GG32" s="185"/>
      <c r="GH32" s="185"/>
      <c r="GI32" s="185"/>
      <c r="GJ32" s="185"/>
      <c r="GK32" s="185"/>
      <c r="GL32" s="185"/>
      <c r="GM32" s="185"/>
      <c r="GN32" s="185"/>
      <c r="GO32" s="185"/>
      <c r="GP32" s="185"/>
      <c r="GQ32" s="185"/>
      <c r="GR32" s="185"/>
      <c r="GS32" s="185"/>
      <c r="GT32" s="185"/>
      <c r="GU32" s="185"/>
      <c r="GV32" s="185"/>
      <c r="GW32" s="185"/>
      <c r="GX32" s="185"/>
      <c r="GY32" s="185"/>
      <c r="GZ32" s="185"/>
      <c r="HA32" s="185"/>
      <c r="HB32" s="185"/>
      <c r="HC32" s="185"/>
      <c r="HD32" s="185"/>
      <c r="HE32" s="185"/>
      <c r="HF32" s="185"/>
      <c r="HG32" s="185"/>
      <c r="HH32" s="185"/>
      <c r="HI32" s="185"/>
      <c r="HJ32" s="185"/>
      <c r="HK32" s="185"/>
      <c r="HL32" s="185"/>
      <c r="HM32" s="185"/>
      <c r="HN32" s="185"/>
      <c r="HO32" s="185"/>
      <c r="HP32" s="185"/>
      <c r="HQ32" s="185"/>
      <c r="HR32" s="185"/>
      <c r="HS32" s="185"/>
      <c r="HT32" s="185"/>
      <c r="HU32" s="185"/>
      <c r="HV32" s="185"/>
      <c r="HW32" s="185"/>
      <c r="HX32" s="185"/>
      <c r="HY32" s="185"/>
      <c r="HZ32" s="185"/>
      <c r="IA32" s="185"/>
      <c r="IB32" s="185"/>
      <c r="IC32" s="185"/>
      <c r="ID32" s="185"/>
      <c r="IE32" s="185"/>
      <c r="IF32" s="185"/>
      <c r="IG32" s="185"/>
      <c r="IH32" s="185"/>
      <c r="II32" s="185"/>
      <c r="IJ32" s="185"/>
      <c r="IK32" s="185"/>
      <c r="IL32" s="185"/>
      <c r="IM32" s="185"/>
      <c r="IN32" s="185"/>
      <c r="IO32" s="185"/>
      <c r="IP32" s="185"/>
      <c r="IQ32" s="185"/>
      <c r="IR32" s="185"/>
      <c r="IS32" s="185"/>
      <c r="IT32" s="185"/>
      <c r="IU32" s="185"/>
      <c r="IV32" s="185"/>
      <c r="IW32" s="185"/>
    </row>
    <row r="33" customFormat="false" ht="15.75" hidden="false" customHeight="false" outlineLevel="0" collapsed="false">
      <c r="A33" s="182" t="s">
        <v>337</v>
      </c>
      <c r="B33" s="183" t="n">
        <v>85</v>
      </c>
      <c r="C33" s="183"/>
      <c r="D33" s="183"/>
      <c r="E33" s="183"/>
      <c r="F33" s="183"/>
      <c r="G33" s="183"/>
      <c r="H33" s="183"/>
      <c r="I33" s="183"/>
      <c r="J33" s="183"/>
      <c r="K33" s="183"/>
      <c r="L33" s="183"/>
      <c r="M33" s="183"/>
      <c r="N33" s="183"/>
      <c r="O33" s="184" t="n">
        <f aca="false">N33</f>
        <v>0</v>
      </c>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185"/>
      <c r="BW33" s="185"/>
      <c r="BX33" s="185"/>
      <c r="BY33" s="185"/>
      <c r="BZ33" s="185"/>
      <c r="CA33" s="185"/>
      <c r="CB33" s="185"/>
      <c r="CC33" s="185"/>
      <c r="CD33" s="185"/>
      <c r="CE33" s="185"/>
      <c r="CF33" s="185"/>
      <c r="CG33" s="185"/>
      <c r="CH33" s="185"/>
      <c r="CI33" s="185"/>
      <c r="CJ33" s="185"/>
      <c r="CK33" s="185"/>
      <c r="CL33" s="185"/>
      <c r="CM33" s="185"/>
      <c r="CN33" s="185"/>
      <c r="CO33" s="185"/>
      <c r="CP33" s="185"/>
      <c r="CQ33" s="185"/>
      <c r="CR33" s="185"/>
      <c r="CS33" s="185"/>
      <c r="CT33" s="185"/>
      <c r="CU33" s="185"/>
      <c r="CV33" s="185"/>
      <c r="CW33" s="185"/>
      <c r="CX33" s="185"/>
      <c r="CY33" s="185"/>
      <c r="CZ33" s="185"/>
      <c r="DA33" s="185"/>
      <c r="DB33" s="185"/>
      <c r="DC33" s="185"/>
      <c r="DD33" s="185"/>
      <c r="DE33" s="185"/>
      <c r="DF33" s="185"/>
      <c r="DG33" s="185"/>
      <c r="DH33" s="185"/>
      <c r="DI33" s="185"/>
      <c r="DJ33" s="185"/>
      <c r="DK33" s="185"/>
      <c r="DL33" s="185"/>
      <c r="DM33" s="185"/>
      <c r="DN33" s="185"/>
      <c r="DO33" s="185"/>
      <c r="DP33" s="185"/>
      <c r="DQ33" s="185"/>
      <c r="DR33" s="185"/>
      <c r="DS33" s="185"/>
      <c r="DT33" s="185"/>
      <c r="DU33" s="185"/>
      <c r="DV33" s="185"/>
      <c r="DW33" s="185"/>
      <c r="DX33" s="185"/>
      <c r="DY33" s="185"/>
      <c r="DZ33" s="185"/>
      <c r="EA33" s="185"/>
      <c r="EB33" s="185"/>
      <c r="EC33" s="185"/>
      <c r="ED33" s="185"/>
      <c r="EE33" s="185"/>
      <c r="EF33" s="185"/>
      <c r="EG33" s="185"/>
      <c r="EH33" s="185"/>
      <c r="EI33" s="185"/>
      <c r="EJ33" s="185"/>
      <c r="EK33" s="185"/>
      <c r="EL33" s="185"/>
      <c r="EM33" s="185"/>
      <c r="EN33" s="185"/>
      <c r="EO33" s="185"/>
      <c r="EP33" s="185"/>
      <c r="EQ33" s="185"/>
      <c r="ER33" s="185"/>
      <c r="ES33" s="185"/>
      <c r="ET33" s="185"/>
      <c r="EU33" s="185"/>
      <c r="EV33" s="185"/>
      <c r="EW33" s="185"/>
      <c r="EX33" s="185"/>
      <c r="EY33" s="185"/>
      <c r="EZ33" s="185"/>
      <c r="FA33" s="185"/>
      <c r="FB33" s="185"/>
      <c r="FC33" s="185"/>
      <c r="FD33" s="185"/>
      <c r="FE33" s="185"/>
      <c r="FF33" s="185"/>
      <c r="FG33" s="185"/>
      <c r="FH33" s="185"/>
      <c r="FI33" s="185"/>
      <c r="FJ33" s="185"/>
      <c r="FK33" s="185"/>
      <c r="FL33" s="185"/>
      <c r="FM33" s="185"/>
      <c r="FN33" s="185"/>
      <c r="FO33" s="185"/>
      <c r="FP33" s="185"/>
      <c r="FQ33" s="185"/>
      <c r="FR33" s="185"/>
      <c r="FS33" s="185"/>
      <c r="FT33" s="185"/>
      <c r="FU33" s="185"/>
      <c r="FV33" s="185"/>
      <c r="FW33" s="185"/>
      <c r="FX33" s="185"/>
      <c r="FY33" s="185"/>
      <c r="FZ33" s="185"/>
      <c r="GA33" s="185"/>
      <c r="GB33" s="185"/>
      <c r="GC33" s="185"/>
      <c r="GD33" s="185"/>
      <c r="GE33" s="185"/>
      <c r="GF33" s="185"/>
      <c r="GG33" s="185"/>
      <c r="GH33" s="185"/>
      <c r="GI33" s="185"/>
      <c r="GJ33" s="185"/>
      <c r="GK33" s="185"/>
      <c r="GL33" s="185"/>
      <c r="GM33" s="185"/>
      <c r="GN33" s="185"/>
      <c r="GO33" s="185"/>
      <c r="GP33" s="185"/>
      <c r="GQ33" s="185"/>
      <c r="GR33" s="185"/>
      <c r="GS33" s="185"/>
      <c r="GT33" s="185"/>
      <c r="GU33" s="185"/>
      <c r="GV33" s="185"/>
      <c r="GW33" s="185"/>
      <c r="GX33" s="185"/>
      <c r="GY33" s="185"/>
      <c r="GZ33" s="185"/>
      <c r="HA33" s="185"/>
      <c r="HB33" s="185"/>
      <c r="HC33" s="185"/>
      <c r="HD33" s="185"/>
      <c r="HE33" s="185"/>
      <c r="HF33" s="185"/>
      <c r="HG33" s="185"/>
      <c r="HH33" s="185"/>
      <c r="HI33" s="185"/>
      <c r="HJ33" s="185"/>
      <c r="HK33" s="185"/>
      <c r="HL33" s="185"/>
      <c r="HM33" s="185"/>
      <c r="HN33" s="185"/>
      <c r="HO33" s="185"/>
      <c r="HP33" s="185"/>
      <c r="HQ33" s="185"/>
      <c r="HR33" s="185"/>
      <c r="HS33" s="185"/>
      <c r="HT33" s="185"/>
      <c r="HU33" s="185"/>
      <c r="HV33" s="185"/>
      <c r="HW33" s="185"/>
      <c r="HX33" s="185"/>
      <c r="HY33" s="185"/>
      <c r="HZ33" s="185"/>
      <c r="IA33" s="185"/>
      <c r="IB33" s="185"/>
      <c r="IC33" s="185"/>
      <c r="ID33" s="185"/>
      <c r="IE33" s="185"/>
      <c r="IF33" s="185"/>
      <c r="IG33" s="185"/>
      <c r="IH33" s="185"/>
      <c r="II33" s="185"/>
      <c r="IJ33" s="185"/>
      <c r="IK33" s="185"/>
      <c r="IL33" s="185"/>
      <c r="IM33" s="185"/>
      <c r="IN33" s="185"/>
      <c r="IO33" s="185"/>
      <c r="IP33" s="185"/>
      <c r="IQ33" s="185"/>
      <c r="IR33" s="185"/>
      <c r="IS33" s="185"/>
      <c r="IT33" s="185"/>
      <c r="IU33" s="185"/>
      <c r="IV33" s="185"/>
      <c r="IW33" s="185"/>
    </row>
    <row r="34" customFormat="false" ht="15.75" hidden="false" customHeight="false" outlineLevel="0" collapsed="false">
      <c r="A34" s="182" t="s">
        <v>338</v>
      </c>
      <c r="B34" s="183" t="n">
        <v>115</v>
      </c>
      <c r="C34" s="183" t="n">
        <v>0</v>
      </c>
      <c r="D34" s="183" t="n">
        <v>0</v>
      </c>
      <c r="E34" s="183" t="n">
        <v>0</v>
      </c>
      <c r="F34" s="183" t="n">
        <v>0</v>
      </c>
      <c r="G34" s="183" t="n">
        <v>0</v>
      </c>
      <c r="H34" s="183" t="n">
        <v>0</v>
      </c>
      <c r="I34" s="183" t="n">
        <v>0</v>
      </c>
      <c r="J34" s="183" t="n">
        <v>0</v>
      </c>
      <c r="K34" s="183" t="n">
        <v>0</v>
      </c>
      <c r="L34" s="183" t="n">
        <v>0</v>
      </c>
      <c r="M34" s="183" t="n">
        <v>0</v>
      </c>
      <c r="N34" s="183" t="n">
        <v>0</v>
      </c>
      <c r="O34" s="184" t="n">
        <f aca="false">N34</f>
        <v>0</v>
      </c>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185"/>
      <c r="CX34" s="185"/>
      <c r="CY34" s="185"/>
      <c r="CZ34" s="185"/>
      <c r="DA34" s="185"/>
      <c r="DB34" s="185"/>
      <c r="DC34" s="185"/>
      <c r="DD34" s="185"/>
      <c r="DE34" s="185"/>
      <c r="DF34" s="185"/>
      <c r="DG34" s="185"/>
      <c r="DH34" s="185"/>
      <c r="DI34" s="185"/>
      <c r="DJ34" s="185"/>
      <c r="DK34" s="185"/>
      <c r="DL34" s="185"/>
      <c r="DM34" s="185"/>
      <c r="DN34" s="185"/>
      <c r="DO34" s="185"/>
      <c r="DP34" s="185"/>
      <c r="DQ34" s="185"/>
      <c r="DR34" s="185"/>
      <c r="DS34" s="185"/>
      <c r="DT34" s="185"/>
      <c r="DU34" s="185"/>
      <c r="DV34" s="185"/>
      <c r="DW34" s="185"/>
      <c r="DX34" s="185"/>
      <c r="DY34" s="185"/>
      <c r="DZ34" s="185"/>
      <c r="EA34" s="185"/>
      <c r="EB34" s="185"/>
      <c r="EC34" s="185"/>
      <c r="ED34" s="185"/>
      <c r="EE34" s="185"/>
      <c r="EF34" s="185"/>
      <c r="EG34" s="185"/>
      <c r="EH34" s="185"/>
      <c r="EI34" s="185"/>
      <c r="EJ34" s="185"/>
      <c r="EK34" s="185"/>
      <c r="EL34" s="185"/>
      <c r="EM34" s="185"/>
      <c r="EN34" s="185"/>
      <c r="EO34" s="185"/>
      <c r="EP34" s="185"/>
      <c r="EQ34" s="185"/>
      <c r="ER34" s="185"/>
      <c r="ES34" s="185"/>
      <c r="ET34" s="185"/>
      <c r="EU34" s="185"/>
      <c r="EV34" s="185"/>
      <c r="EW34" s="185"/>
      <c r="EX34" s="185"/>
      <c r="EY34" s="185"/>
      <c r="EZ34" s="185"/>
      <c r="FA34" s="185"/>
      <c r="FB34" s="185"/>
      <c r="FC34" s="185"/>
      <c r="FD34" s="185"/>
      <c r="FE34" s="185"/>
      <c r="FF34" s="185"/>
      <c r="FG34" s="185"/>
      <c r="FH34" s="185"/>
      <c r="FI34" s="185"/>
      <c r="FJ34" s="185"/>
      <c r="FK34" s="185"/>
      <c r="FL34" s="185"/>
      <c r="FM34" s="185"/>
      <c r="FN34" s="185"/>
      <c r="FO34" s="185"/>
      <c r="FP34" s="185"/>
      <c r="FQ34" s="185"/>
      <c r="FR34" s="185"/>
      <c r="FS34" s="185"/>
      <c r="FT34" s="185"/>
      <c r="FU34" s="185"/>
      <c r="FV34" s="185"/>
      <c r="FW34" s="185"/>
      <c r="FX34" s="185"/>
      <c r="FY34" s="185"/>
      <c r="FZ34" s="185"/>
      <c r="GA34" s="185"/>
      <c r="GB34" s="185"/>
      <c r="GC34" s="185"/>
      <c r="GD34" s="185"/>
      <c r="GE34" s="185"/>
      <c r="GF34" s="185"/>
      <c r="GG34" s="185"/>
      <c r="GH34" s="185"/>
      <c r="GI34" s="185"/>
      <c r="GJ34" s="185"/>
      <c r="GK34" s="185"/>
      <c r="GL34" s="185"/>
      <c r="GM34" s="185"/>
      <c r="GN34" s="185"/>
      <c r="GO34" s="185"/>
      <c r="GP34" s="185"/>
      <c r="GQ34" s="185"/>
      <c r="GR34" s="185"/>
      <c r="GS34" s="185"/>
      <c r="GT34" s="185"/>
      <c r="GU34" s="185"/>
      <c r="GV34" s="185"/>
      <c r="GW34" s="185"/>
      <c r="GX34" s="185"/>
      <c r="GY34" s="185"/>
      <c r="GZ34" s="185"/>
      <c r="HA34" s="185"/>
      <c r="HB34" s="185"/>
      <c r="HC34" s="185"/>
      <c r="HD34" s="185"/>
      <c r="HE34" s="185"/>
      <c r="HF34" s="185"/>
      <c r="HG34" s="185"/>
      <c r="HH34" s="185"/>
      <c r="HI34" s="185"/>
      <c r="HJ34" s="185"/>
      <c r="HK34" s="185"/>
      <c r="HL34" s="185"/>
      <c r="HM34" s="185"/>
      <c r="HN34" s="185"/>
      <c r="HO34" s="185"/>
      <c r="HP34" s="185"/>
      <c r="HQ34" s="185"/>
      <c r="HR34" s="185"/>
      <c r="HS34" s="185"/>
      <c r="HT34" s="185"/>
      <c r="HU34" s="185"/>
      <c r="HV34" s="185"/>
      <c r="HW34" s="185"/>
      <c r="HX34" s="185"/>
      <c r="HY34" s="185"/>
      <c r="HZ34" s="185"/>
      <c r="IA34" s="185"/>
      <c r="IB34" s="185"/>
      <c r="IC34" s="185"/>
      <c r="ID34" s="185"/>
      <c r="IE34" s="185"/>
      <c r="IF34" s="185"/>
      <c r="IG34" s="185"/>
      <c r="IH34" s="185"/>
      <c r="II34" s="185"/>
      <c r="IJ34" s="185"/>
      <c r="IK34" s="185"/>
      <c r="IL34" s="185"/>
      <c r="IM34" s="185"/>
      <c r="IN34" s="185"/>
      <c r="IO34" s="185"/>
      <c r="IP34" s="185"/>
      <c r="IQ34" s="185"/>
      <c r="IR34" s="185"/>
      <c r="IS34" s="185"/>
      <c r="IT34" s="185"/>
      <c r="IU34" s="185"/>
      <c r="IV34" s="185"/>
      <c r="IW34" s="185"/>
    </row>
    <row r="35" customFormat="false" ht="15.75" hidden="false" customHeight="false" outlineLevel="0" collapsed="false">
      <c r="A35" s="182" t="s">
        <v>339</v>
      </c>
      <c r="B35" s="183" t="n">
        <v>135</v>
      </c>
      <c r="C35" s="183"/>
      <c r="D35" s="183"/>
      <c r="E35" s="183"/>
      <c r="F35" s="183"/>
      <c r="G35" s="183"/>
      <c r="H35" s="183"/>
      <c r="I35" s="183"/>
      <c r="J35" s="183"/>
      <c r="K35" s="183"/>
      <c r="L35" s="183"/>
      <c r="M35" s="183"/>
      <c r="N35" s="183"/>
      <c r="O35" s="184" t="n">
        <f aca="false">N35</f>
        <v>0</v>
      </c>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5"/>
      <c r="BP35" s="185"/>
      <c r="BQ35" s="185"/>
      <c r="BR35" s="185"/>
      <c r="BS35" s="185"/>
      <c r="BT35" s="185"/>
      <c r="BU35" s="185"/>
      <c r="BV35" s="185"/>
      <c r="BW35" s="185"/>
      <c r="BX35" s="185"/>
      <c r="BY35" s="185"/>
      <c r="BZ35" s="185"/>
      <c r="CA35" s="185"/>
      <c r="CB35" s="185"/>
      <c r="CC35" s="185"/>
      <c r="CD35" s="185"/>
      <c r="CE35" s="185"/>
      <c r="CF35" s="185"/>
      <c r="CG35" s="185"/>
      <c r="CH35" s="185"/>
      <c r="CI35" s="185"/>
      <c r="CJ35" s="185"/>
      <c r="CK35" s="185"/>
      <c r="CL35" s="185"/>
      <c r="CM35" s="185"/>
      <c r="CN35" s="185"/>
      <c r="CO35" s="185"/>
      <c r="CP35" s="185"/>
      <c r="CQ35" s="185"/>
      <c r="CR35" s="185"/>
      <c r="CS35" s="185"/>
      <c r="CT35" s="185"/>
      <c r="CU35" s="185"/>
      <c r="CV35" s="185"/>
      <c r="CW35" s="185"/>
      <c r="CX35" s="185"/>
      <c r="CY35" s="185"/>
      <c r="CZ35" s="185"/>
      <c r="DA35" s="185"/>
      <c r="DB35" s="185"/>
      <c r="DC35" s="185"/>
      <c r="DD35" s="185"/>
      <c r="DE35" s="185"/>
      <c r="DF35" s="185"/>
      <c r="DG35" s="185"/>
      <c r="DH35" s="185"/>
      <c r="DI35" s="185"/>
      <c r="DJ35" s="185"/>
      <c r="DK35" s="185"/>
      <c r="DL35" s="185"/>
      <c r="DM35" s="185"/>
      <c r="DN35" s="185"/>
      <c r="DO35" s="185"/>
      <c r="DP35" s="185"/>
      <c r="DQ35" s="185"/>
      <c r="DR35" s="185"/>
      <c r="DS35" s="185"/>
      <c r="DT35" s="185"/>
      <c r="DU35" s="185"/>
      <c r="DV35" s="185"/>
      <c r="DW35" s="185"/>
      <c r="DX35" s="185"/>
      <c r="DY35" s="185"/>
      <c r="DZ35" s="185"/>
      <c r="EA35" s="185"/>
      <c r="EB35" s="185"/>
      <c r="EC35" s="185"/>
      <c r="ED35" s="185"/>
      <c r="EE35" s="185"/>
      <c r="EF35" s="185"/>
      <c r="EG35" s="185"/>
      <c r="EH35" s="185"/>
      <c r="EI35" s="185"/>
      <c r="EJ35" s="185"/>
      <c r="EK35" s="185"/>
      <c r="EL35" s="185"/>
      <c r="EM35" s="185"/>
      <c r="EN35" s="185"/>
      <c r="EO35" s="185"/>
      <c r="EP35" s="185"/>
      <c r="EQ35" s="185"/>
      <c r="ER35" s="185"/>
      <c r="ES35" s="185"/>
      <c r="ET35" s="185"/>
      <c r="EU35" s="185"/>
      <c r="EV35" s="185"/>
      <c r="EW35" s="185"/>
      <c r="EX35" s="185"/>
      <c r="EY35" s="185"/>
      <c r="EZ35" s="185"/>
      <c r="FA35" s="185"/>
      <c r="FB35" s="185"/>
      <c r="FC35" s="185"/>
      <c r="FD35" s="185"/>
      <c r="FE35" s="185"/>
      <c r="FF35" s="185"/>
      <c r="FG35" s="185"/>
      <c r="FH35" s="185"/>
      <c r="FI35" s="185"/>
      <c r="FJ35" s="185"/>
      <c r="FK35" s="185"/>
      <c r="FL35" s="185"/>
      <c r="FM35" s="185"/>
      <c r="FN35" s="185"/>
      <c r="FO35" s="185"/>
      <c r="FP35" s="185"/>
      <c r="FQ35" s="185"/>
      <c r="FR35" s="185"/>
      <c r="FS35" s="185"/>
      <c r="FT35" s="185"/>
      <c r="FU35" s="185"/>
      <c r="FV35" s="185"/>
      <c r="FW35" s="185"/>
      <c r="FX35" s="185"/>
      <c r="FY35" s="185"/>
      <c r="FZ35" s="185"/>
      <c r="GA35" s="185"/>
      <c r="GB35" s="185"/>
      <c r="GC35" s="185"/>
      <c r="GD35" s="185"/>
      <c r="GE35" s="185"/>
      <c r="GF35" s="185"/>
      <c r="GG35" s="185"/>
      <c r="GH35" s="185"/>
      <c r="GI35" s="185"/>
      <c r="GJ35" s="185"/>
      <c r="GK35" s="185"/>
      <c r="GL35" s="185"/>
      <c r="GM35" s="185"/>
      <c r="GN35" s="185"/>
      <c r="GO35" s="185"/>
      <c r="GP35" s="185"/>
      <c r="GQ35" s="185"/>
      <c r="GR35" s="185"/>
      <c r="GS35" s="185"/>
      <c r="GT35" s="185"/>
      <c r="GU35" s="185"/>
      <c r="GV35" s="185"/>
      <c r="GW35" s="185"/>
      <c r="GX35" s="185"/>
      <c r="GY35" s="185"/>
      <c r="GZ35" s="185"/>
      <c r="HA35" s="185"/>
      <c r="HB35" s="185"/>
      <c r="HC35" s="185"/>
      <c r="HD35" s="185"/>
      <c r="HE35" s="185"/>
      <c r="HF35" s="185"/>
      <c r="HG35" s="185"/>
      <c r="HH35" s="185"/>
      <c r="HI35" s="185"/>
      <c r="HJ35" s="185"/>
      <c r="HK35" s="185"/>
      <c r="HL35" s="185"/>
      <c r="HM35" s="185"/>
      <c r="HN35" s="185"/>
      <c r="HO35" s="185"/>
      <c r="HP35" s="185"/>
      <c r="HQ35" s="185"/>
      <c r="HR35" s="185"/>
      <c r="HS35" s="185"/>
      <c r="HT35" s="185"/>
      <c r="HU35" s="185"/>
      <c r="HV35" s="185"/>
      <c r="HW35" s="185"/>
      <c r="HX35" s="185"/>
      <c r="HY35" s="185"/>
      <c r="HZ35" s="185"/>
      <c r="IA35" s="185"/>
      <c r="IB35" s="185"/>
      <c r="IC35" s="185"/>
      <c r="ID35" s="185"/>
      <c r="IE35" s="185"/>
      <c r="IF35" s="185"/>
      <c r="IG35" s="185"/>
      <c r="IH35" s="185"/>
      <c r="II35" s="185"/>
      <c r="IJ35" s="185"/>
      <c r="IK35" s="185"/>
      <c r="IL35" s="185"/>
      <c r="IM35" s="185"/>
      <c r="IN35" s="185"/>
      <c r="IO35" s="185"/>
      <c r="IP35" s="185"/>
      <c r="IQ35" s="185"/>
      <c r="IR35" s="185"/>
      <c r="IS35" s="185"/>
      <c r="IT35" s="185"/>
      <c r="IU35" s="185"/>
      <c r="IV35" s="185"/>
      <c r="IW35" s="185"/>
    </row>
    <row r="36" customFormat="false" ht="15.75" hidden="false" customHeight="false" outlineLevel="0" collapsed="false">
      <c r="A36" s="182" t="s">
        <v>340</v>
      </c>
      <c r="B36" s="183" t="n">
        <v>165</v>
      </c>
      <c r="C36" s="183"/>
      <c r="D36" s="183"/>
      <c r="E36" s="183"/>
      <c r="F36" s="183"/>
      <c r="G36" s="183"/>
      <c r="H36" s="183"/>
      <c r="I36" s="183"/>
      <c r="J36" s="183"/>
      <c r="K36" s="183"/>
      <c r="L36" s="183"/>
      <c r="M36" s="183"/>
      <c r="N36" s="183"/>
      <c r="O36" s="184" t="n">
        <f aca="false">N36</f>
        <v>0</v>
      </c>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5"/>
      <c r="BQ36" s="185"/>
      <c r="BR36" s="185"/>
      <c r="BS36" s="185"/>
      <c r="BT36" s="185"/>
      <c r="BU36" s="185"/>
      <c r="BV36" s="185"/>
      <c r="BW36" s="185"/>
      <c r="BX36" s="185"/>
      <c r="BY36" s="185"/>
      <c r="BZ36" s="185"/>
      <c r="CA36" s="185"/>
      <c r="CB36" s="185"/>
      <c r="CC36" s="185"/>
      <c r="CD36" s="185"/>
      <c r="CE36" s="185"/>
      <c r="CF36" s="185"/>
      <c r="CG36" s="185"/>
      <c r="CH36" s="185"/>
      <c r="CI36" s="185"/>
      <c r="CJ36" s="185"/>
      <c r="CK36" s="185"/>
      <c r="CL36" s="185"/>
      <c r="CM36" s="185"/>
      <c r="CN36" s="185"/>
      <c r="CO36" s="185"/>
      <c r="CP36" s="185"/>
      <c r="CQ36" s="185"/>
      <c r="CR36" s="185"/>
      <c r="CS36" s="185"/>
      <c r="CT36" s="185"/>
      <c r="CU36" s="185"/>
      <c r="CV36" s="185"/>
      <c r="CW36" s="185"/>
      <c r="CX36" s="185"/>
      <c r="CY36" s="185"/>
      <c r="CZ36" s="185"/>
      <c r="DA36" s="185"/>
      <c r="DB36" s="185"/>
      <c r="DC36" s="185"/>
      <c r="DD36" s="185"/>
      <c r="DE36" s="185"/>
      <c r="DF36" s="185"/>
      <c r="DG36" s="185"/>
      <c r="DH36" s="185"/>
      <c r="DI36" s="185"/>
      <c r="DJ36" s="185"/>
      <c r="DK36" s="185"/>
      <c r="DL36" s="185"/>
      <c r="DM36" s="185"/>
      <c r="DN36" s="185"/>
      <c r="DO36" s="185"/>
      <c r="DP36" s="185"/>
      <c r="DQ36" s="185"/>
      <c r="DR36" s="185"/>
      <c r="DS36" s="185"/>
      <c r="DT36" s="185"/>
      <c r="DU36" s="185"/>
      <c r="DV36" s="185"/>
      <c r="DW36" s="185"/>
      <c r="DX36" s="185"/>
      <c r="DY36" s="185"/>
      <c r="DZ36" s="185"/>
      <c r="EA36" s="185"/>
      <c r="EB36" s="185"/>
      <c r="EC36" s="185"/>
      <c r="ED36" s="185"/>
      <c r="EE36" s="185"/>
      <c r="EF36" s="185"/>
      <c r="EG36" s="185"/>
      <c r="EH36" s="185"/>
      <c r="EI36" s="185"/>
      <c r="EJ36" s="185"/>
      <c r="EK36" s="185"/>
      <c r="EL36" s="185"/>
      <c r="EM36" s="185"/>
      <c r="EN36" s="185"/>
      <c r="EO36" s="185"/>
      <c r="EP36" s="185"/>
      <c r="EQ36" s="185"/>
      <c r="ER36" s="185"/>
      <c r="ES36" s="185"/>
      <c r="ET36" s="185"/>
      <c r="EU36" s="185"/>
      <c r="EV36" s="185"/>
      <c r="EW36" s="185"/>
      <c r="EX36" s="185"/>
      <c r="EY36" s="185"/>
      <c r="EZ36" s="185"/>
      <c r="FA36" s="185"/>
      <c r="FB36" s="185"/>
      <c r="FC36" s="185"/>
      <c r="FD36" s="185"/>
      <c r="FE36" s="185"/>
      <c r="FF36" s="185"/>
      <c r="FG36" s="185"/>
      <c r="FH36" s="185"/>
      <c r="FI36" s="185"/>
      <c r="FJ36" s="185"/>
      <c r="FK36" s="185"/>
      <c r="FL36" s="185"/>
      <c r="FM36" s="185"/>
      <c r="FN36" s="185"/>
      <c r="FO36" s="185"/>
      <c r="FP36" s="185"/>
      <c r="FQ36" s="185"/>
      <c r="FR36" s="185"/>
      <c r="FS36" s="185"/>
      <c r="FT36" s="185"/>
      <c r="FU36" s="185"/>
      <c r="FV36" s="185"/>
      <c r="FW36" s="185"/>
      <c r="FX36" s="185"/>
      <c r="FY36" s="185"/>
      <c r="FZ36" s="185"/>
      <c r="GA36" s="185"/>
      <c r="GB36" s="185"/>
      <c r="GC36" s="185"/>
      <c r="GD36" s="185"/>
      <c r="GE36" s="185"/>
      <c r="GF36" s="185"/>
      <c r="GG36" s="185"/>
      <c r="GH36" s="185"/>
      <c r="GI36" s="185"/>
      <c r="GJ36" s="185"/>
      <c r="GK36" s="185"/>
      <c r="GL36" s="185"/>
      <c r="GM36" s="185"/>
      <c r="GN36" s="185"/>
      <c r="GO36" s="185"/>
      <c r="GP36" s="185"/>
      <c r="GQ36" s="185"/>
      <c r="GR36" s="185"/>
      <c r="GS36" s="185"/>
      <c r="GT36" s="185"/>
      <c r="GU36" s="185"/>
      <c r="GV36" s="185"/>
      <c r="GW36" s="185"/>
      <c r="GX36" s="185"/>
      <c r="GY36" s="185"/>
      <c r="GZ36" s="185"/>
      <c r="HA36" s="185"/>
      <c r="HB36" s="185"/>
      <c r="HC36" s="185"/>
      <c r="HD36" s="185"/>
      <c r="HE36" s="185"/>
      <c r="HF36" s="185"/>
      <c r="HG36" s="185"/>
      <c r="HH36" s="185"/>
      <c r="HI36" s="185"/>
      <c r="HJ36" s="185"/>
      <c r="HK36" s="185"/>
      <c r="HL36" s="185"/>
      <c r="HM36" s="185"/>
      <c r="HN36" s="185"/>
      <c r="HO36" s="185"/>
      <c r="HP36" s="185"/>
      <c r="HQ36" s="185"/>
      <c r="HR36" s="185"/>
      <c r="HS36" s="185"/>
      <c r="HT36" s="185"/>
      <c r="HU36" s="185"/>
      <c r="HV36" s="185"/>
      <c r="HW36" s="185"/>
      <c r="HX36" s="185"/>
      <c r="HY36" s="185"/>
      <c r="HZ36" s="185"/>
      <c r="IA36" s="185"/>
      <c r="IB36" s="185"/>
      <c r="IC36" s="185"/>
      <c r="ID36" s="185"/>
      <c r="IE36" s="185"/>
      <c r="IF36" s="185"/>
      <c r="IG36" s="185"/>
      <c r="IH36" s="185"/>
      <c r="II36" s="185"/>
      <c r="IJ36" s="185"/>
      <c r="IK36" s="185"/>
      <c r="IL36" s="185"/>
      <c r="IM36" s="185"/>
      <c r="IN36" s="185"/>
      <c r="IO36" s="185"/>
      <c r="IP36" s="185"/>
      <c r="IQ36" s="185"/>
      <c r="IR36" s="185"/>
      <c r="IS36" s="185"/>
      <c r="IT36" s="185"/>
      <c r="IU36" s="185"/>
      <c r="IV36" s="185"/>
      <c r="IW36" s="185"/>
    </row>
    <row r="37" customFormat="false" ht="15.75" hidden="false" customHeight="false" outlineLevel="0" collapsed="false">
      <c r="A37" s="182" t="s">
        <v>341</v>
      </c>
      <c r="B37" s="183" t="n">
        <v>185</v>
      </c>
      <c r="C37" s="183"/>
      <c r="D37" s="183"/>
      <c r="E37" s="183"/>
      <c r="F37" s="183"/>
      <c r="G37" s="183"/>
      <c r="H37" s="183"/>
      <c r="I37" s="183"/>
      <c r="J37" s="183"/>
      <c r="K37" s="183"/>
      <c r="L37" s="183"/>
      <c r="M37" s="183"/>
      <c r="N37" s="183"/>
      <c r="O37" s="184" t="n">
        <f aca="false">N37</f>
        <v>0</v>
      </c>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c r="BA37" s="185"/>
      <c r="BB37" s="185"/>
      <c r="BC37" s="185"/>
      <c r="BD37" s="185"/>
      <c r="BE37" s="185"/>
      <c r="BF37" s="185"/>
      <c r="BG37" s="185"/>
      <c r="BH37" s="185"/>
      <c r="BI37" s="185"/>
      <c r="BJ37" s="185"/>
      <c r="BK37" s="185"/>
      <c r="BL37" s="185"/>
      <c r="BM37" s="185"/>
      <c r="BN37" s="185"/>
      <c r="BO37" s="185"/>
      <c r="BP37" s="185"/>
      <c r="BQ37" s="185"/>
      <c r="BR37" s="185"/>
      <c r="BS37" s="185"/>
      <c r="BT37" s="185"/>
      <c r="BU37" s="185"/>
      <c r="BV37" s="185"/>
      <c r="BW37" s="185"/>
      <c r="BX37" s="185"/>
      <c r="BY37" s="185"/>
      <c r="BZ37" s="185"/>
      <c r="CA37" s="185"/>
      <c r="CB37" s="185"/>
      <c r="CC37" s="185"/>
      <c r="CD37" s="185"/>
      <c r="CE37" s="185"/>
      <c r="CF37" s="185"/>
      <c r="CG37" s="185"/>
      <c r="CH37" s="185"/>
      <c r="CI37" s="185"/>
      <c r="CJ37" s="185"/>
      <c r="CK37" s="185"/>
      <c r="CL37" s="185"/>
      <c r="CM37" s="185"/>
      <c r="CN37" s="185"/>
      <c r="CO37" s="185"/>
      <c r="CP37" s="185"/>
      <c r="CQ37" s="185"/>
      <c r="CR37" s="185"/>
      <c r="CS37" s="185"/>
      <c r="CT37" s="185"/>
      <c r="CU37" s="185"/>
      <c r="CV37" s="185"/>
      <c r="CW37" s="185"/>
      <c r="CX37" s="185"/>
      <c r="CY37" s="185"/>
      <c r="CZ37" s="185"/>
      <c r="DA37" s="185"/>
      <c r="DB37" s="185"/>
      <c r="DC37" s="185"/>
      <c r="DD37" s="185"/>
      <c r="DE37" s="185"/>
      <c r="DF37" s="185"/>
      <c r="DG37" s="185"/>
      <c r="DH37" s="185"/>
      <c r="DI37" s="185"/>
      <c r="DJ37" s="185"/>
      <c r="DK37" s="185"/>
      <c r="DL37" s="185"/>
      <c r="DM37" s="185"/>
      <c r="DN37" s="185"/>
      <c r="DO37" s="185"/>
      <c r="DP37" s="185"/>
      <c r="DQ37" s="185"/>
      <c r="DR37" s="185"/>
      <c r="DS37" s="185"/>
      <c r="DT37" s="185"/>
      <c r="DU37" s="185"/>
      <c r="DV37" s="185"/>
      <c r="DW37" s="185"/>
      <c r="DX37" s="185"/>
      <c r="DY37" s="185"/>
      <c r="DZ37" s="185"/>
      <c r="EA37" s="185"/>
      <c r="EB37" s="185"/>
      <c r="EC37" s="185"/>
      <c r="ED37" s="185"/>
      <c r="EE37" s="185"/>
      <c r="EF37" s="185"/>
      <c r="EG37" s="185"/>
      <c r="EH37" s="185"/>
      <c r="EI37" s="185"/>
      <c r="EJ37" s="185"/>
      <c r="EK37" s="185"/>
      <c r="EL37" s="185"/>
      <c r="EM37" s="185"/>
      <c r="EN37" s="185"/>
      <c r="EO37" s="185"/>
      <c r="EP37" s="185"/>
      <c r="EQ37" s="185"/>
      <c r="ER37" s="185"/>
      <c r="ES37" s="185"/>
      <c r="ET37" s="185"/>
      <c r="EU37" s="185"/>
      <c r="EV37" s="185"/>
      <c r="EW37" s="185"/>
      <c r="EX37" s="185"/>
      <c r="EY37" s="185"/>
      <c r="EZ37" s="185"/>
      <c r="FA37" s="185"/>
      <c r="FB37" s="185"/>
      <c r="FC37" s="185"/>
      <c r="FD37" s="185"/>
      <c r="FE37" s="185"/>
      <c r="FF37" s="185"/>
      <c r="FG37" s="185"/>
      <c r="FH37" s="185"/>
      <c r="FI37" s="185"/>
      <c r="FJ37" s="185"/>
      <c r="FK37" s="185"/>
      <c r="FL37" s="185"/>
      <c r="FM37" s="185"/>
      <c r="FN37" s="185"/>
      <c r="FO37" s="185"/>
      <c r="FP37" s="185"/>
      <c r="FQ37" s="185"/>
      <c r="FR37" s="185"/>
      <c r="FS37" s="185"/>
      <c r="FT37" s="185"/>
      <c r="FU37" s="185"/>
      <c r="FV37" s="185"/>
      <c r="FW37" s="185"/>
      <c r="FX37" s="185"/>
      <c r="FY37" s="185"/>
      <c r="FZ37" s="185"/>
      <c r="GA37" s="185"/>
      <c r="GB37" s="185"/>
      <c r="GC37" s="185"/>
      <c r="GD37" s="185"/>
      <c r="GE37" s="185"/>
      <c r="GF37" s="185"/>
      <c r="GG37" s="185"/>
      <c r="GH37" s="185"/>
      <c r="GI37" s="185"/>
      <c r="GJ37" s="185"/>
      <c r="GK37" s="185"/>
      <c r="GL37" s="185"/>
      <c r="GM37" s="185"/>
      <c r="GN37" s="185"/>
      <c r="GO37" s="185"/>
      <c r="GP37" s="185"/>
      <c r="GQ37" s="185"/>
      <c r="GR37" s="185"/>
      <c r="GS37" s="185"/>
      <c r="GT37" s="185"/>
      <c r="GU37" s="185"/>
      <c r="GV37" s="185"/>
      <c r="GW37" s="185"/>
      <c r="GX37" s="185"/>
      <c r="GY37" s="185"/>
      <c r="GZ37" s="185"/>
      <c r="HA37" s="185"/>
      <c r="HB37" s="185"/>
      <c r="HC37" s="185"/>
      <c r="HD37" s="185"/>
      <c r="HE37" s="185"/>
      <c r="HF37" s="185"/>
      <c r="HG37" s="185"/>
      <c r="HH37" s="185"/>
      <c r="HI37" s="185"/>
      <c r="HJ37" s="185"/>
      <c r="HK37" s="185"/>
      <c r="HL37" s="185"/>
      <c r="HM37" s="185"/>
      <c r="HN37" s="185"/>
      <c r="HO37" s="185"/>
      <c r="HP37" s="185"/>
      <c r="HQ37" s="185"/>
      <c r="HR37" s="185"/>
      <c r="HS37" s="185"/>
      <c r="HT37" s="185"/>
      <c r="HU37" s="185"/>
      <c r="HV37" s="185"/>
      <c r="HW37" s="185"/>
      <c r="HX37" s="185"/>
      <c r="HY37" s="185"/>
      <c r="HZ37" s="185"/>
      <c r="IA37" s="185"/>
      <c r="IB37" s="185"/>
      <c r="IC37" s="185"/>
      <c r="ID37" s="185"/>
      <c r="IE37" s="185"/>
      <c r="IF37" s="185"/>
      <c r="IG37" s="185"/>
      <c r="IH37" s="185"/>
      <c r="II37" s="185"/>
      <c r="IJ37" s="185"/>
      <c r="IK37" s="185"/>
      <c r="IL37" s="185"/>
      <c r="IM37" s="185"/>
      <c r="IN37" s="185"/>
      <c r="IO37" s="185"/>
      <c r="IP37" s="185"/>
      <c r="IQ37" s="185"/>
      <c r="IR37" s="185"/>
      <c r="IS37" s="185"/>
      <c r="IT37" s="185"/>
      <c r="IU37" s="185"/>
      <c r="IV37" s="185"/>
      <c r="IW37" s="185"/>
    </row>
    <row r="38" customFormat="false" ht="15.75" hidden="false" customHeight="false" outlineLevel="0" collapsed="false">
      <c r="A38" s="182" t="s">
        <v>342</v>
      </c>
      <c r="B38" s="183" t="n">
        <v>215</v>
      </c>
      <c r="C38" s="183" t="n">
        <v>0</v>
      </c>
      <c r="D38" s="183" t="n">
        <v>0</v>
      </c>
      <c r="E38" s="183" t="n">
        <v>0</v>
      </c>
      <c r="F38" s="183" t="n">
        <v>0</v>
      </c>
      <c r="G38" s="183" t="n">
        <v>0</v>
      </c>
      <c r="H38" s="183" t="n">
        <v>0</v>
      </c>
      <c r="I38" s="183" t="n">
        <v>0</v>
      </c>
      <c r="J38" s="183" t="n">
        <v>0</v>
      </c>
      <c r="K38" s="183" t="n">
        <v>0</v>
      </c>
      <c r="L38" s="183" t="n">
        <v>0</v>
      </c>
      <c r="M38" s="183" t="n">
        <v>0</v>
      </c>
      <c r="N38" s="183" t="n">
        <v>0</v>
      </c>
      <c r="O38" s="184" t="n">
        <f aca="false">N38</f>
        <v>0</v>
      </c>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5"/>
      <c r="BN38" s="185"/>
      <c r="BO38" s="185"/>
      <c r="BP38" s="185"/>
      <c r="BQ38" s="185"/>
      <c r="BR38" s="185"/>
      <c r="BS38" s="185"/>
      <c r="BT38" s="185"/>
      <c r="BU38" s="185"/>
      <c r="BV38" s="185"/>
      <c r="BW38" s="185"/>
      <c r="BX38" s="185"/>
      <c r="BY38" s="185"/>
      <c r="BZ38" s="185"/>
      <c r="CA38" s="185"/>
      <c r="CB38" s="185"/>
      <c r="CC38" s="185"/>
      <c r="CD38" s="185"/>
      <c r="CE38" s="185"/>
      <c r="CF38" s="185"/>
      <c r="CG38" s="185"/>
      <c r="CH38" s="185"/>
      <c r="CI38" s="185"/>
      <c r="CJ38" s="185"/>
      <c r="CK38" s="185"/>
      <c r="CL38" s="185"/>
      <c r="CM38" s="185"/>
      <c r="CN38" s="185"/>
      <c r="CO38" s="185"/>
      <c r="CP38" s="185"/>
      <c r="CQ38" s="185"/>
      <c r="CR38" s="185"/>
      <c r="CS38" s="185"/>
      <c r="CT38" s="185"/>
      <c r="CU38" s="185"/>
      <c r="CV38" s="185"/>
      <c r="CW38" s="185"/>
      <c r="CX38" s="185"/>
      <c r="CY38" s="185"/>
      <c r="CZ38" s="185"/>
      <c r="DA38" s="185"/>
      <c r="DB38" s="185"/>
      <c r="DC38" s="185"/>
      <c r="DD38" s="185"/>
      <c r="DE38" s="185"/>
      <c r="DF38" s="185"/>
      <c r="DG38" s="185"/>
      <c r="DH38" s="185"/>
      <c r="DI38" s="185"/>
      <c r="DJ38" s="185"/>
      <c r="DK38" s="185"/>
      <c r="DL38" s="185"/>
      <c r="DM38" s="185"/>
      <c r="DN38" s="185"/>
      <c r="DO38" s="185"/>
      <c r="DP38" s="185"/>
      <c r="DQ38" s="185"/>
      <c r="DR38" s="185"/>
      <c r="DS38" s="185"/>
      <c r="DT38" s="185"/>
      <c r="DU38" s="185"/>
      <c r="DV38" s="185"/>
      <c r="DW38" s="185"/>
      <c r="DX38" s="185"/>
      <c r="DY38" s="185"/>
      <c r="DZ38" s="185"/>
      <c r="EA38" s="185"/>
      <c r="EB38" s="185"/>
      <c r="EC38" s="185"/>
      <c r="ED38" s="185"/>
      <c r="EE38" s="185"/>
      <c r="EF38" s="185"/>
      <c r="EG38" s="185"/>
      <c r="EH38" s="185"/>
      <c r="EI38" s="185"/>
      <c r="EJ38" s="185"/>
      <c r="EK38" s="185"/>
      <c r="EL38" s="185"/>
      <c r="EM38" s="185"/>
      <c r="EN38" s="185"/>
      <c r="EO38" s="185"/>
      <c r="EP38" s="185"/>
      <c r="EQ38" s="185"/>
      <c r="ER38" s="185"/>
      <c r="ES38" s="185"/>
      <c r="ET38" s="185"/>
      <c r="EU38" s="185"/>
      <c r="EV38" s="185"/>
      <c r="EW38" s="185"/>
      <c r="EX38" s="185"/>
      <c r="EY38" s="185"/>
      <c r="EZ38" s="185"/>
      <c r="FA38" s="185"/>
      <c r="FB38" s="185"/>
      <c r="FC38" s="185"/>
      <c r="FD38" s="185"/>
      <c r="FE38" s="185"/>
      <c r="FF38" s="185"/>
      <c r="FG38" s="185"/>
      <c r="FH38" s="185"/>
      <c r="FI38" s="185"/>
      <c r="FJ38" s="185"/>
      <c r="FK38" s="185"/>
      <c r="FL38" s="185"/>
      <c r="FM38" s="185"/>
      <c r="FN38" s="185"/>
      <c r="FO38" s="185"/>
      <c r="FP38" s="185"/>
      <c r="FQ38" s="185"/>
      <c r="FR38" s="185"/>
      <c r="FS38" s="185"/>
      <c r="FT38" s="185"/>
      <c r="FU38" s="185"/>
      <c r="FV38" s="185"/>
      <c r="FW38" s="185"/>
      <c r="FX38" s="185"/>
      <c r="FY38" s="185"/>
      <c r="FZ38" s="185"/>
      <c r="GA38" s="185"/>
      <c r="GB38" s="185"/>
      <c r="GC38" s="185"/>
      <c r="GD38" s="185"/>
      <c r="GE38" s="185"/>
      <c r="GF38" s="185"/>
      <c r="GG38" s="185"/>
      <c r="GH38" s="185"/>
      <c r="GI38" s="185"/>
      <c r="GJ38" s="185"/>
      <c r="GK38" s="185"/>
      <c r="GL38" s="185"/>
      <c r="GM38" s="185"/>
      <c r="GN38" s="185"/>
      <c r="GO38" s="185"/>
      <c r="GP38" s="185"/>
      <c r="GQ38" s="185"/>
      <c r="GR38" s="185"/>
      <c r="GS38" s="185"/>
      <c r="GT38" s="185"/>
      <c r="GU38" s="185"/>
      <c r="GV38" s="185"/>
      <c r="GW38" s="185"/>
      <c r="GX38" s="185"/>
      <c r="GY38" s="185"/>
      <c r="GZ38" s="185"/>
      <c r="HA38" s="185"/>
      <c r="HB38" s="185"/>
      <c r="HC38" s="185"/>
      <c r="HD38" s="185"/>
      <c r="HE38" s="185"/>
      <c r="HF38" s="185"/>
      <c r="HG38" s="185"/>
      <c r="HH38" s="185"/>
      <c r="HI38" s="185"/>
      <c r="HJ38" s="185"/>
      <c r="HK38" s="185"/>
      <c r="HL38" s="185"/>
      <c r="HM38" s="185"/>
      <c r="HN38" s="185"/>
      <c r="HO38" s="185"/>
      <c r="HP38" s="185"/>
      <c r="HQ38" s="185"/>
      <c r="HR38" s="185"/>
      <c r="HS38" s="185"/>
      <c r="HT38" s="185"/>
      <c r="HU38" s="185"/>
      <c r="HV38" s="185"/>
      <c r="HW38" s="185"/>
      <c r="HX38" s="185"/>
      <c r="HY38" s="185"/>
      <c r="HZ38" s="185"/>
      <c r="IA38" s="185"/>
      <c r="IB38" s="185"/>
      <c r="IC38" s="185"/>
      <c r="ID38" s="185"/>
      <c r="IE38" s="185"/>
      <c r="IF38" s="185"/>
      <c r="IG38" s="185"/>
      <c r="IH38" s="185"/>
      <c r="II38" s="185"/>
      <c r="IJ38" s="185"/>
      <c r="IK38" s="185"/>
      <c r="IL38" s="185"/>
      <c r="IM38" s="185"/>
      <c r="IN38" s="185"/>
      <c r="IO38" s="185"/>
      <c r="IP38" s="185"/>
      <c r="IQ38" s="185"/>
      <c r="IR38" s="185"/>
      <c r="IS38" s="185"/>
      <c r="IT38" s="185"/>
      <c r="IU38" s="185"/>
      <c r="IV38" s="185"/>
      <c r="IW38" s="185"/>
    </row>
    <row r="39" customFormat="false" ht="15.75" hidden="false" customHeight="false" outlineLevel="0" collapsed="false">
      <c r="A39" s="182" t="s">
        <v>343</v>
      </c>
      <c r="B39" s="183" t="n">
        <v>235</v>
      </c>
      <c r="C39" s="183"/>
      <c r="D39" s="183"/>
      <c r="E39" s="183"/>
      <c r="F39" s="183"/>
      <c r="G39" s="183"/>
      <c r="H39" s="183"/>
      <c r="I39" s="183"/>
      <c r="J39" s="183"/>
      <c r="K39" s="183"/>
      <c r="L39" s="183"/>
      <c r="M39" s="183"/>
      <c r="N39" s="183"/>
      <c r="O39" s="184" t="n">
        <f aca="false">N39</f>
        <v>0</v>
      </c>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c r="BV39" s="185"/>
      <c r="BW39" s="185"/>
      <c r="BX39" s="185"/>
      <c r="BY39" s="185"/>
      <c r="BZ39" s="185"/>
      <c r="CA39" s="185"/>
      <c r="CB39" s="185"/>
      <c r="CC39" s="185"/>
      <c r="CD39" s="185"/>
      <c r="CE39" s="185"/>
      <c r="CF39" s="185"/>
      <c r="CG39" s="185"/>
      <c r="CH39" s="185"/>
      <c r="CI39" s="185"/>
      <c r="CJ39" s="185"/>
      <c r="CK39" s="185"/>
      <c r="CL39" s="185"/>
      <c r="CM39" s="185"/>
      <c r="CN39" s="185"/>
      <c r="CO39" s="185"/>
      <c r="CP39" s="185"/>
      <c r="CQ39" s="185"/>
      <c r="CR39" s="185"/>
      <c r="CS39" s="185"/>
      <c r="CT39" s="185"/>
      <c r="CU39" s="185"/>
      <c r="CV39" s="185"/>
      <c r="CW39" s="185"/>
      <c r="CX39" s="185"/>
      <c r="CY39" s="185"/>
      <c r="CZ39" s="185"/>
      <c r="DA39" s="185"/>
      <c r="DB39" s="185"/>
      <c r="DC39" s="185"/>
      <c r="DD39" s="185"/>
      <c r="DE39" s="185"/>
      <c r="DF39" s="185"/>
      <c r="DG39" s="185"/>
      <c r="DH39" s="185"/>
      <c r="DI39" s="185"/>
      <c r="DJ39" s="185"/>
      <c r="DK39" s="185"/>
      <c r="DL39" s="185"/>
      <c r="DM39" s="185"/>
      <c r="DN39" s="185"/>
      <c r="DO39" s="185"/>
      <c r="DP39" s="185"/>
      <c r="DQ39" s="185"/>
      <c r="DR39" s="185"/>
      <c r="DS39" s="185"/>
      <c r="DT39" s="185"/>
      <c r="DU39" s="185"/>
      <c r="DV39" s="185"/>
      <c r="DW39" s="185"/>
      <c r="DX39" s="185"/>
      <c r="DY39" s="185"/>
      <c r="DZ39" s="185"/>
      <c r="EA39" s="185"/>
      <c r="EB39" s="185"/>
      <c r="EC39" s="185"/>
      <c r="ED39" s="185"/>
      <c r="EE39" s="185"/>
      <c r="EF39" s="185"/>
      <c r="EG39" s="185"/>
      <c r="EH39" s="185"/>
      <c r="EI39" s="185"/>
      <c r="EJ39" s="185"/>
      <c r="EK39" s="185"/>
      <c r="EL39" s="185"/>
      <c r="EM39" s="185"/>
      <c r="EN39" s="185"/>
      <c r="EO39" s="185"/>
      <c r="EP39" s="185"/>
      <c r="EQ39" s="185"/>
      <c r="ER39" s="185"/>
      <c r="ES39" s="185"/>
      <c r="ET39" s="185"/>
      <c r="EU39" s="185"/>
      <c r="EV39" s="185"/>
      <c r="EW39" s="185"/>
      <c r="EX39" s="185"/>
      <c r="EY39" s="185"/>
      <c r="EZ39" s="185"/>
      <c r="FA39" s="185"/>
      <c r="FB39" s="185"/>
      <c r="FC39" s="185"/>
      <c r="FD39" s="185"/>
      <c r="FE39" s="185"/>
      <c r="FF39" s="185"/>
      <c r="FG39" s="185"/>
      <c r="FH39" s="185"/>
      <c r="FI39" s="185"/>
      <c r="FJ39" s="185"/>
      <c r="FK39" s="185"/>
      <c r="FL39" s="185"/>
      <c r="FM39" s="185"/>
      <c r="FN39" s="185"/>
      <c r="FO39" s="185"/>
      <c r="FP39" s="185"/>
      <c r="FQ39" s="185"/>
      <c r="FR39" s="185"/>
      <c r="FS39" s="185"/>
      <c r="FT39" s="185"/>
      <c r="FU39" s="185"/>
      <c r="FV39" s="185"/>
      <c r="FW39" s="185"/>
      <c r="FX39" s="185"/>
      <c r="FY39" s="185"/>
      <c r="FZ39" s="185"/>
      <c r="GA39" s="185"/>
      <c r="GB39" s="185"/>
      <c r="GC39" s="185"/>
      <c r="GD39" s="185"/>
      <c r="GE39" s="185"/>
      <c r="GF39" s="185"/>
      <c r="GG39" s="185"/>
      <c r="GH39" s="185"/>
      <c r="GI39" s="185"/>
      <c r="GJ39" s="185"/>
      <c r="GK39" s="185"/>
      <c r="GL39" s="185"/>
      <c r="GM39" s="185"/>
      <c r="GN39" s="185"/>
      <c r="GO39" s="185"/>
      <c r="GP39" s="185"/>
      <c r="GQ39" s="185"/>
      <c r="GR39" s="185"/>
      <c r="GS39" s="185"/>
      <c r="GT39" s="185"/>
      <c r="GU39" s="185"/>
      <c r="GV39" s="185"/>
      <c r="GW39" s="185"/>
      <c r="GX39" s="185"/>
      <c r="GY39" s="185"/>
      <c r="GZ39" s="185"/>
      <c r="HA39" s="185"/>
      <c r="HB39" s="185"/>
      <c r="HC39" s="185"/>
      <c r="HD39" s="185"/>
      <c r="HE39" s="185"/>
      <c r="HF39" s="185"/>
      <c r="HG39" s="185"/>
      <c r="HH39" s="185"/>
      <c r="HI39" s="185"/>
      <c r="HJ39" s="185"/>
      <c r="HK39" s="185"/>
      <c r="HL39" s="185"/>
      <c r="HM39" s="185"/>
      <c r="HN39" s="185"/>
      <c r="HO39" s="185"/>
      <c r="HP39" s="185"/>
      <c r="HQ39" s="185"/>
      <c r="HR39" s="185"/>
      <c r="HS39" s="185"/>
      <c r="HT39" s="185"/>
      <c r="HU39" s="185"/>
      <c r="HV39" s="185"/>
      <c r="HW39" s="185"/>
      <c r="HX39" s="185"/>
      <c r="HY39" s="185"/>
      <c r="HZ39" s="185"/>
      <c r="IA39" s="185"/>
      <c r="IB39" s="185"/>
      <c r="IC39" s="185"/>
      <c r="ID39" s="185"/>
      <c r="IE39" s="185"/>
      <c r="IF39" s="185"/>
      <c r="IG39" s="185"/>
      <c r="IH39" s="185"/>
      <c r="II39" s="185"/>
      <c r="IJ39" s="185"/>
      <c r="IK39" s="185"/>
      <c r="IL39" s="185"/>
      <c r="IM39" s="185"/>
      <c r="IN39" s="185"/>
      <c r="IO39" s="185"/>
      <c r="IP39" s="185"/>
      <c r="IQ39" s="185"/>
      <c r="IR39" s="185"/>
      <c r="IS39" s="185"/>
      <c r="IT39" s="185"/>
      <c r="IU39" s="185"/>
      <c r="IV39" s="185"/>
      <c r="IW39" s="185"/>
    </row>
    <row r="40" customFormat="false" ht="15.75" hidden="false" customHeight="false" outlineLevel="0" collapsed="false">
      <c r="A40" s="182" t="s">
        <v>344</v>
      </c>
      <c r="B40" s="183" t="n">
        <v>265</v>
      </c>
      <c r="C40" s="183"/>
      <c r="D40" s="183"/>
      <c r="E40" s="183"/>
      <c r="F40" s="183"/>
      <c r="G40" s="183"/>
      <c r="H40" s="183"/>
      <c r="I40" s="183"/>
      <c r="J40" s="183"/>
      <c r="K40" s="183"/>
      <c r="L40" s="183"/>
      <c r="M40" s="183"/>
      <c r="N40" s="183"/>
      <c r="O40" s="184" t="n">
        <f aca="false">N40</f>
        <v>0</v>
      </c>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85"/>
      <c r="DN40" s="185"/>
      <c r="DO40" s="185"/>
      <c r="DP40" s="185"/>
      <c r="DQ40" s="185"/>
      <c r="DR40" s="185"/>
      <c r="DS40" s="185"/>
      <c r="DT40" s="185"/>
      <c r="DU40" s="185"/>
      <c r="DV40" s="185"/>
      <c r="DW40" s="185"/>
      <c r="DX40" s="185"/>
      <c r="DY40" s="185"/>
      <c r="DZ40" s="185"/>
      <c r="EA40" s="185"/>
      <c r="EB40" s="185"/>
      <c r="EC40" s="185"/>
      <c r="ED40" s="185"/>
      <c r="EE40" s="185"/>
      <c r="EF40" s="185"/>
      <c r="EG40" s="185"/>
      <c r="EH40" s="185"/>
      <c r="EI40" s="185"/>
      <c r="EJ40" s="185"/>
      <c r="EK40" s="185"/>
      <c r="EL40" s="185"/>
      <c r="EM40" s="185"/>
      <c r="EN40" s="185"/>
      <c r="EO40" s="185"/>
      <c r="EP40" s="185"/>
      <c r="EQ40" s="185"/>
      <c r="ER40" s="185"/>
      <c r="ES40" s="185"/>
      <c r="ET40" s="185"/>
      <c r="EU40" s="185"/>
      <c r="EV40" s="185"/>
      <c r="EW40" s="185"/>
      <c r="EX40" s="185"/>
      <c r="EY40" s="185"/>
      <c r="EZ40" s="185"/>
      <c r="FA40" s="185"/>
      <c r="FB40" s="185"/>
      <c r="FC40" s="185"/>
      <c r="FD40" s="185"/>
      <c r="FE40" s="185"/>
      <c r="FF40" s="185"/>
      <c r="FG40" s="185"/>
      <c r="FH40" s="185"/>
      <c r="FI40" s="185"/>
      <c r="FJ40" s="185"/>
      <c r="FK40" s="185"/>
      <c r="FL40" s="185"/>
      <c r="FM40" s="185"/>
      <c r="FN40" s="185"/>
      <c r="FO40" s="185"/>
      <c r="FP40" s="185"/>
      <c r="FQ40" s="185"/>
      <c r="FR40" s="185"/>
      <c r="FS40" s="185"/>
      <c r="FT40" s="185"/>
      <c r="FU40" s="185"/>
      <c r="FV40" s="185"/>
      <c r="FW40" s="185"/>
      <c r="FX40" s="185"/>
      <c r="FY40" s="185"/>
      <c r="FZ40" s="185"/>
      <c r="GA40" s="185"/>
      <c r="GB40" s="185"/>
      <c r="GC40" s="185"/>
      <c r="GD40" s="185"/>
      <c r="GE40" s="185"/>
      <c r="GF40" s="185"/>
      <c r="GG40" s="185"/>
      <c r="GH40" s="185"/>
      <c r="GI40" s="185"/>
      <c r="GJ40" s="185"/>
      <c r="GK40" s="185"/>
      <c r="GL40" s="185"/>
      <c r="GM40" s="185"/>
      <c r="GN40" s="185"/>
      <c r="GO40" s="185"/>
      <c r="GP40" s="185"/>
      <c r="GQ40" s="185"/>
      <c r="GR40" s="185"/>
      <c r="GS40" s="185"/>
      <c r="GT40" s="185"/>
      <c r="GU40" s="185"/>
      <c r="GV40" s="185"/>
      <c r="GW40" s="185"/>
      <c r="GX40" s="185"/>
      <c r="GY40" s="185"/>
      <c r="GZ40" s="185"/>
      <c r="HA40" s="185"/>
      <c r="HB40" s="185"/>
      <c r="HC40" s="185"/>
      <c r="HD40" s="185"/>
      <c r="HE40" s="185"/>
      <c r="HF40" s="185"/>
      <c r="HG40" s="185"/>
      <c r="HH40" s="185"/>
      <c r="HI40" s="185"/>
      <c r="HJ40" s="185"/>
      <c r="HK40" s="185"/>
      <c r="HL40" s="185"/>
      <c r="HM40" s="185"/>
      <c r="HN40" s="185"/>
      <c r="HO40" s="185"/>
      <c r="HP40" s="185"/>
      <c r="HQ40" s="185"/>
      <c r="HR40" s="185"/>
      <c r="HS40" s="185"/>
      <c r="HT40" s="185"/>
      <c r="HU40" s="185"/>
      <c r="HV40" s="185"/>
      <c r="HW40" s="185"/>
      <c r="HX40" s="185"/>
      <c r="HY40" s="185"/>
      <c r="HZ40" s="185"/>
      <c r="IA40" s="185"/>
      <c r="IB40" s="185"/>
      <c r="IC40" s="185"/>
      <c r="ID40" s="185"/>
      <c r="IE40" s="185"/>
      <c r="IF40" s="185"/>
      <c r="IG40" s="185"/>
      <c r="IH40" s="185"/>
      <c r="II40" s="185"/>
      <c r="IJ40" s="185"/>
      <c r="IK40" s="185"/>
      <c r="IL40" s="185"/>
      <c r="IM40" s="185"/>
      <c r="IN40" s="185"/>
      <c r="IO40" s="185"/>
      <c r="IP40" s="185"/>
      <c r="IQ40" s="185"/>
      <c r="IR40" s="185"/>
      <c r="IS40" s="185"/>
      <c r="IT40" s="185"/>
      <c r="IU40" s="185"/>
      <c r="IV40" s="185"/>
      <c r="IW40" s="185"/>
    </row>
    <row r="41" customFormat="false" ht="15.75" hidden="false" customHeight="false" outlineLevel="0" collapsed="false">
      <c r="A41" s="182" t="s">
        <v>345</v>
      </c>
      <c r="B41" s="183" t="n">
        <v>285</v>
      </c>
      <c r="C41" s="183" t="n">
        <v>0</v>
      </c>
      <c r="D41" s="183" t="n">
        <v>0</v>
      </c>
      <c r="E41" s="183" t="n">
        <v>0</v>
      </c>
      <c r="F41" s="183" t="n">
        <v>0</v>
      </c>
      <c r="G41" s="183" t="n">
        <v>0</v>
      </c>
      <c r="H41" s="183" t="n">
        <v>0</v>
      </c>
      <c r="I41" s="183" t="n">
        <v>0</v>
      </c>
      <c r="J41" s="183" t="n">
        <v>0</v>
      </c>
      <c r="K41" s="183" t="n">
        <v>0</v>
      </c>
      <c r="L41" s="183" t="n">
        <v>0</v>
      </c>
      <c r="M41" s="183" t="n">
        <v>0</v>
      </c>
      <c r="N41" s="183" t="n">
        <v>0</v>
      </c>
      <c r="O41" s="184" t="n">
        <f aca="false">N41</f>
        <v>0</v>
      </c>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c r="BP41" s="185"/>
      <c r="BQ41" s="185"/>
      <c r="BR41" s="185"/>
      <c r="BS41" s="185"/>
      <c r="BT41" s="185"/>
      <c r="BU41" s="185"/>
      <c r="BV41" s="185"/>
      <c r="BW41" s="185"/>
      <c r="BX41" s="185"/>
      <c r="BY41" s="185"/>
      <c r="BZ41" s="185"/>
      <c r="CA41" s="185"/>
      <c r="CB41" s="185"/>
      <c r="CC41" s="185"/>
      <c r="CD41" s="185"/>
      <c r="CE41" s="185"/>
      <c r="CF41" s="185"/>
      <c r="CG41" s="185"/>
      <c r="CH41" s="185"/>
      <c r="CI41" s="185"/>
      <c r="CJ41" s="185"/>
      <c r="CK41" s="185"/>
      <c r="CL41" s="185"/>
      <c r="CM41" s="185"/>
      <c r="CN41" s="185"/>
      <c r="CO41" s="185"/>
      <c r="CP41" s="185"/>
      <c r="CQ41" s="185"/>
      <c r="CR41" s="185"/>
      <c r="CS41" s="185"/>
      <c r="CT41" s="185"/>
      <c r="CU41" s="185"/>
      <c r="CV41" s="185"/>
      <c r="CW41" s="185"/>
      <c r="CX41" s="185"/>
      <c r="CY41" s="185"/>
      <c r="CZ41" s="185"/>
      <c r="DA41" s="185"/>
      <c r="DB41" s="185"/>
      <c r="DC41" s="185"/>
      <c r="DD41" s="185"/>
      <c r="DE41" s="185"/>
      <c r="DF41" s="185"/>
      <c r="DG41" s="185"/>
      <c r="DH41" s="185"/>
      <c r="DI41" s="185"/>
      <c r="DJ41" s="185"/>
      <c r="DK41" s="185"/>
      <c r="DL41" s="185"/>
      <c r="DM41" s="185"/>
      <c r="DN41" s="185"/>
      <c r="DO41" s="185"/>
      <c r="DP41" s="185"/>
      <c r="DQ41" s="185"/>
      <c r="DR41" s="185"/>
      <c r="DS41" s="185"/>
      <c r="DT41" s="185"/>
      <c r="DU41" s="185"/>
      <c r="DV41" s="185"/>
      <c r="DW41" s="185"/>
      <c r="DX41" s="185"/>
      <c r="DY41" s="185"/>
      <c r="DZ41" s="185"/>
      <c r="EA41" s="185"/>
      <c r="EB41" s="185"/>
      <c r="EC41" s="185"/>
      <c r="ED41" s="185"/>
      <c r="EE41" s="185"/>
      <c r="EF41" s="185"/>
      <c r="EG41" s="185"/>
      <c r="EH41" s="185"/>
      <c r="EI41" s="185"/>
      <c r="EJ41" s="185"/>
      <c r="EK41" s="185"/>
      <c r="EL41" s="185"/>
      <c r="EM41" s="185"/>
      <c r="EN41" s="185"/>
      <c r="EO41" s="185"/>
      <c r="EP41" s="185"/>
      <c r="EQ41" s="185"/>
      <c r="ER41" s="185"/>
      <c r="ES41" s="185"/>
      <c r="ET41" s="185"/>
      <c r="EU41" s="185"/>
      <c r="EV41" s="185"/>
      <c r="EW41" s="185"/>
      <c r="EX41" s="185"/>
      <c r="EY41" s="185"/>
      <c r="EZ41" s="185"/>
      <c r="FA41" s="185"/>
      <c r="FB41" s="185"/>
      <c r="FC41" s="185"/>
      <c r="FD41" s="185"/>
      <c r="FE41" s="185"/>
      <c r="FF41" s="185"/>
      <c r="FG41" s="185"/>
      <c r="FH41" s="185"/>
      <c r="FI41" s="185"/>
      <c r="FJ41" s="185"/>
      <c r="FK41" s="185"/>
      <c r="FL41" s="185"/>
      <c r="FM41" s="185"/>
      <c r="FN41" s="185"/>
      <c r="FO41" s="185"/>
      <c r="FP41" s="185"/>
      <c r="FQ41" s="185"/>
      <c r="FR41" s="185"/>
      <c r="FS41" s="185"/>
      <c r="FT41" s="185"/>
      <c r="FU41" s="185"/>
      <c r="FV41" s="185"/>
      <c r="FW41" s="185"/>
      <c r="FX41" s="185"/>
      <c r="FY41" s="185"/>
      <c r="FZ41" s="185"/>
      <c r="GA41" s="185"/>
      <c r="GB41" s="185"/>
      <c r="GC41" s="185"/>
      <c r="GD41" s="185"/>
      <c r="GE41" s="185"/>
      <c r="GF41" s="185"/>
      <c r="GG41" s="185"/>
      <c r="GH41" s="185"/>
      <c r="GI41" s="185"/>
      <c r="GJ41" s="185"/>
      <c r="GK41" s="185"/>
      <c r="GL41" s="185"/>
      <c r="GM41" s="185"/>
      <c r="GN41" s="185"/>
      <c r="GO41" s="185"/>
      <c r="GP41" s="185"/>
      <c r="GQ41" s="185"/>
      <c r="GR41" s="185"/>
      <c r="GS41" s="185"/>
      <c r="GT41" s="185"/>
      <c r="GU41" s="185"/>
      <c r="GV41" s="185"/>
      <c r="GW41" s="185"/>
      <c r="GX41" s="185"/>
      <c r="GY41" s="185"/>
      <c r="GZ41" s="185"/>
      <c r="HA41" s="185"/>
      <c r="HB41" s="185"/>
      <c r="HC41" s="185"/>
      <c r="HD41" s="185"/>
      <c r="HE41" s="185"/>
      <c r="HF41" s="185"/>
      <c r="HG41" s="185"/>
      <c r="HH41" s="185"/>
      <c r="HI41" s="185"/>
      <c r="HJ41" s="185"/>
      <c r="HK41" s="185"/>
      <c r="HL41" s="185"/>
      <c r="HM41" s="185"/>
      <c r="HN41" s="185"/>
      <c r="HO41" s="185"/>
      <c r="HP41" s="185"/>
      <c r="HQ41" s="185"/>
      <c r="HR41" s="185"/>
      <c r="HS41" s="185"/>
      <c r="HT41" s="185"/>
      <c r="HU41" s="185"/>
      <c r="HV41" s="185"/>
      <c r="HW41" s="185"/>
      <c r="HX41" s="185"/>
      <c r="HY41" s="185"/>
      <c r="HZ41" s="185"/>
      <c r="IA41" s="185"/>
      <c r="IB41" s="185"/>
      <c r="IC41" s="185"/>
      <c r="ID41" s="185"/>
      <c r="IE41" s="185"/>
      <c r="IF41" s="185"/>
      <c r="IG41" s="185"/>
      <c r="IH41" s="185"/>
      <c r="II41" s="185"/>
      <c r="IJ41" s="185"/>
      <c r="IK41" s="185"/>
      <c r="IL41" s="185"/>
      <c r="IM41" s="185"/>
      <c r="IN41" s="185"/>
      <c r="IO41" s="185"/>
      <c r="IP41" s="185"/>
      <c r="IQ41" s="185"/>
      <c r="IR41" s="185"/>
      <c r="IS41" s="185"/>
      <c r="IT41" s="185"/>
      <c r="IU41" s="185"/>
      <c r="IV41" s="185"/>
      <c r="IW41" s="185"/>
    </row>
    <row r="42" customFormat="false" ht="15.75" hidden="false" customHeight="false" outlineLevel="0" collapsed="false">
      <c r="A42" s="182" t="s">
        <v>346</v>
      </c>
      <c r="B42" s="183" t="n">
        <v>315</v>
      </c>
      <c r="C42" s="183"/>
      <c r="D42" s="183"/>
      <c r="E42" s="183"/>
      <c r="F42" s="183"/>
      <c r="G42" s="183"/>
      <c r="H42" s="183"/>
      <c r="I42" s="183"/>
      <c r="J42" s="183"/>
      <c r="K42" s="183"/>
      <c r="L42" s="183"/>
      <c r="M42" s="183"/>
      <c r="N42" s="183"/>
      <c r="O42" s="184" t="n">
        <f aca="false">N42</f>
        <v>0</v>
      </c>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c r="BG42" s="185"/>
      <c r="BH42" s="185"/>
      <c r="BI42" s="185"/>
      <c r="BJ42" s="185"/>
      <c r="BK42" s="185"/>
      <c r="BL42" s="185"/>
      <c r="BM42" s="185"/>
      <c r="BN42" s="185"/>
      <c r="BO42" s="185"/>
      <c r="BP42" s="185"/>
      <c r="BQ42" s="185"/>
      <c r="BR42" s="185"/>
      <c r="BS42" s="185"/>
      <c r="BT42" s="185"/>
      <c r="BU42" s="185"/>
      <c r="BV42" s="185"/>
      <c r="BW42" s="185"/>
      <c r="BX42" s="185"/>
      <c r="BY42" s="185"/>
      <c r="BZ42" s="185"/>
      <c r="CA42" s="185"/>
      <c r="CB42" s="185"/>
      <c r="CC42" s="185"/>
      <c r="CD42" s="185"/>
      <c r="CE42" s="185"/>
      <c r="CF42" s="185"/>
      <c r="CG42" s="185"/>
      <c r="CH42" s="185"/>
      <c r="CI42" s="185"/>
      <c r="CJ42" s="185"/>
      <c r="CK42" s="185"/>
      <c r="CL42" s="185"/>
      <c r="CM42" s="185"/>
      <c r="CN42" s="185"/>
      <c r="CO42" s="185"/>
      <c r="CP42" s="185"/>
      <c r="CQ42" s="185"/>
      <c r="CR42" s="185"/>
      <c r="CS42" s="185"/>
      <c r="CT42" s="185"/>
      <c r="CU42" s="185"/>
      <c r="CV42" s="185"/>
      <c r="CW42" s="185"/>
      <c r="CX42" s="185"/>
      <c r="CY42" s="185"/>
      <c r="CZ42" s="185"/>
      <c r="DA42" s="185"/>
      <c r="DB42" s="185"/>
      <c r="DC42" s="185"/>
      <c r="DD42" s="185"/>
      <c r="DE42" s="185"/>
      <c r="DF42" s="185"/>
      <c r="DG42" s="185"/>
      <c r="DH42" s="185"/>
      <c r="DI42" s="185"/>
      <c r="DJ42" s="185"/>
      <c r="DK42" s="185"/>
      <c r="DL42" s="185"/>
      <c r="DM42" s="185"/>
      <c r="DN42" s="185"/>
      <c r="DO42" s="185"/>
      <c r="DP42" s="185"/>
      <c r="DQ42" s="185"/>
      <c r="DR42" s="185"/>
      <c r="DS42" s="185"/>
      <c r="DT42" s="185"/>
      <c r="DU42" s="185"/>
      <c r="DV42" s="185"/>
      <c r="DW42" s="185"/>
      <c r="DX42" s="185"/>
      <c r="DY42" s="185"/>
      <c r="DZ42" s="185"/>
      <c r="EA42" s="185"/>
      <c r="EB42" s="185"/>
      <c r="EC42" s="185"/>
      <c r="ED42" s="185"/>
      <c r="EE42" s="185"/>
      <c r="EF42" s="185"/>
      <c r="EG42" s="185"/>
      <c r="EH42" s="185"/>
      <c r="EI42" s="185"/>
      <c r="EJ42" s="185"/>
      <c r="EK42" s="185"/>
      <c r="EL42" s="185"/>
      <c r="EM42" s="185"/>
      <c r="EN42" s="185"/>
      <c r="EO42" s="185"/>
      <c r="EP42" s="185"/>
      <c r="EQ42" s="185"/>
      <c r="ER42" s="185"/>
      <c r="ES42" s="185"/>
      <c r="ET42" s="185"/>
      <c r="EU42" s="185"/>
      <c r="EV42" s="185"/>
      <c r="EW42" s="185"/>
      <c r="EX42" s="185"/>
      <c r="EY42" s="185"/>
      <c r="EZ42" s="185"/>
      <c r="FA42" s="185"/>
      <c r="FB42" s="185"/>
      <c r="FC42" s="185"/>
      <c r="FD42" s="185"/>
      <c r="FE42" s="185"/>
      <c r="FF42" s="185"/>
      <c r="FG42" s="185"/>
      <c r="FH42" s="185"/>
      <c r="FI42" s="185"/>
      <c r="FJ42" s="185"/>
      <c r="FK42" s="185"/>
      <c r="FL42" s="185"/>
      <c r="FM42" s="185"/>
      <c r="FN42" s="185"/>
      <c r="FO42" s="185"/>
      <c r="FP42" s="185"/>
      <c r="FQ42" s="185"/>
      <c r="FR42" s="185"/>
      <c r="FS42" s="185"/>
      <c r="FT42" s="185"/>
      <c r="FU42" s="185"/>
      <c r="FV42" s="185"/>
      <c r="FW42" s="185"/>
      <c r="FX42" s="185"/>
      <c r="FY42" s="185"/>
      <c r="FZ42" s="185"/>
      <c r="GA42" s="185"/>
      <c r="GB42" s="185"/>
      <c r="GC42" s="185"/>
      <c r="GD42" s="185"/>
      <c r="GE42" s="185"/>
      <c r="GF42" s="185"/>
      <c r="GG42" s="185"/>
      <c r="GH42" s="185"/>
      <c r="GI42" s="185"/>
      <c r="GJ42" s="185"/>
      <c r="GK42" s="185"/>
      <c r="GL42" s="185"/>
      <c r="GM42" s="185"/>
      <c r="GN42" s="185"/>
      <c r="GO42" s="185"/>
      <c r="GP42" s="185"/>
      <c r="GQ42" s="185"/>
      <c r="GR42" s="185"/>
      <c r="GS42" s="185"/>
      <c r="GT42" s="185"/>
      <c r="GU42" s="185"/>
      <c r="GV42" s="185"/>
      <c r="GW42" s="185"/>
      <c r="GX42" s="185"/>
      <c r="GY42" s="185"/>
      <c r="GZ42" s="185"/>
      <c r="HA42" s="185"/>
      <c r="HB42" s="185"/>
      <c r="HC42" s="185"/>
      <c r="HD42" s="185"/>
      <c r="HE42" s="185"/>
      <c r="HF42" s="185"/>
      <c r="HG42" s="185"/>
      <c r="HH42" s="185"/>
      <c r="HI42" s="185"/>
      <c r="HJ42" s="185"/>
      <c r="HK42" s="185"/>
      <c r="HL42" s="185"/>
      <c r="HM42" s="185"/>
      <c r="HN42" s="185"/>
      <c r="HO42" s="185"/>
      <c r="HP42" s="185"/>
      <c r="HQ42" s="185"/>
      <c r="HR42" s="185"/>
      <c r="HS42" s="185"/>
      <c r="HT42" s="185"/>
      <c r="HU42" s="185"/>
      <c r="HV42" s="185"/>
      <c r="HW42" s="185"/>
      <c r="HX42" s="185"/>
      <c r="HY42" s="185"/>
      <c r="HZ42" s="185"/>
      <c r="IA42" s="185"/>
      <c r="IB42" s="185"/>
      <c r="IC42" s="185"/>
      <c r="ID42" s="185"/>
      <c r="IE42" s="185"/>
      <c r="IF42" s="185"/>
      <c r="IG42" s="185"/>
      <c r="IH42" s="185"/>
      <c r="II42" s="185"/>
      <c r="IJ42" s="185"/>
      <c r="IK42" s="185"/>
      <c r="IL42" s="185"/>
      <c r="IM42" s="185"/>
      <c r="IN42" s="185"/>
      <c r="IO42" s="185"/>
      <c r="IP42" s="185"/>
      <c r="IQ42" s="185"/>
      <c r="IR42" s="185"/>
      <c r="IS42" s="185"/>
      <c r="IT42" s="185"/>
      <c r="IU42" s="185"/>
      <c r="IV42" s="185"/>
      <c r="IW42" s="185"/>
    </row>
    <row r="43" customFormat="false" ht="15.75" hidden="false" customHeight="false" outlineLevel="0" collapsed="false">
      <c r="A43" s="182" t="s">
        <v>347</v>
      </c>
      <c r="B43" s="183" t="n">
        <v>335</v>
      </c>
      <c r="C43" s="183"/>
      <c r="D43" s="183"/>
      <c r="E43" s="183"/>
      <c r="F43" s="183"/>
      <c r="G43" s="183"/>
      <c r="H43" s="183"/>
      <c r="I43" s="183"/>
      <c r="J43" s="183"/>
      <c r="K43" s="183"/>
      <c r="L43" s="183"/>
      <c r="M43" s="183"/>
      <c r="N43" s="183"/>
      <c r="O43" s="184" t="n">
        <f aca="false">N43</f>
        <v>0</v>
      </c>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c r="BP43" s="185"/>
      <c r="BQ43" s="185"/>
      <c r="BR43" s="185"/>
      <c r="BS43" s="185"/>
      <c r="BT43" s="185"/>
      <c r="BU43" s="185"/>
      <c r="BV43" s="185"/>
      <c r="BW43" s="185"/>
      <c r="BX43" s="185"/>
      <c r="BY43" s="185"/>
      <c r="BZ43" s="185"/>
      <c r="CA43" s="185"/>
      <c r="CB43" s="185"/>
      <c r="CC43" s="185"/>
      <c r="CD43" s="185"/>
      <c r="CE43" s="185"/>
      <c r="CF43" s="185"/>
      <c r="CG43" s="185"/>
      <c r="CH43" s="185"/>
      <c r="CI43" s="185"/>
      <c r="CJ43" s="185"/>
      <c r="CK43" s="185"/>
      <c r="CL43" s="185"/>
      <c r="CM43" s="185"/>
      <c r="CN43" s="185"/>
      <c r="CO43" s="185"/>
      <c r="CP43" s="185"/>
      <c r="CQ43" s="185"/>
      <c r="CR43" s="185"/>
      <c r="CS43" s="185"/>
      <c r="CT43" s="185"/>
      <c r="CU43" s="185"/>
      <c r="CV43" s="185"/>
      <c r="CW43" s="185"/>
      <c r="CX43" s="185"/>
      <c r="CY43" s="185"/>
      <c r="CZ43" s="185"/>
      <c r="DA43" s="185"/>
      <c r="DB43" s="185"/>
      <c r="DC43" s="185"/>
      <c r="DD43" s="185"/>
      <c r="DE43" s="185"/>
      <c r="DF43" s="185"/>
      <c r="DG43" s="185"/>
      <c r="DH43" s="185"/>
      <c r="DI43" s="185"/>
      <c r="DJ43" s="185"/>
      <c r="DK43" s="185"/>
      <c r="DL43" s="185"/>
      <c r="DM43" s="185"/>
      <c r="DN43" s="185"/>
      <c r="DO43" s="185"/>
      <c r="DP43" s="185"/>
      <c r="DQ43" s="185"/>
      <c r="DR43" s="185"/>
      <c r="DS43" s="185"/>
      <c r="DT43" s="185"/>
      <c r="DU43" s="185"/>
      <c r="DV43" s="185"/>
      <c r="DW43" s="185"/>
      <c r="DX43" s="185"/>
      <c r="DY43" s="185"/>
      <c r="DZ43" s="185"/>
      <c r="EA43" s="185"/>
      <c r="EB43" s="185"/>
      <c r="EC43" s="185"/>
      <c r="ED43" s="185"/>
      <c r="EE43" s="185"/>
      <c r="EF43" s="185"/>
      <c r="EG43" s="185"/>
      <c r="EH43" s="185"/>
      <c r="EI43" s="185"/>
      <c r="EJ43" s="185"/>
      <c r="EK43" s="185"/>
      <c r="EL43" s="185"/>
      <c r="EM43" s="185"/>
      <c r="EN43" s="185"/>
      <c r="EO43" s="185"/>
      <c r="EP43" s="185"/>
      <c r="EQ43" s="185"/>
      <c r="ER43" s="185"/>
      <c r="ES43" s="185"/>
      <c r="ET43" s="185"/>
      <c r="EU43" s="185"/>
      <c r="EV43" s="185"/>
      <c r="EW43" s="185"/>
      <c r="EX43" s="185"/>
      <c r="EY43" s="185"/>
      <c r="EZ43" s="185"/>
      <c r="FA43" s="185"/>
      <c r="FB43" s="185"/>
      <c r="FC43" s="185"/>
      <c r="FD43" s="185"/>
      <c r="FE43" s="185"/>
      <c r="FF43" s="185"/>
      <c r="FG43" s="185"/>
      <c r="FH43" s="185"/>
      <c r="FI43" s="185"/>
      <c r="FJ43" s="185"/>
      <c r="FK43" s="185"/>
      <c r="FL43" s="185"/>
      <c r="FM43" s="185"/>
      <c r="FN43" s="185"/>
      <c r="FO43" s="185"/>
      <c r="FP43" s="185"/>
      <c r="FQ43" s="185"/>
      <c r="FR43" s="185"/>
      <c r="FS43" s="185"/>
      <c r="FT43" s="185"/>
      <c r="FU43" s="185"/>
      <c r="FV43" s="185"/>
      <c r="FW43" s="185"/>
      <c r="FX43" s="185"/>
      <c r="FY43" s="185"/>
      <c r="FZ43" s="185"/>
      <c r="GA43" s="185"/>
      <c r="GB43" s="185"/>
      <c r="GC43" s="185"/>
      <c r="GD43" s="185"/>
      <c r="GE43" s="185"/>
      <c r="GF43" s="185"/>
      <c r="GG43" s="185"/>
      <c r="GH43" s="185"/>
      <c r="GI43" s="185"/>
      <c r="GJ43" s="185"/>
      <c r="GK43" s="185"/>
      <c r="GL43" s="185"/>
      <c r="GM43" s="185"/>
      <c r="GN43" s="185"/>
      <c r="GO43" s="185"/>
      <c r="GP43" s="185"/>
      <c r="GQ43" s="185"/>
      <c r="GR43" s="185"/>
      <c r="GS43" s="185"/>
      <c r="GT43" s="185"/>
      <c r="GU43" s="185"/>
      <c r="GV43" s="185"/>
      <c r="GW43" s="185"/>
      <c r="GX43" s="185"/>
      <c r="GY43" s="185"/>
      <c r="GZ43" s="185"/>
      <c r="HA43" s="185"/>
      <c r="HB43" s="185"/>
      <c r="HC43" s="185"/>
      <c r="HD43" s="185"/>
      <c r="HE43" s="185"/>
      <c r="HF43" s="185"/>
      <c r="HG43" s="185"/>
      <c r="HH43" s="185"/>
      <c r="HI43" s="185"/>
      <c r="HJ43" s="185"/>
      <c r="HK43" s="185"/>
      <c r="HL43" s="185"/>
      <c r="HM43" s="185"/>
      <c r="HN43" s="185"/>
      <c r="HO43" s="185"/>
      <c r="HP43" s="185"/>
      <c r="HQ43" s="185"/>
      <c r="HR43" s="185"/>
      <c r="HS43" s="185"/>
      <c r="HT43" s="185"/>
      <c r="HU43" s="185"/>
      <c r="HV43" s="185"/>
      <c r="HW43" s="185"/>
      <c r="HX43" s="185"/>
      <c r="HY43" s="185"/>
      <c r="HZ43" s="185"/>
      <c r="IA43" s="185"/>
      <c r="IB43" s="185"/>
      <c r="IC43" s="185"/>
      <c r="ID43" s="185"/>
      <c r="IE43" s="185"/>
      <c r="IF43" s="185"/>
      <c r="IG43" s="185"/>
      <c r="IH43" s="185"/>
      <c r="II43" s="185"/>
      <c r="IJ43" s="185"/>
      <c r="IK43" s="185"/>
      <c r="IL43" s="185"/>
      <c r="IM43" s="185"/>
      <c r="IN43" s="185"/>
      <c r="IO43" s="185"/>
      <c r="IP43" s="185"/>
      <c r="IQ43" s="185"/>
      <c r="IR43" s="185"/>
      <c r="IS43" s="185"/>
      <c r="IT43" s="185"/>
      <c r="IU43" s="185"/>
      <c r="IV43" s="185"/>
      <c r="IW43" s="185"/>
    </row>
    <row r="44" customFormat="false" ht="15.75" hidden="false" customHeight="false" outlineLevel="0" collapsed="false">
      <c r="A44" s="182" t="s">
        <v>348</v>
      </c>
      <c r="B44" s="183" t="n">
        <v>365</v>
      </c>
      <c r="C44" s="183"/>
      <c r="D44" s="183"/>
      <c r="E44" s="183"/>
      <c r="F44" s="183"/>
      <c r="G44" s="183"/>
      <c r="H44" s="183"/>
      <c r="I44" s="183"/>
      <c r="J44" s="183"/>
      <c r="K44" s="183"/>
      <c r="L44" s="183"/>
      <c r="M44" s="183"/>
      <c r="N44" s="183"/>
      <c r="O44" s="184" t="n">
        <f aca="false">N44</f>
        <v>0</v>
      </c>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c r="CH44" s="185"/>
      <c r="CI44" s="185"/>
      <c r="CJ44" s="185"/>
      <c r="CK44" s="185"/>
      <c r="CL44" s="185"/>
      <c r="CM44" s="185"/>
      <c r="CN44" s="185"/>
      <c r="CO44" s="185"/>
      <c r="CP44" s="185"/>
      <c r="CQ44" s="185"/>
      <c r="CR44" s="185"/>
      <c r="CS44" s="185"/>
      <c r="CT44" s="185"/>
      <c r="CU44" s="185"/>
      <c r="CV44" s="185"/>
      <c r="CW44" s="185"/>
      <c r="CX44" s="185"/>
      <c r="CY44" s="185"/>
      <c r="CZ44" s="185"/>
      <c r="DA44" s="185"/>
      <c r="DB44" s="185"/>
      <c r="DC44" s="185"/>
      <c r="DD44" s="185"/>
      <c r="DE44" s="185"/>
      <c r="DF44" s="185"/>
      <c r="DG44" s="185"/>
      <c r="DH44" s="185"/>
      <c r="DI44" s="185"/>
      <c r="DJ44" s="185"/>
      <c r="DK44" s="185"/>
      <c r="DL44" s="185"/>
      <c r="DM44" s="185"/>
      <c r="DN44" s="185"/>
      <c r="DO44" s="185"/>
      <c r="DP44" s="185"/>
      <c r="DQ44" s="185"/>
      <c r="DR44" s="185"/>
      <c r="DS44" s="185"/>
      <c r="DT44" s="185"/>
      <c r="DU44" s="185"/>
      <c r="DV44" s="185"/>
      <c r="DW44" s="185"/>
      <c r="DX44" s="185"/>
      <c r="DY44" s="185"/>
      <c r="DZ44" s="185"/>
      <c r="EA44" s="185"/>
      <c r="EB44" s="185"/>
      <c r="EC44" s="185"/>
      <c r="ED44" s="185"/>
      <c r="EE44" s="185"/>
      <c r="EF44" s="185"/>
      <c r="EG44" s="185"/>
      <c r="EH44" s="185"/>
      <c r="EI44" s="185"/>
      <c r="EJ44" s="185"/>
      <c r="EK44" s="185"/>
      <c r="EL44" s="185"/>
      <c r="EM44" s="185"/>
      <c r="EN44" s="185"/>
      <c r="EO44" s="185"/>
      <c r="EP44" s="185"/>
      <c r="EQ44" s="185"/>
      <c r="ER44" s="185"/>
      <c r="ES44" s="185"/>
      <c r="ET44" s="185"/>
      <c r="EU44" s="185"/>
      <c r="EV44" s="185"/>
      <c r="EW44" s="185"/>
      <c r="EX44" s="185"/>
      <c r="EY44" s="185"/>
      <c r="EZ44" s="185"/>
      <c r="FA44" s="185"/>
      <c r="FB44" s="185"/>
      <c r="FC44" s="185"/>
      <c r="FD44" s="185"/>
      <c r="FE44" s="185"/>
      <c r="FF44" s="185"/>
      <c r="FG44" s="185"/>
      <c r="FH44" s="185"/>
      <c r="FI44" s="185"/>
      <c r="FJ44" s="185"/>
      <c r="FK44" s="185"/>
      <c r="FL44" s="185"/>
      <c r="FM44" s="185"/>
      <c r="FN44" s="185"/>
      <c r="FO44" s="185"/>
      <c r="FP44" s="185"/>
      <c r="FQ44" s="185"/>
      <c r="FR44" s="185"/>
      <c r="FS44" s="185"/>
      <c r="FT44" s="185"/>
      <c r="FU44" s="185"/>
      <c r="FV44" s="185"/>
      <c r="FW44" s="185"/>
      <c r="FX44" s="185"/>
      <c r="FY44" s="185"/>
      <c r="FZ44" s="185"/>
      <c r="GA44" s="185"/>
      <c r="GB44" s="185"/>
      <c r="GC44" s="185"/>
      <c r="GD44" s="185"/>
      <c r="GE44" s="185"/>
      <c r="GF44" s="185"/>
      <c r="GG44" s="185"/>
      <c r="GH44" s="185"/>
      <c r="GI44" s="185"/>
      <c r="GJ44" s="185"/>
      <c r="GK44" s="185"/>
      <c r="GL44" s="185"/>
      <c r="GM44" s="185"/>
      <c r="GN44" s="185"/>
      <c r="GO44" s="185"/>
      <c r="GP44" s="185"/>
      <c r="GQ44" s="185"/>
      <c r="GR44" s="185"/>
      <c r="GS44" s="185"/>
      <c r="GT44" s="185"/>
      <c r="GU44" s="185"/>
      <c r="GV44" s="185"/>
      <c r="GW44" s="185"/>
      <c r="GX44" s="185"/>
      <c r="GY44" s="185"/>
      <c r="GZ44" s="185"/>
      <c r="HA44" s="185"/>
      <c r="HB44" s="185"/>
      <c r="HC44" s="185"/>
      <c r="HD44" s="185"/>
      <c r="HE44" s="185"/>
      <c r="HF44" s="185"/>
      <c r="HG44" s="185"/>
      <c r="HH44" s="185"/>
      <c r="HI44" s="185"/>
      <c r="HJ44" s="185"/>
      <c r="HK44" s="185"/>
      <c r="HL44" s="185"/>
      <c r="HM44" s="185"/>
      <c r="HN44" s="185"/>
      <c r="HO44" s="185"/>
      <c r="HP44" s="185"/>
      <c r="HQ44" s="185"/>
      <c r="HR44" s="185"/>
      <c r="HS44" s="185"/>
      <c r="HT44" s="185"/>
      <c r="HU44" s="185"/>
      <c r="HV44" s="185"/>
      <c r="HW44" s="185"/>
      <c r="HX44" s="185"/>
      <c r="HY44" s="185"/>
      <c r="HZ44" s="185"/>
      <c r="IA44" s="185"/>
      <c r="IB44" s="185"/>
      <c r="IC44" s="185"/>
      <c r="ID44" s="185"/>
      <c r="IE44" s="185"/>
      <c r="IF44" s="185"/>
      <c r="IG44" s="185"/>
      <c r="IH44" s="185"/>
      <c r="II44" s="185"/>
      <c r="IJ44" s="185"/>
      <c r="IK44" s="185"/>
      <c r="IL44" s="185"/>
      <c r="IM44" s="185"/>
      <c r="IN44" s="185"/>
      <c r="IO44" s="185"/>
      <c r="IP44" s="185"/>
      <c r="IQ44" s="185"/>
      <c r="IR44" s="185"/>
      <c r="IS44" s="185"/>
      <c r="IT44" s="185"/>
      <c r="IU44" s="185"/>
      <c r="IV44" s="185"/>
      <c r="IW44" s="185"/>
    </row>
    <row r="45" customFormat="false" ht="15.75" hidden="false" customHeight="false" outlineLevel="0" collapsed="false">
      <c r="A45" s="182" t="s">
        <v>349</v>
      </c>
      <c r="B45" s="183" t="n">
        <v>385</v>
      </c>
      <c r="C45" s="185"/>
      <c r="D45" s="185"/>
      <c r="E45" s="185"/>
      <c r="F45" s="185"/>
      <c r="G45" s="185"/>
      <c r="H45" s="185"/>
      <c r="I45" s="185"/>
      <c r="J45" s="185"/>
      <c r="K45" s="185"/>
      <c r="L45" s="185"/>
      <c r="M45" s="185"/>
      <c r="N45" s="185"/>
      <c r="O45" s="184" t="n">
        <f aca="false">N45</f>
        <v>0</v>
      </c>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c r="DP45" s="185"/>
      <c r="DQ45" s="185"/>
      <c r="DR45" s="185"/>
      <c r="DS45" s="185"/>
      <c r="DT45" s="185"/>
      <c r="DU45" s="185"/>
      <c r="DV45" s="185"/>
      <c r="DW45" s="185"/>
      <c r="DX45" s="185"/>
      <c r="DY45" s="185"/>
      <c r="DZ45" s="185"/>
      <c r="EA45" s="185"/>
      <c r="EB45" s="185"/>
      <c r="EC45" s="185"/>
      <c r="ED45" s="185"/>
      <c r="EE45" s="185"/>
      <c r="EF45" s="185"/>
      <c r="EG45" s="185"/>
      <c r="EH45" s="185"/>
      <c r="EI45" s="185"/>
      <c r="EJ45" s="185"/>
      <c r="EK45" s="185"/>
      <c r="EL45" s="185"/>
      <c r="EM45" s="185"/>
      <c r="EN45" s="185"/>
      <c r="EO45" s="185"/>
      <c r="EP45" s="185"/>
      <c r="EQ45" s="185"/>
      <c r="ER45" s="185"/>
      <c r="ES45" s="185"/>
      <c r="ET45" s="185"/>
      <c r="EU45" s="185"/>
      <c r="EV45" s="185"/>
      <c r="EW45" s="185"/>
      <c r="EX45" s="185"/>
      <c r="EY45" s="185"/>
      <c r="EZ45" s="185"/>
      <c r="FA45" s="185"/>
      <c r="FB45" s="185"/>
      <c r="FC45" s="185"/>
      <c r="FD45" s="185"/>
      <c r="FE45" s="185"/>
      <c r="FF45" s="185"/>
      <c r="FG45" s="185"/>
      <c r="FH45" s="185"/>
      <c r="FI45" s="185"/>
      <c r="FJ45" s="185"/>
      <c r="FK45" s="185"/>
      <c r="FL45" s="185"/>
      <c r="FM45" s="185"/>
      <c r="FN45" s="185"/>
      <c r="FO45" s="185"/>
      <c r="FP45" s="185"/>
      <c r="FQ45" s="185"/>
      <c r="FR45" s="185"/>
      <c r="FS45" s="185"/>
      <c r="FT45" s="185"/>
      <c r="FU45" s="185"/>
      <c r="FV45" s="185"/>
      <c r="FW45" s="185"/>
      <c r="FX45" s="185"/>
      <c r="FY45" s="185"/>
      <c r="FZ45" s="185"/>
      <c r="GA45" s="185"/>
      <c r="GB45" s="185"/>
      <c r="GC45" s="185"/>
      <c r="GD45" s="185"/>
      <c r="GE45" s="185"/>
      <c r="GF45" s="185"/>
      <c r="GG45" s="185"/>
      <c r="GH45" s="185"/>
      <c r="GI45" s="185"/>
      <c r="GJ45" s="185"/>
      <c r="GK45" s="185"/>
      <c r="GL45" s="185"/>
      <c r="GM45" s="185"/>
      <c r="GN45" s="185"/>
      <c r="GO45" s="185"/>
      <c r="GP45" s="185"/>
      <c r="GQ45" s="185"/>
      <c r="GR45" s="185"/>
      <c r="GS45" s="185"/>
      <c r="GT45" s="185"/>
      <c r="GU45" s="185"/>
      <c r="GV45" s="185"/>
      <c r="GW45" s="185"/>
      <c r="GX45" s="185"/>
      <c r="GY45" s="185"/>
      <c r="GZ45" s="185"/>
      <c r="HA45" s="185"/>
      <c r="HB45" s="185"/>
      <c r="HC45" s="185"/>
      <c r="HD45" s="185"/>
      <c r="HE45" s="185"/>
      <c r="HF45" s="185"/>
      <c r="HG45" s="185"/>
      <c r="HH45" s="185"/>
      <c r="HI45" s="185"/>
      <c r="HJ45" s="185"/>
      <c r="HK45" s="185"/>
      <c r="HL45" s="185"/>
      <c r="HM45" s="185"/>
      <c r="HN45" s="185"/>
      <c r="HO45" s="185"/>
      <c r="HP45" s="185"/>
      <c r="HQ45" s="185"/>
      <c r="HR45" s="185"/>
      <c r="HS45" s="185"/>
      <c r="HT45" s="185"/>
      <c r="HU45" s="185"/>
      <c r="HV45" s="185"/>
      <c r="HW45" s="185"/>
      <c r="HX45" s="185"/>
      <c r="HY45" s="185"/>
      <c r="HZ45" s="185"/>
      <c r="IA45" s="185"/>
      <c r="IB45" s="185"/>
      <c r="IC45" s="185"/>
      <c r="ID45" s="185"/>
      <c r="IE45" s="185"/>
      <c r="IF45" s="185"/>
      <c r="IG45" s="185"/>
      <c r="IH45" s="185"/>
      <c r="II45" s="185"/>
      <c r="IJ45" s="185"/>
      <c r="IK45" s="185"/>
      <c r="IL45" s="185"/>
      <c r="IM45" s="185"/>
      <c r="IN45" s="185"/>
      <c r="IO45" s="185"/>
      <c r="IP45" s="185"/>
      <c r="IQ45" s="185"/>
      <c r="IR45" s="185"/>
      <c r="IS45" s="185"/>
      <c r="IT45" s="185"/>
      <c r="IU45" s="185"/>
      <c r="IV45" s="185"/>
      <c r="IW45" s="185"/>
    </row>
    <row r="46" customFormat="false" ht="15.75" hidden="false" customHeight="false" outlineLevel="0" collapsed="false">
      <c r="A46" s="186" t="s">
        <v>350</v>
      </c>
      <c r="B46" s="183"/>
      <c r="C46" s="188" t="n">
        <f aca="false">SUM(C31:C44)</f>
        <v>0</v>
      </c>
      <c r="D46" s="188" t="n">
        <f aca="false">SUM(D31:D45)</f>
        <v>0</v>
      </c>
      <c r="E46" s="188" t="n">
        <f aca="false">SUM(E31:E45)</f>
        <v>0</v>
      </c>
      <c r="F46" s="188" t="n">
        <f aca="false">SUM(F31:F45)</f>
        <v>0</v>
      </c>
      <c r="G46" s="188" t="n">
        <f aca="false">SUM(G31:G45)</f>
        <v>0</v>
      </c>
      <c r="H46" s="188" t="n">
        <f aca="false">SUM(H31:H45)</f>
        <v>0</v>
      </c>
      <c r="I46" s="188" t="n">
        <f aca="false">SUM(I31:I45)</f>
        <v>0</v>
      </c>
      <c r="J46" s="188" t="n">
        <f aca="false">SUM(J31:J45)</f>
        <v>0</v>
      </c>
      <c r="K46" s="188" t="n">
        <f aca="false">SUM(K31:K45)</f>
        <v>0</v>
      </c>
      <c r="L46" s="188" t="n">
        <f aca="false">SUM(L31:L45)</f>
        <v>0</v>
      </c>
      <c r="M46" s="188" t="n">
        <f aca="false">SUM(M31:M45)</f>
        <v>0</v>
      </c>
      <c r="N46" s="188" t="n">
        <f aca="false">SUM(N31:N45)</f>
        <v>0</v>
      </c>
      <c r="O46" s="189" t="n">
        <f aca="false">N46</f>
        <v>0</v>
      </c>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c r="DJ46" s="185"/>
      <c r="DK46" s="185"/>
      <c r="DL46" s="185"/>
      <c r="DM46" s="185"/>
      <c r="DN46" s="185"/>
      <c r="DO46" s="185"/>
      <c r="DP46" s="185"/>
      <c r="DQ46" s="185"/>
      <c r="DR46" s="185"/>
      <c r="DS46" s="185"/>
      <c r="DT46" s="185"/>
      <c r="DU46" s="185"/>
      <c r="DV46" s="185"/>
      <c r="DW46" s="185"/>
      <c r="DX46" s="185"/>
      <c r="DY46" s="185"/>
      <c r="DZ46" s="185"/>
      <c r="EA46" s="185"/>
      <c r="EB46" s="185"/>
      <c r="EC46" s="185"/>
      <c r="ED46" s="185"/>
      <c r="EE46" s="185"/>
      <c r="EF46" s="185"/>
      <c r="EG46" s="185"/>
      <c r="EH46" s="185"/>
      <c r="EI46" s="185"/>
      <c r="EJ46" s="185"/>
      <c r="EK46" s="185"/>
      <c r="EL46" s="185"/>
      <c r="EM46" s="185"/>
      <c r="EN46" s="185"/>
      <c r="EO46" s="185"/>
      <c r="EP46" s="185"/>
      <c r="EQ46" s="185"/>
      <c r="ER46" s="185"/>
      <c r="ES46" s="185"/>
      <c r="ET46" s="185"/>
      <c r="EU46" s="185"/>
      <c r="EV46" s="185"/>
      <c r="EW46" s="185"/>
      <c r="EX46" s="185"/>
      <c r="EY46" s="185"/>
      <c r="EZ46" s="185"/>
      <c r="FA46" s="185"/>
      <c r="FB46" s="185"/>
      <c r="FC46" s="185"/>
      <c r="FD46" s="185"/>
      <c r="FE46" s="185"/>
      <c r="FF46" s="185"/>
      <c r="FG46" s="185"/>
      <c r="FH46" s="185"/>
      <c r="FI46" s="185"/>
      <c r="FJ46" s="185"/>
      <c r="FK46" s="185"/>
      <c r="FL46" s="185"/>
      <c r="FM46" s="185"/>
      <c r="FN46" s="185"/>
      <c r="FO46" s="185"/>
      <c r="FP46" s="185"/>
      <c r="FQ46" s="185"/>
      <c r="FR46" s="185"/>
      <c r="FS46" s="185"/>
      <c r="FT46" s="185"/>
      <c r="FU46" s="185"/>
      <c r="FV46" s="185"/>
      <c r="FW46" s="185"/>
      <c r="FX46" s="185"/>
      <c r="FY46" s="185"/>
      <c r="FZ46" s="185"/>
      <c r="GA46" s="185"/>
      <c r="GB46" s="185"/>
      <c r="GC46" s="185"/>
      <c r="GD46" s="185"/>
      <c r="GE46" s="185"/>
      <c r="GF46" s="185"/>
      <c r="GG46" s="185"/>
      <c r="GH46" s="185"/>
      <c r="GI46" s="185"/>
      <c r="GJ46" s="185"/>
      <c r="GK46" s="185"/>
      <c r="GL46" s="185"/>
      <c r="GM46" s="185"/>
      <c r="GN46" s="185"/>
      <c r="GO46" s="185"/>
      <c r="GP46" s="185"/>
      <c r="GQ46" s="185"/>
      <c r="GR46" s="185"/>
      <c r="GS46" s="185"/>
      <c r="GT46" s="185"/>
      <c r="GU46" s="185"/>
      <c r="GV46" s="185"/>
      <c r="GW46" s="185"/>
      <c r="GX46" s="185"/>
      <c r="GY46" s="185"/>
      <c r="GZ46" s="185"/>
      <c r="HA46" s="185"/>
      <c r="HB46" s="185"/>
      <c r="HC46" s="185"/>
      <c r="HD46" s="185"/>
      <c r="HE46" s="185"/>
      <c r="HF46" s="185"/>
      <c r="HG46" s="185"/>
      <c r="HH46" s="185"/>
      <c r="HI46" s="185"/>
      <c r="HJ46" s="185"/>
      <c r="HK46" s="185"/>
      <c r="HL46" s="185"/>
      <c r="HM46" s="185"/>
      <c r="HN46" s="185"/>
      <c r="HO46" s="185"/>
      <c r="HP46" s="185"/>
      <c r="HQ46" s="185"/>
      <c r="HR46" s="185"/>
      <c r="HS46" s="185"/>
      <c r="HT46" s="185"/>
      <c r="HU46" s="185"/>
      <c r="HV46" s="185"/>
      <c r="HW46" s="185"/>
      <c r="HX46" s="185"/>
      <c r="HY46" s="185"/>
      <c r="HZ46" s="185"/>
      <c r="IA46" s="185"/>
      <c r="IB46" s="185"/>
      <c r="IC46" s="185"/>
      <c r="ID46" s="185"/>
      <c r="IE46" s="185"/>
      <c r="IF46" s="185"/>
      <c r="IG46" s="185"/>
      <c r="IH46" s="185"/>
      <c r="II46" s="185"/>
      <c r="IJ46" s="185"/>
      <c r="IK46" s="185"/>
      <c r="IL46" s="185"/>
      <c r="IM46" s="185"/>
      <c r="IN46" s="185"/>
      <c r="IO46" s="185"/>
      <c r="IP46" s="185"/>
      <c r="IQ46" s="185"/>
      <c r="IR46" s="185"/>
      <c r="IS46" s="185"/>
      <c r="IT46" s="185"/>
      <c r="IU46" s="185"/>
      <c r="IV46" s="185"/>
      <c r="IW46" s="185"/>
    </row>
    <row r="47" customFormat="false" ht="15.75" hidden="false" customHeight="false" outlineLevel="0" collapsed="false">
      <c r="A47" s="190" t="s">
        <v>351</v>
      </c>
      <c r="B47" s="191"/>
      <c r="C47" s="191" t="n">
        <f aca="false">C30+C46</f>
        <v>0</v>
      </c>
      <c r="D47" s="191" t="n">
        <f aca="false">D30+D46</f>
        <v>0</v>
      </c>
      <c r="E47" s="191" t="n">
        <f aca="false">E30+E46</f>
        <v>0</v>
      </c>
      <c r="F47" s="191" t="n">
        <f aca="false">F30+F46</f>
        <v>0</v>
      </c>
      <c r="G47" s="191" t="n">
        <f aca="false">G30+G46</f>
        <v>0</v>
      </c>
      <c r="H47" s="191" t="n">
        <f aca="false">H30+H46</f>
        <v>0</v>
      </c>
      <c r="I47" s="191" t="n">
        <f aca="false">I30+I46</f>
        <v>0</v>
      </c>
      <c r="J47" s="191" t="n">
        <f aca="false">J30+J46</f>
        <v>0</v>
      </c>
      <c r="K47" s="191" t="n">
        <f aca="false">K30+K46</f>
        <v>0</v>
      </c>
      <c r="L47" s="191" t="n">
        <f aca="false">L30+L46</f>
        <v>0</v>
      </c>
      <c r="M47" s="191" t="n">
        <f aca="false">M30+M46</f>
        <v>0</v>
      </c>
      <c r="N47" s="191" t="n">
        <f aca="false">N30+N46</f>
        <v>0</v>
      </c>
      <c r="O47" s="192" t="n">
        <f aca="false">O30+O46</f>
        <v>0</v>
      </c>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c r="DJ47" s="185"/>
      <c r="DK47" s="185"/>
      <c r="DL47" s="185"/>
      <c r="DM47" s="185"/>
      <c r="DN47" s="185"/>
      <c r="DO47" s="185"/>
      <c r="DP47" s="185"/>
      <c r="DQ47" s="185"/>
      <c r="DR47" s="185"/>
      <c r="DS47" s="185"/>
      <c r="DT47" s="185"/>
      <c r="DU47" s="185"/>
      <c r="DV47" s="185"/>
      <c r="DW47" s="185"/>
      <c r="DX47" s="185"/>
      <c r="DY47" s="185"/>
      <c r="DZ47" s="185"/>
      <c r="EA47" s="185"/>
      <c r="EB47" s="185"/>
      <c r="EC47" s="185"/>
      <c r="ED47" s="185"/>
      <c r="EE47" s="185"/>
      <c r="EF47" s="185"/>
      <c r="EG47" s="185"/>
      <c r="EH47" s="185"/>
      <c r="EI47" s="185"/>
      <c r="EJ47" s="185"/>
      <c r="EK47" s="185"/>
      <c r="EL47" s="185"/>
      <c r="EM47" s="185"/>
      <c r="EN47" s="185"/>
      <c r="EO47" s="185"/>
      <c r="EP47" s="185"/>
      <c r="EQ47" s="185"/>
      <c r="ER47" s="185"/>
      <c r="ES47" s="185"/>
      <c r="ET47" s="185"/>
      <c r="EU47" s="185"/>
      <c r="EV47" s="185"/>
      <c r="EW47" s="185"/>
      <c r="EX47" s="185"/>
      <c r="EY47" s="185"/>
      <c r="EZ47" s="185"/>
      <c r="FA47" s="185"/>
      <c r="FB47" s="185"/>
      <c r="FC47" s="185"/>
      <c r="FD47" s="185"/>
      <c r="FE47" s="185"/>
      <c r="FF47" s="185"/>
      <c r="FG47" s="185"/>
      <c r="FH47" s="185"/>
      <c r="FI47" s="185"/>
      <c r="FJ47" s="185"/>
      <c r="FK47" s="185"/>
      <c r="FL47" s="185"/>
      <c r="FM47" s="185"/>
      <c r="FN47" s="185"/>
      <c r="FO47" s="185"/>
      <c r="FP47" s="185"/>
      <c r="FQ47" s="185"/>
      <c r="FR47" s="185"/>
      <c r="FS47" s="185"/>
      <c r="FT47" s="185"/>
      <c r="FU47" s="185"/>
      <c r="FV47" s="185"/>
      <c r="FW47" s="185"/>
      <c r="FX47" s="185"/>
      <c r="FY47" s="185"/>
      <c r="FZ47" s="185"/>
      <c r="GA47" s="185"/>
      <c r="GB47" s="185"/>
      <c r="GC47" s="185"/>
      <c r="GD47" s="185"/>
      <c r="GE47" s="185"/>
      <c r="GF47" s="185"/>
      <c r="GG47" s="185"/>
      <c r="GH47" s="185"/>
      <c r="GI47" s="185"/>
      <c r="GJ47" s="185"/>
      <c r="GK47" s="185"/>
      <c r="GL47" s="185"/>
      <c r="GM47" s="185"/>
      <c r="GN47" s="185"/>
      <c r="GO47" s="185"/>
      <c r="GP47" s="185"/>
      <c r="GQ47" s="185"/>
      <c r="GR47" s="185"/>
      <c r="GS47" s="185"/>
      <c r="GT47" s="185"/>
      <c r="GU47" s="185"/>
      <c r="GV47" s="185"/>
      <c r="GW47" s="185"/>
      <c r="GX47" s="185"/>
      <c r="GY47" s="185"/>
      <c r="GZ47" s="185"/>
      <c r="HA47" s="185"/>
      <c r="HB47" s="185"/>
      <c r="HC47" s="185"/>
      <c r="HD47" s="185"/>
      <c r="HE47" s="185"/>
      <c r="HF47" s="185"/>
      <c r="HG47" s="185"/>
      <c r="HH47" s="185"/>
      <c r="HI47" s="185"/>
      <c r="HJ47" s="185"/>
      <c r="HK47" s="185"/>
      <c r="HL47" s="185"/>
      <c r="HM47" s="185"/>
      <c r="HN47" s="185"/>
      <c r="HO47" s="185"/>
      <c r="HP47" s="185"/>
      <c r="HQ47" s="185"/>
      <c r="HR47" s="185"/>
      <c r="HS47" s="185"/>
      <c r="HT47" s="185"/>
      <c r="HU47" s="185"/>
      <c r="HV47" s="185"/>
      <c r="HW47" s="185"/>
      <c r="HX47" s="185"/>
      <c r="HY47" s="185"/>
      <c r="HZ47" s="185"/>
      <c r="IA47" s="185"/>
      <c r="IB47" s="185"/>
      <c r="IC47" s="185"/>
      <c r="ID47" s="185"/>
      <c r="IE47" s="185"/>
      <c r="IF47" s="185"/>
      <c r="IG47" s="185"/>
      <c r="IH47" s="185"/>
      <c r="II47" s="185"/>
      <c r="IJ47" s="185"/>
      <c r="IK47" s="185"/>
      <c r="IL47" s="185"/>
      <c r="IM47" s="185"/>
      <c r="IN47" s="185"/>
      <c r="IO47" s="185"/>
      <c r="IP47" s="185"/>
      <c r="IQ47" s="185"/>
      <c r="IR47" s="185"/>
      <c r="IS47" s="185"/>
      <c r="IT47" s="185"/>
      <c r="IU47" s="185"/>
      <c r="IV47" s="185"/>
      <c r="IW47" s="185"/>
    </row>
    <row r="49" customFormat="false" ht="12.75" hidden="false" customHeight="false" outlineLevel="0" collapsed="false">
      <c r="A49" s="193" t="str">
        <f aca="true">CELL("FILENAME")</f>
        <v>'file:///mnt/12tb/@roms/datasets/enron/EDRM Enron Email Data Set v2 XML/filtered-attachments/xls/Budget_Temp.xls'#$CC 103847 - Headcount</v>
      </c>
    </row>
    <row r="50" customFormat="false" ht="12.75" hidden="false" customHeight="false" outlineLevel="0" collapsed="false">
      <c r="A50" s="193"/>
    </row>
    <row r="51" customFormat="false" ht="12.75" hidden="false" customHeight="false" outlineLevel="0" collapsed="false">
      <c r="A51" s="194" t="s">
        <v>352</v>
      </c>
    </row>
    <row r="52" customFormat="false" ht="12.75" hidden="false" customHeight="false" outlineLevel="0" collapsed="false">
      <c r="A52" s="195"/>
      <c r="C52" s="196" t="n">
        <v>36892</v>
      </c>
      <c r="D52" s="196" t="n">
        <v>36923</v>
      </c>
      <c r="E52" s="196" t="n">
        <v>36951</v>
      </c>
      <c r="F52" s="196" t="n">
        <v>36982</v>
      </c>
      <c r="G52" s="196" t="n">
        <v>37012</v>
      </c>
      <c r="H52" s="196" t="n">
        <v>37043</v>
      </c>
      <c r="I52" s="196" t="n">
        <v>37073</v>
      </c>
      <c r="J52" s="196" t="n">
        <v>37104</v>
      </c>
      <c r="K52" s="196" t="n">
        <v>37135</v>
      </c>
      <c r="L52" s="196" t="n">
        <v>37165</v>
      </c>
      <c r="M52" s="196" t="n">
        <v>37196</v>
      </c>
      <c r="N52" s="196" t="n">
        <v>37226</v>
      </c>
    </row>
    <row r="53" customFormat="false" ht="12.75" hidden="false" customHeight="false" outlineLevel="0" collapsed="false">
      <c r="A53" s="57" t="s">
        <v>353</v>
      </c>
      <c r="C53" s="197" t="n">
        <v>0</v>
      </c>
      <c r="D53" s="197" t="n">
        <v>0</v>
      </c>
      <c r="E53" s="197" t="n">
        <v>0</v>
      </c>
      <c r="F53" s="197" t="n">
        <v>0</v>
      </c>
      <c r="G53" s="197" t="n">
        <v>0</v>
      </c>
      <c r="H53" s="197" t="n">
        <v>0</v>
      </c>
      <c r="I53" s="197" t="n">
        <v>0</v>
      </c>
      <c r="J53" s="197" t="n">
        <v>0</v>
      </c>
      <c r="K53" s="197" t="n">
        <v>0</v>
      </c>
      <c r="L53" s="197" t="n">
        <v>0</v>
      </c>
      <c r="M53" s="197" t="n">
        <v>0</v>
      </c>
      <c r="N53" s="197" t="n">
        <v>0</v>
      </c>
    </row>
    <row r="54" customFormat="false" ht="12.75" hidden="false" customHeight="false" outlineLevel="0" collapsed="false">
      <c r="A54" s="57" t="s">
        <v>354</v>
      </c>
      <c r="C54" s="197" t="n">
        <v>0</v>
      </c>
      <c r="D54" s="197" t="n">
        <v>0</v>
      </c>
      <c r="E54" s="197" t="n">
        <v>0</v>
      </c>
      <c r="F54" s="197" t="n">
        <v>0</v>
      </c>
      <c r="G54" s="197" t="n">
        <v>0</v>
      </c>
      <c r="H54" s="197" t="n">
        <v>0</v>
      </c>
      <c r="I54" s="197" t="n">
        <v>0</v>
      </c>
      <c r="J54" s="197" t="n">
        <v>0</v>
      </c>
      <c r="K54" s="197" t="n">
        <v>0</v>
      </c>
      <c r="L54" s="197" t="n">
        <v>0</v>
      </c>
      <c r="M54" s="197" t="n">
        <v>0</v>
      </c>
      <c r="N54" s="197" t="n">
        <v>0</v>
      </c>
    </row>
    <row r="55" customFormat="false" ht="12.75" hidden="false" customHeight="false" outlineLevel="0" collapsed="false">
      <c r="A55" s="57" t="s">
        <v>355</v>
      </c>
      <c r="C55" s="197" t="n">
        <v>0</v>
      </c>
      <c r="D55" s="197" t="n">
        <v>0</v>
      </c>
      <c r="E55" s="197" t="n">
        <v>0</v>
      </c>
      <c r="F55" s="197" t="n">
        <v>0</v>
      </c>
      <c r="G55" s="197" t="n">
        <v>0</v>
      </c>
      <c r="H55" s="197" t="n">
        <v>0</v>
      </c>
      <c r="I55" s="197" t="n">
        <v>0</v>
      </c>
      <c r="J55" s="197" t="n">
        <v>0</v>
      </c>
      <c r="K55" s="197" t="n">
        <v>0</v>
      </c>
      <c r="L55" s="197" t="n">
        <v>0</v>
      </c>
      <c r="M55" s="197" t="n">
        <v>0</v>
      </c>
      <c r="N55" s="197" t="n">
        <v>0</v>
      </c>
    </row>
    <row r="56" customFormat="false" ht="12.75" hidden="false" customHeight="false" outlineLevel="0" collapsed="false">
      <c r="A56" s="57" t="s">
        <v>356</v>
      </c>
      <c r="C56" s="197" t="n">
        <v>0</v>
      </c>
      <c r="D56" s="197" t="n">
        <v>0</v>
      </c>
      <c r="E56" s="197" t="n">
        <v>0</v>
      </c>
      <c r="F56" s="197" t="n">
        <v>0</v>
      </c>
      <c r="G56" s="197" t="n">
        <v>0</v>
      </c>
      <c r="H56" s="197" t="n">
        <v>0</v>
      </c>
      <c r="I56" s="197" t="n">
        <v>0</v>
      </c>
      <c r="J56" s="197" t="n">
        <v>0</v>
      </c>
      <c r="K56" s="197" t="n">
        <v>0</v>
      </c>
      <c r="L56" s="197" t="n">
        <v>0</v>
      </c>
      <c r="M56" s="197" t="n">
        <v>0</v>
      </c>
      <c r="N56" s="197" t="n">
        <v>0</v>
      </c>
    </row>
    <row r="57" customFormat="false" ht="12.75" hidden="false" customHeight="false" outlineLevel="0" collapsed="false">
      <c r="A57" s="57" t="s">
        <v>357</v>
      </c>
      <c r="C57" s="197" t="n">
        <v>0</v>
      </c>
      <c r="D57" s="197" t="n">
        <v>0</v>
      </c>
      <c r="E57" s="197" t="n">
        <v>0</v>
      </c>
      <c r="F57" s="197" t="n">
        <v>0</v>
      </c>
      <c r="G57" s="197" t="n">
        <v>0</v>
      </c>
      <c r="H57" s="197" t="n">
        <v>0</v>
      </c>
      <c r="I57" s="197" t="n">
        <v>0</v>
      </c>
      <c r="J57" s="197" t="n">
        <v>0</v>
      </c>
      <c r="K57" s="197" t="n">
        <v>0</v>
      </c>
      <c r="L57" s="197" t="n">
        <v>0</v>
      </c>
      <c r="M57" s="197" t="n">
        <v>0</v>
      </c>
      <c r="N57" s="197" t="n">
        <v>0</v>
      </c>
    </row>
    <row r="58" customFormat="false" ht="12.75" hidden="false" customHeight="false" outlineLevel="0" collapsed="false">
      <c r="A58" s="57" t="s">
        <v>358</v>
      </c>
      <c r="C58" s="197" t="n">
        <v>0</v>
      </c>
      <c r="D58" s="197" t="n">
        <v>0</v>
      </c>
      <c r="E58" s="197" t="n">
        <v>0</v>
      </c>
      <c r="F58" s="197" t="n">
        <v>0</v>
      </c>
      <c r="G58" s="197" t="n">
        <v>0</v>
      </c>
      <c r="H58" s="197" t="n">
        <v>0</v>
      </c>
      <c r="I58" s="197" t="n">
        <v>0</v>
      </c>
      <c r="J58" s="197" t="n">
        <v>0</v>
      </c>
      <c r="K58" s="197" t="n">
        <v>0</v>
      </c>
      <c r="L58" s="197" t="n">
        <v>0</v>
      </c>
      <c r="M58" s="197" t="n">
        <v>0</v>
      </c>
      <c r="N58" s="197" t="n">
        <v>0</v>
      </c>
    </row>
    <row r="59" customFormat="false" ht="12.75" hidden="false" customHeight="false" outlineLevel="0" collapsed="false">
      <c r="A59" s="57" t="s">
        <v>359</v>
      </c>
      <c r="C59" s="197" t="n">
        <v>0</v>
      </c>
      <c r="D59" s="197" t="n">
        <v>0</v>
      </c>
      <c r="E59" s="197" t="n">
        <v>0</v>
      </c>
      <c r="F59" s="197" t="n">
        <v>0</v>
      </c>
      <c r="G59" s="197" t="n">
        <v>0</v>
      </c>
      <c r="H59" s="197" t="n">
        <v>0</v>
      </c>
      <c r="I59" s="197" t="n">
        <v>0</v>
      </c>
      <c r="J59" s="197" t="n">
        <v>0</v>
      </c>
      <c r="K59" s="197" t="n">
        <v>0</v>
      </c>
      <c r="L59" s="197" t="n">
        <v>0</v>
      </c>
      <c r="M59" s="197" t="n">
        <v>0</v>
      </c>
      <c r="N59" s="197" t="n">
        <v>0</v>
      </c>
    </row>
    <row r="60" customFormat="false" ht="12.75" hidden="false" customHeight="false" outlineLevel="0" collapsed="false">
      <c r="A60" s="57" t="s">
        <v>360</v>
      </c>
      <c r="C60" s="197" t="n">
        <v>0</v>
      </c>
      <c r="D60" s="197" t="n">
        <v>0</v>
      </c>
      <c r="E60" s="197" t="n">
        <v>0</v>
      </c>
      <c r="F60" s="197" t="n">
        <v>0</v>
      </c>
      <c r="G60" s="197" t="n">
        <v>0</v>
      </c>
      <c r="H60" s="197" t="n">
        <v>0</v>
      </c>
      <c r="I60" s="197" t="n">
        <v>0</v>
      </c>
      <c r="J60" s="197" t="n">
        <v>0</v>
      </c>
      <c r="K60" s="197" t="n">
        <v>0</v>
      </c>
      <c r="L60" s="197" t="n">
        <v>0</v>
      </c>
      <c r="M60" s="197" t="n">
        <v>0</v>
      </c>
      <c r="N60" s="197" t="n">
        <v>0</v>
      </c>
    </row>
    <row r="61" customFormat="false" ht="12.75" hidden="false" customHeight="false" outlineLevel="0" collapsed="false">
      <c r="A61" s="57" t="s">
        <v>361</v>
      </c>
      <c r="C61" s="197" t="n">
        <v>0</v>
      </c>
      <c r="D61" s="197" t="n">
        <v>0</v>
      </c>
      <c r="E61" s="197" t="n">
        <v>0</v>
      </c>
      <c r="F61" s="197" t="n">
        <v>0</v>
      </c>
      <c r="G61" s="197" t="n">
        <v>0</v>
      </c>
      <c r="H61" s="197" t="n">
        <v>0</v>
      </c>
      <c r="I61" s="197" t="n">
        <v>0</v>
      </c>
      <c r="J61" s="197" t="n">
        <v>0</v>
      </c>
      <c r="K61" s="197" t="n">
        <v>0</v>
      </c>
      <c r="L61" s="197" t="n">
        <v>0</v>
      </c>
      <c r="M61" s="197" t="n">
        <v>0</v>
      </c>
      <c r="N61" s="197" t="n">
        <v>0</v>
      </c>
    </row>
    <row r="62" customFormat="false" ht="12.75" hidden="false" customHeight="false" outlineLevel="0" collapsed="false">
      <c r="A62" s="57" t="s">
        <v>362</v>
      </c>
      <c r="C62" s="197" t="n">
        <v>0</v>
      </c>
      <c r="D62" s="197" t="n">
        <v>0</v>
      </c>
      <c r="E62" s="197" t="n">
        <v>0</v>
      </c>
      <c r="F62" s="197" t="n">
        <v>0</v>
      </c>
      <c r="G62" s="197" t="n">
        <v>0</v>
      </c>
      <c r="H62" s="197" t="n">
        <v>0</v>
      </c>
      <c r="I62" s="197" t="n">
        <v>0</v>
      </c>
      <c r="J62" s="197" t="n">
        <v>0</v>
      </c>
      <c r="K62" s="197" t="n">
        <v>0</v>
      </c>
      <c r="L62" s="197" t="n">
        <v>0</v>
      </c>
      <c r="M62" s="197" t="n">
        <v>0</v>
      </c>
      <c r="N62" s="197" t="n">
        <v>0</v>
      </c>
    </row>
    <row r="63" customFormat="false" ht="12.75" hidden="false" customHeight="false" outlineLevel="0" collapsed="false">
      <c r="A63" s="57" t="s">
        <v>363</v>
      </c>
      <c r="C63" s="197" t="n">
        <v>0</v>
      </c>
      <c r="D63" s="197" t="n">
        <v>0</v>
      </c>
      <c r="E63" s="197" t="n">
        <v>0</v>
      </c>
      <c r="F63" s="197" t="n">
        <v>0</v>
      </c>
      <c r="G63" s="197" t="n">
        <v>0</v>
      </c>
      <c r="H63" s="197" t="n">
        <v>0</v>
      </c>
      <c r="I63" s="197" t="n">
        <v>0</v>
      </c>
      <c r="J63" s="197" t="n">
        <v>0</v>
      </c>
      <c r="K63" s="197" t="n">
        <v>0</v>
      </c>
      <c r="L63" s="197" t="n">
        <v>0</v>
      </c>
      <c r="M63" s="197" t="n">
        <v>0</v>
      </c>
      <c r="N63" s="197" t="n">
        <v>0</v>
      </c>
    </row>
    <row r="64" customFormat="false" ht="12.75" hidden="false" customHeight="false" outlineLevel="0" collapsed="false">
      <c r="A64" s="57" t="s">
        <v>364</v>
      </c>
      <c r="C64" s="197" t="n">
        <v>0</v>
      </c>
      <c r="D64" s="197" t="n">
        <v>0</v>
      </c>
      <c r="E64" s="197" t="n">
        <v>0</v>
      </c>
      <c r="F64" s="197" t="n">
        <v>0</v>
      </c>
      <c r="G64" s="197" t="n">
        <v>0</v>
      </c>
      <c r="H64" s="197" t="n">
        <v>0</v>
      </c>
      <c r="I64" s="197" t="n">
        <v>0</v>
      </c>
      <c r="J64" s="197" t="n">
        <v>0</v>
      </c>
      <c r="K64" s="197" t="n">
        <v>0</v>
      </c>
      <c r="L64" s="197" t="n">
        <v>0</v>
      </c>
      <c r="M64" s="197" t="n">
        <v>0</v>
      </c>
      <c r="N64" s="197" t="n">
        <v>0</v>
      </c>
    </row>
    <row r="65" customFormat="false" ht="12.75" hidden="false" customHeight="false" outlineLevel="0" collapsed="false">
      <c r="A65" s="57" t="s">
        <v>365</v>
      </c>
      <c r="C65" s="197" t="n">
        <v>0</v>
      </c>
      <c r="D65" s="197" t="n">
        <v>0</v>
      </c>
      <c r="E65" s="197" t="n">
        <v>0</v>
      </c>
      <c r="F65" s="197" t="n">
        <v>0</v>
      </c>
      <c r="G65" s="197" t="n">
        <v>0</v>
      </c>
      <c r="H65" s="197" t="n">
        <v>0</v>
      </c>
      <c r="I65" s="197" t="n">
        <v>0</v>
      </c>
      <c r="J65" s="197" t="n">
        <v>0</v>
      </c>
      <c r="K65" s="197" t="n">
        <v>0</v>
      </c>
      <c r="L65" s="197" t="n">
        <v>0</v>
      </c>
      <c r="M65" s="197" t="n">
        <v>0</v>
      </c>
      <c r="N65" s="197" t="n">
        <v>0</v>
      </c>
    </row>
    <row r="66" customFormat="false" ht="12.75" hidden="false" customHeight="false" outlineLevel="0" collapsed="false">
      <c r="A66" s="57" t="s">
        <v>366</v>
      </c>
      <c r="C66" s="197" t="n">
        <v>0</v>
      </c>
      <c r="D66" s="197" t="n">
        <v>0</v>
      </c>
      <c r="E66" s="197" t="n">
        <v>0</v>
      </c>
      <c r="F66" s="197" t="n">
        <v>0</v>
      </c>
      <c r="G66" s="197" t="n">
        <v>0</v>
      </c>
      <c r="H66" s="197" t="n">
        <v>0</v>
      </c>
      <c r="I66" s="197" t="n">
        <v>0</v>
      </c>
      <c r="J66" s="197" t="n">
        <v>0</v>
      </c>
      <c r="K66" s="197" t="n">
        <v>0</v>
      </c>
      <c r="L66" s="197" t="n">
        <v>0</v>
      </c>
      <c r="M66" s="197" t="n">
        <v>0</v>
      </c>
      <c r="N66" s="197" t="n">
        <v>0</v>
      </c>
    </row>
    <row r="67" customFormat="false" ht="12.75" hidden="false" customHeight="false" outlineLevel="0" collapsed="false">
      <c r="A67" s="57" t="s">
        <v>367</v>
      </c>
      <c r="C67" s="197" t="n">
        <v>0</v>
      </c>
      <c r="D67" s="197" t="n">
        <v>0</v>
      </c>
      <c r="E67" s="197" t="n">
        <v>0</v>
      </c>
      <c r="F67" s="197" t="n">
        <v>0</v>
      </c>
      <c r="G67" s="197" t="n">
        <v>0</v>
      </c>
      <c r="H67" s="197" t="n">
        <v>0</v>
      </c>
      <c r="I67" s="197" t="n">
        <v>0</v>
      </c>
      <c r="J67" s="197" t="n">
        <v>0</v>
      </c>
      <c r="K67" s="197" t="n">
        <v>0</v>
      </c>
      <c r="L67" s="197" t="n">
        <v>0</v>
      </c>
      <c r="M67" s="197" t="n">
        <v>0</v>
      </c>
      <c r="N67" s="197" t="n">
        <v>0</v>
      </c>
    </row>
    <row r="68" customFormat="false" ht="12.75" hidden="false" customHeight="false" outlineLevel="0" collapsed="false">
      <c r="A68" s="57" t="s">
        <v>368</v>
      </c>
      <c r="C68" s="197" t="n">
        <v>0</v>
      </c>
      <c r="D68" s="197" t="n">
        <v>0</v>
      </c>
      <c r="E68" s="197" t="n">
        <v>0</v>
      </c>
      <c r="F68" s="197" t="n">
        <v>0</v>
      </c>
      <c r="G68" s="197" t="n">
        <v>0</v>
      </c>
      <c r="H68" s="197" t="n">
        <v>0</v>
      </c>
      <c r="I68" s="197" t="n">
        <v>0</v>
      </c>
      <c r="J68" s="197" t="n">
        <v>0</v>
      </c>
      <c r="K68" s="197" t="n">
        <v>0</v>
      </c>
      <c r="L68" s="197" t="n">
        <v>0</v>
      </c>
      <c r="M68" s="197" t="n">
        <v>0</v>
      </c>
      <c r="N68" s="197" t="n">
        <v>0</v>
      </c>
    </row>
    <row r="69" customFormat="false" ht="12.75" hidden="false" customHeight="false" outlineLevel="0" collapsed="false">
      <c r="A69" s="57" t="s">
        <v>369</v>
      </c>
      <c r="C69" s="197" t="n">
        <v>0</v>
      </c>
      <c r="D69" s="197" t="n">
        <v>0</v>
      </c>
      <c r="E69" s="197" t="n">
        <v>0</v>
      </c>
      <c r="F69" s="197" t="n">
        <v>0</v>
      </c>
      <c r="G69" s="197" t="n">
        <v>0</v>
      </c>
      <c r="H69" s="197" t="n">
        <v>0</v>
      </c>
      <c r="I69" s="197" t="n">
        <v>0</v>
      </c>
      <c r="J69" s="197" t="n">
        <v>0</v>
      </c>
      <c r="K69" s="197" t="n">
        <v>0</v>
      </c>
      <c r="L69" s="197" t="n">
        <v>0</v>
      </c>
      <c r="M69" s="197" t="n">
        <v>0</v>
      </c>
      <c r="N69" s="197" t="n">
        <v>0</v>
      </c>
    </row>
    <row r="70" customFormat="false" ht="12.75" hidden="false" customHeight="false" outlineLevel="0" collapsed="false">
      <c r="A70" s="57" t="s">
        <v>370</v>
      </c>
      <c r="C70" s="197" t="n">
        <v>0</v>
      </c>
      <c r="D70" s="197" t="n">
        <v>0</v>
      </c>
      <c r="E70" s="197" t="n">
        <v>0</v>
      </c>
      <c r="F70" s="197" t="n">
        <v>0</v>
      </c>
      <c r="G70" s="197" t="n">
        <v>0</v>
      </c>
      <c r="H70" s="197" t="n">
        <v>0</v>
      </c>
      <c r="I70" s="197" t="n">
        <v>0</v>
      </c>
      <c r="J70" s="197" t="n">
        <v>0</v>
      </c>
      <c r="K70" s="197" t="n">
        <v>0</v>
      </c>
      <c r="L70" s="197" t="n">
        <v>0</v>
      </c>
      <c r="M70" s="197" t="n">
        <v>0</v>
      </c>
      <c r="N70" s="197" t="n">
        <v>0</v>
      </c>
    </row>
    <row r="71" customFormat="false" ht="12.75" hidden="false" customHeight="false" outlineLevel="0" collapsed="false">
      <c r="A71" s="57" t="s">
        <v>371</v>
      </c>
      <c r="C71" s="197" t="n">
        <v>0</v>
      </c>
      <c r="D71" s="197" t="n">
        <v>0</v>
      </c>
      <c r="E71" s="197" t="n">
        <v>0</v>
      </c>
      <c r="F71" s="197" t="n">
        <v>0</v>
      </c>
      <c r="G71" s="197" t="n">
        <v>0</v>
      </c>
      <c r="H71" s="197" t="n">
        <v>0</v>
      </c>
      <c r="I71" s="197" t="n">
        <v>0</v>
      </c>
      <c r="J71" s="197" t="n">
        <v>0</v>
      </c>
      <c r="K71" s="197" t="n">
        <v>0</v>
      </c>
      <c r="L71" s="197" t="n">
        <v>0</v>
      </c>
      <c r="M71" s="197" t="n">
        <v>0</v>
      </c>
      <c r="N71" s="197" t="n">
        <v>0</v>
      </c>
    </row>
    <row r="72" customFormat="false" ht="12.75" hidden="false" customHeight="false" outlineLevel="0" collapsed="false">
      <c r="A72" s="57" t="s">
        <v>372</v>
      </c>
      <c r="C72" s="197" t="n">
        <v>0</v>
      </c>
      <c r="D72" s="197" t="n">
        <v>0</v>
      </c>
      <c r="E72" s="197" t="n">
        <v>0</v>
      </c>
      <c r="F72" s="197" t="n">
        <v>0</v>
      </c>
      <c r="G72" s="197" t="n">
        <v>0</v>
      </c>
      <c r="H72" s="197" t="n">
        <v>0</v>
      </c>
      <c r="I72" s="197" t="n">
        <v>0</v>
      </c>
      <c r="J72" s="197" t="n">
        <v>0</v>
      </c>
      <c r="K72" s="197" t="n">
        <v>0</v>
      </c>
      <c r="L72" s="197" t="n">
        <v>0</v>
      </c>
      <c r="M72" s="197" t="n">
        <v>0</v>
      </c>
      <c r="N72" s="197" t="n">
        <v>0</v>
      </c>
    </row>
    <row r="73" customFormat="false" ht="12.75" hidden="false" customHeight="false" outlineLevel="0" collapsed="false">
      <c r="A73" s="57" t="s">
        <v>373</v>
      </c>
      <c r="C73" s="197" t="n">
        <v>0</v>
      </c>
      <c r="D73" s="197" t="n">
        <v>0</v>
      </c>
      <c r="E73" s="197" t="n">
        <v>0</v>
      </c>
      <c r="F73" s="197" t="n">
        <v>0</v>
      </c>
      <c r="G73" s="197" t="n">
        <v>0</v>
      </c>
      <c r="H73" s="197" t="n">
        <v>0</v>
      </c>
      <c r="I73" s="197" t="n">
        <v>0</v>
      </c>
      <c r="J73" s="197" t="n">
        <v>0</v>
      </c>
      <c r="K73" s="197" t="n">
        <v>0</v>
      </c>
      <c r="L73" s="197" t="n">
        <v>0</v>
      </c>
      <c r="M73" s="197" t="n">
        <v>0</v>
      </c>
      <c r="N73" s="197" t="n">
        <v>0</v>
      </c>
    </row>
    <row r="74" customFormat="false" ht="12.75" hidden="false" customHeight="false" outlineLevel="0" collapsed="false">
      <c r="A74" s="57" t="s">
        <v>374</v>
      </c>
      <c r="C74" s="197" t="n">
        <v>0</v>
      </c>
      <c r="D74" s="197" t="n">
        <v>0</v>
      </c>
      <c r="E74" s="197" t="n">
        <v>0</v>
      </c>
      <c r="F74" s="197" t="n">
        <v>0</v>
      </c>
      <c r="G74" s="197" t="n">
        <v>0</v>
      </c>
      <c r="H74" s="197" t="n">
        <v>0</v>
      </c>
      <c r="I74" s="197" t="n">
        <v>0</v>
      </c>
      <c r="J74" s="197" t="n">
        <v>0</v>
      </c>
      <c r="K74" s="197" t="n">
        <v>0</v>
      </c>
      <c r="L74" s="197" t="n">
        <v>0</v>
      </c>
      <c r="M74" s="197" t="n">
        <v>0</v>
      </c>
      <c r="N74" s="197" t="n">
        <v>0</v>
      </c>
    </row>
    <row r="75" customFormat="false" ht="12.75" hidden="false" customHeight="false" outlineLevel="0" collapsed="false">
      <c r="A75" s="57" t="s">
        <v>375</v>
      </c>
      <c r="C75" s="197" t="n">
        <v>0</v>
      </c>
      <c r="D75" s="197" t="n">
        <v>0</v>
      </c>
      <c r="E75" s="197" t="n">
        <v>0</v>
      </c>
      <c r="F75" s="197" t="n">
        <v>0</v>
      </c>
      <c r="G75" s="197" t="n">
        <v>0</v>
      </c>
      <c r="H75" s="197" t="n">
        <v>0</v>
      </c>
      <c r="I75" s="197" t="n">
        <v>0</v>
      </c>
      <c r="J75" s="197" t="n">
        <v>0</v>
      </c>
      <c r="K75" s="197" t="n">
        <v>0</v>
      </c>
      <c r="L75" s="197" t="n">
        <v>0</v>
      </c>
      <c r="M75" s="197" t="n">
        <v>0</v>
      </c>
      <c r="N75" s="197" t="n">
        <v>0</v>
      </c>
    </row>
    <row r="76" customFormat="false" ht="12.75" hidden="false" customHeight="false" outlineLevel="0" collapsed="false">
      <c r="A76" s="57" t="s">
        <v>376</v>
      </c>
      <c r="C76" s="197" t="n">
        <v>0</v>
      </c>
      <c r="D76" s="197" t="n">
        <v>0</v>
      </c>
      <c r="E76" s="197" t="n">
        <v>0</v>
      </c>
      <c r="F76" s="197" t="n">
        <v>0</v>
      </c>
      <c r="G76" s="197" t="n">
        <v>0</v>
      </c>
      <c r="H76" s="197" t="n">
        <v>0</v>
      </c>
      <c r="I76" s="197" t="n">
        <v>0</v>
      </c>
      <c r="J76" s="197" t="n">
        <v>0</v>
      </c>
      <c r="K76" s="197" t="n">
        <v>0</v>
      </c>
      <c r="L76" s="197" t="n">
        <v>0</v>
      </c>
      <c r="M76" s="197" t="n">
        <v>0</v>
      </c>
      <c r="N76" s="197" t="n">
        <v>0</v>
      </c>
    </row>
    <row r="77" customFormat="false" ht="12.75" hidden="false" customHeight="false" outlineLevel="0" collapsed="false">
      <c r="A77" s="57" t="s">
        <v>377</v>
      </c>
      <c r="C77" s="197" t="n">
        <v>0</v>
      </c>
      <c r="D77" s="197" t="n">
        <v>0</v>
      </c>
      <c r="E77" s="197" t="n">
        <v>0</v>
      </c>
      <c r="F77" s="197" t="n">
        <v>0</v>
      </c>
      <c r="G77" s="197" t="n">
        <v>0</v>
      </c>
      <c r="H77" s="197" t="n">
        <v>0</v>
      </c>
      <c r="I77" s="197" t="n">
        <v>0</v>
      </c>
      <c r="J77" s="197" t="n">
        <v>0</v>
      </c>
      <c r="K77" s="197" t="n">
        <v>0</v>
      </c>
      <c r="L77" s="197" t="n">
        <v>0</v>
      </c>
      <c r="M77" s="197" t="n">
        <v>0</v>
      </c>
      <c r="N77" s="197" t="n">
        <v>0</v>
      </c>
    </row>
    <row r="78" customFormat="false" ht="12.75" hidden="false" customHeight="false" outlineLevel="0" collapsed="false">
      <c r="A78" s="57" t="s">
        <v>378</v>
      </c>
      <c r="C78" s="197" t="n">
        <v>0</v>
      </c>
      <c r="D78" s="197" t="n">
        <v>0</v>
      </c>
      <c r="E78" s="197" t="n">
        <v>0</v>
      </c>
      <c r="F78" s="197" t="n">
        <v>0</v>
      </c>
      <c r="G78" s="197" t="n">
        <v>0</v>
      </c>
      <c r="H78" s="197" t="n">
        <v>0</v>
      </c>
      <c r="I78" s="197" t="n">
        <v>0</v>
      </c>
      <c r="J78" s="197" t="n">
        <v>0</v>
      </c>
      <c r="K78" s="197" t="n">
        <v>0</v>
      </c>
      <c r="L78" s="197" t="n">
        <v>0</v>
      </c>
      <c r="M78" s="197" t="n">
        <v>0</v>
      </c>
      <c r="N78" s="197" t="n">
        <v>0</v>
      </c>
    </row>
    <row r="79" customFormat="false" ht="12.75" hidden="false" customHeight="false" outlineLevel="0" collapsed="false">
      <c r="A79" s="57" t="s">
        <v>379</v>
      </c>
      <c r="C79" s="197" t="n">
        <v>0</v>
      </c>
      <c r="D79" s="197" t="n">
        <v>0</v>
      </c>
      <c r="E79" s="197" t="n">
        <v>0</v>
      </c>
      <c r="F79" s="197" t="n">
        <v>0</v>
      </c>
      <c r="G79" s="197" t="n">
        <v>0</v>
      </c>
      <c r="H79" s="197" t="n">
        <v>0</v>
      </c>
      <c r="I79" s="197" t="n">
        <v>0</v>
      </c>
      <c r="J79" s="197" t="n">
        <v>0</v>
      </c>
      <c r="K79" s="197" t="n">
        <v>0</v>
      </c>
      <c r="L79" s="197" t="n">
        <v>0</v>
      </c>
      <c r="M79" s="197" t="n">
        <v>0</v>
      </c>
      <c r="N79" s="197" t="n">
        <v>0</v>
      </c>
    </row>
    <row r="80" customFormat="false" ht="12.75" hidden="false" customHeight="false" outlineLevel="0" collapsed="false">
      <c r="A80" s="57" t="s">
        <v>380</v>
      </c>
      <c r="C80" s="197" t="n">
        <v>0</v>
      </c>
      <c r="D80" s="197" t="n">
        <v>0</v>
      </c>
      <c r="E80" s="197" t="n">
        <v>0</v>
      </c>
      <c r="F80" s="197" t="n">
        <v>0</v>
      </c>
      <c r="G80" s="197" t="n">
        <v>0</v>
      </c>
      <c r="H80" s="197" t="n">
        <v>0</v>
      </c>
      <c r="I80" s="197" t="n">
        <v>0</v>
      </c>
      <c r="J80" s="197" t="n">
        <v>0</v>
      </c>
      <c r="K80" s="197" t="n">
        <v>0</v>
      </c>
      <c r="L80" s="197" t="n">
        <v>0</v>
      </c>
      <c r="M80" s="197" t="n">
        <v>0</v>
      </c>
      <c r="N80" s="197" t="n">
        <v>0</v>
      </c>
    </row>
    <row r="81" customFormat="false" ht="12.75" hidden="false" customHeight="false" outlineLevel="0" collapsed="false">
      <c r="A81" s="57" t="s">
        <v>381</v>
      </c>
      <c r="C81" s="197" t="n">
        <v>0</v>
      </c>
      <c r="D81" s="197" t="n">
        <v>0</v>
      </c>
      <c r="E81" s="197" t="n">
        <v>0</v>
      </c>
      <c r="F81" s="197" t="n">
        <v>0</v>
      </c>
      <c r="G81" s="197" t="n">
        <v>0</v>
      </c>
      <c r="H81" s="197" t="n">
        <v>0</v>
      </c>
      <c r="I81" s="197" t="n">
        <v>0</v>
      </c>
      <c r="J81" s="197" t="n">
        <v>0</v>
      </c>
      <c r="K81" s="197" t="n">
        <v>0</v>
      </c>
      <c r="L81" s="197" t="n">
        <v>0</v>
      </c>
      <c r="M81" s="197" t="n">
        <v>0</v>
      </c>
      <c r="N81" s="197" t="n">
        <v>0</v>
      </c>
    </row>
    <row r="83" customFormat="false" ht="12.75" hidden="false" customHeight="false" outlineLevel="0" collapsed="false">
      <c r="A83" s="195" t="s">
        <v>382</v>
      </c>
    </row>
    <row r="84" customFormat="false" ht="12.75" hidden="false" customHeight="false" outlineLevel="0" collapsed="false">
      <c r="A84" s="155" t="s">
        <v>383</v>
      </c>
    </row>
    <row r="85" customFormat="false" ht="12.75" hidden="false" customHeight="false" outlineLevel="0" collapsed="false">
      <c r="A85" s="198" t="s">
        <v>384</v>
      </c>
      <c r="C85" s="199" t="n">
        <v>0</v>
      </c>
      <c r="D85" s="199" t="n">
        <v>0</v>
      </c>
      <c r="E85" s="199" t="n">
        <v>0</v>
      </c>
      <c r="F85" s="199" t="n">
        <v>0</v>
      </c>
      <c r="G85" s="199" t="n">
        <v>0</v>
      </c>
      <c r="H85" s="199" t="n">
        <v>0</v>
      </c>
      <c r="I85" s="199" t="n">
        <v>0</v>
      </c>
      <c r="J85" s="199" t="n">
        <v>0</v>
      </c>
      <c r="K85" s="199" t="n">
        <v>0</v>
      </c>
      <c r="L85" s="199" t="n">
        <v>0</v>
      </c>
      <c r="M85" s="199" t="n">
        <v>0</v>
      </c>
      <c r="N85" s="199" t="n">
        <v>0</v>
      </c>
    </row>
    <row r="86" customFormat="false" ht="12.75" hidden="false" customHeight="false" outlineLevel="0" collapsed="false">
      <c r="A86" s="198" t="s">
        <v>385</v>
      </c>
      <c r="C86" s="199" t="n">
        <v>0</v>
      </c>
      <c r="D86" s="199" t="n">
        <v>0</v>
      </c>
      <c r="E86" s="199" t="n">
        <v>0</v>
      </c>
      <c r="F86" s="199" t="n">
        <v>0</v>
      </c>
      <c r="G86" s="199" t="n">
        <v>0</v>
      </c>
      <c r="H86" s="199" t="n">
        <v>0</v>
      </c>
      <c r="I86" s="199" t="n">
        <v>0</v>
      </c>
      <c r="J86" s="199" t="n">
        <v>0</v>
      </c>
      <c r="K86" s="199" t="n">
        <v>0</v>
      </c>
      <c r="L86" s="199" t="n">
        <v>0</v>
      </c>
      <c r="M86" s="199" t="n">
        <v>0</v>
      </c>
      <c r="N86" s="199" t="n">
        <v>0</v>
      </c>
    </row>
    <row r="87" customFormat="false" ht="13.5" hidden="false" customHeight="false" outlineLevel="0" collapsed="false">
      <c r="A87" s="198" t="s">
        <v>141</v>
      </c>
      <c r="C87" s="200" t="n">
        <f aca="false">SUM(C85:C86)</f>
        <v>0</v>
      </c>
      <c r="D87" s="200" t="n">
        <f aca="false">SUM(D85:D86)</f>
        <v>0</v>
      </c>
      <c r="E87" s="200" t="n">
        <f aca="false">SUM(E85:E86)</f>
        <v>0</v>
      </c>
      <c r="F87" s="200" t="n">
        <f aca="false">SUM(F85:F86)</f>
        <v>0</v>
      </c>
      <c r="G87" s="200" t="n">
        <f aca="false">SUM(G85:G86)</f>
        <v>0</v>
      </c>
      <c r="H87" s="200" t="n">
        <f aca="false">SUM(H85:H86)</f>
        <v>0</v>
      </c>
      <c r="I87" s="200" t="n">
        <f aca="false">SUM(I85:I86)</f>
        <v>0</v>
      </c>
      <c r="J87" s="200" t="n">
        <f aca="false">SUM(J85:J86)</f>
        <v>0</v>
      </c>
      <c r="K87" s="200" t="n">
        <f aca="false">SUM(K85:K86)</f>
        <v>0</v>
      </c>
      <c r="L87" s="200" t="n">
        <f aca="false">SUM(L85:L86)</f>
        <v>0</v>
      </c>
      <c r="M87" s="200" t="n">
        <f aca="false">SUM(M85:M86)</f>
        <v>0</v>
      </c>
      <c r="N87" s="200" t="n">
        <f aca="false">SUM(N85:N86)</f>
        <v>0</v>
      </c>
    </row>
    <row r="88" customFormat="false" ht="13.5" hidden="false" customHeight="false" outlineLevel="0" collapsed="false">
      <c r="A88" s="198"/>
      <c r="C88" s="201"/>
      <c r="D88" s="201"/>
      <c r="E88" s="201"/>
      <c r="F88" s="201"/>
      <c r="G88" s="201"/>
      <c r="H88" s="201"/>
      <c r="I88" s="201"/>
      <c r="J88" s="201"/>
      <c r="K88" s="201"/>
      <c r="L88" s="201"/>
      <c r="M88" s="201"/>
      <c r="N88" s="201"/>
    </row>
    <row r="89" customFormat="false" ht="12.75" hidden="false" customHeight="false" outlineLevel="0" collapsed="false">
      <c r="A89" s="195" t="s">
        <v>386</v>
      </c>
    </row>
    <row r="90" customFormat="false" ht="12.75" hidden="false" customHeight="false" outlineLevel="0" collapsed="false">
      <c r="A90" s="198" t="s">
        <v>387</v>
      </c>
      <c r="C90" s="199" t="n">
        <v>0</v>
      </c>
      <c r="D90" s="199" t="n">
        <v>0</v>
      </c>
      <c r="E90" s="199" t="n">
        <v>0</v>
      </c>
      <c r="F90" s="199" t="n">
        <v>0</v>
      </c>
      <c r="G90" s="199" t="n">
        <v>0</v>
      </c>
      <c r="H90" s="199" t="n">
        <v>0</v>
      </c>
      <c r="I90" s="199" t="n">
        <v>0</v>
      </c>
      <c r="J90" s="199" t="n">
        <v>0</v>
      </c>
      <c r="K90" s="199" t="n">
        <v>0</v>
      </c>
      <c r="L90" s="199" t="n">
        <v>0</v>
      </c>
      <c r="M90" s="199" t="n">
        <v>0</v>
      </c>
      <c r="N90" s="199" t="n">
        <v>0</v>
      </c>
    </row>
    <row r="91" customFormat="false" ht="12.75" hidden="false" customHeight="false" outlineLevel="0" collapsed="false">
      <c r="A91" s="198" t="s">
        <v>388</v>
      </c>
      <c r="C91" s="199" t="n">
        <v>0</v>
      </c>
      <c r="D91" s="199" t="n">
        <v>0</v>
      </c>
      <c r="E91" s="199" t="n">
        <v>0</v>
      </c>
      <c r="F91" s="199" t="n">
        <v>0</v>
      </c>
      <c r="G91" s="199" t="n">
        <v>0</v>
      </c>
      <c r="H91" s="199" t="n">
        <v>0</v>
      </c>
      <c r="I91" s="199" t="n">
        <v>0</v>
      </c>
      <c r="J91" s="199" t="n">
        <v>0</v>
      </c>
      <c r="K91" s="199" t="n">
        <v>0</v>
      </c>
      <c r="L91" s="199" t="n">
        <v>0</v>
      </c>
      <c r="M91" s="199" t="n">
        <v>0</v>
      </c>
      <c r="N91" s="199" t="n">
        <v>0</v>
      </c>
    </row>
    <row r="92" customFormat="false" ht="13.5" hidden="false" customHeight="false" outlineLevel="0" collapsed="false">
      <c r="A92" s="198" t="s">
        <v>141</v>
      </c>
      <c r="C92" s="200" t="n">
        <f aca="false">SUM(C90:C91)</f>
        <v>0</v>
      </c>
      <c r="D92" s="200" t="n">
        <f aca="false">SUM(D90:D91)</f>
        <v>0</v>
      </c>
      <c r="E92" s="200" t="n">
        <f aca="false">SUM(E90:E91)</f>
        <v>0</v>
      </c>
      <c r="F92" s="200" t="n">
        <f aca="false">SUM(F90:F91)</f>
        <v>0</v>
      </c>
      <c r="G92" s="200" t="n">
        <f aca="false">SUM(G90:G91)</f>
        <v>0</v>
      </c>
      <c r="H92" s="200" t="n">
        <f aca="false">SUM(H90:H91)</f>
        <v>0</v>
      </c>
      <c r="I92" s="200" t="n">
        <f aca="false">SUM(I90:I91)</f>
        <v>0</v>
      </c>
      <c r="J92" s="200" t="n">
        <f aca="false">SUM(J90:J91)</f>
        <v>0</v>
      </c>
      <c r="K92" s="200" t="n">
        <f aca="false">SUM(K90:K91)</f>
        <v>0</v>
      </c>
      <c r="L92" s="200" t="n">
        <f aca="false">SUM(L90:L91)</f>
        <v>0</v>
      </c>
      <c r="M92" s="200" t="n">
        <f aca="false">SUM(M90:M91)</f>
        <v>0</v>
      </c>
      <c r="N92" s="200" t="n">
        <f aca="false">SUM(N90:N91)</f>
        <v>0</v>
      </c>
    </row>
    <row r="93" customFormat="false" ht="13.5" hidden="false" customHeight="false" outlineLevel="0" collapsed="false">
      <c r="A93" s="198"/>
      <c r="C93" s="201"/>
      <c r="D93" s="201"/>
      <c r="E93" s="201"/>
      <c r="F93" s="201"/>
      <c r="G93" s="201"/>
      <c r="H93" s="201"/>
      <c r="I93" s="201"/>
      <c r="J93" s="201"/>
      <c r="K93" s="201"/>
      <c r="L93" s="201"/>
      <c r="M93" s="201"/>
      <c r="N93" s="201"/>
    </row>
    <row r="94" customFormat="false" ht="12.75" hidden="false" customHeight="false" outlineLevel="0" collapsed="false">
      <c r="A94" s="198"/>
      <c r="C94" s="201"/>
      <c r="D94" s="201"/>
      <c r="E94" s="201"/>
      <c r="F94" s="201"/>
      <c r="G94" s="201"/>
      <c r="H94" s="201"/>
      <c r="I94" s="201"/>
      <c r="J94" s="201"/>
      <c r="K94" s="201"/>
      <c r="L94" s="201"/>
      <c r="M94" s="201"/>
      <c r="N94" s="201"/>
    </row>
    <row r="95" customFormat="false" ht="12.75" hidden="false" customHeight="false" outlineLevel="0" collapsed="false">
      <c r="A95" s="195" t="s">
        <v>389</v>
      </c>
    </row>
    <row r="96" customFormat="false" ht="12.75" hidden="false" customHeight="false" outlineLevel="0" collapsed="false">
      <c r="A96" s="195"/>
      <c r="C96" s="196" t="n">
        <v>36892</v>
      </c>
      <c r="D96" s="196" t="n">
        <v>36923</v>
      </c>
      <c r="E96" s="196" t="n">
        <v>36951</v>
      </c>
      <c r="F96" s="196" t="n">
        <v>36982</v>
      </c>
      <c r="G96" s="196" t="n">
        <v>37012</v>
      </c>
      <c r="H96" s="196" t="n">
        <v>37043</v>
      </c>
      <c r="I96" s="196" t="n">
        <v>37073</v>
      </c>
      <c r="J96" s="196" t="n">
        <v>37104</v>
      </c>
      <c r="K96" s="196" t="n">
        <v>37135</v>
      </c>
      <c r="L96" s="196" t="n">
        <v>37165</v>
      </c>
      <c r="M96" s="196" t="n">
        <v>37196</v>
      </c>
      <c r="N96" s="196" t="n">
        <v>37226</v>
      </c>
      <c r="O96" s="202" t="s">
        <v>141</v>
      </c>
    </row>
    <row r="97" customFormat="false" ht="12.75" hidden="false" customHeight="false" outlineLevel="0" collapsed="false">
      <c r="A97" s="57" t="s">
        <v>353</v>
      </c>
      <c r="C97" s="203" t="n">
        <f aca="false">+C53*Input!$D19</f>
        <v>0</v>
      </c>
      <c r="D97" s="203" t="n">
        <f aca="false">+D53*Input!$D19</f>
        <v>0</v>
      </c>
      <c r="E97" s="203" t="n">
        <f aca="false">+E53*Input!$D19</f>
        <v>0</v>
      </c>
      <c r="F97" s="203" t="n">
        <f aca="false">+F53*Input!$D19</f>
        <v>0</v>
      </c>
      <c r="G97" s="203" t="n">
        <f aca="false">+G53*Input!$D19</f>
        <v>0</v>
      </c>
      <c r="H97" s="203" t="n">
        <f aca="false">+H53*Input!$D19</f>
        <v>0</v>
      </c>
      <c r="I97" s="203" t="n">
        <f aca="false">+I53*Input!$D19</f>
        <v>0</v>
      </c>
      <c r="J97" s="203" t="n">
        <f aca="false">+J53*Input!$D19</f>
        <v>0</v>
      </c>
      <c r="K97" s="203" t="n">
        <f aca="false">+K53*Input!$D19</f>
        <v>0</v>
      </c>
      <c r="L97" s="203" t="n">
        <f aca="false">+L53*Input!$D19</f>
        <v>0</v>
      </c>
      <c r="M97" s="203" t="n">
        <f aca="false">+M53*Input!$D19</f>
        <v>0</v>
      </c>
      <c r="N97" s="203" t="n">
        <f aca="false">+N53*Input!$D19</f>
        <v>0</v>
      </c>
      <c r="O97" s="203" t="n">
        <f aca="false">SUM(C97:N97)</f>
        <v>0</v>
      </c>
    </row>
    <row r="98" customFormat="false" ht="12.75" hidden="false" customHeight="false" outlineLevel="0" collapsed="false">
      <c r="A98" s="57" t="s">
        <v>354</v>
      </c>
      <c r="C98" s="203" t="n">
        <f aca="false">+C54*Input!$D20</f>
        <v>0</v>
      </c>
      <c r="D98" s="203" t="n">
        <f aca="false">+D54*Input!$D20</f>
        <v>0</v>
      </c>
      <c r="E98" s="203" t="n">
        <f aca="false">+E54*Input!$D20</f>
        <v>0</v>
      </c>
      <c r="F98" s="203" t="n">
        <f aca="false">+F54*Input!$D20</f>
        <v>0</v>
      </c>
      <c r="G98" s="203" t="n">
        <f aca="false">+G54*Input!$D20</f>
        <v>0</v>
      </c>
      <c r="H98" s="203" t="n">
        <f aca="false">+H54*Input!$D20</f>
        <v>0</v>
      </c>
      <c r="I98" s="203" t="n">
        <f aca="false">+I54*Input!$D20</f>
        <v>0</v>
      </c>
      <c r="J98" s="203" t="n">
        <f aca="false">+J54*Input!$D20</f>
        <v>0</v>
      </c>
      <c r="K98" s="203" t="n">
        <f aca="false">+K54*Input!$D20</f>
        <v>0</v>
      </c>
      <c r="L98" s="203" t="n">
        <f aca="false">+L54*Input!$D20</f>
        <v>0</v>
      </c>
      <c r="M98" s="203" t="n">
        <f aca="false">+M54*Input!$D20</f>
        <v>0</v>
      </c>
      <c r="N98" s="203" t="n">
        <f aca="false">+N54*Input!$D20</f>
        <v>0</v>
      </c>
      <c r="O98" s="203" t="n">
        <f aca="false">SUM(C98:N98)</f>
        <v>0</v>
      </c>
    </row>
    <row r="99" customFormat="false" ht="12.75" hidden="false" customHeight="false" outlineLevel="0" collapsed="false">
      <c r="A99" s="57" t="s">
        <v>355</v>
      </c>
      <c r="C99" s="203" t="n">
        <f aca="false">+C55*Input!$D21</f>
        <v>0</v>
      </c>
      <c r="D99" s="203" t="n">
        <f aca="false">+D55*Input!$D21</f>
        <v>0</v>
      </c>
      <c r="E99" s="203" t="n">
        <f aca="false">+E55*Input!$D21</f>
        <v>0</v>
      </c>
      <c r="F99" s="203" t="n">
        <f aca="false">+F55*Input!$D21</f>
        <v>0</v>
      </c>
      <c r="G99" s="203" t="n">
        <f aca="false">+G55*Input!$D21</f>
        <v>0</v>
      </c>
      <c r="H99" s="203" t="n">
        <f aca="false">+H55*Input!$D21</f>
        <v>0</v>
      </c>
      <c r="I99" s="203" t="n">
        <f aca="false">+I55*Input!$D21</f>
        <v>0</v>
      </c>
      <c r="J99" s="203" t="n">
        <f aca="false">+J55*Input!$D21</f>
        <v>0</v>
      </c>
      <c r="K99" s="203" t="n">
        <f aca="false">+K55*Input!$D21</f>
        <v>0</v>
      </c>
      <c r="L99" s="203" t="n">
        <f aca="false">+L55*Input!$D21</f>
        <v>0</v>
      </c>
      <c r="M99" s="203" t="n">
        <f aca="false">+M55*Input!$D21</f>
        <v>0</v>
      </c>
      <c r="N99" s="203" t="n">
        <f aca="false">+N55*Input!$D21</f>
        <v>0</v>
      </c>
      <c r="O99" s="203" t="n">
        <f aca="false">SUM(C99:N99)</f>
        <v>0</v>
      </c>
    </row>
    <row r="100" customFormat="false" ht="12.75" hidden="false" customHeight="false" outlineLevel="0" collapsed="false">
      <c r="A100" s="57" t="s">
        <v>356</v>
      </c>
      <c r="C100" s="203" t="n">
        <f aca="false">+C56*Input!$D22</f>
        <v>0</v>
      </c>
      <c r="D100" s="203" t="n">
        <f aca="false">+D56*Input!$D22</f>
        <v>0</v>
      </c>
      <c r="E100" s="203" t="n">
        <f aca="false">+E56*Input!$D22</f>
        <v>0</v>
      </c>
      <c r="F100" s="203" t="n">
        <f aca="false">+F56*Input!$D22</f>
        <v>0</v>
      </c>
      <c r="G100" s="203" t="n">
        <f aca="false">+G56*Input!$D22</f>
        <v>0</v>
      </c>
      <c r="H100" s="203" t="n">
        <f aca="false">+H56*Input!$D22</f>
        <v>0</v>
      </c>
      <c r="I100" s="203" t="n">
        <f aca="false">+I56*Input!$D22</f>
        <v>0</v>
      </c>
      <c r="J100" s="203" t="n">
        <f aca="false">+J56*Input!$D22</f>
        <v>0</v>
      </c>
      <c r="K100" s="203" t="n">
        <f aca="false">+K56*Input!$D22</f>
        <v>0</v>
      </c>
      <c r="L100" s="203" t="n">
        <f aca="false">+L56*Input!$D22</f>
        <v>0</v>
      </c>
      <c r="M100" s="203" t="n">
        <f aca="false">+M56*Input!$D22</f>
        <v>0</v>
      </c>
      <c r="N100" s="203" t="n">
        <f aca="false">+N56*Input!$D22</f>
        <v>0</v>
      </c>
      <c r="O100" s="203" t="n">
        <f aca="false">SUM(C100:N100)</f>
        <v>0</v>
      </c>
    </row>
    <row r="101" customFormat="false" ht="12.75" hidden="false" customHeight="false" outlineLevel="0" collapsed="false">
      <c r="A101" s="57" t="s">
        <v>357</v>
      </c>
      <c r="C101" s="203" t="n">
        <f aca="false">+C57*Input!$D23</f>
        <v>0</v>
      </c>
      <c r="D101" s="203" t="n">
        <f aca="false">+D57*Input!$D23</f>
        <v>0</v>
      </c>
      <c r="E101" s="203" t="n">
        <f aca="false">+E57*Input!$D23</f>
        <v>0</v>
      </c>
      <c r="F101" s="203" t="n">
        <f aca="false">+F57*Input!$D23</f>
        <v>0</v>
      </c>
      <c r="G101" s="203" t="n">
        <f aca="false">+G57*Input!$D23</f>
        <v>0</v>
      </c>
      <c r="H101" s="203" t="n">
        <f aca="false">+H57*Input!$D23</f>
        <v>0</v>
      </c>
      <c r="I101" s="203" t="n">
        <f aca="false">+I57*Input!$D23</f>
        <v>0</v>
      </c>
      <c r="J101" s="203" t="n">
        <f aca="false">+J57*Input!$D23</f>
        <v>0</v>
      </c>
      <c r="K101" s="203" t="n">
        <f aca="false">+K57*Input!$D23</f>
        <v>0</v>
      </c>
      <c r="L101" s="203" t="n">
        <f aca="false">+L57*Input!$D23</f>
        <v>0</v>
      </c>
      <c r="M101" s="203" t="n">
        <f aca="false">+M57*Input!$D23</f>
        <v>0</v>
      </c>
      <c r="N101" s="203" t="n">
        <f aca="false">+N57*Input!$D23</f>
        <v>0</v>
      </c>
      <c r="O101" s="203" t="n">
        <f aca="false">SUM(C101:N101)</f>
        <v>0</v>
      </c>
    </row>
    <row r="102" customFormat="false" ht="12.75" hidden="false" customHeight="false" outlineLevel="0" collapsed="false">
      <c r="A102" s="57" t="s">
        <v>358</v>
      </c>
      <c r="C102" s="203" t="n">
        <f aca="false">+C58*Input!$D24</f>
        <v>0</v>
      </c>
      <c r="D102" s="203" t="n">
        <f aca="false">+D58*Input!$D24</f>
        <v>0</v>
      </c>
      <c r="E102" s="203" t="n">
        <f aca="false">+E58*Input!$D24</f>
        <v>0</v>
      </c>
      <c r="F102" s="203" t="n">
        <f aca="false">+F58*Input!$D24</f>
        <v>0</v>
      </c>
      <c r="G102" s="203" t="n">
        <f aca="false">+G58*Input!$D24</f>
        <v>0</v>
      </c>
      <c r="H102" s="203" t="n">
        <f aca="false">+H58*Input!$D24</f>
        <v>0</v>
      </c>
      <c r="I102" s="203" t="n">
        <f aca="false">+I58*Input!$D24</f>
        <v>0</v>
      </c>
      <c r="J102" s="203" t="n">
        <f aca="false">+J58*Input!$D24</f>
        <v>0</v>
      </c>
      <c r="K102" s="203" t="n">
        <f aca="false">+K58*Input!$D24</f>
        <v>0</v>
      </c>
      <c r="L102" s="203" t="n">
        <f aca="false">+L58*Input!$D24</f>
        <v>0</v>
      </c>
      <c r="M102" s="203" t="n">
        <f aca="false">+M58*Input!$D24</f>
        <v>0</v>
      </c>
      <c r="N102" s="203" t="n">
        <f aca="false">+N58*Input!$D24</f>
        <v>0</v>
      </c>
      <c r="O102" s="203" t="n">
        <f aca="false">SUM(C102:N102)</f>
        <v>0</v>
      </c>
    </row>
    <row r="103" customFormat="false" ht="12.75" hidden="false" customHeight="false" outlineLevel="0" collapsed="false">
      <c r="A103" s="57" t="s">
        <v>359</v>
      </c>
      <c r="C103" s="203" t="n">
        <f aca="false">+C59*Input!$D25</f>
        <v>0</v>
      </c>
      <c r="D103" s="203" t="n">
        <f aca="false">+D59*Input!$D25</f>
        <v>0</v>
      </c>
      <c r="E103" s="203" t="n">
        <f aca="false">+E59*Input!$D25</f>
        <v>0</v>
      </c>
      <c r="F103" s="203" t="n">
        <f aca="false">+F59*Input!$D25</f>
        <v>0</v>
      </c>
      <c r="G103" s="203" t="n">
        <f aca="false">+G59*Input!$D25</f>
        <v>0</v>
      </c>
      <c r="H103" s="203" t="n">
        <f aca="false">+H59*Input!$D25</f>
        <v>0</v>
      </c>
      <c r="I103" s="203" t="n">
        <f aca="false">+I59*Input!$D25</f>
        <v>0</v>
      </c>
      <c r="J103" s="203" t="n">
        <f aca="false">+J59*Input!$D25</f>
        <v>0</v>
      </c>
      <c r="K103" s="203" t="n">
        <f aca="false">+K59*Input!$D25</f>
        <v>0</v>
      </c>
      <c r="L103" s="203" t="n">
        <f aca="false">+L59*Input!$D25</f>
        <v>0</v>
      </c>
      <c r="M103" s="203" t="n">
        <f aca="false">+M59*Input!$D25</f>
        <v>0</v>
      </c>
      <c r="N103" s="203" t="n">
        <f aca="false">+N59*Input!$D25</f>
        <v>0</v>
      </c>
      <c r="O103" s="203" t="n">
        <f aca="false">SUM(C103:N103)</f>
        <v>0</v>
      </c>
    </row>
    <row r="104" customFormat="false" ht="12.75" hidden="false" customHeight="false" outlineLevel="0" collapsed="false">
      <c r="A104" s="57" t="s">
        <v>360</v>
      </c>
      <c r="C104" s="203" t="n">
        <f aca="false">+C60*Input!$D26</f>
        <v>0</v>
      </c>
      <c r="D104" s="203" t="n">
        <f aca="false">+D60*Input!$D26</f>
        <v>0</v>
      </c>
      <c r="E104" s="203" t="n">
        <f aca="false">+E60*Input!$D26</f>
        <v>0</v>
      </c>
      <c r="F104" s="203" t="n">
        <f aca="false">+F60*Input!$D26</f>
        <v>0</v>
      </c>
      <c r="G104" s="203" t="n">
        <f aca="false">+G60*Input!$D26</f>
        <v>0</v>
      </c>
      <c r="H104" s="203" t="n">
        <f aca="false">+H60*Input!$D26</f>
        <v>0</v>
      </c>
      <c r="I104" s="203" t="n">
        <f aca="false">+I60*Input!$D26</f>
        <v>0</v>
      </c>
      <c r="J104" s="203" t="n">
        <f aca="false">+J60*Input!$D26</f>
        <v>0</v>
      </c>
      <c r="K104" s="203" t="n">
        <f aca="false">+K60*Input!$D26</f>
        <v>0</v>
      </c>
      <c r="L104" s="203" t="n">
        <f aca="false">+L60*Input!$D26</f>
        <v>0</v>
      </c>
      <c r="M104" s="203" t="n">
        <f aca="false">+M60*Input!$D26</f>
        <v>0</v>
      </c>
      <c r="N104" s="203" t="n">
        <f aca="false">+N60*Input!$D26</f>
        <v>0</v>
      </c>
      <c r="O104" s="203" t="n">
        <f aca="false">SUM(C104:N104)</f>
        <v>0</v>
      </c>
    </row>
    <row r="105" customFormat="false" ht="12.75" hidden="false" customHeight="false" outlineLevel="0" collapsed="false">
      <c r="A105" s="57" t="s">
        <v>361</v>
      </c>
      <c r="C105" s="203" t="n">
        <f aca="false">+C61*Input!$D27</f>
        <v>0</v>
      </c>
      <c r="D105" s="203" t="n">
        <f aca="false">+D61*Input!$D27</f>
        <v>0</v>
      </c>
      <c r="E105" s="203" t="n">
        <f aca="false">+E61*Input!$D27</f>
        <v>0</v>
      </c>
      <c r="F105" s="203" t="n">
        <f aca="false">+F61*Input!$D27</f>
        <v>0</v>
      </c>
      <c r="G105" s="203" t="n">
        <f aca="false">+G61*Input!$D27</f>
        <v>0</v>
      </c>
      <c r="H105" s="203" t="n">
        <f aca="false">+H61*Input!$D27</f>
        <v>0</v>
      </c>
      <c r="I105" s="203" t="n">
        <f aca="false">+I61*Input!$D27</f>
        <v>0</v>
      </c>
      <c r="J105" s="203" t="n">
        <f aca="false">+J61*Input!$D27</f>
        <v>0</v>
      </c>
      <c r="K105" s="203" t="n">
        <f aca="false">+K61*Input!$D27</f>
        <v>0</v>
      </c>
      <c r="L105" s="203" t="n">
        <f aca="false">+L61*Input!$D27</f>
        <v>0</v>
      </c>
      <c r="M105" s="203" t="n">
        <f aca="false">+M61*Input!$D27</f>
        <v>0</v>
      </c>
      <c r="N105" s="203" t="n">
        <f aca="false">+N61*Input!$D27</f>
        <v>0</v>
      </c>
      <c r="O105" s="203" t="n">
        <f aca="false">SUM(C105:N105)</f>
        <v>0</v>
      </c>
    </row>
    <row r="106" customFormat="false" ht="12.75" hidden="false" customHeight="false" outlineLevel="0" collapsed="false">
      <c r="A106" s="57" t="s">
        <v>362</v>
      </c>
      <c r="C106" s="203" t="n">
        <f aca="false">+C62*Input!$D28</f>
        <v>0</v>
      </c>
      <c r="D106" s="203" t="n">
        <f aca="false">+D62*Input!$D28</f>
        <v>0</v>
      </c>
      <c r="E106" s="203" t="n">
        <f aca="false">+E62*Input!$D28</f>
        <v>0</v>
      </c>
      <c r="F106" s="203" t="n">
        <f aca="false">+F62*Input!$D28</f>
        <v>0</v>
      </c>
      <c r="G106" s="203" t="n">
        <f aca="false">+G62*Input!$D28</f>
        <v>0</v>
      </c>
      <c r="H106" s="203" t="n">
        <f aca="false">+H62*Input!$D28</f>
        <v>0</v>
      </c>
      <c r="I106" s="203" t="n">
        <f aca="false">+I62*Input!$D28</f>
        <v>0</v>
      </c>
      <c r="J106" s="203" t="n">
        <f aca="false">+J62*Input!$D28</f>
        <v>0</v>
      </c>
      <c r="K106" s="203" t="n">
        <f aca="false">+K62*Input!$D28</f>
        <v>0</v>
      </c>
      <c r="L106" s="203" t="n">
        <f aca="false">+L62*Input!$D28</f>
        <v>0</v>
      </c>
      <c r="M106" s="203" t="n">
        <f aca="false">+M62*Input!$D28</f>
        <v>0</v>
      </c>
      <c r="N106" s="203" t="n">
        <f aca="false">+N62*Input!$D28</f>
        <v>0</v>
      </c>
      <c r="O106" s="203" t="n">
        <f aca="false">SUM(C106:N106)</f>
        <v>0</v>
      </c>
    </row>
    <row r="107" customFormat="false" ht="12.75" hidden="false" customHeight="false" outlineLevel="0" collapsed="false">
      <c r="A107" s="57" t="s">
        <v>363</v>
      </c>
      <c r="C107" s="203" t="n">
        <f aca="false">+C63*Input!$D29</f>
        <v>0</v>
      </c>
      <c r="D107" s="203" t="n">
        <f aca="false">+D63*Input!$D29</f>
        <v>0</v>
      </c>
      <c r="E107" s="203" t="n">
        <f aca="false">+E63*Input!$D29</f>
        <v>0</v>
      </c>
      <c r="F107" s="203" t="n">
        <f aca="false">+F63*Input!$D29</f>
        <v>0</v>
      </c>
      <c r="G107" s="203" t="n">
        <f aca="false">+G63*Input!$D29</f>
        <v>0</v>
      </c>
      <c r="H107" s="203" t="n">
        <f aca="false">+H63*Input!$D29</f>
        <v>0</v>
      </c>
      <c r="I107" s="203" t="n">
        <f aca="false">+I63*Input!$D29</f>
        <v>0</v>
      </c>
      <c r="J107" s="203" t="n">
        <f aca="false">+J63*Input!$D29</f>
        <v>0</v>
      </c>
      <c r="K107" s="203" t="n">
        <f aca="false">+K63*Input!$D29</f>
        <v>0</v>
      </c>
      <c r="L107" s="203" t="n">
        <f aca="false">+L63*Input!$D29</f>
        <v>0</v>
      </c>
      <c r="M107" s="203" t="n">
        <f aca="false">+M63*Input!$D29</f>
        <v>0</v>
      </c>
      <c r="N107" s="203" t="n">
        <f aca="false">+N63*Input!$D29</f>
        <v>0</v>
      </c>
      <c r="O107" s="203" t="n">
        <f aca="false">SUM(C107:N107)</f>
        <v>0</v>
      </c>
    </row>
    <row r="108" customFormat="false" ht="12.75" hidden="false" customHeight="false" outlineLevel="0" collapsed="false">
      <c r="A108" s="57" t="s">
        <v>364</v>
      </c>
      <c r="C108" s="203" t="n">
        <f aca="false">+C64*Input!$D30</f>
        <v>0</v>
      </c>
      <c r="D108" s="203" t="n">
        <f aca="false">+D64*Input!$D30</f>
        <v>0</v>
      </c>
      <c r="E108" s="203" t="n">
        <f aca="false">+E64*Input!$D30</f>
        <v>0</v>
      </c>
      <c r="F108" s="203" t="n">
        <f aca="false">+F64*Input!$D30</f>
        <v>0</v>
      </c>
      <c r="G108" s="203" t="n">
        <f aca="false">+G64*Input!$D30</f>
        <v>0</v>
      </c>
      <c r="H108" s="203" t="n">
        <f aca="false">+H64*Input!$D30</f>
        <v>0</v>
      </c>
      <c r="I108" s="203" t="n">
        <f aca="false">+I64*Input!$D30</f>
        <v>0</v>
      </c>
      <c r="J108" s="203" t="n">
        <f aca="false">+J64*Input!$D30</f>
        <v>0</v>
      </c>
      <c r="K108" s="203" t="n">
        <f aca="false">+K64*Input!$D30</f>
        <v>0</v>
      </c>
      <c r="L108" s="203" t="n">
        <f aca="false">+L64*Input!$D30</f>
        <v>0</v>
      </c>
      <c r="M108" s="203" t="n">
        <f aca="false">+M64*Input!$D30</f>
        <v>0</v>
      </c>
      <c r="N108" s="203" t="n">
        <f aca="false">+N64*Input!$D30</f>
        <v>0</v>
      </c>
      <c r="O108" s="203" t="n">
        <f aca="false">SUM(C108:N108)</f>
        <v>0</v>
      </c>
    </row>
    <row r="109" customFormat="false" ht="12.75" hidden="false" customHeight="false" outlineLevel="0" collapsed="false">
      <c r="A109" s="57" t="s">
        <v>365</v>
      </c>
      <c r="C109" s="203" t="n">
        <f aca="false">+C65*Input!$D31</f>
        <v>0</v>
      </c>
      <c r="D109" s="203" t="n">
        <f aca="false">+D65*Input!$D31</f>
        <v>0</v>
      </c>
      <c r="E109" s="203" t="n">
        <f aca="false">+E65*Input!$D31</f>
        <v>0</v>
      </c>
      <c r="F109" s="203" t="n">
        <f aca="false">+F65*Input!$D31</f>
        <v>0</v>
      </c>
      <c r="G109" s="203" t="n">
        <f aca="false">+G65*Input!$D31</f>
        <v>0</v>
      </c>
      <c r="H109" s="203" t="n">
        <f aca="false">+H65*Input!$D31</f>
        <v>0</v>
      </c>
      <c r="I109" s="203" t="n">
        <f aca="false">+I65*Input!$D31</f>
        <v>0</v>
      </c>
      <c r="J109" s="203" t="n">
        <f aca="false">+J65*Input!$D31</f>
        <v>0</v>
      </c>
      <c r="K109" s="203" t="n">
        <f aca="false">+K65*Input!$D31</f>
        <v>0</v>
      </c>
      <c r="L109" s="203" t="n">
        <f aca="false">+L65*Input!$D31</f>
        <v>0</v>
      </c>
      <c r="M109" s="203" t="n">
        <f aca="false">+M65*Input!$D31</f>
        <v>0</v>
      </c>
      <c r="N109" s="203" t="n">
        <f aca="false">+N65*Input!$D31</f>
        <v>0</v>
      </c>
      <c r="O109" s="203" t="n">
        <f aca="false">SUM(C109:N109)</f>
        <v>0</v>
      </c>
    </row>
    <row r="110" customFormat="false" ht="12.75" hidden="false" customHeight="false" outlineLevel="0" collapsed="false">
      <c r="A110" s="57" t="s">
        <v>366</v>
      </c>
      <c r="C110" s="203" t="n">
        <f aca="false">+C66*Input!$D32</f>
        <v>0</v>
      </c>
      <c r="D110" s="203" t="n">
        <f aca="false">+D66*Input!$D32</f>
        <v>0</v>
      </c>
      <c r="E110" s="203" t="n">
        <f aca="false">+E66*Input!$D32</f>
        <v>0</v>
      </c>
      <c r="F110" s="203" t="n">
        <f aca="false">+F66*Input!$D32</f>
        <v>0</v>
      </c>
      <c r="G110" s="203" t="n">
        <f aca="false">+G66*Input!$D32</f>
        <v>0</v>
      </c>
      <c r="H110" s="203" t="n">
        <f aca="false">+H66*Input!$D32</f>
        <v>0</v>
      </c>
      <c r="I110" s="203" t="n">
        <f aca="false">+I66*Input!$D32</f>
        <v>0</v>
      </c>
      <c r="J110" s="203" t="n">
        <f aca="false">+J66*Input!$D32</f>
        <v>0</v>
      </c>
      <c r="K110" s="203" t="n">
        <f aca="false">+K66*Input!$D32</f>
        <v>0</v>
      </c>
      <c r="L110" s="203" t="n">
        <f aca="false">+L66*Input!$D32</f>
        <v>0</v>
      </c>
      <c r="M110" s="203" t="n">
        <f aca="false">+M66*Input!$D32</f>
        <v>0</v>
      </c>
      <c r="N110" s="203" t="n">
        <f aca="false">+N66*Input!$D32</f>
        <v>0</v>
      </c>
      <c r="O110" s="203" t="n">
        <f aca="false">SUM(C110:N110)</f>
        <v>0</v>
      </c>
    </row>
    <row r="111" customFormat="false" ht="12.75" hidden="false" customHeight="false" outlineLevel="0" collapsed="false">
      <c r="A111" s="57" t="s">
        <v>367</v>
      </c>
      <c r="C111" s="203" t="n">
        <f aca="false">+C67*Input!$D33</f>
        <v>0</v>
      </c>
      <c r="D111" s="203" t="n">
        <f aca="false">+D67*Input!$D33</f>
        <v>0</v>
      </c>
      <c r="E111" s="203" t="n">
        <f aca="false">+E67*Input!$D33</f>
        <v>0</v>
      </c>
      <c r="F111" s="203" t="n">
        <f aca="false">+F67*Input!$D33</f>
        <v>0</v>
      </c>
      <c r="G111" s="203" t="n">
        <f aca="false">+G67*Input!$D33</f>
        <v>0</v>
      </c>
      <c r="H111" s="203" t="n">
        <f aca="false">+H67*Input!$D33</f>
        <v>0</v>
      </c>
      <c r="I111" s="203" t="n">
        <f aca="false">+I67*Input!$D33</f>
        <v>0</v>
      </c>
      <c r="J111" s="203" t="n">
        <f aca="false">+J67*Input!$D33</f>
        <v>0</v>
      </c>
      <c r="K111" s="203" t="n">
        <f aca="false">+K67*Input!$D33</f>
        <v>0</v>
      </c>
      <c r="L111" s="203" t="n">
        <f aca="false">+L67*Input!$D33</f>
        <v>0</v>
      </c>
      <c r="M111" s="203" t="n">
        <f aca="false">+M67*Input!$D33</f>
        <v>0</v>
      </c>
      <c r="N111" s="203" t="n">
        <f aca="false">+N67*Input!$D33</f>
        <v>0</v>
      </c>
      <c r="O111" s="203" t="n">
        <f aca="false">SUM(C111:N111)</f>
        <v>0</v>
      </c>
    </row>
    <row r="112" customFormat="false" ht="12.75" hidden="false" customHeight="false" outlineLevel="0" collapsed="false">
      <c r="A112" s="57" t="s">
        <v>368</v>
      </c>
      <c r="C112" s="203" t="n">
        <f aca="false">+C68*Input!$D34</f>
        <v>0</v>
      </c>
      <c r="D112" s="203" t="n">
        <f aca="false">+D68*Input!$D34</f>
        <v>0</v>
      </c>
      <c r="E112" s="203" t="n">
        <f aca="false">+E68*Input!$D34</f>
        <v>0</v>
      </c>
      <c r="F112" s="203" t="n">
        <f aca="false">+F68*Input!$D34</f>
        <v>0</v>
      </c>
      <c r="G112" s="203" t="n">
        <f aca="false">+G68*Input!$D34</f>
        <v>0</v>
      </c>
      <c r="H112" s="203" t="n">
        <f aca="false">+H68*Input!$D34</f>
        <v>0</v>
      </c>
      <c r="I112" s="203" t="n">
        <f aca="false">+I68*Input!$D34</f>
        <v>0</v>
      </c>
      <c r="J112" s="203" t="n">
        <f aca="false">+J68*Input!$D34</f>
        <v>0</v>
      </c>
      <c r="K112" s="203" t="n">
        <f aca="false">+K68*Input!$D34</f>
        <v>0</v>
      </c>
      <c r="L112" s="203" t="n">
        <f aca="false">+L68*Input!$D34</f>
        <v>0</v>
      </c>
      <c r="M112" s="203" t="n">
        <f aca="false">+M68*Input!$D34</f>
        <v>0</v>
      </c>
      <c r="N112" s="203" t="n">
        <f aca="false">+N68*Input!$D34</f>
        <v>0</v>
      </c>
      <c r="O112" s="203" t="n">
        <f aca="false">SUM(C112:N112)</f>
        <v>0</v>
      </c>
    </row>
    <row r="113" customFormat="false" ht="12.75" hidden="false" customHeight="false" outlineLevel="0" collapsed="false">
      <c r="A113" s="57" t="s">
        <v>369</v>
      </c>
      <c r="C113" s="203" t="n">
        <f aca="false">+C69*Input!$D35</f>
        <v>0</v>
      </c>
      <c r="D113" s="203" t="n">
        <f aca="false">+D69*Input!$D35</f>
        <v>0</v>
      </c>
      <c r="E113" s="203" t="n">
        <f aca="false">+E69*Input!$D35</f>
        <v>0</v>
      </c>
      <c r="F113" s="203" t="n">
        <f aca="false">+F69*Input!$D35</f>
        <v>0</v>
      </c>
      <c r="G113" s="203" t="n">
        <f aca="false">+G69*Input!$D35</f>
        <v>0</v>
      </c>
      <c r="H113" s="203" t="n">
        <f aca="false">+H69*Input!$D35</f>
        <v>0</v>
      </c>
      <c r="I113" s="203" t="n">
        <f aca="false">+I69*Input!$D35</f>
        <v>0</v>
      </c>
      <c r="J113" s="203" t="n">
        <f aca="false">+J69*Input!$D35</f>
        <v>0</v>
      </c>
      <c r="K113" s="203" t="n">
        <f aca="false">+K69*Input!$D35</f>
        <v>0</v>
      </c>
      <c r="L113" s="203" t="n">
        <f aca="false">+L69*Input!$D35</f>
        <v>0</v>
      </c>
      <c r="M113" s="203" t="n">
        <f aca="false">+M69*Input!$D35</f>
        <v>0</v>
      </c>
      <c r="N113" s="203" t="n">
        <f aca="false">+N69*Input!$D35</f>
        <v>0</v>
      </c>
      <c r="O113" s="203" t="n">
        <f aca="false">SUM(C113:N113)</f>
        <v>0</v>
      </c>
    </row>
    <row r="114" customFormat="false" ht="12.75" hidden="false" customHeight="false" outlineLevel="0" collapsed="false">
      <c r="A114" s="57" t="s">
        <v>370</v>
      </c>
      <c r="C114" s="203" t="n">
        <f aca="false">+C70*Input!$D36</f>
        <v>0</v>
      </c>
      <c r="D114" s="203" t="n">
        <f aca="false">+D70*Input!$D36</f>
        <v>0</v>
      </c>
      <c r="E114" s="203" t="n">
        <f aca="false">+E70*Input!$D36</f>
        <v>0</v>
      </c>
      <c r="F114" s="203" t="n">
        <f aca="false">+F70*Input!$D36</f>
        <v>0</v>
      </c>
      <c r="G114" s="203" t="n">
        <f aca="false">+G70*Input!$D36</f>
        <v>0</v>
      </c>
      <c r="H114" s="203" t="n">
        <f aca="false">+H70*Input!$D36</f>
        <v>0</v>
      </c>
      <c r="I114" s="203" t="n">
        <f aca="false">+I70*Input!$D36</f>
        <v>0</v>
      </c>
      <c r="J114" s="203" t="n">
        <f aca="false">+J70*Input!$D36</f>
        <v>0</v>
      </c>
      <c r="K114" s="203" t="n">
        <f aca="false">+K70*Input!$D36</f>
        <v>0</v>
      </c>
      <c r="L114" s="203" t="n">
        <f aca="false">+L70*Input!$D36</f>
        <v>0</v>
      </c>
      <c r="M114" s="203" t="n">
        <f aca="false">+M70*Input!$D36</f>
        <v>0</v>
      </c>
      <c r="N114" s="203" t="n">
        <f aca="false">+N70*Input!$D36</f>
        <v>0</v>
      </c>
      <c r="O114" s="203" t="n">
        <f aca="false">SUM(C114:N114)</f>
        <v>0</v>
      </c>
    </row>
    <row r="115" customFormat="false" ht="12.75" hidden="false" customHeight="false" outlineLevel="0" collapsed="false">
      <c r="A115" s="57" t="s">
        <v>371</v>
      </c>
      <c r="C115" s="203" t="n">
        <f aca="false">+C71*Input!$D37</f>
        <v>0</v>
      </c>
      <c r="D115" s="203" t="n">
        <f aca="false">+D71*Input!$D37</f>
        <v>0</v>
      </c>
      <c r="E115" s="203" t="n">
        <f aca="false">+E71*Input!$D37</f>
        <v>0</v>
      </c>
      <c r="F115" s="203" t="n">
        <f aca="false">+F71*Input!$D37</f>
        <v>0</v>
      </c>
      <c r="G115" s="203" t="n">
        <f aca="false">+G71*Input!$D37</f>
        <v>0</v>
      </c>
      <c r="H115" s="203" t="n">
        <f aca="false">+H71*Input!$D37</f>
        <v>0</v>
      </c>
      <c r="I115" s="203" t="n">
        <f aca="false">+I71*Input!$D37</f>
        <v>0</v>
      </c>
      <c r="J115" s="203" t="n">
        <f aca="false">+J71*Input!$D37</f>
        <v>0</v>
      </c>
      <c r="K115" s="203" t="n">
        <f aca="false">+K71*Input!$D37</f>
        <v>0</v>
      </c>
      <c r="L115" s="203" t="n">
        <f aca="false">+L71*Input!$D37</f>
        <v>0</v>
      </c>
      <c r="M115" s="203" t="n">
        <f aca="false">+M71*Input!$D37</f>
        <v>0</v>
      </c>
      <c r="N115" s="203" t="n">
        <f aca="false">+N71*Input!$D37</f>
        <v>0</v>
      </c>
      <c r="O115" s="203" t="n">
        <f aca="false">SUM(C115:N115)</f>
        <v>0</v>
      </c>
    </row>
    <row r="116" customFormat="false" ht="12.75" hidden="false" customHeight="false" outlineLevel="0" collapsed="false">
      <c r="A116" s="57" t="s">
        <v>372</v>
      </c>
      <c r="C116" s="203" t="n">
        <f aca="false">+C72*Input!$D38</f>
        <v>0</v>
      </c>
      <c r="D116" s="203" t="n">
        <f aca="false">+D72*Input!$D38</f>
        <v>0</v>
      </c>
      <c r="E116" s="203" t="n">
        <f aca="false">+E72*Input!$D38</f>
        <v>0</v>
      </c>
      <c r="F116" s="203" t="n">
        <f aca="false">+F72*Input!$D38</f>
        <v>0</v>
      </c>
      <c r="G116" s="203" t="n">
        <f aca="false">+G72*Input!$D38</f>
        <v>0</v>
      </c>
      <c r="H116" s="203" t="n">
        <f aca="false">+H72*Input!$D38</f>
        <v>0</v>
      </c>
      <c r="I116" s="203" t="n">
        <f aca="false">+I72*Input!$D38</f>
        <v>0</v>
      </c>
      <c r="J116" s="203" t="n">
        <f aca="false">+J72*Input!$D38</f>
        <v>0</v>
      </c>
      <c r="K116" s="203" t="n">
        <f aca="false">+K72*Input!$D38</f>
        <v>0</v>
      </c>
      <c r="L116" s="203" t="n">
        <f aca="false">+L72*Input!$D38</f>
        <v>0</v>
      </c>
      <c r="M116" s="203" t="n">
        <f aca="false">+M72*Input!$D38</f>
        <v>0</v>
      </c>
      <c r="N116" s="203" t="n">
        <f aca="false">+N72*Input!$D38</f>
        <v>0</v>
      </c>
      <c r="O116" s="203" t="n">
        <f aca="false">SUM(C116:N116)</f>
        <v>0</v>
      </c>
    </row>
    <row r="117" customFormat="false" ht="12.75" hidden="false" customHeight="false" outlineLevel="0" collapsed="false">
      <c r="A117" s="57" t="s">
        <v>373</v>
      </c>
      <c r="C117" s="203" t="n">
        <f aca="false">+C73*Input!$D39</f>
        <v>0</v>
      </c>
      <c r="D117" s="203" t="n">
        <f aca="false">+D73*Input!$D39</f>
        <v>0</v>
      </c>
      <c r="E117" s="203" t="n">
        <f aca="false">+E73*Input!$D39</f>
        <v>0</v>
      </c>
      <c r="F117" s="203" t="n">
        <f aca="false">+F73*Input!$D39</f>
        <v>0</v>
      </c>
      <c r="G117" s="203" t="n">
        <f aca="false">+G73*Input!$D39</f>
        <v>0</v>
      </c>
      <c r="H117" s="203" t="n">
        <f aca="false">+H73*Input!$D39</f>
        <v>0</v>
      </c>
      <c r="I117" s="203" t="n">
        <f aca="false">+I73*Input!$D39</f>
        <v>0</v>
      </c>
      <c r="J117" s="203" t="n">
        <f aca="false">+J73*Input!$D39</f>
        <v>0</v>
      </c>
      <c r="K117" s="203" t="n">
        <f aca="false">+K73*Input!$D39</f>
        <v>0</v>
      </c>
      <c r="L117" s="203" t="n">
        <f aca="false">+L73*Input!$D39</f>
        <v>0</v>
      </c>
      <c r="M117" s="203" t="n">
        <f aca="false">+M73*Input!$D39</f>
        <v>0</v>
      </c>
      <c r="N117" s="203" t="n">
        <f aca="false">+N73*Input!$D39</f>
        <v>0</v>
      </c>
      <c r="O117" s="203" t="n">
        <f aca="false">SUM(C117:N117)</f>
        <v>0</v>
      </c>
    </row>
    <row r="118" customFormat="false" ht="12.75" hidden="false" customHeight="false" outlineLevel="0" collapsed="false">
      <c r="A118" s="57" t="s">
        <v>374</v>
      </c>
      <c r="C118" s="203" t="n">
        <f aca="false">+C74*Input!$D40</f>
        <v>0</v>
      </c>
      <c r="D118" s="203" t="n">
        <f aca="false">+D74*Input!$D40</f>
        <v>0</v>
      </c>
      <c r="E118" s="203" t="n">
        <f aca="false">+E74*Input!$D40</f>
        <v>0</v>
      </c>
      <c r="F118" s="203" t="n">
        <f aca="false">+F74*Input!$D40</f>
        <v>0</v>
      </c>
      <c r="G118" s="203" t="n">
        <f aca="false">+G74*Input!$D40</f>
        <v>0</v>
      </c>
      <c r="H118" s="203" t="n">
        <f aca="false">+H74*Input!$D40</f>
        <v>0</v>
      </c>
      <c r="I118" s="203" t="n">
        <f aca="false">+I74*Input!$D40</f>
        <v>0</v>
      </c>
      <c r="J118" s="203" t="n">
        <f aca="false">+J74*Input!$D40</f>
        <v>0</v>
      </c>
      <c r="K118" s="203" t="n">
        <f aca="false">+K74*Input!$D40</f>
        <v>0</v>
      </c>
      <c r="L118" s="203" t="n">
        <f aca="false">+L74*Input!$D40</f>
        <v>0</v>
      </c>
      <c r="M118" s="203" t="n">
        <f aca="false">+M74*Input!$D40</f>
        <v>0</v>
      </c>
      <c r="N118" s="203" t="n">
        <f aca="false">+N74*Input!$D40</f>
        <v>0</v>
      </c>
      <c r="O118" s="203" t="n">
        <f aca="false">SUM(C118:N118)</f>
        <v>0</v>
      </c>
    </row>
    <row r="119" customFormat="false" ht="12.75" hidden="false" customHeight="false" outlineLevel="0" collapsed="false">
      <c r="A119" s="57" t="s">
        <v>375</v>
      </c>
      <c r="C119" s="203" t="n">
        <f aca="false">+C75*Input!$D41</f>
        <v>0</v>
      </c>
      <c r="D119" s="203" t="n">
        <f aca="false">+D75*Input!$D41</f>
        <v>0</v>
      </c>
      <c r="E119" s="203" t="n">
        <f aca="false">+E75*Input!$D41</f>
        <v>0</v>
      </c>
      <c r="F119" s="203" t="n">
        <f aca="false">+F75*Input!$D41</f>
        <v>0</v>
      </c>
      <c r="G119" s="203" t="n">
        <f aca="false">+G75*Input!$D41</f>
        <v>0</v>
      </c>
      <c r="H119" s="203" t="n">
        <f aca="false">+H75*Input!$D41</f>
        <v>0</v>
      </c>
      <c r="I119" s="203" t="n">
        <f aca="false">+I75*Input!$D41</f>
        <v>0</v>
      </c>
      <c r="J119" s="203" t="n">
        <f aca="false">+J75*Input!$D41</f>
        <v>0</v>
      </c>
      <c r="K119" s="203" t="n">
        <f aca="false">+K75*Input!$D41</f>
        <v>0</v>
      </c>
      <c r="L119" s="203" t="n">
        <f aca="false">+L75*Input!$D41</f>
        <v>0</v>
      </c>
      <c r="M119" s="203" t="n">
        <f aca="false">+M75*Input!$D41</f>
        <v>0</v>
      </c>
      <c r="N119" s="203" t="n">
        <f aca="false">+N75*Input!$D41</f>
        <v>0</v>
      </c>
      <c r="O119" s="203" t="n">
        <f aca="false">SUM(C119:N119)</f>
        <v>0</v>
      </c>
    </row>
    <row r="120" customFormat="false" ht="12.75" hidden="false" customHeight="false" outlineLevel="0" collapsed="false">
      <c r="A120" s="57" t="s">
        <v>376</v>
      </c>
      <c r="C120" s="203" t="n">
        <f aca="false">+C76*Input!$D42</f>
        <v>0</v>
      </c>
      <c r="D120" s="203" t="n">
        <f aca="false">+D76*Input!$D42</f>
        <v>0</v>
      </c>
      <c r="E120" s="203" t="n">
        <f aca="false">+E76*Input!$D42</f>
        <v>0</v>
      </c>
      <c r="F120" s="203" t="n">
        <f aca="false">+F76*Input!$D42</f>
        <v>0</v>
      </c>
      <c r="G120" s="203" t="n">
        <f aca="false">+G76*Input!$D42</f>
        <v>0</v>
      </c>
      <c r="H120" s="203" t="n">
        <f aca="false">+H76*Input!$D42</f>
        <v>0</v>
      </c>
      <c r="I120" s="203" t="n">
        <f aca="false">+I76*Input!$D42</f>
        <v>0</v>
      </c>
      <c r="J120" s="203" t="n">
        <f aca="false">+J76*Input!$D42</f>
        <v>0</v>
      </c>
      <c r="K120" s="203" t="n">
        <f aca="false">+K76*Input!$D42</f>
        <v>0</v>
      </c>
      <c r="L120" s="203" t="n">
        <f aca="false">+L76*Input!$D42</f>
        <v>0</v>
      </c>
      <c r="M120" s="203" t="n">
        <f aca="false">+M76*Input!$D42</f>
        <v>0</v>
      </c>
      <c r="N120" s="203" t="n">
        <f aca="false">+N76*Input!$D42</f>
        <v>0</v>
      </c>
      <c r="O120" s="203" t="n">
        <f aca="false">SUM(C120:N120)</f>
        <v>0</v>
      </c>
    </row>
    <row r="121" customFormat="false" ht="12.75" hidden="false" customHeight="false" outlineLevel="0" collapsed="false">
      <c r="A121" s="57" t="s">
        <v>377</v>
      </c>
      <c r="C121" s="203" t="n">
        <f aca="false">+C77*Input!$D43</f>
        <v>0</v>
      </c>
      <c r="D121" s="203" t="n">
        <f aca="false">+D77*Input!$D43</f>
        <v>0</v>
      </c>
      <c r="E121" s="203" t="n">
        <f aca="false">+E77*Input!$D43</f>
        <v>0</v>
      </c>
      <c r="F121" s="203" t="n">
        <f aca="false">+F77*Input!$D43</f>
        <v>0</v>
      </c>
      <c r="G121" s="203" t="n">
        <f aca="false">+G77*Input!$D43</f>
        <v>0</v>
      </c>
      <c r="H121" s="203" t="n">
        <f aca="false">+H77*Input!$D43</f>
        <v>0</v>
      </c>
      <c r="I121" s="203" t="n">
        <f aca="false">+I77*Input!$D43</f>
        <v>0</v>
      </c>
      <c r="J121" s="203" t="n">
        <f aca="false">+J77*Input!$D43</f>
        <v>0</v>
      </c>
      <c r="K121" s="203" t="n">
        <f aca="false">+K77*Input!$D43</f>
        <v>0</v>
      </c>
      <c r="L121" s="203" t="n">
        <f aca="false">+L77*Input!$D43</f>
        <v>0</v>
      </c>
      <c r="M121" s="203" t="n">
        <f aca="false">+M77*Input!$D43</f>
        <v>0</v>
      </c>
      <c r="N121" s="203" t="n">
        <f aca="false">+N77*Input!$D43</f>
        <v>0</v>
      </c>
      <c r="O121" s="203" t="n">
        <f aca="false">SUM(C121:N121)</f>
        <v>0</v>
      </c>
    </row>
    <row r="122" customFormat="false" ht="12.75" hidden="false" customHeight="false" outlineLevel="0" collapsed="false">
      <c r="A122" s="57" t="s">
        <v>378</v>
      </c>
      <c r="C122" s="203" t="n">
        <f aca="false">+C78*Input!$D44</f>
        <v>0</v>
      </c>
      <c r="D122" s="203" t="n">
        <f aca="false">+D78*Input!$D44</f>
        <v>0</v>
      </c>
      <c r="E122" s="203" t="n">
        <f aca="false">+E78*Input!$D44</f>
        <v>0</v>
      </c>
      <c r="F122" s="203" t="n">
        <f aca="false">+F78*Input!$D44</f>
        <v>0</v>
      </c>
      <c r="G122" s="203" t="n">
        <f aca="false">+G78*Input!$D44</f>
        <v>0</v>
      </c>
      <c r="H122" s="203" t="n">
        <f aca="false">+H78*Input!$D44</f>
        <v>0</v>
      </c>
      <c r="I122" s="203" t="n">
        <f aca="false">+I78*Input!$D44</f>
        <v>0</v>
      </c>
      <c r="J122" s="203" t="n">
        <f aca="false">+J78*Input!$D44</f>
        <v>0</v>
      </c>
      <c r="K122" s="203" t="n">
        <f aca="false">+K78*Input!$D44</f>
        <v>0</v>
      </c>
      <c r="L122" s="203" t="n">
        <f aca="false">+L78*Input!$D44</f>
        <v>0</v>
      </c>
      <c r="M122" s="203" t="n">
        <f aca="false">+M78*Input!$D44</f>
        <v>0</v>
      </c>
      <c r="N122" s="203" t="n">
        <f aca="false">+N78*Input!$D44</f>
        <v>0</v>
      </c>
      <c r="O122" s="203" t="n">
        <f aca="false">SUM(C122:N122)</f>
        <v>0</v>
      </c>
    </row>
    <row r="123" customFormat="false" ht="12.75" hidden="false" customHeight="false" outlineLevel="0" collapsed="false">
      <c r="A123" s="57" t="s">
        <v>379</v>
      </c>
      <c r="C123" s="203" t="n">
        <f aca="false">+C79*Input!$D45</f>
        <v>0</v>
      </c>
      <c r="D123" s="203" t="n">
        <f aca="false">+D79*Input!$D45</f>
        <v>0</v>
      </c>
      <c r="E123" s="203" t="n">
        <f aca="false">+E79*Input!$D45</f>
        <v>0</v>
      </c>
      <c r="F123" s="203" t="n">
        <f aca="false">+F79*Input!$D45</f>
        <v>0</v>
      </c>
      <c r="G123" s="203" t="n">
        <f aca="false">+G79*Input!$D45</f>
        <v>0</v>
      </c>
      <c r="H123" s="203" t="n">
        <f aca="false">+H79*Input!$D45</f>
        <v>0</v>
      </c>
      <c r="I123" s="203" t="n">
        <f aca="false">+I79*Input!$D45</f>
        <v>0</v>
      </c>
      <c r="J123" s="203" t="n">
        <f aca="false">+J79*Input!$D45</f>
        <v>0</v>
      </c>
      <c r="K123" s="203" t="n">
        <f aca="false">+K79*Input!$D45</f>
        <v>0</v>
      </c>
      <c r="L123" s="203" t="n">
        <f aca="false">+L79*Input!$D45</f>
        <v>0</v>
      </c>
      <c r="M123" s="203" t="n">
        <f aca="false">+M79*Input!$D45</f>
        <v>0</v>
      </c>
      <c r="N123" s="203" t="n">
        <f aca="false">+N79*Input!$D45</f>
        <v>0</v>
      </c>
      <c r="O123" s="203" t="n">
        <f aca="false">SUM(C123:N123)</f>
        <v>0</v>
      </c>
    </row>
    <row r="124" customFormat="false" ht="12.75" hidden="false" customHeight="false" outlineLevel="0" collapsed="false">
      <c r="A124" s="57" t="s">
        <v>380</v>
      </c>
      <c r="C124" s="203" t="n">
        <f aca="false">+C80*Input!$D46</f>
        <v>0</v>
      </c>
      <c r="D124" s="203" t="n">
        <f aca="false">+D80*Input!$D46</f>
        <v>0</v>
      </c>
      <c r="E124" s="203" t="n">
        <f aca="false">+E80*Input!$D46</f>
        <v>0</v>
      </c>
      <c r="F124" s="203" t="n">
        <f aca="false">+F80*Input!$D46</f>
        <v>0</v>
      </c>
      <c r="G124" s="203" t="n">
        <f aca="false">+G80*Input!$D46</f>
        <v>0</v>
      </c>
      <c r="H124" s="203" t="n">
        <f aca="false">+H80*Input!$D46</f>
        <v>0</v>
      </c>
      <c r="I124" s="203" t="n">
        <f aca="false">+I80*Input!$D46</f>
        <v>0</v>
      </c>
      <c r="J124" s="203" t="n">
        <f aca="false">+J80*Input!$D46</f>
        <v>0</v>
      </c>
      <c r="K124" s="203" t="n">
        <f aca="false">+K80*Input!$D46</f>
        <v>0</v>
      </c>
      <c r="L124" s="203" t="n">
        <f aca="false">+L80*Input!$D46</f>
        <v>0</v>
      </c>
      <c r="M124" s="203" t="n">
        <f aca="false">+M80*Input!$D46</f>
        <v>0</v>
      </c>
      <c r="N124" s="203" t="n">
        <f aca="false">+N80*Input!$D46</f>
        <v>0</v>
      </c>
      <c r="O124" s="203" t="n">
        <f aca="false">SUM(C124:N124)</f>
        <v>0</v>
      </c>
    </row>
    <row r="125" customFormat="false" ht="12.75" hidden="false" customHeight="false" outlineLevel="0" collapsed="false">
      <c r="A125" s="57" t="s">
        <v>381</v>
      </c>
      <c r="C125" s="203" t="n">
        <f aca="false">+C81*Input!$D47</f>
        <v>0</v>
      </c>
      <c r="D125" s="203" t="n">
        <f aca="false">+D81*Input!$D47</f>
        <v>0</v>
      </c>
      <c r="E125" s="203" t="n">
        <f aca="false">+E81*Input!$D47</f>
        <v>0</v>
      </c>
      <c r="F125" s="203" t="n">
        <f aca="false">+F81*Input!$D47</f>
        <v>0</v>
      </c>
      <c r="G125" s="203" t="n">
        <f aca="false">+G81*Input!$D47</f>
        <v>0</v>
      </c>
      <c r="H125" s="203" t="n">
        <f aca="false">+H81*Input!$D47</f>
        <v>0</v>
      </c>
      <c r="I125" s="203" t="n">
        <f aca="false">+I81*Input!$D47</f>
        <v>0</v>
      </c>
      <c r="J125" s="203" t="n">
        <f aca="false">+J81*Input!$D47</f>
        <v>0</v>
      </c>
      <c r="K125" s="203" t="n">
        <f aca="false">+K81*Input!$D47</f>
        <v>0</v>
      </c>
      <c r="L125" s="203" t="n">
        <f aca="false">+L81*Input!$D47</f>
        <v>0</v>
      </c>
      <c r="M125" s="203" t="n">
        <f aca="false">+M81*Input!$D47</f>
        <v>0</v>
      </c>
      <c r="N125" s="203" t="n">
        <f aca="false">+N81*Input!$D47</f>
        <v>0</v>
      </c>
      <c r="O125" s="203" t="n">
        <f aca="false">SUM(C125:N125)</f>
        <v>0</v>
      </c>
    </row>
    <row r="126" customFormat="false" ht="12.75" hidden="false" customHeight="false" outlineLevel="0" collapsed="false">
      <c r="A126" s="195" t="s">
        <v>390</v>
      </c>
      <c r="C126" s="204" t="n">
        <f aca="false">SUM(C97:C125)</f>
        <v>0</v>
      </c>
      <c r="D126" s="204" t="n">
        <f aca="false">SUM(D97:D125)</f>
        <v>0</v>
      </c>
      <c r="E126" s="204" t="n">
        <f aca="false">SUM(E97:E125)</f>
        <v>0</v>
      </c>
      <c r="F126" s="204" t="n">
        <f aca="false">SUM(F97:F125)</f>
        <v>0</v>
      </c>
      <c r="G126" s="204" t="n">
        <f aca="false">SUM(G97:G125)</f>
        <v>0</v>
      </c>
      <c r="H126" s="204" t="n">
        <f aca="false">SUM(H97:H125)</f>
        <v>0</v>
      </c>
      <c r="I126" s="204" t="n">
        <f aca="false">SUM(I97:I125)</f>
        <v>0</v>
      </c>
      <c r="J126" s="204" t="n">
        <f aca="false">SUM(J97:J125)</f>
        <v>0</v>
      </c>
      <c r="K126" s="204" t="n">
        <f aca="false">SUM(K97:K125)</f>
        <v>0</v>
      </c>
      <c r="L126" s="204" t="n">
        <f aca="false">SUM(L97:L125)</f>
        <v>0</v>
      </c>
      <c r="M126" s="204" t="n">
        <f aca="false">SUM(M97:M125)</f>
        <v>0</v>
      </c>
      <c r="N126" s="204" t="n">
        <f aca="false">SUM(N97:N125)</f>
        <v>0</v>
      </c>
      <c r="O126" s="204" t="n">
        <f aca="false">SUM(O97:O125)</f>
        <v>0</v>
      </c>
    </row>
    <row r="127" customFormat="false" ht="12.75" hidden="false" customHeight="false" outlineLevel="0" collapsed="false">
      <c r="A127" s="195"/>
      <c r="C127" s="205"/>
      <c r="D127" s="205"/>
      <c r="E127" s="205"/>
      <c r="F127" s="205"/>
      <c r="G127" s="205"/>
      <c r="H127" s="205"/>
      <c r="I127" s="205"/>
      <c r="J127" s="205"/>
      <c r="K127" s="205"/>
      <c r="L127" s="205"/>
      <c r="M127" s="205"/>
      <c r="N127" s="205"/>
      <c r="O127" s="205"/>
    </row>
    <row r="128" customFormat="false" ht="13.5" hidden="false" customHeight="false" outlineLevel="0" collapsed="false">
      <c r="A128" s="195" t="s">
        <v>391</v>
      </c>
      <c r="C128" s="206" t="n">
        <f aca="false">+C126+C87+C92</f>
        <v>0</v>
      </c>
      <c r="D128" s="206" t="n">
        <f aca="false">+D126+D87+D92</f>
        <v>0</v>
      </c>
      <c r="E128" s="206" t="n">
        <f aca="false">+E126+E87+E92</f>
        <v>0</v>
      </c>
      <c r="F128" s="206" t="n">
        <f aca="false">+F126+F87+F92</f>
        <v>0</v>
      </c>
      <c r="G128" s="206" t="n">
        <f aca="false">+G126+G87+G92</f>
        <v>0</v>
      </c>
      <c r="H128" s="206" t="n">
        <f aca="false">+H126+H87+H92</f>
        <v>0</v>
      </c>
      <c r="I128" s="206" t="n">
        <f aca="false">+I126+I87+I92</f>
        <v>0</v>
      </c>
      <c r="J128" s="206" t="n">
        <f aca="false">+J126+J87+J92</f>
        <v>0</v>
      </c>
      <c r="K128" s="206" t="n">
        <f aca="false">+K126+K87+K92</f>
        <v>0</v>
      </c>
      <c r="L128" s="206" t="n">
        <f aca="false">+L126+L87+L92</f>
        <v>0</v>
      </c>
      <c r="M128" s="206" t="n">
        <f aca="false">+M126+M87+M92</f>
        <v>0</v>
      </c>
      <c r="N128" s="206" t="n">
        <f aca="false">+N126+N87+N92</f>
        <v>0</v>
      </c>
      <c r="O128" s="206" t="n">
        <f aca="false">+O126+O87+O92</f>
        <v>0</v>
      </c>
    </row>
    <row r="129" customFormat="false" ht="13.5" hidden="false" customHeight="false" outlineLevel="0" collapsed="false">
      <c r="A129" s="195"/>
    </row>
    <row r="130" customFormat="false" ht="12.75" hidden="false" customHeight="false" outlineLevel="0" collapsed="false">
      <c r="A130" s="193"/>
    </row>
    <row r="131" customFormat="false" ht="12.75" hidden="false" customHeight="false" outlineLevel="0" collapsed="false">
      <c r="A131" s="193"/>
    </row>
    <row r="132" customFormat="false" ht="12.75" hidden="false" customHeight="false" outlineLevel="0" collapsed="false">
      <c r="A132" s="193"/>
    </row>
    <row r="133" customFormat="false" ht="12.75" hidden="false" customHeight="false" outlineLevel="0" collapsed="false">
      <c r="A133" s="193"/>
    </row>
    <row r="134" customFormat="false" ht="12.75" hidden="false" customHeight="false" outlineLevel="0" collapsed="false">
      <c r="A134" s="193"/>
    </row>
    <row r="135" customFormat="false" ht="12.75" hidden="false" customHeight="false" outlineLevel="0" collapsed="false">
      <c r="A135" s="193"/>
    </row>
    <row r="136" customFormat="false" ht="12.75" hidden="false" customHeight="false" outlineLevel="0" collapsed="false">
      <c r="A136" s="193"/>
    </row>
    <row r="137" customFormat="false" ht="12.75" hidden="false" customHeight="false" outlineLevel="0" collapsed="false">
      <c r="A137" s="193"/>
    </row>
    <row r="138" customFormat="false" ht="12.75" hidden="false" customHeight="false" outlineLevel="0" collapsed="false">
      <c r="A138" s="193"/>
    </row>
    <row r="139" customFormat="false" ht="12.75" hidden="false" customHeight="false" outlineLevel="0" collapsed="false">
      <c r="A139" s="193"/>
    </row>
    <row r="140" customFormat="false" ht="12.75" hidden="false" customHeight="false" outlineLevel="0" collapsed="false">
      <c r="A140" s="193"/>
    </row>
    <row r="141" customFormat="false" ht="12.75" hidden="false" customHeight="false" outlineLevel="0" collapsed="false">
      <c r="A141" s="193"/>
    </row>
    <row r="142" customFormat="false" ht="12.75" hidden="false" customHeight="false" outlineLevel="0" collapsed="false">
      <c r="A142" s="193"/>
    </row>
    <row r="143" customFormat="false" ht="12.75" hidden="false" customHeight="false" outlineLevel="0" collapsed="false">
      <c r="A143" s="193"/>
    </row>
    <row r="144" customFormat="false" ht="12.75" hidden="false" customHeight="false" outlineLevel="0" collapsed="false">
      <c r="A144" s="193"/>
    </row>
    <row r="145" customFormat="false" ht="12.75" hidden="false" customHeight="false" outlineLevel="0" collapsed="false">
      <c r="A145" s="193"/>
    </row>
    <row r="146" customFormat="false" ht="12.75" hidden="false" customHeight="false" outlineLevel="0" collapsed="false">
      <c r="A146" s="193"/>
    </row>
    <row r="147" customFormat="false" ht="12.75" hidden="false" customHeight="false" outlineLevel="0" collapsed="false">
      <c r="A147" s="193"/>
    </row>
    <row r="148" customFormat="false" ht="12.75" hidden="false" customHeight="false" outlineLevel="0" collapsed="false">
      <c r="A148" s="193"/>
    </row>
    <row r="149" customFormat="false" ht="12.75" hidden="false" customHeight="false" outlineLevel="0" collapsed="false">
      <c r="A149" s="193"/>
    </row>
    <row r="150" customFormat="false" ht="12.75" hidden="false" customHeight="false" outlineLevel="0" collapsed="false">
      <c r="A150" s="193"/>
    </row>
    <row r="151" customFormat="false" ht="12.75" hidden="false" customHeight="false" outlineLevel="0" collapsed="false">
      <c r="A151" s="193"/>
    </row>
    <row r="152" customFormat="false" ht="12.75" hidden="false" customHeight="false" outlineLevel="0" collapsed="false">
      <c r="A152" s="193"/>
    </row>
    <row r="153" customFormat="false" ht="12.75" hidden="true" customHeight="false" outlineLevel="0" collapsed="false">
      <c r="C153" s="207"/>
      <c r="D153" s="208" t="s">
        <v>392</v>
      </c>
    </row>
    <row r="154" customFormat="false" ht="12.75" hidden="true" customHeight="false" outlineLevel="0" collapsed="false">
      <c r="D154" s="209" t="s">
        <v>393</v>
      </c>
    </row>
    <row r="155" customFormat="false" ht="12.75" hidden="true" customHeight="false" outlineLevel="0" collapsed="false">
      <c r="D155" s="209" t="s">
        <v>394</v>
      </c>
    </row>
    <row r="156" customFormat="false" ht="12.75" hidden="true" customHeight="false" outlineLevel="0" collapsed="false">
      <c r="D156" s="209" t="s">
        <v>395</v>
      </c>
    </row>
    <row r="157" customFormat="false" ht="15.75" hidden="true" customHeight="false" outlineLevel="0" collapsed="false">
      <c r="A157" s="182" t="s">
        <v>318</v>
      </c>
      <c r="B157" s="183" t="n">
        <f aca="false">250000/12</f>
        <v>20833.3333333333</v>
      </c>
      <c r="C157" s="183" t="n">
        <f aca="false">$B$157*C12</f>
        <v>0</v>
      </c>
      <c r="D157" s="183" t="n">
        <f aca="false">$B$157*D12*1.075</f>
        <v>0</v>
      </c>
      <c r="E157" s="183" t="n">
        <f aca="false">$B$157*E12*1.075</f>
        <v>0</v>
      </c>
      <c r="F157" s="183" t="n">
        <f aca="false">$B$157*F12*1.075</f>
        <v>0</v>
      </c>
      <c r="G157" s="183" t="n">
        <f aca="false">$B$157*G12*1.075</f>
        <v>0</v>
      </c>
      <c r="H157" s="183" t="n">
        <f aca="false">$B$157*H12*1.075</f>
        <v>0</v>
      </c>
      <c r="I157" s="183" t="n">
        <f aca="false">$B$157*I12*1.075</f>
        <v>0</v>
      </c>
      <c r="J157" s="183" t="n">
        <f aca="false">$B$157*J12*1.075</f>
        <v>0</v>
      </c>
      <c r="K157" s="183" t="n">
        <f aca="false">$B$157*K12*1.075</f>
        <v>0</v>
      </c>
      <c r="L157" s="183" t="n">
        <f aca="false">$B$157*L12*1.075</f>
        <v>0</v>
      </c>
      <c r="M157" s="183" t="n">
        <f aca="false">$B$157*M12*1.075</f>
        <v>0</v>
      </c>
      <c r="N157" s="183" t="n">
        <f aca="false">$B$157*N12*1.075</f>
        <v>0</v>
      </c>
      <c r="O157" s="184" t="n">
        <f aca="false">SUM(C157:N157)</f>
        <v>0</v>
      </c>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85"/>
      <c r="BL157" s="185"/>
      <c r="BM157" s="185"/>
      <c r="BN157" s="185"/>
      <c r="BO157" s="185"/>
      <c r="BP157" s="185"/>
      <c r="BQ157" s="185"/>
      <c r="BR157" s="185"/>
      <c r="BS157" s="185"/>
      <c r="BT157" s="185"/>
      <c r="BU157" s="185"/>
      <c r="BV157" s="185"/>
      <c r="BW157" s="185"/>
      <c r="BX157" s="185"/>
      <c r="BY157" s="185"/>
      <c r="BZ157" s="185"/>
      <c r="CA157" s="185"/>
      <c r="CB157" s="185"/>
      <c r="CC157" s="185"/>
      <c r="CD157" s="185"/>
      <c r="CE157" s="185"/>
      <c r="CF157" s="185"/>
      <c r="CG157" s="185"/>
      <c r="CH157" s="185"/>
      <c r="CI157" s="185"/>
      <c r="CJ157" s="185"/>
      <c r="CK157" s="185"/>
      <c r="CL157" s="185"/>
      <c r="CM157" s="185"/>
      <c r="CN157" s="185"/>
      <c r="CO157" s="185"/>
      <c r="CP157" s="185"/>
      <c r="CQ157" s="185"/>
      <c r="CR157" s="185"/>
      <c r="CS157" s="185"/>
      <c r="CT157" s="185"/>
      <c r="CU157" s="185"/>
      <c r="CV157" s="185"/>
      <c r="CW157" s="185"/>
      <c r="CX157" s="185"/>
      <c r="CY157" s="185"/>
      <c r="CZ157" s="185"/>
      <c r="DA157" s="185"/>
      <c r="DB157" s="185"/>
      <c r="DC157" s="185"/>
      <c r="DD157" s="185"/>
      <c r="DE157" s="185"/>
      <c r="DF157" s="185"/>
      <c r="DG157" s="185"/>
      <c r="DH157" s="185"/>
      <c r="DI157" s="185"/>
      <c r="DJ157" s="185"/>
      <c r="DK157" s="185"/>
      <c r="DL157" s="185"/>
      <c r="DM157" s="185"/>
      <c r="DN157" s="185"/>
      <c r="DO157" s="185"/>
      <c r="DP157" s="185"/>
      <c r="DQ157" s="185"/>
      <c r="DR157" s="185"/>
      <c r="DS157" s="185"/>
      <c r="DT157" s="185"/>
      <c r="DU157" s="185"/>
      <c r="DV157" s="185"/>
      <c r="DW157" s="185"/>
      <c r="DX157" s="185"/>
      <c r="DY157" s="185"/>
      <c r="DZ157" s="185"/>
      <c r="EA157" s="185"/>
      <c r="EB157" s="185"/>
      <c r="EC157" s="185"/>
      <c r="ED157" s="185"/>
      <c r="EE157" s="185"/>
      <c r="EF157" s="185"/>
      <c r="EG157" s="185"/>
      <c r="EH157" s="185"/>
      <c r="EI157" s="185"/>
      <c r="EJ157" s="185"/>
      <c r="EK157" s="185"/>
      <c r="EL157" s="185"/>
      <c r="EM157" s="185"/>
      <c r="EN157" s="185"/>
      <c r="EO157" s="185"/>
      <c r="EP157" s="185"/>
      <c r="EQ157" s="185"/>
      <c r="ER157" s="185"/>
      <c r="ES157" s="185"/>
      <c r="ET157" s="185"/>
      <c r="EU157" s="185"/>
      <c r="EV157" s="185"/>
      <c r="EW157" s="185"/>
      <c r="EX157" s="185"/>
      <c r="EY157" s="185"/>
      <c r="EZ157" s="185"/>
      <c r="FA157" s="185"/>
      <c r="FB157" s="185"/>
      <c r="FC157" s="185"/>
      <c r="FD157" s="185"/>
      <c r="FE157" s="185"/>
      <c r="FF157" s="185"/>
      <c r="FG157" s="185"/>
      <c r="FH157" s="185"/>
      <c r="FI157" s="185"/>
      <c r="FJ157" s="185"/>
      <c r="FK157" s="185"/>
      <c r="FL157" s="185"/>
      <c r="FM157" s="185"/>
      <c r="FN157" s="185"/>
      <c r="FO157" s="185"/>
      <c r="FP157" s="185"/>
      <c r="FQ157" s="185"/>
      <c r="FR157" s="185"/>
      <c r="FS157" s="185"/>
      <c r="FT157" s="185"/>
      <c r="FU157" s="185"/>
      <c r="FV157" s="185"/>
      <c r="FW157" s="185"/>
      <c r="FX157" s="185"/>
      <c r="FY157" s="185"/>
      <c r="FZ157" s="185"/>
      <c r="GA157" s="185"/>
      <c r="GB157" s="185"/>
      <c r="GC157" s="185"/>
      <c r="GD157" s="185"/>
      <c r="GE157" s="185"/>
      <c r="GF157" s="185"/>
      <c r="GG157" s="185"/>
      <c r="GH157" s="185"/>
      <c r="GI157" s="185"/>
      <c r="GJ157" s="185"/>
      <c r="GK157" s="185"/>
      <c r="GL157" s="185"/>
      <c r="GM157" s="185"/>
      <c r="GN157" s="185"/>
      <c r="GO157" s="185"/>
      <c r="GP157" s="185"/>
      <c r="GQ157" s="185"/>
      <c r="GR157" s="185"/>
      <c r="GS157" s="185"/>
      <c r="GT157" s="185"/>
      <c r="GU157" s="185"/>
      <c r="GV157" s="185"/>
      <c r="GW157" s="185"/>
      <c r="GX157" s="185"/>
      <c r="GY157" s="185"/>
      <c r="GZ157" s="185"/>
      <c r="HA157" s="185"/>
      <c r="HB157" s="185"/>
      <c r="HC157" s="185"/>
      <c r="HD157" s="185"/>
      <c r="HE157" s="185"/>
      <c r="HF157" s="185"/>
      <c r="HG157" s="185"/>
      <c r="HH157" s="185"/>
      <c r="HI157" s="185"/>
      <c r="HJ157" s="185"/>
      <c r="HK157" s="185"/>
      <c r="HL157" s="185"/>
      <c r="HM157" s="185"/>
      <c r="HN157" s="185"/>
      <c r="HO157" s="185"/>
      <c r="HP157" s="185"/>
      <c r="HQ157" s="185"/>
      <c r="HR157" s="185"/>
      <c r="HS157" s="185"/>
      <c r="HT157" s="185"/>
      <c r="HU157" s="185"/>
      <c r="HV157" s="185"/>
      <c r="HW157" s="185"/>
      <c r="HX157" s="185"/>
      <c r="HY157" s="185"/>
      <c r="HZ157" s="185"/>
      <c r="IA157" s="185"/>
      <c r="IB157" s="185"/>
      <c r="IC157" s="185"/>
      <c r="ID157" s="185"/>
      <c r="IE157" s="185"/>
      <c r="IF157" s="185"/>
      <c r="IG157" s="185"/>
      <c r="IH157" s="185"/>
      <c r="II157" s="185"/>
      <c r="IJ157" s="185"/>
      <c r="IK157" s="185"/>
      <c r="IL157" s="185"/>
      <c r="IM157" s="185"/>
      <c r="IN157" s="185"/>
      <c r="IO157" s="185"/>
      <c r="IP157" s="185"/>
      <c r="IQ157" s="185"/>
      <c r="IR157" s="185"/>
      <c r="IS157" s="185"/>
      <c r="IT157" s="185"/>
      <c r="IU157" s="185"/>
      <c r="IV157" s="185"/>
      <c r="IW157" s="185"/>
    </row>
    <row r="158" customFormat="false" ht="15.75" hidden="true" customHeight="false" outlineLevel="0" collapsed="false">
      <c r="A158" s="182" t="s">
        <v>319</v>
      </c>
      <c r="B158" s="183" t="n">
        <f aca="false">190000/12</f>
        <v>15833.3333333333</v>
      </c>
      <c r="C158" s="183" t="n">
        <f aca="false">$B$158*C13</f>
        <v>0</v>
      </c>
      <c r="D158" s="183" t="n">
        <f aca="false">$B$158*D13*1.0775</f>
        <v>0</v>
      </c>
      <c r="E158" s="183" t="n">
        <f aca="false">$B$158*E13*1.0775</f>
        <v>0</v>
      </c>
      <c r="F158" s="183" t="n">
        <f aca="false">$B$158*F13*1.0775</f>
        <v>0</v>
      </c>
      <c r="G158" s="183" t="n">
        <f aca="false">$B$158*G13*1.0775</f>
        <v>0</v>
      </c>
      <c r="H158" s="183" t="n">
        <f aca="false">$B$158*H13*1.0775</f>
        <v>0</v>
      </c>
      <c r="I158" s="183" t="n">
        <f aca="false">$B$158*I13*1.0775</f>
        <v>0</v>
      </c>
      <c r="J158" s="183" t="n">
        <f aca="false">$B$158*J13*1.0775</f>
        <v>0</v>
      </c>
      <c r="K158" s="183" t="n">
        <f aca="false">$B$158*K13*1.0775</f>
        <v>0</v>
      </c>
      <c r="L158" s="183" t="n">
        <f aca="false">$B$158*L13*1.0775</f>
        <v>0</v>
      </c>
      <c r="M158" s="183" t="n">
        <f aca="false">$B$158*M13*1.0775</f>
        <v>0</v>
      </c>
      <c r="N158" s="183" t="n">
        <f aca="false">$B$158*N13*1.0775</f>
        <v>0</v>
      </c>
      <c r="O158" s="184" t="n">
        <f aca="false">SUM(C158:N158)</f>
        <v>0</v>
      </c>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85"/>
      <c r="BL158" s="185"/>
      <c r="BM158" s="185"/>
      <c r="BN158" s="185"/>
      <c r="BO158" s="185"/>
      <c r="BP158" s="185"/>
      <c r="BQ158" s="185"/>
      <c r="BR158" s="185"/>
      <c r="BS158" s="185"/>
      <c r="BT158" s="185"/>
      <c r="BU158" s="185"/>
      <c r="BV158" s="185"/>
      <c r="BW158" s="185"/>
      <c r="BX158" s="185"/>
      <c r="BY158" s="185"/>
      <c r="BZ158" s="185"/>
      <c r="CA158" s="185"/>
      <c r="CB158" s="185"/>
      <c r="CC158" s="185"/>
      <c r="CD158" s="185"/>
      <c r="CE158" s="185"/>
      <c r="CF158" s="185"/>
      <c r="CG158" s="185"/>
      <c r="CH158" s="185"/>
      <c r="CI158" s="185"/>
      <c r="CJ158" s="185"/>
      <c r="CK158" s="185"/>
      <c r="CL158" s="185"/>
      <c r="CM158" s="185"/>
      <c r="CN158" s="185"/>
      <c r="CO158" s="185"/>
      <c r="CP158" s="185"/>
      <c r="CQ158" s="185"/>
      <c r="CR158" s="185"/>
      <c r="CS158" s="185"/>
      <c r="CT158" s="185"/>
      <c r="CU158" s="185"/>
      <c r="CV158" s="185"/>
      <c r="CW158" s="185"/>
      <c r="CX158" s="185"/>
      <c r="CY158" s="185"/>
      <c r="CZ158" s="185"/>
      <c r="DA158" s="185"/>
      <c r="DB158" s="185"/>
      <c r="DC158" s="185"/>
      <c r="DD158" s="185"/>
      <c r="DE158" s="185"/>
      <c r="DF158" s="185"/>
      <c r="DG158" s="185"/>
      <c r="DH158" s="185"/>
      <c r="DI158" s="185"/>
      <c r="DJ158" s="185"/>
      <c r="DK158" s="185"/>
      <c r="DL158" s="185"/>
      <c r="DM158" s="185"/>
      <c r="DN158" s="185"/>
      <c r="DO158" s="185"/>
      <c r="DP158" s="185"/>
      <c r="DQ158" s="185"/>
      <c r="DR158" s="185"/>
      <c r="DS158" s="185"/>
      <c r="DT158" s="185"/>
      <c r="DU158" s="185"/>
      <c r="DV158" s="185"/>
      <c r="DW158" s="185"/>
      <c r="DX158" s="185"/>
      <c r="DY158" s="185"/>
      <c r="DZ158" s="185"/>
      <c r="EA158" s="185"/>
      <c r="EB158" s="185"/>
      <c r="EC158" s="185"/>
      <c r="ED158" s="185"/>
      <c r="EE158" s="185"/>
      <c r="EF158" s="185"/>
      <c r="EG158" s="185"/>
      <c r="EH158" s="185"/>
      <c r="EI158" s="185"/>
      <c r="EJ158" s="185"/>
      <c r="EK158" s="185"/>
      <c r="EL158" s="185"/>
      <c r="EM158" s="185"/>
      <c r="EN158" s="185"/>
      <c r="EO158" s="185"/>
      <c r="EP158" s="185"/>
      <c r="EQ158" s="185"/>
      <c r="ER158" s="185"/>
      <c r="ES158" s="185"/>
      <c r="ET158" s="185"/>
      <c r="EU158" s="185"/>
      <c r="EV158" s="185"/>
      <c r="EW158" s="185"/>
      <c r="EX158" s="185"/>
      <c r="EY158" s="185"/>
      <c r="EZ158" s="185"/>
      <c r="FA158" s="185"/>
      <c r="FB158" s="185"/>
      <c r="FC158" s="185"/>
      <c r="FD158" s="185"/>
      <c r="FE158" s="185"/>
      <c r="FF158" s="185"/>
      <c r="FG158" s="185"/>
      <c r="FH158" s="185"/>
      <c r="FI158" s="185"/>
      <c r="FJ158" s="185"/>
      <c r="FK158" s="185"/>
      <c r="FL158" s="185"/>
      <c r="FM158" s="185"/>
      <c r="FN158" s="185"/>
      <c r="FO158" s="185"/>
      <c r="FP158" s="185"/>
      <c r="FQ158" s="185"/>
      <c r="FR158" s="185"/>
      <c r="FS158" s="185"/>
      <c r="FT158" s="185"/>
      <c r="FU158" s="185"/>
      <c r="FV158" s="185"/>
      <c r="FW158" s="185"/>
      <c r="FX158" s="185"/>
      <c r="FY158" s="185"/>
      <c r="FZ158" s="185"/>
      <c r="GA158" s="185"/>
      <c r="GB158" s="185"/>
      <c r="GC158" s="185"/>
      <c r="GD158" s="185"/>
      <c r="GE158" s="185"/>
      <c r="GF158" s="185"/>
      <c r="GG158" s="185"/>
      <c r="GH158" s="185"/>
      <c r="GI158" s="185"/>
      <c r="GJ158" s="185"/>
      <c r="GK158" s="185"/>
      <c r="GL158" s="185"/>
      <c r="GM158" s="185"/>
      <c r="GN158" s="185"/>
      <c r="GO158" s="185"/>
      <c r="GP158" s="185"/>
      <c r="GQ158" s="185"/>
      <c r="GR158" s="185"/>
      <c r="GS158" s="185"/>
      <c r="GT158" s="185"/>
      <c r="GU158" s="185"/>
      <c r="GV158" s="185"/>
      <c r="GW158" s="185"/>
      <c r="GX158" s="185"/>
      <c r="GY158" s="185"/>
      <c r="GZ158" s="185"/>
      <c r="HA158" s="185"/>
      <c r="HB158" s="185"/>
      <c r="HC158" s="185"/>
      <c r="HD158" s="185"/>
      <c r="HE158" s="185"/>
      <c r="HF158" s="185"/>
      <c r="HG158" s="185"/>
      <c r="HH158" s="185"/>
      <c r="HI158" s="185"/>
      <c r="HJ158" s="185"/>
      <c r="HK158" s="185"/>
      <c r="HL158" s="185"/>
      <c r="HM158" s="185"/>
      <c r="HN158" s="185"/>
      <c r="HO158" s="185"/>
      <c r="HP158" s="185"/>
      <c r="HQ158" s="185"/>
      <c r="HR158" s="185"/>
      <c r="HS158" s="185"/>
      <c r="HT158" s="185"/>
      <c r="HU158" s="185"/>
      <c r="HV158" s="185"/>
      <c r="HW158" s="185"/>
      <c r="HX158" s="185"/>
      <c r="HY158" s="185"/>
      <c r="HZ158" s="185"/>
      <c r="IA158" s="185"/>
      <c r="IB158" s="185"/>
      <c r="IC158" s="185"/>
      <c r="ID158" s="185"/>
      <c r="IE158" s="185"/>
      <c r="IF158" s="185"/>
      <c r="IG158" s="185"/>
      <c r="IH158" s="185"/>
      <c r="II158" s="185"/>
      <c r="IJ158" s="185"/>
      <c r="IK158" s="185"/>
      <c r="IL158" s="185"/>
      <c r="IM158" s="185"/>
      <c r="IN158" s="185"/>
      <c r="IO158" s="185"/>
      <c r="IP158" s="185"/>
      <c r="IQ158" s="185"/>
      <c r="IR158" s="185"/>
      <c r="IS158" s="185"/>
      <c r="IT158" s="185"/>
      <c r="IU158" s="185"/>
      <c r="IV158" s="185"/>
      <c r="IW158" s="185"/>
    </row>
    <row r="159" customFormat="false" ht="15.75" hidden="true" customHeight="false" outlineLevel="0" collapsed="false">
      <c r="A159" s="182" t="s">
        <v>320</v>
      </c>
      <c r="B159" s="183" t="n">
        <f aca="false">116000/12</f>
        <v>9666.66666666667</v>
      </c>
      <c r="C159" s="183" t="n">
        <f aca="false">$B$159*C14</f>
        <v>0</v>
      </c>
      <c r="D159" s="183" t="n">
        <f aca="false">$B$159*D14*1.0775</f>
        <v>0</v>
      </c>
      <c r="E159" s="183" t="n">
        <f aca="false">$B$159*E14*1.0775</f>
        <v>0</v>
      </c>
      <c r="F159" s="183" t="n">
        <f aca="false">$B$159*F14*1.0775</f>
        <v>0</v>
      </c>
      <c r="G159" s="183" t="n">
        <f aca="false">$B$159*G14*1.0775</f>
        <v>0</v>
      </c>
      <c r="H159" s="183" t="n">
        <f aca="false">$B$159*H14*1.0775</f>
        <v>0</v>
      </c>
      <c r="I159" s="183" t="n">
        <f aca="false">$B$159*I14*1.0775</f>
        <v>0</v>
      </c>
      <c r="J159" s="183" t="n">
        <f aca="false">$B$159*J14*1.0775</f>
        <v>0</v>
      </c>
      <c r="K159" s="183" t="n">
        <f aca="false">$B$159*K14*1.0775</f>
        <v>0</v>
      </c>
      <c r="L159" s="183" t="n">
        <f aca="false">$B$159*L14*1.0775</f>
        <v>0</v>
      </c>
      <c r="M159" s="183" t="n">
        <f aca="false">$B$159*M14*1.0775</f>
        <v>0</v>
      </c>
      <c r="N159" s="183" t="n">
        <f aca="false">$B$159*N14*1.0775</f>
        <v>0</v>
      </c>
      <c r="O159" s="184" t="n">
        <f aca="false">SUM(C159:N159)</f>
        <v>0</v>
      </c>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5"/>
      <c r="BL159" s="185"/>
      <c r="BM159" s="185"/>
      <c r="BN159" s="185"/>
      <c r="BO159" s="185"/>
      <c r="BP159" s="185"/>
      <c r="BQ159" s="185"/>
      <c r="BR159" s="185"/>
      <c r="BS159" s="185"/>
      <c r="BT159" s="185"/>
      <c r="BU159" s="185"/>
      <c r="BV159" s="185"/>
      <c r="BW159" s="185"/>
      <c r="BX159" s="185"/>
      <c r="BY159" s="185"/>
      <c r="BZ159" s="185"/>
      <c r="CA159" s="185"/>
      <c r="CB159" s="185"/>
      <c r="CC159" s="185"/>
      <c r="CD159" s="185"/>
      <c r="CE159" s="185"/>
      <c r="CF159" s="185"/>
      <c r="CG159" s="185"/>
      <c r="CH159" s="185"/>
      <c r="CI159" s="185"/>
      <c r="CJ159" s="185"/>
      <c r="CK159" s="185"/>
      <c r="CL159" s="185"/>
      <c r="CM159" s="185"/>
      <c r="CN159" s="185"/>
      <c r="CO159" s="185"/>
      <c r="CP159" s="185"/>
      <c r="CQ159" s="185"/>
      <c r="CR159" s="185"/>
      <c r="CS159" s="185"/>
      <c r="CT159" s="185"/>
      <c r="CU159" s="185"/>
      <c r="CV159" s="185"/>
      <c r="CW159" s="185"/>
      <c r="CX159" s="185"/>
      <c r="CY159" s="185"/>
      <c r="CZ159" s="185"/>
      <c r="DA159" s="185"/>
      <c r="DB159" s="185"/>
      <c r="DC159" s="185"/>
      <c r="DD159" s="185"/>
      <c r="DE159" s="185"/>
      <c r="DF159" s="185"/>
      <c r="DG159" s="185"/>
      <c r="DH159" s="185"/>
      <c r="DI159" s="185"/>
      <c r="DJ159" s="185"/>
      <c r="DK159" s="185"/>
      <c r="DL159" s="185"/>
      <c r="DM159" s="185"/>
      <c r="DN159" s="185"/>
      <c r="DO159" s="185"/>
      <c r="DP159" s="185"/>
      <c r="DQ159" s="185"/>
      <c r="DR159" s="185"/>
      <c r="DS159" s="185"/>
      <c r="DT159" s="185"/>
      <c r="DU159" s="185"/>
      <c r="DV159" s="185"/>
      <c r="DW159" s="185"/>
      <c r="DX159" s="185"/>
      <c r="DY159" s="185"/>
      <c r="DZ159" s="185"/>
      <c r="EA159" s="185"/>
      <c r="EB159" s="185"/>
      <c r="EC159" s="185"/>
      <c r="ED159" s="185"/>
      <c r="EE159" s="185"/>
      <c r="EF159" s="185"/>
      <c r="EG159" s="185"/>
      <c r="EH159" s="185"/>
      <c r="EI159" s="185"/>
      <c r="EJ159" s="185"/>
      <c r="EK159" s="185"/>
      <c r="EL159" s="185"/>
      <c r="EM159" s="185"/>
      <c r="EN159" s="185"/>
      <c r="EO159" s="185"/>
      <c r="EP159" s="185"/>
      <c r="EQ159" s="185"/>
      <c r="ER159" s="185"/>
      <c r="ES159" s="185"/>
      <c r="ET159" s="185"/>
      <c r="EU159" s="185"/>
      <c r="EV159" s="185"/>
      <c r="EW159" s="185"/>
      <c r="EX159" s="185"/>
      <c r="EY159" s="185"/>
      <c r="EZ159" s="185"/>
      <c r="FA159" s="185"/>
      <c r="FB159" s="185"/>
      <c r="FC159" s="185"/>
      <c r="FD159" s="185"/>
      <c r="FE159" s="185"/>
      <c r="FF159" s="185"/>
      <c r="FG159" s="185"/>
      <c r="FH159" s="185"/>
      <c r="FI159" s="185"/>
      <c r="FJ159" s="185"/>
      <c r="FK159" s="185"/>
      <c r="FL159" s="185"/>
      <c r="FM159" s="185"/>
      <c r="FN159" s="185"/>
      <c r="FO159" s="185"/>
      <c r="FP159" s="185"/>
      <c r="FQ159" s="185"/>
      <c r="FR159" s="185"/>
      <c r="FS159" s="185"/>
      <c r="FT159" s="185"/>
      <c r="FU159" s="185"/>
      <c r="FV159" s="185"/>
      <c r="FW159" s="185"/>
      <c r="FX159" s="185"/>
      <c r="FY159" s="185"/>
      <c r="FZ159" s="185"/>
      <c r="GA159" s="185"/>
      <c r="GB159" s="185"/>
      <c r="GC159" s="185"/>
      <c r="GD159" s="185"/>
      <c r="GE159" s="185"/>
      <c r="GF159" s="185"/>
      <c r="GG159" s="185"/>
      <c r="GH159" s="185"/>
      <c r="GI159" s="185"/>
      <c r="GJ159" s="185"/>
      <c r="GK159" s="185"/>
      <c r="GL159" s="185"/>
      <c r="GM159" s="185"/>
      <c r="GN159" s="185"/>
      <c r="GO159" s="185"/>
      <c r="GP159" s="185"/>
      <c r="GQ159" s="185"/>
      <c r="GR159" s="185"/>
      <c r="GS159" s="185"/>
      <c r="GT159" s="185"/>
      <c r="GU159" s="185"/>
      <c r="GV159" s="185"/>
      <c r="GW159" s="185"/>
      <c r="GX159" s="185"/>
      <c r="GY159" s="185"/>
      <c r="GZ159" s="185"/>
      <c r="HA159" s="185"/>
      <c r="HB159" s="185"/>
      <c r="HC159" s="185"/>
      <c r="HD159" s="185"/>
      <c r="HE159" s="185"/>
      <c r="HF159" s="185"/>
      <c r="HG159" s="185"/>
      <c r="HH159" s="185"/>
      <c r="HI159" s="185"/>
      <c r="HJ159" s="185"/>
      <c r="HK159" s="185"/>
      <c r="HL159" s="185"/>
      <c r="HM159" s="185"/>
      <c r="HN159" s="185"/>
      <c r="HO159" s="185"/>
      <c r="HP159" s="185"/>
      <c r="HQ159" s="185"/>
      <c r="HR159" s="185"/>
      <c r="HS159" s="185"/>
      <c r="HT159" s="185"/>
      <c r="HU159" s="185"/>
      <c r="HV159" s="185"/>
      <c r="HW159" s="185"/>
      <c r="HX159" s="185"/>
      <c r="HY159" s="185"/>
      <c r="HZ159" s="185"/>
      <c r="IA159" s="185"/>
      <c r="IB159" s="185"/>
      <c r="IC159" s="185"/>
      <c r="ID159" s="185"/>
      <c r="IE159" s="185"/>
      <c r="IF159" s="185"/>
      <c r="IG159" s="185"/>
      <c r="IH159" s="185"/>
      <c r="II159" s="185"/>
      <c r="IJ159" s="185"/>
      <c r="IK159" s="185"/>
      <c r="IL159" s="185"/>
      <c r="IM159" s="185"/>
      <c r="IN159" s="185"/>
      <c r="IO159" s="185"/>
      <c r="IP159" s="185"/>
      <c r="IQ159" s="185"/>
      <c r="IR159" s="185"/>
      <c r="IS159" s="185"/>
      <c r="IT159" s="185"/>
      <c r="IU159" s="185"/>
      <c r="IV159" s="185"/>
      <c r="IW159" s="185"/>
    </row>
    <row r="160" customFormat="false" ht="15.75" hidden="true" customHeight="false" outlineLevel="0" collapsed="false">
      <c r="A160" s="182" t="s">
        <v>321</v>
      </c>
      <c r="B160" s="183" t="n">
        <f aca="false">77000/12</f>
        <v>6416.66666666667</v>
      </c>
      <c r="C160" s="183" t="n">
        <f aca="false">$B$160*C15</f>
        <v>0</v>
      </c>
      <c r="D160" s="183" t="n">
        <f aca="false">$B$160*D15*1.0775</f>
        <v>0</v>
      </c>
      <c r="E160" s="183" t="n">
        <f aca="false">$B$160*E15*1.0775</f>
        <v>0</v>
      </c>
      <c r="F160" s="183" t="n">
        <f aca="false">$B$160*F15*1.0775</f>
        <v>0</v>
      </c>
      <c r="G160" s="183" t="n">
        <f aca="false">$B$160*G15*1.0775</f>
        <v>0</v>
      </c>
      <c r="H160" s="183" t="n">
        <f aca="false">$B$160*H15*1.0775</f>
        <v>0</v>
      </c>
      <c r="I160" s="183" t="n">
        <f aca="false">$B$160*I15*1.0775</f>
        <v>0</v>
      </c>
      <c r="J160" s="183" t="n">
        <f aca="false">$B$160*J15*1.0775</f>
        <v>0</v>
      </c>
      <c r="K160" s="183" t="n">
        <f aca="false">$B$160*K15*1.0775</f>
        <v>0</v>
      </c>
      <c r="L160" s="183" t="n">
        <f aca="false">$B$160*L15*1.0775</f>
        <v>0</v>
      </c>
      <c r="M160" s="183" t="n">
        <f aca="false">$B$160*M15*1.0775</f>
        <v>0</v>
      </c>
      <c r="N160" s="183" t="n">
        <f aca="false">$B$160*N15*1.0775</f>
        <v>0</v>
      </c>
      <c r="O160" s="184" t="n">
        <f aca="false">SUM(C160:N160)</f>
        <v>0</v>
      </c>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185"/>
      <c r="CI160" s="185"/>
      <c r="CJ160" s="185"/>
      <c r="CK160" s="185"/>
      <c r="CL160" s="185"/>
      <c r="CM160" s="185"/>
      <c r="CN160" s="185"/>
      <c r="CO160" s="185"/>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185"/>
      <c r="DY160" s="185"/>
      <c r="DZ160" s="185"/>
      <c r="EA160" s="185"/>
      <c r="EB160" s="185"/>
      <c r="EC160" s="185"/>
      <c r="ED160" s="185"/>
      <c r="EE160" s="185"/>
      <c r="EF160" s="185"/>
      <c r="EG160" s="185"/>
      <c r="EH160" s="185"/>
      <c r="EI160" s="185"/>
      <c r="EJ160" s="185"/>
      <c r="EK160" s="185"/>
      <c r="EL160" s="185"/>
      <c r="EM160" s="185"/>
      <c r="EN160" s="185"/>
      <c r="EO160" s="185"/>
      <c r="EP160" s="185"/>
      <c r="EQ160" s="185"/>
      <c r="ER160" s="185"/>
      <c r="ES160" s="185"/>
      <c r="ET160" s="185"/>
      <c r="EU160" s="185"/>
      <c r="EV160" s="185"/>
      <c r="EW160" s="185"/>
      <c r="EX160" s="185"/>
      <c r="EY160" s="185"/>
      <c r="EZ160" s="185"/>
      <c r="FA160" s="185"/>
      <c r="FB160" s="185"/>
      <c r="FC160" s="185"/>
      <c r="FD160" s="185"/>
      <c r="FE160" s="185"/>
      <c r="FF160" s="185"/>
      <c r="FG160" s="185"/>
      <c r="FH160" s="185"/>
      <c r="FI160" s="185"/>
      <c r="FJ160" s="185"/>
      <c r="FK160" s="185"/>
      <c r="FL160" s="185"/>
      <c r="FM160" s="185"/>
      <c r="FN160" s="185"/>
      <c r="FO160" s="185"/>
      <c r="FP160" s="185"/>
      <c r="FQ160" s="185"/>
      <c r="FR160" s="185"/>
      <c r="FS160" s="185"/>
      <c r="FT160" s="185"/>
      <c r="FU160" s="185"/>
      <c r="FV160" s="185"/>
      <c r="FW160" s="185"/>
      <c r="FX160" s="185"/>
      <c r="FY160" s="185"/>
      <c r="FZ160" s="185"/>
      <c r="GA160" s="185"/>
      <c r="GB160" s="185"/>
      <c r="GC160" s="185"/>
      <c r="GD160" s="185"/>
      <c r="GE160" s="185"/>
      <c r="GF160" s="185"/>
      <c r="GG160" s="185"/>
      <c r="GH160" s="185"/>
      <c r="GI160" s="185"/>
      <c r="GJ160" s="185"/>
      <c r="GK160" s="185"/>
      <c r="GL160" s="185"/>
      <c r="GM160" s="185"/>
      <c r="GN160" s="185"/>
      <c r="GO160" s="185"/>
      <c r="GP160" s="185"/>
      <c r="GQ160" s="185"/>
      <c r="GR160" s="185"/>
      <c r="GS160" s="185"/>
      <c r="GT160" s="185"/>
      <c r="GU160" s="185"/>
      <c r="GV160" s="185"/>
      <c r="GW160" s="185"/>
      <c r="GX160" s="185"/>
      <c r="GY160" s="185"/>
      <c r="GZ160" s="185"/>
      <c r="HA160" s="185"/>
      <c r="HB160" s="185"/>
      <c r="HC160" s="185"/>
      <c r="HD160" s="185"/>
      <c r="HE160" s="185"/>
      <c r="HF160" s="185"/>
      <c r="HG160" s="185"/>
      <c r="HH160" s="185"/>
      <c r="HI160" s="185"/>
      <c r="HJ160" s="185"/>
      <c r="HK160" s="185"/>
      <c r="HL160" s="185"/>
      <c r="HM160" s="185"/>
      <c r="HN160" s="185"/>
      <c r="HO160" s="185"/>
      <c r="HP160" s="185"/>
      <c r="HQ160" s="185"/>
      <c r="HR160" s="185"/>
      <c r="HS160" s="185"/>
      <c r="HT160" s="185"/>
      <c r="HU160" s="185"/>
      <c r="HV160" s="185"/>
      <c r="HW160" s="185"/>
      <c r="HX160" s="185"/>
      <c r="HY160" s="185"/>
      <c r="HZ160" s="185"/>
      <c r="IA160" s="185"/>
      <c r="IB160" s="185"/>
      <c r="IC160" s="185"/>
      <c r="ID160" s="185"/>
      <c r="IE160" s="185"/>
      <c r="IF160" s="185"/>
      <c r="IG160" s="185"/>
      <c r="IH160" s="185"/>
      <c r="II160" s="185"/>
      <c r="IJ160" s="185"/>
      <c r="IK160" s="185"/>
      <c r="IL160" s="185"/>
      <c r="IM160" s="185"/>
      <c r="IN160" s="185"/>
      <c r="IO160" s="185"/>
      <c r="IP160" s="185"/>
      <c r="IQ160" s="185"/>
      <c r="IR160" s="185"/>
      <c r="IS160" s="185"/>
      <c r="IT160" s="185"/>
      <c r="IU160" s="185"/>
      <c r="IV160" s="185"/>
      <c r="IW160" s="185"/>
    </row>
    <row r="161" customFormat="false" ht="15.75" hidden="true" customHeight="false" outlineLevel="0" collapsed="false">
      <c r="A161" s="182" t="s">
        <v>322</v>
      </c>
      <c r="B161" s="183" t="n">
        <f aca="false">66000/12</f>
        <v>5500</v>
      </c>
      <c r="C161" s="183" t="n">
        <f aca="false">$B$161*C16</f>
        <v>0</v>
      </c>
      <c r="D161" s="183" t="n">
        <f aca="false">$B$161*D16*1.0775</f>
        <v>0</v>
      </c>
      <c r="E161" s="183" t="n">
        <f aca="false">$B$161*E16*1.0775</f>
        <v>0</v>
      </c>
      <c r="F161" s="183" t="n">
        <f aca="false">$B$161*F16*1.0775</f>
        <v>0</v>
      </c>
      <c r="G161" s="183" t="n">
        <f aca="false">$B$161*G16*1.0775</f>
        <v>0</v>
      </c>
      <c r="H161" s="183" t="n">
        <f aca="false">$B$161*H16*1.0775</f>
        <v>0</v>
      </c>
      <c r="I161" s="183" t="n">
        <f aca="false">$B$161*I16*1.0775</f>
        <v>0</v>
      </c>
      <c r="J161" s="183" t="n">
        <f aca="false">$B$161*J16*1.0775</f>
        <v>0</v>
      </c>
      <c r="K161" s="183" t="n">
        <f aca="false">$B$161*K16*1.0775</f>
        <v>0</v>
      </c>
      <c r="L161" s="183" t="n">
        <f aca="false">$B$161*L16*1.0775</f>
        <v>0</v>
      </c>
      <c r="M161" s="183" t="n">
        <f aca="false">$B$161*M16*1.0775</f>
        <v>0</v>
      </c>
      <c r="N161" s="183" t="n">
        <f aca="false">$B$161*N16*1.0775</f>
        <v>0</v>
      </c>
      <c r="O161" s="184" t="n">
        <f aca="false">SUM(C161:N161)</f>
        <v>0</v>
      </c>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5"/>
      <c r="CB161" s="185"/>
      <c r="CC161" s="185"/>
      <c r="CD161" s="185"/>
      <c r="CE161" s="185"/>
      <c r="CF161" s="185"/>
      <c r="CG161" s="185"/>
      <c r="CH161" s="185"/>
      <c r="CI161" s="185"/>
      <c r="CJ161" s="185"/>
      <c r="CK161" s="185"/>
      <c r="CL161" s="185"/>
      <c r="CM161" s="185"/>
      <c r="CN161" s="185"/>
      <c r="CO161" s="185"/>
      <c r="CP161" s="185"/>
      <c r="CQ161" s="185"/>
      <c r="CR161" s="185"/>
      <c r="CS161" s="185"/>
      <c r="CT161" s="185"/>
      <c r="CU161" s="185"/>
      <c r="CV161" s="185"/>
      <c r="CW161" s="185"/>
      <c r="CX161" s="185"/>
      <c r="CY161" s="185"/>
      <c r="CZ161" s="185"/>
      <c r="DA161" s="185"/>
      <c r="DB161" s="185"/>
      <c r="DC161" s="185"/>
      <c r="DD161" s="185"/>
      <c r="DE161" s="185"/>
      <c r="DF161" s="185"/>
      <c r="DG161" s="185"/>
      <c r="DH161" s="185"/>
      <c r="DI161" s="185"/>
      <c r="DJ161" s="185"/>
      <c r="DK161" s="185"/>
      <c r="DL161" s="185"/>
      <c r="DM161" s="185"/>
      <c r="DN161" s="185"/>
      <c r="DO161" s="185"/>
      <c r="DP161" s="185"/>
      <c r="DQ161" s="185"/>
      <c r="DR161" s="185"/>
      <c r="DS161" s="185"/>
      <c r="DT161" s="185"/>
      <c r="DU161" s="185"/>
      <c r="DV161" s="185"/>
      <c r="DW161" s="185"/>
      <c r="DX161" s="185"/>
      <c r="DY161" s="185"/>
      <c r="DZ161" s="185"/>
      <c r="EA161" s="185"/>
      <c r="EB161" s="185"/>
      <c r="EC161" s="185"/>
      <c r="ED161" s="185"/>
      <c r="EE161" s="185"/>
      <c r="EF161" s="185"/>
      <c r="EG161" s="185"/>
      <c r="EH161" s="185"/>
      <c r="EI161" s="185"/>
      <c r="EJ161" s="185"/>
      <c r="EK161" s="185"/>
      <c r="EL161" s="185"/>
      <c r="EM161" s="185"/>
      <c r="EN161" s="185"/>
      <c r="EO161" s="185"/>
      <c r="EP161" s="185"/>
      <c r="EQ161" s="185"/>
      <c r="ER161" s="185"/>
      <c r="ES161" s="185"/>
      <c r="ET161" s="185"/>
      <c r="EU161" s="185"/>
      <c r="EV161" s="185"/>
      <c r="EW161" s="185"/>
      <c r="EX161" s="185"/>
      <c r="EY161" s="185"/>
      <c r="EZ161" s="185"/>
      <c r="FA161" s="185"/>
      <c r="FB161" s="185"/>
      <c r="FC161" s="185"/>
      <c r="FD161" s="185"/>
      <c r="FE161" s="185"/>
      <c r="FF161" s="185"/>
      <c r="FG161" s="185"/>
      <c r="FH161" s="185"/>
      <c r="FI161" s="185"/>
      <c r="FJ161" s="185"/>
      <c r="FK161" s="185"/>
      <c r="FL161" s="185"/>
      <c r="FM161" s="185"/>
      <c r="FN161" s="185"/>
      <c r="FO161" s="185"/>
      <c r="FP161" s="185"/>
      <c r="FQ161" s="185"/>
      <c r="FR161" s="185"/>
      <c r="FS161" s="185"/>
      <c r="FT161" s="185"/>
      <c r="FU161" s="185"/>
      <c r="FV161" s="185"/>
      <c r="FW161" s="185"/>
      <c r="FX161" s="185"/>
      <c r="FY161" s="185"/>
      <c r="FZ161" s="185"/>
      <c r="GA161" s="185"/>
      <c r="GB161" s="185"/>
      <c r="GC161" s="185"/>
      <c r="GD161" s="185"/>
      <c r="GE161" s="185"/>
      <c r="GF161" s="185"/>
      <c r="GG161" s="185"/>
      <c r="GH161" s="185"/>
      <c r="GI161" s="185"/>
      <c r="GJ161" s="185"/>
      <c r="GK161" s="185"/>
      <c r="GL161" s="185"/>
      <c r="GM161" s="185"/>
      <c r="GN161" s="185"/>
      <c r="GO161" s="185"/>
      <c r="GP161" s="185"/>
      <c r="GQ161" s="185"/>
      <c r="GR161" s="185"/>
      <c r="GS161" s="185"/>
      <c r="GT161" s="185"/>
      <c r="GU161" s="185"/>
      <c r="GV161" s="185"/>
      <c r="GW161" s="185"/>
      <c r="GX161" s="185"/>
      <c r="GY161" s="185"/>
      <c r="GZ161" s="185"/>
      <c r="HA161" s="185"/>
      <c r="HB161" s="185"/>
      <c r="HC161" s="185"/>
      <c r="HD161" s="185"/>
      <c r="HE161" s="185"/>
      <c r="HF161" s="185"/>
      <c r="HG161" s="185"/>
      <c r="HH161" s="185"/>
      <c r="HI161" s="185"/>
      <c r="HJ161" s="185"/>
      <c r="HK161" s="185"/>
      <c r="HL161" s="185"/>
      <c r="HM161" s="185"/>
      <c r="HN161" s="185"/>
      <c r="HO161" s="185"/>
      <c r="HP161" s="185"/>
      <c r="HQ161" s="185"/>
      <c r="HR161" s="185"/>
      <c r="HS161" s="185"/>
      <c r="HT161" s="185"/>
      <c r="HU161" s="185"/>
      <c r="HV161" s="185"/>
      <c r="HW161" s="185"/>
      <c r="HX161" s="185"/>
      <c r="HY161" s="185"/>
      <c r="HZ161" s="185"/>
      <c r="IA161" s="185"/>
      <c r="IB161" s="185"/>
      <c r="IC161" s="185"/>
      <c r="ID161" s="185"/>
      <c r="IE161" s="185"/>
      <c r="IF161" s="185"/>
      <c r="IG161" s="185"/>
      <c r="IH161" s="185"/>
      <c r="II161" s="185"/>
      <c r="IJ161" s="185"/>
      <c r="IK161" s="185"/>
      <c r="IL161" s="185"/>
      <c r="IM161" s="185"/>
      <c r="IN161" s="185"/>
      <c r="IO161" s="185"/>
      <c r="IP161" s="185"/>
      <c r="IQ161" s="185"/>
      <c r="IR161" s="185"/>
      <c r="IS161" s="185"/>
      <c r="IT161" s="185"/>
      <c r="IU161" s="185"/>
      <c r="IV161" s="185"/>
      <c r="IW161" s="185"/>
    </row>
    <row r="162" customFormat="false" ht="15.75" hidden="true" customHeight="false" outlineLevel="0" collapsed="false">
      <c r="A162" s="182" t="s">
        <v>323</v>
      </c>
      <c r="B162" s="183" t="n">
        <f aca="false">48000/12</f>
        <v>4000</v>
      </c>
      <c r="C162" s="183" t="n">
        <f aca="false">$B$162*C17</f>
        <v>0</v>
      </c>
      <c r="D162" s="183" t="n">
        <f aca="false">$B$162*D17*1.0775</f>
        <v>0</v>
      </c>
      <c r="E162" s="183" t="n">
        <f aca="false">$B$162*E17*1.0775</f>
        <v>0</v>
      </c>
      <c r="F162" s="183" t="n">
        <f aca="false">$B$162*F17*1.0775</f>
        <v>0</v>
      </c>
      <c r="G162" s="183" t="n">
        <f aca="false">$B$162*G17*1.0775</f>
        <v>0</v>
      </c>
      <c r="H162" s="183" t="n">
        <f aca="false">$B$162*H17*1.0775</f>
        <v>0</v>
      </c>
      <c r="I162" s="183" t="n">
        <f aca="false">$B$162*I17*1.0775</f>
        <v>0</v>
      </c>
      <c r="J162" s="183" t="n">
        <f aca="false">$B$162*J17*1.0775</f>
        <v>0</v>
      </c>
      <c r="K162" s="183" t="n">
        <f aca="false">$B$162*K17*1.0775</f>
        <v>0</v>
      </c>
      <c r="L162" s="183" t="n">
        <f aca="false">$B$162*L17*1.0775</f>
        <v>0</v>
      </c>
      <c r="M162" s="183" t="n">
        <f aca="false">$B$162*M17*1.0775</f>
        <v>0</v>
      </c>
      <c r="N162" s="183" t="n">
        <f aca="false">$B$162*N17*1.0775</f>
        <v>0</v>
      </c>
      <c r="O162" s="184" t="n">
        <f aca="false">SUM(C162:N162)</f>
        <v>0</v>
      </c>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85"/>
      <c r="BL162" s="185"/>
      <c r="BM162" s="185"/>
      <c r="BN162" s="185"/>
      <c r="BO162" s="185"/>
      <c r="BP162" s="185"/>
      <c r="BQ162" s="185"/>
      <c r="BR162" s="185"/>
      <c r="BS162" s="185"/>
      <c r="BT162" s="185"/>
      <c r="BU162" s="185"/>
      <c r="BV162" s="185"/>
      <c r="BW162" s="185"/>
      <c r="BX162" s="185"/>
      <c r="BY162" s="185"/>
      <c r="BZ162" s="185"/>
      <c r="CA162" s="185"/>
      <c r="CB162" s="185"/>
      <c r="CC162" s="185"/>
      <c r="CD162" s="185"/>
      <c r="CE162" s="185"/>
      <c r="CF162" s="185"/>
      <c r="CG162" s="185"/>
      <c r="CH162" s="185"/>
      <c r="CI162" s="185"/>
      <c r="CJ162" s="185"/>
      <c r="CK162" s="185"/>
      <c r="CL162" s="185"/>
      <c r="CM162" s="185"/>
      <c r="CN162" s="185"/>
      <c r="CO162" s="185"/>
      <c r="CP162" s="185"/>
      <c r="CQ162" s="185"/>
      <c r="CR162" s="185"/>
      <c r="CS162" s="185"/>
      <c r="CT162" s="185"/>
      <c r="CU162" s="185"/>
      <c r="CV162" s="185"/>
      <c r="CW162" s="185"/>
      <c r="CX162" s="185"/>
      <c r="CY162" s="185"/>
      <c r="CZ162" s="185"/>
      <c r="DA162" s="185"/>
      <c r="DB162" s="185"/>
      <c r="DC162" s="185"/>
      <c r="DD162" s="185"/>
      <c r="DE162" s="185"/>
      <c r="DF162" s="185"/>
      <c r="DG162" s="185"/>
      <c r="DH162" s="185"/>
      <c r="DI162" s="185"/>
      <c r="DJ162" s="185"/>
      <c r="DK162" s="185"/>
      <c r="DL162" s="185"/>
      <c r="DM162" s="185"/>
      <c r="DN162" s="185"/>
      <c r="DO162" s="185"/>
      <c r="DP162" s="185"/>
      <c r="DQ162" s="185"/>
      <c r="DR162" s="185"/>
      <c r="DS162" s="185"/>
      <c r="DT162" s="185"/>
      <c r="DU162" s="185"/>
      <c r="DV162" s="185"/>
      <c r="DW162" s="185"/>
      <c r="DX162" s="185"/>
      <c r="DY162" s="185"/>
      <c r="DZ162" s="185"/>
      <c r="EA162" s="185"/>
      <c r="EB162" s="185"/>
      <c r="EC162" s="185"/>
      <c r="ED162" s="185"/>
      <c r="EE162" s="185"/>
      <c r="EF162" s="185"/>
      <c r="EG162" s="185"/>
      <c r="EH162" s="185"/>
      <c r="EI162" s="185"/>
      <c r="EJ162" s="185"/>
      <c r="EK162" s="185"/>
      <c r="EL162" s="185"/>
      <c r="EM162" s="185"/>
      <c r="EN162" s="185"/>
      <c r="EO162" s="185"/>
      <c r="EP162" s="185"/>
      <c r="EQ162" s="185"/>
      <c r="ER162" s="185"/>
      <c r="ES162" s="185"/>
      <c r="ET162" s="185"/>
      <c r="EU162" s="185"/>
      <c r="EV162" s="185"/>
      <c r="EW162" s="185"/>
      <c r="EX162" s="185"/>
      <c r="EY162" s="185"/>
      <c r="EZ162" s="185"/>
      <c r="FA162" s="185"/>
      <c r="FB162" s="185"/>
      <c r="FC162" s="185"/>
      <c r="FD162" s="185"/>
      <c r="FE162" s="185"/>
      <c r="FF162" s="185"/>
      <c r="FG162" s="185"/>
      <c r="FH162" s="185"/>
      <c r="FI162" s="185"/>
      <c r="FJ162" s="185"/>
      <c r="FK162" s="185"/>
      <c r="FL162" s="185"/>
      <c r="FM162" s="185"/>
      <c r="FN162" s="185"/>
      <c r="FO162" s="185"/>
      <c r="FP162" s="185"/>
      <c r="FQ162" s="185"/>
      <c r="FR162" s="185"/>
      <c r="FS162" s="185"/>
      <c r="FT162" s="185"/>
      <c r="FU162" s="185"/>
      <c r="FV162" s="185"/>
      <c r="FW162" s="185"/>
      <c r="FX162" s="185"/>
      <c r="FY162" s="185"/>
      <c r="FZ162" s="185"/>
      <c r="GA162" s="185"/>
      <c r="GB162" s="185"/>
      <c r="GC162" s="185"/>
      <c r="GD162" s="185"/>
      <c r="GE162" s="185"/>
      <c r="GF162" s="185"/>
      <c r="GG162" s="185"/>
      <c r="GH162" s="185"/>
      <c r="GI162" s="185"/>
      <c r="GJ162" s="185"/>
      <c r="GK162" s="185"/>
      <c r="GL162" s="185"/>
      <c r="GM162" s="185"/>
      <c r="GN162" s="185"/>
      <c r="GO162" s="185"/>
      <c r="GP162" s="185"/>
      <c r="GQ162" s="185"/>
      <c r="GR162" s="185"/>
      <c r="GS162" s="185"/>
      <c r="GT162" s="185"/>
      <c r="GU162" s="185"/>
      <c r="GV162" s="185"/>
      <c r="GW162" s="185"/>
      <c r="GX162" s="185"/>
      <c r="GY162" s="185"/>
      <c r="GZ162" s="185"/>
      <c r="HA162" s="185"/>
      <c r="HB162" s="185"/>
      <c r="HC162" s="185"/>
      <c r="HD162" s="185"/>
      <c r="HE162" s="185"/>
      <c r="HF162" s="185"/>
      <c r="HG162" s="185"/>
      <c r="HH162" s="185"/>
      <c r="HI162" s="185"/>
      <c r="HJ162" s="185"/>
      <c r="HK162" s="185"/>
      <c r="HL162" s="185"/>
      <c r="HM162" s="185"/>
      <c r="HN162" s="185"/>
      <c r="HO162" s="185"/>
      <c r="HP162" s="185"/>
      <c r="HQ162" s="185"/>
      <c r="HR162" s="185"/>
      <c r="HS162" s="185"/>
      <c r="HT162" s="185"/>
      <c r="HU162" s="185"/>
      <c r="HV162" s="185"/>
      <c r="HW162" s="185"/>
      <c r="HX162" s="185"/>
      <c r="HY162" s="185"/>
      <c r="HZ162" s="185"/>
      <c r="IA162" s="185"/>
      <c r="IB162" s="185"/>
      <c r="IC162" s="185"/>
      <c r="ID162" s="185"/>
      <c r="IE162" s="185"/>
      <c r="IF162" s="185"/>
      <c r="IG162" s="185"/>
      <c r="IH162" s="185"/>
      <c r="II162" s="185"/>
      <c r="IJ162" s="185"/>
      <c r="IK162" s="185"/>
      <c r="IL162" s="185"/>
      <c r="IM162" s="185"/>
      <c r="IN162" s="185"/>
      <c r="IO162" s="185"/>
      <c r="IP162" s="185"/>
      <c r="IQ162" s="185"/>
      <c r="IR162" s="185"/>
      <c r="IS162" s="185"/>
      <c r="IT162" s="185"/>
      <c r="IU162" s="185"/>
      <c r="IV162" s="185"/>
      <c r="IW162" s="185"/>
    </row>
    <row r="163" customFormat="false" ht="15.75" hidden="true" customHeight="false" outlineLevel="0" collapsed="false">
      <c r="A163" s="182" t="s">
        <v>324</v>
      </c>
      <c r="B163" s="183" t="n">
        <f aca="false">45000/12</f>
        <v>3750</v>
      </c>
      <c r="C163" s="183" t="n">
        <f aca="false">$B$163*C18</f>
        <v>0</v>
      </c>
      <c r="D163" s="183" t="n">
        <f aca="false">$B$163*D18*1.0775</f>
        <v>0</v>
      </c>
      <c r="E163" s="183" t="n">
        <f aca="false">$B$163*E18*1.0775</f>
        <v>0</v>
      </c>
      <c r="F163" s="183" t="n">
        <f aca="false">$B$163*F18*1.0775</f>
        <v>0</v>
      </c>
      <c r="G163" s="183" t="n">
        <f aca="false">$B$163*G18*1.0775</f>
        <v>0</v>
      </c>
      <c r="H163" s="183" t="n">
        <f aca="false">$B$163*H18*1.0775</f>
        <v>0</v>
      </c>
      <c r="I163" s="183" t="n">
        <f aca="false">$B$163*I18*1.0775</f>
        <v>0</v>
      </c>
      <c r="J163" s="183" t="n">
        <f aca="false">$B$163*J18*1.0775</f>
        <v>0</v>
      </c>
      <c r="K163" s="183" t="n">
        <f aca="false">$B$163*K18*1.0775</f>
        <v>0</v>
      </c>
      <c r="L163" s="183" t="n">
        <f aca="false">$B$163*L18*1.0775</f>
        <v>0</v>
      </c>
      <c r="M163" s="183" t="n">
        <f aca="false">$B$163*M18*1.0775</f>
        <v>0</v>
      </c>
      <c r="N163" s="183" t="n">
        <f aca="false">$B$163*N18*1.0775</f>
        <v>0</v>
      </c>
      <c r="O163" s="184" t="n">
        <f aca="false">SUM(C163:N163)</f>
        <v>0</v>
      </c>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85"/>
      <c r="BL163" s="185"/>
      <c r="BM163" s="185"/>
      <c r="BN163" s="185"/>
      <c r="BO163" s="185"/>
      <c r="BP163" s="185"/>
      <c r="BQ163" s="185"/>
      <c r="BR163" s="185"/>
      <c r="BS163" s="185"/>
      <c r="BT163" s="185"/>
      <c r="BU163" s="185"/>
      <c r="BV163" s="185"/>
      <c r="BW163" s="185"/>
      <c r="BX163" s="185"/>
      <c r="BY163" s="185"/>
      <c r="BZ163" s="185"/>
      <c r="CA163" s="185"/>
      <c r="CB163" s="185"/>
      <c r="CC163" s="185"/>
      <c r="CD163" s="185"/>
      <c r="CE163" s="185"/>
      <c r="CF163" s="185"/>
      <c r="CG163" s="185"/>
      <c r="CH163" s="185"/>
      <c r="CI163" s="185"/>
      <c r="CJ163" s="185"/>
      <c r="CK163" s="185"/>
      <c r="CL163" s="185"/>
      <c r="CM163" s="185"/>
      <c r="CN163" s="185"/>
      <c r="CO163" s="185"/>
      <c r="CP163" s="185"/>
      <c r="CQ163" s="185"/>
      <c r="CR163" s="185"/>
      <c r="CS163" s="185"/>
      <c r="CT163" s="185"/>
      <c r="CU163" s="185"/>
      <c r="CV163" s="185"/>
      <c r="CW163" s="185"/>
      <c r="CX163" s="185"/>
      <c r="CY163" s="185"/>
      <c r="CZ163" s="185"/>
      <c r="DA163" s="185"/>
      <c r="DB163" s="185"/>
      <c r="DC163" s="185"/>
      <c r="DD163" s="185"/>
      <c r="DE163" s="185"/>
      <c r="DF163" s="185"/>
      <c r="DG163" s="185"/>
      <c r="DH163" s="185"/>
      <c r="DI163" s="185"/>
      <c r="DJ163" s="185"/>
      <c r="DK163" s="185"/>
      <c r="DL163" s="185"/>
      <c r="DM163" s="185"/>
      <c r="DN163" s="185"/>
      <c r="DO163" s="185"/>
      <c r="DP163" s="185"/>
      <c r="DQ163" s="185"/>
      <c r="DR163" s="185"/>
      <c r="DS163" s="185"/>
      <c r="DT163" s="185"/>
      <c r="DU163" s="185"/>
      <c r="DV163" s="185"/>
      <c r="DW163" s="185"/>
      <c r="DX163" s="185"/>
      <c r="DY163" s="185"/>
      <c r="DZ163" s="185"/>
      <c r="EA163" s="185"/>
      <c r="EB163" s="185"/>
      <c r="EC163" s="185"/>
      <c r="ED163" s="185"/>
      <c r="EE163" s="185"/>
      <c r="EF163" s="185"/>
      <c r="EG163" s="185"/>
      <c r="EH163" s="185"/>
      <c r="EI163" s="185"/>
      <c r="EJ163" s="185"/>
      <c r="EK163" s="185"/>
      <c r="EL163" s="185"/>
      <c r="EM163" s="185"/>
      <c r="EN163" s="185"/>
      <c r="EO163" s="185"/>
      <c r="EP163" s="185"/>
      <c r="EQ163" s="185"/>
      <c r="ER163" s="185"/>
      <c r="ES163" s="185"/>
      <c r="ET163" s="185"/>
      <c r="EU163" s="185"/>
      <c r="EV163" s="185"/>
      <c r="EW163" s="185"/>
      <c r="EX163" s="185"/>
      <c r="EY163" s="185"/>
      <c r="EZ163" s="185"/>
      <c r="FA163" s="185"/>
      <c r="FB163" s="185"/>
      <c r="FC163" s="185"/>
      <c r="FD163" s="185"/>
      <c r="FE163" s="185"/>
      <c r="FF163" s="185"/>
      <c r="FG163" s="185"/>
      <c r="FH163" s="185"/>
      <c r="FI163" s="185"/>
      <c r="FJ163" s="185"/>
      <c r="FK163" s="185"/>
      <c r="FL163" s="185"/>
      <c r="FM163" s="185"/>
      <c r="FN163" s="185"/>
      <c r="FO163" s="185"/>
      <c r="FP163" s="185"/>
      <c r="FQ163" s="185"/>
      <c r="FR163" s="185"/>
      <c r="FS163" s="185"/>
      <c r="FT163" s="185"/>
      <c r="FU163" s="185"/>
      <c r="FV163" s="185"/>
      <c r="FW163" s="185"/>
      <c r="FX163" s="185"/>
      <c r="FY163" s="185"/>
      <c r="FZ163" s="185"/>
      <c r="GA163" s="185"/>
      <c r="GB163" s="185"/>
      <c r="GC163" s="185"/>
      <c r="GD163" s="185"/>
      <c r="GE163" s="185"/>
      <c r="GF163" s="185"/>
      <c r="GG163" s="185"/>
      <c r="GH163" s="185"/>
      <c r="GI163" s="185"/>
      <c r="GJ163" s="185"/>
      <c r="GK163" s="185"/>
      <c r="GL163" s="185"/>
      <c r="GM163" s="185"/>
      <c r="GN163" s="185"/>
      <c r="GO163" s="185"/>
      <c r="GP163" s="185"/>
      <c r="GQ163" s="185"/>
      <c r="GR163" s="185"/>
      <c r="GS163" s="185"/>
      <c r="GT163" s="185"/>
      <c r="GU163" s="185"/>
      <c r="GV163" s="185"/>
      <c r="GW163" s="185"/>
      <c r="GX163" s="185"/>
      <c r="GY163" s="185"/>
      <c r="GZ163" s="185"/>
      <c r="HA163" s="185"/>
      <c r="HB163" s="185"/>
      <c r="HC163" s="185"/>
      <c r="HD163" s="185"/>
      <c r="HE163" s="185"/>
      <c r="HF163" s="185"/>
      <c r="HG163" s="185"/>
      <c r="HH163" s="185"/>
      <c r="HI163" s="185"/>
      <c r="HJ163" s="185"/>
      <c r="HK163" s="185"/>
      <c r="HL163" s="185"/>
      <c r="HM163" s="185"/>
      <c r="HN163" s="185"/>
      <c r="HO163" s="185"/>
      <c r="HP163" s="185"/>
      <c r="HQ163" s="185"/>
      <c r="HR163" s="185"/>
      <c r="HS163" s="185"/>
      <c r="HT163" s="185"/>
      <c r="HU163" s="185"/>
      <c r="HV163" s="185"/>
      <c r="HW163" s="185"/>
      <c r="HX163" s="185"/>
      <c r="HY163" s="185"/>
      <c r="HZ163" s="185"/>
      <c r="IA163" s="185"/>
      <c r="IB163" s="185"/>
      <c r="IC163" s="185"/>
      <c r="ID163" s="185"/>
      <c r="IE163" s="185"/>
      <c r="IF163" s="185"/>
      <c r="IG163" s="185"/>
      <c r="IH163" s="185"/>
      <c r="II163" s="185"/>
      <c r="IJ163" s="185"/>
      <c r="IK163" s="185"/>
      <c r="IL163" s="185"/>
      <c r="IM163" s="185"/>
      <c r="IN163" s="185"/>
      <c r="IO163" s="185"/>
      <c r="IP163" s="185"/>
      <c r="IQ163" s="185"/>
      <c r="IR163" s="185"/>
      <c r="IS163" s="185"/>
      <c r="IT163" s="185"/>
      <c r="IU163" s="185"/>
      <c r="IV163" s="185"/>
      <c r="IW163" s="185"/>
    </row>
    <row r="164" customFormat="false" ht="15.75" hidden="true" customHeight="false" outlineLevel="0" collapsed="false">
      <c r="A164" s="182" t="s">
        <v>325</v>
      </c>
      <c r="B164" s="183" t="n">
        <f aca="false">38000/12</f>
        <v>3166.66666666667</v>
      </c>
      <c r="C164" s="183" t="n">
        <f aca="false">$B$164*C19</f>
        <v>0</v>
      </c>
      <c r="D164" s="183" t="n">
        <f aca="false">$B$164*D19*1.0775</f>
        <v>0</v>
      </c>
      <c r="E164" s="183" t="n">
        <f aca="false">$B$164*E19*1.0775</f>
        <v>0</v>
      </c>
      <c r="F164" s="183" t="n">
        <f aca="false">$B$164*F19*1.0775</f>
        <v>0</v>
      </c>
      <c r="G164" s="183" t="n">
        <f aca="false">$B$164*G19*1.0775</f>
        <v>0</v>
      </c>
      <c r="H164" s="183" t="n">
        <f aca="false">$B$164*H19*1.0775</f>
        <v>0</v>
      </c>
      <c r="I164" s="183" t="n">
        <f aca="false">$B$164*I19*1.0775</f>
        <v>0</v>
      </c>
      <c r="J164" s="183" t="n">
        <f aca="false">$B$164*J19*1.0775</f>
        <v>0</v>
      </c>
      <c r="K164" s="183" t="n">
        <f aca="false">$B$164*K19*1.0775</f>
        <v>0</v>
      </c>
      <c r="L164" s="183" t="n">
        <f aca="false">$B$164*L19*1.0775</f>
        <v>0</v>
      </c>
      <c r="M164" s="183" t="n">
        <f aca="false">$B$164*M19*1.0775</f>
        <v>0</v>
      </c>
      <c r="N164" s="183" t="n">
        <f aca="false">$B$164*N19*1.0775</f>
        <v>0</v>
      </c>
      <c r="O164" s="184" t="n">
        <f aca="false">SUM(C164:N164)</f>
        <v>0</v>
      </c>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85"/>
      <c r="BL164" s="185"/>
      <c r="BM164" s="185"/>
      <c r="BN164" s="185"/>
      <c r="BO164" s="185"/>
      <c r="BP164" s="185"/>
      <c r="BQ164" s="185"/>
      <c r="BR164" s="185"/>
      <c r="BS164" s="185"/>
      <c r="BT164" s="185"/>
      <c r="BU164" s="185"/>
      <c r="BV164" s="185"/>
      <c r="BW164" s="185"/>
      <c r="BX164" s="185"/>
      <c r="BY164" s="185"/>
      <c r="BZ164" s="185"/>
      <c r="CA164" s="185"/>
      <c r="CB164" s="185"/>
      <c r="CC164" s="185"/>
      <c r="CD164" s="185"/>
      <c r="CE164" s="185"/>
      <c r="CF164" s="185"/>
      <c r="CG164" s="185"/>
      <c r="CH164" s="185"/>
      <c r="CI164" s="185"/>
      <c r="CJ164" s="185"/>
      <c r="CK164" s="185"/>
      <c r="CL164" s="185"/>
      <c r="CM164" s="185"/>
      <c r="CN164" s="185"/>
      <c r="CO164" s="185"/>
      <c r="CP164" s="185"/>
      <c r="CQ164" s="185"/>
      <c r="CR164" s="185"/>
      <c r="CS164" s="185"/>
      <c r="CT164" s="185"/>
      <c r="CU164" s="185"/>
      <c r="CV164" s="185"/>
      <c r="CW164" s="185"/>
      <c r="CX164" s="185"/>
      <c r="CY164" s="185"/>
      <c r="CZ164" s="185"/>
      <c r="DA164" s="185"/>
      <c r="DB164" s="185"/>
      <c r="DC164" s="185"/>
      <c r="DD164" s="185"/>
      <c r="DE164" s="185"/>
      <c r="DF164" s="185"/>
      <c r="DG164" s="185"/>
      <c r="DH164" s="185"/>
      <c r="DI164" s="185"/>
      <c r="DJ164" s="185"/>
      <c r="DK164" s="185"/>
      <c r="DL164" s="185"/>
      <c r="DM164" s="185"/>
      <c r="DN164" s="185"/>
      <c r="DO164" s="185"/>
      <c r="DP164" s="185"/>
      <c r="DQ164" s="185"/>
      <c r="DR164" s="185"/>
      <c r="DS164" s="185"/>
      <c r="DT164" s="185"/>
      <c r="DU164" s="185"/>
      <c r="DV164" s="185"/>
      <c r="DW164" s="185"/>
      <c r="DX164" s="185"/>
      <c r="DY164" s="185"/>
      <c r="DZ164" s="185"/>
      <c r="EA164" s="185"/>
      <c r="EB164" s="185"/>
      <c r="EC164" s="185"/>
      <c r="ED164" s="185"/>
      <c r="EE164" s="185"/>
      <c r="EF164" s="185"/>
      <c r="EG164" s="185"/>
      <c r="EH164" s="185"/>
      <c r="EI164" s="185"/>
      <c r="EJ164" s="185"/>
      <c r="EK164" s="185"/>
      <c r="EL164" s="185"/>
      <c r="EM164" s="185"/>
      <c r="EN164" s="185"/>
      <c r="EO164" s="185"/>
      <c r="EP164" s="185"/>
      <c r="EQ164" s="185"/>
      <c r="ER164" s="185"/>
      <c r="ES164" s="185"/>
      <c r="ET164" s="185"/>
      <c r="EU164" s="185"/>
      <c r="EV164" s="185"/>
      <c r="EW164" s="185"/>
      <c r="EX164" s="185"/>
      <c r="EY164" s="185"/>
      <c r="EZ164" s="185"/>
      <c r="FA164" s="185"/>
      <c r="FB164" s="185"/>
      <c r="FC164" s="185"/>
      <c r="FD164" s="185"/>
      <c r="FE164" s="185"/>
      <c r="FF164" s="185"/>
      <c r="FG164" s="185"/>
      <c r="FH164" s="185"/>
      <c r="FI164" s="185"/>
      <c r="FJ164" s="185"/>
      <c r="FK164" s="185"/>
      <c r="FL164" s="185"/>
      <c r="FM164" s="185"/>
      <c r="FN164" s="185"/>
      <c r="FO164" s="185"/>
      <c r="FP164" s="185"/>
      <c r="FQ164" s="185"/>
      <c r="FR164" s="185"/>
      <c r="FS164" s="185"/>
      <c r="FT164" s="185"/>
      <c r="FU164" s="185"/>
      <c r="FV164" s="185"/>
      <c r="FW164" s="185"/>
      <c r="FX164" s="185"/>
      <c r="FY164" s="185"/>
      <c r="FZ164" s="185"/>
      <c r="GA164" s="185"/>
      <c r="GB164" s="185"/>
      <c r="GC164" s="185"/>
      <c r="GD164" s="185"/>
      <c r="GE164" s="185"/>
      <c r="GF164" s="185"/>
      <c r="GG164" s="185"/>
      <c r="GH164" s="185"/>
      <c r="GI164" s="185"/>
      <c r="GJ164" s="185"/>
      <c r="GK164" s="185"/>
      <c r="GL164" s="185"/>
      <c r="GM164" s="185"/>
      <c r="GN164" s="185"/>
      <c r="GO164" s="185"/>
      <c r="GP164" s="185"/>
      <c r="GQ164" s="185"/>
      <c r="GR164" s="185"/>
      <c r="GS164" s="185"/>
      <c r="GT164" s="185"/>
      <c r="GU164" s="185"/>
      <c r="GV164" s="185"/>
      <c r="GW164" s="185"/>
      <c r="GX164" s="185"/>
      <c r="GY164" s="185"/>
      <c r="GZ164" s="185"/>
      <c r="HA164" s="185"/>
      <c r="HB164" s="185"/>
      <c r="HC164" s="185"/>
      <c r="HD164" s="185"/>
      <c r="HE164" s="185"/>
      <c r="HF164" s="185"/>
      <c r="HG164" s="185"/>
      <c r="HH164" s="185"/>
      <c r="HI164" s="185"/>
      <c r="HJ164" s="185"/>
      <c r="HK164" s="185"/>
      <c r="HL164" s="185"/>
      <c r="HM164" s="185"/>
      <c r="HN164" s="185"/>
      <c r="HO164" s="185"/>
      <c r="HP164" s="185"/>
      <c r="HQ164" s="185"/>
      <c r="HR164" s="185"/>
      <c r="HS164" s="185"/>
      <c r="HT164" s="185"/>
      <c r="HU164" s="185"/>
      <c r="HV164" s="185"/>
      <c r="HW164" s="185"/>
      <c r="HX164" s="185"/>
      <c r="HY164" s="185"/>
      <c r="HZ164" s="185"/>
      <c r="IA164" s="185"/>
      <c r="IB164" s="185"/>
      <c r="IC164" s="185"/>
      <c r="ID164" s="185"/>
      <c r="IE164" s="185"/>
      <c r="IF164" s="185"/>
      <c r="IG164" s="185"/>
      <c r="IH164" s="185"/>
      <c r="II164" s="185"/>
      <c r="IJ164" s="185"/>
      <c r="IK164" s="185"/>
      <c r="IL164" s="185"/>
      <c r="IM164" s="185"/>
      <c r="IN164" s="185"/>
      <c r="IO164" s="185"/>
      <c r="IP164" s="185"/>
      <c r="IQ164" s="185"/>
      <c r="IR164" s="185"/>
      <c r="IS164" s="185"/>
      <c r="IT164" s="185"/>
      <c r="IU164" s="185"/>
      <c r="IV164" s="185"/>
      <c r="IW164" s="185"/>
    </row>
    <row r="165" customFormat="false" ht="15.75" hidden="true" customHeight="false" outlineLevel="0" collapsed="false">
      <c r="O165" s="184" t="n">
        <f aca="false">SUM(C165:N165)</f>
        <v>0</v>
      </c>
    </row>
    <row r="166" customFormat="false" ht="15.75" hidden="true" customHeight="false" outlineLevel="0" collapsed="false">
      <c r="O166" s="184" t="n">
        <f aca="false">SUM(C166:N166)</f>
        <v>0</v>
      </c>
    </row>
    <row r="167" customFormat="false" ht="15.75" hidden="true" customHeight="false" outlineLevel="0" collapsed="false">
      <c r="A167" s="182" t="s">
        <v>328</v>
      </c>
      <c r="B167" s="183"/>
      <c r="C167" s="183" t="n">
        <f aca="false">$B$167*C24</f>
        <v>0</v>
      </c>
      <c r="D167" s="183" t="n">
        <f aca="false">$B$167*D24*1.0775</f>
        <v>0</v>
      </c>
      <c r="E167" s="183" t="n">
        <f aca="false">$B$167*E24*1.0775</f>
        <v>0</v>
      </c>
      <c r="F167" s="183" t="n">
        <f aca="false">$B$167*F24*1.0775</f>
        <v>0</v>
      </c>
      <c r="G167" s="183" t="n">
        <f aca="false">$B$167*G24*1.0775</f>
        <v>0</v>
      </c>
      <c r="H167" s="183" t="n">
        <f aca="false">$B$167*H24*1.0775</f>
        <v>0</v>
      </c>
      <c r="I167" s="183" t="n">
        <f aca="false">$B$167*I24*1.0775</f>
        <v>0</v>
      </c>
      <c r="J167" s="183" t="n">
        <f aca="false">$B$167*J24*1.0775</f>
        <v>0</v>
      </c>
      <c r="K167" s="183" t="n">
        <f aca="false">$B$167*K24*1.0775</f>
        <v>0</v>
      </c>
      <c r="L167" s="183" t="n">
        <f aca="false">$B$167*L24*1.0775</f>
        <v>0</v>
      </c>
      <c r="M167" s="183" t="n">
        <f aca="false">$B$167*M24*1.0775</f>
        <v>0</v>
      </c>
      <c r="N167" s="183" t="n">
        <f aca="false">$B$167*N24*1.0775</f>
        <v>0</v>
      </c>
      <c r="O167" s="184" t="n">
        <f aca="false">SUM(C167:N167)</f>
        <v>0</v>
      </c>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85"/>
      <c r="BL167" s="185"/>
      <c r="BM167" s="185"/>
      <c r="BN167" s="185"/>
      <c r="BO167" s="185"/>
      <c r="BP167" s="185"/>
      <c r="BQ167" s="185"/>
      <c r="BR167" s="185"/>
      <c r="BS167" s="185"/>
      <c r="BT167" s="185"/>
      <c r="BU167" s="185"/>
      <c r="BV167" s="185"/>
      <c r="BW167" s="185"/>
      <c r="BX167" s="185"/>
      <c r="BY167" s="185"/>
      <c r="BZ167" s="185"/>
      <c r="CA167" s="185"/>
      <c r="CB167" s="185"/>
      <c r="CC167" s="185"/>
      <c r="CD167" s="185"/>
      <c r="CE167" s="185"/>
      <c r="CF167" s="185"/>
      <c r="CG167" s="185"/>
      <c r="CH167" s="185"/>
      <c r="CI167" s="185"/>
      <c r="CJ167" s="185"/>
      <c r="CK167" s="185"/>
      <c r="CL167" s="185"/>
      <c r="CM167" s="185"/>
      <c r="CN167" s="185"/>
      <c r="CO167" s="185"/>
      <c r="CP167" s="185"/>
      <c r="CQ167" s="185"/>
      <c r="CR167" s="185"/>
      <c r="CS167" s="185"/>
      <c r="CT167" s="185"/>
      <c r="CU167" s="185"/>
      <c r="CV167" s="185"/>
      <c r="CW167" s="185"/>
      <c r="CX167" s="185"/>
      <c r="CY167" s="185"/>
      <c r="CZ167" s="185"/>
      <c r="DA167" s="185"/>
      <c r="DB167" s="185"/>
      <c r="DC167" s="185"/>
      <c r="DD167" s="185"/>
      <c r="DE167" s="185"/>
      <c r="DF167" s="185"/>
      <c r="DG167" s="185"/>
      <c r="DH167" s="185"/>
      <c r="DI167" s="185"/>
      <c r="DJ167" s="185"/>
      <c r="DK167" s="185"/>
      <c r="DL167" s="185"/>
      <c r="DM167" s="185"/>
      <c r="DN167" s="185"/>
      <c r="DO167" s="185"/>
      <c r="DP167" s="185"/>
      <c r="DQ167" s="185"/>
      <c r="DR167" s="185"/>
      <c r="DS167" s="185"/>
      <c r="DT167" s="185"/>
      <c r="DU167" s="185"/>
      <c r="DV167" s="185"/>
      <c r="DW167" s="185"/>
      <c r="DX167" s="185"/>
      <c r="DY167" s="185"/>
      <c r="DZ167" s="185"/>
      <c r="EA167" s="185"/>
      <c r="EB167" s="185"/>
      <c r="EC167" s="185"/>
      <c r="ED167" s="185"/>
      <c r="EE167" s="185"/>
      <c r="EF167" s="185"/>
      <c r="EG167" s="185"/>
      <c r="EH167" s="185"/>
      <c r="EI167" s="185"/>
      <c r="EJ167" s="185"/>
      <c r="EK167" s="185"/>
      <c r="EL167" s="185"/>
      <c r="EM167" s="185"/>
      <c r="EN167" s="185"/>
      <c r="EO167" s="185"/>
      <c r="EP167" s="185"/>
      <c r="EQ167" s="185"/>
      <c r="ER167" s="185"/>
      <c r="ES167" s="185"/>
      <c r="ET167" s="185"/>
      <c r="EU167" s="185"/>
      <c r="EV167" s="185"/>
      <c r="EW167" s="185"/>
      <c r="EX167" s="185"/>
      <c r="EY167" s="185"/>
      <c r="EZ167" s="185"/>
      <c r="FA167" s="185"/>
      <c r="FB167" s="185"/>
      <c r="FC167" s="185"/>
      <c r="FD167" s="185"/>
      <c r="FE167" s="185"/>
      <c r="FF167" s="185"/>
      <c r="FG167" s="185"/>
      <c r="FH167" s="185"/>
      <c r="FI167" s="185"/>
      <c r="FJ167" s="185"/>
      <c r="FK167" s="185"/>
      <c r="FL167" s="185"/>
      <c r="FM167" s="185"/>
      <c r="FN167" s="185"/>
      <c r="FO167" s="185"/>
      <c r="FP167" s="185"/>
      <c r="FQ167" s="185"/>
      <c r="FR167" s="185"/>
      <c r="FS167" s="185"/>
      <c r="FT167" s="185"/>
      <c r="FU167" s="185"/>
      <c r="FV167" s="185"/>
      <c r="FW167" s="185"/>
      <c r="FX167" s="185"/>
      <c r="FY167" s="185"/>
      <c r="FZ167" s="185"/>
      <c r="GA167" s="185"/>
      <c r="GB167" s="185"/>
      <c r="GC167" s="185"/>
      <c r="GD167" s="185"/>
      <c r="GE167" s="185"/>
      <c r="GF167" s="185"/>
      <c r="GG167" s="185"/>
      <c r="GH167" s="185"/>
      <c r="GI167" s="185"/>
      <c r="GJ167" s="185"/>
      <c r="GK167" s="185"/>
      <c r="GL167" s="185"/>
      <c r="GM167" s="185"/>
      <c r="GN167" s="185"/>
      <c r="GO167" s="185"/>
      <c r="GP167" s="185"/>
      <c r="GQ167" s="185"/>
      <c r="GR167" s="185"/>
      <c r="GS167" s="185"/>
      <c r="GT167" s="185"/>
      <c r="GU167" s="185"/>
      <c r="GV167" s="185"/>
      <c r="GW167" s="185"/>
      <c r="GX167" s="185"/>
      <c r="GY167" s="185"/>
      <c r="GZ167" s="185"/>
      <c r="HA167" s="185"/>
      <c r="HB167" s="185"/>
      <c r="HC167" s="185"/>
      <c r="HD167" s="185"/>
      <c r="HE167" s="185"/>
      <c r="HF167" s="185"/>
      <c r="HG167" s="185"/>
      <c r="HH167" s="185"/>
      <c r="HI167" s="185"/>
      <c r="HJ167" s="185"/>
      <c r="HK167" s="185"/>
      <c r="HL167" s="185"/>
      <c r="HM167" s="185"/>
      <c r="HN167" s="185"/>
      <c r="HO167" s="185"/>
      <c r="HP167" s="185"/>
      <c r="HQ167" s="185"/>
      <c r="HR167" s="185"/>
      <c r="HS167" s="185"/>
      <c r="HT167" s="185"/>
      <c r="HU167" s="185"/>
      <c r="HV167" s="185"/>
      <c r="HW167" s="185"/>
      <c r="HX167" s="185"/>
      <c r="HY167" s="185"/>
      <c r="HZ167" s="185"/>
      <c r="IA167" s="185"/>
      <c r="IB167" s="185"/>
      <c r="IC167" s="185"/>
      <c r="ID167" s="185"/>
      <c r="IE167" s="185"/>
      <c r="IF167" s="185"/>
      <c r="IG167" s="185"/>
      <c r="IH167" s="185"/>
      <c r="II167" s="185"/>
      <c r="IJ167" s="185"/>
      <c r="IK167" s="185"/>
      <c r="IL167" s="185"/>
      <c r="IM167" s="185"/>
      <c r="IN167" s="185"/>
      <c r="IO167" s="185"/>
      <c r="IP167" s="185"/>
      <c r="IQ167" s="185"/>
      <c r="IR167" s="185"/>
      <c r="IS167" s="185"/>
      <c r="IT167" s="185"/>
      <c r="IU167" s="185"/>
      <c r="IV167" s="185"/>
      <c r="IW167" s="185"/>
    </row>
    <row r="168" customFormat="false" ht="15.75" hidden="true" customHeight="false" outlineLevel="0" collapsed="false">
      <c r="A168" s="182" t="s">
        <v>329</v>
      </c>
      <c r="B168" s="183"/>
      <c r="C168" s="183" t="n">
        <f aca="false">$B$168*C25</f>
        <v>0</v>
      </c>
      <c r="D168" s="183" t="n">
        <f aca="false">$B$168*D25*1.0775</f>
        <v>0</v>
      </c>
      <c r="E168" s="183" t="n">
        <f aca="false">$B$168*E25*1.0775</f>
        <v>0</v>
      </c>
      <c r="F168" s="183" t="n">
        <f aca="false">$B$168*F25*1.0775</f>
        <v>0</v>
      </c>
      <c r="G168" s="183" t="n">
        <f aca="false">$B$168*G25*1.0775</f>
        <v>0</v>
      </c>
      <c r="H168" s="183" t="n">
        <f aca="false">$B$168*H25*1.0775</f>
        <v>0</v>
      </c>
      <c r="I168" s="183" t="n">
        <f aca="false">$B$168*I25*1.0775</f>
        <v>0</v>
      </c>
      <c r="J168" s="183" t="n">
        <f aca="false">$B$168*J25*1.0775</f>
        <v>0</v>
      </c>
      <c r="K168" s="183" t="n">
        <f aca="false">$B$168*K25*1.0775</f>
        <v>0</v>
      </c>
      <c r="L168" s="183" t="n">
        <f aca="false">$B$168*L25*1.0775</f>
        <v>0</v>
      </c>
      <c r="M168" s="183" t="n">
        <f aca="false">$B$168*M25*1.0775</f>
        <v>0</v>
      </c>
      <c r="N168" s="183" t="n">
        <f aca="false">$B$168*N25*1.0775</f>
        <v>0</v>
      </c>
      <c r="O168" s="184" t="n">
        <f aca="false">SUM(C168:N168)</f>
        <v>0</v>
      </c>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5"/>
      <c r="BS168" s="185"/>
      <c r="BT168" s="185"/>
      <c r="BU168" s="185"/>
      <c r="BV168" s="185"/>
      <c r="BW168" s="185"/>
      <c r="BX168" s="185"/>
      <c r="BY168" s="185"/>
      <c r="BZ168" s="185"/>
      <c r="CA168" s="185"/>
      <c r="CB168" s="185"/>
      <c r="CC168" s="185"/>
      <c r="CD168" s="185"/>
      <c r="CE168" s="185"/>
      <c r="CF168" s="185"/>
      <c r="CG168" s="185"/>
      <c r="CH168" s="185"/>
      <c r="CI168" s="185"/>
      <c r="CJ168" s="185"/>
      <c r="CK168" s="185"/>
      <c r="CL168" s="185"/>
      <c r="CM168" s="185"/>
      <c r="CN168" s="185"/>
      <c r="CO168" s="185"/>
      <c r="CP168" s="185"/>
      <c r="CQ168" s="185"/>
      <c r="CR168" s="185"/>
      <c r="CS168" s="185"/>
      <c r="CT168" s="185"/>
      <c r="CU168" s="185"/>
      <c r="CV168" s="185"/>
      <c r="CW168" s="185"/>
      <c r="CX168" s="185"/>
      <c r="CY168" s="185"/>
      <c r="CZ168" s="185"/>
      <c r="DA168" s="185"/>
      <c r="DB168" s="185"/>
      <c r="DC168" s="185"/>
      <c r="DD168" s="185"/>
      <c r="DE168" s="185"/>
      <c r="DF168" s="185"/>
      <c r="DG168" s="185"/>
      <c r="DH168" s="185"/>
      <c r="DI168" s="185"/>
      <c r="DJ168" s="185"/>
      <c r="DK168" s="185"/>
      <c r="DL168" s="185"/>
      <c r="DM168" s="185"/>
      <c r="DN168" s="185"/>
      <c r="DO168" s="185"/>
      <c r="DP168" s="185"/>
      <c r="DQ168" s="185"/>
      <c r="DR168" s="185"/>
      <c r="DS168" s="185"/>
      <c r="DT168" s="185"/>
      <c r="DU168" s="185"/>
      <c r="DV168" s="185"/>
      <c r="DW168" s="185"/>
      <c r="DX168" s="185"/>
      <c r="DY168" s="185"/>
      <c r="DZ168" s="185"/>
      <c r="EA168" s="185"/>
      <c r="EB168" s="185"/>
      <c r="EC168" s="185"/>
      <c r="ED168" s="185"/>
      <c r="EE168" s="185"/>
      <c r="EF168" s="185"/>
      <c r="EG168" s="185"/>
      <c r="EH168" s="185"/>
      <c r="EI168" s="185"/>
      <c r="EJ168" s="185"/>
      <c r="EK168" s="185"/>
      <c r="EL168" s="185"/>
      <c r="EM168" s="185"/>
      <c r="EN168" s="185"/>
      <c r="EO168" s="185"/>
      <c r="EP168" s="185"/>
      <c r="EQ168" s="185"/>
      <c r="ER168" s="185"/>
      <c r="ES168" s="185"/>
      <c r="ET168" s="185"/>
      <c r="EU168" s="185"/>
      <c r="EV168" s="185"/>
      <c r="EW168" s="185"/>
      <c r="EX168" s="185"/>
      <c r="EY168" s="185"/>
      <c r="EZ168" s="185"/>
      <c r="FA168" s="185"/>
      <c r="FB168" s="185"/>
      <c r="FC168" s="185"/>
      <c r="FD168" s="185"/>
      <c r="FE168" s="185"/>
      <c r="FF168" s="185"/>
      <c r="FG168" s="185"/>
      <c r="FH168" s="185"/>
      <c r="FI168" s="185"/>
      <c r="FJ168" s="185"/>
      <c r="FK168" s="185"/>
      <c r="FL168" s="185"/>
      <c r="FM168" s="185"/>
      <c r="FN168" s="185"/>
      <c r="FO168" s="185"/>
      <c r="FP168" s="185"/>
      <c r="FQ168" s="185"/>
      <c r="FR168" s="185"/>
      <c r="FS168" s="185"/>
      <c r="FT168" s="185"/>
      <c r="FU168" s="185"/>
      <c r="FV168" s="185"/>
      <c r="FW168" s="185"/>
      <c r="FX168" s="185"/>
      <c r="FY168" s="185"/>
      <c r="FZ168" s="185"/>
      <c r="GA168" s="185"/>
      <c r="GB168" s="185"/>
      <c r="GC168" s="185"/>
      <c r="GD168" s="185"/>
      <c r="GE168" s="185"/>
      <c r="GF168" s="185"/>
      <c r="GG168" s="185"/>
      <c r="GH168" s="185"/>
      <c r="GI168" s="185"/>
      <c r="GJ168" s="185"/>
      <c r="GK168" s="185"/>
      <c r="GL168" s="185"/>
      <c r="GM168" s="185"/>
      <c r="GN168" s="185"/>
      <c r="GO168" s="185"/>
      <c r="GP168" s="185"/>
      <c r="GQ168" s="185"/>
      <c r="GR168" s="185"/>
      <c r="GS168" s="185"/>
      <c r="GT168" s="185"/>
      <c r="GU168" s="185"/>
      <c r="GV168" s="185"/>
      <c r="GW168" s="185"/>
      <c r="GX168" s="185"/>
      <c r="GY168" s="185"/>
      <c r="GZ168" s="185"/>
      <c r="HA168" s="185"/>
      <c r="HB168" s="185"/>
      <c r="HC168" s="185"/>
      <c r="HD168" s="185"/>
      <c r="HE168" s="185"/>
      <c r="HF168" s="185"/>
      <c r="HG168" s="185"/>
      <c r="HH168" s="185"/>
      <c r="HI168" s="185"/>
      <c r="HJ168" s="185"/>
      <c r="HK168" s="185"/>
      <c r="HL168" s="185"/>
      <c r="HM168" s="185"/>
      <c r="HN168" s="185"/>
      <c r="HO168" s="185"/>
      <c r="HP168" s="185"/>
      <c r="HQ168" s="185"/>
      <c r="HR168" s="185"/>
      <c r="HS168" s="185"/>
      <c r="HT168" s="185"/>
      <c r="HU168" s="185"/>
      <c r="HV168" s="185"/>
      <c r="HW168" s="185"/>
      <c r="HX168" s="185"/>
      <c r="HY168" s="185"/>
      <c r="HZ168" s="185"/>
      <c r="IA168" s="185"/>
      <c r="IB168" s="185"/>
      <c r="IC168" s="185"/>
      <c r="ID168" s="185"/>
      <c r="IE168" s="185"/>
      <c r="IF168" s="185"/>
      <c r="IG168" s="185"/>
      <c r="IH168" s="185"/>
      <c r="II168" s="185"/>
      <c r="IJ168" s="185"/>
      <c r="IK168" s="185"/>
      <c r="IL168" s="185"/>
      <c r="IM168" s="185"/>
      <c r="IN168" s="185"/>
      <c r="IO168" s="185"/>
      <c r="IP168" s="185"/>
      <c r="IQ168" s="185"/>
      <c r="IR168" s="185"/>
      <c r="IS168" s="185"/>
      <c r="IT168" s="185"/>
      <c r="IU168" s="185"/>
      <c r="IV168" s="185"/>
      <c r="IW168" s="185"/>
    </row>
    <row r="169" customFormat="false" ht="15.75" hidden="true" customHeight="false" outlineLevel="0" collapsed="false">
      <c r="A169" s="182" t="s">
        <v>330</v>
      </c>
      <c r="B169" s="183"/>
      <c r="C169" s="183" t="n">
        <f aca="false">$B$169*C26</f>
        <v>0</v>
      </c>
      <c r="D169" s="183" t="n">
        <f aca="false">$B$169*D26*1.0775</f>
        <v>0</v>
      </c>
      <c r="E169" s="183" t="n">
        <f aca="false">$B$169*E26*1.0775</f>
        <v>0</v>
      </c>
      <c r="F169" s="183" t="n">
        <f aca="false">$B$169*F26*1.0775</f>
        <v>0</v>
      </c>
      <c r="G169" s="183" t="n">
        <f aca="false">$B$169*G26*1.0775</f>
        <v>0</v>
      </c>
      <c r="H169" s="183" t="n">
        <f aca="false">$B$169*H26*1.0775</f>
        <v>0</v>
      </c>
      <c r="I169" s="183" t="n">
        <f aca="false">$B$169*I26*1.0775</f>
        <v>0</v>
      </c>
      <c r="J169" s="183" t="n">
        <f aca="false">$B$169*J26*1.0775</f>
        <v>0</v>
      </c>
      <c r="K169" s="183" t="n">
        <f aca="false">$B$169*K26*1.0775</f>
        <v>0</v>
      </c>
      <c r="L169" s="183" t="n">
        <f aca="false">$B$169*L26*1.0775</f>
        <v>0</v>
      </c>
      <c r="M169" s="183" t="n">
        <f aca="false">$B$169*M26*1.0775</f>
        <v>0</v>
      </c>
      <c r="N169" s="183" t="n">
        <f aca="false">$B$169*N26*1.0775</f>
        <v>0</v>
      </c>
      <c r="O169" s="184" t="n">
        <f aca="false">SUM(C169:N169)</f>
        <v>0</v>
      </c>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c r="CH169" s="185"/>
      <c r="CI169" s="185"/>
      <c r="CJ169" s="185"/>
      <c r="CK169" s="185"/>
      <c r="CL169" s="185"/>
      <c r="CM169" s="185"/>
      <c r="CN169" s="185"/>
      <c r="CO169" s="185"/>
      <c r="CP169" s="185"/>
      <c r="CQ169" s="185"/>
      <c r="CR169" s="185"/>
      <c r="CS169" s="185"/>
      <c r="CT169" s="185"/>
      <c r="CU169" s="185"/>
      <c r="CV169" s="185"/>
      <c r="CW169" s="185"/>
      <c r="CX169" s="185"/>
      <c r="CY169" s="185"/>
      <c r="CZ169" s="185"/>
      <c r="DA169" s="185"/>
      <c r="DB169" s="185"/>
      <c r="DC169" s="185"/>
      <c r="DD169" s="185"/>
      <c r="DE169" s="185"/>
      <c r="DF169" s="185"/>
      <c r="DG169" s="185"/>
      <c r="DH169" s="185"/>
      <c r="DI169" s="185"/>
      <c r="DJ169" s="185"/>
      <c r="DK169" s="185"/>
      <c r="DL169" s="185"/>
      <c r="DM169" s="185"/>
      <c r="DN169" s="185"/>
      <c r="DO169" s="185"/>
      <c r="DP169" s="185"/>
      <c r="DQ169" s="185"/>
      <c r="DR169" s="185"/>
      <c r="DS169" s="185"/>
      <c r="DT169" s="185"/>
      <c r="DU169" s="185"/>
      <c r="DV169" s="185"/>
      <c r="DW169" s="185"/>
      <c r="DX169" s="185"/>
      <c r="DY169" s="185"/>
      <c r="DZ169" s="185"/>
      <c r="EA169" s="185"/>
      <c r="EB169" s="185"/>
      <c r="EC169" s="185"/>
      <c r="ED169" s="185"/>
      <c r="EE169" s="185"/>
      <c r="EF169" s="185"/>
      <c r="EG169" s="185"/>
      <c r="EH169" s="185"/>
      <c r="EI169" s="185"/>
      <c r="EJ169" s="185"/>
      <c r="EK169" s="185"/>
      <c r="EL169" s="185"/>
      <c r="EM169" s="185"/>
      <c r="EN169" s="185"/>
      <c r="EO169" s="185"/>
      <c r="EP169" s="185"/>
      <c r="EQ169" s="185"/>
      <c r="ER169" s="185"/>
      <c r="ES169" s="185"/>
      <c r="ET169" s="185"/>
      <c r="EU169" s="185"/>
      <c r="EV169" s="185"/>
      <c r="EW169" s="185"/>
      <c r="EX169" s="185"/>
      <c r="EY169" s="185"/>
      <c r="EZ169" s="185"/>
      <c r="FA169" s="185"/>
      <c r="FB169" s="185"/>
      <c r="FC169" s="185"/>
      <c r="FD169" s="185"/>
      <c r="FE169" s="185"/>
      <c r="FF169" s="185"/>
      <c r="FG169" s="185"/>
      <c r="FH169" s="185"/>
      <c r="FI169" s="185"/>
      <c r="FJ169" s="185"/>
      <c r="FK169" s="185"/>
      <c r="FL169" s="185"/>
      <c r="FM169" s="185"/>
      <c r="FN169" s="185"/>
      <c r="FO169" s="185"/>
      <c r="FP169" s="185"/>
      <c r="FQ169" s="185"/>
      <c r="FR169" s="185"/>
      <c r="FS169" s="185"/>
      <c r="FT169" s="185"/>
      <c r="FU169" s="185"/>
      <c r="FV169" s="185"/>
      <c r="FW169" s="185"/>
      <c r="FX169" s="185"/>
      <c r="FY169" s="185"/>
      <c r="FZ169" s="185"/>
      <c r="GA169" s="185"/>
      <c r="GB169" s="185"/>
      <c r="GC169" s="185"/>
      <c r="GD169" s="185"/>
      <c r="GE169" s="185"/>
      <c r="GF169" s="185"/>
      <c r="GG169" s="185"/>
      <c r="GH169" s="185"/>
      <c r="GI169" s="185"/>
      <c r="GJ169" s="185"/>
      <c r="GK169" s="185"/>
      <c r="GL169" s="185"/>
      <c r="GM169" s="185"/>
      <c r="GN169" s="185"/>
      <c r="GO169" s="185"/>
      <c r="GP169" s="185"/>
      <c r="GQ169" s="185"/>
      <c r="GR169" s="185"/>
      <c r="GS169" s="185"/>
      <c r="GT169" s="185"/>
      <c r="GU169" s="185"/>
      <c r="GV169" s="185"/>
      <c r="GW169" s="185"/>
      <c r="GX169" s="185"/>
      <c r="GY169" s="185"/>
      <c r="GZ169" s="185"/>
      <c r="HA169" s="185"/>
      <c r="HB169" s="185"/>
      <c r="HC169" s="185"/>
      <c r="HD169" s="185"/>
      <c r="HE169" s="185"/>
      <c r="HF169" s="185"/>
      <c r="HG169" s="185"/>
      <c r="HH169" s="185"/>
      <c r="HI169" s="185"/>
      <c r="HJ169" s="185"/>
      <c r="HK169" s="185"/>
      <c r="HL169" s="185"/>
      <c r="HM169" s="185"/>
      <c r="HN169" s="185"/>
      <c r="HO169" s="185"/>
      <c r="HP169" s="185"/>
      <c r="HQ169" s="185"/>
      <c r="HR169" s="185"/>
      <c r="HS169" s="185"/>
      <c r="HT169" s="185"/>
      <c r="HU169" s="185"/>
      <c r="HV169" s="185"/>
      <c r="HW169" s="185"/>
      <c r="HX169" s="185"/>
      <c r="HY169" s="185"/>
      <c r="HZ169" s="185"/>
      <c r="IA169" s="185"/>
      <c r="IB169" s="185"/>
      <c r="IC169" s="185"/>
      <c r="ID169" s="185"/>
      <c r="IE169" s="185"/>
      <c r="IF169" s="185"/>
      <c r="IG169" s="185"/>
      <c r="IH169" s="185"/>
      <c r="II169" s="185"/>
      <c r="IJ169" s="185"/>
      <c r="IK169" s="185"/>
      <c r="IL169" s="185"/>
      <c r="IM169" s="185"/>
      <c r="IN169" s="185"/>
      <c r="IO169" s="185"/>
      <c r="IP169" s="185"/>
      <c r="IQ169" s="185"/>
      <c r="IR169" s="185"/>
      <c r="IS169" s="185"/>
      <c r="IT169" s="185"/>
      <c r="IU169" s="185"/>
      <c r="IV169" s="185"/>
      <c r="IW169" s="185"/>
    </row>
    <row r="170" customFormat="false" ht="15.75" hidden="true" customHeight="false" outlineLevel="0" collapsed="false">
      <c r="O170" s="184" t="n">
        <f aca="false">SUM(C170:N170)</f>
        <v>0</v>
      </c>
    </row>
    <row r="171" customFormat="false" ht="15.75" hidden="true" customHeight="false" outlineLevel="0" collapsed="false">
      <c r="A171" s="182" t="s">
        <v>332</v>
      </c>
      <c r="B171" s="183" t="n">
        <f aca="false">35000/12</f>
        <v>2916.66666666667</v>
      </c>
      <c r="C171" s="183" t="n">
        <f aca="false">$B$171*C28</f>
        <v>0</v>
      </c>
      <c r="D171" s="183" t="n">
        <f aca="false">$B$171*D28*1.0775</f>
        <v>0</v>
      </c>
      <c r="E171" s="183" t="n">
        <f aca="false">$B$171*E28*1.0775</f>
        <v>0</v>
      </c>
      <c r="F171" s="183" t="n">
        <f aca="false">$B$171*F28*1.0775</f>
        <v>0</v>
      </c>
      <c r="G171" s="183" t="n">
        <f aca="false">$B$171*G28*1.0775</f>
        <v>0</v>
      </c>
      <c r="H171" s="183" t="n">
        <f aca="false">$B$171*H28*1.0775</f>
        <v>0</v>
      </c>
      <c r="I171" s="183" t="n">
        <f aca="false">$B$171*I28*1.0775</f>
        <v>0</v>
      </c>
      <c r="J171" s="183" t="n">
        <f aca="false">$B$171*J28*1.0775</f>
        <v>0</v>
      </c>
      <c r="K171" s="183" t="n">
        <f aca="false">$B$171*K28*1.0775</f>
        <v>0</v>
      </c>
      <c r="L171" s="183" t="n">
        <f aca="false">$B$171*L28*1.0775</f>
        <v>0</v>
      </c>
      <c r="M171" s="183" t="n">
        <f aca="false">$B$171*M28*1.0775</f>
        <v>0</v>
      </c>
      <c r="N171" s="183" t="n">
        <f aca="false">$B$171*N28*1.0775</f>
        <v>0</v>
      </c>
      <c r="O171" s="184" t="n">
        <f aca="false">SUM(C171:N171)</f>
        <v>0</v>
      </c>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85"/>
      <c r="BL171" s="185"/>
      <c r="BM171" s="185"/>
      <c r="BN171" s="185"/>
      <c r="BO171" s="185"/>
      <c r="BP171" s="185"/>
      <c r="BQ171" s="185"/>
      <c r="BR171" s="185"/>
      <c r="BS171" s="185"/>
      <c r="BT171" s="185"/>
      <c r="BU171" s="185"/>
      <c r="BV171" s="185"/>
      <c r="BW171" s="185"/>
      <c r="BX171" s="185"/>
      <c r="BY171" s="185"/>
      <c r="BZ171" s="185"/>
      <c r="CA171" s="185"/>
      <c r="CB171" s="185"/>
      <c r="CC171" s="185"/>
      <c r="CD171" s="185"/>
      <c r="CE171" s="185"/>
      <c r="CF171" s="185"/>
      <c r="CG171" s="185"/>
      <c r="CH171" s="185"/>
      <c r="CI171" s="185"/>
      <c r="CJ171" s="185"/>
      <c r="CK171" s="185"/>
      <c r="CL171" s="185"/>
      <c r="CM171" s="185"/>
      <c r="CN171" s="185"/>
      <c r="CO171" s="185"/>
      <c r="CP171" s="185"/>
      <c r="CQ171" s="185"/>
      <c r="CR171" s="185"/>
      <c r="CS171" s="185"/>
      <c r="CT171" s="185"/>
      <c r="CU171" s="185"/>
      <c r="CV171" s="185"/>
      <c r="CW171" s="185"/>
      <c r="CX171" s="185"/>
      <c r="CY171" s="185"/>
      <c r="CZ171" s="185"/>
      <c r="DA171" s="185"/>
      <c r="DB171" s="185"/>
      <c r="DC171" s="185"/>
      <c r="DD171" s="185"/>
      <c r="DE171" s="185"/>
      <c r="DF171" s="185"/>
      <c r="DG171" s="185"/>
      <c r="DH171" s="185"/>
      <c r="DI171" s="185"/>
      <c r="DJ171" s="185"/>
      <c r="DK171" s="185"/>
      <c r="DL171" s="185"/>
      <c r="DM171" s="185"/>
      <c r="DN171" s="185"/>
      <c r="DO171" s="185"/>
      <c r="DP171" s="185"/>
      <c r="DQ171" s="185"/>
      <c r="DR171" s="185"/>
      <c r="DS171" s="185"/>
      <c r="DT171" s="185"/>
      <c r="DU171" s="185"/>
      <c r="DV171" s="185"/>
      <c r="DW171" s="185"/>
      <c r="DX171" s="185"/>
      <c r="DY171" s="185"/>
      <c r="DZ171" s="185"/>
      <c r="EA171" s="185"/>
      <c r="EB171" s="185"/>
      <c r="EC171" s="185"/>
      <c r="ED171" s="185"/>
      <c r="EE171" s="185"/>
      <c r="EF171" s="185"/>
      <c r="EG171" s="185"/>
      <c r="EH171" s="185"/>
      <c r="EI171" s="185"/>
      <c r="EJ171" s="185"/>
      <c r="EK171" s="185"/>
      <c r="EL171" s="185"/>
      <c r="EM171" s="185"/>
      <c r="EN171" s="185"/>
      <c r="EO171" s="185"/>
      <c r="EP171" s="185"/>
      <c r="EQ171" s="185"/>
      <c r="ER171" s="185"/>
      <c r="ES171" s="185"/>
      <c r="ET171" s="185"/>
      <c r="EU171" s="185"/>
      <c r="EV171" s="185"/>
      <c r="EW171" s="185"/>
      <c r="EX171" s="185"/>
      <c r="EY171" s="185"/>
      <c r="EZ171" s="185"/>
      <c r="FA171" s="185"/>
      <c r="FB171" s="185"/>
      <c r="FC171" s="185"/>
      <c r="FD171" s="185"/>
      <c r="FE171" s="185"/>
      <c r="FF171" s="185"/>
      <c r="FG171" s="185"/>
      <c r="FH171" s="185"/>
      <c r="FI171" s="185"/>
      <c r="FJ171" s="185"/>
      <c r="FK171" s="185"/>
      <c r="FL171" s="185"/>
      <c r="FM171" s="185"/>
      <c r="FN171" s="185"/>
      <c r="FO171" s="185"/>
      <c r="FP171" s="185"/>
      <c r="FQ171" s="185"/>
      <c r="FR171" s="185"/>
      <c r="FS171" s="185"/>
      <c r="FT171" s="185"/>
      <c r="FU171" s="185"/>
      <c r="FV171" s="185"/>
      <c r="FW171" s="185"/>
      <c r="FX171" s="185"/>
      <c r="FY171" s="185"/>
      <c r="FZ171" s="185"/>
      <c r="GA171" s="185"/>
      <c r="GB171" s="185"/>
      <c r="GC171" s="185"/>
      <c r="GD171" s="185"/>
      <c r="GE171" s="185"/>
      <c r="GF171" s="185"/>
      <c r="GG171" s="185"/>
      <c r="GH171" s="185"/>
      <c r="GI171" s="185"/>
      <c r="GJ171" s="185"/>
      <c r="GK171" s="185"/>
      <c r="GL171" s="185"/>
      <c r="GM171" s="185"/>
      <c r="GN171" s="185"/>
      <c r="GO171" s="185"/>
      <c r="GP171" s="185"/>
      <c r="GQ171" s="185"/>
      <c r="GR171" s="185"/>
      <c r="GS171" s="185"/>
      <c r="GT171" s="185"/>
      <c r="GU171" s="185"/>
      <c r="GV171" s="185"/>
      <c r="GW171" s="185"/>
      <c r="GX171" s="185"/>
      <c r="GY171" s="185"/>
      <c r="GZ171" s="185"/>
      <c r="HA171" s="185"/>
      <c r="HB171" s="185"/>
      <c r="HC171" s="185"/>
      <c r="HD171" s="185"/>
      <c r="HE171" s="185"/>
      <c r="HF171" s="185"/>
      <c r="HG171" s="185"/>
      <c r="HH171" s="185"/>
      <c r="HI171" s="185"/>
      <c r="HJ171" s="185"/>
      <c r="HK171" s="185"/>
      <c r="HL171" s="185"/>
      <c r="HM171" s="185"/>
      <c r="HN171" s="185"/>
      <c r="HO171" s="185"/>
      <c r="HP171" s="185"/>
      <c r="HQ171" s="185"/>
      <c r="HR171" s="185"/>
      <c r="HS171" s="185"/>
      <c r="HT171" s="185"/>
      <c r="HU171" s="185"/>
      <c r="HV171" s="185"/>
      <c r="HW171" s="185"/>
      <c r="HX171" s="185"/>
      <c r="HY171" s="185"/>
      <c r="HZ171" s="185"/>
      <c r="IA171" s="185"/>
      <c r="IB171" s="185"/>
      <c r="IC171" s="185"/>
      <c r="ID171" s="185"/>
      <c r="IE171" s="185"/>
      <c r="IF171" s="185"/>
      <c r="IG171" s="185"/>
      <c r="IH171" s="185"/>
      <c r="II171" s="185"/>
      <c r="IJ171" s="185"/>
      <c r="IK171" s="185"/>
      <c r="IL171" s="185"/>
      <c r="IM171" s="185"/>
      <c r="IN171" s="185"/>
      <c r="IO171" s="185"/>
      <c r="IP171" s="185"/>
      <c r="IQ171" s="185"/>
      <c r="IR171" s="185"/>
      <c r="IS171" s="185"/>
      <c r="IT171" s="185"/>
      <c r="IU171" s="185"/>
      <c r="IV171" s="185"/>
      <c r="IW171" s="185"/>
    </row>
    <row r="172" customFormat="false" ht="15.75" hidden="true" customHeight="false" outlineLevel="0" collapsed="false">
      <c r="A172" s="182" t="s">
        <v>333</v>
      </c>
      <c r="B172" s="183" t="n">
        <f aca="false">50000/12</f>
        <v>4166.66666666667</v>
      </c>
      <c r="C172" s="183" t="n">
        <f aca="false">$B$172*C29</f>
        <v>0</v>
      </c>
      <c r="D172" s="183" t="n">
        <f aca="false">$B$172*D29*1.0775</f>
        <v>0</v>
      </c>
      <c r="E172" s="183" t="n">
        <f aca="false">$B$172*E29*1.0775</f>
        <v>0</v>
      </c>
      <c r="F172" s="183" t="n">
        <f aca="false">$B$172*F29*1.0775</f>
        <v>0</v>
      </c>
      <c r="G172" s="183" t="n">
        <f aca="false">$B$172*G29*1.0775</f>
        <v>0</v>
      </c>
      <c r="H172" s="183" t="n">
        <f aca="false">$B$172*H29*1.0775</f>
        <v>0</v>
      </c>
      <c r="I172" s="183" t="n">
        <f aca="false">$B$172*I29*1.0775</f>
        <v>0</v>
      </c>
      <c r="J172" s="183" t="n">
        <f aca="false">$B$172*J29*1.0775</f>
        <v>0</v>
      </c>
      <c r="K172" s="183" t="n">
        <f aca="false">$B$172*K29*1.0775</f>
        <v>0</v>
      </c>
      <c r="L172" s="183" t="n">
        <f aca="false">$B$172*L29*1.0775</f>
        <v>0</v>
      </c>
      <c r="M172" s="183" t="n">
        <f aca="false">$B$172*M29*1.0775</f>
        <v>0</v>
      </c>
      <c r="N172" s="183" t="n">
        <f aca="false">$B$172*N29*1.0775</f>
        <v>0</v>
      </c>
      <c r="O172" s="184" t="n">
        <f aca="false">SUM(C172:N172)</f>
        <v>0</v>
      </c>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5"/>
      <c r="BQ172" s="185"/>
      <c r="BR172" s="185"/>
      <c r="BS172" s="185"/>
      <c r="BT172" s="185"/>
      <c r="BU172" s="185"/>
      <c r="BV172" s="185"/>
      <c r="BW172" s="185"/>
      <c r="BX172" s="185"/>
      <c r="BY172" s="185"/>
      <c r="BZ172" s="185"/>
      <c r="CA172" s="185"/>
      <c r="CB172" s="185"/>
      <c r="CC172" s="185"/>
      <c r="CD172" s="185"/>
      <c r="CE172" s="185"/>
      <c r="CF172" s="185"/>
      <c r="CG172" s="185"/>
      <c r="CH172" s="185"/>
      <c r="CI172" s="185"/>
      <c r="CJ172" s="185"/>
      <c r="CK172" s="185"/>
      <c r="CL172" s="185"/>
      <c r="CM172" s="185"/>
      <c r="CN172" s="185"/>
      <c r="CO172" s="185"/>
      <c r="CP172" s="185"/>
      <c r="CQ172" s="185"/>
      <c r="CR172" s="185"/>
      <c r="CS172" s="185"/>
      <c r="CT172" s="185"/>
      <c r="CU172" s="185"/>
      <c r="CV172" s="185"/>
      <c r="CW172" s="185"/>
      <c r="CX172" s="185"/>
      <c r="CY172" s="185"/>
      <c r="CZ172" s="185"/>
      <c r="DA172" s="185"/>
      <c r="DB172" s="185"/>
      <c r="DC172" s="185"/>
      <c r="DD172" s="185"/>
      <c r="DE172" s="185"/>
      <c r="DF172" s="185"/>
      <c r="DG172" s="185"/>
      <c r="DH172" s="185"/>
      <c r="DI172" s="185"/>
      <c r="DJ172" s="185"/>
      <c r="DK172" s="185"/>
      <c r="DL172" s="185"/>
      <c r="DM172" s="185"/>
      <c r="DN172" s="185"/>
      <c r="DO172" s="185"/>
      <c r="DP172" s="185"/>
      <c r="DQ172" s="185"/>
      <c r="DR172" s="185"/>
      <c r="DS172" s="185"/>
      <c r="DT172" s="185"/>
      <c r="DU172" s="185"/>
      <c r="DV172" s="185"/>
      <c r="DW172" s="185"/>
      <c r="DX172" s="185"/>
      <c r="DY172" s="185"/>
      <c r="DZ172" s="185"/>
      <c r="EA172" s="185"/>
      <c r="EB172" s="185"/>
      <c r="EC172" s="185"/>
      <c r="ED172" s="185"/>
      <c r="EE172" s="185"/>
      <c r="EF172" s="185"/>
      <c r="EG172" s="185"/>
      <c r="EH172" s="185"/>
      <c r="EI172" s="185"/>
      <c r="EJ172" s="185"/>
      <c r="EK172" s="185"/>
      <c r="EL172" s="185"/>
      <c r="EM172" s="185"/>
      <c r="EN172" s="185"/>
      <c r="EO172" s="185"/>
      <c r="EP172" s="185"/>
      <c r="EQ172" s="185"/>
      <c r="ER172" s="185"/>
      <c r="ES172" s="185"/>
      <c r="ET172" s="185"/>
      <c r="EU172" s="185"/>
      <c r="EV172" s="185"/>
      <c r="EW172" s="185"/>
      <c r="EX172" s="185"/>
      <c r="EY172" s="185"/>
      <c r="EZ172" s="185"/>
      <c r="FA172" s="185"/>
      <c r="FB172" s="185"/>
      <c r="FC172" s="185"/>
      <c r="FD172" s="185"/>
      <c r="FE172" s="185"/>
      <c r="FF172" s="185"/>
      <c r="FG172" s="185"/>
      <c r="FH172" s="185"/>
      <c r="FI172" s="185"/>
      <c r="FJ172" s="185"/>
      <c r="FK172" s="185"/>
      <c r="FL172" s="185"/>
      <c r="FM172" s="185"/>
      <c r="FN172" s="185"/>
      <c r="FO172" s="185"/>
      <c r="FP172" s="185"/>
      <c r="FQ172" s="185"/>
      <c r="FR172" s="185"/>
      <c r="FS172" s="185"/>
      <c r="FT172" s="185"/>
      <c r="FU172" s="185"/>
      <c r="FV172" s="185"/>
      <c r="FW172" s="185"/>
      <c r="FX172" s="185"/>
      <c r="FY172" s="185"/>
      <c r="FZ172" s="185"/>
      <c r="GA172" s="185"/>
      <c r="GB172" s="185"/>
      <c r="GC172" s="185"/>
      <c r="GD172" s="185"/>
      <c r="GE172" s="185"/>
      <c r="GF172" s="185"/>
      <c r="GG172" s="185"/>
      <c r="GH172" s="185"/>
      <c r="GI172" s="185"/>
      <c r="GJ172" s="185"/>
      <c r="GK172" s="185"/>
      <c r="GL172" s="185"/>
      <c r="GM172" s="185"/>
      <c r="GN172" s="185"/>
      <c r="GO172" s="185"/>
      <c r="GP172" s="185"/>
      <c r="GQ172" s="185"/>
      <c r="GR172" s="185"/>
      <c r="GS172" s="185"/>
      <c r="GT172" s="185"/>
      <c r="GU172" s="185"/>
      <c r="GV172" s="185"/>
      <c r="GW172" s="185"/>
      <c r="GX172" s="185"/>
      <c r="GY172" s="185"/>
      <c r="GZ172" s="185"/>
      <c r="HA172" s="185"/>
      <c r="HB172" s="185"/>
      <c r="HC172" s="185"/>
      <c r="HD172" s="185"/>
      <c r="HE172" s="185"/>
      <c r="HF172" s="185"/>
      <c r="HG172" s="185"/>
      <c r="HH172" s="185"/>
      <c r="HI172" s="185"/>
      <c r="HJ172" s="185"/>
      <c r="HK172" s="185"/>
      <c r="HL172" s="185"/>
      <c r="HM172" s="185"/>
      <c r="HN172" s="185"/>
      <c r="HO172" s="185"/>
      <c r="HP172" s="185"/>
      <c r="HQ172" s="185"/>
      <c r="HR172" s="185"/>
      <c r="HS172" s="185"/>
      <c r="HT172" s="185"/>
      <c r="HU172" s="185"/>
      <c r="HV172" s="185"/>
      <c r="HW172" s="185"/>
      <c r="HX172" s="185"/>
      <c r="HY172" s="185"/>
      <c r="HZ172" s="185"/>
      <c r="IA172" s="185"/>
      <c r="IB172" s="185"/>
      <c r="IC172" s="185"/>
      <c r="ID172" s="185"/>
      <c r="IE172" s="185"/>
      <c r="IF172" s="185"/>
      <c r="IG172" s="185"/>
      <c r="IH172" s="185"/>
      <c r="II172" s="185"/>
      <c r="IJ172" s="185"/>
      <c r="IK172" s="185"/>
      <c r="IL172" s="185"/>
      <c r="IM172" s="185"/>
      <c r="IN172" s="185"/>
      <c r="IO172" s="185"/>
      <c r="IP172" s="185"/>
      <c r="IQ172" s="185"/>
      <c r="IR172" s="185"/>
      <c r="IS172" s="185"/>
      <c r="IT172" s="185"/>
      <c r="IU172" s="185"/>
      <c r="IV172" s="185"/>
      <c r="IW172" s="185"/>
    </row>
    <row r="173" customFormat="false" ht="15.75" hidden="true" customHeight="false" outlineLevel="0" collapsed="false">
      <c r="A173" s="186" t="s">
        <v>334</v>
      </c>
      <c r="B173" s="187"/>
      <c r="C173" s="188" t="n">
        <f aca="false">SUM(C157:C172)</f>
        <v>0</v>
      </c>
      <c r="D173" s="188" t="n">
        <f aca="false">SUM(D157:D172)</f>
        <v>0</v>
      </c>
      <c r="E173" s="188" t="n">
        <f aca="false">SUM(E157:E172)</f>
        <v>0</v>
      </c>
      <c r="F173" s="188" t="n">
        <f aca="false">SUM(F157:F172)</f>
        <v>0</v>
      </c>
      <c r="G173" s="188" t="n">
        <f aca="false">SUM(G157:G172)</f>
        <v>0</v>
      </c>
      <c r="H173" s="188" t="n">
        <f aca="false">SUM(H157:H172)</f>
        <v>0</v>
      </c>
      <c r="I173" s="188" t="n">
        <f aca="false">SUM(I157:I172)</f>
        <v>0</v>
      </c>
      <c r="J173" s="188" t="n">
        <f aca="false">SUM(J157:J172)</f>
        <v>0</v>
      </c>
      <c r="K173" s="188" t="n">
        <f aca="false">SUM(K157:K172)</f>
        <v>0</v>
      </c>
      <c r="L173" s="188" t="n">
        <f aca="false">SUM(L157:L172)</f>
        <v>0</v>
      </c>
      <c r="M173" s="188" t="n">
        <f aca="false">SUM(M157:M172)</f>
        <v>0</v>
      </c>
      <c r="N173" s="188" t="n">
        <f aca="false">SUM(N157:N172)</f>
        <v>0</v>
      </c>
      <c r="O173" s="189" t="n">
        <f aca="false">SUM(O157:O172)</f>
        <v>0</v>
      </c>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85"/>
      <c r="BL173" s="185"/>
      <c r="BM173" s="185"/>
      <c r="BN173" s="185"/>
      <c r="BO173" s="185"/>
      <c r="BP173" s="185"/>
      <c r="BQ173" s="185"/>
      <c r="BR173" s="185"/>
      <c r="BS173" s="185"/>
      <c r="BT173" s="185"/>
      <c r="BU173" s="185"/>
      <c r="BV173" s="185"/>
      <c r="BW173" s="185"/>
      <c r="BX173" s="185"/>
      <c r="BY173" s="185"/>
      <c r="BZ173" s="185"/>
      <c r="CA173" s="185"/>
      <c r="CB173" s="185"/>
      <c r="CC173" s="185"/>
      <c r="CD173" s="185"/>
      <c r="CE173" s="185"/>
      <c r="CF173" s="185"/>
      <c r="CG173" s="185"/>
      <c r="CH173" s="185"/>
      <c r="CI173" s="185"/>
      <c r="CJ173" s="185"/>
      <c r="CK173" s="185"/>
      <c r="CL173" s="185"/>
      <c r="CM173" s="185"/>
      <c r="CN173" s="185"/>
      <c r="CO173" s="185"/>
      <c r="CP173" s="185"/>
      <c r="CQ173" s="185"/>
      <c r="CR173" s="185"/>
      <c r="CS173" s="185"/>
      <c r="CT173" s="185"/>
      <c r="CU173" s="185"/>
      <c r="CV173" s="185"/>
      <c r="CW173" s="185"/>
      <c r="CX173" s="185"/>
      <c r="CY173" s="185"/>
      <c r="CZ173" s="185"/>
      <c r="DA173" s="185"/>
      <c r="DB173" s="185"/>
      <c r="DC173" s="185"/>
      <c r="DD173" s="185"/>
      <c r="DE173" s="185"/>
      <c r="DF173" s="185"/>
      <c r="DG173" s="185"/>
      <c r="DH173" s="185"/>
      <c r="DI173" s="185"/>
      <c r="DJ173" s="185"/>
      <c r="DK173" s="185"/>
      <c r="DL173" s="185"/>
      <c r="DM173" s="185"/>
      <c r="DN173" s="185"/>
      <c r="DO173" s="185"/>
      <c r="DP173" s="185"/>
      <c r="DQ173" s="185"/>
      <c r="DR173" s="185"/>
      <c r="DS173" s="185"/>
      <c r="DT173" s="185"/>
      <c r="DU173" s="185"/>
      <c r="DV173" s="185"/>
      <c r="DW173" s="185"/>
      <c r="DX173" s="185"/>
      <c r="DY173" s="185"/>
      <c r="DZ173" s="185"/>
      <c r="EA173" s="185"/>
      <c r="EB173" s="185"/>
      <c r="EC173" s="185"/>
      <c r="ED173" s="185"/>
      <c r="EE173" s="185"/>
      <c r="EF173" s="185"/>
      <c r="EG173" s="185"/>
      <c r="EH173" s="185"/>
      <c r="EI173" s="185"/>
      <c r="EJ173" s="185"/>
      <c r="EK173" s="185"/>
      <c r="EL173" s="185"/>
      <c r="EM173" s="185"/>
      <c r="EN173" s="185"/>
      <c r="EO173" s="185"/>
      <c r="EP173" s="185"/>
      <c r="EQ173" s="185"/>
      <c r="ER173" s="185"/>
      <c r="ES173" s="185"/>
      <c r="ET173" s="185"/>
      <c r="EU173" s="185"/>
      <c r="EV173" s="185"/>
      <c r="EW173" s="185"/>
      <c r="EX173" s="185"/>
      <c r="EY173" s="185"/>
      <c r="EZ173" s="185"/>
      <c r="FA173" s="185"/>
      <c r="FB173" s="185"/>
      <c r="FC173" s="185"/>
      <c r="FD173" s="185"/>
      <c r="FE173" s="185"/>
      <c r="FF173" s="185"/>
      <c r="FG173" s="185"/>
      <c r="FH173" s="185"/>
      <c r="FI173" s="185"/>
      <c r="FJ173" s="185"/>
      <c r="FK173" s="185"/>
      <c r="FL173" s="185"/>
      <c r="FM173" s="185"/>
      <c r="FN173" s="185"/>
      <c r="FO173" s="185"/>
      <c r="FP173" s="185"/>
      <c r="FQ173" s="185"/>
      <c r="FR173" s="185"/>
      <c r="FS173" s="185"/>
      <c r="FT173" s="185"/>
      <c r="FU173" s="185"/>
      <c r="FV173" s="185"/>
      <c r="FW173" s="185"/>
      <c r="FX173" s="185"/>
      <c r="FY173" s="185"/>
      <c r="FZ173" s="185"/>
      <c r="GA173" s="185"/>
      <c r="GB173" s="185"/>
      <c r="GC173" s="185"/>
      <c r="GD173" s="185"/>
      <c r="GE173" s="185"/>
      <c r="GF173" s="185"/>
      <c r="GG173" s="185"/>
      <c r="GH173" s="185"/>
      <c r="GI173" s="185"/>
      <c r="GJ173" s="185"/>
      <c r="GK173" s="185"/>
      <c r="GL173" s="185"/>
      <c r="GM173" s="185"/>
      <c r="GN173" s="185"/>
      <c r="GO173" s="185"/>
      <c r="GP173" s="185"/>
      <c r="GQ173" s="185"/>
      <c r="GR173" s="185"/>
      <c r="GS173" s="185"/>
      <c r="GT173" s="185"/>
      <c r="GU173" s="185"/>
      <c r="GV173" s="185"/>
      <c r="GW173" s="185"/>
      <c r="GX173" s="185"/>
      <c r="GY173" s="185"/>
      <c r="GZ173" s="185"/>
      <c r="HA173" s="185"/>
      <c r="HB173" s="185"/>
      <c r="HC173" s="185"/>
      <c r="HD173" s="185"/>
      <c r="HE173" s="185"/>
      <c r="HF173" s="185"/>
      <c r="HG173" s="185"/>
      <c r="HH173" s="185"/>
      <c r="HI173" s="185"/>
      <c r="HJ173" s="185"/>
      <c r="HK173" s="185"/>
      <c r="HL173" s="185"/>
      <c r="HM173" s="185"/>
      <c r="HN173" s="185"/>
      <c r="HO173" s="185"/>
      <c r="HP173" s="185"/>
      <c r="HQ173" s="185"/>
      <c r="HR173" s="185"/>
      <c r="HS173" s="185"/>
      <c r="HT173" s="185"/>
      <c r="HU173" s="185"/>
      <c r="HV173" s="185"/>
      <c r="HW173" s="185"/>
      <c r="HX173" s="185"/>
      <c r="HY173" s="185"/>
      <c r="HZ173" s="185"/>
      <c r="IA173" s="185"/>
      <c r="IB173" s="185"/>
      <c r="IC173" s="185"/>
      <c r="ID173" s="185"/>
      <c r="IE173" s="185"/>
      <c r="IF173" s="185"/>
      <c r="IG173" s="185"/>
      <c r="IH173" s="185"/>
      <c r="II173" s="185"/>
      <c r="IJ173" s="185"/>
      <c r="IK173" s="185"/>
      <c r="IL173" s="185"/>
      <c r="IM173" s="185"/>
      <c r="IN173" s="185"/>
      <c r="IO173" s="185"/>
      <c r="IP173" s="185"/>
      <c r="IQ173" s="185"/>
      <c r="IR173" s="185"/>
      <c r="IS173" s="185"/>
      <c r="IT173" s="185"/>
      <c r="IU173" s="185"/>
      <c r="IV173" s="185"/>
      <c r="IW173" s="185"/>
    </row>
    <row r="174" customFormat="false" ht="12.75" hidden="true" customHeight="false" outlineLevel="0" collapsed="false">
      <c r="O174" s="207"/>
    </row>
    <row r="175" customFormat="false" ht="12.75" hidden="true" customHeight="false" outlineLevel="0" collapsed="false"/>
    <row r="176" customFormat="false" ht="15.75" hidden="true" customHeight="false" outlineLevel="0" collapsed="false">
      <c r="A176" s="182" t="s">
        <v>127</v>
      </c>
      <c r="B176" s="183" t="n">
        <f aca="false">Assumptions!B21</f>
        <v>12000</v>
      </c>
      <c r="C176" s="183" t="n">
        <f aca="false">$B$176*C20</f>
        <v>0</v>
      </c>
      <c r="D176" s="183" t="n">
        <f aca="false">$B$176*D20*1.075</f>
        <v>0</v>
      </c>
      <c r="E176" s="183" t="n">
        <f aca="false">$B$176*E20*1.075</f>
        <v>0</v>
      </c>
      <c r="F176" s="183" t="n">
        <f aca="false">$B$176*F20*1.075</f>
        <v>0</v>
      </c>
      <c r="G176" s="183" t="n">
        <f aca="false">$B$176*G20*1.075</f>
        <v>0</v>
      </c>
      <c r="H176" s="183" t="n">
        <f aca="false">$B$176*H20*1.075</f>
        <v>0</v>
      </c>
      <c r="I176" s="183" t="n">
        <f aca="false">$B$176*I20*1.075</f>
        <v>0</v>
      </c>
      <c r="J176" s="183" t="n">
        <f aca="false">$B$176*J20*1.075</f>
        <v>0</v>
      </c>
      <c r="K176" s="183" t="n">
        <f aca="false">$B$176*K20*1.075</f>
        <v>0</v>
      </c>
      <c r="L176" s="183" t="n">
        <f aca="false">$B$176*L20*1.075</f>
        <v>0</v>
      </c>
      <c r="M176" s="183" t="n">
        <f aca="false">$B$176*M20*1.075</f>
        <v>0</v>
      </c>
      <c r="N176" s="183" t="n">
        <f aca="false">$B$176*N20*1.075</f>
        <v>0</v>
      </c>
      <c r="O176" s="184" t="n">
        <f aca="false">SUM(C176:N176)</f>
        <v>0</v>
      </c>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5"/>
      <c r="BL176" s="185"/>
      <c r="BM176" s="185"/>
      <c r="BN176" s="185"/>
      <c r="BO176" s="185"/>
      <c r="BP176" s="185"/>
      <c r="BQ176" s="185"/>
      <c r="BR176" s="185"/>
      <c r="BS176" s="185"/>
      <c r="BT176" s="185"/>
      <c r="BU176" s="185"/>
      <c r="BV176" s="185"/>
      <c r="BW176" s="185"/>
      <c r="BX176" s="185"/>
      <c r="BY176" s="185"/>
      <c r="BZ176" s="185"/>
      <c r="CA176" s="185"/>
      <c r="CB176" s="185"/>
      <c r="CC176" s="185"/>
      <c r="CD176" s="185"/>
      <c r="CE176" s="185"/>
      <c r="CF176" s="185"/>
      <c r="CG176" s="185"/>
      <c r="CH176" s="185"/>
      <c r="CI176" s="185"/>
      <c r="CJ176" s="185"/>
      <c r="CK176" s="185"/>
      <c r="CL176" s="185"/>
      <c r="CM176" s="185"/>
      <c r="CN176" s="185"/>
      <c r="CO176" s="185"/>
      <c r="CP176" s="185"/>
      <c r="CQ176" s="185"/>
      <c r="CR176" s="185"/>
      <c r="CS176" s="185"/>
      <c r="CT176" s="185"/>
      <c r="CU176" s="185"/>
      <c r="CV176" s="185"/>
      <c r="CW176" s="185"/>
      <c r="CX176" s="185"/>
      <c r="CY176" s="185"/>
      <c r="CZ176" s="185"/>
      <c r="DA176" s="185"/>
      <c r="DB176" s="185"/>
      <c r="DC176" s="185"/>
      <c r="DD176" s="185"/>
      <c r="DE176" s="185"/>
      <c r="DF176" s="185"/>
      <c r="DG176" s="185"/>
      <c r="DH176" s="185"/>
      <c r="DI176" s="185"/>
      <c r="DJ176" s="185"/>
      <c r="DK176" s="185"/>
      <c r="DL176" s="185"/>
      <c r="DM176" s="185"/>
      <c r="DN176" s="185"/>
      <c r="DO176" s="185"/>
      <c r="DP176" s="185"/>
      <c r="DQ176" s="185"/>
      <c r="DR176" s="185"/>
      <c r="DS176" s="185"/>
      <c r="DT176" s="185"/>
      <c r="DU176" s="185"/>
      <c r="DV176" s="185"/>
      <c r="DW176" s="185"/>
      <c r="DX176" s="185"/>
      <c r="DY176" s="185"/>
      <c r="DZ176" s="185"/>
      <c r="EA176" s="185"/>
      <c r="EB176" s="185"/>
      <c r="EC176" s="185"/>
      <c r="ED176" s="185"/>
      <c r="EE176" s="185"/>
      <c r="EF176" s="185"/>
      <c r="EG176" s="185"/>
      <c r="EH176" s="185"/>
      <c r="EI176" s="185"/>
      <c r="EJ176" s="185"/>
      <c r="EK176" s="185"/>
      <c r="EL176" s="185"/>
      <c r="EM176" s="185"/>
      <c r="EN176" s="185"/>
      <c r="EO176" s="185"/>
      <c r="EP176" s="185"/>
      <c r="EQ176" s="185"/>
      <c r="ER176" s="185"/>
      <c r="ES176" s="185"/>
      <c r="ET176" s="185"/>
      <c r="EU176" s="185"/>
      <c r="EV176" s="185"/>
      <c r="EW176" s="185"/>
      <c r="EX176" s="185"/>
      <c r="EY176" s="185"/>
      <c r="EZ176" s="185"/>
      <c r="FA176" s="185"/>
      <c r="FB176" s="185"/>
      <c r="FC176" s="185"/>
      <c r="FD176" s="185"/>
      <c r="FE176" s="185"/>
      <c r="FF176" s="185"/>
      <c r="FG176" s="185"/>
      <c r="FH176" s="185"/>
      <c r="FI176" s="185"/>
      <c r="FJ176" s="185"/>
      <c r="FK176" s="185"/>
      <c r="FL176" s="185"/>
      <c r="FM176" s="185"/>
      <c r="FN176" s="185"/>
      <c r="FO176" s="185"/>
      <c r="FP176" s="185"/>
      <c r="FQ176" s="185"/>
      <c r="FR176" s="185"/>
      <c r="FS176" s="185"/>
      <c r="FT176" s="185"/>
      <c r="FU176" s="185"/>
      <c r="FV176" s="185"/>
      <c r="FW176" s="185"/>
      <c r="FX176" s="185"/>
      <c r="FY176" s="185"/>
      <c r="FZ176" s="185"/>
      <c r="GA176" s="185"/>
      <c r="GB176" s="185"/>
      <c r="GC176" s="185"/>
      <c r="GD176" s="185"/>
      <c r="GE176" s="185"/>
      <c r="GF176" s="185"/>
      <c r="GG176" s="185"/>
      <c r="GH176" s="185"/>
      <c r="GI176" s="185"/>
      <c r="GJ176" s="185"/>
      <c r="GK176" s="185"/>
      <c r="GL176" s="185"/>
      <c r="GM176" s="185"/>
      <c r="GN176" s="185"/>
      <c r="GO176" s="185"/>
      <c r="GP176" s="185"/>
      <c r="GQ176" s="185"/>
      <c r="GR176" s="185"/>
      <c r="GS176" s="185"/>
      <c r="GT176" s="185"/>
      <c r="GU176" s="185"/>
      <c r="GV176" s="185"/>
      <c r="GW176" s="185"/>
      <c r="GX176" s="185"/>
      <c r="GY176" s="185"/>
      <c r="GZ176" s="185"/>
      <c r="HA176" s="185"/>
      <c r="HB176" s="185"/>
      <c r="HC176" s="185"/>
      <c r="HD176" s="185"/>
      <c r="HE176" s="185"/>
      <c r="HF176" s="185"/>
      <c r="HG176" s="185"/>
      <c r="HH176" s="185"/>
      <c r="HI176" s="185"/>
      <c r="HJ176" s="185"/>
      <c r="HK176" s="185"/>
      <c r="HL176" s="185"/>
      <c r="HM176" s="185"/>
      <c r="HN176" s="185"/>
      <c r="HO176" s="185"/>
      <c r="HP176" s="185"/>
      <c r="HQ176" s="185"/>
      <c r="HR176" s="185"/>
      <c r="HS176" s="185"/>
      <c r="HT176" s="185"/>
      <c r="HU176" s="185"/>
      <c r="HV176" s="185"/>
      <c r="HW176" s="185"/>
      <c r="HX176" s="185"/>
      <c r="HY176" s="185"/>
      <c r="HZ176" s="185"/>
      <c r="IA176" s="185"/>
      <c r="IB176" s="185"/>
      <c r="IC176" s="185"/>
      <c r="ID176" s="185"/>
      <c r="IE176" s="185"/>
      <c r="IF176" s="185"/>
      <c r="IG176" s="185"/>
      <c r="IH176" s="185"/>
      <c r="II176" s="185"/>
      <c r="IJ176" s="185"/>
      <c r="IK176" s="185"/>
      <c r="IL176" s="185"/>
      <c r="IM176" s="185"/>
      <c r="IN176" s="185"/>
      <c r="IO176" s="185"/>
      <c r="IP176" s="185"/>
      <c r="IQ176" s="185"/>
      <c r="IR176" s="185"/>
      <c r="IS176" s="185"/>
      <c r="IT176" s="185"/>
      <c r="IU176" s="185"/>
      <c r="IV176" s="185"/>
      <c r="IW176" s="185"/>
    </row>
    <row r="177" customFormat="false" ht="15.75" hidden="true" customHeight="false" outlineLevel="0" collapsed="false">
      <c r="A177" s="182" t="s">
        <v>129</v>
      </c>
      <c r="B177" s="183" t="n">
        <f aca="false">Assumptions!B25</f>
        <v>7800</v>
      </c>
      <c r="C177" s="183" t="n">
        <f aca="false">$B$177*C21</f>
        <v>0</v>
      </c>
      <c r="D177" s="183" t="n">
        <f aca="false">$B$177*D21*1.075</f>
        <v>0</v>
      </c>
      <c r="E177" s="183" t="n">
        <f aca="false">$B$177*E21*1.075</f>
        <v>0</v>
      </c>
      <c r="F177" s="183" t="n">
        <f aca="false">$B$177*F21*1.075</f>
        <v>0</v>
      </c>
      <c r="G177" s="183" t="n">
        <f aca="false">$B$177*G21*1.075</f>
        <v>0</v>
      </c>
      <c r="H177" s="183" t="n">
        <f aca="false">$B$177*H21*1.075</f>
        <v>0</v>
      </c>
      <c r="I177" s="183" t="n">
        <f aca="false">$B$177*I21*1.075</f>
        <v>0</v>
      </c>
      <c r="J177" s="183" t="n">
        <f aca="false">$B$177*J21*1.075</f>
        <v>0</v>
      </c>
      <c r="K177" s="183" t="n">
        <f aca="false">$B$177*K21*1.075</f>
        <v>0</v>
      </c>
      <c r="L177" s="183" t="n">
        <f aca="false">$B$177*L21*1.075</f>
        <v>0</v>
      </c>
      <c r="M177" s="183" t="n">
        <f aca="false">$B$177*M21*1.075</f>
        <v>0</v>
      </c>
      <c r="N177" s="183" t="n">
        <f aca="false">$B$177*N21*1.075</f>
        <v>0</v>
      </c>
      <c r="O177" s="184" t="n">
        <f aca="false">SUM(C177:N177)</f>
        <v>0</v>
      </c>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5"/>
      <c r="BR177" s="185"/>
      <c r="BS177" s="185"/>
      <c r="BT177" s="185"/>
      <c r="BU177" s="185"/>
      <c r="BV177" s="185"/>
      <c r="BW177" s="185"/>
      <c r="BX177" s="185"/>
      <c r="BY177" s="185"/>
      <c r="BZ177" s="185"/>
      <c r="CA177" s="185"/>
      <c r="CB177" s="185"/>
      <c r="CC177" s="185"/>
      <c r="CD177" s="185"/>
      <c r="CE177" s="185"/>
      <c r="CF177" s="185"/>
      <c r="CG177" s="185"/>
      <c r="CH177" s="185"/>
      <c r="CI177" s="185"/>
      <c r="CJ177" s="185"/>
      <c r="CK177" s="185"/>
      <c r="CL177" s="185"/>
      <c r="CM177" s="185"/>
      <c r="CN177" s="185"/>
      <c r="CO177" s="185"/>
      <c r="CP177" s="185"/>
      <c r="CQ177" s="185"/>
      <c r="CR177" s="185"/>
      <c r="CS177" s="185"/>
      <c r="CT177" s="185"/>
      <c r="CU177" s="185"/>
      <c r="CV177" s="185"/>
      <c r="CW177" s="185"/>
      <c r="CX177" s="185"/>
      <c r="CY177" s="185"/>
      <c r="CZ177" s="185"/>
      <c r="DA177" s="185"/>
      <c r="DB177" s="185"/>
      <c r="DC177" s="185"/>
      <c r="DD177" s="185"/>
      <c r="DE177" s="185"/>
      <c r="DF177" s="185"/>
      <c r="DG177" s="185"/>
      <c r="DH177" s="185"/>
      <c r="DI177" s="185"/>
      <c r="DJ177" s="185"/>
      <c r="DK177" s="185"/>
      <c r="DL177" s="185"/>
      <c r="DM177" s="185"/>
      <c r="DN177" s="185"/>
      <c r="DO177" s="185"/>
      <c r="DP177" s="185"/>
      <c r="DQ177" s="185"/>
      <c r="DR177" s="185"/>
      <c r="DS177" s="185"/>
      <c r="DT177" s="185"/>
      <c r="DU177" s="185"/>
      <c r="DV177" s="185"/>
      <c r="DW177" s="185"/>
      <c r="DX177" s="185"/>
      <c r="DY177" s="185"/>
      <c r="DZ177" s="185"/>
      <c r="EA177" s="185"/>
      <c r="EB177" s="185"/>
      <c r="EC177" s="185"/>
      <c r="ED177" s="185"/>
      <c r="EE177" s="185"/>
      <c r="EF177" s="185"/>
      <c r="EG177" s="185"/>
      <c r="EH177" s="185"/>
      <c r="EI177" s="185"/>
      <c r="EJ177" s="185"/>
      <c r="EK177" s="185"/>
      <c r="EL177" s="185"/>
      <c r="EM177" s="185"/>
      <c r="EN177" s="185"/>
      <c r="EO177" s="185"/>
      <c r="EP177" s="185"/>
      <c r="EQ177" s="185"/>
      <c r="ER177" s="185"/>
      <c r="ES177" s="185"/>
      <c r="ET177" s="185"/>
      <c r="EU177" s="185"/>
      <c r="EV177" s="185"/>
      <c r="EW177" s="185"/>
      <c r="EX177" s="185"/>
      <c r="EY177" s="185"/>
      <c r="EZ177" s="185"/>
      <c r="FA177" s="185"/>
      <c r="FB177" s="185"/>
      <c r="FC177" s="185"/>
      <c r="FD177" s="185"/>
      <c r="FE177" s="185"/>
      <c r="FF177" s="185"/>
      <c r="FG177" s="185"/>
      <c r="FH177" s="185"/>
      <c r="FI177" s="185"/>
      <c r="FJ177" s="185"/>
      <c r="FK177" s="185"/>
      <c r="FL177" s="185"/>
      <c r="FM177" s="185"/>
      <c r="FN177" s="185"/>
      <c r="FO177" s="185"/>
      <c r="FP177" s="185"/>
      <c r="FQ177" s="185"/>
      <c r="FR177" s="185"/>
      <c r="FS177" s="185"/>
      <c r="FT177" s="185"/>
      <c r="FU177" s="185"/>
      <c r="FV177" s="185"/>
      <c r="FW177" s="185"/>
      <c r="FX177" s="185"/>
      <c r="FY177" s="185"/>
      <c r="FZ177" s="185"/>
      <c r="GA177" s="185"/>
      <c r="GB177" s="185"/>
      <c r="GC177" s="185"/>
      <c r="GD177" s="185"/>
      <c r="GE177" s="185"/>
      <c r="GF177" s="185"/>
      <c r="GG177" s="185"/>
      <c r="GH177" s="185"/>
      <c r="GI177" s="185"/>
      <c r="GJ177" s="185"/>
      <c r="GK177" s="185"/>
      <c r="GL177" s="185"/>
      <c r="GM177" s="185"/>
      <c r="GN177" s="185"/>
      <c r="GO177" s="185"/>
      <c r="GP177" s="185"/>
      <c r="GQ177" s="185"/>
      <c r="GR177" s="185"/>
      <c r="GS177" s="185"/>
      <c r="GT177" s="185"/>
      <c r="GU177" s="185"/>
      <c r="GV177" s="185"/>
      <c r="GW177" s="185"/>
      <c r="GX177" s="185"/>
      <c r="GY177" s="185"/>
      <c r="GZ177" s="185"/>
      <c r="HA177" s="185"/>
      <c r="HB177" s="185"/>
      <c r="HC177" s="185"/>
      <c r="HD177" s="185"/>
      <c r="HE177" s="185"/>
      <c r="HF177" s="185"/>
      <c r="HG177" s="185"/>
      <c r="HH177" s="185"/>
      <c r="HI177" s="185"/>
      <c r="HJ177" s="185"/>
      <c r="HK177" s="185"/>
      <c r="HL177" s="185"/>
      <c r="HM177" s="185"/>
      <c r="HN177" s="185"/>
      <c r="HO177" s="185"/>
      <c r="HP177" s="185"/>
      <c r="HQ177" s="185"/>
      <c r="HR177" s="185"/>
      <c r="HS177" s="185"/>
      <c r="HT177" s="185"/>
      <c r="HU177" s="185"/>
      <c r="HV177" s="185"/>
      <c r="HW177" s="185"/>
      <c r="HX177" s="185"/>
      <c r="HY177" s="185"/>
      <c r="HZ177" s="185"/>
      <c r="IA177" s="185"/>
      <c r="IB177" s="185"/>
      <c r="IC177" s="185"/>
      <c r="ID177" s="185"/>
      <c r="IE177" s="185"/>
      <c r="IF177" s="185"/>
      <c r="IG177" s="185"/>
      <c r="IH177" s="185"/>
      <c r="II177" s="185"/>
      <c r="IJ177" s="185"/>
      <c r="IK177" s="185"/>
      <c r="IL177" s="185"/>
      <c r="IM177" s="185"/>
      <c r="IN177" s="185"/>
      <c r="IO177" s="185"/>
      <c r="IP177" s="185"/>
      <c r="IQ177" s="185"/>
      <c r="IR177" s="185"/>
      <c r="IS177" s="185"/>
      <c r="IT177" s="185"/>
      <c r="IU177" s="185"/>
      <c r="IV177" s="185"/>
      <c r="IW177" s="185"/>
    </row>
    <row r="178" customFormat="false" ht="15.75" hidden="true" customHeight="false" outlineLevel="0" collapsed="false">
      <c r="A178" s="210" t="s">
        <v>326</v>
      </c>
      <c r="B178" s="183" t="n">
        <f aca="false">Assumptions!B23</f>
        <v>8700</v>
      </c>
      <c r="C178" s="183" t="n">
        <f aca="false">$B$177*C22</f>
        <v>0</v>
      </c>
      <c r="D178" s="183" t="n">
        <f aca="false">$B$177*D22*1.075</f>
        <v>0</v>
      </c>
      <c r="E178" s="183" t="n">
        <f aca="false">$B$177*E22*1.075</f>
        <v>0</v>
      </c>
      <c r="F178" s="183" t="n">
        <f aca="false">$B$177*F22*1.075</f>
        <v>0</v>
      </c>
      <c r="G178" s="183" t="n">
        <f aca="false">$B$177*G22*1.075</f>
        <v>0</v>
      </c>
      <c r="H178" s="183" t="n">
        <f aca="false">$B$177*H22*1.075</f>
        <v>0</v>
      </c>
      <c r="I178" s="183" t="n">
        <f aca="false">$B$177*I22*1.075</f>
        <v>0</v>
      </c>
      <c r="J178" s="183" t="n">
        <f aca="false">$B$177*J22*1.075</f>
        <v>0</v>
      </c>
      <c r="K178" s="183" t="n">
        <f aca="false">$B$177*K22*1.075</f>
        <v>0</v>
      </c>
      <c r="L178" s="183" t="n">
        <f aca="false">$B$177*L22*1.075</f>
        <v>0</v>
      </c>
      <c r="M178" s="183" t="n">
        <f aca="false">$B$177*M22*1.075</f>
        <v>0</v>
      </c>
      <c r="N178" s="183" t="n">
        <f aca="false">$B$177*N22*1.075</f>
        <v>0</v>
      </c>
      <c r="O178" s="184" t="n">
        <f aca="false">SUM(C178:N178)</f>
        <v>0</v>
      </c>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85"/>
      <c r="BL178" s="185"/>
      <c r="BM178" s="185"/>
      <c r="BN178" s="185"/>
      <c r="BO178" s="185"/>
      <c r="BP178" s="185"/>
      <c r="BQ178" s="185"/>
      <c r="BR178" s="185"/>
      <c r="BS178" s="185"/>
      <c r="BT178" s="185"/>
      <c r="BU178" s="185"/>
      <c r="BV178" s="185"/>
      <c r="BW178" s="185"/>
      <c r="BX178" s="185"/>
      <c r="BY178" s="185"/>
      <c r="BZ178" s="185"/>
      <c r="CA178" s="185"/>
      <c r="CB178" s="185"/>
      <c r="CC178" s="185"/>
      <c r="CD178" s="185"/>
      <c r="CE178" s="185"/>
      <c r="CF178" s="185"/>
      <c r="CG178" s="185"/>
      <c r="CH178" s="185"/>
      <c r="CI178" s="185"/>
      <c r="CJ178" s="185"/>
      <c r="CK178" s="185"/>
      <c r="CL178" s="185"/>
      <c r="CM178" s="185"/>
      <c r="CN178" s="185"/>
      <c r="CO178" s="185"/>
      <c r="CP178" s="185"/>
      <c r="CQ178" s="185"/>
      <c r="CR178" s="185"/>
      <c r="CS178" s="185"/>
      <c r="CT178" s="185"/>
      <c r="CU178" s="185"/>
      <c r="CV178" s="185"/>
      <c r="CW178" s="185"/>
      <c r="CX178" s="185"/>
      <c r="CY178" s="185"/>
      <c r="CZ178" s="185"/>
      <c r="DA178" s="185"/>
      <c r="DB178" s="185"/>
      <c r="DC178" s="185"/>
      <c r="DD178" s="185"/>
      <c r="DE178" s="185"/>
      <c r="DF178" s="185"/>
      <c r="DG178" s="185"/>
      <c r="DH178" s="185"/>
      <c r="DI178" s="185"/>
      <c r="DJ178" s="185"/>
      <c r="DK178" s="185"/>
      <c r="DL178" s="185"/>
      <c r="DM178" s="185"/>
      <c r="DN178" s="185"/>
      <c r="DO178" s="185"/>
      <c r="DP178" s="185"/>
      <c r="DQ178" s="185"/>
      <c r="DR178" s="185"/>
      <c r="DS178" s="185"/>
      <c r="DT178" s="185"/>
      <c r="DU178" s="185"/>
      <c r="DV178" s="185"/>
      <c r="DW178" s="185"/>
      <c r="DX178" s="185"/>
      <c r="DY178" s="185"/>
      <c r="DZ178" s="185"/>
      <c r="EA178" s="185"/>
      <c r="EB178" s="185"/>
      <c r="EC178" s="185"/>
      <c r="ED178" s="185"/>
      <c r="EE178" s="185"/>
      <c r="EF178" s="185"/>
      <c r="EG178" s="185"/>
      <c r="EH178" s="185"/>
      <c r="EI178" s="185"/>
      <c r="EJ178" s="185"/>
      <c r="EK178" s="185"/>
      <c r="EL178" s="185"/>
      <c r="EM178" s="185"/>
      <c r="EN178" s="185"/>
      <c r="EO178" s="185"/>
      <c r="EP178" s="185"/>
      <c r="EQ178" s="185"/>
      <c r="ER178" s="185"/>
      <c r="ES178" s="185"/>
      <c r="ET178" s="185"/>
      <c r="EU178" s="185"/>
      <c r="EV178" s="185"/>
      <c r="EW178" s="185"/>
      <c r="EX178" s="185"/>
      <c r="EY178" s="185"/>
      <c r="EZ178" s="185"/>
      <c r="FA178" s="185"/>
      <c r="FB178" s="185"/>
      <c r="FC178" s="185"/>
      <c r="FD178" s="185"/>
      <c r="FE178" s="185"/>
      <c r="FF178" s="185"/>
      <c r="FG178" s="185"/>
      <c r="FH178" s="185"/>
      <c r="FI178" s="185"/>
      <c r="FJ178" s="185"/>
      <c r="FK178" s="185"/>
      <c r="FL178" s="185"/>
      <c r="FM178" s="185"/>
      <c r="FN178" s="185"/>
      <c r="FO178" s="185"/>
      <c r="FP178" s="185"/>
      <c r="FQ178" s="185"/>
      <c r="FR178" s="185"/>
      <c r="FS178" s="185"/>
      <c r="FT178" s="185"/>
      <c r="FU178" s="185"/>
      <c r="FV178" s="185"/>
      <c r="FW178" s="185"/>
      <c r="FX178" s="185"/>
      <c r="FY178" s="185"/>
      <c r="FZ178" s="185"/>
      <c r="GA178" s="185"/>
      <c r="GB178" s="185"/>
      <c r="GC178" s="185"/>
      <c r="GD178" s="185"/>
      <c r="GE178" s="185"/>
      <c r="GF178" s="185"/>
      <c r="GG178" s="185"/>
      <c r="GH178" s="185"/>
      <c r="GI178" s="185"/>
      <c r="GJ178" s="185"/>
      <c r="GK178" s="185"/>
      <c r="GL178" s="185"/>
      <c r="GM178" s="185"/>
      <c r="GN178" s="185"/>
      <c r="GO178" s="185"/>
      <c r="GP178" s="185"/>
      <c r="GQ178" s="185"/>
      <c r="GR178" s="185"/>
      <c r="GS178" s="185"/>
      <c r="GT178" s="185"/>
      <c r="GU178" s="185"/>
      <c r="GV178" s="185"/>
      <c r="GW178" s="185"/>
      <c r="GX178" s="185"/>
      <c r="GY178" s="185"/>
      <c r="GZ178" s="185"/>
      <c r="HA178" s="185"/>
      <c r="HB178" s="185"/>
      <c r="HC178" s="185"/>
      <c r="HD178" s="185"/>
      <c r="HE178" s="185"/>
      <c r="HF178" s="185"/>
      <c r="HG178" s="185"/>
      <c r="HH178" s="185"/>
      <c r="HI178" s="185"/>
      <c r="HJ178" s="185"/>
      <c r="HK178" s="185"/>
      <c r="HL178" s="185"/>
      <c r="HM178" s="185"/>
      <c r="HN178" s="185"/>
      <c r="HO178" s="185"/>
      <c r="HP178" s="185"/>
      <c r="HQ178" s="185"/>
      <c r="HR178" s="185"/>
      <c r="HS178" s="185"/>
      <c r="HT178" s="185"/>
      <c r="HU178" s="185"/>
      <c r="HV178" s="185"/>
      <c r="HW178" s="185"/>
      <c r="HX178" s="185"/>
      <c r="HY178" s="185"/>
      <c r="HZ178" s="185"/>
      <c r="IA178" s="185"/>
      <c r="IB178" s="185"/>
      <c r="IC178" s="185"/>
      <c r="ID178" s="185"/>
      <c r="IE178" s="185"/>
      <c r="IF178" s="185"/>
      <c r="IG178" s="185"/>
      <c r="IH178" s="185"/>
      <c r="II178" s="185"/>
      <c r="IJ178" s="185"/>
      <c r="IK178" s="185"/>
      <c r="IL178" s="185"/>
      <c r="IM178" s="185"/>
      <c r="IN178" s="185"/>
      <c r="IO178" s="185"/>
      <c r="IP178" s="185"/>
      <c r="IQ178" s="185"/>
      <c r="IR178" s="185"/>
      <c r="IS178" s="185"/>
      <c r="IT178" s="185"/>
      <c r="IU178" s="185"/>
      <c r="IV178" s="185"/>
      <c r="IW178" s="185"/>
    </row>
    <row r="179" customFormat="false" ht="15.75" hidden="true" customHeight="false" outlineLevel="0" collapsed="false">
      <c r="A179" s="210" t="s">
        <v>327</v>
      </c>
      <c r="B179" s="183" t="n">
        <f aca="false">Assumptions!B31</f>
        <v>6900</v>
      </c>
      <c r="C179" s="183" t="n">
        <f aca="false">$B$177*C23</f>
        <v>0</v>
      </c>
      <c r="D179" s="183" t="n">
        <f aca="false">$B$177*D23*1.075</f>
        <v>0</v>
      </c>
      <c r="E179" s="183" t="n">
        <f aca="false">$B$177*E23*1.075</f>
        <v>0</v>
      </c>
      <c r="F179" s="183" t="n">
        <f aca="false">$B$177*F23*1.075</f>
        <v>0</v>
      </c>
      <c r="G179" s="183" t="n">
        <f aca="false">$B$177*G23*1.075</f>
        <v>0</v>
      </c>
      <c r="H179" s="183" t="n">
        <f aca="false">$B$177*H23*1.075</f>
        <v>0</v>
      </c>
      <c r="I179" s="183" t="n">
        <f aca="false">$B$177*I23*1.075</f>
        <v>0</v>
      </c>
      <c r="J179" s="183" t="n">
        <f aca="false">$B$177*J23*1.075</f>
        <v>0</v>
      </c>
      <c r="K179" s="183" t="n">
        <f aca="false">$B$177*K23*1.075</f>
        <v>0</v>
      </c>
      <c r="L179" s="183" t="n">
        <f aca="false">$B$177*L23*1.075</f>
        <v>0</v>
      </c>
      <c r="M179" s="183" t="n">
        <f aca="false">$B$177*M23*1.075</f>
        <v>0</v>
      </c>
      <c r="N179" s="183" t="n">
        <f aca="false">$B$177*N23*1.075</f>
        <v>0</v>
      </c>
      <c r="O179" s="184" t="n">
        <f aca="false">SUM(C179:N179)</f>
        <v>0</v>
      </c>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85"/>
      <c r="BL179" s="185"/>
      <c r="BM179" s="185"/>
      <c r="BN179" s="185"/>
      <c r="BO179" s="185"/>
      <c r="BP179" s="185"/>
      <c r="BQ179" s="185"/>
      <c r="BR179" s="185"/>
      <c r="BS179" s="185"/>
      <c r="BT179" s="185"/>
      <c r="BU179" s="185"/>
      <c r="BV179" s="185"/>
      <c r="BW179" s="185"/>
      <c r="BX179" s="185"/>
      <c r="BY179" s="185"/>
      <c r="BZ179" s="185"/>
      <c r="CA179" s="185"/>
      <c r="CB179" s="185"/>
      <c r="CC179" s="185"/>
      <c r="CD179" s="185"/>
      <c r="CE179" s="185"/>
      <c r="CF179" s="185"/>
      <c r="CG179" s="185"/>
      <c r="CH179" s="185"/>
      <c r="CI179" s="185"/>
      <c r="CJ179" s="185"/>
      <c r="CK179" s="185"/>
      <c r="CL179" s="185"/>
      <c r="CM179" s="185"/>
      <c r="CN179" s="185"/>
      <c r="CO179" s="185"/>
      <c r="CP179" s="185"/>
      <c r="CQ179" s="185"/>
      <c r="CR179" s="185"/>
      <c r="CS179" s="185"/>
      <c r="CT179" s="185"/>
      <c r="CU179" s="185"/>
      <c r="CV179" s="185"/>
      <c r="CW179" s="185"/>
      <c r="CX179" s="185"/>
      <c r="CY179" s="185"/>
      <c r="CZ179" s="185"/>
      <c r="DA179" s="185"/>
      <c r="DB179" s="185"/>
      <c r="DC179" s="185"/>
      <c r="DD179" s="185"/>
      <c r="DE179" s="185"/>
      <c r="DF179" s="185"/>
      <c r="DG179" s="185"/>
      <c r="DH179" s="185"/>
      <c r="DI179" s="185"/>
      <c r="DJ179" s="185"/>
      <c r="DK179" s="185"/>
      <c r="DL179" s="185"/>
      <c r="DM179" s="185"/>
      <c r="DN179" s="185"/>
      <c r="DO179" s="185"/>
      <c r="DP179" s="185"/>
      <c r="DQ179" s="185"/>
      <c r="DR179" s="185"/>
      <c r="DS179" s="185"/>
      <c r="DT179" s="185"/>
      <c r="DU179" s="185"/>
      <c r="DV179" s="185"/>
      <c r="DW179" s="185"/>
      <c r="DX179" s="185"/>
      <c r="DY179" s="185"/>
      <c r="DZ179" s="185"/>
      <c r="EA179" s="185"/>
      <c r="EB179" s="185"/>
      <c r="EC179" s="185"/>
      <c r="ED179" s="185"/>
      <c r="EE179" s="185"/>
      <c r="EF179" s="185"/>
      <c r="EG179" s="185"/>
      <c r="EH179" s="185"/>
      <c r="EI179" s="185"/>
      <c r="EJ179" s="185"/>
      <c r="EK179" s="185"/>
      <c r="EL179" s="185"/>
      <c r="EM179" s="185"/>
      <c r="EN179" s="185"/>
      <c r="EO179" s="185"/>
      <c r="EP179" s="185"/>
      <c r="EQ179" s="185"/>
      <c r="ER179" s="185"/>
      <c r="ES179" s="185"/>
      <c r="ET179" s="185"/>
      <c r="EU179" s="185"/>
      <c r="EV179" s="185"/>
      <c r="EW179" s="185"/>
      <c r="EX179" s="185"/>
      <c r="EY179" s="185"/>
      <c r="EZ179" s="185"/>
      <c r="FA179" s="185"/>
      <c r="FB179" s="185"/>
      <c r="FC179" s="185"/>
      <c r="FD179" s="185"/>
      <c r="FE179" s="185"/>
      <c r="FF179" s="185"/>
      <c r="FG179" s="185"/>
      <c r="FH179" s="185"/>
      <c r="FI179" s="185"/>
      <c r="FJ179" s="185"/>
      <c r="FK179" s="185"/>
      <c r="FL179" s="185"/>
      <c r="FM179" s="185"/>
      <c r="FN179" s="185"/>
      <c r="FO179" s="185"/>
      <c r="FP179" s="185"/>
      <c r="FQ179" s="185"/>
      <c r="FR179" s="185"/>
      <c r="FS179" s="185"/>
      <c r="FT179" s="185"/>
      <c r="FU179" s="185"/>
      <c r="FV179" s="185"/>
      <c r="FW179" s="185"/>
      <c r="FX179" s="185"/>
      <c r="FY179" s="185"/>
      <c r="FZ179" s="185"/>
      <c r="GA179" s="185"/>
      <c r="GB179" s="185"/>
      <c r="GC179" s="185"/>
      <c r="GD179" s="185"/>
      <c r="GE179" s="185"/>
      <c r="GF179" s="185"/>
      <c r="GG179" s="185"/>
      <c r="GH179" s="185"/>
      <c r="GI179" s="185"/>
      <c r="GJ179" s="185"/>
      <c r="GK179" s="185"/>
      <c r="GL179" s="185"/>
      <c r="GM179" s="185"/>
      <c r="GN179" s="185"/>
      <c r="GO179" s="185"/>
      <c r="GP179" s="185"/>
      <c r="GQ179" s="185"/>
      <c r="GR179" s="185"/>
      <c r="GS179" s="185"/>
      <c r="GT179" s="185"/>
      <c r="GU179" s="185"/>
      <c r="GV179" s="185"/>
      <c r="GW179" s="185"/>
      <c r="GX179" s="185"/>
      <c r="GY179" s="185"/>
      <c r="GZ179" s="185"/>
      <c r="HA179" s="185"/>
      <c r="HB179" s="185"/>
      <c r="HC179" s="185"/>
      <c r="HD179" s="185"/>
      <c r="HE179" s="185"/>
      <c r="HF179" s="185"/>
      <c r="HG179" s="185"/>
      <c r="HH179" s="185"/>
      <c r="HI179" s="185"/>
      <c r="HJ179" s="185"/>
      <c r="HK179" s="185"/>
      <c r="HL179" s="185"/>
      <c r="HM179" s="185"/>
      <c r="HN179" s="185"/>
      <c r="HO179" s="185"/>
      <c r="HP179" s="185"/>
      <c r="HQ179" s="185"/>
      <c r="HR179" s="185"/>
      <c r="HS179" s="185"/>
      <c r="HT179" s="185"/>
      <c r="HU179" s="185"/>
      <c r="HV179" s="185"/>
      <c r="HW179" s="185"/>
      <c r="HX179" s="185"/>
      <c r="HY179" s="185"/>
      <c r="HZ179" s="185"/>
      <c r="IA179" s="185"/>
      <c r="IB179" s="185"/>
      <c r="IC179" s="185"/>
      <c r="ID179" s="185"/>
      <c r="IE179" s="185"/>
      <c r="IF179" s="185"/>
      <c r="IG179" s="185"/>
      <c r="IH179" s="185"/>
      <c r="II179" s="185"/>
      <c r="IJ179" s="185"/>
      <c r="IK179" s="185"/>
      <c r="IL179" s="185"/>
      <c r="IM179" s="185"/>
      <c r="IN179" s="185"/>
      <c r="IO179" s="185"/>
      <c r="IP179" s="185"/>
      <c r="IQ179" s="185"/>
      <c r="IR179" s="185"/>
      <c r="IS179" s="185"/>
      <c r="IT179" s="185"/>
      <c r="IU179" s="185"/>
      <c r="IV179" s="185"/>
      <c r="IW179" s="185"/>
    </row>
    <row r="180" customFormat="false" ht="16.5" hidden="true" customHeight="true" outlineLevel="0" collapsed="false">
      <c r="A180" s="211" t="s">
        <v>396</v>
      </c>
      <c r="B180" s="211"/>
      <c r="C180" s="212" t="n">
        <f aca="false">SUM(C176:C179)</f>
        <v>0</v>
      </c>
      <c r="D180" s="212" t="n">
        <f aca="false">SUM(D176:D179)</f>
        <v>0</v>
      </c>
      <c r="E180" s="212" t="n">
        <f aca="false">SUM(E176:E179)</f>
        <v>0</v>
      </c>
      <c r="F180" s="212" t="n">
        <f aca="false">SUM(F176:F179)</f>
        <v>0</v>
      </c>
      <c r="G180" s="212" t="n">
        <f aca="false">SUM(G176:G179)</f>
        <v>0</v>
      </c>
      <c r="H180" s="212" t="n">
        <f aca="false">SUM(H176:H179)</f>
        <v>0</v>
      </c>
      <c r="I180" s="212" t="n">
        <f aca="false">SUM(I176:I179)</f>
        <v>0</v>
      </c>
      <c r="J180" s="212" t="n">
        <f aca="false">SUM(J176:J179)</f>
        <v>0</v>
      </c>
      <c r="K180" s="212" t="n">
        <f aca="false">SUM(K176:K179)</f>
        <v>0</v>
      </c>
      <c r="L180" s="212" t="n">
        <f aca="false">SUM(L176:L179)</f>
        <v>0</v>
      </c>
      <c r="M180" s="212" t="n">
        <f aca="false">SUM(M176:M179)</f>
        <v>0</v>
      </c>
      <c r="N180" s="212" t="n">
        <f aca="false">SUM(N176:N179)</f>
        <v>0</v>
      </c>
      <c r="O180" s="212" t="n">
        <f aca="false">SUM(O176:O179)</f>
        <v>0</v>
      </c>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c r="CO180" s="211"/>
      <c r="CP180" s="211"/>
      <c r="CQ180" s="211"/>
      <c r="CR180" s="211"/>
      <c r="CS180" s="211"/>
      <c r="CT180" s="211"/>
      <c r="CU180" s="211"/>
      <c r="CV180" s="211"/>
      <c r="CW180" s="211"/>
      <c r="CX180" s="211"/>
      <c r="CY180" s="211"/>
      <c r="CZ180" s="211"/>
      <c r="DA180" s="211"/>
      <c r="DB180" s="211"/>
      <c r="DC180" s="211"/>
      <c r="DD180" s="211"/>
      <c r="DE180" s="211"/>
      <c r="DF180" s="211"/>
      <c r="DG180" s="211"/>
      <c r="DH180" s="211"/>
      <c r="DI180" s="211"/>
      <c r="DJ180" s="211"/>
      <c r="DK180" s="211"/>
      <c r="DL180" s="211"/>
      <c r="DM180" s="211"/>
      <c r="DN180" s="211"/>
      <c r="DO180" s="211"/>
      <c r="DP180" s="211"/>
      <c r="DQ180" s="211"/>
      <c r="DR180" s="211"/>
      <c r="DS180" s="211"/>
      <c r="DT180" s="211"/>
      <c r="DU180" s="211"/>
      <c r="DV180" s="211"/>
      <c r="DW180" s="211"/>
      <c r="DX180" s="211"/>
      <c r="DY180" s="211"/>
      <c r="DZ180" s="211"/>
      <c r="EA180" s="211"/>
      <c r="EB180" s="211"/>
      <c r="EC180" s="211"/>
      <c r="ED180" s="211"/>
      <c r="EE180" s="211"/>
      <c r="EF180" s="211"/>
      <c r="EG180" s="211"/>
      <c r="EH180" s="211"/>
      <c r="EI180" s="211"/>
      <c r="EJ180" s="211"/>
      <c r="EK180" s="211"/>
      <c r="EL180" s="211"/>
      <c r="EM180" s="211"/>
      <c r="EN180" s="211"/>
      <c r="EO180" s="211"/>
      <c r="EP180" s="211"/>
      <c r="EQ180" s="211"/>
      <c r="ER180" s="211"/>
      <c r="ES180" s="211"/>
      <c r="ET180" s="211"/>
      <c r="EU180" s="211"/>
      <c r="EV180" s="211"/>
      <c r="EW180" s="211"/>
      <c r="EX180" s="211"/>
      <c r="EY180" s="211"/>
      <c r="EZ180" s="211"/>
      <c r="FA180" s="211"/>
      <c r="FB180" s="211"/>
      <c r="FC180" s="211"/>
      <c r="FD180" s="211"/>
      <c r="FE180" s="211"/>
      <c r="FF180" s="211"/>
      <c r="FG180" s="211"/>
      <c r="FH180" s="211"/>
      <c r="FI180" s="211"/>
      <c r="FJ180" s="211"/>
      <c r="FK180" s="211"/>
      <c r="FL180" s="211"/>
      <c r="FM180" s="211"/>
      <c r="FN180" s="211"/>
      <c r="FO180" s="211"/>
      <c r="FP180" s="211"/>
      <c r="FQ180" s="211"/>
      <c r="FR180" s="211"/>
      <c r="FS180" s="211"/>
      <c r="FT180" s="211"/>
      <c r="FU180" s="211"/>
      <c r="FV180" s="211"/>
      <c r="FW180" s="211"/>
      <c r="FX180" s="211"/>
      <c r="FY180" s="211"/>
      <c r="FZ180" s="211"/>
      <c r="GA180" s="211"/>
      <c r="GB180" s="211"/>
      <c r="GC180" s="211"/>
      <c r="GD180" s="211"/>
      <c r="GE180" s="211"/>
      <c r="GF180" s="211"/>
      <c r="GG180" s="211"/>
      <c r="GH180" s="211"/>
      <c r="GI180" s="211"/>
      <c r="GJ180" s="211"/>
      <c r="GK180" s="211"/>
      <c r="GL180" s="211"/>
      <c r="GM180" s="211"/>
      <c r="GN180" s="211"/>
      <c r="GO180" s="211"/>
      <c r="GP180" s="211"/>
      <c r="GQ180" s="211"/>
      <c r="GR180" s="211"/>
      <c r="GS180" s="211"/>
      <c r="GT180" s="211"/>
      <c r="GU180" s="211"/>
      <c r="GV180" s="211"/>
      <c r="GW180" s="211"/>
      <c r="GX180" s="211"/>
      <c r="GY180" s="211"/>
      <c r="GZ180" s="211"/>
      <c r="HA180" s="211"/>
      <c r="HB180" s="211"/>
      <c r="HC180" s="211"/>
      <c r="HD180" s="211"/>
      <c r="HE180" s="211"/>
      <c r="HF180" s="211"/>
      <c r="HG180" s="211"/>
      <c r="HH180" s="211"/>
      <c r="HI180" s="211"/>
      <c r="HJ180" s="211"/>
      <c r="HK180" s="211"/>
      <c r="HL180" s="211"/>
      <c r="HM180" s="211"/>
      <c r="HN180" s="211"/>
      <c r="HO180" s="211"/>
      <c r="HP180" s="211"/>
      <c r="HQ180" s="211"/>
      <c r="HR180" s="211"/>
      <c r="HS180" s="211"/>
      <c r="HT180" s="211"/>
      <c r="HU180" s="211"/>
      <c r="HV180" s="211"/>
      <c r="HW180" s="211"/>
      <c r="HX180" s="211"/>
      <c r="HY180" s="211"/>
      <c r="HZ180" s="211"/>
      <c r="IA180" s="211"/>
      <c r="IB180" s="211"/>
      <c r="IC180" s="211"/>
      <c r="ID180" s="211"/>
      <c r="IE180" s="211"/>
      <c r="IF180" s="211"/>
      <c r="IG180" s="211"/>
      <c r="IH180" s="211"/>
      <c r="II180" s="211"/>
      <c r="IJ180" s="211"/>
      <c r="IK180" s="211"/>
      <c r="IL180" s="211"/>
      <c r="IM180" s="211"/>
      <c r="IN180" s="211"/>
      <c r="IO180" s="211"/>
      <c r="IP180" s="211"/>
      <c r="IQ180" s="211"/>
      <c r="IR180" s="211"/>
      <c r="IS180" s="211"/>
      <c r="IT180" s="211"/>
      <c r="IU180" s="211"/>
      <c r="IV180" s="211"/>
      <c r="IW180" s="211"/>
    </row>
    <row r="181" customFormat="false" ht="12.75" hidden="true" customHeight="false" outlineLevel="0" collapsed="false"/>
    <row r="182" customFormat="false" ht="12.75" hidden="true" customHeight="false" outlineLevel="0" collapsed="false">
      <c r="A182" s="213" t="s">
        <v>331</v>
      </c>
      <c r="B182" s="214" t="n">
        <v>8150</v>
      </c>
      <c r="C182" s="214" t="n">
        <f aca="false">$B$182*C27</f>
        <v>0</v>
      </c>
      <c r="D182" s="214" t="n">
        <f aca="false">$B$182*D27*1.075</f>
        <v>0</v>
      </c>
      <c r="E182" s="214" t="n">
        <f aca="false">$B$182*E27*1.075</f>
        <v>0</v>
      </c>
      <c r="F182" s="214" t="n">
        <f aca="false">$B$182*F27*1.075</f>
        <v>0</v>
      </c>
      <c r="G182" s="214" t="n">
        <f aca="false">$B$182*G27*1.075</f>
        <v>0</v>
      </c>
      <c r="H182" s="214" t="n">
        <f aca="false">$B$182*H27*1.075</f>
        <v>0</v>
      </c>
      <c r="I182" s="214" t="n">
        <f aca="false">$B$182*I27*1.075</f>
        <v>0</v>
      </c>
      <c r="J182" s="214" t="n">
        <f aca="false">$B$182*J27*1.075</f>
        <v>0</v>
      </c>
      <c r="K182" s="214" t="n">
        <f aca="false">$B$182*K27*1.075</f>
        <v>0</v>
      </c>
      <c r="L182" s="214" t="n">
        <f aca="false">$B$182*L27*1.075</f>
        <v>0</v>
      </c>
      <c r="M182" s="214" t="n">
        <f aca="false">$B$182*M27*1.075</f>
        <v>0</v>
      </c>
      <c r="N182" s="214" t="n">
        <f aca="false">$B$182*N27*1.075</f>
        <v>0</v>
      </c>
      <c r="O182" s="215" t="n">
        <f aca="false">SUM(C182:N182)</f>
        <v>0</v>
      </c>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211"/>
      <c r="BY182" s="211"/>
      <c r="BZ182" s="211"/>
      <c r="CA182" s="211"/>
      <c r="CB182" s="211"/>
      <c r="CC182" s="211"/>
      <c r="CD182" s="211"/>
      <c r="CE182" s="211"/>
      <c r="CF182" s="211"/>
      <c r="CG182" s="211"/>
      <c r="CH182" s="211"/>
      <c r="CI182" s="211"/>
      <c r="CJ182" s="211"/>
      <c r="CK182" s="211"/>
      <c r="CL182" s="211"/>
      <c r="CM182" s="211"/>
      <c r="CN182" s="211"/>
      <c r="CO182" s="211"/>
      <c r="CP182" s="211"/>
      <c r="CQ182" s="211"/>
      <c r="CR182" s="211"/>
      <c r="CS182" s="211"/>
      <c r="CT182" s="211"/>
      <c r="CU182" s="211"/>
      <c r="CV182" s="211"/>
      <c r="CW182" s="211"/>
      <c r="CX182" s="211"/>
      <c r="CY182" s="211"/>
      <c r="CZ182" s="211"/>
      <c r="DA182" s="211"/>
      <c r="DB182" s="211"/>
      <c r="DC182" s="211"/>
      <c r="DD182" s="211"/>
      <c r="DE182" s="211"/>
      <c r="DF182" s="211"/>
      <c r="DG182" s="211"/>
      <c r="DH182" s="211"/>
      <c r="DI182" s="211"/>
      <c r="DJ182" s="211"/>
      <c r="DK182" s="211"/>
      <c r="DL182" s="211"/>
      <c r="DM182" s="211"/>
      <c r="DN182" s="211"/>
      <c r="DO182" s="211"/>
      <c r="DP182" s="211"/>
      <c r="DQ182" s="211"/>
      <c r="DR182" s="211"/>
      <c r="DS182" s="211"/>
      <c r="DT182" s="211"/>
      <c r="DU182" s="211"/>
      <c r="DV182" s="211"/>
      <c r="DW182" s="211"/>
      <c r="DX182" s="211"/>
      <c r="DY182" s="211"/>
      <c r="DZ182" s="211"/>
      <c r="EA182" s="211"/>
      <c r="EB182" s="211"/>
      <c r="EC182" s="211"/>
      <c r="ED182" s="211"/>
      <c r="EE182" s="211"/>
      <c r="EF182" s="211"/>
      <c r="EG182" s="211"/>
      <c r="EH182" s="211"/>
      <c r="EI182" s="211"/>
      <c r="EJ182" s="211"/>
      <c r="EK182" s="211"/>
      <c r="EL182" s="211"/>
      <c r="EM182" s="211"/>
      <c r="EN182" s="211"/>
      <c r="EO182" s="211"/>
      <c r="EP182" s="211"/>
      <c r="EQ182" s="211"/>
      <c r="ER182" s="211"/>
      <c r="ES182" s="211"/>
      <c r="ET182" s="211"/>
      <c r="EU182" s="211"/>
      <c r="EV182" s="211"/>
      <c r="EW182" s="211"/>
      <c r="EX182" s="211"/>
      <c r="EY182" s="211"/>
      <c r="EZ182" s="211"/>
      <c r="FA182" s="211"/>
      <c r="FB182" s="211"/>
      <c r="FC182" s="211"/>
      <c r="FD182" s="211"/>
      <c r="FE182" s="211"/>
      <c r="FF182" s="211"/>
      <c r="FG182" s="211"/>
      <c r="FH182" s="211"/>
      <c r="FI182" s="211"/>
      <c r="FJ182" s="211"/>
      <c r="FK182" s="211"/>
      <c r="FL182" s="211"/>
      <c r="FM182" s="211"/>
      <c r="FN182" s="211"/>
      <c r="FO182" s="211"/>
      <c r="FP182" s="211"/>
      <c r="FQ182" s="211"/>
      <c r="FR182" s="211"/>
      <c r="FS182" s="211"/>
      <c r="FT182" s="211"/>
      <c r="FU182" s="211"/>
      <c r="FV182" s="211"/>
      <c r="FW182" s="211"/>
      <c r="FX182" s="211"/>
      <c r="FY182" s="211"/>
      <c r="FZ182" s="211"/>
      <c r="GA182" s="211"/>
      <c r="GB182" s="211"/>
      <c r="GC182" s="211"/>
      <c r="GD182" s="211"/>
      <c r="GE182" s="211"/>
      <c r="GF182" s="211"/>
      <c r="GG182" s="211"/>
      <c r="GH182" s="211"/>
      <c r="GI182" s="211"/>
      <c r="GJ182" s="211"/>
      <c r="GK182" s="211"/>
      <c r="GL182" s="211"/>
      <c r="GM182" s="211"/>
      <c r="GN182" s="211"/>
      <c r="GO182" s="211"/>
      <c r="GP182" s="211"/>
      <c r="GQ182" s="211"/>
      <c r="GR182" s="211"/>
      <c r="GS182" s="211"/>
      <c r="GT182" s="211"/>
      <c r="GU182" s="211"/>
      <c r="GV182" s="211"/>
      <c r="GW182" s="211"/>
      <c r="GX182" s="211"/>
      <c r="GY182" s="211"/>
      <c r="GZ182" s="211"/>
      <c r="HA182" s="211"/>
      <c r="HB182" s="211"/>
      <c r="HC182" s="211"/>
      <c r="HD182" s="211"/>
      <c r="HE182" s="211"/>
      <c r="HF182" s="211"/>
      <c r="HG182" s="211"/>
      <c r="HH182" s="211"/>
      <c r="HI182" s="211"/>
      <c r="HJ182" s="211"/>
      <c r="HK182" s="211"/>
      <c r="HL182" s="211"/>
      <c r="HM182" s="211"/>
      <c r="HN182" s="211"/>
      <c r="HO182" s="211"/>
      <c r="HP182" s="211"/>
      <c r="HQ182" s="211"/>
      <c r="HR182" s="211"/>
      <c r="HS182" s="211"/>
      <c r="HT182" s="211"/>
      <c r="HU182" s="211"/>
      <c r="HV182" s="211"/>
      <c r="HW182" s="211"/>
      <c r="HX182" s="211"/>
      <c r="HY182" s="211"/>
      <c r="HZ182" s="211"/>
      <c r="IA182" s="211"/>
      <c r="IB182" s="211"/>
      <c r="IC182" s="211"/>
      <c r="ID182" s="211"/>
      <c r="IE182" s="211"/>
      <c r="IF182" s="211"/>
      <c r="IG182" s="211"/>
      <c r="IH182" s="211"/>
      <c r="II182" s="211"/>
      <c r="IJ182" s="211"/>
      <c r="IK182" s="211"/>
      <c r="IL182" s="211"/>
      <c r="IM182" s="211"/>
      <c r="IN182" s="211"/>
      <c r="IO182" s="211"/>
      <c r="IP182" s="211"/>
      <c r="IQ182" s="211"/>
      <c r="IR182" s="211"/>
      <c r="IS182" s="211"/>
      <c r="IT182" s="211"/>
      <c r="IU182" s="211"/>
      <c r="IV182" s="211"/>
      <c r="IW182" s="211"/>
    </row>
    <row r="183" customFormat="false" ht="12.75" hidden="true" customHeight="false" outlineLevel="0" collapsed="false"/>
    <row r="184" customFormat="false" ht="12.75" hidden="true" customHeight="false" outlineLevel="0" collapsed="false">
      <c r="A184" s="211" t="s">
        <v>351</v>
      </c>
      <c r="B184" s="211"/>
      <c r="C184" s="216" t="n">
        <f aca="false">C173+C180+C182</f>
        <v>0</v>
      </c>
      <c r="D184" s="216" t="n">
        <f aca="false">D173+D180+D182</f>
        <v>0</v>
      </c>
      <c r="E184" s="216" t="n">
        <f aca="false">E173+E180+E182</f>
        <v>0</v>
      </c>
      <c r="F184" s="216" t="n">
        <f aca="false">F173+F180+F182</f>
        <v>0</v>
      </c>
      <c r="G184" s="216" t="n">
        <f aca="false">G173+G180+G182</f>
        <v>0</v>
      </c>
      <c r="H184" s="216" t="n">
        <f aca="false">H173+H180+H182</f>
        <v>0</v>
      </c>
      <c r="I184" s="216" t="n">
        <f aca="false">I173+I180+I182</f>
        <v>0</v>
      </c>
      <c r="J184" s="216" t="n">
        <f aca="false">J173+J180+J182</f>
        <v>0</v>
      </c>
      <c r="K184" s="216" t="n">
        <f aca="false">K173+K180+K182</f>
        <v>0</v>
      </c>
      <c r="L184" s="216" t="n">
        <f aca="false">L173+L180+L182</f>
        <v>0</v>
      </c>
      <c r="M184" s="216" t="n">
        <f aca="false">M173+M180+M182</f>
        <v>0</v>
      </c>
      <c r="N184" s="216" t="n">
        <f aca="false">N173+N180+N182</f>
        <v>0</v>
      </c>
      <c r="O184" s="216" t="n">
        <f aca="false">O173+O180+O182</f>
        <v>0</v>
      </c>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c r="CL184" s="211"/>
      <c r="CM184" s="211"/>
      <c r="CN184" s="211"/>
      <c r="CO184" s="211"/>
      <c r="CP184" s="211"/>
      <c r="CQ184" s="211"/>
      <c r="CR184" s="211"/>
      <c r="CS184" s="211"/>
      <c r="CT184" s="211"/>
      <c r="CU184" s="211"/>
      <c r="CV184" s="211"/>
      <c r="CW184" s="211"/>
      <c r="CX184" s="211"/>
      <c r="CY184" s="211"/>
      <c r="CZ184" s="211"/>
      <c r="DA184" s="211"/>
      <c r="DB184" s="211"/>
      <c r="DC184" s="211"/>
      <c r="DD184" s="211"/>
      <c r="DE184" s="211"/>
      <c r="DF184" s="211"/>
      <c r="DG184" s="211"/>
      <c r="DH184" s="211"/>
      <c r="DI184" s="211"/>
      <c r="DJ184" s="211"/>
      <c r="DK184" s="211"/>
      <c r="DL184" s="211"/>
      <c r="DM184" s="211"/>
      <c r="DN184" s="211"/>
      <c r="DO184" s="211"/>
      <c r="DP184" s="211"/>
      <c r="DQ184" s="211"/>
      <c r="DR184" s="211"/>
      <c r="DS184" s="211"/>
      <c r="DT184" s="211"/>
      <c r="DU184" s="211"/>
      <c r="DV184" s="211"/>
      <c r="DW184" s="211"/>
      <c r="DX184" s="211"/>
      <c r="DY184" s="211"/>
      <c r="DZ184" s="211"/>
      <c r="EA184" s="211"/>
      <c r="EB184" s="211"/>
      <c r="EC184" s="211"/>
      <c r="ED184" s="211"/>
      <c r="EE184" s="211"/>
      <c r="EF184" s="211"/>
      <c r="EG184" s="211"/>
      <c r="EH184" s="211"/>
      <c r="EI184" s="211"/>
      <c r="EJ184" s="211"/>
      <c r="EK184" s="211"/>
      <c r="EL184" s="211"/>
      <c r="EM184" s="211"/>
      <c r="EN184" s="211"/>
      <c r="EO184" s="211"/>
      <c r="EP184" s="211"/>
      <c r="EQ184" s="211"/>
      <c r="ER184" s="211"/>
      <c r="ES184" s="211"/>
      <c r="ET184" s="211"/>
      <c r="EU184" s="211"/>
      <c r="EV184" s="211"/>
      <c r="EW184" s="211"/>
      <c r="EX184" s="211"/>
      <c r="EY184" s="211"/>
      <c r="EZ184" s="211"/>
      <c r="FA184" s="211"/>
      <c r="FB184" s="211"/>
      <c r="FC184" s="211"/>
      <c r="FD184" s="211"/>
      <c r="FE184" s="211"/>
      <c r="FF184" s="211"/>
      <c r="FG184" s="211"/>
      <c r="FH184" s="211"/>
      <c r="FI184" s="211"/>
      <c r="FJ184" s="211"/>
      <c r="FK184" s="211"/>
      <c r="FL184" s="211"/>
      <c r="FM184" s="211"/>
      <c r="FN184" s="211"/>
      <c r="FO184" s="211"/>
      <c r="FP184" s="211"/>
      <c r="FQ184" s="211"/>
      <c r="FR184" s="211"/>
      <c r="FS184" s="211"/>
      <c r="FT184" s="211"/>
      <c r="FU184" s="211"/>
      <c r="FV184" s="211"/>
      <c r="FW184" s="211"/>
      <c r="FX184" s="211"/>
      <c r="FY184" s="211"/>
      <c r="FZ184" s="211"/>
      <c r="GA184" s="211"/>
      <c r="GB184" s="211"/>
      <c r="GC184" s="211"/>
      <c r="GD184" s="211"/>
      <c r="GE184" s="211"/>
      <c r="GF184" s="211"/>
      <c r="GG184" s="211"/>
      <c r="GH184" s="211"/>
      <c r="GI184" s="211"/>
      <c r="GJ184" s="211"/>
      <c r="GK184" s="211"/>
      <c r="GL184" s="211"/>
      <c r="GM184" s="211"/>
      <c r="GN184" s="211"/>
      <c r="GO184" s="211"/>
      <c r="GP184" s="211"/>
      <c r="GQ184" s="211"/>
      <c r="GR184" s="211"/>
      <c r="GS184" s="211"/>
      <c r="GT184" s="211"/>
      <c r="GU184" s="211"/>
      <c r="GV184" s="211"/>
      <c r="GW184" s="211"/>
      <c r="GX184" s="211"/>
      <c r="GY184" s="211"/>
      <c r="GZ184" s="211"/>
      <c r="HA184" s="211"/>
      <c r="HB184" s="211"/>
      <c r="HC184" s="211"/>
      <c r="HD184" s="211"/>
      <c r="HE184" s="211"/>
      <c r="HF184" s="211"/>
      <c r="HG184" s="211"/>
      <c r="HH184" s="211"/>
      <c r="HI184" s="211"/>
      <c r="HJ184" s="211"/>
      <c r="HK184" s="211"/>
      <c r="HL184" s="211"/>
      <c r="HM184" s="211"/>
      <c r="HN184" s="211"/>
      <c r="HO184" s="211"/>
      <c r="HP184" s="211"/>
      <c r="HQ184" s="211"/>
      <c r="HR184" s="211"/>
      <c r="HS184" s="211"/>
      <c r="HT184" s="211"/>
      <c r="HU184" s="211"/>
      <c r="HV184" s="211"/>
      <c r="HW184" s="211"/>
      <c r="HX184" s="211"/>
      <c r="HY184" s="211"/>
      <c r="HZ184" s="211"/>
      <c r="IA184" s="211"/>
      <c r="IB184" s="211"/>
      <c r="IC184" s="211"/>
      <c r="ID184" s="211"/>
      <c r="IE184" s="211"/>
      <c r="IF184" s="211"/>
      <c r="IG184" s="211"/>
      <c r="IH184" s="211"/>
      <c r="II184" s="211"/>
      <c r="IJ184" s="211"/>
      <c r="IK184" s="211"/>
      <c r="IL184" s="211"/>
      <c r="IM184" s="211"/>
      <c r="IN184" s="211"/>
      <c r="IO184" s="211"/>
      <c r="IP184" s="211"/>
      <c r="IQ184" s="211"/>
      <c r="IR184" s="211"/>
      <c r="IS184" s="211"/>
      <c r="IT184" s="211"/>
      <c r="IU184" s="211"/>
      <c r="IV184" s="211"/>
      <c r="IW184" s="211"/>
    </row>
    <row r="185" customFormat="false" ht="12.75" hidden="true" customHeight="false" outlineLevel="0" collapsed="false"/>
    <row r="186" customFormat="false" ht="12.75" hidden="true" customHeight="false" outlineLevel="0" collapsed="false"/>
    <row r="187" customFormat="false" ht="15.75" hidden="true" customHeight="false" outlineLevel="0" collapsed="false">
      <c r="A187" s="182" t="s">
        <v>335</v>
      </c>
      <c r="B187" s="183" t="n">
        <v>45</v>
      </c>
      <c r="C187" s="183" t="n">
        <f aca="false">C31*$B$31*200</f>
        <v>0</v>
      </c>
      <c r="D187" s="183" t="n">
        <f aca="false">D31*$B$31*200</f>
        <v>0</v>
      </c>
      <c r="E187" s="183" t="n">
        <f aca="false">E31*$B$31*200</f>
        <v>0</v>
      </c>
      <c r="F187" s="183" t="n">
        <f aca="false">F31*$B$31*200</f>
        <v>0</v>
      </c>
      <c r="G187" s="183" t="n">
        <f aca="false">G31*$B$31*200</f>
        <v>0</v>
      </c>
      <c r="H187" s="183" t="n">
        <f aca="false">H31*$B$31*200</f>
        <v>0</v>
      </c>
      <c r="I187" s="183" t="n">
        <f aca="false">I31*$B$31*200</f>
        <v>0</v>
      </c>
      <c r="J187" s="183" t="n">
        <f aca="false">J31*$B$31*200</f>
        <v>0</v>
      </c>
      <c r="K187" s="183" t="n">
        <f aca="false">K31*$B$31*200</f>
        <v>0</v>
      </c>
      <c r="L187" s="183" t="n">
        <f aca="false">L31*$B$31*200</f>
        <v>0</v>
      </c>
      <c r="M187" s="183" t="n">
        <f aca="false">M31*$B$31*200</f>
        <v>0</v>
      </c>
      <c r="N187" s="183" t="n">
        <f aca="false">N31*$B$31*200</f>
        <v>0</v>
      </c>
      <c r="O187" s="184" t="n">
        <f aca="false">N187</f>
        <v>0</v>
      </c>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c r="AV187" s="185"/>
      <c r="AW187" s="185"/>
      <c r="AX187" s="185"/>
      <c r="AY187" s="185"/>
      <c r="AZ187" s="185"/>
      <c r="BA187" s="185"/>
      <c r="BB187" s="185"/>
      <c r="BC187" s="185"/>
      <c r="BD187" s="185"/>
      <c r="BE187" s="185"/>
      <c r="BF187" s="185"/>
      <c r="BG187" s="185"/>
      <c r="BH187" s="185"/>
      <c r="BI187" s="185"/>
      <c r="BJ187" s="185"/>
      <c r="BK187" s="185"/>
      <c r="BL187" s="185"/>
      <c r="BM187" s="185"/>
      <c r="BN187" s="185"/>
      <c r="BO187" s="185"/>
      <c r="BP187" s="185"/>
      <c r="BQ187" s="185"/>
      <c r="BR187" s="185"/>
      <c r="BS187" s="185"/>
      <c r="BT187" s="185"/>
      <c r="BU187" s="185"/>
      <c r="BV187" s="185"/>
      <c r="BW187" s="185"/>
      <c r="BX187" s="185"/>
      <c r="BY187" s="185"/>
      <c r="BZ187" s="185"/>
      <c r="CA187" s="185"/>
      <c r="CB187" s="185"/>
      <c r="CC187" s="185"/>
      <c r="CD187" s="185"/>
      <c r="CE187" s="185"/>
      <c r="CF187" s="185"/>
      <c r="CG187" s="185"/>
      <c r="CH187" s="185"/>
      <c r="CI187" s="185"/>
      <c r="CJ187" s="185"/>
      <c r="CK187" s="185"/>
      <c r="CL187" s="185"/>
      <c r="CM187" s="185"/>
      <c r="CN187" s="185"/>
      <c r="CO187" s="185"/>
      <c r="CP187" s="185"/>
      <c r="CQ187" s="185"/>
      <c r="CR187" s="185"/>
      <c r="CS187" s="185"/>
      <c r="CT187" s="185"/>
      <c r="CU187" s="185"/>
      <c r="CV187" s="185"/>
      <c r="CW187" s="185"/>
      <c r="CX187" s="185"/>
      <c r="CY187" s="185"/>
      <c r="CZ187" s="185"/>
      <c r="DA187" s="185"/>
      <c r="DB187" s="185"/>
      <c r="DC187" s="185"/>
      <c r="DD187" s="185"/>
      <c r="DE187" s="185"/>
      <c r="DF187" s="185"/>
      <c r="DG187" s="185"/>
      <c r="DH187" s="185"/>
      <c r="DI187" s="185"/>
      <c r="DJ187" s="185"/>
      <c r="DK187" s="185"/>
      <c r="DL187" s="185"/>
      <c r="DM187" s="185"/>
      <c r="DN187" s="185"/>
      <c r="DO187" s="185"/>
      <c r="DP187" s="185"/>
      <c r="DQ187" s="185"/>
      <c r="DR187" s="185"/>
      <c r="DS187" s="185"/>
      <c r="DT187" s="185"/>
      <c r="DU187" s="185"/>
      <c r="DV187" s="185"/>
      <c r="DW187" s="185"/>
      <c r="DX187" s="185"/>
      <c r="DY187" s="185"/>
      <c r="DZ187" s="185"/>
      <c r="EA187" s="185"/>
      <c r="EB187" s="185"/>
      <c r="EC187" s="185"/>
      <c r="ED187" s="185"/>
      <c r="EE187" s="185"/>
      <c r="EF187" s="185"/>
      <c r="EG187" s="185"/>
      <c r="EH187" s="185"/>
      <c r="EI187" s="185"/>
      <c r="EJ187" s="185"/>
      <c r="EK187" s="185"/>
      <c r="EL187" s="185"/>
      <c r="EM187" s="185"/>
      <c r="EN187" s="185"/>
      <c r="EO187" s="185"/>
      <c r="EP187" s="185"/>
      <c r="EQ187" s="185"/>
      <c r="ER187" s="185"/>
      <c r="ES187" s="185"/>
      <c r="ET187" s="185"/>
      <c r="EU187" s="185"/>
      <c r="EV187" s="185"/>
      <c r="EW187" s="185"/>
      <c r="EX187" s="185"/>
      <c r="EY187" s="185"/>
      <c r="EZ187" s="185"/>
      <c r="FA187" s="185"/>
      <c r="FB187" s="185"/>
      <c r="FC187" s="185"/>
      <c r="FD187" s="185"/>
      <c r="FE187" s="185"/>
      <c r="FF187" s="185"/>
      <c r="FG187" s="185"/>
      <c r="FH187" s="185"/>
      <c r="FI187" s="185"/>
      <c r="FJ187" s="185"/>
      <c r="FK187" s="185"/>
      <c r="FL187" s="185"/>
      <c r="FM187" s="185"/>
      <c r="FN187" s="185"/>
      <c r="FO187" s="185"/>
      <c r="FP187" s="185"/>
      <c r="FQ187" s="185"/>
      <c r="FR187" s="185"/>
      <c r="FS187" s="185"/>
      <c r="FT187" s="185"/>
      <c r="FU187" s="185"/>
      <c r="FV187" s="185"/>
      <c r="FW187" s="185"/>
      <c r="FX187" s="185"/>
      <c r="FY187" s="185"/>
      <c r="FZ187" s="185"/>
      <c r="GA187" s="185"/>
      <c r="GB187" s="185"/>
      <c r="GC187" s="185"/>
      <c r="GD187" s="185"/>
      <c r="GE187" s="185"/>
      <c r="GF187" s="185"/>
      <c r="GG187" s="185"/>
      <c r="GH187" s="185"/>
      <c r="GI187" s="185"/>
      <c r="GJ187" s="185"/>
      <c r="GK187" s="185"/>
      <c r="GL187" s="185"/>
      <c r="GM187" s="185"/>
      <c r="GN187" s="185"/>
      <c r="GO187" s="185"/>
      <c r="GP187" s="185"/>
      <c r="GQ187" s="185"/>
      <c r="GR187" s="185"/>
      <c r="GS187" s="185"/>
      <c r="GT187" s="185"/>
      <c r="GU187" s="185"/>
      <c r="GV187" s="185"/>
      <c r="GW187" s="185"/>
      <c r="GX187" s="185"/>
      <c r="GY187" s="185"/>
      <c r="GZ187" s="185"/>
      <c r="HA187" s="185"/>
      <c r="HB187" s="185"/>
      <c r="HC187" s="185"/>
      <c r="HD187" s="185"/>
      <c r="HE187" s="185"/>
      <c r="HF187" s="185"/>
      <c r="HG187" s="185"/>
      <c r="HH187" s="185"/>
      <c r="HI187" s="185"/>
      <c r="HJ187" s="185"/>
      <c r="HK187" s="185"/>
      <c r="HL187" s="185"/>
      <c r="HM187" s="185"/>
      <c r="HN187" s="185"/>
      <c r="HO187" s="185"/>
      <c r="HP187" s="185"/>
      <c r="HQ187" s="185"/>
      <c r="HR187" s="185"/>
      <c r="HS187" s="185"/>
      <c r="HT187" s="185"/>
      <c r="HU187" s="185"/>
      <c r="HV187" s="185"/>
      <c r="HW187" s="185"/>
      <c r="HX187" s="185"/>
      <c r="HY187" s="185"/>
      <c r="HZ187" s="185"/>
      <c r="IA187" s="185"/>
      <c r="IB187" s="185"/>
      <c r="IC187" s="185"/>
      <c r="ID187" s="185"/>
      <c r="IE187" s="185"/>
      <c r="IF187" s="185"/>
      <c r="IG187" s="185"/>
      <c r="IH187" s="185"/>
      <c r="II187" s="185"/>
      <c r="IJ187" s="185"/>
      <c r="IK187" s="185"/>
      <c r="IL187" s="185"/>
      <c r="IM187" s="185"/>
      <c r="IN187" s="185"/>
      <c r="IO187" s="185"/>
      <c r="IP187" s="185"/>
      <c r="IQ187" s="185"/>
      <c r="IR187" s="185"/>
      <c r="IS187" s="185"/>
      <c r="IT187" s="185"/>
      <c r="IU187" s="185"/>
      <c r="IV187" s="185"/>
      <c r="IW187" s="185"/>
    </row>
    <row r="188" customFormat="false" ht="15.75" hidden="true" customHeight="false" outlineLevel="0" collapsed="false">
      <c r="A188" s="182" t="s">
        <v>336</v>
      </c>
      <c r="B188" s="183" t="n">
        <v>65</v>
      </c>
      <c r="C188" s="183" t="n">
        <f aca="false">C32*$B$31*200</f>
        <v>0</v>
      </c>
      <c r="D188" s="183" t="n">
        <f aca="false">D32*$B$31*200</f>
        <v>0</v>
      </c>
      <c r="E188" s="183" t="n">
        <f aca="false">E32*$B$31*200</f>
        <v>0</v>
      </c>
      <c r="F188" s="183" t="n">
        <f aca="false">F32*$B$31*200</f>
        <v>0</v>
      </c>
      <c r="G188" s="183" t="n">
        <f aca="false">G32*$B$31*200</f>
        <v>0</v>
      </c>
      <c r="H188" s="183" t="n">
        <f aca="false">H32*$B$31*200</f>
        <v>0</v>
      </c>
      <c r="I188" s="183" t="n">
        <f aca="false">I32*$B$31*200</f>
        <v>0</v>
      </c>
      <c r="J188" s="183" t="n">
        <f aca="false">J32*$B$31*200</f>
        <v>0</v>
      </c>
      <c r="K188" s="183" t="n">
        <f aca="false">K32*$B$31*200</f>
        <v>0</v>
      </c>
      <c r="L188" s="183" t="n">
        <f aca="false">L32*$B$31*200</f>
        <v>0</v>
      </c>
      <c r="M188" s="183" t="n">
        <f aca="false">M32*$B$31*200</f>
        <v>0</v>
      </c>
      <c r="N188" s="183" t="n">
        <f aca="false">N32*$B$31*200</f>
        <v>0</v>
      </c>
      <c r="O188" s="184" t="n">
        <f aca="false">N188</f>
        <v>0</v>
      </c>
      <c r="P188" s="185"/>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c r="BK188" s="185"/>
      <c r="BL188" s="185"/>
      <c r="BM188" s="185"/>
      <c r="BN188" s="185"/>
      <c r="BO188" s="185"/>
      <c r="BP188" s="185"/>
      <c r="BQ188" s="185"/>
      <c r="BR188" s="185"/>
      <c r="BS188" s="185"/>
      <c r="BT188" s="185"/>
      <c r="BU188" s="185"/>
      <c r="BV188" s="185"/>
      <c r="BW188" s="185"/>
      <c r="BX188" s="185"/>
      <c r="BY188" s="185"/>
      <c r="BZ188" s="185"/>
      <c r="CA188" s="185"/>
      <c r="CB188" s="185"/>
      <c r="CC188" s="185"/>
      <c r="CD188" s="185"/>
      <c r="CE188" s="185"/>
      <c r="CF188" s="185"/>
      <c r="CG188" s="185"/>
      <c r="CH188" s="185"/>
      <c r="CI188" s="185"/>
      <c r="CJ188" s="185"/>
      <c r="CK188" s="185"/>
      <c r="CL188" s="185"/>
      <c r="CM188" s="185"/>
      <c r="CN188" s="185"/>
      <c r="CO188" s="185"/>
      <c r="CP188" s="185"/>
      <c r="CQ188" s="185"/>
      <c r="CR188" s="185"/>
      <c r="CS188" s="185"/>
      <c r="CT188" s="185"/>
      <c r="CU188" s="185"/>
      <c r="CV188" s="185"/>
      <c r="CW188" s="185"/>
      <c r="CX188" s="185"/>
      <c r="CY188" s="185"/>
      <c r="CZ188" s="185"/>
      <c r="DA188" s="185"/>
      <c r="DB188" s="185"/>
      <c r="DC188" s="185"/>
      <c r="DD188" s="185"/>
      <c r="DE188" s="185"/>
      <c r="DF188" s="185"/>
      <c r="DG188" s="185"/>
      <c r="DH188" s="185"/>
      <c r="DI188" s="185"/>
      <c r="DJ188" s="185"/>
      <c r="DK188" s="185"/>
      <c r="DL188" s="185"/>
      <c r="DM188" s="185"/>
      <c r="DN188" s="185"/>
      <c r="DO188" s="185"/>
      <c r="DP188" s="185"/>
      <c r="DQ188" s="185"/>
      <c r="DR188" s="185"/>
      <c r="DS188" s="185"/>
      <c r="DT188" s="185"/>
      <c r="DU188" s="185"/>
      <c r="DV188" s="185"/>
      <c r="DW188" s="185"/>
      <c r="DX188" s="185"/>
      <c r="DY188" s="185"/>
      <c r="DZ188" s="185"/>
      <c r="EA188" s="185"/>
      <c r="EB188" s="185"/>
      <c r="EC188" s="185"/>
      <c r="ED188" s="185"/>
      <c r="EE188" s="185"/>
      <c r="EF188" s="185"/>
      <c r="EG188" s="185"/>
      <c r="EH188" s="185"/>
      <c r="EI188" s="185"/>
      <c r="EJ188" s="185"/>
      <c r="EK188" s="185"/>
      <c r="EL188" s="185"/>
      <c r="EM188" s="185"/>
      <c r="EN188" s="185"/>
      <c r="EO188" s="185"/>
      <c r="EP188" s="185"/>
      <c r="EQ188" s="185"/>
      <c r="ER188" s="185"/>
      <c r="ES188" s="185"/>
      <c r="ET188" s="185"/>
      <c r="EU188" s="185"/>
      <c r="EV188" s="185"/>
      <c r="EW188" s="185"/>
      <c r="EX188" s="185"/>
      <c r="EY188" s="185"/>
      <c r="EZ188" s="185"/>
      <c r="FA188" s="185"/>
      <c r="FB188" s="185"/>
      <c r="FC188" s="185"/>
      <c r="FD188" s="185"/>
      <c r="FE188" s="185"/>
      <c r="FF188" s="185"/>
      <c r="FG188" s="185"/>
      <c r="FH188" s="185"/>
      <c r="FI188" s="185"/>
      <c r="FJ188" s="185"/>
      <c r="FK188" s="185"/>
      <c r="FL188" s="185"/>
      <c r="FM188" s="185"/>
      <c r="FN188" s="185"/>
      <c r="FO188" s="185"/>
      <c r="FP188" s="185"/>
      <c r="FQ188" s="185"/>
      <c r="FR188" s="185"/>
      <c r="FS188" s="185"/>
      <c r="FT188" s="185"/>
      <c r="FU188" s="185"/>
      <c r="FV188" s="185"/>
      <c r="FW188" s="185"/>
      <c r="FX188" s="185"/>
      <c r="FY188" s="185"/>
      <c r="FZ188" s="185"/>
      <c r="GA188" s="185"/>
      <c r="GB188" s="185"/>
      <c r="GC188" s="185"/>
      <c r="GD188" s="185"/>
      <c r="GE188" s="185"/>
      <c r="GF188" s="185"/>
      <c r="GG188" s="185"/>
      <c r="GH188" s="185"/>
      <c r="GI188" s="185"/>
      <c r="GJ188" s="185"/>
      <c r="GK188" s="185"/>
      <c r="GL188" s="185"/>
      <c r="GM188" s="185"/>
      <c r="GN188" s="185"/>
      <c r="GO188" s="185"/>
      <c r="GP188" s="185"/>
      <c r="GQ188" s="185"/>
      <c r="GR188" s="185"/>
      <c r="GS188" s="185"/>
      <c r="GT188" s="185"/>
      <c r="GU188" s="185"/>
      <c r="GV188" s="185"/>
      <c r="GW188" s="185"/>
      <c r="GX188" s="185"/>
      <c r="GY188" s="185"/>
      <c r="GZ188" s="185"/>
      <c r="HA188" s="185"/>
      <c r="HB188" s="185"/>
      <c r="HC188" s="185"/>
      <c r="HD188" s="185"/>
      <c r="HE188" s="185"/>
      <c r="HF188" s="185"/>
      <c r="HG188" s="185"/>
      <c r="HH188" s="185"/>
      <c r="HI188" s="185"/>
      <c r="HJ188" s="185"/>
      <c r="HK188" s="185"/>
      <c r="HL188" s="185"/>
      <c r="HM188" s="185"/>
      <c r="HN188" s="185"/>
      <c r="HO188" s="185"/>
      <c r="HP188" s="185"/>
      <c r="HQ188" s="185"/>
      <c r="HR188" s="185"/>
      <c r="HS188" s="185"/>
      <c r="HT188" s="185"/>
      <c r="HU188" s="185"/>
      <c r="HV188" s="185"/>
      <c r="HW188" s="185"/>
      <c r="HX188" s="185"/>
      <c r="HY188" s="185"/>
      <c r="HZ188" s="185"/>
      <c r="IA188" s="185"/>
      <c r="IB188" s="185"/>
      <c r="IC188" s="185"/>
      <c r="ID188" s="185"/>
      <c r="IE188" s="185"/>
      <c r="IF188" s="185"/>
      <c r="IG188" s="185"/>
      <c r="IH188" s="185"/>
      <c r="II188" s="185"/>
      <c r="IJ188" s="185"/>
      <c r="IK188" s="185"/>
      <c r="IL188" s="185"/>
      <c r="IM188" s="185"/>
      <c r="IN188" s="185"/>
      <c r="IO188" s="185"/>
      <c r="IP188" s="185"/>
      <c r="IQ188" s="185"/>
      <c r="IR188" s="185"/>
      <c r="IS188" s="185"/>
      <c r="IT188" s="185"/>
      <c r="IU188" s="185"/>
      <c r="IV188" s="185"/>
      <c r="IW188" s="185"/>
    </row>
    <row r="189" customFormat="false" ht="15.75" hidden="true" customHeight="false" outlineLevel="0" collapsed="false">
      <c r="A189" s="182" t="s">
        <v>337</v>
      </c>
      <c r="B189" s="183" t="n">
        <v>85</v>
      </c>
      <c r="C189" s="183" t="n">
        <f aca="false">C33*$B$31*200</f>
        <v>0</v>
      </c>
      <c r="D189" s="183" t="n">
        <f aca="false">D33*$B$31*200</f>
        <v>0</v>
      </c>
      <c r="E189" s="183" t="n">
        <f aca="false">E33*$B$31*200</f>
        <v>0</v>
      </c>
      <c r="F189" s="183" t="n">
        <f aca="false">F33*$B$31*200</f>
        <v>0</v>
      </c>
      <c r="G189" s="183" t="n">
        <f aca="false">G33*$B$31*200</f>
        <v>0</v>
      </c>
      <c r="H189" s="183" t="n">
        <f aca="false">H33*$B$31*200</f>
        <v>0</v>
      </c>
      <c r="I189" s="183" t="n">
        <f aca="false">I33*$B$31*200</f>
        <v>0</v>
      </c>
      <c r="J189" s="183" t="n">
        <f aca="false">J33*$B$31*200</f>
        <v>0</v>
      </c>
      <c r="K189" s="183" t="n">
        <f aca="false">K33*$B$31*200</f>
        <v>0</v>
      </c>
      <c r="L189" s="183" t="n">
        <f aca="false">L33*$B$31*200</f>
        <v>0</v>
      </c>
      <c r="M189" s="183" t="n">
        <f aca="false">M33*$B$31*200</f>
        <v>0</v>
      </c>
      <c r="N189" s="183" t="n">
        <f aca="false">N33*$B$31*200</f>
        <v>0</v>
      </c>
      <c r="O189" s="184" t="n">
        <f aca="false">N189</f>
        <v>0</v>
      </c>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5"/>
      <c r="AU189" s="185"/>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c r="CJ189" s="185"/>
      <c r="CK189" s="185"/>
      <c r="CL189" s="185"/>
      <c r="CM189" s="185"/>
      <c r="CN189" s="185"/>
      <c r="CO189" s="185"/>
      <c r="CP189" s="185"/>
      <c r="CQ189" s="185"/>
      <c r="CR189" s="185"/>
      <c r="CS189" s="185"/>
      <c r="CT189" s="185"/>
      <c r="CU189" s="185"/>
      <c r="CV189" s="185"/>
      <c r="CW189" s="185"/>
      <c r="CX189" s="185"/>
      <c r="CY189" s="185"/>
      <c r="CZ189" s="185"/>
      <c r="DA189" s="185"/>
      <c r="DB189" s="185"/>
      <c r="DC189" s="185"/>
      <c r="DD189" s="185"/>
      <c r="DE189" s="185"/>
      <c r="DF189" s="185"/>
      <c r="DG189" s="185"/>
      <c r="DH189" s="185"/>
      <c r="DI189" s="185"/>
      <c r="DJ189" s="185"/>
      <c r="DK189" s="185"/>
      <c r="DL189" s="185"/>
      <c r="DM189" s="185"/>
      <c r="DN189" s="185"/>
      <c r="DO189" s="185"/>
      <c r="DP189" s="185"/>
      <c r="DQ189" s="185"/>
      <c r="DR189" s="185"/>
      <c r="DS189" s="185"/>
      <c r="DT189" s="185"/>
      <c r="DU189" s="185"/>
      <c r="DV189" s="185"/>
      <c r="DW189" s="185"/>
      <c r="DX189" s="185"/>
      <c r="DY189" s="185"/>
      <c r="DZ189" s="185"/>
      <c r="EA189" s="185"/>
      <c r="EB189" s="185"/>
      <c r="EC189" s="185"/>
      <c r="ED189" s="185"/>
      <c r="EE189" s="185"/>
      <c r="EF189" s="185"/>
      <c r="EG189" s="185"/>
      <c r="EH189" s="185"/>
      <c r="EI189" s="185"/>
      <c r="EJ189" s="185"/>
      <c r="EK189" s="185"/>
      <c r="EL189" s="185"/>
      <c r="EM189" s="185"/>
      <c r="EN189" s="185"/>
      <c r="EO189" s="185"/>
      <c r="EP189" s="185"/>
      <c r="EQ189" s="185"/>
      <c r="ER189" s="185"/>
      <c r="ES189" s="185"/>
      <c r="ET189" s="185"/>
      <c r="EU189" s="185"/>
      <c r="EV189" s="185"/>
      <c r="EW189" s="185"/>
      <c r="EX189" s="185"/>
      <c r="EY189" s="185"/>
      <c r="EZ189" s="185"/>
      <c r="FA189" s="185"/>
      <c r="FB189" s="185"/>
      <c r="FC189" s="185"/>
      <c r="FD189" s="185"/>
      <c r="FE189" s="185"/>
      <c r="FF189" s="185"/>
      <c r="FG189" s="185"/>
      <c r="FH189" s="185"/>
      <c r="FI189" s="185"/>
      <c r="FJ189" s="185"/>
      <c r="FK189" s="185"/>
      <c r="FL189" s="185"/>
      <c r="FM189" s="185"/>
      <c r="FN189" s="185"/>
      <c r="FO189" s="185"/>
      <c r="FP189" s="185"/>
      <c r="FQ189" s="185"/>
      <c r="FR189" s="185"/>
      <c r="FS189" s="185"/>
      <c r="FT189" s="185"/>
      <c r="FU189" s="185"/>
      <c r="FV189" s="185"/>
      <c r="FW189" s="185"/>
      <c r="FX189" s="185"/>
      <c r="FY189" s="185"/>
      <c r="FZ189" s="185"/>
      <c r="GA189" s="185"/>
      <c r="GB189" s="185"/>
      <c r="GC189" s="185"/>
      <c r="GD189" s="185"/>
      <c r="GE189" s="185"/>
      <c r="GF189" s="185"/>
      <c r="GG189" s="185"/>
      <c r="GH189" s="185"/>
      <c r="GI189" s="185"/>
      <c r="GJ189" s="185"/>
      <c r="GK189" s="185"/>
      <c r="GL189" s="185"/>
      <c r="GM189" s="185"/>
      <c r="GN189" s="185"/>
      <c r="GO189" s="185"/>
      <c r="GP189" s="185"/>
      <c r="GQ189" s="185"/>
      <c r="GR189" s="185"/>
      <c r="GS189" s="185"/>
      <c r="GT189" s="185"/>
      <c r="GU189" s="185"/>
      <c r="GV189" s="185"/>
      <c r="GW189" s="185"/>
      <c r="GX189" s="185"/>
      <c r="GY189" s="185"/>
      <c r="GZ189" s="185"/>
      <c r="HA189" s="185"/>
      <c r="HB189" s="185"/>
      <c r="HC189" s="185"/>
      <c r="HD189" s="185"/>
      <c r="HE189" s="185"/>
      <c r="HF189" s="185"/>
      <c r="HG189" s="185"/>
      <c r="HH189" s="185"/>
      <c r="HI189" s="185"/>
      <c r="HJ189" s="185"/>
      <c r="HK189" s="185"/>
      <c r="HL189" s="185"/>
      <c r="HM189" s="185"/>
      <c r="HN189" s="185"/>
      <c r="HO189" s="185"/>
      <c r="HP189" s="185"/>
      <c r="HQ189" s="185"/>
      <c r="HR189" s="185"/>
      <c r="HS189" s="185"/>
      <c r="HT189" s="185"/>
      <c r="HU189" s="185"/>
      <c r="HV189" s="185"/>
      <c r="HW189" s="185"/>
      <c r="HX189" s="185"/>
      <c r="HY189" s="185"/>
      <c r="HZ189" s="185"/>
      <c r="IA189" s="185"/>
      <c r="IB189" s="185"/>
      <c r="IC189" s="185"/>
      <c r="ID189" s="185"/>
      <c r="IE189" s="185"/>
      <c r="IF189" s="185"/>
      <c r="IG189" s="185"/>
      <c r="IH189" s="185"/>
      <c r="II189" s="185"/>
      <c r="IJ189" s="185"/>
      <c r="IK189" s="185"/>
      <c r="IL189" s="185"/>
      <c r="IM189" s="185"/>
      <c r="IN189" s="185"/>
      <c r="IO189" s="185"/>
      <c r="IP189" s="185"/>
      <c r="IQ189" s="185"/>
      <c r="IR189" s="185"/>
      <c r="IS189" s="185"/>
      <c r="IT189" s="185"/>
      <c r="IU189" s="185"/>
      <c r="IV189" s="185"/>
      <c r="IW189" s="185"/>
    </row>
    <row r="190" customFormat="false" ht="15.75" hidden="true" customHeight="false" outlineLevel="0" collapsed="false">
      <c r="A190" s="182" t="s">
        <v>338</v>
      </c>
      <c r="B190" s="183" t="n">
        <v>115</v>
      </c>
      <c r="C190" s="183" t="n">
        <f aca="false">C34*$B$31*200</f>
        <v>0</v>
      </c>
      <c r="D190" s="183" t="n">
        <f aca="false">D34*$B$31*200</f>
        <v>0</v>
      </c>
      <c r="E190" s="183" t="n">
        <f aca="false">E34*$B$31*200</f>
        <v>0</v>
      </c>
      <c r="F190" s="183" t="n">
        <f aca="false">F34*$B$31*200</f>
        <v>0</v>
      </c>
      <c r="G190" s="183" t="n">
        <f aca="false">G34*$B$31*200</f>
        <v>0</v>
      </c>
      <c r="H190" s="183" t="n">
        <f aca="false">H34*$B$31*200</f>
        <v>0</v>
      </c>
      <c r="I190" s="183" t="n">
        <f aca="false">I34*$B$31*200</f>
        <v>0</v>
      </c>
      <c r="J190" s="183" t="n">
        <f aca="false">J34*$B$31*200</f>
        <v>0</v>
      </c>
      <c r="K190" s="183" t="n">
        <f aca="false">K34*$B$31*200</f>
        <v>0</v>
      </c>
      <c r="L190" s="183" t="n">
        <f aca="false">L34*$B$31*200</f>
        <v>0</v>
      </c>
      <c r="M190" s="183" t="n">
        <f aca="false">M34*$B$31*200</f>
        <v>0</v>
      </c>
      <c r="N190" s="183" t="n">
        <f aca="false">N34*$B$31*200</f>
        <v>0</v>
      </c>
      <c r="O190" s="184" t="n">
        <f aca="false">N190</f>
        <v>0</v>
      </c>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5"/>
      <c r="AU190" s="185"/>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c r="CJ190" s="185"/>
      <c r="CK190" s="185"/>
      <c r="CL190" s="185"/>
      <c r="CM190" s="185"/>
      <c r="CN190" s="185"/>
      <c r="CO190" s="185"/>
      <c r="CP190" s="185"/>
      <c r="CQ190" s="185"/>
      <c r="CR190" s="185"/>
      <c r="CS190" s="185"/>
      <c r="CT190" s="185"/>
      <c r="CU190" s="185"/>
      <c r="CV190" s="185"/>
      <c r="CW190" s="185"/>
      <c r="CX190" s="185"/>
      <c r="CY190" s="185"/>
      <c r="CZ190" s="185"/>
      <c r="DA190" s="185"/>
      <c r="DB190" s="185"/>
      <c r="DC190" s="185"/>
      <c r="DD190" s="185"/>
      <c r="DE190" s="185"/>
      <c r="DF190" s="185"/>
      <c r="DG190" s="185"/>
      <c r="DH190" s="185"/>
      <c r="DI190" s="185"/>
      <c r="DJ190" s="185"/>
      <c r="DK190" s="185"/>
      <c r="DL190" s="185"/>
      <c r="DM190" s="185"/>
      <c r="DN190" s="185"/>
      <c r="DO190" s="185"/>
      <c r="DP190" s="185"/>
      <c r="DQ190" s="185"/>
      <c r="DR190" s="185"/>
      <c r="DS190" s="185"/>
      <c r="DT190" s="185"/>
      <c r="DU190" s="185"/>
      <c r="DV190" s="185"/>
      <c r="DW190" s="185"/>
      <c r="DX190" s="185"/>
      <c r="DY190" s="185"/>
      <c r="DZ190" s="185"/>
      <c r="EA190" s="185"/>
      <c r="EB190" s="185"/>
      <c r="EC190" s="185"/>
      <c r="ED190" s="185"/>
      <c r="EE190" s="185"/>
      <c r="EF190" s="185"/>
      <c r="EG190" s="185"/>
      <c r="EH190" s="185"/>
      <c r="EI190" s="185"/>
      <c r="EJ190" s="185"/>
      <c r="EK190" s="185"/>
      <c r="EL190" s="185"/>
      <c r="EM190" s="185"/>
      <c r="EN190" s="185"/>
      <c r="EO190" s="185"/>
      <c r="EP190" s="185"/>
      <c r="EQ190" s="185"/>
      <c r="ER190" s="185"/>
      <c r="ES190" s="185"/>
      <c r="ET190" s="185"/>
      <c r="EU190" s="185"/>
      <c r="EV190" s="185"/>
      <c r="EW190" s="185"/>
      <c r="EX190" s="185"/>
      <c r="EY190" s="185"/>
      <c r="EZ190" s="185"/>
      <c r="FA190" s="185"/>
      <c r="FB190" s="185"/>
      <c r="FC190" s="185"/>
      <c r="FD190" s="185"/>
      <c r="FE190" s="185"/>
      <c r="FF190" s="185"/>
      <c r="FG190" s="185"/>
      <c r="FH190" s="185"/>
      <c r="FI190" s="185"/>
      <c r="FJ190" s="185"/>
      <c r="FK190" s="185"/>
      <c r="FL190" s="185"/>
      <c r="FM190" s="185"/>
      <c r="FN190" s="185"/>
      <c r="FO190" s="185"/>
      <c r="FP190" s="185"/>
      <c r="FQ190" s="185"/>
      <c r="FR190" s="185"/>
      <c r="FS190" s="185"/>
      <c r="FT190" s="185"/>
      <c r="FU190" s="185"/>
      <c r="FV190" s="185"/>
      <c r="FW190" s="185"/>
      <c r="FX190" s="185"/>
      <c r="FY190" s="185"/>
      <c r="FZ190" s="185"/>
      <c r="GA190" s="185"/>
      <c r="GB190" s="185"/>
      <c r="GC190" s="185"/>
      <c r="GD190" s="185"/>
      <c r="GE190" s="185"/>
      <c r="GF190" s="185"/>
      <c r="GG190" s="185"/>
      <c r="GH190" s="185"/>
      <c r="GI190" s="185"/>
      <c r="GJ190" s="185"/>
      <c r="GK190" s="185"/>
      <c r="GL190" s="185"/>
      <c r="GM190" s="185"/>
      <c r="GN190" s="185"/>
      <c r="GO190" s="185"/>
      <c r="GP190" s="185"/>
      <c r="GQ190" s="185"/>
      <c r="GR190" s="185"/>
      <c r="GS190" s="185"/>
      <c r="GT190" s="185"/>
      <c r="GU190" s="185"/>
      <c r="GV190" s="185"/>
      <c r="GW190" s="185"/>
      <c r="GX190" s="185"/>
      <c r="GY190" s="185"/>
      <c r="GZ190" s="185"/>
      <c r="HA190" s="185"/>
      <c r="HB190" s="185"/>
      <c r="HC190" s="185"/>
      <c r="HD190" s="185"/>
      <c r="HE190" s="185"/>
      <c r="HF190" s="185"/>
      <c r="HG190" s="185"/>
      <c r="HH190" s="185"/>
      <c r="HI190" s="185"/>
      <c r="HJ190" s="185"/>
      <c r="HK190" s="185"/>
      <c r="HL190" s="185"/>
      <c r="HM190" s="185"/>
      <c r="HN190" s="185"/>
      <c r="HO190" s="185"/>
      <c r="HP190" s="185"/>
      <c r="HQ190" s="185"/>
      <c r="HR190" s="185"/>
      <c r="HS190" s="185"/>
      <c r="HT190" s="185"/>
      <c r="HU190" s="185"/>
      <c r="HV190" s="185"/>
      <c r="HW190" s="185"/>
      <c r="HX190" s="185"/>
      <c r="HY190" s="185"/>
      <c r="HZ190" s="185"/>
      <c r="IA190" s="185"/>
      <c r="IB190" s="185"/>
      <c r="IC190" s="185"/>
      <c r="ID190" s="185"/>
      <c r="IE190" s="185"/>
      <c r="IF190" s="185"/>
      <c r="IG190" s="185"/>
      <c r="IH190" s="185"/>
      <c r="II190" s="185"/>
      <c r="IJ190" s="185"/>
      <c r="IK190" s="185"/>
      <c r="IL190" s="185"/>
      <c r="IM190" s="185"/>
      <c r="IN190" s="185"/>
      <c r="IO190" s="185"/>
      <c r="IP190" s="185"/>
      <c r="IQ190" s="185"/>
      <c r="IR190" s="185"/>
      <c r="IS190" s="185"/>
      <c r="IT190" s="185"/>
      <c r="IU190" s="185"/>
      <c r="IV190" s="185"/>
      <c r="IW190" s="185"/>
    </row>
    <row r="191" customFormat="false" ht="15.75" hidden="true" customHeight="false" outlineLevel="0" collapsed="false">
      <c r="A191" s="182" t="s">
        <v>339</v>
      </c>
      <c r="B191" s="183" t="n">
        <v>135</v>
      </c>
      <c r="C191" s="183" t="n">
        <f aca="false">C35*$B$31*200</f>
        <v>0</v>
      </c>
      <c r="D191" s="183" t="n">
        <f aca="false">D35*$B$31*200</f>
        <v>0</v>
      </c>
      <c r="E191" s="183" t="n">
        <f aca="false">E35*$B$31*200</f>
        <v>0</v>
      </c>
      <c r="F191" s="183" t="n">
        <f aca="false">F35*$B$31*200</f>
        <v>0</v>
      </c>
      <c r="G191" s="183" t="n">
        <f aca="false">G35*$B$31*200</f>
        <v>0</v>
      </c>
      <c r="H191" s="183" t="n">
        <f aca="false">H35*$B$31*200</f>
        <v>0</v>
      </c>
      <c r="I191" s="183" t="n">
        <f aca="false">I35*$B$31*200</f>
        <v>0</v>
      </c>
      <c r="J191" s="183" t="n">
        <f aca="false">J35*$B$31*200</f>
        <v>0</v>
      </c>
      <c r="K191" s="183" t="n">
        <f aca="false">K35*$B$31*200</f>
        <v>0</v>
      </c>
      <c r="L191" s="183" t="n">
        <f aca="false">L35*$B$31*200</f>
        <v>0</v>
      </c>
      <c r="M191" s="183" t="n">
        <f aca="false">M35*$B$31*200</f>
        <v>0</v>
      </c>
      <c r="N191" s="183" t="n">
        <f aca="false">N35*$B$31*200</f>
        <v>0</v>
      </c>
      <c r="O191" s="184" t="n">
        <f aca="false">N191</f>
        <v>0</v>
      </c>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c r="CJ191" s="185"/>
      <c r="CK191" s="185"/>
      <c r="CL191" s="185"/>
      <c r="CM191" s="185"/>
      <c r="CN191" s="185"/>
      <c r="CO191" s="185"/>
      <c r="CP191" s="185"/>
      <c r="CQ191" s="185"/>
      <c r="CR191" s="185"/>
      <c r="CS191" s="185"/>
      <c r="CT191" s="185"/>
      <c r="CU191" s="185"/>
      <c r="CV191" s="185"/>
      <c r="CW191" s="185"/>
      <c r="CX191" s="185"/>
      <c r="CY191" s="185"/>
      <c r="CZ191" s="185"/>
      <c r="DA191" s="185"/>
      <c r="DB191" s="185"/>
      <c r="DC191" s="185"/>
      <c r="DD191" s="185"/>
      <c r="DE191" s="185"/>
      <c r="DF191" s="185"/>
      <c r="DG191" s="185"/>
      <c r="DH191" s="185"/>
      <c r="DI191" s="185"/>
      <c r="DJ191" s="185"/>
      <c r="DK191" s="185"/>
      <c r="DL191" s="185"/>
      <c r="DM191" s="185"/>
      <c r="DN191" s="185"/>
      <c r="DO191" s="185"/>
      <c r="DP191" s="185"/>
      <c r="DQ191" s="185"/>
      <c r="DR191" s="185"/>
      <c r="DS191" s="185"/>
      <c r="DT191" s="185"/>
      <c r="DU191" s="185"/>
      <c r="DV191" s="185"/>
      <c r="DW191" s="185"/>
      <c r="DX191" s="185"/>
      <c r="DY191" s="185"/>
      <c r="DZ191" s="185"/>
      <c r="EA191" s="185"/>
      <c r="EB191" s="185"/>
      <c r="EC191" s="185"/>
      <c r="ED191" s="185"/>
      <c r="EE191" s="185"/>
      <c r="EF191" s="185"/>
      <c r="EG191" s="185"/>
      <c r="EH191" s="185"/>
      <c r="EI191" s="185"/>
      <c r="EJ191" s="185"/>
      <c r="EK191" s="185"/>
      <c r="EL191" s="185"/>
      <c r="EM191" s="185"/>
      <c r="EN191" s="185"/>
      <c r="EO191" s="185"/>
      <c r="EP191" s="185"/>
      <c r="EQ191" s="185"/>
      <c r="ER191" s="185"/>
      <c r="ES191" s="185"/>
      <c r="ET191" s="185"/>
      <c r="EU191" s="185"/>
      <c r="EV191" s="185"/>
      <c r="EW191" s="185"/>
      <c r="EX191" s="185"/>
      <c r="EY191" s="185"/>
      <c r="EZ191" s="185"/>
      <c r="FA191" s="185"/>
      <c r="FB191" s="185"/>
      <c r="FC191" s="185"/>
      <c r="FD191" s="185"/>
      <c r="FE191" s="185"/>
      <c r="FF191" s="185"/>
      <c r="FG191" s="185"/>
      <c r="FH191" s="185"/>
      <c r="FI191" s="185"/>
      <c r="FJ191" s="185"/>
      <c r="FK191" s="185"/>
      <c r="FL191" s="185"/>
      <c r="FM191" s="185"/>
      <c r="FN191" s="185"/>
      <c r="FO191" s="185"/>
      <c r="FP191" s="185"/>
      <c r="FQ191" s="185"/>
      <c r="FR191" s="185"/>
      <c r="FS191" s="185"/>
      <c r="FT191" s="185"/>
      <c r="FU191" s="185"/>
      <c r="FV191" s="185"/>
      <c r="FW191" s="185"/>
      <c r="FX191" s="185"/>
      <c r="FY191" s="185"/>
      <c r="FZ191" s="185"/>
      <c r="GA191" s="185"/>
      <c r="GB191" s="185"/>
      <c r="GC191" s="185"/>
      <c r="GD191" s="185"/>
      <c r="GE191" s="185"/>
      <c r="GF191" s="185"/>
      <c r="GG191" s="185"/>
      <c r="GH191" s="185"/>
      <c r="GI191" s="185"/>
      <c r="GJ191" s="185"/>
      <c r="GK191" s="185"/>
      <c r="GL191" s="185"/>
      <c r="GM191" s="185"/>
      <c r="GN191" s="185"/>
      <c r="GO191" s="185"/>
      <c r="GP191" s="185"/>
      <c r="GQ191" s="185"/>
      <c r="GR191" s="185"/>
      <c r="GS191" s="185"/>
      <c r="GT191" s="185"/>
      <c r="GU191" s="185"/>
      <c r="GV191" s="185"/>
      <c r="GW191" s="185"/>
      <c r="GX191" s="185"/>
      <c r="GY191" s="185"/>
      <c r="GZ191" s="185"/>
      <c r="HA191" s="185"/>
      <c r="HB191" s="185"/>
      <c r="HC191" s="185"/>
      <c r="HD191" s="185"/>
      <c r="HE191" s="185"/>
      <c r="HF191" s="185"/>
      <c r="HG191" s="185"/>
      <c r="HH191" s="185"/>
      <c r="HI191" s="185"/>
      <c r="HJ191" s="185"/>
      <c r="HK191" s="185"/>
      <c r="HL191" s="185"/>
      <c r="HM191" s="185"/>
      <c r="HN191" s="185"/>
      <c r="HO191" s="185"/>
      <c r="HP191" s="185"/>
      <c r="HQ191" s="185"/>
      <c r="HR191" s="185"/>
      <c r="HS191" s="185"/>
      <c r="HT191" s="185"/>
      <c r="HU191" s="185"/>
      <c r="HV191" s="185"/>
      <c r="HW191" s="185"/>
      <c r="HX191" s="185"/>
      <c r="HY191" s="185"/>
      <c r="HZ191" s="185"/>
      <c r="IA191" s="185"/>
      <c r="IB191" s="185"/>
      <c r="IC191" s="185"/>
      <c r="ID191" s="185"/>
      <c r="IE191" s="185"/>
      <c r="IF191" s="185"/>
      <c r="IG191" s="185"/>
      <c r="IH191" s="185"/>
      <c r="II191" s="185"/>
      <c r="IJ191" s="185"/>
      <c r="IK191" s="185"/>
      <c r="IL191" s="185"/>
      <c r="IM191" s="185"/>
      <c r="IN191" s="185"/>
      <c r="IO191" s="185"/>
      <c r="IP191" s="185"/>
      <c r="IQ191" s="185"/>
      <c r="IR191" s="185"/>
      <c r="IS191" s="185"/>
      <c r="IT191" s="185"/>
      <c r="IU191" s="185"/>
      <c r="IV191" s="185"/>
      <c r="IW191" s="185"/>
    </row>
    <row r="192" customFormat="false" ht="15.75" hidden="true" customHeight="false" outlineLevel="0" collapsed="false">
      <c r="A192" s="182" t="s">
        <v>340</v>
      </c>
      <c r="B192" s="183" t="n">
        <v>165</v>
      </c>
      <c r="C192" s="183" t="n">
        <f aca="false">C36*$B$31*200</f>
        <v>0</v>
      </c>
      <c r="D192" s="183" t="n">
        <f aca="false">D36*$B$31*200</f>
        <v>0</v>
      </c>
      <c r="E192" s="183" t="n">
        <f aca="false">E36*$B$31*200</f>
        <v>0</v>
      </c>
      <c r="F192" s="183" t="n">
        <f aca="false">F36*$B$31*200</f>
        <v>0</v>
      </c>
      <c r="G192" s="183" t="n">
        <f aca="false">G36*$B$31*200</f>
        <v>0</v>
      </c>
      <c r="H192" s="183" t="n">
        <f aca="false">H36*$B$31*200</f>
        <v>0</v>
      </c>
      <c r="I192" s="183" t="n">
        <f aca="false">I36*$B$31*200</f>
        <v>0</v>
      </c>
      <c r="J192" s="183" t="n">
        <f aca="false">J36*$B$31*200</f>
        <v>0</v>
      </c>
      <c r="K192" s="183" t="n">
        <f aca="false">K36*$B$31*200</f>
        <v>0</v>
      </c>
      <c r="L192" s="183" t="n">
        <f aca="false">L36*$B$31*200</f>
        <v>0</v>
      </c>
      <c r="M192" s="183" t="n">
        <f aca="false">M36*$B$31*200</f>
        <v>0</v>
      </c>
      <c r="N192" s="183" t="n">
        <f aca="false">N36*$B$31*200</f>
        <v>0</v>
      </c>
      <c r="O192" s="184" t="n">
        <f aca="false">N192</f>
        <v>0</v>
      </c>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c r="CJ192" s="185"/>
      <c r="CK192" s="185"/>
      <c r="CL192" s="185"/>
      <c r="CM192" s="185"/>
      <c r="CN192" s="185"/>
      <c r="CO192" s="185"/>
      <c r="CP192" s="185"/>
      <c r="CQ192" s="185"/>
      <c r="CR192" s="185"/>
      <c r="CS192" s="185"/>
      <c r="CT192" s="185"/>
      <c r="CU192" s="185"/>
      <c r="CV192" s="185"/>
      <c r="CW192" s="185"/>
      <c r="CX192" s="185"/>
      <c r="CY192" s="185"/>
      <c r="CZ192" s="185"/>
      <c r="DA192" s="185"/>
      <c r="DB192" s="185"/>
      <c r="DC192" s="185"/>
      <c r="DD192" s="185"/>
      <c r="DE192" s="185"/>
      <c r="DF192" s="185"/>
      <c r="DG192" s="185"/>
      <c r="DH192" s="185"/>
      <c r="DI192" s="185"/>
      <c r="DJ192" s="185"/>
      <c r="DK192" s="185"/>
      <c r="DL192" s="185"/>
      <c r="DM192" s="185"/>
      <c r="DN192" s="185"/>
      <c r="DO192" s="185"/>
      <c r="DP192" s="185"/>
      <c r="DQ192" s="185"/>
      <c r="DR192" s="185"/>
      <c r="DS192" s="185"/>
      <c r="DT192" s="185"/>
      <c r="DU192" s="185"/>
      <c r="DV192" s="185"/>
      <c r="DW192" s="185"/>
      <c r="DX192" s="185"/>
      <c r="DY192" s="185"/>
      <c r="DZ192" s="185"/>
      <c r="EA192" s="185"/>
      <c r="EB192" s="185"/>
      <c r="EC192" s="185"/>
      <c r="ED192" s="185"/>
      <c r="EE192" s="185"/>
      <c r="EF192" s="185"/>
      <c r="EG192" s="185"/>
      <c r="EH192" s="185"/>
      <c r="EI192" s="185"/>
      <c r="EJ192" s="185"/>
      <c r="EK192" s="185"/>
      <c r="EL192" s="185"/>
      <c r="EM192" s="185"/>
      <c r="EN192" s="185"/>
      <c r="EO192" s="185"/>
      <c r="EP192" s="185"/>
      <c r="EQ192" s="185"/>
      <c r="ER192" s="185"/>
      <c r="ES192" s="185"/>
      <c r="ET192" s="185"/>
      <c r="EU192" s="185"/>
      <c r="EV192" s="185"/>
      <c r="EW192" s="185"/>
      <c r="EX192" s="185"/>
      <c r="EY192" s="185"/>
      <c r="EZ192" s="185"/>
      <c r="FA192" s="185"/>
      <c r="FB192" s="185"/>
      <c r="FC192" s="185"/>
      <c r="FD192" s="185"/>
      <c r="FE192" s="185"/>
      <c r="FF192" s="185"/>
      <c r="FG192" s="185"/>
      <c r="FH192" s="185"/>
      <c r="FI192" s="185"/>
      <c r="FJ192" s="185"/>
      <c r="FK192" s="185"/>
      <c r="FL192" s="185"/>
      <c r="FM192" s="185"/>
      <c r="FN192" s="185"/>
      <c r="FO192" s="185"/>
      <c r="FP192" s="185"/>
      <c r="FQ192" s="185"/>
      <c r="FR192" s="185"/>
      <c r="FS192" s="185"/>
      <c r="FT192" s="185"/>
      <c r="FU192" s="185"/>
      <c r="FV192" s="185"/>
      <c r="FW192" s="185"/>
      <c r="FX192" s="185"/>
      <c r="FY192" s="185"/>
      <c r="FZ192" s="185"/>
      <c r="GA192" s="185"/>
      <c r="GB192" s="185"/>
      <c r="GC192" s="185"/>
      <c r="GD192" s="185"/>
      <c r="GE192" s="185"/>
      <c r="GF192" s="185"/>
      <c r="GG192" s="185"/>
      <c r="GH192" s="185"/>
      <c r="GI192" s="185"/>
      <c r="GJ192" s="185"/>
      <c r="GK192" s="185"/>
      <c r="GL192" s="185"/>
      <c r="GM192" s="185"/>
      <c r="GN192" s="185"/>
      <c r="GO192" s="185"/>
      <c r="GP192" s="185"/>
      <c r="GQ192" s="185"/>
      <c r="GR192" s="185"/>
      <c r="GS192" s="185"/>
      <c r="GT192" s="185"/>
      <c r="GU192" s="185"/>
      <c r="GV192" s="185"/>
      <c r="GW192" s="185"/>
      <c r="GX192" s="185"/>
      <c r="GY192" s="185"/>
      <c r="GZ192" s="185"/>
      <c r="HA192" s="185"/>
      <c r="HB192" s="185"/>
      <c r="HC192" s="185"/>
      <c r="HD192" s="185"/>
      <c r="HE192" s="185"/>
      <c r="HF192" s="185"/>
      <c r="HG192" s="185"/>
      <c r="HH192" s="185"/>
      <c r="HI192" s="185"/>
      <c r="HJ192" s="185"/>
      <c r="HK192" s="185"/>
      <c r="HL192" s="185"/>
      <c r="HM192" s="185"/>
      <c r="HN192" s="185"/>
      <c r="HO192" s="185"/>
      <c r="HP192" s="185"/>
      <c r="HQ192" s="185"/>
      <c r="HR192" s="185"/>
      <c r="HS192" s="185"/>
      <c r="HT192" s="185"/>
      <c r="HU192" s="185"/>
      <c r="HV192" s="185"/>
      <c r="HW192" s="185"/>
      <c r="HX192" s="185"/>
      <c r="HY192" s="185"/>
      <c r="HZ192" s="185"/>
      <c r="IA192" s="185"/>
      <c r="IB192" s="185"/>
      <c r="IC192" s="185"/>
      <c r="ID192" s="185"/>
      <c r="IE192" s="185"/>
      <c r="IF192" s="185"/>
      <c r="IG192" s="185"/>
      <c r="IH192" s="185"/>
      <c r="II192" s="185"/>
      <c r="IJ192" s="185"/>
      <c r="IK192" s="185"/>
      <c r="IL192" s="185"/>
      <c r="IM192" s="185"/>
      <c r="IN192" s="185"/>
      <c r="IO192" s="185"/>
      <c r="IP192" s="185"/>
      <c r="IQ192" s="185"/>
      <c r="IR192" s="185"/>
      <c r="IS192" s="185"/>
      <c r="IT192" s="185"/>
      <c r="IU192" s="185"/>
      <c r="IV192" s="185"/>
      <c r="IW192" s="185"/>
    </row>
    <row r="193" customFormat="false" ht="15.75" hidden="true" customHeight="false" outlineLevel="0" collapsed="false">
      <c r="A193" s="182" t="s">
        <v>341</v>
      </c>
      <c r="B193" s="183" t="n">
        <v>185</v>
      </c>
      <c r="C193" s="183" t="n">
        <f aca="false">C37*$B$31*200</f>
        <v>0</v>
      </c>
      <c r="D193" s="183" t="n">
        <f aca="false">D37*$B$31*200</f>
        <v>0</v>
      </c>
      <c r="E193" s="183" t="n">
        <f aca="false">E37*$B$31*200</f>
        <v>0</v>
      </c>
      <c r="F193" s="183" t="n">
        <f aca="false">F37*$B$31*200</f>
        <v>0</v>
      </c>
      <c r="G193" s="183" t="n">
        <f aca="false">G37*$B$31*200</f>
        <v>0</v>
      </c>
      <c r="H193" s="183" t="n">
        <f aca="false">H37*$B$31*200</f>
        <v>0</v>
      </c>
      <c r="I193" s="183" t="n">
        <f aca="false">I37*$B$31*200</f>
        <v>0</v>
      </c>
      <c r="J193" s="183" t="n">
        <f aca="false">J37*$B$31*200</f>
        <v>0</v>
      </c>
      <c r="K193" s="183" t="n">
        <f aca="false">K37*$B$31*200</f>
        <v>0</v>
      </c>
      <c r="L193" s="183" t="n">
        <f aca="false">L37*$B$31*200</f>
        <v>0</v>
      </c>
      <c r="M193" s="183" t="n">
        <f aca="false">M37*$B$31*200</f>
        <v>0</v>
      </c>
      <c r="N193" s="183" t="n">
        <f aca="false">N37*$B$31*200</f>
        <v>0</v>
      </c>
      <c r="O193" s="184" t="n">
        <f aca="false">N193</f>
        <v>0</v>
      </c>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c r="CJ193" s="185"/>
      <c r="CK193" s="185"/>
      <c r="CL193" s="185"/>
      <c r="CM193" s="185"/>
      <c r="CN193" s="185"/>
      <c r="CO193" s="185"/>
      <c r="CP193" s="185"/>
      <c r="CQ193" s="185"/>
      <c r="CR193" s="185"/>
      <c r="CS193" s="185"/>
      <c r="CT193" s="185"/>
      <c r="CU193" s="185"/>
      <c r="CV193" s="185"/>
      <c r="CW193" s="185"/>
      <c r="CX193" s="185"/>
      <c r="CY193" s="185"/>
      <c r="CZ193" s="185"/>
      <c r="DA193" s="185"/>
      <c r="DB193" s="185"/>
      <c r="DC193" s="185"/>
      <c r="DD193" s="185"/>
      <c r="DE193" s="185"/>
      <c r="DF193" s="185"/>
      <c r="DG193" s="185"/>
      <c r="DH193" s="185"/>
      <c r="DI193" s="185"/>
      <c r="DJ193" s="185"/>
      <c r="DK193" s="185"/>
      <c r="DL193" s="185"/>
      <c r="DM193" s="185"/>
      <c r="DN193" s="185"/>
      <c r="DO193" s="185"/>
      <c r="DP193" s="185"/>
      <c r="DQ193" s="185"/>
      <c r="DR193" s="185"/>
      <c r="DS193" s="185"/>
      <c r="DT193" s="185"/>
      <c r="DU193" s="185"/>
      <c r="DV193" s="185"/>
      <c r="DW193" s="185"/>
      <c r="DX193" s="185"/>
      <c r="DY193" s="185"/>
      <c r="DZ193" s="185"/>
      <c r="EA193" s="185"/>
      <c r="EB193" s="185"/>
      <c r="EC193" s="185"/>
      <c r="ED193" s="185"/>
      <c r="EE193" s="185"/>
      <c r="EF193" s="185"/>
      <c r="EG193" s="185"/>
      <c r="EH193" s="185"/>
      <c r="EI193" s="185"/>
      <c r="EJ193" s="185"/>
      <c r="EK193" s="185"/>
      <c r="EL193" s="185"/>
      <c r="EM193" s="185"/>
      <c r="EN193" s="185"/>
      <c r="EO193" s="185"/>
      <c r="EP193" s="185"/>
      <c r="EQ193" s="185"/>
      <c r="ER193" s="185"/>
      <c r="ES193" s="185"/>
      <c r="ET193" s="185"/>
      <c r="EU193" s="185"/>
      <c r="EV193" s="185"/>
      <c r="EW193" s="185"/>
      <c r="EX193" s="185"/>
      <c r="EY193" s="185"/>
      <c r="EZ193" s="185"/>
      <c r="FA193" s="185"/>
      <c r="FB193" s="185"/>
      <c r="FC193" s="185"/>
      <c r="FD193" s="185"/>
      <c r="FE193" s="185"/>
      <c r="FF193" s="185"/>
      <c r="FG193" s="185"/>
      <c r="FH193" s="185"/>
      <c r="FI193" s="185"/>
      <c r="FJ193" s="185"/>
      <c r="FK193" s="185"/>
      <c r="FL193" s="185"/>
      <c r="FM193" s="185"/>
      <c r="FN193" s="185"/>
      <c r="FO193" s="185"/>
      <c r="FP193" s="185"/>
      <c r="FQ193" s="185"/>
      <c r="FR193" s="185"/>
      <c r="FS193" s="185"/>
      <c r="FT193" s="185"/>
      <c r="FU193" s="185"/>
      <c r="FV193" s="185"/>
      <c r="FW193" s="185"/>
      <c r="FX193" s="185"/>
      <c r="FY193" s="185"/>
      <c r="FZ193" s="185"/>
      <c r="GA193" s="185"/>
      <c r="GB193" s="185"/>
      <c r="GC193" s="185"/>
      <c r="GD193" s="185"/>
      <c r="GE193" s="185"/>
      <c r="GF193" s="185"/>
      <c r="GG193" s="185"/>
      <c r="GH193" s="185"/>
      <c r="GI193" s="185"/>
      <c r="GJ193" s="185"/>
      <c r="GK193" s="185"/>
      <c r="GL193" s="185"/>
      <c r="GM193" s="185"/>
      <c r="GN193" s="185"/>
      <c r="GO193" s="185"/>
      <c r="GP193" s="185"/>
      <c r="GQ193" s="185"/>
      <c r="GR193" s="185"/>
      <c r="GS193" s="185"/>
      <c r="GT193" s="185"/>
      <c r="GU193" s="185"/>
      <c r="GV193" s="185"/>
      <c r="GW193" s="185"/>
      <c r="GX193" s="185"/>
      <c r="GY193" s="185"/>
      <c r="GZ193" s="185"/>
      <c r="HA193" s="185"/>
      <c r="HB193" s="185"/>
      <c r="HC193" s="185"/>
      <c r="HD193" s="185"/>
      <c r="HE193" s="185"/>
      <c r="HF193" s="185"/>
      <c r="HG193" s="185"/>
      <c r="HH193" s="185"/>
      <c r="HI193" s="185"/>
      <c r="HJ193" s="185"/>
      <c r="HK193" s="185"/>
      <c r="HL193" s="185"/>
      <c r="HM193" s="185"/>
      <c r="HN193" s="185"/>
      <c r="HO193" s="185"/>
      <c r="HP193" s="185"/>
      <c r="HQ193" s="185"/>
      <c r="HR193" s="185"/>
      <c r="HS193" s="185"/>
      <c r="HT193" s="185"/>
      <c r="HU193" s="185"/>
      <c r="HV193" s="185"/>
      <c r="HW193" s="185"/>
      <c r="HX193" s="185"/>
      <c r="HY193" s="185"/>
      <c r="HZ193" s="185"/>
      <c r="IA193" s="185"/>
      <c r="IB193" s="185"/>
      <c r="IC193" s="185"/>
      <c r="ID193" s="185"/>
      <c r="IE193" s="185"/>
      <c r="IF193" s="185"/>
      <c r="IG193" s="185"/>
      <c r="IH193" s="185"/>
      <c r="II193" s="185"/>
      <c r="IJ193" s="185"/>
      <c r="IK193" s="185"/>
      <c r="IL193" s="185"/>
      <c r="IM193" s="185"/>
      <c r="IN193" s="185"/>
      <c r="IO193" s="185"/>
      <c r="IP193" s="185"/>
      <c r="IQ193" s="185"/>
      <c r="IR193" s="185"/>
      <c r="IS193" s="185"/>
      <c r="IT193" s="185"/>
      <c r="IU193" s="185"/>
      <c r="IV193" s="185"/>
      <c r="IW193" s="185"/>
    </row>
    <row r="194" customFormat="false" ht="15.75" hidden="true" customHeight="false" outlineLevel="0" collapsed="false">
      <c r="A194" s="182" t="s">
        <v>342</v>
      </c>
      <c r="B194" s="183" t="n">
        <v>215</v>
      </c>
      <c r="C194" s="183" t="n">
        <f aca="false">C38*$B$31*200</f>
        <v>0</v>
      </c>
      <c r="D194" s="183" t="n">
        <f aca="false">D38*$B$31*200</f>
        <v>0</v>
      </c>
      <c r="E194" s="183" t="n">
        <f aca="false">E38*$B$31*200</f>
        <v>0</v>
      </c>
      <c r="F194" s="183" t="n">
        <f aca="false">F38*$B$31*200</f>
        <v>0</v>
      </c>
      <c r="G194" s="183" t="n">
        <f aca="false">G38*$B$31*200</f>
        <v>0</v>
      </c>
      <c r="H194" s="183" t="n">
        <f aca="false">H38*$B$31*200</f>
        <v>0</v>
      </c>
      <c r="I194" s="183" t="n">
        <f aca="false">I38*$B$31*200</f>
        <v>0</v>
      </c>
      <c r="J194" s="183" t="n">
        <f aca="false">J38*$B$31*200</f>
        <v>0</v>
      </c>
      <c r="K194" s="183" t="n">
        <f aca="false">K38*$B$31*200</f>
        <v>0</v>
      </c>
      <c r="L194" s="183" t="n">
        <f aca="false">L38*$B$31*200</f>
        <v>0</v>
      </c>
      <c r="M194" s="183" t="n">
        <f aca="false">M38*$B$31*200</f>
        <v>0</v>
      </c>
      <c r="N194" s="183" t="n">
        <f aca="false">N38*$B$31*200</f>
        <v>0</v>
      </c>
      <c r="O194" s="184" t="n">
        <f aca="false">N194</f>
        <v>0</v>
      </c>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c r="CJ194" s="185"/>
      <c r="CK194" s="185"/>
      <c r="CL194" s="185"/>
      <c r="CM194" s="185"/>
      <c r="CN194" s="185"/>
      <c r="CO194" s="185"/>
      <c r="CP194" s="185"/>
      <c r="CQ194" s="185"/>
      <c r="CR194" s="185"/>
      <c r="CS194" s="185"/>
      <c r="CT194" s="185"/>
      <c r="CU194" s="185"/>
      <c r="CV194" s="185"/>
      <c r="CW194" s="185"/>
      <c r="CX194" s="185"/>
      <c r="CY194" s="185"/>
      <c r="CZ194" s="185"/>
      <c r="DA194" s="185"/>
      <c r="DB194" s="185"/>
      <c r="DC194" s="185"/>
      <c r="DD194" s="185"/>
      <c r="DE194" s="185"/>
      <c r="DF194" s="185"/>
      <c r="DG194" s="185"/>
      <c r="DH194" s="185"/>
      <c r="DI194" s="185"/>
      <c r="DJ194" s="185"/>
      <c r="DK194" s="185"/>
      <c r="DL194" s="185"/>
      <c r="DM194" s="185"/>
      <c r="DN194" s="185"/>
      <c r="DO194" s="185"/>
      <c r="DP194" s="185"/>
      <c r="DQ194" s="185"/>
      <c r="DR194" s="185"/>
      <c r="DS194" s="185"/>
      <c r="DT194" s="185"/>
      <c r="DU194" s="185"/>
      <c r="DV194" s="185"/>
      <c r="DW194" s="185"/>
      <c r="DX194" s="185"/>
      <c r="DY194" s="185"/>
      <c r="DZ194" s="185"/>
      <c r="EA194" s="185"/>
      <c r="EB194" s="185"/>
      <c r="EC194" s="185"/>
      <c r="ED194" s="185"/>
      <c r="EE194" s="185"/>
      <c r="EF194" s="185"/>
      <c r="EG194" s="185"/>
      <c r="EH194" s="185"/>
      <c r="EI194" s="185"/>
      <c r="EJ194" s="185"/>
      <c r="EK194" s="185"/>
      <c r="EL194" s="185"/>
      <c r="EM194" s="185"/>
      <c r="EN194" s="185"/>
      <c r="EO194" s="185"/>
      <c r="EP194" s="185"/>
      <c r="EQ194" s="185"/>
      <c r="ER194" s="185"/>
      <c r="ES194" s="185"/>
      <c r="ET194" s="185"/>
      <c r="EU194" s="185"/>
      <c r="EV194" s="185"/>
      <c r="EW194" s="185"/>
      <c r="EX194" s="185"/>
      <c r="EY194" s="185"/>
      <c r="EZ194" s="185"/>
      <c r="FA194" s="185"/>
      <c r="FB194" s="185"/>
      <c r="FC194" s="185"/>
      <c r="FD194" s="185"/>
      <c r="FE194" s="185"/>
      <c r="FF194" s="185"/>
      <c r="FG194" s="185"/>
      <c r="FH194" s="185"/>
      <c r="FI194" s="185"/>
      <c r="FJ194" s="185"/>
      <c r="FK194" s="185"/>
      <c r="FL194" s="185"/>
      <c r="FM194" s="185"/>
      <c r="FN194" s="185"/>
      <c r="FO194" s="185"/>
      <c r="FP194" s="185"/>
      <c r="FQ194" s="185"/>
      <c r="FR194" s="185"/>
      <c r="FS194" s="185"/>
      <c r="FT194" s="185"/>
      <c r="FU194" s="185"/>
      <c r="FV194" s="185"/>
      <c r="FW194" s="185"/>
      <c r="FX194" s="185"/>
      <c r="FY194" s="185"/>
      <c r="FZ194" s="185"/>
      <c r="GA194" s="185"/>
      <c r="GB194" s="185"/>
      <c r="GC194" s="185"/>
      <c r="GD194" s="185"/>
      <c r="GE194" s="185"/>
      <c r="GF194" s="185"/>
      <c r="GG194" s="185"/>
      <c r="GH194" s="185"/>
      <c r="GI194" s="185"/>
      <c r="GJ194" s="185"/>
      <c r="GK194" s="185"/>
      <c r="GL194" s="185"/>
      <c r="GM194" s="185"/>
      <c r="GN194" s="185"/>
      <c r="GO194" s="185"/>
      <c r="GP194" s="185"/>
      <c r="GQ194" s="185"/>
      <c r="GR194" s="185"/>
      <c r="GS194" s="185"/>
      <c r="GT194" s="185"/>
      <c r="GU194" s="185"/>
      <c r="GV194" s="185"/>
      <c r="GW194" s="185"/>
      <c r="GX194" s="185"/>
      <c r="GY194" s="185"/>
      <c r="GZ194" s="185"/>
      <c r="HA194" s="185"/>
      <c r="HB194" s="185"/>
      <c r="HC194" s="185"/>
      <c r="HD194" s="185"/>
      <c r="HE194" s="185"/>
      <c r="HF194" s="185"/>
      <c r="HG194" s="185"/>
      <c r="HH194" s="185"/>
      <c r="HI194" s="185"/>
      <c r="HJ194" s="185"/>
      <c r="HK194" s="185"/>
      <c r="HL194" s="185"/>
      <c r="HM194" s="185"/>
      <c r="HN194" s="185"/>
      <c r="HO194" s="185"/>
      <c r="HP194" s="185"/>
      <c r="HQ194" s="185"/>
      <c r="HR194" s="185"/>
      <c r="HS194" s="185"/>
      <c r="HT194" s="185"/>
      <c r="HU194" s="185"/>
      <c r="HV194" s="185"/>
      <c r="HW194" s="185"/>
      <c r="HX194" s="185"/>
      <c r="HY194" s="185"/>
      <c r="HZ194" s="185"/>
      <c r="IA194" s="185"/>
      <c r="IB194" s="185"/>
      <c r="IC194" s="185"/>
      <c r="ID194" s="185"/>
      <c r="IE194" s="185"/>
      <c r="IF194" s="185"/>
      <c r="IG194" s="185"/>
      <c r="IH194" s="185"/>
      <c r="II194" s="185"/>
      <c r="IJ194" s="185"/>
      <c r="IK194" s="185"/>
      <c r="IL194" s="185"/>
      <c r="IM194" s="185"/>
      <c r="IN194" s="185"/>
      <c r="IO194" s="185"/>
      <c r="IP194" s="185"/>
      <c r="IQ194" s="185"/>
      <c r="IR194" s="185"/>
      <c r="IS194" s="185"/>
      <c r="IT194" s="185"/>
      <c r="IU194" s="185"/>
      <c r="IV194" s="185"/>
      <c r="IW194" s="185"/>
    </row>
    <row r="195" customFormat="false" ht="15.75" hidden="true" customHeight="false" outlineLevel="0" collapsed="false">
      <c r="A195" s="182" t="s">
        <v>343</v>
      </c>
      <c r="B195" s="183" t="n">
        <v>235</v>
      </c>
      <c r="C195" s="183" t="n">
        <f aca="false">C39*$B$31*200</f>
        <v>0</v>
      </c>
      <c r="D195" s="183" t="n">
        <f aca="false">D39*$B$31*200</f>
        <v>0</v>
      </c>
      <c r="E195" s="183" t="n">
        <f aca="false">E39*$B$31*200</f>
        <v>0</v>
      </c>
      <c r="F195" s="183" t="n">
        <f aca="false">F39*$B$31*200</f>
        <v>0</v>
      </c>
      <c r="G195" s="183" t="n">
        <f aca="false">G39*$B$31*200</f>
        <v>0</v>
      </c>
      <c r="H195" s="183" t="n">
        <f aca="false">H39*$B$31*200</f>
        <v>0</v>
      </c>
      <c r="I195" s="183" t="n">
        <f aca="false">I39*$B$31*200</f>
        <v>0</v>
      </c>
      <c r="J195" s="183" t="n">
        <f aca="false">J39*$B$31*200</f>
        <v>0</v>
      </c>
      <c r="K195" s="183" t="n">
        <f aca="false">K39*$B$31*200</f>
        <v>0</v>
      </c>
      <c r="L195" s="183" t="n">
        <f aca="false">L39*$B$31*200</f>
        <v>0</v>
      </c>
      <c r="M195" s="183" t="n">
        <f aca="false">M39*$B$31*200</f>
        <v>0</v>
      </c>
      <c r="N195" s="183" t="n">
        <f aca="false">N39*$B$31*200</f>
        <v>0</v>
      </c>
      <c r="O195" s="184" t="n">
        <f aca="false">N195</f>
        <v>0</v>
      </c>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c r="CJ195" s="185"/>
      <c r="CK195" s="185"/>
      <c r="CL195" s="185"/>
      <c r="CM195" s="185"/>
      <c r="CN195" s="185"/>
      <c r="CO195" s="185"/>
      <c r="CP195" s="185"/>
      <c r="CQ195" s="185"/>
      <c r="CR195" s="185"/>
      <c r="CS195" s="185"/>
      <c r="CT195" s="185"/>
      <c r="CU195" s="185"/>
      <c r="CV195" s="185"/>
      <c r="CW195" s="185"/>
      <c r="CX195" s="185"/>
      <c r="CY195" s="185"/>
      <c r="CZ195" s="185"/>
      <c r="DA195" s="185"/>
      <c r="DB195" s="185"/>
      <c r="DC195" s="185"/>
      <c r="DD195" s="185"/>
      <c r="DE195" s="185"/>
      <c r="DF195" s="185"/>
      <c r="DG195" s="185"/>
      <c r="DH195" s="185"/>
      <c r="DI195" s="185"/>
      <c r="DJ195" s="185"/>
      <c r="DK195" s="185"/>
      <c r="DL195" s="185"/>
      <c r="DM195" s="185"/>
      <c r="DN195" s="185"/>
      <c r="DO195" s="185"/>
      <c r="DP195" s="185"/>
      <c r="DQ195" s="185"/>
      <c r="DR195" s="185"/>
      <c r="DS195" s="185"/>
      <c r="DT195" s="185"/>
      <c r="DU195" s="185"/>
      <c r="DV195" s="185"/>
      <c r="DW195" s="185"/>
      <c r="DX195" s="185"/>
      <c r="DY195" s="185"/>
      <c r="DZ195" s="185"/>
      <c r="EA195" s="185"/>
      <c r="EB195" s="185"/>
      <c r="EC195" s="185"/>
      <c r="ED195" s="185"/>
      <c r="EE195" s="185"/>
      <c r="EF195" s="185"/>
      <c r="EG195" s="185"/>
      <c r="EH195" s="185"/>
      <c r="EI195" s="185"/>
      <c r="EJ195" s="185"/>
      <c r="EK195" s="185"/>
      <c r="EL195" s="185"/>
      <c r="EM195" s="185"/>
      <c r="EN195" s="185"/>
      <c r="EO195" s="185"/>
      <c r="EP195" s="185"/>
      <c r="EQ195" s="185"/>
      <c r="ER195" s="185"/>
      <c r="ES195" s="185"/>
      <c r="ET195" s="185"/>
      <c r="EU195" s="185"/>
      <c r="EV195" s="185"/>
      <c r="EW195" s="185"/>
      <c r="EX195" s="185"/>
      <c r="EY195" s="185"/>
      <c r="EZ195" s="185"/>
      <c r="FA195" s="185"/>
      <c r="FB195" s="185"/>
      <c r="FC195" s="185"/>
      <c r="FD195" s="185"/>
      <c r="FE195" s="185"/>
      <c r="FF195" s="185"/>
      <c r="FG195" s="185"/>
      <c r="FH195" s="185"/>
      <c r="FI195" s="185"/>
      <c r="FJ195" s="185"/>
      <c r="FK195" s="185"/>
      <c r="FL195" s="185"/>
      <c r="FM195" s="185"/>
      <c r="FN195" s="185"/>
      <c r="FO195" s="185"/>
      <c r="FP195" s="185"/>
      <c r="FQ195" s="185"/>
      <c r="FR195" s="185"/>
      <c r="FS195" s="185"/>
      <c r="FT195" s="185"/>
      <c r="FU195" s="185"/>
      <c r="FV195" s="185"/>
      <c r="FW195" s="185"/>
      <c r="FX195" s="185"/>
      <c r="FY195" s="185"/>
      <c r="FZ195" s="185"/>
      <c r="GA195" s="185"/>
      <c r="GB195" s="185"/>
      <c r="GC195" s="185"/>
      <c r="GD195" s="185"/>
      <c r="GE195" s="185"/>
      <c r="GF195" s="185"/>
      <c r="GG195" s="185"/>
      <c r="GH195" s="185"/>
      <c r="GI195" s="185"/>
      <c r="GJ195" s="185"/>
      <c r="GK195" s="185"/>
      <c r="GL195" s="185"/>
      <c r="GM195" s="185"/>
      <c r="GN195" s="185"/>
      <c r="GO195" s="185"/>
      <c r="GP195" s="185"/>
      <c r="GQ195" s="185"/>
      <c r="GR195" s="185"/>
      <c r="GS195" s="185"/>
      <c r="GT195" s="185"/>
      <c r="GU195" s="185"/>
      <c r="GV195" s="185"/>
      <c r="GW195" s="185"/>
      <c r="GX195" s="185"/>
      <c r="GY195" s="185"/>
      <c r="GZ195" s="185"/>
      <c r="HA195" s="185"/>
      <c r="HB195" s="185"/>
      <c r="HC195" s="185"/>
      <c r="HD195" s="185"/>
      <c r="HE195" s="185"/>
      <c r="HF195" s="185"/>
      <c r="HG195" s="185"/>
      <c r="HH195" s="185"/>
      <c r="HI195" s="185"/>
      <c r="HJ195" s="185"/>
      <c r="HK195" s="185"/>
      <c r="HL195" s="185"/>
      <c r="HM195" s="185"/>
      <c r="HN195" s="185"/>
      <c r="HO195" s="185"/>
      <c r="HP195" s="185"/>
      <c r="HQ195" s="185"/>
      <c r="HR195" s="185"/>
      <c r="HS195" s="185"/>
      <c r="HT195" s="185"/>
      <c r="HU195" s="185"/>
      <c r="HV195" s="185"/>
      <c r="HW195" s="185"/>
      <c r="HX195" s="185"/>
      <c r="HY195" s="185"/>
      <c r="HZ195" s="185"/>
      <c r="IA195" s="185"/>
      <c r="IB195" s="185"/>
      <c r="IC195" s="185"/>
      <c r="ID195" s="185"/>
      <c r="IE195" s="185"/>
      <c r="IF195" s="185"/>
      <c r="IG195" s="185"/>
      <c r="IH195" s="185"/>
      <c r="II195" s="185"/>
      <c r="IJ195" s="185"/>
      <c r="IK195" s="185"/>
      <c r="IL195" s="185"/>
      <c r="IM195" s="185"/>
      <c r="IN195" s="185"/>
      <c r="IO195" s="185"/>
      <c r="IP195" s="185"/>
      <c r="IQ195" s="185"/>
      <c r="IR195" s="185"/>
      <c r="IS195" s="185"/>
      <c r="IT195" s="185"/>
      <c r="IU195" s="185"/>
      <c r="IV195" s="185"/>
      <c r="IW195" s="185"/>
    </row>
    <row r="196" customFormat="false" ht="15.75" hidden="true" customHeight="false" outlineLevel="0" collapsed="false">
      <c r="A196" s="182" t="s">
        <v>344</v>
      </c>
      <c r="B196" s="183" t="n">
        <v>265</v>
      </c>
      <c r="C196" s="183" t="n">
        <f aca="false">C40*$B$31*200</f>
        <v>0</v>
      </c>
      <c r="D196" s="183" t="n">
        <f aca="false">D40*$B$31*200</f>
        <v>0</v>
      </c>
      <c r="E196" s="183" t="n">
        <f aca="false">E40*$B$31*200</f>
        <v>0</v>
      </c>
      <c r="F196" s="183" t="n">
        <f aca="false">F40*$B$31*200</f>
        <v>0</v>
      </c>
      <c r="G196" s="183" t="n">
        <f aca="false">G40*$B$31*200</f>
        <v>0</v>
      </c>
      <c r="H196" s="183" t="n">
        <f aca="false">H40*$B$31*200</f>
        <v>0</v>
      </c>
      <c r="I196" s="183" t="n">
        <f aca="false">I40*$B$31*200</f>
        <v>0</v>
      </c>
      <c r="J196" s="183" t="n">
        <f aca="false">J40*$B$31*200</f>
        <v>0</v>
      </c>
      <c r="K196" s="183" t="n">
        <f aca="false">K40*$B$31*200</f>
        <v>0</v>
      </c>
      <c r="L196" s="183" t="n">
        <f aca="false">L40*$B$31*200</f>
        <v>0</v>
      </c>
      <c r="M196" s="183" t="n">
        <f aca="false">M40*$B$31*200</f>
        <v>0</v>
      </c>
      <c r="N196" s="183" t="n">
        <f aca="false">N40*$B$31*200</f>
        <v>0</v>
      </c>
      <c r="O196" s="184" t="n">
        <f aca="false">N196</f>
        <v>0</v>
      </c>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c r="CJ196" s="185"/>
      <c r="CK196" s="185"/>
      <c r="CL196" s="185"/>
      <c r="CM196" s="185"/>
      <c r="CN196" s="185"/>
      <c r="CO196" s="185"/>
      <c r="CP196" s="185"/>
      <c r="CQ196" s="185"/>
      <c r="CR196" s="185"/>
      <c r="CS196" s="185"/>
      <c r="CT196" s="185"/>
      <c r="CU196" s="185"/>
      <c r="CV196" s="185"/>
      <c r="CW196" s="185"/>
      <c r="CX196" s="185"/>
      <c r="CY196" s="185"/>
      <c r="CZ196" s="185"/>
      <c r="DA196" s="185"/>
      <c r="DB196" s="185"/>
      <c r="DC196" s="185"/>
      <c r="DD196" s="185"/>
      <c r="DE196" s="185"/>
      <c r="DF196" s="185"/>
      <c r="DG196" s="185"/>
      <c r="DH196" s="185"/>
      <c r="DI196" s="185"/>
      <c r="DJ196" s="185"/>
      <c r="DK196" s="185"/>
      <c r="DL196" s="185"/>
      <c r="DM196" s="185"/>
      <c r="DN196" s="185"/>
      <c r="DO196" s="185"/>
      <c r="DP196" s="185"/>
      <c r="DQ196" s="185"/>
      <c r="DR196" s="185"/>
      <c r="DS196" s="185"/>
      <c r="DT196" s="185"/>
      <c r="DU196" s="185"/>
      <c r="DV196" s="185"/>
      <c r="DW196" s="185"/>
      <c r="DX196" s="185"/>
      <c r="DY196" s="185"/>
      <c r="DZ196" s="185"/>
      <c r="EA196" s="185"/>
      <c r="EB196" s="185"/>
      <c r="EC196" s="185"/>
      <c r="ED196" s="185"/>
      <c r="EE196" s="185"/>
      <c r="EF196" s="185"/>
      <c r="EG196" s="185"/>
      <c r="EH196" s="185"/>
      <c r="EI196" s="185"/>
      <c r="EJ196" s="185"/>
      <c r="EK196" s="185"/>
      <c r="EL196" s="185"/>
      <c r="EM196" s="185"/>
      <c r="EN196" s="185"/>
      <c r="EO196" s="185"/>
      <c r="EP196" s="185"/>
      <c r="EQ196" s="185"/>
      <c r="ER196" s="185"/>
      <c r="ES196" s="185"/>
      <c r="ET196" s="185"/>
      <c r="EU196" s="185"/>
      <c r="EV196" s="185"/>
      <c r="EW196" s="185"/>
      <c r="EX196" s="185"/>
      <c r="EY196" s="185"/>
      <c r="EZ196" s="185"/>
      <c r="FA196" s="185"/>
      <c r="FB196" s="185"/>
      <c r="FC196" s="185"/>
      <c r="FD196" s="185"/>
      <c r="FE196" s="185"/>
      <c r="FF196" s="185"/>
      <c r="FG196" s="185"/>
      <c r="FH196" s="185"/>
      <c r="FI196" s="185"/>
      <c r="FJ196" s="185"/>
      <c r="FK196" s="185"/>
      <c r="FL196" s="185"/>
      <c r="FM196" s="185"/>
      <c r="FN196" s="185"/>
      <c r="FO196" s="185"/>
      <c r="FP196" s="185"/>
      <c r="FQ196" s="185"/>
      <c r="FR196" s="185"/>
      <c r="FS196" s="185"/>
      <c r="FT196" s="185"/>
      <c r="FU196" s="185"/>
      <c r="FV196" s="185"/>
      <c r="FW196" s="185"/>
      <c r="FX196" s="185"/>
      <c r="FY196" s="185"/>
      <c r="FZ196" s="185"/>
      <c r="GA196" s="185"/>
      <c r="GB196" s="185"/>
      <c r="GC196" s="185"/>
      <c r="GD196" s="185"/>
      <c r="GE196" s="185"/>
      <c r="GF196" s="185"/>
      <c r="GG196" s="185"/>
      <c r="GH196" s="185"/>
      <c r="GI196" s="185"/>
      <c r="GJ196" s="185"/>
      <c r="GK196" s="185"/>
      <c r="GL196" s="185"/>
      <c r="GM196" s="185"/>
      <c r="GN196" s="185"/>
      <c r="GO196" s="185"/>
      <c r="GP196" s="185"/>
      <c r="GQ196" s="185"/>
      <c r="GR196" s="185"/>
      <c r="GS196" s="185"/>
      <c r="GT196" s="185"/>
      <c r="GU196" s="185"/>
      <c r="GV196" s="185"/>
      <c r="GW196" s="185"/>
      <c r="GX196" s="185"/>
      <c r="GY196" s="185"/>
      <c r="GZ196" s="185"/>
      <c r="HA196" s="185"/>
      <c r="HB196" s="185"/>
      <c r="HC196" s="185"/>
      <c r="HD196" s="185"/>
      <c r="HE196" s="185"/>
      <c r="HF196" s="185"/>
      <c r="HG196" s="185"/>
      <c r="HH196" s="185"/>
      <c r="HI196" s="185"/>
      <c r="HJ196" s="185"/>
      <c r="HK196" s="185"/>
      <c r="HL196" s="185"/>
      <c r="HM196" s="185"/>
      <c r="HN196" s="185"/>
      <c r="HO196" s="185"/>
      <c r="HP196" s="185"/>
      <c r="HQ196" s="185"/>
      <c r="HR196" s="185"/>
      <c r="HS196" s="185"/>
      <c r="HT196" s="185"/>
      <c r="HU196" s="185"/>
      <c r="HV196" s="185"/>
      <c r="HW196" s="185"/>
      <c r="HX196" s="185"/>
      <c r="HY196" s="185"/>
      <c r="HZ196" s="185"/>
      <c r="IA196" s="185"/>
      <c r="IB196" s="185"/>
      <c r="IC196" s="185"/>
      <c r="ID196" s="185"/>
      <c r="IE196" s="185"/>
      <c r="IF196" s="185"/>
      <c r="IG196" s="185"/>
      <c r="IH196" s="185"/>
      <c r="II196" s="185"/>
      <c r="IJ196" s="185"/>
      <c r="IK196" s="185"/>
      <c r="IL196" s="185"/>
      <c r="IM196" s="185"/>
      <c r="IN196" s="185"/>
      <c r="IO196" s="185"/>
      <c r="IP196" s="185"/>
      <c r="IQ196" s="185"/>
      <c r="IR196" s="185"/>
      <c r="IS196" s="185"/>
      <c r="IT196" s="185"/>
      <c r="IU196" s="185"/>
      <c r="IV196" s="185"/>
      <c r="IW196" s="185"/>
    </row>
    <row r="197" customFormat="false" ht="15.75" hidden="true" customHeight="false" outlineLevel="0" collapsed="false">
      <c r="A197" s="182" t="s">
        <v>345</v>
      </c>
      <c r="B197" s="183" t="n">
        <v>285</v>
      </c>
      <c r="C197" s="183" t="n">
        <f aca="false">C41*$B$31*200</f>
        <v>0</v>
      </c>
      <c r="D197" s="183" t="n">
        <f aca="false">D41*$B$31*200</f>
        <v>0</v>
      </c>
      <c r="E197" s="183" t="n">
        <f aca="false">E41*$B$31*200</f>
        <v>0</v>
      </c>
      <c r="F197" s="183" t="n">
        <f aca="false">F41*$B$31*200</f>
        <v>0</v>
      </c>
      <c r="G197" s="183" t="n">
        <f aca="false">G41*$B$31*200</f>
        <v>0</v>
      </c>
      <c r="H197" s="183" t="n">
        <f aca="false">H41*$B$31*200</f>
        <v>0</v>
      </c>
      <c r="I197" s="183" t="n">
        <f aca="false">I41*$B$31*200</f>
        <v>0</v>
      </c>
      <c r="J197" s="183" t="n">
        <f aca="false">J41*$B$31*200</f>
        <v>0</v>
      </c>
      <c r="K197" s="183" t="n">
        <f aca="false">K41*$B$31*200</f>
        <v>0</v>
      </c>
      <c r="L197" s="183" t="n">
        <f aca="false">L41*$B$31*200</f>
        <v>0</v>
      </c>
      <c r="M197" s="183" t="n">
        <f aca="false">M41*$B$31*200</f>
        <v>0</v>
      </c>
      <c r="N197" s="183" t="n">
        <f aca="false">N41*$B$31*200</f>
        <v>0</v>
      </c>
      <c r="O197" s="184" t="n">
        <f aca="false">N197</f>
        <v>0</v>
      </c>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c r="CJ197" s="185"/>
      <c r="CK197" s="185"/>
      <c r="CL197" s="185"/>
      <c r="CM197" s="185"/>
      <c r="CN197" s="185"/>
      <c r="CO197" s="185"/>
      <c r="CP197" s="185"/>
      <c r="CQ197" s="185"/>
      <c r="CR197" s="185"/>
      <c r="CS197" s="185"/>
      <c r="CT197" s="185"/>
      <c r="CU197" s="185"/>
      <c r="CV197" s="185"/>
      <c r="CW197" s="185"/>
      <c r="CX197" s="185"/>
      <c r="CY197" s="185"/>
      <c r="CZ197" s="185"/>
      <c r="DA197" s="185"/>
      <c r="DB197" s="185"/>
      <c r="DC197" s="185"/>
      <c r="DD197" s="185"/>
      <c r="DE197" s="185"/>
      <c r="DF197" s="185"/>
      <c r="DG197" s="185"/>
      <c r="DH197" s="185"/>
      <c r="DI197" s="185"/>
      <c r="DJ197" s="185"/>
      <c r="DK197" s="185"/>
      <c r="DL197" s="185"/>
      <c r="DM197" s="185"/>
      <c r="DN197" s="185"/>
      <c r="DO197" s="185"/>
      <c r="DP197" s="185"/>
      <c r="DQ197" s="185"/>
      <c r="DR197" s="185"/>
      <c r="DS197" s="185"/>
      <c r="DT197" s="185"/>
      <c r="DU197" s="185"/>
      <c r="DV197" s="185"/>
      <c r="DW197" s="185"/>
      <c r="DX197" s="185"/>
      <c r="DY197" s="185"/>
      <c r="DZ197" s="185"/>
      <c r="EA197" s="185"/>
      <c r="EB197" s="185"/>
      <c r="EC197" s="185"/>
      <c r="ED197" s="185"/>
      <c r="EE197" s="185"/>
      <c r="EF197" s="185"/>
      <c r="EG197" s="185"/>
      <c r="EH197" s="185"/>
      <c r="EI197" s="185"/>
      <c r="EJ197" s="185"/>
      <c r="EK197" s="185"/>
      <c r="EL197" s="185"/>
      <c r="EM197" s="185"/>
      <c r="EN197" s="185"/>
      <c r="EO197" s="185"/>
      <c r="EP197" s="185"/>
      <c r="EQ197" s="185"/>
      <c r="ER197" s="185"/>
      <c r="ES197" s="185"/>
      <c r="ET197" s="185"/>
      <c r="EU197" s="185"/>
      <c r="EV197" s="185"/>
      <c r="EW197" s="185"/>
      <c r="EX197" s="185"/>
      <c r="EY197" s="185"/>
      <c r="EZ197" s="185"/>
      <c r="FA197" s="185"/>
      <c r="FB197" s="185"/>
      <c r="FC197" s="185"/>
      <c r="FD197" s="185"/>
      <c r="FE197" s="185"/>
      <c r="FF197" s="185"/>
      <c r="FG197" s="185"/>
      <c r="FH197" s="185"/>
      <c r="FI197" s="185"/>
      <c r="FJ197" s="185"/>
      <c r="FK197" s="185"/>
      <c r="FL197" s="185"/>
      <c r="FM197" s="185"/>
      <c r="FN197" s="185"/>
      <c r="FO197" s="185"/>
      <c r="FP197" s="185"/>
      <c r="FQ197" s="185"/>
      <c r="FR197" s="185"/>
      <c r="FS197" s="185"/>
      <c r="FT197" s="185"/>
      <c r="FU197" s="185"/>
      <c r="FV197" s="185"/>
      <c r="FW197" s="185"/>
      <c r="FX197" s="185"/>
      <c r="FY197" s="185"/>
      <c r="FZ197" s="185"/>
      <c r="GA197" s="185"/>
      <c r="GB197" s="185"/>
      <c r="GC197" s="185"/>
      <c r="GD197" s="185"/>
      <c r="GE197" s="185"/>
      <c r="GF197" s="185"/>
      <c r="GG197" s="185"/>
      <c r="GH197" s="185"/>
      <c r="GI197" s="185"/>
      <c r="GJ197" s="185"/>
      <c r="GK197" s="185"/>
      <c r="GL197" s="185"/>
      <c r="GM197" s="185"/>
      <c r="GN197" s="185"/>
      <c r="GO197" s="185"/>
      <c r="GP197" s="185"/>
      <c r="GQ197" s="185"/>
      <c r="GR197" s="185"/>
      <c r="GS197" s="185"/>
      <c r="GT197" s="185"/>
      <c r="GU197" s="185"/>
      <c r="GV197" s="185"/>
      <c r="GW197" s="185"/>
      <c r="GX197" s="185"/>
      <c r="GY197" s="185"/>
      <c r="GZ197" s="185"/>
      <c r="HA197" s="185"/>
      <c r="HB197" s="185"/>
      <c r="HC197" s="185"/>
      <c r="HD197" s="185"/>
      <c r="HE197" s="185"/>
      <c r="HF197" s="185"/>
      <c r="HG197" s="185"/>
      <c r="HH197" s="185"/>
      <c r="HI197" s="185"/>
      <c r="HJ197" s="185"/>
      <c r="HK197" s="185"/>
      <c r="HL197" s="185"/>
      <c r="HM197" s="185"/>
      <c r="HN197" s="185"/>
      <c r="HO197" s="185"/>
      <c r="HP197" s="185"/>
      <c r="HQ197" s="185"/>
      <c r="HR197" s="185"/>
      <c r="HS197" s="185"/>
      <c r="HT197" s="185"/>
      <c r="HU197" s="185"/>
      <c r="HV197" s="185"/>
      <c r="HW197" s="185"/>
      <c r="HX197" s="185"/>
      <c r="HY197" s="185"/>
      <c r="HZ197" s="185"/>
      <c r="IA197" s="185"/>
      <c r="IB197" s="185"/>
      <c r="IC197" s="185"/>
      <c r="ID197" s="185"/>
      <c r="IE197" s="185"/>
      <c r="IF197" s="185"/>
      <c r="IG197" s="185"/>
      <c r="IH197" s="185"/>
      <c r="II197" s="185"/>
      <c r="IJ197" s="185"/>
      <c r="IK197" s="185"/>
      <c r="IL197" s="185"/>
      <c r="IM197" s="185"/>
      <c r="IN197" s="185"/>
      <c r="IO197" s="185"/>
      <c r="IP197" s="185"/>
      <c r="IQ197" s="185"/>
      <c r="IR197" s="185"/>
      <c r="IS197" s="185"/>
      <c r="IT197" s="185"/>
      <c r="IU197" s="185"/>
      <c r="IV197" s="185"/>
      <c r="IW197" s="185"/>
    </row>
    <row r="198" customFormat="false" ht="15.75" hidden="true" customHeight="false" outlineLevel="0" collapsed="false">
      <c r="A198" s="182" t="s">
        <v>346</v>
      </c>
      <c r="B198" s="183" t="n">
        <v>315</v>
      </c>
      <c r="C198" s="183" t="n">
        <f aca="false">C42*$B$31*200</f>
        <v>0</v>
      </c>
      <c r="D198" s="183" t="n">
        <f aca="false">D42*$B$31*200</f>
        <v>0</v>
      </c>
      <c r="E198" s="183" t="n">
        <f aca="false">E42*$B$31*200</f>
        <v>0</v>
      </c>
      <c r="F198" s="183" t="n">
        <f aca="false">F42*$B$31*200</f>
        <v>0</v>
      </c>
      <c r="G198" s="183" t="n">
        <f aca="false">G42*$B$31*200</f>
        <v>0</v>
      </c>
      <c r="H198" s="183" t="n">
        <f aca="false">H42*$B$31*200</f>
        <v>0</v>
      </c>
      <c r="I198" s="183" t="n">
        <f aca="false">I42*$B$31*200</f>
        <v>0</v>
      </c>
      <c r="J198" s="183" t="n">
        <f aca="false">J42*$B$31*200</f>
        <v>0</v>
      </c>
      <c r="K198" s="183" t="n">
        <f aca="false">K42*$B$31*200</f>
        <v>0</v>
      </c>
      <c r="L198" s="183" t="n">
        <f aca="false">L42*$B$31*200</f>
        <v>0</v>
      </c>
      <c r="M198" s="183" t="n">
        <f aca="false">M42*$B$31*200</f>
        <v>0</v>
      </c>
      <c r="N198" s="183" t="n">
        <f aca="false">N42*$B$31*200</f>
        <v>0</v>
      </c>
      <c r="O198" s="184" t="n">
        <f aca="false">N198</f>
        <v>0</v>
      </c>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c r="CJ198" s="185"/>
      <c r="CK198" s="185"/>
      <c r="CL198" s="185"/>
      <c r="CM198" s="185"/>
      <c r="CN198" s="185"/>
      <c r="CO198" s="185"/>
      <c r="CP198" s="185"/>
      <c r="CQ198" s="185"/>
      <c r="CR198" s="185"/>
      <c r="CS198" s="185"/>
      <c r="CT198" s="185"/>
      <c r="CU198" s="185"/>
      <c r="CV198" s="185"/>
      <c r="CW198" s="185"/>
      <c r="CX198" s="185"/>
      <c r="CY198" s="185"/>
      <c r="CZ198" s="185"/>
      <c r="DA198" s="185"/>
      <c r="DB198" s="185"/>
      <c r="DC198" s="185"/>
      <c r="DD198" s="185"/>
      <c r="DE198" s="185"/>
      <c r="DF198" s="185"/>
      <c r="DG198" s="185"/>
      <c r="DH198" s="185"/>
      <c r="DI198" s="185"/>
      <c r="DJ198" s="185"/>
      <c r="DK198" s="185"/>
      <c r="DL198" s="185"/>
      <c r="DM198" s="185"/>
      <c r="DN198" s="185"/>
      <c r="DO198" s="185"/>
      <c r="DP198" s="185"/>
      <c r="DQ198" s="185"/>
      <c r="DR198" s="185"/>
      <c r="DS198" s="185"/>
      <c r="DT198" s="185"/>
      <c r="DU198" s="185"/>
      <c r="DV198" s="185"/>
      <c r="DW198" s="185"/>
      <c r="DX198" s="185"/>
      <c r="DY198" s="185"/>
      <c r="DZ198" s="185"/>
      <c r="EA198" s="185"/>
      <c r="EB198" s="185"/>
      <c r="EC198" s="185"/>
      <c r="ED198" s="185"/>
      <c r="EE198" s="185"/>
      <c r="EF198" s="185"/>
      <c r="EG198" s="185"/>
      <c r="EH198" s="185"/>
      <c r="EI198" s="185"/>
      <c r="EJ198" s="185"/>
      <c r="EK198" s="185"/>
      <c r="EL198" s="185"/>
      <c r="EM198" s="185"/>
      <c r="EN198" s="185"/>
      <c r="EO198" s="185"/>
      <c r="EP198" s="185"/>
      <c r="EQ198" s="185"/>
      <c r="ER198" s="185"/>
      <c r="ES198" s="185"/>
      <c r="ET198" s="185"/>
      <c r="EU198" s="185"/>
      <c r="EV198" s="185"/>
      <c r="EW198" s="185"/>
      <c r="EX198" s="185"/>
      <c r="EY198" s="185"/>
      <c r="EZ198" s="185"/>
      <c r="FA198" s="185"/>
      <c r="FB198" s="185"/>
      <c r="FC198" s="185"/>
      <c r="FD198" s="185"/>
      <c r="FE198" s="185"/>
      <c r="FF198" s="185"/>
      <c r="FG198" s="185"/>
      <c r="FH198" s="185"/>
      <c r="FI198" s="185"/>
      <c r="FJ198" s="185"/>
      <c r="FK198" s="185"/>
      <c r="FL198" s="185"/>
      <c r="FM198" s="185"/>
      <c r="FN198" s="185"/>
      <c r="FO198" s="185"/>
      <c r="FP198" s="185"/>
      <c r="FQ198" s="185"/>
      <c r="FR198" s="185"/>
      <c r="FS198" s="185"/>
      <c r="FT198" s="185"/>
      <c r="FU198" s="185"/>
      <c r="FV198" s="185"/>
      <c r="FW198" s="185"/>
      <c r="FX198" s="185"/>
      <c r="FY198" s="185"/>
      <c r="FZ198" s="185"/>
      <c r="GA198" s="185"/>
      <c r="GB198" s="185"/>
      <c r="GC198" s="185"/>
      <c r="GD198" s="185"/>
      <c r="GE198" s="185"/>
      <c r="GF198" s="185"/>
      <c r="GG198" s="185"/>
      <c r="GH198" s="185"/>
      <c r="GI198" s="185"/>
      <c r="GJ198" s="185"/>
      <c r="GK198" s="185"/>
      <c r="GL198" s="185"/>
      <c r="GM198" s="185"/>
      <c r="GN198" s="185"/>
      <c r="GO198" s="185"/>
      <c r="GP198" s="185"/>
      <c r="GQ198" s="185"/>
      <c r="GR198" s="185"/>
      <c r="GS198" s="185"/>
      <c r="GT198" s="185"/>
      <c r="GU198" s="185"/>
      <c r="GV198" s="185"/>
      <c r="GW198" s="185"/>
      <c r="GX198" s="185"/>
      <c r="GY198" s="185"/>
      <c r="GZ198" s="185"/>
      <c r="HA198" s="185"/>
      <c r="HB198" s="185"/>
      <c r="HC198" s="185"/>
      <c r="HD198" s="185"/>
      <c r="HE198" s="185"/>
      <c r="HF198" s="185"/>
      <c r="HG198" s="185"/>
      <c r="HH198" s="185"/>
      <c r="HI198" s="185"/>
      <c r="HJ198" s="185"/>
      <c r="HK198" s="185"/>
      <c r="HL198" s="185"/>
      <c r="HM198" s="185"/>
      <c r="HN198" s="185"/>
      <c r="HO198" s="185"/>
      <c r="HP198" s="185"/>
      <c r="HQ198" s="185"/>
      <c r="HR198" s="185"/>
      <c r="HS198" s="185"/>
      <c r="HT198" s="185"/>
      <c r="HU198" s="185"/>
      <c r="HV198" s="185"/>
      <c r="HW198" s="185"/>
      <c r="HX198" s="185"/>
      <c r="HY198" s="185"/>
      <c r="HZ198" s="185"/>
      <c r="IA198" s="185"/>
      <c r="IB198" s="185"/>
      <c r="IC198" s="185"/>
      <c r="ID198" s="185"/>
      <c r="IE198" s="185"/>
      <c r="IF198" s="185"/>
      <c r="IG198" s="185"/>
      <c r="IH198" s="185"/>
      <c r="II198" s="185"/>
      <c r="IJ198" s="185"/>
      <c r="IK198" s="185"/>
      <c r="IL198" s="185"/>
      <c r="IM198" s="185"/>
      <c r="IN198" s="185"/>
      <c r="IO198" s="185"/>
      <c r="IP198" s="185"/>
      <c r="IQ198" s="185"/>
      <c r="IR198" s="185"/>
      <c r="IS198" s="185"/>
      <c r="IT198" s="185"/>
      <c r="IU198" s="185"/>
      <c r="IV198" s="185"/>
      <c r="IW198" s="185"/>
    </row>
    <row r="199" customFormat="false" ht="15.75" hidden="true" customHeight="false" outlineLevel="0" collapsed="false">
      <c r="A199" s="182" t="s">
        <v>347</v>
      </c>
      <c r="B199" s="183" t="n">
        <v>335</v>
      </c>
      <c r="C199" s="183" t="n">
        <f aca="false">C43*$B$31*200</f>
        <v>0</v>
      </c>
      <c r="D199" s="183" t="n">
        <f aca="false">D43*$B$31*200</f>
        <v>0</v>
      </c>
      <c r="E199" s="183" t="n">
        <f aca="false">E43*$B$31*200</f>
        <v>0</v>
      </c>
      <c r="F199" s="183" t="n">
        <f aca="false">F43*$B$31*200</f>
        <v>0</v>
      </c>
      <c r="G199" s="183" t="n">
        <f aca="false">G43*$B$31*200</f>
        <v>0</v>
      </c>
      <c r="H199" s="183" t="n">
        <f aca="false">H43*$B$31*200</f>
        <v>0</v>
      </c>
      <c r="I199" s="183" t="n">
        <f aca="false">I43*$B$31*200</f>
        <v>0</v>
      </c>
      <c r="J199" s="183" t="n">
        <f aca="false">J43*$B$31*200</f>
        <v>0</v>
      </c>
      <c r="K199" s="183" t="n">
        <f aca="false">K43*$B$31*200</f>
        <v>0</v>
      </c>
      <c r="L199" s="183" t="n">
        <f aca="false">L43*$B$31*200</f>
        <v>0</v>
      </c>
      <c r="M199" s="183" t="n">
        <f aca="false">M43*$B$31*200</f>
        <v>0</v>
      </c>
      <c r="N199" s="183" t="n">
        <f aca="false">N43*$B$31*200</f>
        <v>0</v>
      </c>
      <c r="O199" s="184" t="n">
        <f aca="false">N199</f>
        <v>0</v>
      </c>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c r="CJ199" s="185"/>
      <c r="CK199" s="185"/>
      <c r="CL199" s="185"/>
      <c r="CM199" s="185"/>
      <c r="CN199" s="185"/>
      <c r="CO199" s="185"/>
      <c r="CP199" s="185"/>
      <c r="CQ199" s="185"/>
      <c r="CR199" s="185"/>
      <c r="CS199" s="185"/>
      <c r="CT199" s="185"/>
      <c r="CU199" s="185"/>
      <c r="CV199" s="185"/>
      <c r="CW199" s="185"/>
      <c r="CX199" s="185"/>
      <c r="CY199" s="185"/>
      <c r="CZ199" s="185"/>
      <c r="DA199" s="185"/>
      <c r="DB199" s="185"/>
      <c r="DC199" s="185"/>
      <c r="DD199" s="185"/>
      <c r="DE199" s="185"/>
      <c r="DF199" s="185"/>
      <c r="DG199" s="185"/>
      <c r="DH199" s="185"/>
      <c r="DI199" s="185"/>
      <c r="DJ199" s="185"/>
      <c r="DK199" s="185"/>
      <c r="DL199" s="185"/>
      <c r="DM199" s="185"/>
      <c r="DN199" s="185"/>
      <c r="DO199" s="185"/>
      <c r="DP199" s="185"/>
      <c r="DQ199" s="185"/>
      <c r="DR199" s="185"/>
      <c r="DS199" s="185"/>
      <c r="DT199" s="185"/>
      <c r="DU199" s="185"/>
      <c r="DV199" s="185"/>
      <c r="DW199" s="185"/>
      <c r="DX199" s="185"/>
      <c r="DY199" s="185"/>
      <c r="DZ199" s="185"/>
      <c r="EA199" s="185"/>
      <c r="EB199" s="185"/>
      <c r="EC199" s="185"/>
      <c r="ED199" s="185"/>
      <c r="EE199" s="185"/>
      <c r="EF199" s="185"/>
      <c r="EG199" s="185"/>
      <c r="EH199" s="185"/>
      <c r="EI199" s="185"/>
      <c r="EJ199" s="185"/>
      <c r="EK199" s="185"/>
      <c r="EL199" s="185"/>
      <c r="EM199" s="185"/>
      <c r="EN199" s="185"/>
      <c r="EO199" s="185"/>
      <c r="EP199" s="185"/>
      <c r="EQ199" s="185"/>
      <c r="ER199" s="185"/>
      <c r="ES199" s="185"/>
      <c r="ET199" s="185"/>
      <c r="EU199" s="185"/>
      <c r="EV199" s="185"/>
      <c r="EW199" s="185"/>
      <c r="EX199" s="185"/>
      <c r="EY199" s="185"/>
      <c r="EZ199" s="185"/>
      <c r="FA199" s="185"/>
      <c r="FB199" s="185"/>
      <c r="FC199" s="185"/>
      <c r="FD199" s="185"/>
      <c r="FE199" s="185"/>
      <c r="FF199" s="185"/>
      <c r="FG199" s="185"/>
      <c r="FH199" s="185"/>
      <c r="FI199" s="185"/>
      <c r="FJ199" s="185"/>
      <c r="FK199" s="185"/>
      <c r="FL199" s="185"/>
      <c r="FM199" s="185"/>
      <c r="FN199" s="185"/>
      <c r="FO199" s="185"/>
      <c r="FP199" s="185"/>
      <c r="FQ199" s="185"/>
      <c r="FR199" s="185"/>
      <c r="FS199" s="185"/>
      <c r="FT199" s="185"/>
      <c r="FU199" s="185"/>
      <c r="FV199" s="185"/>
      <c r="FW199" s="185"/>
      <c r="FX199" s="185"/>
      <c r="FY199" s="185"/>
      <c r="FZ199" s="185"/>
      <c r="GA199" s="185"/>
      <c r="GB199" s="185"/>
      <c r="GC199" s="185"/>
      <c r="GD199" s="185"/>
      <c r="GE199" s="185"/>
      <c r="GF199" s="185"/>
      <c r="GG199" s="185"/>
      <c r="GH199" s="185"/>
      <c r="GI199" s="185"/>
      <c r="GJ199" s="185"/>
      <c r="GK199" s="185"/>
      <c r="GL199" s="185"/>
      <c r="GM199" s="185"/>
      <c r="GN199" s="185"/>
      <c r="GO199" s="185"/>
      <c r="GP199" s="185"/>
      <c r="GQ199" s="185"/>
      <c r="GR199" s="185"/>
      <c r="GS199" s="185"/>
      <c r="GT199" s="185"/>
      <c r="GU199" s="185"/>
      <c r="GV199" s="185"/>
      <c r="GW199" s="185"/>
      <c r="GX199" s="185"/>
      <c r="GY199" s="185"/>
      <c r="GZ199" s="185"/>
      <c r="HA199" s="185"/>
      <c r="HB199" s="185"/>
      <c r="HC199" s="185"/>
      <c r="HD199" s="185"/>
      <c r="HE199" s="185"/>
      <c r="HF199" s="185"/>
      <c r="HG199" s="185"/>
      <c r="HH199" s="185"/>
      <c r="HI199" s="185"/>
      <c r="HJ199" s="185"/>
      <c r="HK199" s="185"/>
      <c r="HL199" s="185"/>
      <c r="HM199" s="185"/>
      <c r="HN199" s="185"/>
      <c r="HO199" s="185"/>
      <c r="HP199" s="185"/>
      <c r="HQ199" s="185"/>
      <c r="HR199" s="185"/>
      <c r="HS199" s="185"/>
      <c r="HT199" s="185"/>
      <c r="HU199" s="185"/>
      <c r="HV199" s="185"/>
      <c r="HW199" s="185"/>
      <c r="HX199" s="185"/>
      <c r="HY199" s="185"/>
      <c r="HZ199" s="185"/>
      <c r="IA199" s="185"/>
      <c r="IB199" s="185"/>
      <c r="IC199" s="185"/>
      <c r="ID199" s="185"/>
      <c r="IE199" s="185"/>
      <c r="IF199" s="185"/>
      <c r="IG199" s="185"/>
      <c r="IH199" s="185"/>
      <c r="II199" s="185"/>
      <c r="IJ199" s="185"/>
      <c r="IK199" s="185"/>
      <c r="IL199" s="185"/>
      <c r="IM199" s="185"/>
      <c r="IN199" s="185"/>
      <c r="IO199" s="185"/>
      <c r="IP199" s="185"/>
      <c r="IQ199" s="185"/>
      <c r="IR199" s="185"/>
      <c r="IS199" s="185"/>
      <c r="IT199" s="185"/>
      <c r="IU199" s="185"/>
      <c r="IV199" s="185"/>
      <c r="IW199" s="185"/>
    </row>
    <row r="200" customFormat="false" ht="15.75" hidden="true" customHeight="false" outlineLevel="0" collapsed="false">
      <c r="A200" s="182" t="s">
        <v>348</v>
      </c>
      <c r="B200" s="183" t="n">
        <v>365</v>
      </c>
      <c r="C200" s="183" t="n">
        <f aca="false">C44*$B$31*200</f>
        <v>0</v>
      </c>
      <c r="D200" s="183" t="n">
        <f aca="false">D44*$B$31*200</f>
        <v>0</v>
      </c>
      <c r="E200" s="183" t="n">
        <f aca="false">E44*$B$31*200</f>
        <v>0</v>
      </c>
      <c r="F200" s="183" t="n">
        <f aca="false">F44*$B$31*200</f>
        <v>0</v>
      </c>
      <c r="G200" s="183" t="n">
        <f aca="false">G44*$B$31*200</f>
        <v>0</v>
      </c>
      <c r="H200" s="183" t="n">
        <f aca="false">H44*$B$31*200</f>
        <v>0</v>
      </c>
      <c r="I200" s="183" t="n">
        <f aca="false">I44*$B$31*200</f>
        <v>0</v>
      </c>
      <c r="J200" s="183" t="n">
        <f aca="false">J44*$B$31*200</f>
        <v>0</v>
      </c>
      <c r="K200" s="183" t="n">
        <f aca="false">K44*$B$31*200</f>
        <v>0</v>
      </c>
      <c r="L200" s="183" t="n">
        <f aca="false">L44*$B$31*200</f>
        <v>0</v>
      </c>
      <c r="M200" s="183" t="n">
        <f aca="false">M44*$B$31*200</f>
        <v>0</v>
      </c>
      <c r="N200" s="183" t="n">
        <f aca="false">N44*$B$31*200</f>
        <v>0</v>
      </c>
      <c r="O200" s="184" t="n">
        <f aca="false">N200</f>
        <v>0</v>
      </c>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c r="CJ200" s="185"/>
      <c r="CK200" s="185"/>
      <c r="CL200" s="185"/>
      <c r="CM200" s="185"/>
      <c r="CN200" s="185"/>
      <c r="CO200" s="185"/>
      <c r="CP200" s="185"/>
      <c r="CQ200" s="185"/>
      <c r="CR200" s="185"/>
      <c r="CS200" s="185"/>
      <c r="CT200" s="185"/>
      <c r="CU200" s="185"/>
      <c r="CV200" s="185"/>
      <c r="CW200" s="185"/>
      <c r="CX200" s="185"/>
      <c r="CY200" s="185"/>
      <c r="CZ200" s="185"/>
      <c r="DA200" s="185"/>
      <c r="DB200" s="185"/>
      <c r="DC200" s="185"/>
      <c r="DD200" s="185"/>
      <c r="DE200" s="185"/>
      <c r="DF200" s="185"/>
      <c r="DG200" s="185"/>
      <c r="DH200" s="185"/>
      <c r="DI200" s="185"/>
      <c r="DJ200" s="185"/>
      <c r="DK200" s="185"/>
      <c r="DL200" s="185"/>
      <c r="DM200" s="185"/>
      <c r="DN200" s="185"/>
      <c r="DO200" s="185"/>
      <c r="DP200" s="185"/>
      <c r="DQ200" s="185"/>
      <c r="DR200" s="185"/>
      <c r="DS200" s="185"/>
      <c r="DT200" s="185"/>
      <c r="DU200" s="185"/>
      <c r="DV200" s="185"/>
      <c r="DW200" s="185"/>
      <c r="DX200" s="185"/>
      <c r="DY200" s="185"/>
      <c r="DZ200" s="185"/>
      <c r="EA200" s="185"/>
      <c r="EB200" s="185"/>
      <c r="EC200" s="185"/>
      <c r="ED200" s="185"/>
      <c r="EE200" s="185"/>
      <c r="EF200" s="185"/>
      <c r="EG200" s="185"/>
      <c r="EH200" s="185"/>
      <c r="EI200" s="185"/>
      <c r="EJ200" s="185"/>
      <c r="EK200" s="185"/>
      <c r="EL200" s="185"/>
      <c r="EM200" s="185"/>
      <c r="EN200" s="185"/>
      <c r="EO200" s="185"/>
      <c r="EP200" s="185"/>
      <c r="EQ200" s="185"/>
      <c r="ER200" s="185"/>
      <c r="ES200" s="185"/>
      <c r="ET200" s="185"/>
      <c r="EU200" s="185"/>
      <c r="EV200" s="185"/>
      <c r="EW200" s="185"/>
      <c r="EX200" s="185"/>
      <c r="EY200" s="185"/>
      <c r="EZ200" s="185"/>
      <c r="FA200" s="185"/>
      <c r="FB200" s="185"/>
      <c r="FC200" s="185"/>
      <c r="FD200" s="185"/>
      <c r="FE200" s="185"/>
      <c r="FF200" s="185"/>
      <c r="FG200" s="185"/>
      <c r="FH200" s="185"/>
      <c r="FI200" s="185"/>
      <c r="FJ200" s="185"/>
      <c r="FK200" s="185"/>
      <c r="FL200" s="185"/>
      <c r="FM200" s="185"/>
      <c r="FN200" s="185"/>
      <c r="FO200" s="185"/>
      <c r="FP200" s="185"/>
      <c r="FQ200" s="185"/>
      <c r="FR200" s="185"/>
      <c r="FS200" s="185"/>
      <c r="FT200" s="185"/>
      <c r="FU200" s="185"/>
      <c r="FV200" s="185"/>
      <c r="FW200" s="185"/>
      <c r="FX200" s="185"/>
      <c r="FY200" s="185"/>
      <c r="FZ200" s="185"/>
      <c r="GA200" s="185"/>
      <c r="GB200" s="185"/>
      <c r="GC200" s="185"/>
      <c r="GD200" s="185"/>
      <c r="GE200" s="185"/>
      <c r="GF200" s="185"/>
      <c r="GG200" s="185"/>
      <c r="GH200" s="185"/>
      <c r="GI200" s="185"/>
      <c r="GJ200" s="185"/>
      <c r="GK200" s="185"/>
      <c r="GL200" s="185"/>
      <c r="GM200" s="185"/>
      <c r="GN200" s="185"/>
      <c r="GO200" s="185"/>
      <c r="GP200" s="185"/>
      <c r="GQ200" s="185"/>
      <c r="GR200" s="185"/>
      <c r="GS200" s="185"/>
      <c r="GT200" s="185"/>
      <c r="GU200" s="185"/>
      <c r="GV200" s="185"/>
      <c r="GW200" s="185"/>
      <c r="GX200" s="185"/>
      <c r="GY200" s="185"/>
      <c r="GZ200" s="185"/>
      <c r="HA200" s="185"/>
      <c r="HB200" s="185"/>
      <c r="HC200" s="185"/>
      <c r="HD200" s="185"/>
      <c r="HE200" s="185"/>
      <c r="HF200" s="185"/>
      <c r="HG200" s="185"/>
      <c r="HH200" s="185"/>
      <c r="HI200" s="185"/>
      <c r="HJ200" s="185"/>
      <c r="HK200" s="185"/>
      <c r="HL200" s="185"/>
      <c r="HM200" s="185"/>
      <c r="HN200" s="185"/>
      <c r="HO200" s="185"/>
      <c r="HP200" s="185"/>
      <c r="HQ200" s="185"/>
      <c r="HR200" s="185"/>
      <c r="HS200" s="185"/>
      <c r="HT200" s="185"/>
      <c r="HU200" s="185"/>
      <c r="HV200" s="185"/>
      <c r="HW200" s="185"/>
      <c r="HX200" s="185"/>
      <c r="HY200" s="185"/>
      <c r="HZ200" s="185"/>
      <c r="IA200" s="185"/>
      <c r="IB200" s="185"/>
      <c r="IC200" s="185"/>
      <c r="ID200" s="185"/>
      <c r="IE200" s="185"/>
      <c r="IF200" s="185"/>
      <c r="IG200" s="185"/>
      <c r="IH200" s="185"/>
      <c r="II200" s="185"/>
      <c r="IJ200" s="185"/>
      <c r="IK200" s="185"/>
      <c r="IL200" s="185"/>
      <c r="IM200" s="185"/>
      <c r="IN200" s="185"/>
      <c r="IO200" s="185"/>
      <c r="IP200" s="185"/>
      <c r="IQ200" s="185"/>
      <c r="IR200" s="185"/>
      <c r="IS200" s="185"/>
      <c r="IT200" s="185"/>
      <c r="IU200" s="185"/>
      <c r="IV200" s="185"/>
      <c r="IW200" s="185"/>
    </row>
    <row r="201" customFormat="false" ht="15.75" hidden="true" customHeight="false" outlineLevel="0" collapsed="false">
      <c r="A201" s="182" t="s">
        <v>349</v>
      </c>
      <c r="B201" s="183" t="n">
        <v>385</v>
      </c>
      <c r="C201" s="183" t="n">
        <f aca="false">C45*$B$31*200</f>
        <v>0</v>
      </c>
      <c r="D201" s="183" t="n">
        <f aca="false">D45*$B$31*200</f>
        <v>0</v>
      </c>
      <c r="E201" s="183" t="n">
        <f aca="false">E45*$B$31*200</f>
        <v>0</v>
      </c>
      <c r="F201" s="183" t="n">
        <f aca="false">F45*$B$31*200</f>
        <v>0</v>
      </c>
      <c r="G201" s="183" t="n">
        <f aca="false">G45*$B$31*200</f>
        <v>0</v>
      </c>
      <c r="H201" s="183" t="n">
        <f aca="false">H45*$B$31*200</f>
        <v>0</v>
      </c>
      <c r="I201" s="183" t="n">
        <f aca="false">I45*$B$31*200</f>
        <v>0</v>
      </c>
      <c r="J201" s="183" t="n">
        <f aca="false">J45*$B$31*200</f>
        <v>0</v>
      </c>
      <c r="K201" s="183" t="n">
        <f aca="false">K45*$B$31*200</f>
        <v>0</v>
      </c>
      <c r="L201" s="183" t="n">
        <f aca="false">L45*$B$31*200</f>
        <v>0</v>
      </c>
      <c r="M201" s="183" t="n">
        <f aca="false">M45*$B$31*200</f>
        <v>0</v>
      </c>
      <c r="N201" s="183" t="n">
        <f aca="false">N45*$B$31*200</f>
        <v>0</v>
      </c>
      <c r="O201" s="184" t="n">
        <f aca="false">N201</f>
        <v>0</v>
      </c>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c r="CJ201" s="185"/>
      <c r="CK201" s="185"/>
      <c r="CL201" s="185"/>
      <c r="CM201" s="185"/>
      <c r="CN201" s="185"/>
      <c r="CO201" s="185"/>
      <c r="CP201" s="185"/>
      <c r="CQ201" s="185"/>
      <c r="CR201" s="185"/>
      <c r="CS201" s="185"/>
      <c r="CT201" s="185"/>
      <c r="CU201" s="185"/>
      <c r="CV201" s="185"/>
      <c r="CW201" s="185"/>
      <c r="CX201" s="185"/>
      <c r="CY201" s="185"/>
      <c r="CZ201" s="185"/>
      <c r="DA201" s="185"/>
      <c r="DB201" s="185"/>
      <c r="DC201" s="185"/>
      <c r="DD201" s="185"/>
      <c r="DE201" s="185"/>
      <c r="DF201" s="185"/>
      <c r="DG201" s="185"/>
      <c r="DH201" s="185"/>
      <c r="DI201" s="185"/>
      <c r="DJ201" s="185"/>
      <c r="DK201" s="185"/>
      <c r="DL201" s="185"/>
      <c r="DM201" s="185"/>
      <c r="DN201" s="185"/>
      <c r="DO201" s="185"/>
      <c r="DP201" s="185"/>
      <c r="DQ201" s="185"/>
      <c r="DR201" s="185"/>
      <c r="DS201" s="185"/>
      <c r="DT201" s="185"/>
      <c r="DU201" s="185"/>
      <c r="DV201" s="185"/>
      <c r="DW201" s="185"/>
      <c r="DX201" s="185"/>
      <c r="DY201" s="185"/>
      <c r="DZ201" s="185"/>
      <c r="EA201" s="185"/>
      <c r="EB201" s="185"/>
      <c r="EC201" s="185"/>
      <c r="ED201" s="185"/>
      <c r="EE201" s="185"/>
      <c r="EF201" s="185"/>
      <c r="EG201" s="185"/>
      <c r="EH201" s="185"/>
      <c r="EI201" s="185"/>
      <c r="EJ201" s="185"/>
      <c r="EK201" s="185"/>
      <c r="EL201" s="185"/>
      <c r="EM201" s="185"/>
      <c r="EN201" s="185"/>
      <c r="EO201" s="185"/>
      <c r="EP201" s="185"/>
      <c r="EQ201" s="185"/>
      <c r="ER201" s="185"/>
      <c r="ES201" s="185"/>
      <c r="ET201" s="185"/>
      <c r="EU201" s="185"/>
      <c r="EV201" s="185"/>
      <c r="EW201" s="185"/>
      <c r="EX201" s="185"/>
      <c r="EY201" s="185"/>
      <c r="EZ201" s="185"/>
      <c r="FA201" s="185"/>
      <c r="FB201" s="185"/>
      <c r="FC201" s="185"/>
      <c r="FD201" s="185"/>
      <c r="FE201" s="185"/>
      <c r="FF201" s="185"/>
      <c r="FG201" s="185"/>
      <c r="FH201" s="185"/>
      <c r="FI201" s="185"/>
      <c r="FJ201" s="185"/>
      <c r="FK201" s="185"/>
      <c r="FL201" s="185"/>
      <c r="FM201" s="185"/>
      <c r="FN201" s="185"/>
      <c r="FO201" s="185"/>
      <c r="FP201" s="185"/>
      <c r="FQ201" s="185"/>
      <c r="FR201" s="185"/>
      <c r="FS201" s="185"/>
      <c r="FT201" s="185"/>
      <c r="FU201" s="185"/>
      <c r="FV201" s="185"/>
      <c r="FW201" s="185"/>
      <c r="FX201" s="185"/>
      <c r="FY201" s="185"/>
      <c r="FZ201" s="185"/>
      <c r="GA201" s="185"/>
      <c r="GB201" s="185"/>
      <c r="GC201" s="185"/>
      <c r="GD201" s="185"/>
      <c r="GE201" s="185"/>
      <c r="GF201" s="185"/>
      <c r="GG201" s="185"/>
      <c r="GH201" s="185"/>
      <c r="GI201" s="185"/>
      <c r="GJ201" s="185"/>
      <c r="GK201" s="185"/>
      <c r="GL201" s="185"/>
      <c r="GM201" s="185"/>
      <c r="GN201" s="185"/>
      <c r="GO201" s="185"/>
      <c r="GP201" s="185"/>
      <c r="GQ201" s="185"/>
      <c r="GR201" s="185"/>
      <c r="GS201" s="185"/>
      <c r="GT201" s="185"/>
      <c r="GU201" s="185"/>
      <c r="GV201" s="185"/>
      <c r="GW201" s="185"/>
      <c r="GX201" s="185"/>
      <c r="GY201" s="185"/>
      <c r="GZ201" s="185"/>
      <c r="HA201" s="185"/>
      <c r="HB201" s="185"/>
      <c r="HC201" s="185"/>
      <c r="HD201" s="185"/>
      <c r="HE201" s="185"/>
      <c r="HF201" s="185"/>
      <c r="HG201" s="185"/>
      <c r="HH201" s="185"/>
      <c r="HI201" s="185"/>
      <c r="HJ201" s="185"/>
      <c r="HK201" s="185"/>
      <c r="HL201" s="185"/>
      <c r="HM201" s="185"/>
      <c r="HN201" s="185"/>
      <c r="HO201" s="185"/>
      <c r="HP201" s="185"/>
      <c r="HQ201" s="185"/>
      <c r="HR201" s="185"/>
      <c r="HS201" s="185"/>
      <c r="HT201" s="185"/>
      <c r="HU201" s="185"/>
      <c r="HV201" s="185"/>
      <c r="HW201" s="185"/>
      <c r="HX201" s="185"/>
      <c r="HY201" s="185"/>
      <c r="HZ201" s="185"/>
      <c r="IA201" s="185"/>
      <c r="IB201" s="185"/>
      <c r="IC201" s="185"/>
      <c r="ID201" s="185"/>
      <c r="IE201" s="185"/>
      <c r="IF201" s="185"/>
      <c r="IG201" s="185"/>
      <c r="IH201" s="185"/>
      <c r="II201" s="185"/>
      <c r="IJ201" s="185"/>
      <c r="IK201" s="185"/>
      <c r="IL201" s="185"/>
      <c r="IM201" s="185"/>
      <c r="IN201" s="185"/>
      <c r="IO201" s="185"/>
      <c r="IP201" s="185"/>
      <c r="IQ201" s="185"/>
      <c r="IR201" s="185"/>
      <c r="IS201" s="185"/>
      <c r="IT201" s="185"/>
      <c r="IU201" s="185"/>
      <c r="IV201" s="185"/>
      <c r="IW201" s="185"/>
    </row>
    <row r="202" customFormat="false" ht="15.75" hidden="true" customHeight="false" outlineLevel="0" collapsed="false">
      <c r="A202" s="186" t="s">
        <v>350</v>
      </c>
      <c r="B202" s="183"/>
      <c r="C202" s="188" t="n">
        <f aca="false">SUM(C187:C200)</f>
        <v>0</v>
      </c>
      <c r="D202" s="188" t="n">
        <f aca="false">SUM(D187:D201)</f>
        <v>0</v>
      </c>
      <c r="E202" s="188" t="n">
        <f aca="false">SUM(E187:E201)</f>
        <v>0</v>
      </c>
      <c r="F202" s="188" t="n">
        <f aca="false">SUM(F187:F201)</f>
        <v>0</v>
      </c>
      <c r="G202" s="188" t="n">
        <f aca="false">SUM(G187:G201)</f>
        <v>0</v>
      </c>
      <c r="H202" s="188" t="n">
        <f aca="false">SUM(H187:H201)</f>
        <v>0</v>
      </c>
      <c r="I202" s="188" t="n">
        <f aca="false">SUM(I187:I201)</f>
        <v>0</v>
      </c>
      <c r="J202" s="188" t="n">
        <f aca="false">SUM(J187:J201)</f>
        <v>0</v>
      </c>
      <c r="K202" s="188" t="n">
        <f aca="false">SUM(K187:K201)</f>
        <v>0</v>
      </c>
      <c r="L202" s="188" t="n">
        <f aca="false">SUM(L187:L201)</f>
        <v>0</v>
      </c>
      <c r="M202" s="188" t="n">
        <f aca="false">SUM(M187:M201)</f>
        <v>0</v>
      </c>
      <c r="N202" s="188" t="n">
        <f aca="false">SUM(N187:N201)</f>
        <v>0</v>
      </c>
      <c r="O202" s="189" t="n">
        <f aca="false">N202</f>
        <v>0</v>
      </c>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c r="CJ202" s="185"/>
      <c r="CK202" s="185"/>
      <c r="CL202" s="185"/>
      <c r="CM202" s="185"/>
      <c r="CN202" s="185"/>
      <c r="CO202" s="185"/>
      <c r="CP202" s="185"/>
      <c r="CQ202" s="185"/>
      <c r="CR202" s="185"/>
      <c r="CS202" s="185"/>
      <c r="CT202" s="185"/>
      <c r="CU202" s="185"/>
      <c r="CV202" s="185"/>
      <c r="CW202" s="185"/>
      <c r="CX202" s="185"/>
      <c r="CY202" s="185"/>
      <c r="CZ202" s="185"/>
      <c r="DA202" s="185"/>
      <c r="DB202" s="185"/>
      <c r="DC202" s="185"/>
      <c r="DD202" s="185"/>
      <c r="DE202" s="185"/>
      <c r="DF202" s="185"/>
      <c r="DG202" s="185"/>
      <c r="DH202" s="185"/>
      <c r="DI202" s="185"/>
      <c r="DJ202" s="185"/>
      <c r="DK202" s="185"/>
      <c r="DL202" s="185"/>
      <c r="DM202" s="185"/>
      <c r="DN202" s="185"/>
      <c r="DO202" s="185"/>
      <c r="DP202" s="185"/>
      <c r="DQ202" s="185"/>
      <c r="DR202" s="185"/>
      <c r="DS202" s="185"/>
      <c r="DT202" s="185"/>
      <c r="DU202" s="185"/>
      <c r="DV202" s="185"/>
      <c r="DW202" s="185"/>
      <c r="DX202" s="185"/>
      <c r="DY202" s="185"/>
      <c r="DZ202" s="185"/>
      <c r="EA202" s="185"/>
      <c r="EB202" s="185"/>
      <c r="EC202" s="185"/>
      <c r="ED202" s="185"/>
      <c r="EE202" s="185"/>
      <c r="EF202" s="185"/>
      <c r="EG202" s="185"/>
      <c r="EH202" s="185"/>
      <c r="EI202" s="185"/>
      <c r="EJ202" s="185"/>
      <c r="EK202" s="185"/>
      <c r="EL202" s="185"/>
      <c r="EM202" s="185"/>
      <c r="EN202" s="185"/>
      <c r="EO202" s="185"/>
      <c r="EP202" s="185"/>
      <c r="EQ202" s="185"/>
      <c r="ER202" s="185"/>
      <c r="ES202" s="185"/>
      <c r="ET202" s="185"/>
      <c r="EU202" s="185"/>
      <c r="EV202" s="185"/>
      <c r="EW202" s="185"/>
      <c r="EX202" s="185"/>
      <c r="EY202" s="185"/>
      <c r="EZ202" s="185"/>
      <c r="FA202" s="185"/>
      <c r="FB202" s="185"/>
      <c r="FC202" s="185"/>
      <c r="FD202" s="185"/>
      <c r="FE202" s="185"/>
      <c r="FF202" s="185"/>
      <c r="FG202" s="185"/>
      <c r="FH202" s="185"/>
      <c r="FI202" s="185"/>
      <c r="FJ202" s="185"/>
      <c r="FK202" s="185"/>
      <c r="FL202" s="185"/>
      <c r="FM202" s="185"/>
      <c r="FN202" s="185"/>
      <c r="FO202" s="185"/>
      <c r="FP202" s="185"/>
      <c r="FQ202" s="185"/>
      <c r="FR202" s="185"/>
      <c r="FS202" s="185"/>
      <c r="FT202" s="185"/>
      <c r="FU202" s="185"/>
      <c r="FV202" s="185"/>
      <c r="FW202" s="185"/>
      <c r="FX202" s="185"/>
      <c r="FY202" s="185"/>
      <c r="FZ202" s="185"/>
      <c r="GA202" s="185"/>
      <c r="GB202" s="185"/>
      <c r="GC202" s="185"/>
      <c r="GD202" s="185"/>
      <c r="GE202" s="185"/>
      <c r="GF202" s="185"/>
      <c r="GG202" s="185"/>
      <c r="GH202" s="185"/>
      <c r="GI202" s="185"/>
      <c r="GJ202" s="185"/>
      <c r="GK202" s="185"/>
      <c r="GL202" s="185"/>
      <c r="GM202" s="185"/>
      <c r="GN202" s="185"/>
      <c r="GO202" s="185"/>
      <c r="GP202" s="185"/>
      <c r="GQ202" s="185"/>
      <c r="GR202" s="185"/>
      <c r="GS202" s="185"/>
      <c r="GT202" s="185"/>
      <c r="GU202" s="185"/>
      <c r="GV202" s="185"/>
      <c r="GW202" s="185"/>
      <c r="GX202" s="185"/>
      <c r="GY202" s="185"/>
      <c r="GZ202" s="185"/>
      <c r="HA202" s="185"/>
      <c r="HB202" s="185"/>
      <c r="HC202" s="185"/>
      <c r="HD202" s="185"/>
      <c r="HE202" s="185"/>
      <c r="HF202" s="185"/>
      <c r="HG202" s="185"/>
      <c r="HH202" s="185"/>
      <c r="HI202" s="185"/>
      <c r="HJ202" s="185"/>
      <c r="HK202" s="185"/>
      <c r="HL202" s="185"/>
      <c r="HM202" s="185"/>
      <c r="HN202" s="185"/>
      <c r="HO202" s="185"/>
      <c r="HP202" s="185"/>
      <c r="HQ202" s="185"/>
      <c r="HR202" s="185"/>
      <c r="HS202" s="185"/>
      <c r="HT202" s="185"/>
      <c r="HU202" s="185"/>
      <c r="HV202" s="185"/>
      <c r="HW202" s="185"/>
      <c r="HX202" s="185"/>
      <c r="HY202" s="185"/>
      <c r="HZ202" s="185"/>
      <c r="IA202" s="185"/>
      <c r="IB202" s="185"/>
      <c r="IC202" s="185"/>
      <c r="ID202" s="185"/>
      <c r="IE202" s="185"/>
      <c r="IF202" s="185"/>
      <c r="IG202" s="185"/>
      <c r="IH202" s="185"/>
      <c r="II202" s="185"/>
      <c r="IJ202" s="185"/>
      <c r="IK202" s="185"/>
      <c r="IL202" s="185"/>
      <c r="IM202" s="185"/>
      <c r="IN202" s="185"/>
      <c r="IO202" s="185"/>
      <c r="IP202" s="185"/>
      <c r="IQ202" s="185"/>
      <c r="IR202" s="185"/>
      <c r="IS202" s="185"/>
      <c r="IT202" s="185"/>
      <c r="IU202" s="185"/>
      <c r="IV202" s="185"/>
      <c r="IW202" s="185"/>
    </row>
  </sheetData>
  <sheetProtection sheet="true" password="cc4b" objects="true" scenarios="true"/>
  <printOptions headings="false" gridLines="false" gridLinesSet="true" horizontalCentered="true" verticalCentered="false"/>
  <pageMargins left="0.1" right="0.1" top="0.45" bottom="0.5" header="0.511811023622047" footer="0"/>
  <pageSetup paperSize="1" scale="61" fitToWidth="1" fitToHeight="1" pageOrder="downThenOver" orientation="landscape" blackAndWhite="false" draft="false" cellComments="none" horizontalDpi="300" verticalDpi="300" copies="1"/>
  <headerFooter differentFirst="false" differentOddEven="false">
    <oddHeader/>
    <oddFooter>&amp;L&amp;"Arial Narrow,Regular"&amp;8&amp;D
&amp;T</oddFooter>
  </headerFooter>
  <rowBreaks count="2" manualBreakCount="2">
    <brk id="49" man="true" max="16383" min="0"/>
    <brk id="94" man="true" max="16383" min="0"/>
  </rowBreaks>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111"/>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pane xSplit="3" ySplit="11" topLeftCell="D12" activePane="bottomRight" state="frozen"/>
      <selection pane="topLeft" activeCell="A1" activeCellId="0" sqref="A1"/>
      <selection pane="topRight" activeCell="D1" activeCellId="0" sqref="D1"/>
      <selection pane="bottomLeft" activeCell="A12" activeCellId="0" sqref="A12"/>
      <selection pane="bottomRight" activeCell="D35" activeCellId="0" sqref="D35"/>
    </sheetView>
  </sheetViews>
  <sheetFormatPr defaultColWidth="9.32421875" defaultRowHeight="12.75" customHeight="true" zeroHeight="false" outlineLevelRow="0" outlineLevelCol="0"/>
  <cols>
    <col collapsed="false" customWidth="true" hidden="false" outlineLevel="0" max="1" min="1" style="217" width="14.99"/>
    <col collapsed="false" customWidth="true" hidden="false" outlineLevel="0" max="2" min="2" style="217" width="42.32"/>
    <col collapsed="false" customWidth="true" hidden="false" outlineLevel="0" max="3" min="3" style="217" width="1.49"/>
    <col collapsed="false" customWidth="true" hidden="false" outlineLevel="0" max="16" min="4" style="217" width="14.82"/>
    <col collapsed="false" customWidth="true" hidden="false" outlineLevel="0" max="17" min="17" style="217" width="10.65"/>
    <col collapsed="false" customWidth="false" hidden="false" outlineLevel="0" max="257" min="18" style="217" width="9.32"/>
  </cols>
  <sheetData>
    <row r="1" customFormat="false" ht="9.75" hidden="false" customHeight="true" outlineLevel="0" collapsed="false">
      <c r="A1" s="156"/>
      <c r="B1" s="157"/>
      <c r="C1" s="157"/>
      <c r="D1" s="157"/>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6"/>
      <c r="BQ1" s="156"/>
      <c r="BR1" s="156"/>
      <c r="BS1" s="156"/>
      <c r="BT1" s="156"/>
      <c r="BU1" s="156"/>
      <c r="BV1" s="156"/>
      <c r="BW1" s="156"/>
      <c r="BX1" s="156"/>
      <c r="BY1" s="156"/>
      <c r="BZ1" s="156"/>
      <c r="CA1" s="156"/>
      <c r="CB1" s="156"/>
      <c r="CC1" s="156"/>
      <c r="CD1" s="156"/>
      <c r="CE1" s="156"/>
      <c r="CF1" s="156"/>
      <c r="CG1" s="156"/>
      <c r="CH1" s="156"/>
      <c r="CI1" s="156"/>
      <c r="CJ1" s="156"/>
      <c r="CK1" s="156"/>
      <c r="CL1" s="156"/>
      <c r="CM1" s="156"/>
      <c r="CN1" s="156"/>
      <c r="CO1" s="156"/>
      <c r="CP1" s="156"/>
      <c r="CQ1" s="156"/>
      <c r="CR1" s="156"/>
      <c r="CS1" s="156"/>
      <c r="CT1" s="156"/>
      <c r="CU1" s="156"/>
      <c r="CV1" s="156"/>
      <c r="CW1" s="156"/>
      <c r="CX1" s="156"/>
      <c r="CY1" s="156"/>
      <c r="CZ1" s="156"/>
      <c r="DA1" s="156"/>
      <c r="DB1" s="156"/>
      <c r="DC1" s="156"/>
      <c r="DD1" s="156"/>
      <c r="DE1" s="156"/>
      <c r="DF1" s="156"/>
      <c r="DG1" s="156"/>
      <c r="DH1" s="156"/>
      <c r="DI1" s="156"/>
      <c r="DJ1" s="156"/>
      <c r="DK1" s="156"/>
      <c r="DL1" s="156"/>
      <c r="DM1" s="156"/>
      <c r="DN1" s="156"/>
      <c r="DO1" s="156"/>
      <c r="DP1" s="156"/>
      <c r="DQ1" s="156"/>
      <c r="DR1" s="156"/>
      <c r="DS1" s="156"/>
      <c r="DT1" s="156"/>
      <c r="DU1" s="156"/>
      <c r="DV1" s="156"/>
      <c r="DW1" s="156"/>
      <c r="DX1" s="156"/>
      <c r="DY1" s="156"/>
      <c r="DZ1" s="156"/>
      <c r="EA1" s="156"/>
      <c r="EB1" s="156"/>
      <c r="EC1" s="156"/>
      <c r="ED1" s="156"/>
      <c r="EE1" s="156"/>
      <c r="EF1" s="156"/>
      <c r="EG1" s="156"/>
      <c r="EH1" s="156"/>
      <c r="EI1" s="156"/>
      <c r="EJ1" s="156"/>
      <c r="EK1" s="156"/>
      <c r="EL1" s="156"/>
      <c r="EM1" s="156"/>
      <c r="EN1" s="156"/>
      <c r="EO1" s="156"/>
      <c r="EP1" s="156"/>
      <c r="EQ1" s="156"/>
      <c r="ER1" s="156"/>
      <c r="ES1" s="156"/>
      <c r="ET1" s="156"/>
      <c r="EU1" s="156"/>
      <c r="EV1" s="156"/>
      <c r="EW1" s="156"/>
      <c r="EX1" s="156"/>
      <c r="EY1" s="156"/>
      <c r="EZ1" s="156"/>
      <c r="FA1" s="156"/>
      <c r="FB1" s="156"/>
      <c r="FC1" s="156"/>
      <c r="FD1" s="156"/>
      <c r="FE1" s="156"/>
      <c r="FF1" s="156"/>
      <c r="FG1" s="156"/>
      <c r="FH1" s="156"/>
      <c r="FI1" s="156"/>
      <c r="FJ1" s="156"/>
      <c r="FK1" s="156"/>
      <c r="FL1" s="156"/>
      <c r="FM1" s="156"/>
      <c r="FN1" s="156"/>
      <c r="FO1" s="156"/>
      <c r="FP1" s="156"/>
      <c r="FQ1" s="156"/>
      <c r="FR1" s="156"/>
      <c r="FS1" s="156"/>
      <c r="FT1" s="156"/>
      <c r="FU1" s="156"/>
      <c r="FV1" s="156"/>
      <c r="FW1" s="156"/>
      <c r="FX1" s="156"/>
      <c r="FY1" s="156"/>
      <c r="FZ1" s="156"/>
      <c r="GA1" s="156"/>
      <c r="GB1" s="156"/>
      <c r="GC1" s="156"/>
      <c r="GD1" s="156"/>
      <c r="GE1" s="156"/>
      <c r="GF1" s="156"/>
      <c r="GG1" s="156"/>
      <c r="GH1" s="156"/>
      <c r="GI1" s="156"/>
      <c r="GJ1" s="156"/>
      <c r="GK1" s="156"/>
      <c r="GL1" s="156"/>
      <c r="GM1" s="156"/>
      <c r="GN1" s="156"/>
      <c r="GO1" s="156"/>
      <c r="GP1" s="156"/>
      <c r="GQ1" s="156"/>
      <c r="GR1" s="156"/>
      <c r="GS1" s="156"/>
      <c r="GT1" s="156"/>
      <c r="GU1" s="156"/>
      <c r="GV1" s="156"/>
      <c r="GW1" s="156"/>
      <c r="GX1" s="156"/>
      <c r="GY1" s="156"/>
      <c r="GZ1" s="156"/>
      <c r="HA1" s="156"/>
      <c r="HB1" s="156"/>
      <c r="HC1" s="156"/>
      <c r="HD1" s="156"/>
      <c r="HE1" s="156"/>
      <c r="HF1" s="156"/>
      <c r="HG1" s="156"/>
      <c r="HH1" s="156"/>
      <c r="HI1" s="156"/>
      <c r="HJ1" s="156"/>
      <c r="HK1" s="156"/>
      <c r="HL1" s="156"/>
      <c r="HM1" s="156"/>
      <c r="HN1" s="156"/>
      <c r="HO1" s="156"/>
      <c r="HP1" s="156"/>
      <c r="HQ1" s="156"/>
      <c r="HR1" s="156"/>
      <c r="HS1" s="156"/>
      <c r="HT1" s="156"/>
      <c r="HU1" s="156"/>
      <c r="HV1" s="156"/>
      <c r="HW1" s="156"/>
      <c r="HX1" s="156"/>
      <c r="HY1" s="156"/>
      <c r="HZ1" s="156"/>
      <c r="IA1" s="156"/>
      <c r="IB1" s="156"/>
      <c r="IC1" s="156"/>
      <c r="ID1" s="156"/>
      <c r="IE1" s="156"/>
      <c r="IF1" s="156"/>
      <c r="IG1" s="156"/>
      <c r="IH1" s="156"/>
      <c r="II1" s="156"/>
      <c r="IJ1" s="156"/>
      <c r="IK1" s="156"/>
      <c r="IL1" s="156"/>
      <c r="IM1" s="156"/>
      <c r="IN1" s="156"/>
      <c r="IO1" s="156"/>
      <c r="IP1" s="156"/>
      <c r="IQ1" s="156"/>
      <c r="IR1" s="156"/>
      <c r="IS1" s="156"/>
      <c r="IT1" s="156"/>
      <c r="IU1" s="156"/>
      <c r="IV1" s="156"/>
      <c r="IW1" s="156"/>
    </row>
    <row r="2" customFormat="false" ht="27" hidden="false" customHeight="true" outlineLevel="0" collapsed="false">
      <c r="A2" s="159" t="s">
        <v>0</v>
      </c>
      <c r="B2" s="159"/>
      <c r="C2" s="159"/>
      <c r="D2" s="159"/>
      <c r="E2" s="160"/>
      <c r="F2" s="160"/>
      <c r="G2" s="160"/>
      <c r="H2" s="161"/>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row>
    <row r="3" customFormat="false" ht="27" hidden="false" customHeight="true" outlineLevel="0" collapsed="false">
      <c r="A3" s="218" t="s">
        <v>397</v>
      </c>
      <c r="B3" s="159"/>
      <c r="C3" s="159"/>
      <c r="D3" s="159"/>
      <c r="E3" s="160"/>
      <c r="F3" s="160"/>
      <c r="G3" s="160"/>
      <c r="H3" s="161"/>
      <c r="I3" s="162"/>
      <c r="J3" s="162"/>
      <c r="K3" s="162"/>
      <c r="L3" s="162"/>
      <c r="M3" s="162"/>
      <c r="N3" s="162"/>
      <c r="O3" s="162"/>
      <c r="P3" s="163" t="s">
        <v>398</v>
      </c>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row>
    <row r="4" customFormat="false" ht="13.5" hidden="false" customHeight="true" outlineLevel="0" collapsed="false">
      <c r="A4" s="168"/>
      <c r="B4" s="168"/>
      <c r="C4" s="167"/>
      <c r="D4" s="219"/>
      <c r="E4" s="168"/>
      <c r="F4" s="168"/>
      <c r="G4" s="220"/>
      <c r="H4" s="220"/>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c r="DU4" s="168"/>
      <c r="DV4" s="168"/>
      <c r="DW4" s="168"/>
      <c r="DX4" s="168"/>
      <c r="DY4" s="168"/>
      <c r="DZ4" s="168"/>
      <c r="EA4" s="168"/>
      <c r="EB4" s="168"/>
      <c r="EC4" s="168"/>
      <c r="ED4" s="168"/>
      <c r="EE4" s="168"/>
      <c r="EF4" s="168"/>
      <c r="EG4" s="168"/>
      <c r="EH4" s="168"/>
      <c r="EI4" s="168"/>
      <c r="EJ4" s="168"/>
      <c r="EK4" s="168"/>
      <c r="EL4" s="168"/>
      <c r="EM4" s="168"/>
      <c r="EN4" s="168"/>
      <c r="EO4" s="168"/>
      <c r="EP4" s="168"/>
      <c r="EQ4" s="168"/>
      <c r="ER4" s="168"/>
      <c r="ES4" s="168"/>
      <c r="ET4" s="168"/>
      <c r="EU4" s="168"/>
      <c r="EV4" s="168"/>
      <c r="EW4" s="168"/>
      <c r="EX4" s="168"/>
      <c r="EY4" s="168"/>
      <c r="EZ4" s="168"/>
      <c r="FA4" s="168"/>
      <c r="FB4" s="168"/>
      <c r="FC4" s="168"/>
      <c r="FD4" s="168"/>
      <c r="FE4" s="168"/>
      <c r="FF4" s="168"/>
      <c r="FG4" s="168"/>
      <c r="FH4" s="168"/>
      <c r="FI4" s="168"/>
      <c r="FJ4" s="168"/>
      <c r="FK4" s="168"/>
      <c r="FL4" s="168"/>
      <c r="FM4" s="168"/>
      <c r="FN4" s="168"/>
      <c r="FO4" s="168"/>
      <c r="FP4" s="168"/>
      <c r="FQ4" s="168"/>
      <c r="FR4" s="168"/>
      <c r="FS4" s="168"/>
      <c r="FT4" s="168"/>
      <c r="FU4" s="168"/>
      <c r="FV4" s="168"/>
      <c r="FW4" s="168"/>
      <c r="FX4" s="168"/>
      <c r="FY4" s="168"/>
      <c r="FZ4" s="168"/>
      <c r="GA4" s="168"/>
      <c r="GB4" s="168"/>
      <c r="GC4" s="168"/>
      <c r="GD4" s="168"/>
      <c r="GE4" s="168"/>
      <c r="GF4" s="168"/>
      <c r="GG4" s="168"/>
      <c r="GH4" s="168"/>
      <c r="GI4" s="168"/>
      <c r="GJ4" s="168"/>
      <c r="GK4" s="168"/>
      <c r="GL4" s="168"/>
      <c r="GM4" s="168"/>
      <c r="GN4" s="168"/>
      <c r="GO4" s="168"/>
      <c r="GP4" s="168"/>
      <c r="GQ4" s="168"/>
      <c r="GR4" s="168"/>
      <c r="GS4" s="168"/>
      <c r="GT4" s="168"/>
      <c r="GU4" s="168"/>
      <c r="GV4" s="168"/>
      <c r="GW4" s="168"/>
      <c r="GX4" s="168"/>
      <c r="GY4" s="168"/>
      <c r="GZ4" s="168"/>
      <c r="HA4" s="168"/>
      <c r="HB4" s="168"/>
      <c r="HC4" s="168"/>
      <c r="HD4" s="168"/>
      <c r="HE4" s="168"/>
      <c r="HF4" s="168"/>
      <c r="HG4" s="168"/>
      <c r="HH4" s="168"/>
      <c r="HI4" s="168"/>
      <c r="HJ4" s="168"/>
      <c r="HK4" s="168"/>
      <c r="HL4" s="168"/>
      <c r="HM4" s="168"/>
      <c r="HN4" s="168"/>
      <c r="HO4" s="168"/>
      <c r="HP4" s="168"/>
      <c r="HQ4" s="168"/>
      <c r="HR4" s="168"/>
      <c r="HS4" s="168"/>
      <c r="HT4" s="168"/>
      <c r="HU4" s="168"/>
      <c r="HV4" s="168"/>
      <c r="HW4" s="168"/>
      <c r="HX4" s="168"/>
      <c r="HY4" s="168"/>
      <c r="HZ4" s="168"/>
      <c r="IA4" s="168"/>
      <c r="IB4" s="168"/>
      <c r="IC4" s="168"/>
      <c r="ID4" s="168"/>
      <c r="IE4" s="168"/>
      <c r="IF4" s="168"/>
      <c r="IG4" s="168"/>
      <c r="IH4" s="168"/>
      <c r="II4" s="168"/>
      <c r="IJ4" s="168"/>
      <c r="IK4" s="168"/>
      <c r="IL4" s="168"/>
      <c r="IM4" s="168"/>
      <c r="IN4" s="168"/>
      <c r="IO4" s="168"/>
      <c r="IP4" s="168"/>
      <c r="IQ4" s="168"/>
      <c r="IR4" s="168"/>
      <c r="IS4" s="168"/>
      <c r="IT4" s="168"/>
      <c r="IU4" s="168"/>
      <c r="IV4" s="168"/>
      <c r="IW4" s="168"/>
    </row>
    <row r="5" customFormat="false" ht="14.25" hidden="false" customHeight="true" outlineLevel="0" collapsed="false">
      <c r="A5" s="168"/>
      <c r="B5" s="167" t="s">
        <v>133</v>
      </c>
      <c r="C5" s="168"/>
      <c r="D5" s="169" t="str">
        <f aca="false">+'CC 103847 - Headcount'!C5</f>
        <v>11105</v>
      </c>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c r="DU5" s="168"/>
      <c r="DV5" s="168"/>
      <c r="DW5" s="168"/>
      <c r="DX5" s="168"/>
      <c r="DY5" s="168"/>
      <c r="DZ5" s="168"/>
      <c r="EA5" s="168"/>
      <c r="EB5" s="168"/>
      <c r="EC5" s="168"/>
      <c r="ED5" s="168"/>
      <c r="EE5" s="168"/>
      <c r="EF5" s="168"/>
      <c r="EG5" s="168"/>
      <c r="EH5" s="168"/>
      <c r="EI5" s="168"/>
      <c r="EJ5" s="168"/>
      <c r="EK5" s="168"/>
      <c r="EL5" s="168"/>
      <c r="EM5" s="168"/>
      <c r="EN5" s="168"/>
      <c r="EO5" s="168"/>
      <c r="EP5" s="168"/>
      <c r="EQ5" s="168"/>
      <c r="ER5" s="168"/>
      <c r="ES5" s="168"/>
      <c r="ET5" s="168"/>
      <c r="EU5" s="168"/>
      <c r="EV5" s="168"/>
      <c r="EW5" s="168"/>
      <c r="EX5" s="168"/>
      <c r="EY5" s="168"/>
      <c r="EZ5" s="168"/>
      <c r="FA5" s="168"/>
      <c r="FB5" s="168"/>
      <c r="FC5" s="168"/>
      <c r="FD5" s="168"/>
      <c r="FE5" s="168"/>
      <c r="FF5" s="168"/>
      <c r="FG5" s="168"/>
      <c r="FH5" s="168"/>
      <c r="FI5" s="168"/>
      <c r="FJ5" s="168"/>
      <c r="FK5" s="168"/>
      <c r="FL5" s="168"/>
      <c r="FM5" s="168"/>
      <c r="FN5" s="168"/>
      <c r="FO5" s="168"/>
      <c r="FP5" s="168"/>
      <c r="FQ5" s="168"/>
      <c r="FR5" s="168"/>
      <c r="FS5" s="168"/>
      <c r="FT5" s="168"/>
      <c r="FU5" s="168"/>
      <c r="FV5" s="168"/>
      <c r="FW5" s="168"/>
      <c r="FX5" s="168"/>
      <c r="FY5" s="168"/>
      <c r="FZ5" s="168"/>
      <c r="GA5" s="168"/>
      <c r="GB5" s="168"/>
      <c r="GC5" s="168"/>
      <c r="GD5" s="168"/>
      <c r="GE5" s="168"/>
      <c r="GF5" s="168"/>
      <c r="GG5" s="168"/>
      <c r="GH5" s="168"/>
      <c r="GI5" s="168"/>
      <c r="GJ5" s="168"/>
      <c r="GK5" s="168"/>
      <c r="GL5" s="168"/>
      <c r="GM5" s="168"/>
      <c r="GN5" s="168"/>
      <c r="GO5" s="168"/>
      <c r="GP5" s="168"/>
      <c r="GQ5" s="168"/>
      <c r="GR5" s="168"/>
      <c r="GS5" s="168"/>
      <c r="GT5" s="168"/>
      <c r="GU5" s="168"/>
      <c r="GV5" s="168"/>
      <c r="GW5" s="168"/>
      <c r="GX5" s="168"/>
      <c r="GY5" s="168"/>
      <c r="GZ5" s="168"/>
      <c r="HA5" s="168"/>
      <c r="HB5" s="168"/>
      <c r="HC5" s="168"/>
      <c r="HD5" s="168"/>
      <c r="HE5" s="168"/>
      <c r="HF5" s="168"/>
      <c r="HG5" s="168"/>
      <c r="HH5" s="168"/>
      <c r="HI5" s="168"/>
      <c r="HJ5" s="168"/>
      <c r="HK5" s="168"/>
      <c r="HL5" s="168"/>
      <c r="HM5" s="168"/>
      <c r="HN5" s="168"/>
      <c r="HO5" s="168"/>
      <c r="HP5" s="168"/>
      <c r="HQ5" s="168"/>
      <c r="HR5" s="168"/>
      <c r="HS5" s="168"/>
      <c r="HT5" s="168"/>
      <c r="HU5" s="168"/>
      <c r="HV5" s="168"/>
      <c r="HW5" s="168"/>
      <c r="HX5" s="168"/>
      <c r="HY5" s="168"/>
      <c r="HZ5" s="168"/>
      <c r="IA5" s="168"/>
      <c r="IB5" s="168"/>
      <c r="IC5" s="168"/>
      <c r="ID5" s="168"/>
      <c r="IE5" s="168"/>
      <c r="IF5" s="168"/>
      <c r="IG5" s="168"/>
      <c r="IH5" s="168"/>
      <c r="II5" s="168"/>
      <c r="IJ5" s="168"/>
      <c r="IK5" s="168"/>
      <c r="IL5" s="168"/>
      <c r="IM5" s="168"/>
      <c r="IN5" s="168"/>
      <c r="IO5" s="168"/>
      <c r="IP5" s="168"/>
      <c r="IQ5" s="168"/>
      <c r="IR5" s="168"/>
      <c r="IS5" s="168"/>
      <c r="IT5" s="168"/>
      <c r="IU5" s="168"/>
      <c r="IV5" s="168"/>
      <c r="IW5" s="168"/>
    </row>
    <row r="6" customFormat="false" ht="14.25" hidden="false" customHeight="true" outlineLevel="0" collapsed="false">
      <c r="A6" s="168"/>
      <c r="B6" s="167" t="s">
        <v>135</v>
      </c>
      <c r="C6" s="168"/>
      <c r="D6" s="169" t="str">
        <f aca="false">+'CC 103847 - Headcount'!C6</f>
        <v>Gossett</v>
      </c>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c r="FO6" s="168"/>
      <c r="FP6" s="168"/>
      <c r="FQ6" s="168"/>
      <c r="FR6" s="168"/>
      <c r="FS6" s="168"/>
      <c r="FT6" s="168"/>
      <c r="FU6" s="168"/>
      <c r="FV6" s="168"/>
      <c r="FW6" s="168"/>
      <c r="FX6" s="168"/>
      <c r="FY6" s="168"/>
      <c r="FZ6" s="168"/>
      <c r="GA6" s="168"/>
      <c r="GB6" s="168"/>
      <c r="GC6" s="168"/>
      <c r="GD6" s="168"/>
      <c r="GE6" s="168"/>
      <c r="GF6" s="168"/>
      <c r="GG6" s="168"/>
      <c r="GH6" s="168"/>
      <c r="GI6" s="168"/>
      <c r="GJ6" s="168"/>
      <c r="GK6" s="168"/>
      <c r="GL6" s="168"/>
      <c r="GM6" s="168"/>
      <c r="GN6" s="168"/>
      <c r="GO6" s="168"/>
      <c r="GP6" s="168"/>
      <c r="GQ6" s="168"/>
      <c r="GR6" s="168"/>
      <c r="GS6" s="168"/>
      <c r="GT6" s="168"/>
      <c r="GU6" s="168"/>
      <c r="GV6" s="168"/>
      <c r="GW6" s="168"/>
      <c r="GX6" s="168"/>
      <c r="GY6" s="168"/>
      <c r="GZ6" s="168"/>
      <c r="HA6" s="168"/>
      <c r="HB6" s="168"/>
      <c r="HC6" s="168"/>
      <c r="HD6" s="168"/>
      <c r="HE6" s="168"/>
      <c r="HF6" s="168"/>
      <c r="HG6" s="168"/>
      <c r="HH6" s="168"/>
      <c r="HI6" s="168"/>
      <c r="HJ6" s="168"/>
      <c r="HK6" s="168"/>
      <c r="HL6" s="168"/>
      <c r="HM6" s="168"/>
      <c r="HN6" s="168"/>
      <c r="HO6" s="168"/>
      <c r="HP6" s="168"/>
      <c r="HQ6" s="168"/>
      <c r="HR6" s="168"/>
      <c r="HS6" s="168"/>
      <c r="HT6" s="168"/>
      <c r="HU6" s="168"/>
      <c r="HV6" s="168"/>
      <c r="HW6" s="168"/>
      <c r="HX6" s="168"/>
      <c r="HY6" s="168"/>
      <c r="HZ6" s="168"/>
      <c r="IA6" s="168"/>
      <c r="IB6" s="168"/>
      <c r="IC6" s="168"/>
      <c r="ID6" s="168"/>
      <c r="IE6" s="168"/>
      <c r="IF6" s="168"/>
      <c r="IG6" s="168"/>
      <c r="IH6" s="168"/>
      <c r="II6" s="168"/>
      <c r="IJ6" s="168"/>
      <c r="IK6" s="168"/>
      <c r="IL6" s="168"/>
      <c r="IM6" s="168"/>
      <c r="IN6" s="168"/>
      <c r="IO6" s="168"/>
      <c r="IP6" s="168"/>
      <c r="IQ6" s="168"/>
      <c r="IR6" s="168"/>
      <c r="IS6" s="168"/>
      <c r="IT6" s="168"/>
      <c r="IU6" s="168"/>
      <c r="IV6" s="168"/>
      <c r="IW6" s="168"/>
    </row>
    <row r="7" customFormat="false" ht="14.25" hidden="false" customHeight="true" outlineLevel="0" collapsed="false">
      <c r="A7" s="168"/>
      <c r="B7" s="167" t="s">
        <v>137</v>
      </c>
      <c r="C7" s="168"/>
      <c r="D7" s="169" t="str">
        <f aca="false">+'CC 103847 - Headcount'!C7</f>
        <v>103847</v>
      </c>
      <c r="E7" s="168"/>
      <c r="F7" s="168"/>
      <c r="G7" s="168"/>
      <c r="H7" s="220"/>
      <c r="I7" s="168"/>
      <c r="J7" s="168"/>
      <c r="K7" s="168"/>
      <c r="L7" s="168"/>
      <c r="M7" s="168"/>
      <c r="N7" s="221" t="s">
        <v>399</v>
      </c>
      <c r="O7" s="222"/>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168"/>
      <c r="CX7" s="168"/>
      <c r="CY7" s="168"/>
      <c r="CZ7" s="168"/>
      <c r="DA7" s="168"/>
      <c r="DB7" s="168"/>
      <c r="DC7" s="168"/>
      <c r="DD7" s="168"/>
      <c r="DE7" s="168"/>
      <c r="DF7" s="168"/>
      <c r="DG7" s="168"/>
      <c r="DH7" s="168"/>
      <c r="DI7" s="168"/>
      <c r="DJ7" s="168"/>
      <c r="DK7" s="168"/>
      <c r="DL7" s="168"/>
      <c r="DM7" s="168"/>
      <c r="DN7" s="168"/>
      <c r="DO7" s="168"/>
      <c r="DP7" s="168"/>
      <c r="DQ7" s="168"/>
      <c r="DR7" s="168"/>
      <c r="DS7" s="168"/>
      <c r="DT7" s="168"/>
      <c r="DU7" s="168"/>
      <c r="DV7" s="168"/>
      <c r="DW7" s="168"/>
      <c r="DX7" s="168"/>
      <c r="DY7" s="168"/>
      <c r="DZ7" s="168"/>
      <c r="EA7" s="168"/>
      <c r="EB7" s="168"/>
      <c r="EC7" s="168"/>
      <c r="ED7" s="168"/>
      <c r="EE7" s="16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168"/>
      <c r="FG7" s="168"/>
      <c r="FH7" s="168"/>
      <c r="FI7" s="168"/>
      <c r="FJ7" s="168"/>
      <c r="FK7" s="168"/>
      <c r="FL7" s="168"/>
      <c r="FM7" s="168"/>
      <c r="FN7" s="168"/>
      <c r="FO7" s="168"/>
      <c r="FP7" s="168"/>
      <c r="FQ7" s="168"/>
      <c r="FR7" s="168"/>
      <c r="FS7" s="168"/>
      <c r="FT7" s="168"/>
      <c r="FU7" s="168"/>
      <c r="FV7" s="168"/>
      <c r="FW7" s="168"/>
      <c r="FX7" s="168"/>
      <c r="FY7" s="168"/>
      <c r="FZ7" s="168"/>
      <c r="GA7" s="168"/>
      <c r="GB7" s="168"/>
      <c r="GC7" s="168"/>
      <c r="GD7" s="168"/>
      <c r="GE7" s="168"/>
      <c r="GF7" s="168"/>
      <c r="GG7" s="168"/>
      <c r="GH7" s="168"/>
      <c r="GI7" s="168"/>
      <c r="GJ7" s="168"/>
      <c r="GK7" s="168"/>
      <c r="GL7" s="168"/>
      <c r="GM7" s="168"/>
      <c r="GN7" s="168"/>
      <c r="GO7" s="168"/>
      <c r="GP7" s="168"/>
      <c r="GQ7" s="168"/>
      <c r="GR7" s="168"/>
      <c r="GS7" s="168"/>
      <c r="GT7" s="168"/>
      <c r="GU7" s="168"/>
      <c r="GV7" s="168"/>
      <c r="GW7" s="168"/>
      <c r="GX7" s="168"/>
      <c r="GY7" s="168"/>
      <c r="GZ7" s="168"/>
      <c r="HA7" s="168"/>
      <c r="HB7" s="168"/>
      <c r="HC7" s="168"/>
      <c r="HD7" s="168"/>
      <c r="HE7" s="168"/>
      <c r="HF7" s="168"/>
      <c r="HG7" s="168"/>
      <c r="HH7" s="168"/>
      <c r="HI7" s="168"/>
      <c r="HJ7" s="168"/>
      <c r="HK7" s="168"/>
      <c r="HL7" s="168"/>
      <c r="HM7" s="168"/>
      <c r="HN7" s="168"/>
      <c r="HO7" s="168"/>
      <c r="HP7" s="168"/>
      <c r="HQ7" s="168"/>
      <c r="HR7" s="168"/>
      <c r="HS7" s="168"/>
      <c r="HT7" s="168"/>
      <c r="HU7" s="168"/>
      <c r="HV7" s="168"/>
      <c r="HW7" s="168"/>
      <c r="HX7" s="168"/>
      <c r="HY7" s="168"/>
      <c r="HZ7" s="168"/>
      <c r="IA7" s="168"/>
      <c r="IB7" s="168"/>
      <c r="IC7" s="168"/>
      <c r="ID7" s="168"/>
      <c r="IE7" s="168"/>
      <c r="IF7" s="168"/>
      <c r="IG7" s="168"/>
      <c r="IH7" s="168"/>
      <c r="II7" s="168"/>
      <c r="IJ7" s="168"/>
      <c r="IK7" s="168"/>
      <c r="IL7" s="168"/>
      <c r="IM7" s="168"/>
      <c r="IN7" s="168"/>
      <c r="IO7" s="168"/>
      <c r="IP7" s="168"/>
      <c r="IQ7" s="168"/>
      <c r="IR7" s="168"/>
      <c r="IS7" s="168"/>
      <c r="IT7" s="168"/>
      <c r="IU7" s="168"/>
      <c r="IV7" s="168"/>
      <c r="IW7" s="168"/>
    </row>
    <row r="8" customFormat="false" ht="12.75" hidden="false" customHeight="false" outlineLevel="0" collapsed="false">
      <c r="A8" s="168"/>
      <c r="B8" s="168"/>
      <c r="C8" s="167"/>
      <c r="D8" s="219"/>
      <c r="E8" s="168"/>
      <c r="F8" s="168"/>
      <c r="G8" s="168"/>
      <c r="H8" s="220"/>
      <c r="I8" s="168"/>
      <c r="J8" s="168"/>
      <c r="K8" s="168"/>
      <c r="L8" s="168"/>
      <c r="M8" s="168"/>
      <c r="N8" s="223" t="s">
        <v>400</v>
      </c>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68"/>
      <c r="IH8" s="168"/>
      <c r="II8" s="168"/>
      <c r="IJ8" s="168"/>
      <c r="IK8" s="168"/>
      <c r="IL8" s="168"/>
      <c r="IM8" s="168"/>
      <c r="IN8" s="168"/>
      <c r="IO8" s="168"/>
      <c r="IP8" s="168"/>
      <c r="IQ8" s="168"/>
      <c r="IR8" s="168"/>
      <c r="IS8" s="168"/>
      <c r="IT8" s="168"/>
      <c r="IU8" s="168"/>
      <c r="IV8" s="168"/>
      <c r="IW8" s="168"/>
    </row>
    <row r="9" customFormat="false" ht="12.75" hidden="false" customHeight="false" outlineLevel="0" collapsed="false">
      <c r="A9" s="168"/>
      <c r="B9" s="168"/>
      <c r="C9" s="167"/>
      <c r="D9" s="219"/>
      <c r="E9" s="168"/>
      <c r="F9" s="168"/>
      <c r="G9" s="168"/>
      <c r="H9" s="220"/>
      <c r="I9" s="168"/>
      <c r="J9" s="168"/>
      <c r="K9" s="168"/>
      <c r="L9" s="168"/>
      <c r="M9" s="168"/>
      <c r="N9" s="223"/>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68"/>
      <c r="IH9" s="168"/>
      <c r="II9" s="168"/>
      <c r="IJ9" s="168"/>
      <c r="IK9" s="168"/>
      <c r="IL9" s="168"/>
      <c r="IM9" s="168"/>
      <c r="IN9" s="168"/>
      <c r="IO9" s="168"/>
      <c r="IP9" s="168"/>
      <c r="IQ9" s="168"/>
      <c r="IR9" s="168"/>
      <c r="IS9" s="168"/>
      <c r="IT9" s="168"/>
      <c r="IU9" s="168"/>
      <c r="IV9" s="168"/>
      <c r="IW9" s="168"/>
    </row>
    <row r="10" customFormat="false" ht="15.75" hidden="false" customHeight="false" outlineLevel="0" collapsed="false">
      <c r="A10" s="224"/>
      <c r="B10" s="225"/>
      <c r="C10" s="225"/>
      <c r="D10" s="226" t="n">
        <v>37258</v>
      </c>
      <c r="E10" s="226" t="n">
        <v>37289</v>
      </c>
      <c r="F10" s="226" t="n">
        <v>37317</v>
      </c>
      <c r="G10" s="226" t="n">
        <v>37348</v>
      </c>
      <c r="H10" s="226" t="n">
        <v>37378</v>
      </c>
      <c r="I10" s="226" t="n">
        <v>37409</v>
      </c>
      <c r="J10" s="226" t="n">
        <v>37439</v>
      </c>
      <c r="K10" s="226" t="n">
        <v>37470</v>
      </c>
      <c r="L10" s="226" t="n">
        <v>37501</v>
      </c>
      <c r="M10" s="226" t="n">
        <v>37531</v>
      </c>
      <c r="N10" s="226" t="n">
        <v>37562</v>
      </c>
      <c r="O10" s="226" t="n">
        <v>37592</v>
      </c>
      <c r="P10" s="227" t="s">
        <v>141</v>
      </c>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c r="CC10" s="228"/>
      <c r="CD10" s="228"/>
      <c r="CE10" s="228"/>
      <c r="CF10" s="228"/>
      <c r="CG10" s="228"/>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c r="DZ10" s="228"/>
      <c r="EA10" s="228"/>
      <c r="EB10" s="228"/>
      <c r="EC10" s="228"/>
      <c r="ED10" s="228"/>
      <c r="EE10" s="228"/>
      <c r="EF10" s="228"/>
      <c r="EG10" s="228"/>
      <c r="EH10" s="228"/>
      <c r="EI10" s="228"/>
      <c r="EJ10" s="228"/>
      <c r="EK10" s="228"/>
      <c r="EL10" s="228"/>
      <c r="EM10" s="228"/>
      <c r="EN10" s="228"/>
      <c r="EO10" s="228"/>
      <c r="EP10" s="228"/>
      <c r="EQ10" s="228"/>
      <c r="ER10" s="228"/>
      <c r="ES10" s="228"/>
      <c r="ET10" s="228"/>
      <c r="EU10" s="228"/>
      <c r="EV10" s="228"/>
      <c r="EW10" s="228"/>
      <c r="EX10" s="228"/>
      <c r="EY10" s="228"/>
      <c r="EZ10" s="228"/>
      <c r="FA10" s="228"/>
      <c r="FB10" s="228"/>
      <c r="FC10" s="228"/>
      <c r="FD10" s="228"/>
      <c r="FE10" s="228"/>
      <c r="FF10" s="228"/>
      <c r="FG10" s="228"/>
      <c r="FH10" s="228"/>
      <c r="FI10" s="228"/>
      <c r="FJ10" s="228"/>
      <c r="FK10" s="228"/>
      <c r="FL10" s="228"/>
      <c r="FM10" s="228"/>
      <c r="FN10" s="228"/>
      <c r="FO10" s="228"/>
      <c r="FP10" s="228"/>
      <c r="FQ10" s="228"/>
      <c r="FR10" s="228"/>
      <c r="FS10" s="228"/>
      <c r="FT10" s="228"/>
      <c r="FU10" s="228"/>
      <c r="FV10" s="228"/>
      <c r="FW10" s="228"/>
      <c r="FX10" s="228"/>
      <c r="FY10" s="228"/>
      <c r="FZ10" s="228"/>
      <c r="GA10" s="228"/>
      <c r="GB10" s="228"/>
      <c r="GC10" s="228"/>
      <c r="GD10" s="228"/>
      <c r="GE10" s="228"/>
      <c r="GF10" s="228"/>
      <c r="GG10" s="228"/>
      <c r="GH10" s="228"/>
      <c r="GI10" s="228"/>
      <c r="GJ10" s="228"/>
      <c r="GK10" s="228"/>
      <c r="GL10" s="228"/>
      <c r="GM10" s="228"/>
      <c r="GN10" s="228"/>
      <c r="GO10" s="228"/>
      <c r="GP10" s="228"/>
      <c r="GQ10" s="228"/>
      <c r="GR10" s="228"/>
      <c r="GS10" s="228"/>
      <c r="GT10" s="228"/>
      <c r="GU10" s="228"/>
      <c r="GV10" s="228"/>
      <c r="GW10" s="228"/>
      <c r="GX10" s="228"/>
      <c r="GY10" s="228"/>
      <c r="GZ10" s="228"/>
      <c r="HA10" s="228"/>
      <c r="HB10" s="228"/>
      <c r="HC10" s="228"/>
      <c r="HD10" s="228"/>
      <c r="HE10" s="228"/>
      <c r="HF10" s="228"/>
      <c r="HG10" s="228"/>
      <c r="HH10" s="228"/>
      <c r="HI10" s="228"/>
      <c r="HJ10" s="228"/>
      <c r="HK10" s="228"/>
      <c r="HL10" s="228"/>
      <c r="HM10" s="228"/>
      <c r="HN10" s="228"/>
      <c r="HO10" s="228"/>
      <c r="HP10" s="228"/>
      <c r="HQ10" s="228"/>
      <c r="HR10" s="228"/>
      <c r="HS10" s="228"/>
      <c r="HT10" s="228"/>
      <c r="HU10" s="228"/>
      <c r="HV10" s="228"/>
      <c r="HW10" s="228"/>
      <c r="HX10" s="228"/>
      <c r="HY10" s="228"/>
      <c r="HZ10" s="228"/>
      <c r="IA10" s="228"/>
      <c r="IB10" s="228"/>
      <c r="IC10" s="228"/>
      <c r="ID10" s="228"/>
      <c r="IE10" s="228"/>
      <c r="IF10" s="228"/>
      <c r="IG10" s="228"/>
      <c r="IH10" s="228"/>
      <c r="II10" s="228"/>
      <c r="IJ10" s="228"/>
      <c r="IK10" s="228"/>
      <c r="IL10" s="228"/>
      <c r="IM10" s="228"/>
      <c r="IN10" s="228"/>
      <c r="IO10" s="228"/>
      <c r="IP10" s="228"/>
      <c r="IQ10" s="228"/>
      <c r="IR10" s="228"/>
      <c r="IS10" s="228"/>
      <c r="IT10" s="228"/>
      <c r="IU10" s="228"/>
      <c r="IV10" s="228"/>
      <c r="IW10" s="228"/>
    </row>
    <row r="11" customFormat="false" ht="15.75" hidden="true" customHeight="false" outlineLevel="0" collapsed="false">
      <c r="A11" s="229" t="s">
        <v>317</v>
      </c>
      <c r="B11" s="230"/>
      <c r="C11" s="231" t="n">
        <v>36892</v>
      </c>
      <c r="D11" s="231" t="n">
        <v>36892</v>
      </c>
      <c r="E11" s="231" t="n">
        <v>36923</v>
      </c>
      <c r="F11" s="231" t="n">
        <v>36951</v>
      </c>
      <c r="G11" s="231" t="n">
        <v>36982</v>
      </c>
      <c r="H11" s="231" t="n">
        <v>37012</v>
      </c>
      <c r="I11" s="231" t="n">
        <v>37043</v>
      </c>
      <c r="J11" s="231" t="n">
        <v>37073</v>
      </c>
      <c r="K11" s="231" t="n">
        <v>37104</v>
      </c>
      <c r="L11" s="231" t="n">
        <v>37135</v>
      </c>
      <c r="M11" s="231" t="n">
        <v>37165</v>
      </c>
      <c r="N11" s="231" t="n">
        <v>37196</v>
      </c>
      <c r="O11" s="231" t="n">
        <v>37226</v>
      </c>
      <c r="P11" s="232" t="s">
        <v>401</v>
      </c>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33"/>
      <c r="DW11" s="233"/>
      <c r="DX11" s="233"/>
      <c r="DY11" s="233"/>
      <c r="DZ11" s="233"/>
      <c r="EA11" s="233"/>
      <c r="EB11" s="233"/>
      <c r="EC11" s="233"/>
      <c r="ED11" s="233"/>
      <c r="EE11" s="233"/>
      <c r="EF11" s="233"/>
      <c r="EG11" s="233"/>
      <c r="EH11" s="233"/>
      <c r="EI11" s="233"/>
      <c r="EJ11" s="233"/>
      <c r="EK11" s="233"/>
      <c r="EL11" s="233"/>
      <c r="EM11" s="233"/>
      <c r="EN11" s="233"/>
      <c r="EO11" s="233"/>
      <c r="EP11" s="233"/>
      <c r="EQ11" s="233"/>
      <c r="ER11" s="233"/>
      <c r="ES11" s="233"/>
      <c r="ET11" s="233"/>
      <c r="EU11" s="233"/>
      <c r="EV11" s="233"/>
      <c r="EW11" s="233"/>
      <c r="EX11" s="233"/>
      <c r="EY11" s="233"/>
      <c r="EZ11" s="233"/>
      <c r="FA11" s="233"/>
      <c r="FB11" s="233"/>
      <c r="FC11" s="233"/>
      <c r="FD11" s="233"/>
      <c r="FE11" s="233"/>
      <c r="FF11" s="233"/>
      <c r="FG11" s="233"/>
      <c r="FH11" s="233"/>
      <c r="FI11" s="233"/>
      <c r="FJ11" s="233"/>
      <c r="FK11" s="233"/>
      <c r="FL11" s="233"/>
      <c r="FM11" s="233"/>
      <c r="FN11" s="233"/>
      <c r="FO11" s="233"/>
      <c r="FP11" s="233"/>
      <c r="FQ11" s="233"/>
      <c r="FR11" s="233"/>
      <c r="FS11" s="233"/>
      <c r="FT11" s="233"/>
      <c r="FU11" s="233"/>
      <c r="FV11" s="233"/>
      <c r="FW11" s="233"/>
      <c r="FX11" s="233"/>
      <c r="FY11" s="233"/>
      <c r="FZ11" s="233"/>
      <c r="GA11" s="233"/>
      <c r="GB11" s="233"/>
      <c r="GC11" s="233"/>
      <c r="GD11" s="233"/>
      <c r="GE11" s="233"/>
      <c r="GF11" s="233"/>
      <c r="GG11" s="233"/>
      <c r="GH11" s="233"/>
      <c r="GI11" s="233"/>
      <c r="GJ11" s="233"/>
      <c r="GK11" s="233"/>
      <c r="GL11" s="233"/>
      <c r="GM11" s="233"/>
      <c r="GN11" s="233"/>
      <c r="GO11" s="233"/>
      <c r="GP11" s="233"/>
      <c r="GQ11" s="233"/>
      <c r="GR11" s="233"/>
      <c r="GS11" s="233"/>
      <c r="GT11" s="233"/>
      <c r="GU11" s="233"/>
      <c r="GV11" s="233"/>
      <c r="GW11" s="233"/>
      <c r="GX11" s="233"/>
      <c r="GY11" s="233"/>
      <c r="GZ11" s="233"/>
      <c r="HA11" s="233"/>
      <c r="HB11" s="233"/>
      <c r="HC11" s="233"/>
      <c r="HD11" s="233"/>
      <c r="HE11" s="233"/>
      <c r="HF11" s="233"/>
      <c r="HG11" s="233"/>
      <c r="HH11" s="233"/>
      <c r="HI11" s="233"/>
      <c r="HJ11" s="233"/>
      <c r="HK11" s="233"/>
      <c r="HL11" s="233"/>
      <c r="HM11" s="233"/>
      <c r="HN11" s="233"/>
      <c r="HO11" s="233"/>
      <c r="HP11" s="233"/>
      <c r="HQ11" s="233"/>
      <c r="HR11" s="233"/>
      <c r="HS11" s="233"/>
      <c r="HT11" s="233"/>
      <c r="HU11" s="233"/>
      <c r="HV11" s="233"/>
      <c r="HW11" s="233"/>
      <c r="HX11" s="233"/>
      <c r="HY11" s="233"/>
      <c r="HZ11" s="233"/>
      <c r="IA11" s="233"/>
      <c r="IB11" s="233"/>
      <c r="IC11" s="233"/>
      <c r="ID11" s="233"/>
      <c r="IE11" s="233"/>
      <c r="IF11" s="233"/>
      <c r="IG11" s="233"/>
      <c r="IH11" s="233"/>
      <c r="II11" s="233"/>
      <c r="IJ11" s="233"/>
      <c r="IK11" s="233"/>
      <c r="IL11" s="233"/>
      <c r="IM11" s="233"/>
      <c r="IN11" s="233"/>
      <c r="IO11" s="233"/>
      <c r="IP11" s="233"/>
      <c r="IQ11" s="233"/>
      <c r="IR11" s="233"/>
      <c r="IS11" s="233"/>
      <c r="IT11" s="233"/>
      <c r="IU11" s="233"/>
      <c r="IV11" s="233"/>
      <c r="IW11" s="233"/>
    </row>
    <row r="12" customFormat="false" ht="15.75" hidden="true" customHeight="false" outlineLevel="0" collapsed="false">
      <c r="A12" s="234" t="s">
        <v>318</v>
      </c>
      <c r="B12" s="235"/>
      <c r="C12" s="236" t="n">
        <v>1</v>
      </c>
      <c r="D12" s="237"/>
      <c r="E12" s="237"/>
      <c r="F12" s="237"/>
      <c r="G12" s="237"/>
      <c r="H12" s="237"/>
      <c r="I12" s="237"/>
      <c r="J12" s="237"/>
      <c r="K12" s="237"/>
      <c r="L12" s="237"/>
      <c r="M12" s="237"/>
      <c r="N12" s="237"/>
      <c r="O12" s="237"/>
      <c r="P12" s="237"/>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8"/>
      <c r="CS12" s="238"/>
      <c r="CT12" s="238"/>
      <c r="CU12" s="238"/>
      <c r="CV12" s="238"/>
      <c r="CW12" s="238"/>
      <c r="CX12" s="238"/>
      <c r="CY12" s="238"/>
      <c r="CZ12" s="238"/>
      <c r="DA12" s="238"/>
      <c r="DB12" s="238"/>
      <c r="DC12" s="238"/>
      <c r="DD12" s="238"/>
      <c r="DE12" s="238"/>
      <c r="DF12" s="238"/>
      <c r="DG12" s="238"/>
      <c r="DH12" s="238"/>
      <c r="DI12" s="238"/>
      <c r="DJ12" s="238"/>
      <c r="DK12" s="238"/>
      <c r="DL12" s="238"/>
      <c r="DM12" s="238"/>
      <c r="DN12" s="238"/>
      <c r="DO12" s="238"/>
      <c r="DP12" s="238"/>
      <c r="DQ12" s="238"/>
      <c r="DR12" s="238"/>
      <c r="DS12" s="238"/>
      <c r="DT12" s="238"/>
      <c r="DU12" s="238"/>
      <c r="DV12" s="238"/>
      <c r="DW12" s="238"/>
      <c r="DX12" s="238"/>
      <c r="DY12" s="238"/>
      <c r="DZ12" s="238"/>
      <c r="EA12" s="238"/>
      <c r="EB12" s="238"/>
      <c r="EC12" s="238"/>
      <c r="ED12" s="238"/>
      <c r="EE12" s="238"/>
      <c r="EF12" s="238"/>
      <c r="EG12" s="238"/>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c r="FD12" s="238"/>
      <c r="FE12" s="238"/>
      <c r="FF12" s="238"/>
      <c r="FG12" s="238"/>
      <c r="FH12" s="238"/>
      <c r="FI12" s="238"/>
      <c r="FJ12" s="238"/>
      <c r="FK12" s="238"/>
      <c r="FL12" s="238"/>
      <c r="FM12" s="238"/>
      <c r="FN12" s="238"/>
      <c r="FO12" s="238"/>
      <c r="FP12" s="238"/>
      <c r="FQ12" s="238"/>
      <c r="FR12" s="238"/>
      <c r="FS12" s="238"/>
      <c r="FT12" s="238"/>
      <c r="FU12" s="238"/>
      <c r="FV12" s="238"/>
      <c r="FW12" s="238"/>
      <c r="FX12" s="238"/>
      <c r="FY12" s="238"/>
      <c r="FZ12" s="238"/>
      <c r="GA12" s="238"/>
      <c r="GB12" s="238"/>
      <c r="GC12" s="238"/>
      <c r="GD12" s="238"/>
      <c r="GE12" s="238"/>
      <c r="GF12" s="238"/>
      <c r="GG12" s="238"/>
      <c r="GH12" s="238"/>
      <c r="GI12" s="238"/>
      <c r="GJ12" s="238"/>
      <c r="GK12" s="238"/>
      <c r="GL12" s="238"/>
      <c r="GM12" s="238"/>
      <c r="GN12" s="238"/>
      <c r="GO12" s="238"/>
      <c r="GP12" s="238"/>
      <c r="GQ12" s="238"/>
      <c r="GR12" s="238"/>
      <c r="GS12" s="238"/>
      <c r="GT12" s="238"/>
      <c r="GU12" s="238"/>
      <c r="GV12" s="238"/>
      <c r="GW12" s="238"/>
      <c r="GX12" s="238"/>
      <c r="GY12" s="238"/>
      <c r="GZ12" s="238"/>
      <c r="HA12" s="238"/>
      <c r="HB12" s="238"/>
      <c r="HC12" s="238"/>
      <c r="HD12" s="238"/>
      <c r="HE12" s="238"/>
      <c r="HF12" s="238"/>
      <c r="HG12" s="238"/>
      <c r="HH12" s="238"/>
      <c r="HI12" s="238"/>
      <c r="HJ12" s="238"/>
      <c r="HK12" s="238"/>
      <c r="HL12" s="238"/>
      <c r="HM12" s="238"/>
      <c r="HN12" s="238"/>
      <c r="HO12" s="238"/>
      <c r="HP12" s="238"/>
      <c r="HQ12" s="238"/>
      <c r="HR12" s="238"/>
      <c r="HS12" s="238"/>
      <c r="HT12" s="238"/>
      <c r="HU12" s="238"/>
      <c r="HV12" s="238"/>
      <c r="HW12" s="238"/>
      <c r="HX12" s="238"/>
      <c r="HY12" s="238"/>
      <c r="HZ12" s="238"/>
      <c r="IA12" s="238"/>
      <c r="IB12" s="238"/>
      <c r="IC12" s="238"/>
      <c r="ID12" s="238"/>
      <c r="IE12" s="238"/>
      <c r="IF12" s="238"/>
      <c r="IG12" s="238"/>
      <c r="IH12" s="238"/>
      <c r="II12" s="238"/>
      <c r="IJ12" s="238"/>
      <c r="IK12" s="238"/>
      <c r="IL12" s="238"/>
      <c r="IM12" s="238"/>
      <c r="IN12" s="238"/>
      <c r="IO12" s="238"/>
      <c r="IP12" s="238"/>
      <c r="IQ12" s="238"/>
      <c r="IR12" s="238"/>
      <c r="IS12" s="238"/>
      <c r="IT12" s="238"/>
      <c r="IU12" s="238"/>
      <c r="IV12" s="238"/>
      <c r="IW12" s="238"/>
    </row>
    <row r="13" customFormat="false" ht="15.75" hidden="true" customHeight="false" outlineLevel="0" collapsed="false">
      <c r="A13" s="182" t="s">
        <v>320</v>
      </c>
      <c r="B13" s="210"/>
      <c r="C13" s="183" t="n">
        <v>1</v>
      </c>
      <c r="D13" s="237"/>
      <c r="E13" s="237"/>
      <c r="F13" s="237"/>
      <c r="G13" s="237"/>
      <c r="H13" s="237"/>
      <c r="I13" s="237"/>
      <c r="J13" s="237"/>
      <c r="K13" s="237"/>
      <c r="L13" s="237"/>
      <c r="M13" s="237"/>
      <c r="N13" s="237"/>
      <c r="O13" s="237"/>
      <c r="P13" s="237"/>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8"/>
      <c r="EZ13" s="238"/>
      <c r="FA13" s="238"/>
      <c r="FB13" s="238"/>
      <c r="FC13" s="238"/>
      <c r="FD13" s="238"/>
      <c r="FE13" s="238"/>
      <c r="FF13" s="238"/>
      <c r="FG13" s="238"/>
      <c r="FH13" s="238"/>
      <c r="FI13" s="238"/>
      <c r="FJ13" s="238"/>
      <c r="FK13" s="238"/>
      <c r="FL13" s="238"/>
      <c r="FM13" s="238"/>
      <c r="FN13" s="238"/>
      <c r="FO13" s="238"/>
      <c r="FP13" s="238"/>
      <c r="FQ13" s="238"/>
      <c r="FR13" s="238"/>
      <c r="FS13" s="238"/>
      <c r="FT13" s="238"/>
      <c r="FU13" s="238"/>
      <c r="FV13" s="238"/>
      <c r="FW13" s="238"/>
      <c r="FX13" s="238"/>
      <c r="FY13" s="238"/>
      <c r="FZ13" s="238"/>
      <c r="GA13" s="238"/>
      <c r="GB13" s="238"/>
      <c r="GC13" s="238"/>
      <c r="GD13" s="238"/>
      <c r="GE13" s="238"/>
      <c r="GF13" s="238"/>
      <c r="GG13" s="238"/>
      <c r="GH13" s="238"/>
      <c r="GI13" s="238"/>
      <c r="GJ13" s="238"/>
      <c r="GK13" s="238"/>
      <c r="GL13" s="238"/>
      <c r="GM13" s="238"/>
      <c r="GN13" s="238"/>
      <c r="GO13" s="238"/>
      <c r="GP13" s="238"/>
      <c r="GQ13" s="238"/>
      <c r="GR13" s="238"/>
      <c r="GS13" s="238"/>
      <c r="GT13" s="238"/>
      <c r="GU13" s="238"/>
      <c r="GV13" s="238"/>
      <c r="GW13" s="238"/>
      <c r="GX13" s="238"/>
      <c r="GY13" s="238"/>
      <c r="GZ13" s="238"/>
      <c r="HA13" s="238"/>
      <c r="HB13" s="238"/>
      <c r="HC13" s="238"/>
      <c r="HD13" s="238"/>
      <c r="HE13" s="238"/>
      <c r="HF13" s="238"/>
      <c r="HG13" s="238"/>
      <c r="HH13" s="238"/>
      <c r="HI13" s="238"/>
      <c r="HJ13" s="238"/>
      <c r="HK13" s="238"/>
      <c r="HL13" s="238"/>
      <c r="HM13" s="238"/>
      <c r="HN13" s="238"/>
      <c r="HO13" s="238"/>
      <c r="HP13" s="238"/>
      <c r="HQ13" s="238"/>
      <c r="HR13" s="238"/>
      <c r="HS13" s="238"/>
      <c r="HT13" s="238"/>
      <c r="HU13" s="238"/>
      <c r="HV13" s="238"/>
      <c r="HW13" s="238"/>
      <c r="HX13" s="238"/>
      <c r="HY13" s="238"/>
      <c r="HZ13" s="238"/>
      <c r="IA13" s="238"/>
      <c r="IB13" s="238"/>
      <c r="IC13" s="238"/>
      <c r="ID13" s="238"/>
      <c r="IE13" s="238"/>
      <c r="IF13" s="238"/>
      <c r="IG13" s="238"/>
      <c r="IH13" s="238"/>
      <c r="II13" s="238"/>
      <c r="IJ13" s="238"/>
      <c r="IK13" s="238"/>
      <c r="IL13" s="238"/>
      <c r="IM13" s="238"/>
      <c r="IN13" s="238"/>
      <c r="IO13" s="238"/>
      <c r="IP13" s="238"/>
      <c r="IQ13" s="238"/>
      <c r="IR13" s="238"/>
      <c r="IS13" s="238"/>
      <c r="IT13" s="238"/>
      <c r="IU13" s="238"/>
      <c r="IV13" s="238"/>
      <c r="IW13" s="238"/>
    </row>
    <row r="14" customFormat="false" ht="15.75" hidden="true" customHeight="false" outlineLevel="0" collapsed="false">
      <c r="A14" s="182" t="s">
        <v>321</v>
      </c>
      <c r="B14" s="210"/>
      <c r="C14" s="183" t="n">
        <v>1</v>
      </c>
      <c r="D14" s="237"/>
      <c r="E14" s="237"/>
      <c r="F14" s="237"/>
      <c r="G14" s="237"/>
      <c r="H14" s="237"/>
      <c r="I14" s="237"/>
      <c r="J14" s="237"/>
      <c r="K14" s="237"/>
      <c r="L14" s="237"/>
      <c r="M14" s="237"/>
      <c r="N14" s="237"/>
      <c r="O14" s="237"/>
      <c r="P14" s="237"/>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c r="FN14" s="238"/>
      <c r="FO14" s="238"/>
      <c r="FP14" s="238"/>
      <c r="FQ14" s="238"/>
      <c r="FR14" s="238"/>
      <c r="FS14" s="238"/>
      <c r="FT14" s="238"/>
      <c r="FU14" s="238"/>
      <c r="FV14" s="238"/>
      <c r="FW14" s="238"/>
      <c r="FX14" s="238"/>
      <c r="FY14" s="238"/>
      <c r="FZ14" s="238"/>
      <c r="GA14" s="238"/>
      <c r="GB14" s="238"/>
      <c r="GC14" s="238"/>
      <c r="GD14" s="238"/>
      <c r="GE14" s="238"/>
      <c r="GF14" s="238"/>
      <c r="GG14" s="238"/>
      <c r="GH14" s="238"/>
      <c r="GI14" s="238"/>
      <c r="GJ14" s="238"/>
      <c r="GK14" s="238"/>
      <c r="GL14" s="238"/>
      <c r="GM14" s="238"/>
      <c r="GN14" s="238"/>
      <c r="GO14" s="238"/>
      <c r="GP14" s="238"/>
      <c r="GQ14" s="238"/>
      <c r="GR14" s="238"/>
      <c r="GS14" s="238"/>
      <c r="GT14" s="238"/>
      <c r="GU14" s="238"/>
      <c r="GV14" s="238"/>
      <c r="GW14" s="238"/>
      <c r="GX14" s="238"/>
      <c r="GY14" s="238"/>
      <c r="GZ14" s="238"/>
      <c r="HA14" s="238"/>
      <c r="HB14" s="238"/>
      <c r="HC14" s="238"/>
      <c r="HD14" s="238"/>
      <c r="HE14" s="238"/>
      <c r="HF14" s="238"/>
      <c r="HG14" s="238"/>
      <c r="HH14" s="238"/>
      <c r="HI14" s="238"/>
      <c r="HJ14" s="238"/>
      <c r="HK14" s="238"/>
      <c r="HL14" s="238"/>
      <c r="HM14" s="238"/>
      <c r="HN14" s="238"/>
      <c r="HO14" s="238"/>
      <c r="HP14" s="238"/>
      <c r="HQ14" s="238"/>
      <c r="HR14" s="238"/>
      <c r="HS14" s="238"/>
      <c r="HT14" s="238"/>
      <c r="HU14" s="238"/>
      <c r="HV14" s="238"/>
      <c r="HW14" s="238"/>
      <c r="HX14" s="238"/>
      <c r="HY14" s="238"/>
      <c r="HZ14" s="238"/>
      <c r="IA14" s="238"/>
      <c r="IB14" s="238"/>
      <c r="IC14" s="238"/>
      <c r="ID14" s="238"/>
      <c r="IE14" s="238"/>
      <c r="IF14" s="238"/>
      <c r="IG14" s="238"/>
      <c r="IH14" s="238"/>
      <c r="II14" s="238"/>
      <c r="IJ14" s="238"/>
      <c r="IK14" s="238"/>
      <c r="IL14" s="238"/>
      <c r="IM14" s="238"/>
      <c r="IN14" s="238"/>
      <c r="IO14" s="238"/>
      <c r="IP14" s="238"/>
      <c r="IQ14" s="238"/>
      <c r="IR14" s="238"/>
      <c r="IS14" s="238"/>
      <c r="IT14" s="238"/>
      <c r="IU14" s="238"/>
      <c r="IV14" s="238"/>
      <c r="IW14" s="238"/>
    </row>
    <row r="15" customFormat="false" ht="15.75" hidden="true" customHeight="false" outlineLevel="0" collapsed="false">
      <c r="A15" s="182" t="s">
        <v>402</v>
      </c>
      <c r="B15" s="210"/>
      <c r="C15" s="239" t="n">
        <f aca="false">SUM(C13:C14)</f>
        <v>2</v>
      </c>
      <c r="D15" s="237"/>
      <c r="E15" s="237"/>
      <c r="F15" s="237"/>
      <c r="G15" s="237"/>
      <c r="H15" s="237"/>
      <c r="I15" s="237"/>
      <c r="J15" s="237"/>
      <c r="K15" s="237"/>
      <c r="L15" s="237"/>
      <c r="M15" s="237"/>
      <c r="N15" s="237"/>
      <c r="O15" s="237"/>
      <c r="P15" s="237"/>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c r="DI15" s="238"/>
      <c r="DJ15" s="238"/>
      <c r="DK15" s="238"/>
      <c r="DL15" s="238"/>
      <c r="DM15" s="238"/>
      <c r="DN15" s="238"/>
      <c r="DO15" s="238"/>
      <c r="DP15" s="238"/>
      <c r="DQ15" s="238"/>
      <c r="DR15" s="238"/>
      <c r="DS15" s="238"/>
      <c r="DT15" s="238"/>
      <c r="DU15" s="238"/>
      <c r="DV15" s="238"/>
      <c r="DW15" s="238"/>
      <c r="DX15" s="238"/>
      <c r="DY15" s="238"/>
      <c r="DZ15" s="238"/>
      <c r="EA15" s="238"/>
      <c r="EB15" s="238"/>
      <c r="EC15" s="238"/>
      <c r="ED15" s="238"/>
      <c r="EE15" s="238"/>
      <c r="EF15" s="238"/>
      <c r="EG15" s="238"/>
      <c r="EH15" s="238"/>
      <c r="EI15" s="238"/>
      <c r="EJ15" s="238"/>
      <c r="EK15" s="238"/>
      <c r="EL15" s="238"/>
      <c r="EM15" s="238"/>
      <c r="EN15" s="238"/>
      <c r="EO15" s="238"/>
      <c r="EP15" s="238"/>
      <c r="EQ15" s="238"/>
      <c r="ER15" s="238"/>
      <c r="ES15" s="238"/>
      <c r="ET15" s="238"/>
      <c r="EU15" s="238"/>
      <c r="EV15" s="238"/>
      <c r="EW15" s="238"/>
      <c r="EX15" s="238"/>
      <c r="EY15" s="238"/>
      <c r="EZ15" s="238"/>
      <c r="FA15" s="238"/>
      <c r="FB15" s="238"/>
      <c r="FC15" s="238"/>
      <c r="FD15" s="238"/>
      <c r="FE15" s="238"/>
      <c r="FF15" s="238"/>
      <c r="FG15" s="238"/>
      <c r="FH15" s="238"/>
      <c r="FI15" s="238"/>
      <c r="FJ15" s="238"/>
      <c r="FK15" s="238"/>
      <c r="FL15" s="238"/>
      <c r="FM15" s="238"/>
      <c r="FN15" s="238"/>
      <c r="FO15" s="238"/>
      <c r="FP15" s="238"/>
      <c r="FQ15" s="238"/>
      <c r="FR15" s="238"/>
      <c r="FS15" s="238"/>
      <c r="FT15" s="238"/>
      <c r="FU15" s="238"/>
      <c r="FV15" s="238"/>
      <c r="FW15" s="238"/>
      <c r="FX15" s="238"/>
      <c r="FY15" s="238"/>
      <c r="FZ15" s="238"/>
      <c r="GA15" s="238"/>
      <c r="GB15" s="238"/>
      <c r="GC15" s="238"/>
      <c r="GD15" s="238"/>
      <c r="GE15" s="238"/>
      <c r="GF15" s="238"/>
      <c r="GG15" s="238"/>
      <c r="GH15" s="238"/>
      <c r="GI15" s="238"/>
      <c r="GJ15" s="238"/>
      <c r="GK15" s="238"/>
      <c r="GL15" s="238"/>
      <c r="GM15" s="238"/>
      <c r="GN15" s="238"/>
      <c r="GO15" s="238"/>
      <c r="GP15" s="238"/>
      <c r="GQ15" s="238"/>
      <c r="GR15" s="238"/>
      <c r="GS15" s="238"/>
      <c r="GT15" s="238"/>
      <c r="GU15" s="238"/>
      <c r="GV15" s="238"/>
      <c r="GW15" s="238"/>
      <c r="GX15" s="238"/>
      <c r="GY15" s="238"/>
      <c r="GZ15" s="238"/>
      <c r="HA15" s="238"/>
      <c r="HB15" s="238"/>
      <c r="HC15" s="238"/>
      <c r="HD15" s="238"/>
      <c r="HE15" s="238"/>
      <c r="HF15" s="238"/>
      <c r="HG15" s="238"/>
      <c r="HH15" s="238"/>
      <c r="HI15" s="238"/>
      <c r="HJ15" s="238"/>
      <c r="HK15" s="238"/>
      <c r="HL15" s="238"/>
      <c r="HM15" s="238"/>
      <c r="HN15" s="238"/>
      <c r="HO15" s="238"/>
      <c r="HP15" s="238"/>
      <c r="HQ15" s="238"/>
      <c r="HR15" s="238"/>
      <c r="HS15" s="238"/>
      <c r="HT15" s="238"/>
      <c r="HU15" s="238"/>
      <c r="HV15" s="238"/>
      <c r="HW15" s="238"/>
      <c r="HX15" s="238"/>
      <c r="HY15" s="238"/>
      <c r="HZ15" s="238"/>
      <c r="IA15" s="238"/>
      <c r="IB15" s="238"/>
      <c r="IC15" s="238"/>
      <c r="ID15" s="238"/>
      <c r="IE15" s="238"/>
      <c r="IF15" s="238"/>
      <c r="IG15" s="238"/>
      <c r="IH15" s="238"/>
      <c r="II15" s="238"/>
      <c r="IJ15" s="238"/>
      <c r="IK15" s="238"/>
      <c r="IL15" s="238"/>
      <c r="IM15" s="238"/>
      <c r="IN15" s="238"/>
      <c r="IO15" s="238"/>
      <c r="IP15" s="238"/>
      <c r="IQ15" s="238"/>
      <c r="IR15" s="238"/>
      <c r="IS15" s="238"/>
      <c r="IT15" s="238"/>
      <c r="IU15" s="238"/>
      <c r="IV15" s="238"/>
      <c r="IW15" s="238"/>
    </row>
    <row r="16" customFormat="false" ht="15.75" hidden="true" customHeight="false" outlineLevel="0" collapsed="false">
      <c r="A16" s="182" t="s">
        <v>403</v>
      </c>
      <c r="B16" s="210"/>
      <c r="C16" s="183" t="n">
        <v>1</v>
      </c>
      <c r="D16" s="237"/>
      <c r="E16" s="237"/>
      <c r="F16" s="237"/>
      <c r="G16" s="237"/>
      <c r="H16" s="237"/>
      <c r="I16" s="237"/>
      <c r="J16" s="237"/>
      <c r="K16" s="237"/>
      <c r="L16" s="237"/>
      <c r="M16" s="237"/>
      <c r="N16" s="237"/>
      <c r="O16" s="237"/>
      <c r="P16" s="237"/>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c r="DI16" s="238"/>
      <c r="DJ16" s="238"/>
      <c r="DK16" s="238"/>
      <c r="DL16" s="238"/>
      <c r="DM16" s="238"/>
      <c r="DN16" s="238"/>
      <c r="DO16" s="238"/>
      <c r="DP16" s="238"/>
      <c r="DQ16" s="238"/>
      <c r="DR16" s="238"/>
      <c r="DS16" s="238"/>
      <c r="DT16" s="238"/>
      <c r="DU16" s="238"/>
      <c r="DV16" s="238"/>
      <c r="DW16" s="238"/>
      <c r="DX16" s="238"/>
      <c r="DY16" s="238"/>
      <c r="DZ16" s="238"/>
      <c r="EA16" s="238"/>
      <c r="EB16" s="238"/>
      <c r="EC16" s="238"/>
      <c r="ED16" s="238"/>
      <c r="EE16" s="238"/>
      <c r="EF16" s="238"/>
      <c r="EG16" s="238"/>
      <c r="EH16" s="238"/>
      <c r="EI16" s="238"/>
      <c r="EJ16" s="238"/>
      <c r="EK16" s="238"/>
      <c r="EL16" s="238"/>
      <c r="EM16" s="238"/>
      <c r="EN16" s="238"/>
      <c r="EO16" s="238"/>
      <c r="EP16" s="238"/>
      <c r="EQ16" s="238"/>
      <c r="ER16" s="238"/>
      <c r="ES16" s="238"/>
      <c r="ET16" s="238"/>
      <c r="EU16" s="238"/>
      <c r="EV16" s="238"/>
      <c r="EW16" s="238"/>
      <c r="EX16" s="238"/>
      <c r="EY16" s="238"/>
      <c r="EZ16" s="238"/>
      <c r="FA16" s="238"/>
      <c r="FB16" s="238"/>
      <c r="FC16" s="238"/>
      <c r="FD16" s="238"/>
      <c r="FE16" s="238"/>
      <c r="FF16" s="238"/>
      <c r="FG16" s="238"/>
      <c r="FH16" s="238"/>
      <c r="FI16" s="238"/>
      <c r="FJ16" s="238"/>
      <c r="FK16" s="238"/>
      <c r="FL16" s="238"/>
      <c r="FM16" s="238"/>
      <c r="FN16" s="238"/>
      <c r="FO16" s="238"/>
      <c r="FP16" s="238"/>
      <c r="FQ16" s="238"/>
      <c r="FR16" s="238"/>
      <c r="FS16" s="238"/>
      <c r="FT16" s="238"/>
      <c r="FU16" s="238"/>
      <c r="FV16" s="238"/>
      <c r="FW16" s="238"/>
      <c r="FX16" s="238"/>
      <c r="FY16" s="238"/>
      <c r="FZ16" s="238"/>
      <c r="GA16" s="238"/>
      <c r="GB16" s="238"/>
      <c r="GC16" s="238"/>
      <c r="GD16" s="238"/>
      <c r="GE16" s="238"/>
      <c r="GF16" s="238"/>
      <c r="GG16" s="238"/>
      <c r="GH16" s="238"/>
      <c r="GI16" s="238"/>
      <c r="GJ16" s="238"/>
      <c r="GK16" s="238"/>
      <c r="GL16" s="238"/>
      <c r="GM16" s="238"/>
      <c r="GN16" s="238"/>
      <c r="GO16" s="238"/>
      <c r="GP16" s="238"/>
      <c r="GQ16" s="238"/>
      <c r="GR16" s="238"/>
      <c r="GS16" s="238"/>
      <c r="GT16" s="238"/>
      <c r="GU16" s="238"/>
      <c r="GV16" s="238"/>
      <c r="GW16" s="238"/>
      <c r="GX16" s="238"/>
      <c r="GY16" s="238"/>
      <c r="GZ16" s="238"/>
      <c r="HA16" s="238"/>
      <c r="HB16" s="238"/>
      <c r="HC16" s="238"/>
      <c r="HD16" s="238"/>
      <c r="HE16" s="238"/>
      <c r="HF16" s="238"/>
      <c r="HG16" s="238"/>
      <c r="HH16" s="238"/>
      <c r="HI16" s="238"/>
      <c r="HJ16" s="238"/>
      <c r="HK16" s="238"/>
      <c r="HL16" s="238"/>
      <c r="HM16" s="238"/>
      <c r="HN16" s="238"/>
      <c r="HO16" s="238"/>
      <c r="HP16" s="238"/>
      <c r="HQ16" s="238"/>
      <c r="HR16" s="238"/>
      <c r="HS16" s="238"/>
      <c r="HT16" s="238"/>
      <c r="HU16" s="238"/>
      <c r="HV16" s="238"/>
      <c r="HW16" s="238"/>
      <c r="HX16" s="238"/>
      <c r="HY16" s="238"/>
      <c r="HZ16" s="238"/>
      <c r="IA16" s="238"/>
      <c r="IB16" s="238"/>
      <c r="IC16" s="238"/>
      <c r="ID16" s="238"/>
      <c r="IE16" s="238"/>
      <c r="IF16" s="238"/>
      <c r="IG16" s="238"/>
      <c r="IH16" s="238"/>
      <c r="II16" s="238"/>
      <c r="IJ16" s="238"/>
      <c r="IK16" s="238"/>
      <c r="IL16" s="238"/>
      <c r="IM16" s="238"/>
      <c r="IN16" s="238"/>
      <c r="IO16" s="238"/>
      <c r="IP16" s="238"/>
      <c r="IQ16" s="238"/>
      <c r="IR16" s="238"/>
      <c r="IS16" s="238"/>
      <c r="IT16" s="238"/>
      <c r="IU16" s="238"/>
      <c r="IV16" s="238"/>
      <c r="IW16" s="238"/>
    </row>
    <row r="17" customFormat="false" ht="15.75" hidden="true" customHeight="false" outlineLevel="0" collapsed="false">
      <c r="A17" s="182" t="s">
        <v>404</v>
      </c>
      <c r="B17" s="210"/>
      <c r="C17" s="183" t="n">
        <v>1</v>
      </c>
      <c r="D17" s="237"/>
      <c r="E17" s="237"/>
      <c r="F17" s="237"/>
      <c r="G17" s="237"/>
      <c r="H17" s="237"/>
      <c r="I17" s="237"/>
      <c r="J17" s="237"/>
      <c r="K17" s="237"/>
      <c r="L17" s="237"/>
      <c r="M17" s="237"/>
      <c r="N17" s="237"/>
      <c r="O17" s="237"/>
      <c r="P17" s="237"/>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8"/>
      <c r="EZ17" s="238"/>
      <c r="FA17" s="238"/>
      <c r="FB17" s="238"/>
      <c r="FC17" s="238"/>
      <c r="FD17" s="238"/>
      <c r="FE17" s="238"/>
      <c r="FF17" s="238"/>
      <c r="FG17" s="238"/>
      <c r="FH17" s="238"/>
      <c r="FI17" s="238"/>
      <c r="FJ17" s="238"/>
      <c r="FK17" s="238"/>
      <c r="FL17" s="238"/>
      <c r="FM17" s="238"/>
      <c r="FN17" s="238"/>
      <c r="FO17" s="238"/>
      <c r="FP17" s="238"/>
      <c r="FQ17" s="238"/>
      <c r="FR17" s="238"/>
      <c r="FS17" s="238"/>
      <c r="FT17" s="238"/>
      <c r="FU17" s="238"/>
      <c r="FV17" s="238"/>
      <c r="FW17" s="238"/>
      <c r="FX17" s="238"/>
      <c r="FY17" s="238"/>
      <c r="FZ17" s="238"/>
      <c r="GA17" s="238"/>
      <c r="GB17" s="238"/>
      <c r="GC17" s="238"/>
      <c r="GD17" s="238"/>
      <c r="GE17" s="238"/>
      <c r="GF17" s="238"/>
      <c r="GG17" s="238"/>
      <c r="GH17" s="238"/>
      <c r="GI17" s="238"/>
      <c r="GJ17" s="238"/>
      <c r="GK17" s="238"/>
      <c r="GL17" s="238"/>
      <c r="GM17" s="238"/>
      <c r="GN17" s="238"/>
      <c r="GO17" s="238"/>
      <c r="GP17" s="238"/>
      <c r="GQ17" s="238"/>
      <c r="GR17" s="238"/>
      <c r="GS17" s="238"/>
      <c r="GT17" s="238"/>
      <c r="GU17" s="238"/>
      <c r="GV17" s="238"/>
      <c r="GW17" s="238"/>
      <c r="GX17" s="238"/>
      <c r="GY17" s="238"/>
      <c r="GZ17" s="238"/>
      <c r="HA17" s="238"/>
      <c r="HB17" s="238"/>
      <c r="HC17" s="238"/>
      <c r="HD17" s="238"/>
      <c r="HE17" s="238"/>
      <c r="HF17" s="238"/>
      <c r="HG17" s="238"/>
      <c r="HH17" s="238"/>
      <c r="HI17" s="238"/>
      <c r="HJ17" s="238"/>
      <c r="HK17" s="238"/>
      <c r="HL17" s="238"/>
      <c r="HM17" s="238"/>
      <c r="HN17" s="238"/>
      <c r="HO17" s="238"/>
      <c r="HP17" s="238"/>
      <c r="HQ17" s="238"/>
      <c r="HR17" s="238"/>
      <c r="HS17" s="238"/>
      <c r="HT17" s="238"/>
      <c r="HU17" s="238"/>
      <c r="HV17" s="238"/>
      <c r="HW17" s="238"/>
      <c r="HX17" s="238"/>
      <c r="HY17" s="238"/>
      <c r="HZ17" s="238"/>
      <c r="IA17" s="238"/>
      <c r="IB17" s="238"/>
      <c r="IC17" s="238"/>
      <c r="ID17" s="238"/>
      <c r="IE17" s="238"/>
      <c r="IF17" s="238"/>
      <c r="IG17" s="238"/>
      <c r="IH17" s="238"/>
      <c r="II17" s="238"/>
      <c r="IJ17" s="238"/>
      <c r="IK17" s="238"/>
      <c r="IL17" s="238"/>
      <c r="IM17" s="238"/>
      <c r="IN17" s="238"/>
      <c r="IO17" s="238"/>
      <c r="IP17" s="238"/>
      <c r="IQ17" s="238"/>
      <c r="IR17" s="238"/>
      <c r="IS17" s="238"/>
      <c r="IT17" s="238"/>
      <c r="IU17" s="238"/>
      <c r="IV17" s="238"/>
      <c r="IW17" s="238"/>
    </row>
    <row r="18" customFormat="false" ht="15.75" hidden="true" customHeight="false" outlineLevel="0" collapsed="false">
      <c r="A18" s="182" t="s">
        <v>405</v>
      </c>
      <c r="B18" s="210"/>
      <c r="C18" s="183" t="n">
        <v>1</v>
      </c>
      <c r="D18" s="237"/>
      <c r="E18" s="237"/>
      <c r="F18" s="237"/>
      <c r="G18" s="237"/>
      <c r="H18" s="237"/>
      <c r="I18" s="237"/>
      <c r="J18" s="237"/>
      <c r="K18" s="237"/>
      <c r="L18" s="237"/>
      <c r="M18" s="237"/>
      <c r="N18" s="237"/>
      <c r="O18" s="237"/>
      <c r="P18" s="237"/>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c r="DJ18" s="238"/>
      <c r="DK18" s="238"/>
      <c r="DL18" s="238"/>
      <c r="DM18" s="238"/>
      <c r="DN18" s="238"/>
      <c r="DO18" s="238"/>
      <c r="DP18" s="238"/>
      <c r="DQ18" s="238"/>
      <c r="DR18" s="238"/>
      <c r="DS18" s="238"/>
      <c r="DT18" s="238"/>
      <c r="DU18" s="238"/>
      <c r="DV18" s="238"/>
      <c r="DW18" s="238"/>
      <c r="DX18" s="238"/>
      <c r="DY18" s="238"/>
      <c r="DZ18" s="238"/>
      <c r="EA18" s="238"/>
      <c r="EB18" s="238"/>
      <c r="EC18" s="238"/>
      <c r="ED18" s="238"/>
      <c r="EE18" s="238"/>
      <c r="EF18" s="238"/>
      <c r="EG18" s="238"/>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c r="FN18" s="238"/>
      <c r="FO18" s="238"/>
      <c r="FP18" s="238"/>
      <c r="FQ18" s="238"/>
      <c r="FR18" s="238"/>
      <c r="FS18" s="238"/>
      <c r="FT18" s="238"/>
      <c r="FU18" s="238"/>
      <c r="FV18" s="238"/>
      <c r="FW18" s="238"/>
      <c r="FX18" s="238"/>
      <c r="FY18" s="238"/>
      <c r="FZ18" s="238"/>
      <c r="GA18" s="238"/>
      <c r="GB18" s="238"/>
      <c r="GC18" s="238"/>
      <c r="GD18" s="238"/>
      <c r="GE18" s="238"/>
      <c r="GF18" s="238"/>
      <c r="GG18" s="238"/>
      <c r="GH18" s="238"/>
      <c r="GI18" s="238"/>
      <c r="GJ18" s="238"/>
      <c r="GK18" s="238"/>
      <c r="GL18" s="238"/>
      <c r="GM18" s="238"/>
      <c r="GN18" s="238"/>
      <c r="GO18" s="238"/>
      <c r="GP18" s="238"/>
      <c r="GQ18" s="238"/>
      <c r="GR18" s="238"/>
      <c r="GS18" s="238"/>
      <c r="GT18" s="238"/>
      <c r="GU18" s="238"/>
      <c r="GV18" s="238"/>
      <c r="GW18" s="238"/>
      <c r="GX18" s="238"/>
      <c r="GY18" s="238"/>
      <c r="GZ18" s="238"/>
      <c r="HA18" s="238"/>
      <c r="HB18" s="238"/>
      <c r="HC18" s="238"/>
      <c r="HD18" s="238"/>
      <c r="HE18" s="238"/>
      <c r="HF18" s="238"/>
      <c r="HG18" s="238"/>
      <c r="HH18" s="238"/>
      <c r="HI18" s="238"/>
      <c r="HJ18" s="238"/>
      <c r="HK18" s="238"/>
      <c r="HL18" s="238"/>
      <c r="HM18" s="238"/>
      <c r="HN18" s="238"/>
      <c r="HO18" s="238"/>
      <c r="HP18" s="238"/>
      <c r="HQ18" s="238"/>
      <c r="HR18" s="238"/>
      <c r="HS18" s="238"/>
      <c r="HT18" s="238"/>
      <c r="HU18" s="238"/>
      <c r="HV18" s="238"/>
      <c r="HW18" s="238"/>
      <c r="HX18" s="238"/>
      <c r="HY18" s="238"/>
      <c r="HZ18" s="238"/>
      <c r="IA18" s="238"/>
      <c r="IB18" s="238"/>
      <c r="IC18" s="238"/>
      <c r="ID18" s="238"/>
      <c r="IE18" s="238"/>
      <c r="IF18" s="238"/>
      <c r="IG18" s="238"/>
      <c r="IH18" s="238"/>
      <c r="II18" s="238"/>
      <c r="IJ18" s="238"/>
      <c r="IK18" s="238"/>
      <c r="IL18" s="238"/>
      <c r="IM18" s="238"/>
      <c r="IN18" s="238"/>
      <c r="IO18" s="238"/>
      <c r="IP18" s="238"/>
      <c r="IQ18" s="238"/>
      <c r="IR18" s="238"/>
      <c r="IS18" s="238"/>
      <c r="IT18" s="238"/>
      <c r="IU18" s="238"/>
      <c r="IV18" s="238"/>
      <c r="IW18" s="238"/>
    </row>
    <row r="19" customFormat="false" ht="15.75" hidden="true" customHeight="false" outlineLevel="0" collapsed="false">
      <c r="A19" s="182" t="s">
        <v>406</v>
      </c>
      <c r="B19" s="210"/>
      <c r="C19" s="183" t="n">
        <v>1</v>
      </c>
      <c r="D19" s="237"/>
      <c r="E19" s="237"/>
      <c r="F19" s="237"/>
      <c r="G19" s="237"/>
      <c r="H19" s="237"/>
      <c r="I19" s="237"/>
      <c r="J19" s="237"/>
      <c r="K19" s="237"/>
      <c r="L19" s="237"/>
      <c r="M19" s="237"/>
      <c r="N19" s="237"/>
      <c r="O19" s="237"/>
      <c r="P19" s="237"/>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c r="DI19" s="238"/>
      <c r="DJ19" s="238"/>
      <c r="DK19" s="238"/>
      <c r="DL19" s="238"/>
      <c r="DM19" s="238"/>
      <c r="DN19" s="238"/>
      <c r="DO19" s="238"/>
      <c r="DP19" s="238"/>
      <c r="DQ19" s="238"/>
      <c r="DR19" s="238"/>
      <c r="DS19" s="238"/>
      <c r="DT19" s="238"/>
      <c r="DU19" s="238"/>
      <c r="DV19" s="238"/>
      <c r="DW19" s="238"/>
      <c r="DX19" s="238"/>
      <c r="DY19" s="238"/>
      <c r="DZ19" s="238"/>
      <c r="EA19" s="238"/>
      <c r="EB19" s="238"/>
      <c r="EC19" s="238"/>
      <c r="ED19" s="238"/>
      <c r="EE19" s="238"/>
      <c r="EF19" s="238"/>
      <c r="EG19" s="238"/>
      <c r="EH19" s="238"/>
      <c r="EI19" s="238"/>
      <c r="EJ19" s="238"/>
      <c r="EK19" s="238"/>
      <c r="EL19" s="238"/>
      <c r="EM19" s="238"/>
      <c r="EN19" s="238"/>
      <c r="EO19" s="238"/>
      <c r="EP19" s="238"/>
      <c r="EQ19" s="238"/>
      <c r="ER19" s="238"/>
      <c r="ES19" s="238"/>
      <c r="ET19" s="238"/>
      <c r="EU19" s="238"/>
      <c r="EV19" s="238"/>
      <c r="EW19" s="238"/>
      <c r="EX19" s="238"/>
      <c r="EY19" s="238"/>
      <c r="EZ19" s="238"/>
      <c r="FA19" s="238"/>
      <c r="FB19" s="238"/>
      <c r="FC19" s="238"/>
      <c r="FD19" s="238"/>
      <c r="FE19" s="238"/>
      <c r="FF19" s="238"/>
      <c r="FG19" s="238"/>
      <c r="FH19" s="238"/>
      <c r="FI19" s="238"/>
      <c r="FJ19" s="238"/>
      <c r="FK19" s="238"/>
      <c r="FL19" s="238"/>
      <c r="FM19" s="238"/>
      <c r="FN19" s="238"/>
      <c r="FO19" s="238"/>
      <c r="FP19" s="238"/>
      <c r="FQ19" s="238"/>
      <c r="FR19" s="238"/>
      <c r="FS19" s="238"/>
      <c r="FT19" s="238"/>
      <c r="FU19" s="238"/>
      <c r="FV19" s="238"/>
      <c r="FW19" s="238"/>
      <c r="FX19" s="238"/>
      <c r="FY19" s="238"/>
      <c r="FZ19" s="238"/>
      <c r="GA19" s="238"/>
      <c r="GB19" s="238"/>
      <c r="GC19" s="238"/>
      <c r="GD19" s="238"/>
      <c r="GE19" s="238"/>
      <c r="GF19" s="238"/>
      <c r="GG19" s="238"/>
      <c r="GH19" s="238"/>
      <c r="GI19" s="238"/>
      <c r="GJ19" s="238"/>
      <c r="GK19" s="238"/>
      <c r="GL19" s="238"/>
      <c r="GM19" s="238"/>
      <c r="GN19" s="238"/>
      <c r="GO19" s="238"/>
      <c r="GP19" s="238"/>
      <c r="GQ19" s="238"/>
      <c r="GR19" s="238"/>
      <c r="GS19" s="238"/>
      <c r="GT19" s="238"/>
      <c r="GU19" s="238"/>
      <c r="GV19" s="238"/>
      <c r="GW19" s="238"/>
      <c r="GX19" s="238"/>
      <c r="GY19" s="238"/>
      <c r="GZ19" s="238"/>
      <c r="HA19" s="238"/>
      <c r="HB19" s="238"/>
      <c r="HC19" s="238"/>
      <c r="HD19" s="238"/>
      <c r="HE19" s="238"/>
      <c r="HF19" s="238"/>
      <c r="HG19" s="238"/>
      <c r="HH19" s="238"/>
      <c r="HI19" s="238"/>
      <c r="HJ19" s="238"/>
      <c r="HK19" s="238"/>
      <c r="HL19" s="238"/>
      <c r="HM19" s="238"/>
      <c r="HN19" s="238"/>
      <c r="HO19" s="238"/>
      <c r="HP19" s="238"/>
      <c r="HQ19" s="238"/>
      <c r="HR19" s="238"/>
      <c r="HS19" s="238"/>
      <c r="HT19" s="238"/>
      <c r="HU19" s="238"/>
      <c r="HV19" s="238"/>
      <c r="HW19" s="238"/>
      <c r="HX19" s="238"/>
      <c r="HY19" s="238"/>
      <c r="HZ19" s="238"/>
      <c r="IA19" s="238"/>
      <c r="IB19" s="238"/>
      <c r="IC19" s="238"/>
      <c r="ID19" s="238"/>
      <c r="IE19" s="238"/>
      <c r="IF19" s="238"/>
      <c r="IG19" s="238"/>
      <c r="IH19" s="238"/>
      <c r="II19" s="238"/>
      <c r="IJ19" s="238"/>
      <c r="IK19" s="238"/>
      <c r="IL19" s="238"/>
      <c r="IM19" s="238"/>
      <c r="IN19" s="238"/>
      <c r="IO19" s="238"/>
      <c r="IP19" s="238"/>
      <c r="IQ19" s="238"/>
      <c r="IR19" s="238"/>
      <c r="IS19" s="238"/>
      <c r="IT19" s="238"/>
      <c r="IU19" s="238"/>
      <c r="IV19" s="238"/>
      <c r="IW19" s="238"/>
    </row>
    <row r="20" customFormat="false" ht="15.75" hidden="true" customHeight="false" outlineLevel="0" collapsed="false">
      <c r="A20" s="182" t="s">
        <v>407</v>
      </c>
      <c r="B20" s="210"/>
      <c r="C20" s="183" t="n">
        <v>1</v>
      </c>
      <c r="D20" s="237"/>
      <c r="E20" s="237"/>
      <c r="F20" s="237"/>
      <c r="G20" s="237"/>
      <c r="H20" s="237"/>
      <c r="I20" s="237"/>
      <c r="J20" s="237"/>
      <c r="K20" s="237"/>
      <c r="L20" s="237"/>
      <c r="M20" s="237"/>
      <c r="N20" s="237"/>
      <c r="O20" s="237"/>
      <c r="P20" s="237"/>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c r="DK20" s="238"/>
      <c r="DL20" s="238"/>
      <c r="DM20" s="238"/>
      <c r="DN20" s="238"/>
      <c r="DO20" s="238"/>
      <c r="DP20" s="238"/>
      <c r="DQ20" s="238"/>
      <c r="DR20" s="238"/>
      <c r="DS20" s="238"/>
      <c r="DT20" s="238"/>
      <c r="DU20" s="238"/>
      <c r="DV20" s="238"/>
      <c r="DW20" s="238"/>
      <c r="DX20" s="238"/>
      <c r="DY20" s="238"/>
      <c r="DZ20" s="238"/>
      <c r="EA20" s="238"/>
      <c r="EB20" s="238"/>
      <c r="EC20" s="238"/>
      <c r="ED20" s="238"/>
      <c r="EE20" s="238"/>
      <c r="EF20" s="238"/>
      <c r="EG20" s="238"/>
      <c r="EH20" s="238"/>
      <c r="EI20" s="238"/>
      <c r="EJ20" s="238"/>
      <c r="EK20" s="238"/>
      <c r="EL20" s="238"/>
      <c r="EM20" s="238"/>
      <c r="EN20" s="238"/>
      <c r="EO20" s="238"/>
      <c r="EP20" s="238"/>
      <c r="EQ20" s="238"/>
      <c r="ER20" s="238"/>
      <c r="ES20" s="238"/>
      <c r="ET20" s="238"/>
      <c r="EU20" s="238"/>
      <c r="EV20" s="238"/>
      <c r="EW20" s="238"/>
      <c r="EX20" s="238"/>
      <c r="EY20" s="238"/>
      <c r="EZ20" s="238"/>
      <c r="FA20" s="238"/>
      <c r="FB20" s="238"/>
      <c r="FC20" s="238"/>
      <c r="FD20" s="238"/>
      <c r="FE20" s="238"/>
      <c r="FF20" s="238"/>
      <c r="FG20" s="238"/>
      <c r="FH20" s="238"/>
      <c r="FI20" s="238"/>
      <c r="FJ20" s="238"/>
      <c r="FK20" s="238"/>
      <c r="FL20" s="238"/>
      <c r="FM20" s="238"/>
      <c r="FN20" s="238"/>
      <c r="FO20" s="238"/>
      <c r="FP20" s="238"/>
      <c r="FQ20" s="238"/>
      <c r="FR20" s="238"/>
      <c r="FS20" s="238"/>
      <c r="FT20" s="238"/>
      <c r="FU20" s="238"/>
      <c r="FV20" s="238"/>
      <c r="FW20" s="238"/>
      <c r="FX20" s="238"/>
      <c r="FY20" s="238"/>
      <c r="FZ20" s="238"/>
      <c r="GA20" s="238"/>
      <c r="GB20" s="238"/>
      <c r="GC20" s="238"/>
      <c r="GD20" s="238"/>
      <c r="GE20" s="238"/>
      <c r="GF20" s="238"/>
      <c r="GG20" s="238"/>
      <c r="GH20" s="238"/>
      <c r="GI20" s="238"/>
      <c r="GJ20" s="238"/>
      <c r="GK20" s="238"/>
      <c r="GL20" s="238"/>
      <c r="GM20" s="238"/>
      <c r="GN20" s="238"/>
      <c r="GO20" s="238"/>
      <c r="GP20" s="238"/>
      <c r="GQ20" s="238"/>
      <c r="GR20" s="238"/>
      <c r="GS20" s="238"/>
      <c r="GT20" s="238"/>
      <c r="GU20" s="238"/>
      <c r="GV20" s="238"/>
      <c r="GW20" s="238"/>
      <c r="GX20" s="238"/>
      <c r="GY20" s="238"/>
      <c r="GZ20" s="238"/>
      <c r="HA20" s="238"/>
      <c r="HB20" s="238"/>
      <c r="HC20" s="238"/>
      <c r="HD20" s="238"/>
      <c r="HE20" s="238"/>
      <c r="HF20" s="238"/>
      <c r="HG20" s="238"/>
      <c r="HH20" s="238"/>
      <c r="HI20" s="238"/>
      <c r="HJ20" s="238"/>
      <c r="HK20" s="238"/>
      <c r="HL20" s="238"/>
      <c r="HM20" s="238"/>
      <c r="HN20" s="238"/>
      <c r="HO20" s="238"/>
      <c r="HP20" s="238"/>
      <c r="HQ20" s="238"/>
      <c r="HR20" s="238"/>
      <c r="HS20" s="238"/>
      <c r="HT20" s="238"/>
      <c r="HU20" s="238"/>
      <c r="HV20" s="238"/>
      <c r="HW20" s="238"/>
      <c r="HX20" s="238"/>
      <c r="HY20" s="238"/>
      <c r="HZ20" s="238"/>
      <c r="IA20" s="238"/>
      <c r="IB20" s="238"/>
      <c r="IC20" s="238"/>
      <c r="ID20" s="238"/>
      <c r="IE20" s="238"/>
      <c r="IF20" s="238"/>
      <c r="IG20" s="238"/>
      <c r="IH20" s="238"/>
      <c r="II20" s="238"/>
      <c r="IJ20" s="238"/>
      <c r="IK20" s="238"/>
      <c r="IL20" s="238"/>
      <c r="IM20" s="238"/>
      <c r="IN20" s="238"/>
      <c r="IO20" s="238"/>
      <c r="IP20" s="238"/>
      <c r="IQ20" s="238"/>
      <c r="IR20" s="238"/>
      <c r="IS20" s="238"/>
      <c r="IT20" s="238"/>
      <c r="IU20" s="238"/>
      <c r="IV20" s="238"/>
      <c r="IW20" s="238"/>
    </row>
    <row r="21" customFormat="false" ht="15.75" hidden="true" customHeight="false" outlineLevel="0" collapsed="false">
      <c r="A21" s="182" t="s">
        <v>408</v>
      </c>
      <c r="B21" s="210"/>
      <c r="C21" s="183" t="n">
        <v>1</v>
      </c>
      <c r="D21" s="237"/>
      <c r="E21" s="237"/>
      <c r="F21" s="237"/>
      <c r="G21" s="237"/>
      <c r="H21" s="237"/>
      <c r="I21" s="237"/>
      <c r="J21" s="237"/>
      <c r="K21" s="237"/>
      <c r="L21" s="237"/>
      <c r="M21" s="237"/>
      <c r="N21" s="237"/>
      <c r="O21" s="237"/>
      <c r="P21" s="237"/>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238"/>
      <c r="EN21" s="238"/>
      <c r="EO21" s="238"/>
      <c r="EP21" s="238"/>
      <c r="EQ21" s="238"/>
      <c r="ER21" s="238"/>
      <c r="ES21" s="238"/>
      <c r="ET21" s="238"/>
      <c r="EU21" s="238"/>
      <c r="EV21" s="238"/>
      <c r="EW21" s="238"/>
      <c r="EX21" s="238"/>
      <c r="EY21" s="238"/>
      <c r="EZ21" s="238"/>
      <c r="FA21" s="238"/>
      <c r="FB21" s="238"/>
      <c r="FC21" s="238"/>
      <c r="FD21" s="238"/>
      <c r="FE21" s="238"/>
      <c r="FF21" s="238"/>
      <c r="FG21" s="238"/>
      <c r="FH21" s="238"/>
      <c r="FI21" s="238"/>
      <c r="FJ21" s="238"/>
      <c r="FK21" s="238"/>
      <c r="FL21" s="238"/>
      <c r="FM21" s="238"/>
      <c r="FN21" s="238"/>
      <c r="FO21" s="238"/>
      <c r="FP21" s="238"/>
      <c r="FQ21" s="238"/>
      <c r="FR21" s="238"/>
      <c r="FS21" s="238"/>
      <c r="FT21" s="238"/>
      <c r="FU21" s="238"/>
      <c r="FV21" s="238"/>
      <c r="FW21" s="238"/>
      <c r="FX21" s="238"/>
      <c r="FY21" s="238"/>
      <c r="FZ21" s="238"/>
      <c r="GA21" s="238"/>
      <c r="GB21" s="238"/>
      <c r="GC21" s="238"/>
      <c r="GD21" s="238"/>
      <c r="GE21" s="238"/>
      <c r="GF21" s="238"/>
      <c r="GG21" s="238"/>
      <c r="GH21" s="238"/>
      <c r="GI21" s="238"/>
      <c r="GJ21" s="238"/>
      <c r="GK21" s="238"/>
      <c r="GL21" s="238"/>
      <c r="GM21" s="238"/>
      <c r="GN21" s="238"/>
      <c r="GO21" s="238"/>
      <c r="GP21" s="238"/>
      <c r="GQ21" s="238"/>
      <c r="GR21" s="238"/>
      <c r="GS21" s="238"/>
      <c r="GT21" s="238"/>
      <c r="GU21" s="238"/>
      <c r="GV21" s="238"/>
      <c r="GW21" s="238"/>
      <c r="GX21" s="238"/>
      <c r="GY21" s="238"/>
      <c r="GZ21" s="238"/>
      <c r="HA21" s="238"/>
      <c r="HB21" s="238"/>
      <c r="HC21" s="238"/>
      <c r="HD21" s="238"/>
      <c r="HE21" s="238"/>
      <c r="HF21" s="238"/>
      <c r="HG21" s="238"/>
      <c r="HH21" s="238"/>
      <c r="HI21" s="238"/>
      <c r="HJ21" s="238"/>
      <c r="HK21" s="238"/>
      <c r="HL21" s="238"/>
      <c r="HM21" s="238"/>
      <c r="HN21" s="238"/>
      <c r="HO21" s="238"/>
      <c r="HP21" s="238"/>
      <c r="HQ21" s="238"/>
      <c r="HR21" s="238"/>
      <c r="HS21" s="238"/>
      <c r="HT21" s="238"/>
      <c r="HU21" s="238"/>
      <c r="HV21" s="238"/>
      <c r="HW21" s="238"/>
      <c r="HX21" s="238"/>
      <c r="HY21" s="238"/>
      <c r="HZ21" s="238"/>
      <c r="IA21" s="238"/>
      <c r="IB21" s="238"/>
      <c r="IC21" s="238"/>
      <c r="ID21" s="238"/>
      <c r="IE21" s="238"/>
      <c r="IF21" s="238"/>
      <c r="IG21" s="238"/>
      <c r="IH21" s="238"/>
      <c r="II21" s="238"/>
      <c r="IJ21" s="238"/>
      <c r="IK21" s="238"/>
      <c r="IL21" s="238"/>
      <c r="IM21" s="238"/>
      <c r="IN21" s="238"/>
      <c r="IO21" s="238"/>
      <c r="IP21" s="238"/>
      <c r="IQ21" s="238"/>
      <c r="IR21" s="238"/>
      <c r="IS21" s="238"/>
      <c r="IT21" s="238"/>
      <c r="IU21" s="238"/>
      <c r="IV21" s="238"/>
      <c r="IW21" s="238"/>
    </row>
    <row r="22" customFormat="false" ht="15.75" hidden="true" customHeight="false" outlineLevel="0" collapsed="false">
      <c r="A22" s="182" t="s">
        <v>409</v>
      </c>
      <c r="B22" s="210"/>
      <c r="C22" s="183" t="n">
        <v>1</v>
      </c>
      <c r="D22" s="237"/>
      <c r="E22" s="237"/>
      <c r="F22" s="237"/>
      <c r="G22" s="237"/>
      <c r="H22" s="237"/>
      <c r="I22" s="237"/>
      <c r="J22" s="237"/>
      <c r="K22" s="237"/>
      <c r="L22" s="237"/>
      <c r="M22" s="237"/>
      <c r="N22" s="237"/>
      <c r="O22" s="237"/>
      <c r="P22" s="237"/>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c r="DK22" s="238"/>
      <c r="DL22" s="238"/>
      <c r="DM22" s="238"/>
      <c r="DN22" s="238"/>
      <c r="DO22" s="238"/>
      <c r="DP22" s="238"/>
      <c r="DQ22" s="238"/>
      <c r="DR22" s="238"/>
      <c r="DS22" s="238"/>
      <c r="DT22" s="238"/>
      <c r="DU22" s="238"/>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38"/>
      <c r="EU22" s="238"/>
      <c r="EV22" s="238"/>
      <c r="EW22" s="238"/>
      <c r="EX22" s="238"/>
      <c r="EY22" s="238"/>
      <c r="EZ22" s="238"/>
      <c r="FA22" s="238"/>
      <c r="FB22" s="238"/>
      <c r="FC22" s="238"/>
      <c r="FD22" s="238"/>
      <c r="FE22" s="238"/>
      <c r="FF22" s="238"/>
      <c r="FG22" s="238"/>
      <c r="FH22" s="238"/>
      <c r="FI22" s="238"/>
      <c r="FJ22" s="238"/>
      <c r="FK22" s="238"/>
      <c r="FL22" s="238"/>
      <c r="FM22" s="238"/>
      <c r="FN22" s="238"/>
      <c r="FO22" s="238"/>
      <c r="FP22" s="238"/>
      <c r="FQ22" s="238"/>
      <c r="FR22" s="238"/>
      <c r="FS22" s="238"/>
      <c r="FT22" s="238"/>
      <c r="FU22" s="238"/>
      <c r="FV22" s="238"/>
      <c r="FW22" s="238"/>
      <c r="FX22" s="238"/>
      <c r="FY22" s="238"/>
      <c r="FZ22" s="238"/>
      <c r="GA22" s="238"/>
      <c r="GB22" s="238"/>
      <c r="GC22" s="238"/>
      <c r="GD22" s="238"/>
      <c r="GE22" s="238"/>
      <c r="GF22" s="238"/>
      <c r="GG22" s="238"/>
      <c r="GH22" s="238"/>
      <c r="GI22" s="238"/>
      <c r="GJ22" s="238"/>
      <c r="GK22" s="238"/>
      <c r="GL22" s="238"/>
      <c r="GM22" s="238"/>
      <c r="GN22" s="238"/>
      <c r="GO22" s="238"/>
      <c r="GP22" s="238"/>
      <c r="GQ22" s="238"/>
      <c r="GR22" s="238"/>
      <c r="GS22" s="238"/>
      <c r="GT22" s="238"/>
      <c r="GU22" s="238"/>
      <c r="GV22" s="238"/>
      <c r="GW22" s="238"/>
      <c r="GX22" s="238"/>
      <c r="GY22" s="238"/>
      <c r="GZ22" s="238"/>
      <c r="HA22" s="238"/>
      <c r="HB22" s="238"/>
      <c r="HC22" s="238"/>
      <c r="HD22" s="238"/>
      <c r="HE22" s="238"/>
      <c r="HF22" s="238"/>
      <c r="HG22" s="238"/>
      <c r="HH22" s="238"/>
      <c r="HI22" s="238"/>
      <c r="HJ22" s="238"/>
      <c r="HK22" s="238"/>
      <c r="HL22" s="238"/>
      <c r="HM22" s="238"/>
      <c r="HN22" s="238"/>
      <c r="HO22" s="238"/>
      <c r="HP22" s="238"/>
      <c r="HQ22" s="238"/>
      <c r="HR22" s="238"/>
      <c r="HS22" s="238"/>
      <c r="HT22" s="238"/>
      <c r="HU22" s="238"/>
      <c r="HV22" s="238"/>
      <c r="HW22" s="238"/>
      <c r="HX22" s="238"/>
      <c r="HY22" s="238"/>
      <c r="HZ22" s="238"/>
      <c r="IA22" s="238"/>
      <c r="IB22" s="238"/>
      <c r="IC22" s="238"/>
      <c r="ID22" s="238"/>
      <c r="IE22" s="238"/>
      <c r="IF22" s="238"/>
      <c r="IG22" s="238"/>
      <c r="IH22" s="238"/>
      <c r="II22" s="238"/>
      <c r="IJ22" s="238"/>
      <c r="IK22" s="238"/>
      <c r="IL22" s="238"/>
      <c r="IM22" s="238"/>
      <c r="IN22" s="238"/>
      <c r="IO22" s="238"/>
      <c r="IP22" s="238"/>
      <c r="IQ22" s="238"/>
      <c r="IR22" s="238"/>
      <c r="IS22" s="238"/>
      <c r="IT22" s="238"/>
      <c r="IU22" s="238"/>
      <c r="IV22" s="238"/>
      <c r="IW22" s="238"/>
    </row>
    <row r="23" customFormat="false" ht="15.75" hidden="true" customHeight="false" outlineLevel="0" collapsed="false">
      <c r="A23" s="182" t="s">
        <v>410</v>
      </c>
      <c r="B23" s="210"/>
      <c r="C23" s="239" t="e">
        <f aca="false">#REF!+#REF!+#REF!+#REF!+#REF!+#REF!+#REF!+C12+C15+SUM(C16:C22)</f>
        <v>#REF!</v>
      </c>
      <c r="D23" s="237"/>
      <c r="E23" s="237"/>
      <c r="F23" s="237"/>
      <c r="G23" s="237"/>
      <c r="H23" s="237"/>
      <c r="I23" s="237"/>
      <c r="J23" s="237"/>
      <c r="K23" s="237"/>
      <c r="L23" s="237"/>
      <c r="M23" s="237"/>
      <c r="N23" s="237"/>
      <c r="O23" s="237"/>
      <c r="P23" s="237"/>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38"/>
      <c r="EU23" s="238"/>
      <c r="EV23" s="238"/>
      <c r="EW23" s="238"/>
      <c r="EX23" s="238"/>
      <c r="EY23" s="238"/>
      <c r="EZ23" s="238"/>
      <c r="FA23" s="238"/>
      <c r="FB23" s="238"/>
      <c r="FC23" s="238"/>
      <c r="FD23" s="238"/>
      <c r="FE23" s="238"/>
      <c r="FF23" s="238"/>
      <c r="FG23" s="238"/>
      <c r="FH23" s="238"/>
      <c r="FI23" s="238"/>
      <c r="FJ23" s="238"/>
      <c r="FK23" s="238"/>
      <c r="FL23" s="238"/>
      <c r="FM23" s="238"/>
      <c r="FN23" s="238"/>
      <c r="FO23" s="238"/>
      <c r="FP23" s="238"/>
      <c r="FQ23" s="238"/>
      <c r="FR23" s="238"/>
      <c r="FS23" s="238"/>
      <c r="FT23" s="238"/>
      <c r="FU23" s="238"/>
      <c r="FV23" s="238"/>
      <c r="FW23" s="238"/>
      <c r="FX23" s="238"/>
      <c r="FY23" s="238"/>
      <c r="FZ23" s="238"/>
      <c r="GA23" s="238"/>
      <c r="GB23" s="238"/>
      <c r="GC23" s="238"/>
      <c r="GD23" s="238"/>
      <c r="GE23" s="238"/>
      <c r="GF23" s="238"/>
      <c r="GG23" s="238"/>
      <c r="GH23" s="238"/>
      <c r="GI23" s="238"/>
      <c r="GJ23" s="238"/>
      <c r="GK23" s="238"/>
      <c r="GL23" s="238"/>
      <c r="GM23" s="238"/>
      <c r="GN23" s="238"/>
      <c r="GO23" s="238"/>
      <c r="GP23" s="238"/>
      <c r="GQ23" s="238"/>
      <c r="GR23" s="238"/>
      <c r="GS23" s="238"/>
      <c r="GT23" s="238"/>
      <c r="GU23" s="238"/>
      <c r="GV23" s="238"/>
      <c r="GW23" s="238"/>
      <c r="GX23" s="238"/>
      <c r="GY23" s="238"/>
      <c r="GZ23" s="238"/>
      <c r="HA23" s="238"/>
      <c r="HB23" s="238"/>
      <c r="HC23" s="238"/>
      <c r="HD23" s="238"/>
      <c r="HE23" s="238"/>
      <c r="HF23" s="238"/>
      <c r="HG23" s="238"/>
      <c r="HH23" s="238"/>
      <c r="HI23" s="238"/>
      <c r="HJ23" s="238"/>
      <c r="HK23" s="238"/>
      <c r="HL23" s="238"/>
      <c r="HM23" s="238"/>
      <c r="HN23" s="238"/>
      <c r="HO23" s="238"/>
      <c r="HP23" s="238"/>
      <c r="HQ23" s="238"/>
      <c r="HR23" s="238"/>
      <c r="HS23" s="238"/>
      <c r="HT23" s="238"/>
      <c r="HU23" s="238"/>
      <c r="HV23" s="238"/>
      <c r="HW23" s="238"/>
      <c r="HX23" s="238"/>
      <c r="HY23" s="238"/>
      <c r="HZ23" s="238"/>
      <c r="IA23" s="238"/>
      <c r="IB23" s="238"/>
      <c r="IC23" s="238"/>
      <c r="ID23" s="238"/>
      <c r="IE23" s="238"/>
      <c r="IF23" s="238"/>
      <c r="IG23" s="238"/>
      <c r="IH23" s="238"/>
      <c r="II23" s="238"/>
      <c r="IJ23" s="238"/>
      <c r="IK23" s="238"/>
      <c r="IL23" s="238"/>
      <c r="IM23" s="238"/>
      <c r="IN23" s="238"/>
      <c r="IO23" s="238"/>
      <c r="IP23" s="238"/>
      <c r="IQ23" s="238"/>
      <c r="IR23" s="238"/>
      <c r="IS23" s="238"/>
      <c r="IT23" s="238"/>
      <c r="IU23" s="238"/>
      <c r="IV23" s="238"/>
      <c r="IW23" s="238"/>
    </row>
    <row r="24" customFormat="false" ht="15.75" hidden="true" customHeight="false" outlineLevel="0" collapsed="false">
      <c r="A24" s="240" t="s">
        <v>334</v>
      </c>
      <c r="B24" s="241"/>
      <c r="C24" s="239" t="e">
        <f aca="false">SUM(#REF!)</f>
        <v>#REF!</v>
      </c>
      <c r="D24" s="237"/>
      <c r="E24" s="237"/>
      <c r="F24" s="237"/>
      <c r="G24" s="237"/>
      <c r="H24" s="237"/>
      <c r="I24" s="237"/>
      <c r="J24" s="237"/>
      <c r="K24" s="237"/>
      <c r="L24" s="237"/>
      <c r="M24" s="237"/>
      <c r="N24" s="237"/>
      <c r="O24" s="237"/>
      <c r="P24" s="237"/>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38"/>
      <c r="EU24" s="238"/>
      <c r="EV24" s="238"/>
      <c r="EW24" s="238"/>
      <c r="EX24" s="238"/>
      <c r="EY24" s="238"/>
      <c r="EZ24" s="238"/>
      <c r="FA24" s="238"/>
      <c r="FB24" s="238"/>
      <c r="FC24" s="238"/>
      <c r="FD24" s="238"/>
      <c r="FE24" s="238"/>
      <c r="FF24" s="238"/>
      <c r="FG24" s="238"/>
      <c r="FH24" s="238"/>
      <c r="FI24" s="238"/>
      <c r="FJ24" s="238"/>
      <c r="FK24" s="238"/>
      <c r="FL24" s="238"/>
      <c r="FM24" s="238"/>
      <c r="FN24" s="238"/>
      <c r="FO24" s="238"/>
      <c r="FP24" s="238"/>
      <c r="FQ24" s="238"/>
      <c r="FR24" s="238"/>
      <c r="FS24" s="238"/>
      <c r="FT24" s="238"/>
      <c r="FU24" s="238"/>
      <c r="FV24" s="238"/>
      <c r="FW24" s="238"/>
      <c r="FX24" s="238"/>
      <c r="FY24" s="238"/>
      <c r="FZ24" s="238"/>
      <c r="GA24" s="238"/>
      <c r="GB24" s="238"/>
      <c r="GC24" s="238"/>
      <c r="GD24" s="238"/>
      <c r="GE24" s="238"/>
      <c r="GF24" s="238"/>
      <c r="GG24" s="238"/>
      <c r="GH24" s="238"/>
      <c r="GI24" s="238"/>
      <c r="GJ24" s="238"/>
      <c r="GK24" s="238"/>
      <c r="GL24" s="238"/>
      <c r="GM24" s="238"/>
      <c r="GN24" s="238"/>
      <c r="GO24" s="238"/>
      <c r="GP24" s="238"/>
      <c r="GQ24" s="238"/>
      <c r="GR24" s="238"/>
      <c r="GS24" s="238"/>
      <c r="GT24" s="238"/>
      <c r="GU24" s="238"/>
      <c r="GV24" s="238"/>
      <c r="GW24" s="238"/>
      <c r="GX24" s="238"/>
      <c r="GY24" s="238"/>
      <c r="GZ24" s="238"/>
      <c r="HA24" s="238"/>
      <c r="HB24" s="238"/>
      <c r="HC24" s="238"/>
      <c r="HD24" s="238"/>
      <c r="HE24" s="238"/>
      <c r="HF24" s="238"/>
      <c r="HG24" s="238"/>
      <c r="HH24" s="238"/>
      <c r="HI24" s="238"/>
      <c r="HJ24" s="238"/>
      <c r="HK24" s="238"/>
      <c r="HL24" s="238"/>
      <c r="HM24" s="238"/>
      <c r="HN24" s="238"/>
      <c r="HO24" s="238"/>
      <c r="HP24" s="238"/>
      <c r="HQ24" s="238"/>
      <c r="HR24" s="238"/>
      <c r="HS24" s="238"/>
      <c r="HT24" s="238"/>
      <c r="HU24" s="238"/>
      <c r="HV24" s="238"/>
      <c r="HW24" s="238"/>
      <c r="HX24" s="238"/>
      <c r="HY24" s="238"/>
      <c r="HZ24" s="238"/>
      <c r="IA24" s="238"/>
      <c r="IB24" s="238"/>
      <c r="IC24" s="238"/>
      <c r="ID24" s="238"/>
      <c r="IE24" s="238"/>
      <c r="IF24" s="238"/>
      <c r="IG24" s="238"/>
      <c r="IH24" s="238"/>
      <c r="II24" s="238"/>
      <c r="IJ24" s="238"/>
      <c r="IK24" s="238"/>
      <c r="IL24" s="238"/>
      <c r="IM24" s="238"/>
      <c r="IN24" s="238"/>
      <c r="IO24" s="238"/>
      <c r="IP24" s="238"/>
      <c r="IQ24" s="238"/>
      <c r="IR24" s="238"/>
      <c r="IS24" s="238"/>
      <c r="IT24" s="238"/>
      <c r="IU24" s="238"/>
      <c r="IV24" s="238"/>
      <c r="IW24" s="238"/>
    </row>
    <row r="25" customFormat="false" ht="15.75" hidden="true" customHeight="false" outlineLevel="0" collapsed="false">
      <c r="A25" s="182" t="s">
        <v>411</v>
      </c>
      <c r="B25" s="210"/>
      <c r="C25" s="183" t="n">
        <v>1</v>
      </c>
      <c r="D25" s="237"/>
      <c r="E25" s="237"/>
      <c r="F25" s="237"/>
      <c r="G25" s="237"/>
      <c r="H25" s="237"/>
      <c r="I25" s="237"/>
      <c r="J25" s="237"/>
      <c r="K25" s="237"/>
      <c r="L25" s="237"/>
      <c r="M25" s="237"/>
      <c r="N25" s="237"/>
      <c r="O25" s="237"/>
      <c r="P25" s="237"/>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c r="DI25" s="238"/>
      <c r="DJ25" s="238"/>
      <c r="DK25" s="238"/>
      <c r="DL25" s="238"/>
      <c r="DM25" s="238"/>
      <c r="DN25" s="238"/>
      <c r="DO25" s="238"/>
      <c r="DP25" s="238"/>
      <c r="DQ25" s="238"/>
      <c r="DR25" s="238"/>
      <c r="DS25" s="238"/>
      <c r="DT25" s="238"/>
      <c r="DU25" s="238"/>
      <c r="DV25" s="238"/>
      <c r="DW25" s="238"/>
      <c r="DX25" s="238"/>
      <c r="DY25" s="238"/>
      <c r="DZ25" s="238"/>
      <c r="EA25" s="238"/>
      <c r="EB25" s="238"/>
      <c r="EC25" s="238"/>
      <c r="ED25" s="238"/>
      <c r="EE25" s="238"/>
      <c r="EF25" s="238"/>
      <c r="EG25" s="238"/>
      <c r="EH25" s="238"/>
      <c r="EI25" s="238"/>
      <c r="EJ25" s="238"/>
      <c r="EK25" s="238"/>
      <c r="EL25" s="238"/>
      <c r="EM25" s="238"/>
      <c r="EN25" s="238"/>
      <c r="EO25" s="238"/>
      <c r="EP25" s="238"/>
      <c r="EQ25" s="238"/>
      <c r="ER25" s="238"/>
      <c r="ES25" s="238"/>
      <c r="ET25" s="238"/>
      <c r="EU25" s="238"/>
      <c r="EV25" s="238"/>
      <c r="EW25" s="238"/>
      <c r="EX25" s="238"/>
      <c r="EY25" s="238"/>
      <c r="EZ25" s="238"/>
      <c r="FA25" s="238"/>
      <c r="FB25" s="238"/>
      <c r="FC25" s="238"/>
      <c r="FD25" s="238"/>
      <c r="FE25" s="238"/>
      <c r="FF25" s="238"/>
      <c r="FG25" s="238"/>
      <c r="FH25" s="238"/>
      <c r="FI25" s="238"/>
      <c r="FJ25" s="238"/>
      <c r="FK25" s="238"/>
      <c r="FL25" s="238"/>
      <c r="FM25" s="238"/>
      <c r="FN25" s="238"/>
      <c r="FO25" s="238"/>
      <c r="FP25" s="238"/>
      <c r="FQ25" s="238"/>
      <c r="FR25" s="238"/>
      <c r="FS25" s="238"/>
      <c r="FT25" s="238"/>
      <c r="FU25" s="238"/>
      <c r="FV25" s="238"/>
      <c r="FW25" s="238"/>
      <c r="FX25" s="238"/>
      <c r="FY25" s="238"/>
      <c r="FZ25" s="238"/>
      <c r="GA25" s="238"/>
      <c r="GB25" s="238"/>
      <c r="GC25" s="238"/>
      <c r="GD25" s="238"/>
      <c r="GE25" s="238"/>
      <c r="GF25" s="238"/>
      <c r="GG25" s="238"/>
      <c r="GH25" s="238"/>
      <c r="GI25" s="238"/>
      <c r="GJ25" s="238"/>
      <c r="GK25" s="238"/>
      <c r="GL25" s="238"/>
      <c r="GM25" s="238"/>
      <c r="GN25" s="238"/>
      <c r="GO25" s="238"/>
      <c r="GP25" s="238"/>
      <c r="GQ25" s="238"/>
      <c r="GR25" s="238"/>
      <c r="GS25" s="238"/>
      <c r="GT25" s="238"/>
      <c r="GU25" s="238"/>
      <c r="GV25" s="238"/>
      <c r="GW25" s="238"/>
      <c r="GX25" s="238"/>
      <c r="GY25" s="238"/>
      <c r="GZ25" s="238"/>
      <c r="HA25" s="238"/>
      <c r="HB25" s="238"/>
      <c r="HC25" s="238"/>
      <c r="HD25" s="238"/>
      <c r="HE25" s="238"/>
      <c r="HF25" s="238"/>
      <c r="HG25" s="238"/>
      <c r="HH25" s="238"/>
      <c r="HI25" s="238"/>
      <c r="HJ25" s="238"/>
      <c r="HK25" s="238"/>
      <c r="HL25" s="238"/>
      <c r="HM25" s="238"/>
      <c r="HN25" s="238"/>
      <c r="HO25" s="238"/>
      <c r="HP25" s="238"/>
      <c r="HQ25" s="238"/>
      <c r="HR25" s="238"/>
      <c r="HS25" s="238"/>
      <c r="HT25" s="238"/>
      <c r="HU25" s="238"/>
      <c r="HV25" s="238"/>
      <c r="HW25" s="238"/>
      <c r="HX25" s="238"/>
      <c r="HY25" s="238"/>
      <c r="HZ25" s="238"/>
      <c r="IA25" s="238"/>
      <c r="IB25" s="238"/>
      <c r="IC25" s="238"/>
      <c r="ID25" s="238"/>
      <c r="IE25" s="238"/>
      <c r="IF25" s="238"/>
      <c r="IG25" s="238"/>
      <c r="IH25" s="238"/>
      <c r="II25" s="238"/>
      <c r="IJ25" s="238"/>
      <c r="IK25" s="238"/>
      <c r="IL25" s="238"/>
      <c r="IM25" s="238"/>
      <c r="IN25" s="238"/>
      <c r="IO25" s="238"/>
      <c r="IP25" s="238"/>
      <c r="IQ25" s="238"/>
      <c r="IR25" s="238"/>
      <c r="IS25" s="238"/>
      <c r="IT25" s="238"/>
      <c r="IU25" s="238"/>
      <c r="IV25" s="238"/>
      <c r="IW25" s="238"/>
    </row>
    <row r="26" customFormat="false" ht="15.75" hidden="true" customHeight="false" outlineLevel="0" collapsed="false">
      <c r="A26" s="242" t="s">
        <v>351</v>
      </c>
      <c r="B26" s="243"/>
      <c r="C26" s="244" t="e">
        <f aca="false">C24+C23+C25</f>
        <v>#REF!</v>
      </c>
      <c r="D26" s="237"/>
      <c r="E26" s="237"/>
      <c r="F26" s="237"/>
      <c r="G26" s="237"/>
      <c r="H26" s="237"/>
      <c r="I26" s="237"/>
      <c r="J26" s="237"/>
      <c r="K26" s="237"/>
      <c r="L26" s="237"/>
      <c r="M26" s="237"/>
      <c r="N26" s="237"/>
      <c r="O26" s="237"/>
      <c r="P26" s="237"/>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c r="DI26" s="238"/>
      <c r="DJ26" s="238"/>
      <c r="DK26" s="238"/>
      <c r="DL26" s="238"/>
      <c r="DM26" s="238"/>
      <c r="DN26" s="238"/>
      <c r="DO26" s="238"/>
      <c r="DP26" s="238"/>
      <c r="DQ26" s="238"/>
      <c r="DR26" s="238"/>
      <c r="DS26" s="238"/>
      <c r="DT26" s="238"/>
      <c r="DU26" s="238"/>
      <c r="DV26" s="238"/>
      <c r="DW26" s="238"/>
      <c r="DX26" s="238"/>
      <c r="DY26" s="238"/>
      <c r="DZ26" s="238"/>
      <c r="EA26" s="238"/>
      <c r="EB26" s="238"/>
      <c r="EC26" s="238"/>
      <c r="ED26" s="238"/>
      <c r="EE26" s="238"/>
      <c r="EF26" s="238"/>
      <c r="EG26" s="238"/>
      <c r="EH26" s="238"/>
      <c r="EI26" s="238"/>
      <c r="EJ26" s="238"/>
      <c r="EK26" s="238"/>
      <c r="EL26" s="238"/>
      <c r="EM26" s="238"/>
      <c r="EN26" s="238"/>
      <c r="EO26" s="238"/>
      <c r="EP26" s="238"/>
      <c r="EQ26" s="238"/>
      <c r="ER26" s="238"/>
      <c r="ES26" s="238"/>
      <c r="ET26" s="238"/>
      <c r="EU26" s="238"/>
      <c r="EV26" s="238"/>
      <c r="EW26" s="238"/>
      <c r="EX26" s="238"/>
      <c r="EY26" s="238"/>
      <c r="EZ26" s="238"/>
      <c r="FA26" s="238"/>
      <c r="FB26" s="238"/>
      <c r="FC26" s="238"/>
      <c r="FD26" s="238"/>
      <c r="FE26" s="238"/>
      <c r="FF26" s="238"/>
      <c r="FG26" s="238"/>
      <c r="FH26" s="238"/>
      <c r="FI26" s="238"/>
      <c r="FJ26" s="238"/>
      <c r="FK26" s="238"/>
      <c r="FL26" s="238"/>
      <c r="FM26" s="238"/>
      <c r="FN26" s="238"/>
      <c r="FO26" s="238"/>
      <c r="FP26" s="238"/>
      <c r="FQ26" s="238"/>
      <c r="FR26" s="238"/>
      <c r="FS26" s="238"/>
      <c r="FT26" s="238"/>
      <c r="FU26" s="238"/>
      <c r="FV26" s="238"/>
      <c r="FW26" s="238"/>
      <c r="FX26" s="238"/>
      <c r="FY26" s="238"/>
      <c r="FZ26" s="238"/>
      <c r="GA26" s="238"/>
      <c r="GB26" s="238"/>
      <c r="GC26" s="238"/>
      <c r="GD26" s="238"/>
      <c r="GE26" s="238"/>
      <c r="GF26" s="238"/>
      <c r="GG26" s="238"/>
      <c r="GH26" s="238"/>
      <c r="GI26" s="238"/>
      <c r="GJ26" s="238"/>
      <c r="GK26" s="238"/>
      <c r="GL26" s="238"/>
      <c r="GM26" s="238"/>
      <c r="GN26" s="238"/>
      <c r="GO26" s="238"/>
      <c r="GP26" s="238"/>
      <c r="GQ26" s="238"/>
      <c r="GR26" s="238"/>
      <c r="GS26" s="238"/>
      <c r="GT26" s="238"/>
      <c r="GU26" s="238"/>
      <c r="GV26" s="238"/>
      <c r="GW26" s="238"/>
      <c r="GX26" s="238"/>
      <c r="GY26" s="238"/>
      <c r="GZ26" s="238"/>
      <c r="HA26" s="238"/>
      <c r="HB26" s="238"/>
      <c r="HC26" s="238"/>
      <c r="HD26" s="238"/>
      <c r="HE26" s="238"/>
      <c r="HF26" s="238"/>
      <c r="HG26" s="238"/>
      <c r="HH26" s="238"/>
      <c r="HI26" s="238"/>
      <c r="HJ26" s="238"/>
      <c r="HK26" s="238"/>
      <c r="HL26" s="238"/>
      <c r="HM26" s="238"/>
      <c r="HN26" s="238"/>
      <c r="HO26" s="238"/>
      <c r="HP26" s="238"/>
      <c r="HQ26" s="238"/>
      <c r="HR26" s="238"/>
      <c r="HS26" s="238"/>
      <c r="HT26" s="238"/>
      <c r="HU26" s="238"/>
      <c r="HV26" s="238"/>
      <c r="HW26" s="238"/>
      <c r="HX26" s="238"/>
      <c r="HY26" s="238"/>
      <c r="HZ26" s="238"/>
      <c r="IA26" s="238"/>
      <c r="IB26" s="238"/>
      <c r="IC26" s="238"/>
      <c r="ID26" s="238"/>
      <c r="IE26" s="238"/>
      <c r="IF26" s="238"/>
      <c r="IG26" s="238"/>
      <c r="IH26" s="238"/>
      <c r="II26" s="238"/>
      <c r="IJ26" s="238"/>
      <c r="IK26" s="238"/>
      <c r="IL26" s="238"/>
      <c r="IM26" s="238"/>
      <c r="IN26" s="238"/>
      <c r="IO26" s="238"/>
      <c r="IP26" s="238"/>
      <c r="IQ26" s="238"/>
      <c r="IR26" s="238"/>
      <c r="IS26" s="238"/>
      <c r="IT26" s="238"/>
      <c r="IU26" s="238"/>
      <c r="IV26" s="238"/>
      <c r="IW26" s="238"/>
    </row>
    <row r="27" customFormat="false" ht="15.75" hidden="true" customHeight="false" outlineLevel="0" collapsed="false">
      <c r="A27" s="241"/>
      <c r="B27" s="241"/>
      <c r="C27" s="239"/>
      <c r="D27" s="237"/>
      <c r="E27" s="237"/>
      <c r="F27" s="237"/>
      <c r="G27" s="237"/>
      <c r="H27" s="237"/>
      <c r="I27" s="237"/>
      <c r="J27" s="237"/>
      <c r="K27" s="237"/>
      <c r="L27" s="237"/>
      <c r="M27" s="237"/>
      <c r="N27" s="237"/>
      <c r="O27" s="237"/>
      <c r="P27" s="237"/>
      <c r="Q27" s="210"/>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c r="HV27" s="210"/>
      <c r="HW27" s="210"/>
      <c r="HX27" s="210"/>
      <c r="HY27" s="210"/>
      <c r="HZ27" s="210"/>
      <c r="IA27" s="210"/>
      <c r="IB27" s="210"/>
      <c r="IC27" s="210"/>
      <c r="ID27" s="210"/>
      <c r="IE27" s="210"/>
      <c r="IF27" s="210"/>
      <c r="IG27" s="210"/>
      <c r="IH27" s="210"/>
      <c r="II27" s="210"/>
      <c r="IJ27" s="210"/>
      <c r="IK27" s="210"/>
      <c r="IL27" s="210"/>
      <c r="IM27" s="210"/>
      <c r="IN27" s="210"/>
      <c r="IO27" s="210"/>
      <c r="IP27" s="210"/>
      <c r="IQ27" s="210"/>
      <c r="IR27" s="210"/>
      <c r="IS27" s="210"/>
      <c r="IT27" s="210"/>
      <c r="IU27" s="210"/>
      <c r="IV27" s="210"/>
      <c r="IW27" s="210"/>
    </row>
    <row r="28" customFormat="false" ht="15.75" hidden="false" customHeight="false" outlineLevel="0" collapsed="false">
      <c r="A28" s="245" t="s">
        <v>412</v>
      </c>
      <c r="B28" s="246"/>
      <c r="C28" s="247"/>
      <c r="D28" s="237"/>
      <c r="E28" s="237"/>
      <c r="F28" s="237"/>
      <c r="G28" s="237"/>
      <c r="H28" s="237"/>
      <c r="I28" s="237"/>
      <c r="J28" s="237"/>
      <c r="K28" s="237"/>
      <c r="L28" s="237"/>
      <c r="M28" s="237"/>
      <c r="N28" s="237"/>
      <c r="O28" s="237"/>
      <c r="P28" s="237"/>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c r="IW28" s="248"/>
    </row>
    <row r="29" customFormat="false" ht="15.75" hidden="false" customHeight="false" outlineLevel="0" collapsed="false">
      <c r="A29" s="229" t="s">
        <v>413</v>
      </c>
      <c r="B29" s="230" t="s">
        <v>140</v>
      </c>
      <c r="C29" s="231"/>
      <c r="D29" s="237"/>
      <c r="E29" s="237"/>
      <c r="F29" s="237"/>
      <c r="G29" s="237"/>
      <c r="H29" s="237"/>
      <c r="I29" s="237"/>
      <c r="J29" s="237"/>
      <c r="K29" s="237"/>
      <c r="L29" s="237"/>
      <c r="M29" s="237"/>
      <c r="N29" s="237"/>
      <c r="O29" s="237"/>
      <c r="P29" s="237"/>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c r="EQ29" s="248"/>
      <c r="ER29" s="248"/>
      <c r="ES29" s="248"/>
      <c r="ET29" s="248"/>
      <c r="EU29" s="248"/>
      <c r="EV29" s="248"/>
      <c r="EW29" s="248"/>
      <c r="EX29" s="248"/>
      <c r="EY29" s="248"/>
      <c r="EZ29" s="248"/>
      <c r="FA29" s="248"/>
      <c r="FB29" s="248"/>
      <c r="FC29" s="248"/>
      <c r="FD29" s="248"/>
      <c r="FE29" s="248"/>
      <c r="FF29" s="248"/>
      <c r="FG29" s="248"/>
      <c r="FH29" s="248"/>
      <c r="FI29" s="248"/>
      <c r="FJ29" s="248"/>
      <c r="FK29" s="248"/>
      <c r="FL29" s="248"/>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c r="GI29" s="248"/>
      <c r="GJ29" s="248"/>
      <c r="GK29" s="248"/>
      <c r="GL29" s="248"/>
      <c r="GM29" s="248"/>
      <c r="GN29" s="248"/>
      <c r="GO29" s="248"/>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c r="IW29" s="248"/>
    </row>
    <row r="30" customFormat="false" ht="12.75" hidden="false" customHeight="false" outlineLevel="0" collapsed="false">
      <c r="A30" s="249" t="s">
        <v>414</v>
      </c>
      <c r="B30" s="250" t="s">
        <v>415</v>
      </c>
      <c r="C30" s="250"/>
      <c r="D30" s="251" t="n">
        <f aca="false">'CC 103847 - Headcount'!C173</f>
        <v>0</v>
      </c>
      <c r="E30" s="251" t="n">
        <f aca="false">'CC 103847 - Headcount'!D173</f>
        <v>0</v>
      </c>
      <c r="F30" s="251" t="n">
        <f aca="false">'CC 103847 - Headcount'!E173</f>
        <v>0</v>
      </c>
      <c r="G30" s="251" t="n">
        <f aca="false">'CC 103847 - Headcount'!F173</f>
        <v>0</v>
      </c>
      <c r="H30" s="251" t="n">
        <f aca="false">'CC 103847 - Headcount'!G173</f>
        <v>0</v>
      </c>
      <c r="I30" s="251" t="n">
        <f aca="false">'CC 103847 - Headcount'!H173</f>
        <v>0</v>
      </c>
      <c r="J30" s="251" t="n">
        <f aca="false">'CC 103847 - Headcount'!I173</f>
        <v>0</v>
      </c>
      <c r="K30" s="251" t="n">
        <f aca="false">'CC 103847 - Headcount'!J173</f>
        <v>0</v>
      </c>
      <c r="L30" s="251" t="n">
        <f aca="false">'CC 103847 - Headcount'!K173</f>
        <v>0</v>
      </c>
      <c r="M30" s="251" t="n">
        <f aca="false">'CC 103847 - Headcount'!L173</f>
        <v>0</v>
      </c>
      <c r="N30" s="251" t="n">
        <f aca="false">'CC 103847 - Headcount'!M173</f>
        <v>0</v>
      </c>
      <c r="O30" s="251" t="n">
        <f aca="false">'CC 103847 - Headcount'!N173</f>
        <v>0</v>
      </c>
      <c r="P30" s="251" t="n">
        <f aca="false">SUM(D30:O30)</f>
        <v>0</v>
      </c>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c r="DM30" s="252"/>
      <c r="DN30" s="252"/>
      <c r="DO30" s="252"/>
      <c r="DP30" s="252"/>
      <c r="DQ30" s="252"/>
      <c r="DR30" s="252"/>
      <c r="DS30" s="252"/>
      <c r="DT30" s="252"/>
      <c r="DU30" s="252"/>
      <c r="DV30" s="252"/>
      <c r="DW30" s="252"/>
      <c r="DX30" s="252"/>
      <c r="DY30" s="252"/>
      <c r="DZ30" s="252"/>
      <c r="EA30" s="252"/>
      <c r="EB30" s="252"/>
      <c r="EC30" s="252"/>
      <c r="ED30" s="252"/>
      <c r="EE30" s="252"/>
      <c r="EF30" s="252"/>
      <c r="EG30" s="252"/>
      <c r="EH30" s="252"/>
      <c r="EI30" s="252"/>
      <c r="EJ30" s="252"/>
      <c r="EK30" s="252"/>
      <c r="EL30" s="252"/>
      <c r="EM30" s="252"/>
      <c r="EN30" s="252"/>
      <c r="EO30" s="252"/>
      <c r="EP30" s="252"/>
      <c r="EQ30" s="252"/>
      <c r="ER30" s="252"/>
      <c r="ES30" s="252"/>
      <c r="ET30" s="252"/>
      <c r="EU30" s="252"/>
      <c r="EV30" s="252"/>
      <c r="EW30" s="252"/>
      <c r="EX30" s="252"/>
      <c r="EY30" s="252"/>
      <c r="EZ30" s="252"/>
      <c r="FA30" s="252"/>
      <c r="FB30" s="252"/>
      <c r="FC30" s="252"/>
      <c r="FD30" s="252"/>
      <c r="FE30" s="252"/>
      <c r="FF30" s="252"/>
      <c r="FG30" s="252"/>
      <c r="FH30" s="252"/>
      <c r="FI30" s="252"/>
      <c r="FJ30" s="252"/>
      <c r="FK30" s="252"/>
      <c r="FL30" s="252"/>
      <c r="FM30" s="252"/>
      <c r="FN30" s="252"/>
      <c r="FO30" s="252"/>
      <c r="FP30" s="252"/>
      <c r="FQ30" s="252"/>
      <c r="FR30" s="252"/>
      <c r="FS30" s="252"/>
      <c r="FT30" s="252"/>
      <c r="FU30" s="252"/>
      <c r="FV30" s="252"/>
      <c r="FW30" s="252"/>
      <c r="FX30" s="252"/>
      <c r="FY30" s="252"/>
      <c r="FZ30" s="252"/>
      <c r="GA30" s="252"/>
      <c r="GB30" s="252"/>
      <c r="GC30" s="252"/>
      <c r="GD30" s="252"/>
      <c r="GE30" s="252"/>
      <c r="GF30" s="252"/>
      <c r="GG30" s="252"/>
      <c r="GH30" s="252"/>
      <c r="GI30" s="252"/>
      <c r="GJ30" s="252"/>
      <c r="GK30" s="252"/>
      <c r="GL30" s="252"/>
      <c r="GM30" s="252"/>
      <c r="GN30" s="252"/>
      <c r="GO30" s="252"/>
      <c r="GP30" s="252"/>
      <c r="GQ30" s="252"/>
      <c r="GR30" s="252"/>
      <c r="GS30" s="252"/>
      <c r="GT30" s="252"/>
      <c r="GU30" s="252"/>
      <c r="GV30" s="252"/>
      <c r="GW30" s="252"/>
      <c r="GX30" s="252"/>
      <c r="GY30" s="252"/>
      <c r="GZ30" s="252"/>
      <c r="HA30" s="252"/>
      <c r="HB30" s="252"/>
      <c r="HC30" s="252"/>
      <c r="HD30" s="252"/>
      <c r="HE30" s="252"/>
      <c r="HF30" s="252"/>
      <c r="HG30" s="252"/>
      <c r="HH30" s="252"/>
      <c r="HI30" s="252"/>
      <c r="HJ30" s="252"/>
      <c r="HK30" s="252"/>
      <c r="HL30" s="252"/>
      <c r="HM30" s="252"/>
      <c r="HN30" s="252"/>
      <c r="HO30" s="252"/>
      <c r="HP30" s="252"/>
      <c r="HQ30" s="252"/>
      <c r="HR30" s="252"/>
      <c r="HS30" s="252"/>
      <c r="HT30" s="252"/>
      <c r="HU30" s="252"/>
      <c r="HV30" s="252"/>
      <c r="HW30" s="252"/>
      <c r="HX30" s="252"/>
      <c r="HY30" s="252"/>
      <c r="HZ30" s="252"/>
      <c r="IA30" s="252"/>
      <c r="IB30" s="252"/>
      <c r="IC30" s="252"/>
      <c r="ID30" s="252"/>
      <c r="IE30" s="252"/>
      <c r="IF30" s="252"/>
      <c r="IG30" s="252"/>
      <c r="IH30" s="252"/>
      <c r="II30" s="252"/>
      <c r="IJ30" s="252"/>
      <c r="IK30" s="252"/>
      <c r="IL30" s="252"/>
      <c r="IM30" s="252"/>
      <c r="IN30" s="252"/>
      <c r="IO30" s="252"/>
      <c r="IP30" s="252"/>
      <c r="IQ30" s="252"/>
      <c r="IR30" s="252"/>
      <c r="IS30" s="252"/>
      <c r="IT30" s="252"/>
      <c r="IU30" s="252"/>
      <c r="IV30" s="252"/>
      <c r="IW30" s="252"/>
    </row>
    <row r="31" customFormat="false" ht="12.75" hidden="false" customHeight="false" outlineLevel="0" collapsed="false">
      <c r="A31" s="253" t="s">
        <v>414</v>
      </c>
      <c r="B31" s="254" t="s">
        <v>416</v>
      </c>
      <c r="C31" s="254"/>
      <c r="D31" s="255"/>
      <c r="E31" s="255"/>
      <c r="F31" s="255"/>
      <c r="G31" s="255"/>
      <c r="H31" s="255"/>
      <c r="I31" s="255"/>
      <c r="J31" s="255"/>
      <c r="K31" s="255"/>
      <c r="L31" s="255"/>
      <c r="M31" s="255"/>
      <c r="N31" s="255"/>
      <c r="O31" s="255"/>
      <c r="P31" s="255" t="n">
        <f aca="false">SUM(D31:O31)</f>
        <v>0</v>
      </c>
    </row>
    <row r="32" customFormat="false" ht="12.75" hidden="false" customHeight="false" outlineLevel="0" collapsed="false">
      <c r="A32" s="256"/>
      <c r="B32" s="257" t="s">
        <v>417</v>
      </c>
      <c r="C32" s="258"/>
      <c r="D32" s="259" t="n">
        <f aca="false">SUM(D30:D31)</f>
        <v>0</v>
      </c>
      <c r="E32" s="259" t="n">
        <f aca="false">SUM(E30:E31)</f>
        <v>0</v>
      </c>
      <c r="F32" s="259" t="n">
        <f aca="false">SUM(F30:F31)</f>
        <v>0</v>
      </c>
      <c r="G32" s="259" t="n">
        <f aca="false">SUM(G30:G31)</f>
        <v>0</v>
      </c>
      <c r="H32" s="259" t="n">
        <f aca="false">SUM(H30:H31)</f>
        <v>0</v>
      </c>
      <c r="I32" s="259" t="n">
        <f aca="false">SUM(I30:I31)</f>
        <v>0</v>
      </c>
      <c r="J32" s="259" t="n">
        <f aca="false">SUM(J30:J31)</f>
        <v>0</v>
      </c>
      <c r="K32" s="259" t="n">
        <f aca="false">SUM(K30:K31)</f>
        <v>0</v>
      </c>
      <c r="L32" s="259" t="n">
        <f aca="false">SUM(L30:L31)</f>
        <v>0</v>
      </c>
      <c r="M32" s="259" t="n">
        <f aca="false">SUM(M30:M31)</f>
        <v>0</v>
      </c>
      <c r="N32" s="259" t="n">
        <f aca="false">SUM(N30:N31)</f>
        <v>0</v>
      </c>
      <c r="O32" s="259" t="n">
        <f aca="false">SUM(O30:O31)</f>
        <v>0</v>
      </c>
      <c r="P32" s="259" t="n">
        <f aca="false">SUM(P30:P31)</f>
        <v>0</v>
      </c>
      <c r="Q32" s="260"/>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row>
    <row r="33" customFormat="false" ht="12.75" hidden="false" customHeight="false" outlineLevel="0" collapsed="false">
      <c r="A33" s="253" t="s">
        <v>418</v>
      </c>
      <c r="B33" s="261" t="s">
        <v>419</v>
      </c>
      <c r="C33" s="254"/>
      <c r="D33" s="262" t="n">
        <f aca="false">('CC 103847 - Headcount'!C30)*(Assumptions!$B$2/12)+('CC 103847 - Detail Expenses'!D32)*Assumptions!$B$8</f>
        <v>0</v>
      </c>
      <c r="E33" s="262" t="n">
        <f aca="false">('CC 103847 - Headcount'!D47)*(Assumptions!$B$2/12)+('CC 103847 - Detail Expenses'!E32)*Assumptions!$B$8</f>
        <v>0</v>
      </c>
      <c r="F33" s="262" t="n">
        <f aca="false">('CC 103847 - Headcount'!E47)*(Assumptions!$B$2/12)+('CC 103847 - Detail Expenses'!F32)*Assumptions!$B$8</f>
        <v>0</v>
      </c>
      <c r="G33" s="262" t="n">
        <f aca="false">('CC 103847 - Headcount'!F47)*(Assumptions!$B$2/12)+('CC 103847 - Detail Expenses'!G32)*Assumptions!$B$8</f>
        <v>0</v>
      </c>
      <c r="H33" s="262" t="n">
        <f aca="false">('CC 103847 - Headcount'!G47)*(Assumptions!$B$2/12)+('CC 103847 - Detail Expenses'!H32)*Assumptions!$B$8</f>
        <v>0</v>
      </c>
      <c r="I33" s="262" t="n">
        <f aca="false">('CC 103847 - Headcount'!H47)*(Assumptions!$B$2/12)+('CC 103847 - Detail Expenses'!I32)*Assumptions!$B$8</f>
        <v>0</v>
      </c>
      <c r="J33" s="262" t="n">
        <f aca="false">('CC 103847 - Headcount'!I47)*(Assumptions!$B$2/12)+('CC 103847 - Detail Expenses'!J32)*Assumptions!$B$8</f>
        <v>0</v>
      </c>
      <c r="K33" s="262" t="n">
        <f aca="false">('CC 103847 - Headcount'!J47)*(Assumptions!$B$2/12)+('CC 103847 - Detail Expenses'!K32)*Assumptions!$B$8</f>
        <v>0</v>
      </c>
      <c r="L33" s="262" t="n">
        <f aca="false">('CC 103847 - Headcount'!K47)*(Assumptions!$B$2/12)+('CC 103847 - Detail Expenses'!L32)*Assumptions!$B$8</f>
        <v>0</v>
      </c>
      <c r="M33" s="262" t="n">
        <f aca="false">('CC 103847 - Headcount'!L47)*(Assumptions!$B$2/12)+('CC 103847 - Detail Expenses'!M32)*Assumptions!$B$8</f>
        <v>0</v>
      </c>
      <c r="N33" s="262" t="n">
        <f aca="false">('CC 103847 - Headcount'!M47)*(Assumptions!$B$2/12)+('CC 103847 - Detail Expenses'!N32)*Assumptions!$B$8</f>
        <v>0</v>
      </c>
      <c r="O33" s="262" t="n">
        <f aca="false">('CC 103847 - Headcount'!N47)*(Assumptions!$B$2/12)+('CC 103847 - Detail Expenses'!O32)*Assumptions!$B$8</f>
        <v>0</v>
      </c>
      <c r="P33" s="263" t="n">
        <f aca="false">SUM(D33:O33)</f>
        <v>0</v>
      </c>
    </row>
    <row r="34" customFormat="false" ht="12.75" hidden="false" customHeight="false" outlineLevel="0" collapsed="false">
      <c r="A34" s="253" t="s">
        <v>420</v>
      </c>
      <c r="B34" s="254" t="s">
        <v>421</v>
      </c>
      <c r="C34" s="254"/>
      <c r="D34" s="264" t="n">
        <f aca="false">IF('CC 103847 - Headcount'!C30=0,0,IF(D32/'CC 103847 - Headcount'!C30&lt;=Assumptions!$B$12/12,D32*Assumptions!$B$14,(D32/'CC 103847 - Headcount'!C30-Assumptions!$B$12/12)*Assumptions!$B$16*'CC 103847 - Headcount'!C30+Assumptions!$B$12/12*Assumptions!$B$14*'CC 103847 - Headcount'!C30))</f>
        <v>0</v>
      </c>
      <c r="E34" s="264" t="n">
        <f aca="false">IF('CC 103847 - Headcount'!D30=0,0,IF(E32/'CC 103847 - Headcount'!D30&lt;=Assumptions!$B$12/12,E32*Assumptions!$B$14,(E32/'CC 103847 - Headcount'!D30-Assumptions!$B$12/12)*Assumptions!$B$16*'CC 103847 - Headcount'!D30+Assumptions!$B$12/12*Assumptions!$B$14*'CC 103847 - Headcount'!D30))</f>
        <v>0</v>
      </c>
      <c r="F34" s="264" t="n">
        <f aca="false">IF('CC 103847 - Headcount'!E30=0,0,IF(F32/'CC 103847 - Headcount'!E30&lt;=Assumptions!$B$12/12,F32*Assumptions!$B$14,(F32/'CC 103847 - Headcount'!E30-Assumptions!$B$12/12)*Assumptions!$B$16*'CC 103847 - Headcount'!E30+Assumptions!$B$12/12*Assumptions!$B$14*'CC 103847 - Headcount'!E30))</f>
        <v>0</v>
      </c>
      <c r="G34" s="264" t="n">
        <f aca="false">IF('CC 103847 - Headcount'!F30=0,0,IF(G32/'CC 103847 - Headcount'!F30&lt;=Assumptions!$B$12/12,G32*Assumptions!$B$14,(G32/'CC 103847 - Headcount'!F30-Assumptions!$B$12/12)*Assumptions!$B$16*'CC 103847 - Headcount'!F30+Assumptions!$B$12/12*Assumptions!$B$14*'CC 103847 - Headcount'!F30))</f>
        <v>0</v>
      </c>
      <c r="H34" s="264" t="n">
        <f aca="false">IF('CC 103847 - Headcount'!G30=0,0,IF(H32/'CC 103847 - Headcount'!G30&lt;=Assumptions!$B$12/12,H32*Assumptions!$B$14,(H32/'CC 103847 - Headcount'!G30-Assumptions!$B$12/12)*Assumptions!$B$16*'CC 103847 - Headcount'!G30+Assumptions!$B$12/12*Assumptions!$B$14*'CC 103847 - Headcount'!G30))</f>
        <v>0</v>
      </c>
      <c r="I34" s="264" t="n">
        <f aca="false">IF('CC 103847 - Headcount'!H30=0,0,IF(I32/'CC 103847 - Headcount'!H30&lt;=Assumptions!$B$12/12,I32*Assumptions!$B$14,(I32/'CC 103847 - Headcount'!H30-Assumptions!$B$12/12)*Assumptions!$B$16*'CC 103847 - Headcount'!H30+Assumptions!$B$12/12*Assumptions!$B$14*'CC 103847 - Headcount'!H30))</f>
        <v>0</v>
      </c>
      <c r="J34" s="264" t="n">
        <f aca="false">IF('CC 103847 - Headcount'!I30=0,0,IF(J32/'CC 103847 - Headcount'!I30&lt;=Assumptions!$B$12/12,J32*Assumptions!$B$14,(J32/'CC 103847 - Headcount'!I30-Assumptions!$B$12/12)*Assumptions!$B$16*'CC 103847 - Headcount'!I30+Assumptions!$B$12/12*Assumptions!$B$14*'CC 103847 - Headcount'!I30))</f>
        <v>0</v>
      </c>
      <c r="K34" s="264" t="n">
        <f aca="false">IF('CC 103847 - Headcount'!J30=0,0,IF(K32/'CC 103847 - Headcount'!J30&lt;=Assumptions!$B$12/12,K32*Assumptions!$B$14,(K32/'CC 103847 - Headcount'!J30-Assumptions!$B$12/12)*Assumptions!$B$16*'CC 103847 - Headcount'!J30+Assumptions!$B$12/12*Assumptions!$B$14*'CC 103847 - Headcount'!J30))</f>
        <v>0</v>
      </c>
      <c r="L34" s="264" t="n">
        <f aca="false">IF('CC 103847 - Headcount'!K30=0,0,IF(L32/'CC 103847 - Headcount'!K30&lt;=Assumptions!$B$12/12,L32*Assumptions!$B$14,(L32/'CC 103847 - Headcount'!K30-Assumptions!$B$12/12)*Assumptions!$B$16*'CC 103847 - Headcount'!K30+Assumptions!$B$12/12*Assumptions!$B$14*'CC 103847 - Headcount'!K30))</f>
        <v>0</v>
      </c>
      <c r="M34" s="264" t="n">
        <f aca="false">IF('CC 103847 - Headcount'!L30=0,0,IF(M32/'CC 103847 - Headcount'!L30&lt;=Assumptions!$B$12/12,M32*Assumptions!$B$14,(M32/'CC 103847 - Headcount'!L30-Assumptions!$B$12/12)*Assumptions!$B$16*'CC 103847 - Headcount'!L30+Assumptions!$B$12/12*Assumptions!$B$14*'CC 103847 - Headcount'!L30))</f>
        <v>0</v>
      </c>
      <c r="N34" s="264" t="n">
        <f aca="false">IF('CC 103847 - Headcount'!M30=0,0,IF(N32/'CC 103847 - Headcount'!M30&lt;=Assumptions!$B$12/12,N32*Assumptions!$B$14,(N32/'CC 103847 - Headcount'!M30-Assumptions!$B$12/12)*Assumptions!$B$16*'CC 103847 - Headcount'!M30+Assumptions!$B$12/12*Assumptions!$B$14*'CC 103847 - Headcount'!M30))</f>
        <v>0</v>
      </c>
      <c r="O34" s="264" t="n">
        <f aca="false">IF('CC 103847 - Headcount'!N30=0,0,IF(O32/'CC 103847 - Headcount'!N30&lt;=Assumptions!$B$12/12,O32*Assumptions!$B$14,(O32/'CC 103847 - Headcount'!N30-Assumptions!$B$12/12)*Assumptions!$B$16*'CC 103847 - Headcount'!N30+Assumptions!$B$12/12*Assumptions!$B$14*'CC 103847 - Headcount'!N30))</f>
        <v>0</v>
      </c>
      <c r="P34" s="265" t="n">
        <f aca="false">SUM(D34:O34)</f>
        <v>0</v>
      </c>
    </row>
    <row r="35" customFormat="false" ht="12.75" hidden="false" customHeight="false" outlineLevel="0" collapsed="false">
      <c r="A35" s="256"/>
      <c r="B35" s="266" t="s">
        <v>422</v>
      </c>
      <c r="C35" s="258"/>
      <c r="D35" s="267" t="n">
        <f aca="false">SUM(D33:D34)</f>
        <v>0</v>
      </c>
      <c r="E35" s="267" t="n">
        <f aca="false">SUM(E33:E34)</f>
        <v>0</v>
      </c>
      <c r="F35" s="267" t="n">
        <f aca="false">SUM(F33:F34)</f>
        <v>0</v>
      </c>
      <c r="G35" s="267" t="n">
        <f aca="false">SUM(G33:G34)</f>
        <v>0</v>
      </c>
      <c r="H35" s="267" t="n">
        <f aca="false">SUM(H33:H34)</f>
        <v>0</v>
      </c>
      <c r="I35" s="267" t="n">
        <f aca="false">SUM(I33:I34)</f>
        <v>0</v>
      </c>
      <c r="J35" s="267" t="n">
        <f aca="false">SUM(J33:J34)</f>
        <v>0</v>
      </c>
      <c r="K35" s="267" t="n">
        <f aca="false">SUM(K33:K34)</f>
        <v>0</v>
      </c>
      <c r="L35" s="267" t="n">
        <f aca="false">SUM(L33:L34)</f>
        <v>0</v>
      </c>
      <c r="M35" s="267" t="n">
        <f aca="false">SUM(M33:M34)</f>
        <v>0</v>
      </c>
      <c r="N35" s="267" t="n">
        <f aca="false">SUM(N33:N34)</f>
        <v>0</v>
      </c>
      <c r="O35" s="267" t="n">
        <f aca="false">SUM(O33:O34)</f>
        <v>0</v>
      </c>
      <c r="P35" s="267" t="n">
        <f aca="false">SUM(P33:P34)</f>
        <v>0</v>
      </c>
      <c r="Q35" s="260"/>
      <c r="R35" s="268"/>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row>
    <row r="36" customFormat="false" ht="12.75" hidden="false" customHeight="false" outlineLevel="0" collapsed="false">
      <c r="A36" s="253" t="s">
        <v>213</v>
      </c>
      <c r="B36" s="269" t="s">
        <v>214</v>
      </c>
      <c r="C36" s="254"/>
      <c r="D36" s="270" t="n">
        <v>0</v>
      </c>
      <c r="E36" s="270" t="n">
        <v>0</v>
      </c>
      <c r="F36" s="270" t="n">
        <v>0</v>
      </c>
      <c r="G36" s="270" t="n">
        <v>0</v>
      </c>
      <c r="H36" s="270" t="n">
        <v>0</v>
      </c>
      <c r="I36" s="270" t="n">
        <v>0</v>
      </c>
      <c r="J36" s="270" t="n">
        <v>0</v>
      </c>
      <c r="K36" s="270" t="n">
        <v>0</v>
      </c>
      <c r="L36" s="270" t="n">
        <v>0</v>
      </c>
      <c r="M36" s="270" t="n">
        <v>0</v>
      </c>
      <c r="N36" s="270" t="n">
        <v>0</v>
      </c>
      <c r="O36" s="270" t="n">
        <v>0</v>
      </c>
      <c r="P36" s="270" t="n">
        <f aca="false">SUM(D36:O36)</f>
        <v>0</v>
      </c>
      <c r="R36" s="271"/>
    </row>
    <row r="37" customFormat="false" ht="12.75" hidden="false" customHeight="false" outlineLevel="0" collapsed="false">
      <c r="A37" s="272" t="s">
        <v>215</v>
      </c>
      <c r="B37" s="254" t="s">
        <v>216</v>
      </c>
      <c r="C37" s="254"/>
      <c r="D37" s="263" t="n">
        <f aca="false">+'CC 103847 - Headcount'!C128</f>
        <v>0</v>
      </c>
      <c r="E37" s="263" t="n">
        <f aca="false">+'CC 103847 - Headcount'!D128</f>
        <v>0</v>
      </c>
      <c r="F37" s="263" t="n">
        <f aca="false">+'CC 103847 - Headcount'!E128</f>
        <v>0</v>
      </c>
      <c r="G37" s="263" t="n">
        <f aca="false">+'CC 103847 - Headcount'!F128</f>
        <v>0</v>
      </c>
      <c r="H37" s="263" t="n">
        <f aca="false">+'CC 103847 - Headcount'!G128</f>
        <v>0</v>
      </c>
      <c r="I37" s="263" t="n">
        <f aca="false">+'CC 103847 - Headcount'!H128</f>
        <v>0</v>
      </c>
      <c r="J37" s="263" t="n">
        <f aca="false">+'CC 103847 - Headcount'!I128</f>
        <v>0</v>
      </c>
      <c r="K37" s="263" t="n">
        <f aca="false">+'CC 103847 - Headcount'!J128</f>
        <v>0</v>
      </c>
      <c r="L37" s="263" t="n">
        <f aca="false">+'CC 103847 - Headcount'!K128</f>
        <v>0</v>
      </c>
      <c r="M37" s="263" t="n">
        <f aca="false">+'CC 103847 - Headcount'!L128</f>
        <v>0</v>
      </c>
      <c r="N37" s="263" t="n">
        <f aca="false">+'CC 103847 - Headcount'!M128</f>
        <v>0</v>
      </c>
      <c r="O37" s="263" t="n">
        <f aca="false">+'CC 103847 - Headcount'!N128</f>
        <v>0</v>
      </c>
      <c r="P37" s="263" t="n">
        <f aca="false">SUM(D37:O37)</f>
        <v>0</v>
      </c>
    </row>
    <row r="38" customFormat="false" ht="12.75" hidden="false" customHeight="false" outlineLevel="0" collapsed="false">
      <c r="A38" s="253" t="s">
        <v>217</v>
      </c>
      <c r="B38" s="273" t="s">
        <v>218</v>
      </c>
      <c r="C38" s="254"/>
      <c r="D38" s="270" t="n">
        <v>0</v>
      </c>
      <c r="E38" s="270" t="n">
        <v>0</v>
      </c>
      <c r="F38" s="270" t="n">
        <v>0</v>
      </c>
      <c r="G38" s="270" t="n">
        <v>0</v>
      </c>
      <c r="H38" s="270" t="n">
        <v>0</v>
      </c>
      <c r="I38" s="270" t="n">
        <v>0</v>
      </c>
      <c r="J38" s="270" t="n">
        <v>0</v>
      </c>
      <c r="K38" s="270" t="n">
        <v>0</v>
      </c>
      <c r="L38" s="270" t="n">
        <v>0</v>
      </c>
      <c r="M38" s="270" t="n">
        <v>0</v>
      </c>
      <c r="N38" s="270" t="n">
        <v>0</v>
      </c>
      <c r="O38" s="270" t="n">
        <v>0</v>
      </c>
      <c r="P38" s="270" t="n">
        <f aca="false">SUM(D38:O38)</f>
        <v>0</v>
      </c>
    </row>
    <row r="39" customFormat="false" ht="12.75" hidden="false" customHeight="false" outlineLevel="0" collapsed="false">
      <c r="A39" s="253" t="s">
        <v>219</v>
      </c>
      <c r="B39" s="273" t="s">
        <v>220</v>
      </c>
      <c r="C39" s="254"/>
      <c r="D39" s="270" t="n">
        <v>0</v>
      </c>
      <c r="E39" s="270" t="n">
        <v>0</v>
      </c>
      <c r="F39" s="270" t="n">
        <v>0</v>
      </c>
      <c r="G39" s="270" t="n">
        <v>0</v>
      </c>
      <c r="H39" s="270" t="n">
        <v>0</v>
      </c>
      <c r="I39" s="270" t="n">
        <v>0</v>
      </c>
      <c r="J39" s="270" t="n">
        <v>0</v>
      </c>
      <c r="K39" s="270" t="n">
        <v>0</v>
      </c>
      <c r="L39" s="270" t="n">
        <v>0</v>
      </c>
      <c r="M39" s="270" t="n">
        <v>0</v>
      </c>
      <c r="N39" s="270" t="n">
        <v>0</v>
      </c>
      <c r="O39" s="270" t="n">
        <v>0</v>
      </c>
      <c r="P39" s="270" t="n">
        <f aca="false">SUM(D39:O39)</f>
        <v>0</v>
      </c>
    </row>
    <row r="40" customFormat="false" ht="12.75" hidden="false" customHeight="false" outlineLevel="0" collapsed="false">
      <c r="A40" s="272" t="s">
        <v>221</v>
      </c>
      <c r="B40" s="273" t="s">
        <v>222</v>
      </c>
      <c r="C40" s="254"/>
      <c r="D40" s="270" t="n">
        <v>0</v>
      </c>
      <c r="E40" s="270" t="n">
        <v>0</v>
      </c>
      <c r="F40" s="270" t="n">
        <v>0</v>
      </c>
      <c r="G40" s="270" t="n">
        <v>0</v>
      </c>
      <c r="H40" s="270" t="n">
        <v>0</v>
      </c>
      <c r="I40" s="270" t="n">
        <v>0</v>
      </c>
      <c r="J40" s="270" t="n">
        <v>0</v>
      </c>
      <c r="K40" s="270" t="n">
        <v>0</v>
      </c>
      <c r="L40" s="270" t="n">
        <v>0</v>
      </c>
      <c r="M40" s="270" t="n">
        <v>0</v>
      </c>
      <c r="N40" s="270" t="n">
        <v>0</v>
      </c>
      <c r="O40" s="270" t="n">
        <v>0</v>
      </c>
      <c r="P40" s="270" t="n">
        <f aca="false">SUM(D40:O40)</f>
        <v>0</v>
      </c>
    </row>
    <row r="41" customFormat="false" ht="12.75" hidden="false" customHeight="false" outlineLevel="0" collapsed="false">
      <c r="A41" s="253" t="s">
        <v>223</v>
      </c>
      <c r="B41" s="273" t="s">
        <v>224</v>
      </c>
      <c r="C41" s="254"/>
      <c r="D41" s="270" t="n">
        <v>0</v>
      </c>
      <c r="E41" s="270" t="n">
        <v>0</v>
      </c>
      <c r="F41" s="270" t="n">
        <v>0</v>
      </c>
      <c r="G41" s="270" t="n">
        <v>0</v>
      </c>
      <c r="H41" s="270" t="n">
        <v>0</v>
      </c>
      <c r="I41" s="270" t="n">
        <v>0</v>
      </c>
      <c r="J41" s="270" t="n">
        <v>0</v>
      </c>
      <c r="K41" s="270" t="n">
        <v>0</v>
      </c>
      <c r="L41" s="270" t="n">
        <v>0</v>
      </c>
      <c r="M41" s="270" t="n">
        <v>0</v>
      </c>
      <c r="N41" s="270" t="n">
        <v>0</v>
      </c>
      <c r="O41" s="270" t="n">
        <v>0</v>
      </c>
      <c r="P41" s="270" t="n">
        <f aca="false">SUM(D41:O41)</f>
        <v>0</v>
      </c>
    </row>
    <row r="42" customFormat="false" ht="12.75" hidden="false" customHeight="false" outlineLevel="0" collapsed="false">
      <c r="A42" s="272" t="s">
        <v>225</v>
      </c>
      <c r="B42" s="273" t="s">
        <v>226</v>
      </c>
      <c r="C42" s="254"/>
      <c r="D42" s="274" t="n">
        <v>0</v>
      </c>
      <c r="E42" s="274" t="n">
        <v>0</v>
      </c>
      <c r="F42" s="274" t="n">
        <v>0</v>
      </c>
      <c r="G42" s="274" t="n">
        <v>0</v>
      </c>
      <c r="H42" s="274" t="n">
        <v>0</v>
      </c>
      <c r="I42" s="274" t="n">
        <v>0</v>
      </c>
      <c r="J42" s="274" t="n">
        <v>0</v>
      </c>
      <c r="K42" s="274" t="n">
        <v>0</v>
      </c>
      <c r="L42" s="274" t="n">
        <v>0</v>
      </c>
      <c r="M42" s="274" t="n">
        <v>0</v>
      </c>
      <c r="N42" s="274" t="n">
        <v>0</v>
      </c>
      <c r="O42" s="274" t="n">
        <v>0</v>
      </c>
      <c r="P42" s="274" t="n">
        <f aca="false">SUM(D42:O42)</f>
        <v>0</v>
      </c>
      <c r="Q42" s="270"/>
    </row>
    <row r="43" customFormat="false" ht="12.75" hidden="false" customHeight="false" outlineLevel="0" collapsed="false">
      <c r="A43" s="256"/>
      <c r="B43" s="266" t="s">
        <v>227</v>
      </c>
      <c r="C43" s="258"/>
      <c r="D43" s="275" t="n">
        <f aca="false">SUM(D36:D42)</f>
        <v>0</v>
      </c>
      <c r="E43" s="275" t="n">
        <f aca="false">SUM(E36:E42)</f>
        <v>0</v>
      </c>
      <c r="F43" s="275" t="n">
        <f aca="false">SUM(F36:F42)</f>
        <v>0</v>
      </c>
      <c r="G43" s="275" t="n">
        <f aca="false">SUM(G36:G42)</f>
        <v>0</v>
      </c>
      <c r="H43" s="275" t="n">
        <f aca="false">SUM(H36:H42)</f>
        <v>0</v>
      </c>
      <c r="I43" s="275" t="n">
        <f aca="false">SUM(I36:I42)</f>
        <v>0</v>
      </c>
      <c r="J43" s="275" t="n">
        <f aca="false">SUM(J36:J42)</f>
        <v>0</v>
      </c>
      <c r="K43" s="275" t="n">
        <f aca="false">SUM(K36:K42)</f>
        <v>0</v>
      </c>
      <c r="L43" s="275" t="n">
        <f aca="false">SUM(L36:L42)</f>
        <v>0</v>
      </c>
      <c r="M43" s="275" t="n">
        <f aca="false">SUM(M36:M42)</f>
        <v>0</v>
      </c>
      <c r="N43" s="275" t="n">
        <f aca="false">SUM(N36:N42)</f>
        <v>0</v>
      </c>
      <c r="O43" s="275" t="n">
        <f aca="false">SUM(O36:O42)</f>
        <v>0</v>
      </c>
      <c r="P43" s="275" t="n">
        <f aca="false">SUM(P36:P42)</f>
        <v>0</v>
      </c>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C43" s="260"/>
      <c r="DD43" s="260"/>
      <c r="DE43" s="260"/>
      <c r="DF43" s="260"/>
      <c r="DG43" s="260"/>
      <c r="DH43" s="260"/>
      <c r="DI43" s="260"/>
      <c r="DJ43" s="260"/>
      <c r="DK43" s="260"/>
      <c r="DL43" s="260"/>
      <c r="DM43" s="260"/>
      <c r="DN43" s="260"/>
      <c r="DO43" s="260"/>
      <c r="DP43" s="260"/>
      <c r="DQ43" s="260"/>
      <c r="DR43" s="260"/>
      <c r="DS43" s="260"/>
      <c r="DT43" s="260"/>
      <c r="DU43" s="260"/>
      <c r="DV43" s="260"/>
      <c r="DW43" s="260"/>
      <c r="DX43" s="260"/>
      <c r="DY43" s="260"/>
      <c r="DZ43" s="260"/>
      <c r="EA43" s="260"/>
      <c r="EB43" s="260"/>
      <c r="EC43" s="260"/>
      <c r="ED43" s="260"/>
      <c r="EE43" s="260"/>
      <c r="EF43" s="260"/>
      <c r="EG43" s="260"/>
      <c r="EH43" s="260"/>
      <c r="EI43" s="260"/>
      <c r="EJ43" s="260"/>
      <c r="EK43" s="260"/>
      <c r="EL43" s="260"/>
      <c r="EM43" s="260"/>
      <c r="EN43" s="260"/>
      <c r="EO43" s="260"/>
      <c r="EP43" s="260"/>
      <c r="EQ43" s="260"/>
      <c r="ER43" s="260"/>
      <c r="ES43" s="260"/>
      <c r="ET43" s="260"/>
      <c r="EU43" s="260"/>
      <c r="EV43" s="260"/>
      <c r="EW43" s="260"/>
      <c r="EX43" s="260"/>
      <c r="EY43" s="260"/>
      <c r="EZ43" s="260"/>
      <c r="FA43" s="260"/>
      <c r="FB43" s="260"/>
      <c r="FC43" s="260"/>
      <c r="FD43" s="260"/>
      <c r="FE43" s="260"/>
      <c r="FF43" s="260"/>
      <c r="FG43" s="260"/>
      <c r="FH43" s="260"/>
      <c r="FI43" s="260"/>
      <c r="FJ43" s="260"/>
      <c r="FK43" s="260"/>
      <c r="FL43" s="260"/>
      <c r="FM43" s="260"/>
      <c r="FN43" s="260"/>
      <c r="FO43" s="260"/>
      <c r="FP43" s="260"/>
      <c r="FQ43" s="260"/>
      <c r="FR43" s="260"/>
      <c r="FS43" s="260"/>
      <c r="FT43" s="260"/>
      <c r="FU43" s="260"/>
      <c r="FV43" s="260"/>
      <c r="FW43" s="260"/>
      <c r="FX43" s="260"/>
      <c r="FY43" s="260"/>
      <c r="FZ43" s="260"/>
      <c r="GA43" s="260"/>
      <c r="GB43" s="260"/>
      <c r="GC43" s="260"/>
      <c r="GD43" s="260"/>
      <c r="GE43" s="260"/>
      <c r="GF43" s="260"/>
      <c r="GG43" s="260"/>
      <c r="GH43" s="260"/>
      <c r="GI43" s="260"/>
      <c r="GJ43" s="260"/>
      <c r="GK43" s="260"/>
      <c r="GL43" s="260"/>
      <c r="GM43" s="260"/>
      <c r="GN43" s="260"/>
      <c r="GO43" s="260"/>
      <c r="GP43" s="260"/>
      <c r="GQ43" s="260"/>
      <c r="GR43" s="260"/>
      <c r="GS43" s="260"/>
      <c r="GT43" s="260"/>
      <c r="GU43" s="260"/>
      <c r="GV43" s="260"/>
      <c r="GW43" s="260"/>
      <c r="GX43" s="260"/>
      <c r="GY43" s="260"/>
      <c r="GZ43" s="260"/>
      <c r="HA43" s="260"/>
      <c r="HB43" s="260"/>
      <c r="HC43" s="260"/>
      <c r="HD43" s="260"/>
      <c r="HE43" s="260"/>
      <c r="HF43" s="260"/>
      <c r="HG43" s="260"/>
      <c r="HH43" s="260"/>
      <c r="HI43" s="260"/>
      <c r="HJ43" s="260"/>
      <c r="HK43" s="260"/>
      <c r="HL43" s="260"/>
      <c r="HM43" s="260"/>
      <c r="HN43" s="260"/>
      <c r="HO43" s="260"/>
      <c r="HP43" s="260"/>
      <c r="HQ43" s="260"/>
      <c r="HR43" s="260"/>
      <c r="HS43" s="260"/>
      <c r="HT43" s="260"/>
      <c r="HU43" s="260"/>
      <c r="HV43" s="260"/>
      <c r="HW43" s="260"/>
      <c r="HX43" s="260"/>
      <c r="HY43" s="260"/>
      <c r="HZ43" s="260"/>
      <c r="IA43" s="260"/>
      <c r="IB43" s="260"/>
      <c r="IC43" s="260"/>
      <c r="ID43" s="260"/>
      <c r="IE43" s="260"/>
      <c r="IF43" s="260"/>
      <c r="IG43" s="260"/>
      <c r="IH43" s="260"/>
      <c r="II43" s="260"/>
      <c r="IJ43" s="260"/>
      <c r="IK43" s="260"/>
      <c r="IL43" s="260"/>
      <c r="IM43" s="260"/>
      <c r="IN43" s="260"/>
      <c r="IO43" s="260"/>
      <c r="IP43" s="260"/>
      <c r="IQ43" s="260"/>
      <c r="IR43" s="260"/>
      <c r="IS43" s="260"/>
      <c r="IT43" s="260"/>
      <c r="IU43" s="260"/>
      <c r="IV43" s="260"/>
      <c r="IW43" s="260"/>
    </row>
    <row r="44" customFormat="false" ht="12.75" hidden="false" customHeight="false" outlineLevel="0" collapsed="false">
      <c r="A44" s="253" t="s">
        <v>228</v>
      </c>
      <c r="B44" s="273" t="s">
        <v>229</v>
      </c>
      <c r="C44" s="254"/>
      <c r="D44" s="274" t="n">
        <v>0</v>
      </c>
      <c r="E44" s="274" t="n">
        <v>0</v>
      </c>
      <c r="F44" s="274" t="n">
        <v>0</v>
      </c>
      <c r="G44" s="274" t="n">
        <v>0</v>
      </c>
      <c r="H44" s="274" t="n">
        <v>0</v>
      </c>
      <c r="I44" s="274" t="n">
        <v>0</v>
      </c>
      <c r="J44" s="274" t="n">
        <v>0</v>
      </c>
      <c r="K44" s="274" t="n">
        <v>0</v>
      </c>
      <c r="L44" s="274" t="n">
        <v>0</v>
      </c>
      <c r="M44" s="274" t="n">
        <v>0</v>
      </c>
      <c r="N44" s="274" t="n">
        <v>0</v>
      </c>
      <c r="O44" s="274" t="n">
        <v>0</v>
      </c>
      <c r="P44" s="274" t="n">
        <f aca="false">SUM(D44:O44)</f>
        <v>0</v>
      </c>
    </row>
    <row r="45" customFormat="false" ht="12.75" hidden="false" customHeight="false" outlineLevel="0" collapsed="false">
      <c r="A45" s="256"/>
      <c r="B45" s="266" t="s">
        <v>230</v>
      </c>
      <c r="C45" s="258"/>
      <c r="D45" s="275" t="n">
        <f aca="false">SUM(D44)</f>
        <v>0</v>
      </c>
      <c r="E45" s="275" t="n">
        <f aca="false">SUM(E44)</f>
        <v>0</v>
      </c>
      <c r="F45" s="275" t="n">
        <f aca="false">SUM(F44)</f>
        <v>0</v>
      </c>
      <c r="G45" s="275" t="n">
        <f aca="false">SUM(G44)</f>
        <v>0</v>
      </c>
      <c r="H45" s="275" t="n">
        <f aca="false">SUM(H44)</f>
        <v>0</v>
      </c>
      <c r="I45" s="275" t="n">
        <f aca="false">SUM(I44)</f>
        <v>0</v>
      </c>
      <c r="J45" s="275" t="n">
        <f aca="false">SUM(J44)</f>
        <v>0</v>
      </c>
      <c r="K45" s="275" t="n">
        <f aca="false">SUM(K44)</f>
        <v>0</v>
      </c>
      <c r="L45" s="275" t="n">
        <f aca="false">SUM(L44)</f>
        <v>0</v>
      </c>
      <c r="M45" s="275" t="n">
        <f aca="false">SUM(M44)</f>
        <v>0</v>
      </c>
      <c r="N45" s="275" t="n">
        <f aca="false">SUM(N44)</f>
        <v>0</v>
      </c>
      <c r="O45" s="275" t="n">
        <f aca="false">SUM(O44)</f>
        <v>0</v>
      </c>
      <c r="P45" s="275" t="n">
        <f aca="false">SUM(P44)</f>
        <v>0</v>
      </c>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0"/>
      <c r="BB45" s="260"/>
      <c r="BC45" s="260"/>
      <c r="BD45" s="260"/>
      <c r="BE45" s="260"/>
      <c r="BF45" s="260"/>
      <c r="BG45" s="260"/>
      <c r="BH45" s="260"/>
      <c r="BI45" s="260"/>
      <c r="BJ45" s="260"/>
      <c r="BK45" s="260"/>
      <c r="BL45" s="260"/>
      <c r="BM45" s="260"/>
      <c r="BN45" s="260"/>
      <c r="BO45" s="260"/>
      <c r="BP45" s="260"/>
      <c r="BQ45" s="260"/>
      <c r="BR45" s="260"/>
      <c r="BS45" s="260"/>
      <c r="BT45" s="260"/>
      <c r="BU45" s="260"/>
      <c r="BV45" s="260"/>
      <c r="BW45" s="260"/>
      <c r="BX45" s="260"/>
      <c r="BY45" s="260"/>
      <c r="BZ45" s="260"/>
      <c r="CA45" s="260"/>
      <c r="CB45" s="260"/>
      <c r="CC45" s="260"/>
      <c r="CD45" s="260"/>
      <c r="CE45" s="260"/>
      <c r="CF45" s="260"/>
      <c r="CG45" s="260"/>
      <c r="CH45" s="260"/>
      <c r="CI45" s="260"/>
      <c r="CJ45" s="260"/>
      <c r="CK45" s="260"/>
      <c r="CL45" s="260"/>
      <c r="CM45" s="260"/>
      <c r="CN45" s="260"/>
      <c r="CO45" s="260"/>
      <c r="CP45" s="260"/>
      <c r="CQ45" s="260"/>
      <c r="CR45" s="260"/>
      <c r="CS45" s="260"/>
      <c r="CT45" s="260"/>
      <c r="CU45" s="260"/>
      <c r="CV45" s="260"/>
      <c r="CW45" s="260"/>
      <c r="CX45" s="260"/>
      <c r="CY45" s="260"/>
      <c r="CZ45" s="260"/>
      <c r="DA45" s="260"/>
      <c r="DB45" s="260"/>
      <c r="DC45" s="260"/>
      <c r="DD45" s="260"/>
      <c r="DE45" s="260"/>
      <c r="DF45" s="260"/>
      <c r="DG45" s="260"/>
      <c r="DH45" s="260"/>
      <c r="DI45" s="260"/>
      <c r="DJ45" s="260"/>
      <c r="DK45" s="260"/>
      <c r="DL45" s="260"/>
      <c r="DM45" s="260"/>
      <c r="DN45" s="260"/>
      <c r="DO45" s="260"/>
      <c r="DP45" s="260"/>
      <c r="DQ45" s="260"/>
      <c r="DR45" s="260"/>
      <c r="DS45" s="260"/>
      <c r="DT45" s="260"/>
      <c r="DU45" s="260"/>
      <c r="DV45" s="260"/>
      <c r="DW45" s="260"/>
      <c r="DX45" s="260"/>
      <c r="DY45" s="260"/>
      <c r="DZ45" s="260"/>
      <c r="EA45" s="260"/>
      <c r="EB45" s="260"/>
      <c r="EC45" s="260"/>
      <c r="ED45" s="260"/>
      <c r="EE45" s="260"/>
      <c r="EF45" s="260"/>
      <c r="EG45" s="260"/>
      <c r="EH45" s="260"/>
      <c r="EI45" s="260"/>
      <c r="EJ45" s="260"/>
      <c r="EK45" s="260"/>
      <c r="EL45" s="260"/>
      <c r="EM45" s="260"/>
      <c r="EN45" s="260"/>
      <c r="EO45" s="260"/>
      <c r="EP45" s="260"/>
      <c r="EQ45" s="260"/>
      <c r="ER45" s="260"/>
      <c r="ES45" s="260"/>
      <c r="ET45" s="260"/>
      <c r="EU45" s="260"/>
      <c r="EV45" s="260"/>
      <c r="EW45" s="260"/>
      <c r="EX45" s="260"/>
      <c r="EY45" s="260"/>
      <c r="EZ45" s="260"/>
      <c r="FA45" s="260"/>
      <c r="FB45" s="260"/>
      <c r="FC45" s="260"/>
      <c r="FD45" s="260"/>
      <c r="FE45" s="260"/>
      <c r="FF45" s="260"/>
      <c r="FG45" s="260"/>
      <c r="FH45" s="260"/>
      <c r="FI45" s="260"/>
      <c r="FJ45" s="260"/>
      <c r="FK45" s="260"/>
      <c r="FL45" s="260"/>
      <c r="FM45" s="260"/>
      <c r="FN45" s="260"/>
      <c r="FO45" s="260"/>
      <c r="FP45" s="260"/>
      <c r="FQ45" s="260"/>
      <c r="FR45" s="260"/>
      <c r="FS45" s="260"/>
      <c r="FT45" s="260"/>
      <c r="FU45" s="260"/>
      <c r="FV45" s="260"/>
      <c r="FW45" s="260"/>
      <c r="FX45" s="260"/>
      <c r="FY45" s="260"/>
      <c r="FZ45" s="260"/>
      <c r="GA45" s="260"/>
      <c r="GB45" s="260"/>
      <c r="GC45" s="260"/>
      <c r="GD45" s="260"/>
      <c r="GE45" s="260"/>
      <c r="GF45" s="260"/>
      <c r="GG45" s="260"/>
      <c r="GH45" s="260"/>
      <c r="GI45" s="260"/>
      <c r="GJ45" s="260"/>
      <c r="GK45" s="260"/>
      <c r="GL45" s="260"/>
      <c r="GM45" s="260"/>
      <c r="GN45" s="260"/>
      <c r="GO45" s="260"/>
      <c r="GP45" s="260"/>
      <c r="GQ45" s="260"/>
      <c r="GR45" s="260"/>
      <c r="GS45" s="260"/>
      <c r="GT45" s="260"/>
      <c r="GU45" s="260"/>
      <c r="GV45" s="260"/>
      <c r="GW45" s="260"/>
      <c r="GX45" s="260"/>
      <c r="GY45" s="260"/>
      <c r="GZ45" s="260"/>
      <c r="HA45" s="260"/>
      <c r="HB45" s="260"/>
      <c r="HC45" s="260"/>
      <c r="HD45" s="260"/>
      <c r="HE45" s="260"/>
      <c r="HF45" s="260"/>
      <c r="HG45" s="260"/>
      <c r="HH45" s="260"/>
      <c r="HI45" s="260"/>
      <c r="HJ45" s="260"/>
      <c r="HK45" s="260"/>
      <c r="HL45" s="260"/>
      <c r="HM45" s="260"/>
      <c r="HN45" s="260"/>
      <c r="HO45" s="260"/>
      <c r="HP45" s="260"/>
      <c r="HQ45" s="260"/>
      <c r="HR45" s="260"/>
      <c r="HS45" s="260"/>
      <c r="HT45" s="260"/>
      <c r="HU45" s="260"/>
      <c r="HV45" s="260"/>
      <c r="HW45" s="260"/>
      <c r="HX45" s="260"/>
      <c r="HY45" s="260"/>
      <c r="HZ45" s="260"/>
      <c r="IA45" s="260"/>
      <c r="IB45" s="260"/>
      <c r="IC45" s="260"/>
      <c r="ID45" s="260"/>
      <c r="IE45" s="260"/>
      <c r="IF45" s="260"/>
      <c r="IG45" s="260"/>
      <c r="IH45" s="260"/>
      <c r="II45" s="260"/>
      <c r="IJ45" s="260"/>
      <c r="IK45" s="260"/>
      <c r="IL45" s="260"/>
      <c r="IM45" s="260"/>
      <c r="IN45" s="260"/>
      <c r="IO45" s="260"/>
      <c r="IP45" s="260"/>
      <c r="IQ45" s="260"/>
      <c r="IR45" s="260"/>
      <c r="IS45" s="260"/>
      <c r="IT45" s="260"/>
      <c r="IU45" s="260"/>
      <c r="IV45" s="260"/>
      <c r="IW45" s="260"/>
    </row>
    <row r="46" customFormat="false" ht="12.75" hidden="false" customHeight="false" outlineLevel="0" collapsed="false">
      <c r="A46" s="253" t="s">
        <v>231</v>
      </c>
      <c r="B46" s="261" t="s">
        <v>232</v>
      </c>
      <c r="C46" s="254"/>
      <c r="D46" s="265" t="n">
        <f aca="false">+Input!$L$16*'CC 103847 - Headcount'!C47</f>
        <v>0</v>
      </c>
      <c r="E46" s="265" t="n">
        <f aca="false">+Input!$L$16*'CC 103847 - Headcount'!D47</f>
        <v>0</v>
      </c>
      <c r="F46" s="265" t="n">
        <f aca="false">+Input!$L$16*'CC 103847 - Headcount'!E47</f>
        <v>0</v>
      </c>
      <c r="G46" s="265" t="n">
        <f aca="false">+Input!$L$16*'CC 103847 - Headcount'!F47</f>
        <v>0</v>
      </c>
      <c r="H46" s="265" t="n">
        <f aca="false">+Input!$L$16*'CC 103847 - Headcount'!G47</f>
        <v>0</v>
      </c>
      <c r="I46" s="265" t="n">
        <f aca="false">+Input!$L$16*'CC 103847 - Headcount'!H47</f>
        <v>0</v>
      </c>
      <c r="J46" s="265" t="n">
        <f aca="false">+Input!$L$16*'CC 103847 - Headcount'!I47</f>
        <v>0</v>
      </c>
      <c r="K46" s="265" t="n">
        <f aca="false">+Input!$L$16*'CC 103847 - Headcount'!J47</f>
        <v>0</v>
      </c>
      <c r="L46" s="265" t="n">
        <f aca="false">+Input!$L$16*'CC 103847 - Headcount'!K47</f>
        <v>0</v>
      </c>
      <c r="M46" s="265" t="n">
        <f aca="false">+Input!$L$16*'CC 103847 - Headcount'!L47</f>
        <v>0</v>
      </c>
      <c r="N46" s="265" t="n">
        <f aca="false">+Input!$L$16*'CC 103847 - Headcount'!M47</f>
        <v>0</v>
      </c>
      <c r="O46" s="265" t="n">
        <f aca="false">+Input!$L$16*'CC 103847 - Headcount'!N47</f>
        <v>0</v>
      </c>
      <c r="P46" s="265" t="n">
        <f aca="false">SUM(D46:O46)</f>
        <v>0</v>
      </c>
    </row>
    <row r="47" customFormat="false" ht="12.75" hidden="false" customHeight="false" outlineLevel="0" collapsed="false">
      <c r="A47" s="256"/>
      <c r="B47" s="258" t="s">
        <v>145</v>
      </c>
      <c r="C47" s="258"/>
      <c r="D47" s="275" t="n">
        <f aca="false">SUM(D46)</f>
        <v>0</v>
      </c>
      <c r="E47" s="275" t="n">
        <f aca="false">SUM(E46)</f>
        <v>0</v>
      </c>
      <c r="F47" s="275" t="n">
        <f aca="false">SUM(F46)</f>
        <v>0</v>
      </c>
      <c r="G47" s="275" t="n">
        <f aca="false">SUM(G46)</f>
        <v>0</v>
      </c>
      <c r="H47" s="275" t="n">
        <f aca="false">SUM(H46)</f>
        <v>0</v>
      </c>
      <c r="I47" s="275" t="n">
        <f aca="false">SUM(I46)</f>
        <v>0</v>
      </c>
      <c r="J47" s="275" t="n">
        <f aca="false">SUM(J46)</f>
        <v>0</v>
      </c>
      <c r="K47" s="275" t="n">
        <f aca="false">SUM(K46)</f>
        <v>0</v>
      </c>
      <c r="L47" s="275" t="n">
        <f aca="false">SUM(L46)</f>
        <v>0</v>
      </c>
      <c r="M47" s="275" t="n">
        <f aca="false">SUM(M46)</f>
        <v>0</v>
      </c>
      <c r="N47" s="275" t="n">
        <f aca="false">SUM(N46)</f>
        <v>0</v>
      </c>
      <c r="O47" s="275" t="n">
        <f aca="false">SUM(O46)</f>
        <v>0</v>
      </c>
      <c r="P47" s="275" t="n">
        <f aca="false">SUM(P46)</f>
        <v>0</v>
      </c>
      <c r="Q47" s="260"/>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60"/>
      <c r="BB47" s="260"/>
      <c r="BC47" s="260"/>
      <c r="BD47" s="260"/>
      <c r="BE47" s="260"/>
      <c r="BF47" s="260"/>
      <c r="BG47" s="260"/>
      <c r="BH47" s="260"/>
      <c r="BI47" s="260"/>
      <c r="BJ47" s="260"/>
      <c r="BK47" s="260"/>
      <c r="BL47" s="260"/>
      <c r="BM47" s="260"/>
      <c r="BN47" s="260"/>
      <c r="BO47" s="260"/>
      <c r="BP47" s="260"/>
      <c r="BQ47" s="260"/>
      <c r="BR47" s="260"/>
      <c r="BS47" s="260"/>
      <c r="BT47" s="260"/>
      <c r="BU47" s="260"/>
      <c r="BV47" s="260"/>
      <c r="BW47" s="260"/>
      <c r="BX47" s="260"/>
      <c r="BY47" s="260"/>
      <c r="BZ47" s="260"/>
      <c r="CA47" s="260"/>
      <c r="CB47" s="260"/>
      <c r="CC47" s="260"/>
      <c r="CD47" s="260"/>
      <c r="CE47" s="260"/>
      <c r="CF47" s="260"/>
      <c r="CG47" s="260"/>
      <c r="CH47" s="260"/>
      <c r="CI47" s="260"/>
      <c r="CJ47" s="260"/>
      <c r="CK47" s="260"/>
      <c r="CL47" s="260"/>
      <c r="CM47" s="260"/>
      <c r="CN47" s="260"/>
      <c r="CO47" s="260"/>
      <c r="CP47" s="260"/>
      <c r="CQ47" s="260"/>
      <c r="CR47" s="260"/>
      <c r="CS47" s="260"/>
      <c r="CT47" s="260"/>
      <c r="CU47" s="260"/>
      <c r="CV47" s="260"/>
      <c r="CW47" s="260"/>
      <c r="CX47" s="260"/>
      <c r="CY47" s="260"/>
      <c r="CZ47" s="260"/>
      <c r="DA47" s="260"/>
      <c r="DB47" s="260"/>
      <c r="DC47" s="260"/>
      <c r="DD47" s="260"/>
      <c r="DE47" s="260"/>
      <c r="DF47" s="260"/>
      <c r="DG47" s="260"/>
      <c r="DH47" s="260"/>
      <c r="DI47" s="260"/>
      <c r="DJ47" s="260"/>
      <c r="DK47" s="260"/>
      <c r="DL47" s="260"/>
      <c r="DM47" s="260"/>
      <c r="DN47" s="260"/>
      <c r="DO47" s="260"/>
      <c r="DP47" s="260"/>
      <c r="DQ47" s="260"/>
      <c r="DR47" s="260"/>
      <c r="DS47" s="260"/>
      <c r="DT47" s="260"/>
      <c r="DU47" s="260"/>
      <c r="DV47" s="260"/>
      <c r="DW47" s="260"/>
      <c r="DX47" s="260"/>
      <c r="DY47" s="260"/>
      <c r="DZ47" s="260"/>
      <c r="EA47" s="260"/>
      <c r="EB47" s="260"/>
      <c r="EC47" s="260"/>
      <c r="ED47" s="260"/>
      <c r="EE47" s="260"/>
      <c r="EF47" s="260"/>
      <c r="EG47" s="260"/>
      <c r="EH47" s="260"/>
      <c r="EI47" s="260"/>
      <c r="EJ47" s="260"/>
      <c r="EK47" s="260"/>
      <c r="EL47" s="260"/>
      <c r="EM47" s="260"/>
      <c r="EN47" s="260"/>
      <c r="EO47" s="260"/>
      <c r="EP47" s="260"/>
      <c r="EQ47" s="260"/>
      <c r="ER47" s="260"/>
      <c r="ES47" s="260"/>
      <c r="ET47" s="260"/>
      <c r="EU47" s="260"/>
      <c r="EV47" s="260"/>
      <c r="EW47" s="260"/>
      <c r="EX47" s="260"/>
      <c r="EY47" s="260"/>
      <c r="EZ47" s="260"/>
      <c r="FA47" s="260"/>
      <c r="FB47" s="260"/>
      <c r="FC47" s="260"/>
      <c r="FD47" s="260"/>
      <c r="FE47" s="260"/>
      <c r="FF47" s="260"/>
      <c r="FG47" s="260"/>
      <c r="FH47" s="260"/>
      <c r="FI47" s="260"/>
      <c r="FJ47" s="260"/>
      <c r="FK47" s="260"/>
      <c r="FL47" s="260"/>
      <c r="FM47" s="260"/>
      <c r="FN47" s="260"/>
      <c r="FO47" s="260"/>
      <c r="FP47" s="260"/>
      <c r="FQ47" s="260"/>
      <c r="FR47" s="260"/>
      <c r="FS47" s="260"/>
      <c r="FT47" s="260"/>
      <c r="FU47" s="260"/>
      <c r="FV47" s="260"/>
      <c r="FW47" s="260"/>
      <c r="FX47" s="260"/>
      <c r="FY47" s="260"/>
      <c r="FZ47" s="260"/>
      <c r="GA47" s="260"/>
      <c r="GB47" s="260"/>
      <c r="GC47" s="260"/>
      <c r="GD47" s="260"/>
      <c r="GE47" s="260"/>
      <c r="GF47" s="260"/>
      <c r="GG47" s="260"/>
      <c r="GH47" s="260"/>
      <c r="GI47" s="260"/>
      <c r="GJ47" s="260"/>
      <c r="GK47" s="260"/>
      <c r="GL47" s="260"/>
      <c r="GM47" s="260"/>
      <c r="GN47" s="260"/>
      <c r="GO47" s="260"/>
      <c r="GP47" s="260"/>
      <c r="GQ47" s="260"/>
      <c r="GR47" s="260"/>
      <c r="GS47" s="260"/>
      <c r="GT47" s="260"/>
      <c r="GU47" s="260"/>
      <c r="GV47" s="260"/>
      <c r="GW47" s="260"/>
      <c r="GX47" s="260"/>
      <c r="GY47" s="260"/>
      <c r="GZ47" s="260"/>
      <c r="HA47" s="260"/>
      <c r="HB47" s="260"/>
      <c r="HC47" s="260"/>
      <c r="HD47" s="260"/>
      <c r="HE47" s="260"/>
      <c r="HF47" s="260"/>
      <c r="HG47" s="260"/>
      <c r="HH47" s="260"/>
      <c r="HI47" s="260"/>
      <c r="HJ47" s="260"/>
      <c r="HK47" s="260"/>
      <c r="HL47" s="260"/>
      <c r="HM47" s="260"/>
      <c r="HN47" s="260"/>
      <c r="HO47" s="260"/>
      <c r="HP47" s="260"/>
      <c r="HQ47" s="260"/>
      <c r="HR47" s="260"/>
      <c r="HS47" s="260"/>
      <c r="HT47" s="260"/>
      <c r="HU47" s="260"/>
      <c r="HV47" s="260"/>
      <c r="HW47" s="260"/>
      <c r="HX47" s="260"/>
      <c r="HY47" s="260"/>
      <c r="HZ47" s="260"/>
      <c r="IA47" s="260"/>
      <c r="IB47" s="260"/>
      <c r="IC47" s="260"/>
      <c r="ID47" s="260"/>
      <c r="IE47" s="260"/>
      <c r="IF47" s="260"/>
      <c r="IG47" s="260"/>
      <c r="IH47" s="260"/>
      <c r="II47" s="260"/>
      <c r="IJ47" s="260"/>
      <c r="IK47" s="260"/>
      <c r="IL47" s="260"/>
      <c r="IM47" s="260"/>
      <c r="IN47" s="260"/>
      <c r="IO47" s="260"/>
      <c r="IP47" s="260"/>
      <c r="IQ47" s="260"/>
      <c r="IR47" s="260"/>
      <c r="IS47" s="260"/>
      <c r="IT47" s="260"/>
      <c r="IU47" s="260"/>
      <c r="IV47" s="260"/>
      <c r="IW47" s="260"/>
    </row>
    <row r="48" customFormat="false" ht="12.75" hidden="false" customHeight="false" outlineLevel="0" collapsed="false">
      <c r="A48" s="253" t="s">
        <v>233</v>
      </c>
      <c r="B48" s="273" t="s">
        <v>234</v>
      </c>
      <c r="C48" s="254"/>
      <c r="D48" s="274" t="n">
        <v>0</v>
      </c>
      <c r="E48" s="274" t="n">
        <v>0</v>
      </c>
      <c r="F48" s="274" t="n">
        <v>0</v>
      </c>
      <c r="G48" s="274" t="n">
        <v>0</v>
      </c>
      <c r="H48" s="274" t="n">
        <v>0</v>
      </c>
      <c r="I48" s="274" t="n">
        <v>0</v>
      </c>
      <c r="J48" s="274" t="n">
        <v>0</v>
      </c>
      <c r="K48" s="274" t="n">
        <v>0</v>
      </c>
      <c r="L48" s="274" t="n">
        <v>0</v>
      </c>
      <c r="M48" s="274" t="n">
        <v>0</v>
      </c>
      <c r="N48" s="274" t="n">
        <v>0</v>
      </c>
      <c r="O48" s="274" t="n">
        <v>0</v>
      </c>
      <c r="P48" s="274" t="n">
        <f aca="false">SUM(D48:O48)</f>
        <v>0</v>
      </c>
    </row>
    <row r="49" customFormat="false" ht="12.75" hidden="false" customHeight="false" outlineLevel="0" collapsed="false">
      <c r="A49" s="256"/>
      <c r="B49" s="266" t="s">
        <v>235</v>
      </c>
      <c r="C49" s="258"/>
      <c r="D49" s="275" t="n">
        <f aca="false">SUM(D48)</f>
        <v>0</v>
      </c>
      <c r="E49" s="275" t="n">
        <f aca="false">SUM(E48)</f>
        <v>0</v>
      </c>
      <c r="F49" s="275" t="n">
        <f aca="false">SUM(F48)</f>
        <v>0</v>
      </c>
      <c r="G49" s="275" t="n">
        <f aca="false">SUM(G48)</f>
        <v>0</v>
      </c>
      <c r="H49" s="275" t="n">
        <f aca="false">SUM(H48)</f>
        <v>0</v>
      </c>
      <c r="I49" s="275" t="n">
        <f aca="false">SUM(I48)</f>
        <v>0</v>
      </c>
      <c r="J49" s="275" t="n">
        <f aca="false">SUM(J48)</f>
        <v>0</v>
      </c>
      <c r="K49" s="275" t="n">
        <f aca="false">SUM(K48)</f>
        <v>0</v>
      </c>
      <c r="L49" s="275" t="n">
        <f aca="false">SUM(L48)</f>
        <v>0</v>
      </c>
      <c r="M49" s="275" t="n">
        <f aca="false">SUM(M48)</f>
        <v>0</v>
      </c>
      <c r="N49" s="275" t="n">
        <f aca="false">SUM(N48)</f>
        <v>0</v>
      </c>
      <c r="O49" s="275" t="n">
        <f aca="false">SUM(O48)</f>
        <v>0</v>
      </c>
      <c r="P49" s="275" t="n">
        <f aca="false">SUM(P48)</f>
        <v>0</v>
      </c>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260"/>
      <c r="BN49" s="260"/>
      <c r="BO49" s="260"/>
      <c r="BP49" s="260"/>
      <c r="BQ49" s="260"/>
      <c r="BR49" s="260"/>
      <c r="BS49" s="260"/>
      <c r="BT49" s="260"/>
      <c r="BU49" s="260"/>
      <c r="BV49" s="260"/>
      <c r="BW49" s="260"/>
      <c r="BX49" s="260"/>
      <c r="BY49" s="260"/>
      <c r="BZ49" s="260"/>
      <c r="CA49" s="260"/>
      <c r="CB49" s="260"/>
      <c r="CC49" s="260"/>
      <c r="CD49" s="260"/>
      <c r="CE49" s="260"/>
      <c r="CF49" s="260"/>
      <c r="CG49" s="260"/>
      <c r="CH49" s="260"/>
      <c r="CI49" s="260"/>
      <c r="CJ49" s="260"/>
      <c r="CK49" s="260"/>
      <c r="CL49" s="260"/>
      <c r="CM49" s="260"/>
      <c r="CN49" s="260"/>
      <c r="CO49" s="260"/>
      <c r="CP49" s="260"/>
      <c r="CQ49" s="260"/>
      <c r="CR49" s="260"/>
      <c r="CS49" s="260"/>
      <c r="CT49" s="260"/>
      <c r="CU49" s="260"/>
      <c r="CV49" s="260"/>
      <c r="CW49" s="260"/>
      <c r="CX49" s="260"/>
      <c r="CY49" s="260"/>
      <c r="CZ49" s="260"/>
      <c r="DA49" s="260"/>
      <c r="DB49" s="260"/>
      <c r="DC49" s="260"/>
      <c r="DD49" s="260"/>
      <c r="DE49" s="260"/>
      <c r="DF49" s="260"/>
      <c r="DG49" s="260"/>
      <c r="DH49" s="260"/>
      <c r="DI49" s="260"/>
      <c r="DJ49" s="260"/>
      <c r="DK49" s="260"/>
      <c r="DL49" s="260"/>
      <c r="DM49" s="260"/>
      <c r="DN49" s="260"/>
      <c r="DO49" s="260"/>
      <c r="DP49" s="260"/>
      <c r="DQ49" s="260"/>
      <c r="DR49" s="260"/>
      <c r="DS49" s="260"/>
      <c r="DT49" s="260"/>
      <c r="DU49" s="260"/>
      <c r="DV49" s="260"/>
      <c r="DW49" s="260"/>
      <c r="DX49" s="260"/>
      <c r="DY49" s="260"/>
      <c r="DZ49" s="260"/>
      <c r="EA49" s="260"/>
      <c r="EB49" s="260"/>
      <c r="EC49" s="260"/>
      <c r="ED49" s="260"/>
      <c r="EE49" s="260"/>
      <c r="EF49" s="260"/>
      <c r="EG49" s="260"/>
      <c r="EH49" s="260"/>
      <c r="EI49" s="260"/>
      <c r="EJ49" s="260"/>
      <c r="EK49" s="260"/>
      <c r="EL49" s="260"/>
      <c r="EM49" s="260"/>
      <c r="EN49" s="260"/>
      <c r="EO49" s="260"/>
      <c r="EP49" s="260"/>
      <c r="EQ49" s="260"/>
      <c r="ER49" s="260"/>
      <c r="ES49" s="260"/>
      <c r="ET49" s="260"/>
      <c r="EU49" s="260"/>
      <c r="EV49" s="260"/>
      <c r="EW49" s="260"/>
      <c r="EX49" s="260"/>
      <c r="EY49" s="260"/>
      <c r="EZ49" s="260"/>
      <c r="FA49" s="260"/>
      <c r="FB49" s="260"/>
      <c r="FC49" s="260"/>
      <c r="FD49" s="260"/>
      <c r="FE49" s="260"/>
      <c r="FF49" s="260"/>
      <c r="FG49" s="260"/>
      <c r="FH49" s="260"/>
      <c r="FI49" s="260"/>
      <c r="FJ49" s="260"/>
      <c r="FK49" s="260"/>
      <c r="FL49" s="260"/>
      <c r="FM49" s="260"/>
      <c r="FN49" s="260"/>
      <c r="FO49" s="260"/>
      <c r="FP49" s="260"/>
      <c r="FQ49" s="260"/>
      <c r="FR49" s="260"/>
      <c r="FS49" s="260"/>
      <c r="FT49" s="260"/>
      <c r="FU49" s="260"/>
      <c r="FV49" s="260"/>
      <c r="FW49" s="260"/>
      <c r="FX49" s="260"/>
      <c r="FY49" s="260"/>
      <c r="FZ49" s="260"/>
      <c r="GA49" s="260"/>
      <c r="GB49" s="260"/>
      <c r="GC49" s="260"/>
      <c r="GD49" s="260"/>
      <c r="GE49" s="260"/>
      <c r="GF49" s="260"/>
      <c r="GG49" s="260"/>
      <c r="GH49" s="260"/>
      <c r="GI49" s="260"/>
      <c r="GJ49" s="260"/>
      <c r="GK49" s="260"/>
      <c r="GL49" s="260"/>
      <c r="GM49" s="260"/>
      <c r="GN49" s="260"/>
      <c r="GO49" s="260"/>
      <c r="GP49" s="260"/>
      <c r="GQ49" s="260"/>
      <c r="GR49" s="260"/>
      <c r="GS49" s="260"/>
      <c r="GT49" s="260"/>
      <c r="GU49" s="260"/>
      <c r="GV49" s="260"/>
      <c r="GW49" s="260"/>
      <c r="GX49" s="260"/>
      <c r="GY49" s="260"/>
      <c r="GZ49" s="260"/>
      <c r="HA49" s="260"/>
      <c r="HB49" s="260"/>
      <c r="HC49" s="260"/>
      <c r="HD49" s="260"/>
      <c r="HE49" s="260"/>
      <c r="HF49" s="260"/>
      <c r="HG49" s="260"/>
      <c r="HH49" s="260"/>
      <c r="HI49" s="260"/>
      <c r="HJ49" s="260"/>
      <c r="HK49" s="260"/>
      <c r="HL49" s="260"/>
      <c r="HM49" s="260"/>
      <c r="HN49" s="260"/>
      <c r="HO49" s="260"/>
      <c r="HP49" s="260"/>
      <c r="HQ49" s="260"/>
      <c r="HR49" s="260"/>
      <c r="HS49" s="260"/>
      <c r="HT49" s="260"/>
      <c r="HU49" s="260"/>
      <c r="HV49" s="260"/>
      <c r="HW49" s="260"/>
      <c r="HX49" s="260"/>
      <c r="HY49" s="260"/>
      <c r="HZ49" s="260"/>
      <c r="IA49" s="260"/>
      <c r="IB49" s="260"/>
      <c r="IC49" s="260"/>
      <c r="ID49" s="260"/>
      <c r="IE49" s="260"/>
      <c r="IF49" s="260"/>
      <c r="IG49" s="260"/>
      <c r="IH49" s="260"/>
      <c r="II49" s="260"/>
      <c r="IJ49" s="260"/>
      <c r="IK49" s="260"/>
      <c r="IL49" s="260"/>
      <c r="IM49" s="260"/>
      <c r="IN49" s="260"/>
      <c r="IO49" s="260"/>
      <c r="IP49" s="260"/>
      <c r="IQ49" s="260"/>
      <c r="IR49" s="260"/>
      <c r="IS49" s="260"/>
      <c r="IT49" s="260"/>
      <c r="IU49" s="260"/>
      <c r="IV49" s="260"/>
      <c r="IW49" s="260"/>
    </row>
    <row r="50" customFormat="false" ht="12.75" hidden="false" customHeight="false" outlineLevel="0" collapsed="false">
      <c r="A50" s="253" t="s">
        <v>236</v>
      </c>
      <c r="B50" s="273" t="s">
        <v>237</v>
      </c>
      <c r="C50" s="254"/>
      <c r="D50" s="270" t="n">
        <v>0</v>
      </c>
      <c r="E50" s="270" t="n">
        <v>0</v>
      </c>
      <c r="F50" s="270" t="n">
        <v>0</v>
      </c>
      <c r="G50" s="270" t="n">
        <v>0</v>
      </c>
      <c r="H50" s="270" t="n">
        <v>0</v>
      </c>
      <c r="I50" s="270" t="n">
        <v>0</v>
      </c>
      <c r="J50" s="270" t="n">
        <v>0</v>
      </c>
      <c r="K50" s="270" t="n">
        <v>0</v>
      </c>
      <c r="L50" s="270" t="n">
        <v>0</v>
      </c>
      <c r="M50" s="270" t="n">
        <v>0</v>
      </c>
      <c r="N50" s="270" t="n">
        <v>0</v>
      </c>
      <c r="O50" s="270" t="n">
        <v>0</v>
      </c>
      <c r="P50" s="270" t="n">
        <f aca="false">SUM(D50:O50)</f>
        <v>0</v>
      </c>
    </row>
    <row r="51" customFormat="false" ht="12.75" hidden="false" customHeight="false" outlineLevel="0" collapsed="false">
      <c r="A51" s="253" t="s">
        <v>238</v>
      </c>
      <c r="B51" s="273" t="s">
        <v>239</v>
      </c>
      <c r="C51" s="254"/>
      <c r="D51" s="270" t="n">
        <v>0</v>
      </c>
      <c r="E51" s="270" t="n">
        <v>0</v>
      </c>
      <c r="F51" s="270" t="n">
        <v>0</v>
      </c>
      <c r="G51" s="270" t="n">
        <v>0</v>
      </c>
      <c r="H51" s="270" t="n">
        <v>0</v>
      </c>
      <c r="I51" s="270" t="n">
        <v>0</v>
      </c>
      <c r="J51" s="270" t="n">
        <v>0</v>
      </c>
      <c r="K51" s="270" t="n">
        <v>0</v>
      </c>
      <c r="L51" s="270" t="n">
        <v>0</v>
      </c>
      <c r="M51" s="270" t="n">
        <v>0</v>
      </c>
      <c r="N51" s="270" t="n">
        <v>0</v>
      </c>
      <c r="O51" s="270" t="n">
        <v>0</v>
      </c>
      <c r="P51" s="270" t="n">
        <f aca="false">SUM(D51:O51)</f>
        <v>0</v>
      </c>
    </row>
    <row r="52" customFormat="false" ht="12.75" hidden="false" customHeight="false" outlineLevel="0" collapsed="false">
      <c r="A52" s="253" t="s">
        <v>240</v>
      </c>
      <c r="B52" s="273" t="s">
        <v>241</v>
      </c>
      <c r="C52" s="254"/>
      <c r="D52" s="270" t="n">
        <v>0</v>
      </c>
      <c r="E52" s="270" t="n">
        <v>0</v>
      </c>
      <c r="F52" s="270" t="n">
        <v>0</v>
      </c>
      <c r="G52" s="270" t="n">
        <v>0</v>
      </c>
      <c r="H52" s="270" t="n">
        <v>0</v>
      </c>
      <c r="I52" s="270" t="n">
        <v>0</v>
      </c>
      <c r="J52" s="270" t="n">
        <v>0</v>
      </c>
      <c r="K52" s="270" t="n">
        <v>0</v>
      </c>
      <c r="L52" s="270" t="n">
        <v>0</v>
      </c>
      <c r="M52" s="270" t="n">
        <v>0</v>
      </c>
      <c r="N52" s="270" t="n">
        <v>0</v>
      </c>
      <c r="O52" s="270" t="n">
        <v>0</v>
      </c>
      <c r="P52" s="270" t="n">
        <f aca="false">SUM(D52:O52)</f>
        <v>0</v>
      </c>
    </row>
    <row r="53" customFormat="false" ht="12.75" hidden="false" customHeight="false" outlineLevel="0" collapsed="false">
      <c r="A53" s="253" t="s">
        <v>242</v>
      </c>
      <c r="B53" s="273" t="s">
        <v>243</v>
      </c>
      <c r="C53" s="254"/>
      <c r="D53" s="270" t="n">
        <v>0</v>
      </c>
      <c r="E53" s="270" t="n">
        <v>0</v>
      </c>
      <c r="F53" s="270" t="n">
        <v>0</v>
      </c>
      <c r="G53" s="270" t="n">
        <v>0</v>
      </c>
      <c r="H53" s="270" t="n">
        <v>0</v>
      </c>
      <c r="I53" s="270" t="n">
        <v>0</v>
      </c>
      <c r="J53" s="270" t="n">
        <v>0</v>
      </c>
      <c r="K53" s="270" t="n">
        <v>0</v>
      </c>
      <c r="L53" s="270" t="n">
        <v>0</v>
      </c>
      <c r="M53" s="270" t="n">
        <v>0</v>
      </c>
      <c r="N53" s="270" t="n">
        <v>0</v>
      </c>
      <c r="O53" s="270" t="n">
        <v>0</v>
      </c>
      <c r="P53" s="270" t="n">
        <f aca="false">SUM(D53:O53)</f>
        <v>0</v>
      </c>
    </row>
    <row r="54" customFormat="false" ht="12.75" hidden="false" customHeight="false" outlineLevel="0" collapsed="false">
      <c r="A54" s="253" t="s">
        <v>244</v>
      </c>
      <c r="B54" s="273" t="s">
        <v>245</v>
      </c>
      <c r="C54" s="254"/>
      <c r="D54" s="270" t="n">
        <v>0</v>
      </c>
      <c r="E54" s="270" t="n">
        <v>0</v>
      </c>
      <c r="F54" s="270" t="n">
        <v>0</v>
      </c>
      <c r="G54" s="270" t="n">
        <v>0</v>
      </c>
      <c r="H54" s="270" t="n">
        <v>0</v>
      </c>
      <c r="I54" s="270" t="n">
        <v>0</v>
      </c>
      <c r="J54" s="270" t="n">
        <v>0</v>
      </c>
      <c r="K54" s="270" t="n">
        <v>0</v>
      </c>
      <c r="L54" s="270" t="n">
        <v>0</v>
      </c>
      <c r="M54" s="270" t="n">
        <v>0</v>
      </c>
      <c r="N54" s="270" t="n">
        <v>0</v>
      </c>
      <c r="O54" s="270" t="n">
        <v>0</v>
      </c>
      <c r="P54" s="270" t="n">
        <f aca="false">SUM(D54:O54)</f>
        <v>0</v>
      </c>
    </row>
    <row r="55" customFormat="false" ht="12.75" hidden="false" customHeight="false" outlineLevel="0" collapsed="false">
      <c r="A55" s="253" t="s">
        <v>246</v>
      </c>
      <c r="B55" s="273" t="s">
        <v>247</v>
      </c>
      <c r="C55" s="254"/>
      <c r="D55" s="270" t="n">
        <v>0</v>
      </c>
      <c r="E55" s="270" t="n">
        <v>0</v>
      </c>
      <c r="F55" s="270" t="n">
        <v>0</v>
      </c>
      <c r="G55" s="270" t="n">
        <v>0</v>
      </c>
      <c r="H55" s="270" t="n">
        <v>0</v>
      </c>
      <c r="I55" s="270" t="n">
        <v>0</v>
      </c>
      <c r="J55" s="270" t="n">
        <v>0</v>
      </c>
      <c r="K55" s="270" t="n">
        <v>0</v>
      </c>
      <c r="L55" s="270" t="n">
        <v>0</v>
      </c>
      <c r="M55" s="270" t="n">
        <v>0</v>
      </c>
      <c r="N55" s="270" t="n">
        <v>0</v>
      </c>
      <c r="O55" s="270" t="n">
        <v>0</v>
      </c>
      <c r="P55" s="270" t="n">
        <f aca="false">SUM(D55:O55)</f>
        <v>0</v>
      </c>
    </row>
    <row r="56" customFormat="false" ht="12.75" hidden="false" customHeight="false" outlineLevel="0" collapsed="false">
      <c r="A56" s="253" t="s">
        <v>248</v>
      </c>
      <c r="B56" s="273" t="s">
        <v>249</v>
      </c>
      <c r="C56" s="254"/>
      <c r="D56" s="270" t="n">
        <v>0</v>
      </c>
      <c r="E56" s="270" t="n">
        <v>0</v>
      </c>
      <c r="F56" s="270" t="n">
        <v>0</v>
      </c>
      <c r="G56" s="270" t="n">
        <v>0</v>
      </c>
      <c r="H56" s="270" t="n">
        <v>0</v>
      </c>
      <c r="I56" s="270" t="n">
        <v>0</v>
      </c>
      <c r="J56" s="270" t="n">
        <v>0</v>
      </c>
      <c r="K56" s="270" t="n">
        <v>0</v>
      </c>
      <c r="L56" s="270" t="n">
        <v>0</v>
      </c>
      <c r="M56" s="270" t="n">
        <v>0</v>
      </c>
      <c r="N56" s="270" t="n">
        <v>0</v>
      </c>
      <c r="O56" s="270" t="n">
        <v>0</v>
      </c>
      <c r="P56" s="270" t="n">
        <f aca="false">SUM(D56:O56)</f>
        <v>0</v>
      </c>
    </row>
    <row r="57" customFormat="false" ht="12.75" hidden="false" customHeight="false" outlineLevel="0" collapsed="false">
      <c r="A57" s="253" t="s">
        <v>250</v>
      </c>
      <c r="B57" s="254" t="s">
        <v>251</v>
      </c>
      <c r="C57" s="254"/>
      <c r="D57" s="265" t="n">
        <f aca="false">+'CC 103847 - Headcount'!C202</f>
        <v>0</v>
      </c>
      <c r="E57" s="265" t="n">
        <f aca="false">+'CC 103847 - Headcount'!D202</f>
        <v>0</v>
      </c>
      <c r="F57" s="265" t="n">
        <f aca="false">+'CC 103847 - Headcount'!E202</f>
        <v>0</v>
      </c>
      <c r="G57" s="265" t="n">
        <f aca="false">+'CC 103847 - Headcount'!F202</f>
        <v>0</v>
      </c>
      <c r="H57" s="265" t="n">
        <f aca="false">+'CC 103847 - Headcount'!G202</f>
        <v>0</v>
      </c>
      <c r="I57" s="265" t="n">
        <f aca="false">+'CC 103847 - Headcount'!H202</f>
        <v>0</v>
      </c>
      <c r="J57" s="265" t="n">
        <f aca="false">+'CC 103847 - Headcount'!I202</f>
        <v>0</v>
      </c>
      <c r="K57" s="265" t="n">
        <f aca="false">+'CC 103847 - Headcount'!J202</f>
        <v>0</v>
      </c>
      <c r="L57" s="265" t="n">
        <f aca="false">+'CC 103847 - Headcount'!K202</f>
        <v>0</v>
      </c>
      <c r="M57" s="265" t="n">
        <f aca="false">+'CC 103847 - Headcount'!L202</f>
        <v>0</v>
      </c>
      <c r="N57" s="265" t="n">
        <f aca="false">+'CC 103847 - Headcount'!M202</f>
        <v>0</v>
      </c>
      <c r="O57" s="265" t="n">
        <f aca="false">+'CC 103847 - Headcount'!N202</f>
        <v>0</v>
      </c>
      <c r="P57" s="265" t="n">
        <f aca="false">SUM(D57:O57)</f>
        <v>0</v>
      </c>
    </row>
    <row r="58" customFormat="false" ht="12.75" hidden="false" customHeight="false" outlineLevel="0" collapsed="false">
      <c r="A58" s="256"/>
      <c r="B58" s="266" t="s">
        <v>252</v>
      </c>
      <c r="C58" s="258"/>
      <c r="D58" s="275" t="n">
        <f aca="false">SUM(D50:D57)</f>
        <v>0</v>
      </c>
      <c r="E58" s="275" t="n">
        <f aca="false">SUM(E50:E57)</f>
        <v>0</v>
      </c>
      <c r="F58" s="275" t="n">
        <f aca="false">SUM(F50:F57)</f>
        <v>0</v>
      </c>
      <c r="G58" s="275" t="n">
        <f aca="false">SUM(G50:G57)</f>
        <v>0</v>
      </c>
      <c r="H58" s="275" t="n">
        <f aca="false">SUM(H50:H57)</f>
        <v>0</v>
      </c>
      <c r="I58" s="275" t="n">
        <f aca="false">SUM(I50:I57)</f>
        <v>0</v>
      </c>
      <c r="J58" s="275" t="n">
        <f aca="false">SUM(J50:J57)</f>
        <v>0</v>
      </c>
      <c r="K58" s="275" t="n">
        <f aca="false">SUM(K50:K57)</f>
        <v>0</v>
      </c>
      <c r="L58" s="275" t="n">
        <f aca="false">SUM(L50:L57)</f>
        <v>0</v>
      </c>
      <c r="M58" s="275" t="n">
        <f aca="false">SUM(M50:M57)</f>
        <v>0</v>
      </c>
      <c r="N58" s="275" t="n">
        <f aca="false">SUM(N50:N57)</f>
        <v>0</v>
      </c>
      <c r="O58" s="275" t="n">
        <f aca="false">SUM(O50:O57)</f>
        <v>0</v>
      </c>
      <c r="P58" s="275" t="n">
        <f aca="false">SUM(P50:P57)</f>
        <v>0</v>
      </c>
      <c r="Q58" s="260"/>
      <c r="R58" s="260"/>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260"/>
      <c r="AP58" s="260"/>
      <c r="AQ58" s="260"/>
      <c r="AR58" s="260"/>
      <c r="AS58" s="260"/>
      <c r="AT58" s="260"/>
      <c r="AU58" s="260"/>
      <c r="AV58" s="260"/>
      <c r="AW58" s="260"/>
      <c r="AX58" s="260"/>
      <c r="AY58" s="260"/>
      <c r="AZ58" s="260"/>
      <c r="BA58" s="260"/>
      <c r="BB58" s="260"/>
      <c r="BC58" s="260"/>
      <c r="BD58" s="260"/>
      <c r="BE58" s="260"/>
      <c r="BF58" s="260"/>
      <c r="BG58" s="260"/>
      <c r="BH58" s="260"/>
      <c r="BI58" s="260"/>
      <c r="BJ58" s="260"/>
      <c r="BK58" s="260"/>
      <c r="BL58" s="260"/>
      <c r="BM58" s="260"/>
      <c r="BN58" s="260"/>
      <c r="BO58" s="260"/>
      <c r="BP58" s="260"/>
      <c r="BQ58" s="260"/>
      <c r="BR58" s="260"/>
      <c r="BS58" s="260"/>
      <c r="BT58" s="260"/>
      <c r="BU58" s="260"/>
      <c r="BV58" s="260"/>
      <c r="BW58" s="260"/>
      <c r="BX58" s="260"/>
      <c r="BY58" s="260"/>
      <c r="BZ58" s="260"/>
      <c r="CA58" s="260"/>
      <c r="CB58" s="260"/>
      <c r="CC58" s="260"/>
      <c r="CD58" s="260"/>
      <c r="CE58" s="260"/>
      <c r="CF58" s="260"/>
      <c r="CG58" s="260"/>
      <c r="CH58" s="260"/>
      <c r="CI58" s="260"/>
      <c r="CJ58" s="260"/>
      <c r="CK58" s="260"/>
      <c r="CL58" s="260"/>
      <c r="CM58" s="260"/>
      <c r="CN58" s="260"/>
      <c r="CO58" s="260"/>
      <c r="CP58" s="260"/>
      <c r="CQ58" s="260"/>
      <c r="CR58" s="260"/>
      <c r="CS58" s="260"/>
      <c r="CT58" s="260"/>
      <c r="CU58" s="260"/>
      <c r="CV58" s="260"/>
      <c r="CW58" s="260"/>
      <c r="CX58" s="260"/>
      <c r="CY58" s="260"/>
      <c r="CZ58" s="260"/>
      <c r="DA58" s="260"/>
      <c r="DB58" s="260"/>
      <c r="DC58" s="260"/>
      <c r="DD58" s="260"/>
      <c r="DE58" s="260"/>
      <c r="DF58" s="260"/>
      <c r="DG58" s="260"/>
      <c r="DH58" s="260"/>
      <c r="DI58" s="260"/>
      <c r="DJ58" s="260"/>
      <c r="DK58" s="260"/>
      <c r="DL58" s="260"/>
      <c r="DM58" s="260"/>
      <c r="DN58" s="260"/>
      <c r="DO58" s="260"/>
      <c r="DP58" s="260"/>
      <c r="DQ58" s="260"/>
      <c r="DR58" s="260"/>
      <c r="DS58" s="260"/>
      <c r="DT58" s="260"/>
      <c r="DU58" s="260"/>
      <c r="DV58" s="260"/>
      <c r="DW58" s="260"/>
      <c r="DX58" s="260"/>
      <c r="DY58" s="260"/>
      <c r="DZ58" s="260"/>
      <c r="EA58" s="260"/>
      <c r="EB58" s="260"/>
      <c r="EC58" s="260"/>
      <c r="ED58" s="260"/>
      <c r="EE58" s="260"/>
      <c r="EF58" s="260"/>
      <c r="EG58" s="260"/>
      <c r="EH58" s="260"/>
      <c r="EI58" s="260"/>
      <c r="EJ58" s="260"/>
      <c r="EK58" s="260"/>
      <c r="EL58" s="260"/>
      <c r="EM58" s="260"/>
      <c r="EN58" s="260"/>
      <c r="EO58" s="260"/>
      <c r="EP58" s="260"/>
      <c r="EQ58" s="260"/>
      <c r="ER58" s="260"/>
      <c r="ES58" s="260"/>
      <c r="ET58" s="260"/>
      <c r="EU58" s="260"/>
      <c r="EV58" s="260"/>
      <c r="EW58" s="260"/>
      <c r="EX58" s="260"/>
      <c r="EY58" s="260"/>
      <c r="EZ58" s="260"/>
      <c r="FA58" s="260"/>
      <c r="FB58" s="260"/>
      <c r="FC58" s="260"/>
      <c r="FD58" s="260"/>
      <c r="FE58" s="260"/>
      <c r="FF58" s="260"/>
      <c r="FG58" s="260"/>
      <c r="FH58" s="260"/>
      <c r="FI58" s="260"/>
      <c r="FJ58" s="260"/>
      <c r="FK58" s="260"/>
      <c r="FL58" s="260"/>
      <c r="FM58" s="260"/>
      <c r="FN58" s="260"/>
      <c r="FO58" s="260"/>
      <c r="FP58" s="260"/>
      <c r="FQ58" s="260"/>
      <c r="FR58" s="260"/>
      <c r="FS58" s="260"/>
      <c r="FT58" s="260"/>
      <c r="FU58" s="260"/>
      <c r="FV58" s="260"/>
      <c r="FW58" s="260"/>
      <c r="FX58" s="260"/>
      <c r="FY58" s="260"/>
      <c r="FZ58" s="260"/>
      <c r="GA58" s="260"/>
      <c r="GB58" s="260"/>
      <c r="GC58" s="260"/>
      <c r="GD58" s="260"/>
      <c r="GE58" s="260"/>
      <c r="GF58" s="260"/>
      <c r="GG58" s="260"/>
      <c r="GH58" s="260"/>
      <c r="GI58" s="260"/>
      <c r="GJ58" s="260"/>
      <c r="GK58" s="260"/>
      <c r="GL58" s="260"/>
      <c r="GM58" s="260"/>
      <c r="GN58" s="260"/>
      <c r="GO58" s="260"/>
      <c r="GP58" s="260"/>
      <c r="GQ58" s="260"/>
      <c r="GR58" s="260"/>
      <c r="GS58" s="260"/>
      <c r="GT58" s="260"/>
      <c r="GU58" s="260"/>
      <c r="GV58" s="260"/>
      <c r="GW58" s="260"/>
      <c r="GX58" s="260"/>
      <c r="GY58" s="260"/>
      <c r="GZ58" s="260"/>
      <c r="HA58" s="260"/>
      <c r="HB58" s="260"/>
      <c r="HC58" s="260"/>
      <c r="HD58" s="260"/>
      <c r="HE58" s="260"/>
      <c r="HF58" s="260"/>
      <c r="HG58" s="260"/>
      <c r="HH58" s="260"/>
      <c r="HI58" s="260"/>
      <c r="HJ58" s="260"/>
      <c r="HK58" s="260"/>
      <c r="HL58" s="260"/>
      <c r="HM58" s="260"/>
      <c r="HN58" s="260"/>
      <c r="HO58" s="260"/>
      <c r="HP58" s="260"/>
      <c r="HQ58" s="260"/>
      <c r="HR58" s="260"/>
      <c r="HS58" s="260"/>
      <c r="HT58" s="260"/>
      <c r="HU58" s="260"/>
      <c r="HV58" s="260"/>
      <c r="HW58" s="260"/>
      <c r="HX58" s="260"/>
      <c r="HY58" s="260"/>
      <c r="HZ58" s="260"/>
      <c r="IA58" s="260"/>
      <c r="IB58" s="260"/>
      <c r="IC58" s="260"/>
      <c r="ID58" s="260"/>
      <c r="IE58" s="260"/>
      <c r="IF58" s="260"/>
      <c r="IG58" s="260"/>
      <c r="IH58" s="260"/>
      <c r="II58" s="260"/>
      <c r="IJ58" s="260"/>
      <c r="IK58" s="260"/>
      <c r="IL58" s="260"/>
      <c r="IM58" s="260"/>
      <c r="IN58" s="260"/>
      <c r="IO58" s="260"/>
      <c r="IP58" s="260"/>
      <c r="IQ58" s="260"/>
      <c r="IR58" s="260"/>
      <c r="IS58" s="260"/>
      <c r="IT58" s="260"/>
      <c r="IU58" s="260"/>
      <c r="IV58" s="260"/>
      <c r="IW58" s="260"/>
    </row>
    <row r="59" customFormat="false" ht="12.75" hidden="false" customHeight="false" outlineLevel="0" collapsed="false">
      <c r="A59" s="253" t="s">
        <v>253</v>
      </c>
      <c r="B59" s="273" t="s">
        <v>254</v>
      </c>
      <c r="C59" s="254"/>
      <c r="D59" s="270" t="n">
        <v>0</v>
      </c>
      <c r="E59" s="270" t="n">
        <v>0</v>
      </c>
      <c r="F59" s="270" t="n">
        <v>0</v>
      </c>
      <c r="G59" s="270" t="n">
        <v>0</v>
      </c>
      <c r="H59" s="270" t="n">
        <v>0</v>
      </c>
      <c r="I59" s="270" t="n">
        <v>0</v>
      </c>
      <c r="J59" s="270" t="n">
        <v>0</v>
      </c>
      <c r="K59" s="270" t="n">
        <v>0</v>
      </c>
      <c r="L59" s="270" t="n">
        <v>0</v>
      </c>
      <c r="M59" s="270" t="n">
        <v>0</v>
      </c>
      <c r="N59" s="270" t="n">
        <v>0</v>
      </c>
      <c r="O59" s="270" t="n">
        <v>0</v>
      </c>
      <c r="P59" s="270" t="n">
        <f aca="false">SUM(D59:O59)</f>
        <v>0</v>
      </c>
    </row>
    <row r="60" customFormat="false" ht="12.75" hidden="false" customHeight="false" outlineLevel="0" collapsed="false">
      <c r="A60" s="253" t="s">
        <v>255</v>
      </c>
      <c r="B60" s="254" t="s">
        <v>256</v>
      </c>
      <c r="C60" s="254"/>
      <c r="D60" s="263" t="n">
        <f aca="false">+Input!$L$9*'CC 103847 - Headcount'!C47</f>
        <v>0</v>
      </c>
      <c r="E60" s="263" t="n">
        <f aca="false">+Input!$L$9*'CC 103847 - Headcount'!D47</f>
        <v>0</v>
      </c>
      <c r="F60" s="263" t="n">
        <f aca="false">+Input!$L$9*'CC 103847 - Headcount'!E47</f>
        <v>0</v>
      </c>
      <c r="G60" s="263" t="n">
        <f aca="false">+Input!$L$9*'CC 103847 - Headcount'!F47</f>
        <v>0</v>
      </c>
      <c r="H60" s="263" t="n">
        <f aca="false">+Input!$L$9*'CC 103847 - Headcount'!G47</f>
        <v>0</v>
      </c>
      <c r="I60" s="263" t="n">
        <f aca="false">+Input!$L$9*'CC 103847 - Headcount'!H47</f>
        <v>0</v>
      </c>
      <c r="J60" s="263" t="n">
        <f aca="false">+Input!$L$9*'CC 103847 - Headcount'!I47</f>
        <v>0</v>
      </c>
      <c r="K60" s="263" t="n">
        <f aca="false">+Input!$L$9*'CC 103847 - Headcount'!J47</f>
        <v>0</v>
      </c>
      <c r="L60" s="263" t="n">
        <f aca="false">+Input!$L$9*'CC 103847 - Headcount'!K47</f>
        <v>0</v>
      </c>
      <c r="M60" s="263" t="n">
        <f aca="false">+Input!$L$9*'CC 103847 - Headcount'!L47</f>
        <v>0</v>
      </c>
      <c r="N60" s="263" t="n">
        <f aca="false">+Input!$L$9*'CC 103847 - Headcount'!M47</f>
        <v>0</v>
      </c>
      <c r="O60" s="263" t="n">
        <f aca="false">+Input!$L$9*'CC 103847 - Headcount'!N47</f>
        <v>0</v>
      </c>
      <c r="P60" s="263" t="n">
        <f aca="false">SUM(D60:O60)</f>
        <v>0</v>
      </c>
    </row>
    <row r="61" customFormat="false" ht="12.75" hidden="false" customHeight="false" outlineLevel="0" collapsed="false">
      <c r="A61" s="253" t="s">
        <v>257</v>
      </c>
      <c r="B61" s="269" t="s">
        <v>258</v>
      </c>
      <c r="C61" s="254"/>
      <c r="D61" s="270" t="n">
        <v>0</v>
      </c>
      <c r="E61" s="270" t="n">
        <v>0</v>
      </c>
      <c r="F61" s="270" t="n">
        <v>0</v>
      </c>
      <c r="G61" s="270" t="n">
        <v>0</v>
      </c>
      <c r="H61" s="270" t="n">
        <v>0</v>
      </c>
      <c r="I61" s="270" t="n">
        <v>0</v>
      </c>
      <c r="J61" s="270" t="n">
        <v>0</v>
      </c>
      <c r="K61" s="270" t="n">
        <v>0</v>
      </c>
      <c r="L61" s="270" t="n">
        <v>0</v>
      </c>
      <c r="M61" s="270" t="n">
        <v>0</v>
      </c>
      <c r="N61" s="270" t="n">
        <v>0</v>
      </c>
      <c r="O61" s="270" t="n">
        <v>0</v>
      </c>
      <c r="P61" s="270" t="n">
        <f aca="false">SUM(D61:O61)</f>
        <v>0</v>
      </c>
    </row>
    <row r="62" customFormat="false" ht="12.75" hidden="false" customHeight="false" outlineLevel="0" collapsed="false">
      <c r="A62" s="253" t="s">
        <v>259</v>
      </c>
      <c r="B62" s="269" t="s">
        <v>260</v>
      </c>
      <c r="C62" s="254"/>
      <c r="D62" s="270" t="n">
        <v>0</v>
      </c>
      <c r="E62" s="270" t="n">
        <v>0</v>
      </c>
      <c r="F62" s="270" t="n">
        <v>0</v>
      </c>
      <c r="G62" s="270" t="n">
        <v>0</v>
      </c>
      <c r="H62" s="270" t="n">
        <v>0</v>
      </c>
      <c r="I62" s="270" t="n">
        <v>0</v>
      </c>
      <c r="J62" s="270" t="n">
        <v>0</v>
      </c>
      <c r="K62" s="270" t="n">
        <v>0</v>
      </c>
      <c r="L62" s="270" t="n">
        <v>0</v>
      </c>
      <c r="M62" s="270" t="n">
        <v>0</v>
      </c>
      <c r="N62" s="270" t="n">
        <v>0</v>
      </c>
      <c r="O62" s="270" t="n">
        <v>0</v>
      </c>
      <c r="P62" s="270" t="n">
        <f aca="false">SUM(D62:O62)</f>
        <v>0</v>
      </c>
    </row>
    <row r="63" customFormat="false" ht="12.75" hidden="false" customHeight="false" outlineLevel="0" collapsed="false">
      <c r="A63" s="253" t="s">
        <v>261</v>
      </c>
      <c r="B63" s="254" t="s">
        <v>262</v>
      </c>
      <c r="C63" s="254"/>
      <c r="D63" s="265" t="n">
        <f aca="false">+Input!$L$10*'CC 103847 - Headcount'!C47</f>
        <v>0</v>
      </c>
      <c r="E63" s="265" t="n">
        <f aca="false">+Input!$L$10*'CC 103847 - Headcount'!D47</f>
        <v>0</v>
      </c>
      <c r="F63" s="265" t="n">
        <f aca="false">+Input!$L$10*'CC 103847 - Headcount'!E47</f>
        <v>0</v>
      </c>
      <c r="G63" s="265" t="n">
        <f aca="false">+Input!$L$10*'CC 103847 - Headcount'!F47</f>
        <v>0</v>
      </c>
      <c r="H63" s="265" t="n">
        <f aca="false">+Input!$L$10*'CC 103847 - Headcount'!G47</f>
        <v>0</v>
      </c>
      <c r="I63" s="265" t="n">
        <f aca="false">+Input!$L$10*'CC 103847 - Headcount'!H47</f>
        <v>0</v>
      </c>
      <c r="J63" s="265" t="n">
        <f aca="false">+Input!$L$10*'CC 103847 - Headcount'!I47</f>
        <v>0</v>
      </c>
      <c r="K63" s="265" t="n">
        <f aca="false">+Input!$L$10*'CC 103847 - Headcount'!J47</f>
        <v>0</v>
      </c>
      <c r="L63" s="265" t="n">
        <f aca="false">+Input!$L$10*'CC 103847 - Headcount'!K47</f>
        <v>0</v>
      </c>
      <c r="M63" s="265" t="n">
        <f aca="false">+Input!$L$10*'CC 103847 - Headcount'!L47</f>
        <v>0</v>
      </c>
      <c r="N63" s="265" t="n">
        <f aca="false">+Input!$L$10*'CC 103847 - Headcount'!M47</f>
        <v>0</v>
      </c>
      <c r="O63" s="265" t="n">
        <f aca="false">+Input!$L$10*'CC 103847 - Headcount'!N47</f>
        <v>0</v>
      </c>
      <c r="P63" s="265" t="n">
        <f aca="false">SUM(D63:O63)</f>
        <v>0</v>
      </c>
    </row>
    <row r="64" customFormat="false" ht="12.75" hidden="false" customHeight="false" outlineLevel="0" collapsed="false">
      <c r="A64" s="256"/>
      <c r="B64" s="266" t="s">
        <v>263</v>
      </c>
      <c r="C64" s="258"/>
      <c r="D64" s="275" t="n">
        <f aca="false">SUM(D59:D63)</f>
        <v>0</v>
      </c>
      <c r="E64" s="275" t="n">
        <f aca="false">SUM(E59:E63)</f>
        <v>0</v>
      </c>
      <c r="F64" s="275" t="n">
        <f aca="false">SUM(F59:F63)</f>
        <v>0</v>
      </c>
      <c r="G64" s="275" t="n">
        <f aca="false">SUM(G59:G63)</f>
        <v>0</v>
      </c>
      <c r="H64" s="275" t="n">
        <f aca="false">SUM(H59:H63)</f>
        <v>0</v>
      </c>
      <c r="I64" s="275" t="n">
        <f aca="false">SUM(I59:I63)</f>
        <v>0</v>
      </c>
      <c r="J64" s="275" t="n">
        <f aca="false">SUM(J59:J63)</f>
        <v>0</v>
      </c>
      <c r="K64" s="275" t="n">
        <f aca="false">SUM(K59:K63)</f>
        <v>0</v>
      </c>
      <c r="L64" s="275" t="n">
        <f aca="false">SUM(L59:L63)</f>
        <v>0</v>
      </c>
      <c r="M64" s="275" t="n">
        <f aca="false">SUM(M59:M63)</f>
        <v>0</v>
      </c>
      <c r="N64" s="275" t="n">
        <f aca="false">SUM(N59:N63)</f>
        <v>0</v>
      </c>
      <c r="O64" s="275" t="n">
        <f aca="false">SUM(O59:O63)</f>
        <v>0</v>
      </c>
      <c r="P64" s="275" t="n">
        <f aca="false">SUM(P59:P63)</f>
        <v>0</v>
      </c>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260"/>
      <c r="AV64" s="260"/>
      <c r="AW64" s="260"/>
      <c r="AX64" s="260"/>
      <c r="AY64" s="260"/>
      <c r="AZ64" s="260"/>
      <c r="BA64" s="260"/>
      <c r="BB64" s="260"/>
      <c r="BC64" s="260"/>
      <c r="BD64" s="260"/>
      <c r="BE64" s="260"/>
      <c r="BF64" s="260"/>
      <c r="BG64" s="260"/>
      <c r="BH64" s="260"/>
      <c r="BI64" s="260"/>
      <c r="BJ64" s="260"/>
      <c r="BK64" s="260"/>
      <c r="BL64" s="260"/>
      <c r="BM64" s="260"/>
      <c r="BN64" s="260"/>
      <c r="BO64" s="260"/>
      <c r="BP64" s="260"/>
      <c r="BQ64" s="260"/>
      <c r="BR64" s="260"/>
      <c r="BS64" s="260"/>
      <c r="BT64" s="260"/>
      <c r="BU64" s="260"/>
      <c r="BV64" s="260"/>
      <c r="BW64" s="260"/>
      <c r="BX64" s="260"/>
      <c r="BY64" s="260"/>
      <c r="BZ64" s="260"/>
      <c r="CA64" s="260"/>
      <c r="CB64" s="260"/>
      <c r="CC64" s="260"/>
      <c r="CD64" s="260"/>
      <c r="CE64" s="260"/>
      <c r="CF64" s="260"/>
      <c r="CG64" s="260"/>
      <c r="CH64" s="260"/>
      <c r="CI64" s="260"/>
      <c r="CJ64" s="260"/>
      <c r="CK64" s="260"/>
      <c r="CL64" s="260"/>
      <c r="CM64" s="260"/>
      <c r="CN64" s="260"/>
      <c r="CO64" s="260"/>
      <c r="CP64" s="260"/>
      <c r="CQ64" s="260"/>
      <c r="CR64" s="260"/>
      <c r="CS64" s="260"/>
      <c r="CT64" s="260"/>
      <c r="CU64" s="260"/>
      <c r="CV64" s="260"/>
      <c r="CW64" s="260"/>
      <c r="CX64" s="260"/>
      <c r="CY64" s="260"/>
      <c r="CZ64" s="260"/>
      <c r="DA64" s="260"/>
      <c r="DB64" s="260"/>
      <c r="DC64" s="260"/>
      <c r="DD64" s="260"/>
      <c r="DE64" s="260"/>
      <c r="DF64" s="260"/>
      <c r="DG64" s="260"/>
      <c r="DH64" s="260"/>
      <c r="DI64" s="260"/>
      <c r="DJ64" s="260"/>
      <c r="DK64" s="260"/>
      <c r="DL64" s="260"/>
      <c r="DM64" s="260"/>
      <c r="DN64" s="260"/>
      <c r="DO64" s="260"/>
      <c r="DP64" s="260"/>
      <c r="DQ64" s="260"/>
      <c r="DR64" s="260"/>
      <c r="DS64" s="260"/>
      <c r="DT64" s="260"/>
      <c r="DU64" s="260"/>
      <c r="DV64" s="260"/>
      <c r="DW64" s="260"/>
      <c r="DX64" s="260"/>
      <c r="DY64" s="260"/>
      <c r="DZ64" s="260"/>
      <c r="EA64" s="260"/>
      <c r="EB64" s="260"/>
      <c r="EC64" s="260"/>
      <c r="ED64" s="260"/>
      <c r="EE64" s="260"/>
      <c r="EF64" s="260"/>
      <c r="EG64" s="260"/>
      <c r="EH64" s="260"/>
      <c r="EI64" s="260"/>
      <c r="EJ64" s="260"/>
      <c r="EK64" s="260"/>
      <c r="EL64" s="260"/>
      <c r="EM64" s="260"/>
      <c r="EN64" s="260"/>
      <c r="EO64" s="260"/>
      <c r="EP64" s="260"/>
      <c r="EQ64" s="260"/>
      <c r="ER64" s="260"/>
      <c r="ES64" s="260"/>
      <c r="ET64" s="260"/>
      <c r="EU64" s="260"/>
      <c r="EV64" s="260"/>
      <c r="EW64" s="260"/>
      <c r="EX64" s="260"/>
      <c r="EY64" s="260"/>
      <c r="EZ64" s="260"/>
      <c r="FA64" s="260"/>
      <c r="FB64" s="260"/>
      <c r="FC64" s="260"/>
      <c r="FD64" s="260"/>
      <c r="FE64" s="260"/>
      <c r="FF64" s="260"/>
      <c r="FG64" s="260"/>
      <c r="FH64" s="260"/>
      <c r="FI64" s="260"/>
      <c r="FJ64" s="260"/>
      <c r="FK64" s="260"/>
      <c r="FL64" s="260"/>
      <c r="FM64" s="260"/>
      <c r="FN64" s="260"/>
      <c r="FO64" s="260"/>
      <c r="FP64" s="260"/>
      <c r="FQ64" s="260"/>
      <c r="FR64" s="260"/>
      <c r="FS64" s="260"/>
      <c r="FT64" s="260"/>
      <c r="FU64" s="260"/>
      <c r="FV64" s="260"/>
      <c r="FW64" s="260"/>
      <c r="FX64" s="260"/>
      <c r="FY64" s="260"/>
      <c r="FZ64" s="260"/>
      <c r="GA64" s="260"/>
      <c r="GB64" s="260"/>
      <c r="GC64" s="260"/>
      <c r="GD64" s="260"/>
      <c r="GE64" s="260"/>
      <c r="GF64" s="260"/>
      <c r="GG64" s="260"/>
      <c r="GH64" s="260"/>
      <c r="GI64" s="260"/>
      <c r="GJ64" s="260"/>
      <c r="GK64" s="260"/>
      <c r="GL64" s="260"/>
      <c r="GM64" s="260"/>
      <c r="GN64" s="260"/>
      <c r="GO64" s="260"/>
      <c r="GP64" s="260"/>
      <c r="GQ64" s="260"/>
      <c r="GR64" s="260"/>
      <c r="GS64" s="260"/>
      <c r="GT64" s="260"/>
      <c r="GU64" s="260"/>
      <c r="GV64" s="260"/>
      <c r="GW64" s="260"/>
      <c r="GX64" s="260"/>
      <c r="GY64" s="260"/>
      <c r="GZ64" s="260"/>
      <c r="HA64" s="260"/>
      <c r="HB64" s="260"/>
      <c r="HC64" s="260"/>
      <c r="HD64" s="260"/>
      <c r="HE64" s="260"/>
      <c r="HF64" s="260"/>
      <c r="HG64" s="260"/>
      <c r="HH64" s="260"/>
      <c r="HI64" s="260"/>
      <c r="HJ64" s="260"/>
      <c r="HK64" s="260"/>
      <c r="HL64" s="260"/>
      <c r="HM64" s="260"/>
      <c r="HN64" s="260"/>
      <c r="HO64" s="260"/>
      <c r="HP64" s="260"/>
      <c r="HQ64" s="260"/>
      <c r="HR64" s="260"/>
      <c r="HS64" s="260"/>
      <c r="HT64" s="260"/>
      <c r="HU64" s="260"/>
      <c r="HV64" s="260"/>
      <c r="HW64" s="260"/>
      <c r="HX64" s="260"/>
      <c r="HY64" s="260"/>
      <c r="HZ64" s="260"/>
      <c r="IA64" s="260"/>
      <c r="IB64" s="260"/>
      <c r="IC64" s="260"/>
      <c r="ID64" s="260"/>
      <c r="IE64" s="260"/>
      <c r="IF64" s="260"/>
      <c r="IG64" s="260"/>
      <c r="IH64" s="260"/>
      <c r="II64" s="260"/>
      <c r="IJ64" s="260"/>
      <c r="IK64" s="260"/>
      <c r="IL64" s="260"/>
      <c r="IM64" s="260"/>
      <c r="IN64" s="260"/>
      <c r="IO64" s="260"/>
      <c r="IP64" s="260"/>
      <c r="IQ64" s="260"/>
      <c r="IR64" s="260"/>
      <c r="IS64" s="260"/>
      <c r="IT64" s="260"/>
      <c r="IU64" s="260"/>
      <c r="IV64" s="260"/>
      <c r="IW64" s="260"/>
    </row>
    <row r="65" customFormat="false" ht="12.75" hidden="false" customHeight="false" outlineLevel="0" collapsed="false">
      <c r="A65" s="256" t="s">
        <v>264</v>
      </c>
      <c r="B65" s="276" t="s">
        <v>265</v>
      </c>
      <c r="C65" s="258"/>
      <c r="D65" s="275" t="n">
        <v>0</v>
      </c>
      <c r="E65" s="275" t="n">
        <v>0</v>
      </c>
      <c r="F65" s="275" t="n">
        <v>0</v>
      </c>
      <c r="G65" s="275" t="n">
        <v>0</v>
      </c>
      <c r="H65" s="275" t="n">
        <v>0</v>
      </c>
      <c r="I65" s="275" t="n">
        <v>0</v>
      </c>
      <c r="J65" s="275" t="n">
        <v>0</v>
      </c>
      <c r="K65" s="275" t="n">
        <v>0</v>
      </c>
      <c r="L65" s="275" t="n">
        <v>0</v>
      </c>
      <c r="M65" s="275" t="n">
        <v>0</v>
      </c>
      <c r="N65" s="275" t="n">
        <v>0</v>
      </c>
      <c r="O65" s="275" t="n">
        <v>0</v>
      </c>
      <c r="P65" s="275" t="n">
        <f aca="false">SUM(D65:O65)</f>
        <v>0</v>
      </c>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c r="AS65" s="260"/>
      <c r="AT65" s="260"/>
      <c r="AU65" s="260"/>
      <c r="AV65" s="260"/>
      <c r="AW65" s="260"/>
      <c r="AX65" s="260"/>
      <c r="AY65" s="260"/>
      <c r="AZ65" s="260"/>
      <c r="BA65" s="260"/>
      <c r="BB65" s="260"/>
      <c r="BC65" s="260"/>
      <c r="BD65" s="260"/>
      <c r="BE65" s="260"/>
      <c r="BF65" s="260"/>
      <c r="BG65" s="260"/>
      <c r="BH65" s="260"/>
      <c r="BI65" s="260"/>
      <c r="BJ65" s="260"/>
      <c r="BK65" s="260"/>
      <c r="BL65" s="260"/>
      <c r="BM65" s="260"/>
      <c r="BN65" s="260"/>
      <c r="BO65" s="260"/>
      <c r="BP65" s="260"/>
      <c r="BQ65" s="260"/>
      <c r="BR65" s="260"/>
      <c r="BS65" s="260"/>
      <c r="BT65" s="260"/>
      <c r="BU65" s="260"/>
      <c r="BV65" s="260"/>
      <c r="BW65" s="260"/>
      <c r="BX65" s="260"/>
      <c r="BY65" s="260"/>
      <c r="BZ65" s="260"/>
      <c r="CA65" s="260"/>
      <c r="CB65" s="260"/>
      <c r="CC65" s="260"/>
      <c r="CD65" s="260"/>
      <c r="CE65" s="260"/>
      <c r="CF65" s="260"/>
      <c r="CG65" s="260"/>
      <c r="CH65" s="260"/>
      <c r="CI65" s="260"/>
      <c r="CJ65" s="260"/>
      <c r="CK65" s="260"/>
      <c r="CL65" s="260"/>
      <c r="CM65" s="260"/>
      <c r="CN65" s="260"/>
      <c r="CO65" s="260"/>
      <c r="CP65" s="260"/>
      <c r="CQ65" s="260"/>
      <c r="CR65" s="260"/>
      <c r="CS65" s="260"/>
      <c r="CT65" s="260"/>
      <c r="CU65" s="260"/>
      <c r="CV65" s="260"/>
      <c r="CW65" s="260"/>
      <c r="CX65" s="260"/>
      <c r="CY65" s="260"/>
      <c r="CZ65" s="260"/>
      <c r="DA65" s="260"/>
      <c r="DB65" s="260"/>
      <c r="DC65" s="260"/>
      <c r="DD65" s="260"/>
      <c r="DE65" s="260"/>
      <c r="DF65" s="260"/>
      <c r="DG65" s="260"/>
      <c r="DH65" s="260"/>
      <c r="DI65" s="260"/>
      <c r="DJ65" s="260"/>
      <c r="DK65" s="260"/>
      <c r="DL65" s="260"/>
      <c r="DM65" s="260"/>
      <c r="DN65" s="260"/>
      <c r="DO65" s="260"/>
      <c r="DP65" s="260"/>
      <c r="DQ65" s="260"/>
      <c r="DR65" s="260"/>
      <c r="DS65" s="260"/>
      <c r="DT65" s="260"/>
      <c r="DU65" s="260"/>
      <c r="DV65" s="260"/>
      <c r="DW65" s="260"/>
      <c r="DX65" s="260"/>
      <c r="DY65" s="260"/>
      <c r="DZ65" s="260"/>
      <c r="EA65" s="260"/>
      <c r="EB65" s="260"/>
      <c r="EC65" s="260"/>
      <c r="ED65" s="260"/>
      <c r="EE65" s="260"/>
      <c r="EF65" s="260"/>
      <c r="EG65" s="260"/>
      <c r="EH65" s="260"/>
      <c r="EI65" s="260"/>
      <c r="EJ65" s="260"/>
      <c r="EK65" s="260"/>
      <c r="EL65" s="260"/>
      <c r="EM65" s="260"/>
      <c r="EN65" s="260"/>
      <c r="EO65" s="260"/>
      <c r="EP65" s="260"/>
      <c r="EQ65" s="260"/>
      <c r="ER65" s="260"/>
      <c r="ES65" s="260"/>
      <c r="ET65" s="260"/>
      <c r="EU65" s="260"/>
      <c r="EV65" s="260"/>
      <c r="EW65" s="260"/>
      <c r="EX65" s="260"/>
      <c r="EY65" s="260"/>
      <c r="EZ65" s="260"/>
      <c r="FA65" s="260"/>
      <c r="FB65" s="260"/>
      <c r="FC65" s="260"/>
      <c r="FD65" s="260"/>
      <c r="FE65" s="260"/>
      <c r="FF65" s="260"/>
      <c r="FG65" s="260"/>
      <c r="FH65" s="260"/>
      <c r="FI65" s="260"/>
      <c r="FJ65" s="260"/>
      <c r="FK65" s="260"/>
      <c r="FL65" s="260"/>
      <c r="FM65" s="260"/>
      <c r="FN65" s="260"/>
      <c r="FO65" s="260"/>
      <c r="FP65" s="260"/>
      <c r="FQ65" s="260"/>
      <c r="FR65" s="260"/>
      <c r="FS65" s="260"/>
      <c r="FT65" s="260"/>
      <c r="FU65" s="260"/>
      <c r="FV65" s="260"/>
      <c r="FW65" s="260"/>
      <c r="FX65" s="260"/>
      <c r="FY65" s="260"/>
      <c r="FZ65" s="260"/>
      <c r="GA65" s="260"/>
      <c r="GB65" s="260"/>
      <c r="GC65" s="260"/>
      <c r="GD65" s="260"/>
      <c r="GE65" s="260"/>
      <c r="GF65" s="260"/>
      <c r="GG65" s="260"/>
      <c r="GH65" s="260"/>
      <c r="GI65" s="260"/>
      <c r="GJ65" s="260"/>
      <c r="GK65" s="260"/>
      <c r="GL65" s="260"/>
      <c r="GM65" s="260"/>
      <c r="GN65" s="260"/>
      <c r="GO65" s="260"/>
      <c r="GP65" s="260"/>
      <c r="GQ65" s="260"/>
      <c r="GR65" s="260"/>
      <c r="GS65" s="260"/>
      <c r="GT65" s="260"/>
      <c r="GU65" s="260"/>
      <c r="GV65" s="260"/>
      <c r="GW65" s="260"/>
      <c r="GX65" s="260"/>
      <c r="GY65" s="260"/>
      <c r="GZ65" s="260"/>
      <c r="HA65" s="260"/>
      <c r="HB65" s="260"/>
      <c r="HC65" s="260"/>
      <c r="HD65" s="260"/>
      <c r="HE65" s="260"/>
      <c r="HF65" s="260"/>
      <c r="HG65" s="260"/>
      <c r="HH65" s="260"/>
      <c r="HI65" s="260"/>
      <c r="HJ65" s="260"/>
      <c r="HK65" s="260"/>
      <c r="HL65" s="260"/>
      <c r="HM65" s="260"/>
      <c r="HN65" s="260"/>
      <c r="HO65" s="260"/>
      <c r="HP65" s="260"/>
      <c r="HQ65" s="260"/>
      <c r="HR65" s="260"/>
      <c r="HS65" s="260"/>
      <c r="HT65" s="260"/>
      <c r="HU65" s="260"/>
      <c r="HV65" s="260"/>
      <c r="HW65" s="260"/>
      <c r="HX65" s="260"/>
      <c r="HY65" s="260"/>
      <c r="HZ65" s="260"/>
      <c r="IA65" s="260"/>
      <c r="IB65" s="260"/>
      <c r="IC65" s="260"/>
      <c r="ID65" s="260"/>
      <c r="IE65" s="260"/>
      <c r="IF65" s="260"/>
      <c r="IG65" s="260"/>
      <c r="IH65" s="260"/>
      <c r="II65" s="260"/>
      <c r="IJ65" s="260"/>
      <c r="IK65" s="260"/>
      <c r="IL65" s="260"/>
      <c r="IM65" s="260"/>
      <c r="IN65" s="260"/>
      <c r="IO65" s="260"/>
      <c r="IP65" s="260"/>
      <c r="IQ65" s="260"/>
      <c r="IR65" s="260"/>
      <c r="IS65" s="260"/>
      <c r="IT65" s="260"/>
      <c r="IU65" s="260"/>
      <c r="IV65" s="260"/>
      <c r="IW65" s="260"/>
    </row>
    <row r="66" customFormat="false" ht="12.75" hidden="false" customHeight="false" outlineLevel="0" collapsed="false">
      <c r="A66" s="256" t="s">
        <v>266</v>
      </c>
      <c r="B66" s="277" t="s">
        <v>32</v>
      </c>
      <c r="C66" s="258"/>
      <c r="D66" s="275" t="n">
        <v>0</v>
      </c>
      <c r="E66" s="275" t="n">
        <v>0</v>
      </c>
      <c r="F66" s="275" t="n">
        <v>0</v>
      </c>
      <c r="G66" s="275" t="n">
        <v>0</v>
      </c>
      <c r="H66" s="275" t="n">
        <v>0</v>
      </c>
      <c r="I66" s="275" t="n">
        <v>0</v>
      </c>
      <c r="J66" s="275" t="n">
        <v>0</v>
      </c>
      <c r="K66" s="275" t="n">
        <v>0</v>
      </c>
      <c r="L66" s="275" t="n">
        <v>0</v>
      </c>
      <c r="M66" s="275" t="n">
        <v>0</v>
      </c>
      <c r="N66" s="275" t="n">
        <v>0</v>
      </c>
      <c r="O66" s="275" t="n">
        <v>0</v>
      </c>
      <c r="P66" s="275" t="n">
        <f aca="false">SUM(D66:O66)</f>
        <v>0</v>
      </c>
      <c r="Q66" s="260"/>
      <c r="R66" s="260"/>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260"/>
      <c r="AP66" s="260"/>
      <c r="AQ66" s="260"/>
      <c r="AR66" s="260"/>
      <c r="AS66" s="260"/>
      <c r="AT66" s="260"/>
      <c r="AU66" s="260"/>
      <c r="AV66" s="260"/>
      <c r="AW66" s="260"/>
      <c r="AX66" s="260"/>
      <c r="AY66" s="260"/>
      <c r="AZ66" s="260"/>
      <c r="BA66" s="260"/>
      <c r="BB66" s="260"/>
      <c r="BC66" s="260"/>
      <c r="BD66" s="260"/>
      <c r="BE66" s="260"/>
      <c r="BF66" s="260"/>
      <c r="BG66" s="260"/>
      <c r="BH66" s="260"/>
      <c r="BI66" s="260"/>
      <c r="BJ66" s="260"/>
      <c r="BK66" s="260"/>
      <c r="BL66" s="260"/>
      <c r="BM66" s="260"/>
      <c r="BN66" s="260"/>
      <c r="BO66" s="260"/>
      <c r="BP66" s="260"/>
      <c r="BQ66" s="260"/>
      <c r="BR66" s="260"/>
      <c r="BS66" s="260"/>
      <c r="BT66" s="260"/>
      <c r="BU66" s="260"/>
      <c r="BV66" s="260"/>
      <c r="BW66" s="260"/>
      <c r="BX66" s="260"/>
      <c r="BY66" s="260"/>
      <c r="BZ66" s="260"/>
      <c r="CA66" s="260"/>
      <c r="CB66" s="260"/>
      <c r="CC66" s="260"/>
      <c r="CD66" s="260"/>
      <c r="CE66" s="260"/>
      <c r="CF66" s="260"/>
      <c r="CG66" s="260"/>
      <c r="CH66" s="260"/>
      <c r="CI66" s="260"/>
      <c r="CJ66" s="260"/>
      <c r="CK66" s="260"/>
      <c r="CL66" s="260"/>
      <c r="CM66" s="260"/>
      <c r="CN66" s="260"/>
      <c r="CO66" s="260"/>
      <c r="CP66" s="260"/>
      <c r="CQ66" s="260"/>
      <c r="CR66" s="260"/>
      <c r="CS66" s="260"/>
      <c r="CT66" s="260"/>
      <c r="CU66" s="260"/>
      <c r="CV66" s="260"/>
      <c r="CW66" s="260"/>
      <c r="CX66" s="260"/>
      <c r="CY66" s="260"/>
      <c r="CZ66" s="260"/>
      <c r="DA66" s="260"/>
      <c r="DB66" s="260"/>
      <c r="DC66" s="260"/>
      <c r="DD66" s="260"/>
      <c r="DE66" s="260"/>
      <c r="DF66" s="260"/>
      <c r="DG66" s="260"/>
      <c r="DH66" s="260"/>
      <c r="DI66" s="260"/>
      <c r="DJ66" s="260"/>
      <c r="DK66" s="260"/>
      <c r="DL66" s="260"/>
      <c r="DM66" s="260"/>
      <c r="DN66" s="260"/>
      <c r="DO66" s="260"/>
      <c r="DP66" s="260"/>
      <c r="DQ66" s="260"/>
      <c r="DR66" s="260"/>
      <c r="DS66" s="260"/>
      <c r="DT66" s="260"/>
      <c r="DU66" s="260"/>
      <c r="DV66" s="260"/>
      <c r="DW66" s="260"/>
      <c r="DX66" s="260"/>
      <c r="DY66" s="260"/>
      <c r="DZ66" s="260"/>
      <c r="EA66" s="260"/>
      <c r="EB66" s="260"/>
      <c r="EC66" s="260"/>
      <c r="ED66" s="260"/>
      <c r="EE66" s="260"/>
      <c r="EF66" s="260"/>
      <c r="EG66" s="260"/>
      <c r="EH66" s="260"/>
      <c r="EI66" s="260"/>
      <c r="EJ66" s="260"/>
      <c r="EK66" s="260"/>
      <c r="EL66" s="260"/>
      <c r="EM66" s="260"/>
      <c r="EN66" s="260"/>
      <c r="EO66" s="260"/>
      <c r="EP66" s="260"/>
      <c r="EQ66" s="260"/>
      <c r="ER66" s="260"/>
      <c r="ES66" s="260"/>
      <c r="ET66" s="260"/>
      <c r="EU66" s="260"/>
      <c r="EV66" s="260"/>
      <c r="EW66" s="260"/>
      <c r="EX66" s="260"/>
      <c r="EY66" s="260"/>
      <c r="EZ66" s="260"/>
      <c r="FA66" s="260"/>
      <c r="FB66" s="260"/>
      <c r="FC66" s="260"/>
      <c r="FD66" s="260"/>
      <c r="FE66" s="260"/>
      <c r="FF66" s="260"/>
      <c r="FG66" s="260"/>
      <c r="FH66" s="260"/>
      <c r="FI66" s="260"/>
      <c r="FJ66" s="260"/>
      <c r="FK66" s="260"/>
      <c r="FL66" s="260"/>
      <c r="FM66" s="260"/>
      <c r="FN66" s="260"/>
      <c r="FO66" s="260"/>
      <c r="FP66" s="260"/>
      <c r="FQ66" s="260"/>
      <c r="FR66" s="260"/>
      <c r="FS66" s="260"/>
      <c r="FT66" s="260"/>
      <c r="FU66" s="260"/>
      <c r="FV66" s="260"/>
      <c r="FW66" s="260"/>
      <c r="FX66" s="260"/>
      <c r="FY66" s="260"/>
      <c r="FZ66" s="260"/>
      <c r="GA66" s="260"/>
      <c r="GB66" s="260"/>
      <c r="GC66" s="260"/>
      <c r="GD66" s="260"/>
      <c r="GE66" s="260"/>
      <c r="GF66" s="260"/>
      <c r="GG66" s="260"/>
      <c r="GH66" s="260"/>
      <c r="GI66" s="260"/>
      <c r="GJ66" s="260"/>
      <c r="GK66" s="260"/>
      <c r="GL66" s="260"/>
      <c r="GM66" s="260"/>
      <c r="GN66" s="260"/>
      <c r="GO66" s="260"/>
      <c r="GP66" s="260"/>
      <c r="GQ66" s="260"/>
      <c r="GR66" s="260"/>
      <c r="GS66" s="260"/>
      <c r="GT66" s="260"/>
      <c r="GU66" s="260"/>
      <c r="GV66" s="260"/>
      <c r="GW66" s="260"/>
      <c r="GX66" s="260"/>
      <c r="GY66" s="260"/>
      <c r="GZ66" s="260"/>
      <c r="HA66" s="260"/>
      <c r="HB66" s="260"/>
      <c r="HC66" s="260"/>
      <c r="HD66" s="260"/>
      <c r="HE66" s="260"/>
      <c r="HF66" s="260"/>
      <c r="HG66" s="260"/>
      <c r="HH66" s="260"/>
      <c r="HI66" s="260"/>
      <c r="HJ66" s="260"/>
      <c r="HK66" s="260"/>
      <c r="HL66" s="260"/>
      <c r="HM66" s="260"/>
      <c r="HN66" s="260"/>
      <c r="HO66" s="260"/>
      <c r="HP66" s="260"/>
      <c r="HQ66" s="260"/>
      <c r="HR66" s="260"/>
      <c r="HS66" s="260"/>
      <c r="HT66" s="260"/>
      <c r="HU66" s="260"/>
      <c r="HV66" s="260"/>
      <c r="HW66" s="260"/>
      <c r="HX66" s="260"/>
      <c r="HY66" s="260"/>
      <c r="HZ66" s="260"/>
      <c r="IA66" s="260"/>
      <c r="IB66" s="260"/>
      <c r="IC66" s="260"/>
      <c r="ID66" s="260"/>
      <c r="IE66" s="260"/>
      <c r="IF66" s="260"/>
      <c r="IG66" s="260"/>
      <c r="IH66" s="260"/>
      <c r="II66" s="260"/>
      <c r="IJ66" s="260"/>
      <c r="IK66" s="260"/>
      <c r="IL66" s="260"/>
      <c r="IM66" s="260"/>
      <c r="IN66" s="260"/>
      <c r="IO66" s="260"/>
      <c r="IP66" s="260"/>
      <c r="IQ66" s="260"/>
      <c r="IR66" s="260"/>
      <c r="IS66" s="260"/>
      <c r="IT66" s="260"/>
      <c r="IU66" s="260"/>
      <c r="IV66" s="260"/>
      <c r="IW66" s="260"/>
    </row>
    <row r="67" customFormat="false" ht="12.75" hidden="false" customHeight="false" outlineLevel="0" collapsed="false">
      <c r="A67" s="253" t="s">
        <v>267</v>
      </c>
      <c r="B67" s="273" t="s">
        <v>268</v>
      </c>
      <c r="C67" s="254"/>
      <c r="D67" s="270" t="n">
        <v>0</v>
      </c>
      <c r="E67" s="270" t="n">
        <v>0</v>
      </c>
      <c r="F67" s="270" t="n">
        <v>0</v>
      </c>
      <c r="G67" s="270" t="n">
        <v>0</v>
      </c>
      <c r="H67" s="270" t="n">
        <v>0</v>
      </c>
      <c r="I67" s="270" t="n">
        <v>0</v>
      </c>
      <c r="J67" s="270" t="n">
        <v>0</v>
      </c>
      <c r="K67" s="270" t="n">
        <v>0</v>
      </c>
      <c r="L67" s="270" t="n">
        <v>0</v>
      </c>
      <c r="M67" s="270" t="n">
        <v>0</v>
      </c>
      <c r="N67" s="270" t="n">
        <v>0</v>
      </c>
      <c r="O67" s="270" t="n">
        <v>0</v>
      </c>
      <c r="P67" s="270" t="n">
        <f aca="false">SUM(D67:O67)</f>
        <v>0</v>
      </c>
    </row>
    <row r="68" customFormat="false" ht="12.75" hidden="false" customHeight="false" outlineLevel="0" collapsed="false">
      <c r="A68" s="253" t="s">
        <v>269</v>
      </c>
      <c r="B68" s="273" t="s">
        <v>270</v>
      </c>
      <c r="C68" s="254"/>
      <c r="D68" s="274" t="n">
        <v>0</v>
      </c>
      <c r="E68" s="274" t="n">
        <v>0</v>
      </c>
      <c r="F68" s="274" t="n">
        <v>0</v>
      </c>
      <c r="G68" s="274" t="n">
        <v>0</v>
      </c>
      <c r="H68" s="274" t="n">
        <v>0</v>
      </c>
      <c r="I68" s="274" t="n">
        <v>0</v>
      </c>
      <c r="J68" s="274" t="n">
        <v>0</v>
      </c>
      <c r="K68" s="274" t="n">
        <v>0</v>
      </c>
      <c r="L68" s="274" t="n">
        <v>0</v>
      </c>
      <c r="M68" s="274" t="n">
        <v>0</v>
      </c>
      <c r="N68" s="274" t="n">
        <v>0</v>
      </c>
      <c r="O68" s="274" t="n">
        <v>0</v>
      </c>
      <c r="P68" s="274" t="n">
        <f aca="false">SUM(D68:O68)</f>
        <v>0</v>
      </c>
    </row>
    <row r="69" customFormat="false" ht="12.75" hidden="false" customHeight="false" outlineLevel="0" collapsed="false">
      <c r="A69" s="256"/>
      <c r="B69" s="266" t="s">
        <v>271</v>
      </c>
      <c r="C69" s="258"/>
      <c r="D69" s="275" t="n">
        <f aca="false">SUM(D67:D68)</f>
        <v>0</v>
      </c>
      <c r="E69" s="275" t="n">
        <f aca="false">SUM(E67:E68)</f>
        <v>0</v>
      </c>
      <c r="F69" s="275" t="n">
        <f aca="false">SUM(F67:F68)</f>
        <v>0</v>
      </c>
      <c r="G69" s="275" t="n">
        <f aca="false">SUM(G67:G68)</f>
        <v>0</v>
      </c>
      <c r="H69" s="275" t="n">
        <f aca="false">SUM(H67:H68)</f>
        <v>0</v>
      </c>
      <c r="I69" s="275" t="n">
        <f aca="false">SUM(I67:I68)</f>
        <v>0</v>
      </c>
      <c r="J69" s="275" t="n">
        <f aca="false">SUM(J67:J68)</f>
        <v>0</v>
      </c>
      <c r="K69" s="275" t="n">
        <f aca="false">SUM(K67:K68)</f>
        <v>0</v>
      </c>
      <c r="L69" s="275" t="n">
        <f aca="false">SUM(L67:L68)</f>
        <v>0</v>
      </c>
      <c r="M69" s="275" t="n">
        <f aca="false">SUM(M67:M68)</f>
        <v>0</v>
      </c>
      <c r="N69" s="275" t="n">
        <f aca="false">SUM(N67:N68)</f>
        <v>0</v>
      </c>
      <c r="O69" s="275" t="n">
        <f aca="false">SUM(O67:O68)</f>
        <v>0</v>
      </c>
      <c r="P69" s="275" t="n">
        <f aca="false">SUM(P67:P68)</f>
        <v>0</v>
      </c>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260"/>
      <c r="BQ69" s="260"/>
      <c r="BR69" s="260"/>
      <c r="BS69" s="260"/>
      <c r="BT69" s="260"/>
      <c r="BU69" s="260"/>
      <c r="BV69" s="260"/>
      <c r="BW69" s="260"/>
      <c r="BX69" s="260"/>
      <c r="BY69" s="260"/>
      <c r="BZ69" s="260"/>
      <c r="CA69" s="260"/>
      <c r="CB69" s="260"/>
      <c r="CC69" s="260"/>
      <c r="CD69" s="260"/>
      <c r="CE69" s="260"/>
      <c r="CF69" s="260"/>
      <c r="CG69" s="260"/>
      <c r="CH69" s="260"/>
      <c r="CI69" s="260"/>
      <c r="CJ69" s="260"/>
      <c r="CK69" s="260"/>
      <c r="CL69" s="260"/>
      <c r="CM69" s="260"/>
      <c r="CN69" s="260"/>
      <c r="CO69" s="260"/>
      <c r="CP69" s="260"/>
      <c r="CQ69" s="260"/>
      <c r="CR69" s="260"/>
      <c r="CS69" s="260"/>
      <c r="CT69" s="260"/>
      <c r="CU69" s="260"/>
      <c r="CV69" s="260"/>
      <c r="CW69" s="260"/>
      <c r="CX69" s="260"/>
      <c r="CY69" s="260"/>
      <c r="CZ69" s="260"/>
      <c r="DA69" s="260"/>
      <c r="DB69" s="260"/>
      <c r="DC69" s="260"/>
      <c r="DD69" s="260"/>
      <c r="DE69" s="260"/>
      <c r="DF69" s="260"/>
      <c r="DG69" s="260"/>
      <c r="DH69" s="260"/>
      <c r="DI69" s="260"/>
      <c r="DJ69" s="260"/>
      <c r="DK69" s="260"/>
      <c r="DL69" s="260"/>
      <c r="DM69" s="260"/>
      <c r="DN69" s="260"/>
      <c r="DO69" s="260"/>
      <c r="DP69" s="260"/>
      <c r="DQ69" s="260"/>
      <c r="DR69" s="260"/>
      <c r="DS69" s="260"/>
      <c r="DT69" s="260"/>
      <c r="DU69" s="260"/>
      <c r="DV69" s="260"/>
      <c r="DW69" s="260"/>
      <c r="DX69" s="260"/>
      <c r="DY69" s="260"/>
      <c r="DZ69" s="260"/>
      <c r="EA69" s="260"/>
      <c r="EB69" s="260"/>
      <c r="EC69" s="260"/>
      <c r="ED69" s="260"/>
      <c r="EE69" s="260"/>
      <c r="EF69" s="260"/>
      <c r="EG69" s="260"/>
      <c r="EH69" s="260"/>
      <c r="EI69" s="260"/>
      <c r="EJ69" s="260"/>
      <c r="EK69" s="260"/>
      <c r="EL69" s="260"/>
      <c r="EM69" s="260"/>
      <c r="EN69" s="260"/>
      <c r="EO69" s="260"/>
      <c r="EP69" s="260"/>
      <c r="EQ69" s="260"/>
      <c r="ER69" s="260"/>
      <c r="ES69" s="260"/>
      <c r="ET69" s="260"/>
      <c r="EU69" s="260"/>
      <c r="EV69" s="260"/>
      <c r="EW69" s="260"/>
      <c r="EX69" s="260"/>
      <c r="EY69" s="260"/>
      <c r="EZ69" s="260"/>
      <c r="FA69" s="260"/>
      <c r="FB69" s="260"/>
      <c r="FC69" s="260"/>
      <c r="FD69" s="260"/>
      <c r="FE69" s="260"/>
      <c r="FF69" s="260"/>
      <c r="FG69" s="260"/>
      <c r="FH69" s="260"/>
      <c r="FI69" s="260"/>
      <c r="FJ69" s="260"/>
      <c r="FK69" s="260"/>
      <c r="FL69" s="260"/>
      <c r="FM69" s="260"/>
      <c r="FN69" s="260"/>
      <c r="FO69" s="260"/>
      <c r="FP69" s="260"/>
      <c r="FQ69" s="260"/>
      <c r="FR69" s="260"/>
      <c r="FS69" s="260"/>
      <c r="FT69" s="260"/>
      <c r="FU69" s="260"/>
      <c r="FV69" s="260"/>
      <c r="FW69" s="260"/>
      <c r="FX69" s="260"/>
      <c r="FY69" s="260"/>
      <c r="FZ69" s="260"/>
      <c r="GA69" s="260"/>
      <c r="GB69" s="260"/>
      <c r="GC69" s="260"/>
      <c r="GD69" s="260"/>
      <c r="GE69" s="260"/>
      <c r="GF69" s="260"/>
      <c r="GG69" s="260"/>
      <c r="GH69" s="260"/>
      <c r="GI69" s="260"/>
      <c r="GJ69" s="260"/>
      <c r="GK69" s="260"/>
      <c r="GL69" s="260"/>
      <c r="GM69" s="260"/>
      <c r="GN69" s="260"/>
      <c r="GO69" s="260"/>
      <c r="GP69" s="260"/>
      <c r="GQ69" s="260"/>
      <c r="GR69" s="260"/>
      <c r="GS69" s="260"/>
      <c r="GT69" s="260"/>
      <c r="GU69" s="260"/>
      <c r="GV69" s="260"/>
      <c r="GW69" s="260"/>
      <c r="GX69" s="260"/>
      <c r="GY69" s="260"/>
      <c r="GZ69" s="260"/>
      <c r="HA69" s="260"/>
      <c r="HB69" s="260"/>
      <c r="HC69" s="260"/>
      <c r="HD69" s="260"/>
      <c r="HE69" s="260"/>
      <c r="HF69" s="260"/>
      <c r="HG69" s="260"/>
      <c r="HH69" s="260"/>
      <c r="HI69" s="260"/>
      <c r="HJ69" s="260"/>
      <c r="HK69" s="260"/>
      <c r="HL69" s="260"/>
      <c r="HM69" s="260"/>
      <c r="HN69" s="260"/>
      <c r="HO69" s="260"/>
      <c r="HP69" s="260"/>
      <c r="HQ69" s="260"/>
      <c r="HR69" s="260"/>
      <c r="HS69" s="260"/>
      <c r="HT69" s="260"/>
      <c r="HU69" s="260"/>
      <c r="HV69" s="260"/>
      <c r="HW69" s="260"/>
      <c r="HX69" s="260"/>
      <c r="HY69" s="260"/>
      <c r="HZ69" s="260"/>
      <c r="IA69" s="260"/>
      <c r="IB69" s="260"/>
      <c r="IC69" s="260"/>
      <c r="ID69" s="260"/>
      <c r="IE69" s="260"/>
      <c r="IF69" s="260"/>
      <c r="IG69" s="260"/>
      <c r="IH69" s="260"/>
      <c r="II69" s="260"/>
      <c r="IJ69" s="260"/>
      <c r="IK69" s="260"/>
      <c r="IL69" s="260"/>
      <c r="IM69" s="260"/>
      <c r="IN69" s="260"/>
      <c r="IO69" s="260"/>
      <c r="IP69" s="260"/>
      <c r="IQ69" s="260"/>
      <c r="IR69" s="260"/>
      <c r="IS69" s="260"/>
      <c r="IT69" s="260"/>
      <c r="IU69" s="260"/>
      <c r="IV69" s="260"/>
      <c r="IW69" s="260"/>
    </row>
    <row r="70" customFormat="false" ht="12.75" hidden="false" customHeight="false" outlineLevel="0" collapsed="false">
      <c r="A70" s="256" t="s">
        <v>272</v>
      </c>
      <c r="B70" s="278" t="s">
        <v>273</v>
      </c>
      <c r="C70" s="258"/>
      <c r="D70" s="275" t="n">
        <v>0</v>
      </c>
      <c r="E70" s="275" t="n">
        <v>0</v>
      </c>
      <c r="F70" s="275" t="n">
        <v>0</v>
      </c>
      <c r="G70" s="275" t="n">
        <v>0</v>
      </c>
      <c r="H70" s="275" t="n">
        <v>0</v>
      </c>
      <c r="I70" s="275" t="n">
        <v>0</v>
      </c>
      <c r="J70" s="275" t="n">
        <v>0</v>
      </c>
      <c r="K70" s="275" t="n">
        <v>0</v>
      </c>
      <c r="L70" s="275" t="n">
        <v>0</v>
      </c>
      <c r="M70" s="275" t="n">
        <v>0</v>
      </c>
      <c r="N70" s="275" t="n">
        <v>0</v>
      </c>
      <c r="O70" s="275" t="n">
        <v>0</v>
      </c>
      <c r="P70" s="275" t="n">
        <f aca="false">SUM(D70:O70)</f>
        <v>0</v>
      </c>
      <c r="Q70" s="260"/>
      <c r="R70" s="260"/>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0"/>
      <c r="BX70" s="260"/>
      <c r="BY70" s="260"/>
      <c r="BZ70" s="260"/>
      <c r="CA70" s="260"/>
      <c r="CB70" s="260"/>
      <c r="CC70" s="260"/>
      <c r="CD70" s="260"/>
      <c r="CE70" s="260"/>
      <c r="CF70" s="260"/>
      <c r="CG70" s="260"/>
      <c r="CH70" s="260"/>
      <c r="CI70" s="260"/>
      <c r="CJ70" s="260"/>
      <c r="CK70" s="260"/>
      <c r="CL70" s="260"/>
      <c r="CM70" s="260"/>
      <c r="CN70" s="260"/>
      <c r="CO70" s="260"/>
      <c r="CP70" s="260"/>
      <c r="CQ70" s="260"/>
      <c r="CR70" s="260"/>
      <c r="CS70" s="260"/>
      <c r="CT70" s="260"/>
      <c r="CU70" s="260"/>
      <c r="CV70" s="260"/>
      <c r="CW70" s="260"/>
      <c r="CX70" s="260"/>
      <c r="CY70" s="260"/>
      <c r="CZ70" s="260"/>
      <c r="DA70" s="260"/>
      <c r="DB70" s="260"/>
      <c r="DC70" s="260"/>
      <c r="DD70" s="260"/>
      <c r="DE70" s="260"/>
      <c r="DF70" s="260"/>
      <c r="DG70" s="260"/>
      <c r="DH70" s="260"/>
      <c r="DI70" s="260"/>
      <c r="DJ70" s="260"/>
      <c r="DK70" s="260"/>
      <c r="DL70" s="260"/>
      <c r="DM70" s="260"/>
      <c r="DN70" s="260"/>
      <c r="DO70" s="260"/>
      <c r="DP70" s="260"/>
      <c r="DQ70" s="260"/>
      <c r="DR70" s="260"/>
      <c r="DS70" s="260"/>
      <c r="DT70" s="260"/>
      <c r="DU70" s="260"/>
      <c r="DV70" s="260"/>
      <c r="DW70" s="260"/>
      <c r="DX70" s="260"/>
      <c r="DY70" s="260"/>
      <c r="DZ70" s="260"/>
      <c r="EA70" s="260"/>
      <c r="EB70" s="260"/>
      <c r="EC70" s="260"/>
      <c r="ED70" s="260"/>
      <c r="EE70" s="260"/>
      <c r="EF70" s="260"/>
      <c r="EG70" s="260"/>
      <c r="EH70" s="260"/>
      <c r="EI70" s="260"/>
      <c r="EJ70" s="260"/>
      <c r="EK70" s="260"/>
      <c r="EL70" s="260"/>
      <c r="EM70" s="260"/>
      <c r="EN70" s="260"/>
      <c r="EO70" s="260"/>
      <c r="EP70" s="260"/>
      <c r="EQ70" s="260"/>
      <c r="ER70" s="260"/>
      <c r="ES70" s="260"/>
      <c r="ET70" s="260"/>
      <c r="EU70" s="260"/>
      <c r="EV70" s="260"/>
      <c r="EW70" s="260"/>
      <c r="EX70" s="260"/>
      <c r="EY70" s="260"/>
      <c r="EZ70" s="260"/>
      <c r="FA70" s="260"/>
      <c r="FB70" s="260"/>
      <c r="FC70" s="260"/>
      <c r="FD70" s="260"/>
      <c r="FE70" s="260"/>
      <c r="FF70" s="260"/>
      <c r="FG70" s="260"/>
      <c r="FH70" s="260"/>
      <c r="FI70" s="260"/>
      <c r="FJ70" s="260"/>
      <c r="FK70" s="260"/>
      <c r="FL70" s="260"/>
      <c r="FM70" s="260"/>
      <c r="FN70" s="260"/>
      <c r="FO70" s="260"/>
      <c r="FP70" s="260"/>
      <c r="FQ70" s="260"/>
      <c r="FR70" s="260"/>
      <c r="FS70" s="260"/>
      <c r="FT70" s="260"/>
      <c r="FU70" s="260"/>
      <c r="FV70" s="260"/>
      <c r="FW70" s="260"/>
      <c r="FX70" s="260"/>
      <c r="FY70" s="260"/>
      <c r="FZ70" s="260"/>
      <c r="GA70" s="260"/>
      <c r="GB70" s="260"/>
      <c r="GC70" s="260"/>
      <c r="GD70" s="260"/>
      <c r="GE70" s="260"/>
      <c r="GF70" s="260"/>
      <c r="GG70" s="260"/>
      <c r="GH70" s="260"/>
      <c r="GI70" s="260"/>
      <c r="GJ70" s="260"/>
      <c r="GK70" s="260"/>
      <c r="GL70" s="260"/>
      <c r="GM70" s="260"/>
      <c r="GN70" s="260"/>
      <c r="GO70" s="260"/>
      <c r="GP70" s="260"/>
      <c r="GQ70" s="260"/>
      <c r="GR70" s="260"/>
      <c r="GS70" s="260"/>
      <c r="GT70" s="260"/>
      <c r="GU70" s="260"/>
      <c r="GV70" s="260"/>
      <c r="GW70" s="260"/>
      <c r="GX70" s="260"/>
      <c r="GY70" s="260"/>
      <c r="GZ70" s="260"/>
      <c r="HA70" s="260"/>
      <c r="HB70" s="260"/>
      <c r="HC70" s="260"/>
      <c r="HD70" s="260"/>
      <c r="HE70" s="260"/>
      <c r="HF70" s="260"/>
      <c r="HG70" s="260"/>
      <c r="HH70" s="260"/>
      <c r="HI70" s="260"/>
      <c r="HJ70" s="260"/>
      <c r="HK70" s="260"/>
      <c r="HL70" s="260"/>
      <c r="HM70" s="260"/>
      <c r="HN70" s="260"/>
      <c r="HO70" s="260"/>
      <c r="HP70" s="260"/>
      <c r="HQ70" s="260"/>
      <c r="HR70" s="260"/>
      <c r="HS70" s="260"/>
      <c r="HT70" s="260"/>
      <c r="HU70" s="260"/>
      <c r="HV70" s="260"/>
      <c r="HW70" s="260"/>
      <c r="HX70" s="260"/>
      <c r="HY70" s="260"/>
      <c r="HZ70" s="260"/>
      <c r="IA70" s="260"/>
      <c r="IB70" s="260"/>
      <c r="IC70" s="260"/>
      <c r="ID70" s="260"/>
      <c r="IE70" s="260"/>
      <c r="IF70" s="260"/>
      <c r="IG70" s="260"/>
      <c r="IH70" s="260"/>
      <c r="II70" s="260"/>
      <c r="IJ70" s="260"/>
      <c r="IK70" s="260"/>
      <c r="IL70" s="260"/>
      <c r="IM70" s="260"/>
      <c r="IN70" s="260"/>
      <c r="IO70" s="260"/>
      <c r="IP70" s="260"/>
      <c r="IQ70" s="260"/>
      <c r="IR70" s="260"/>
      <c r="IS70" s="260"/>
      <c r="IT70" s="260"/>
      <c r="IU70" s="260"/>
      <c r="IV70" s="260"/>
      <c r="IW70" s="260"/>
    </row>
    <row r="71" customFormat="false" ht="12.75" hidden="false" customHeight="false" outlineLevel="0" collapsed="false">
      <c r="A71" s="256" t="s">
        <v>274</v>
      </c>
      <c r="B71" s="278" t="s">
        <v>150</v>
      </c>
      <c r="C71" s="258"/>
      <c r="D71" s="275" t="n">
        <v>0</v>
      </c>
      <c r="E71" s="275" t="n">
        <v>0</v>
      </c>
      <c r="F71" s="275" t="n">
        <v>0</v>
      </c>
      <c r="G71" s="275" t="n">
        <v>0</v>
      </c>
      <c r="H71" s="275" t="n">
        <v>0</v>
      </c>
      <c r="I71" s="275" t="n">
        <v>0</v>
      </c>
      <c r="J71" s="275" t="n">
        <v>0</v>
      </c>
      <c r="K71" s="275" t="n">
        <v>0</v>
      </c>
      <c r="L71" s="275" t="n">
        <v>0</v>
      </c>
      <c r="M71" s="275" t="n">
        <v>0</v>
      </c>
      <c r="N71" s="275" t="n">
        <v>0</v>
      </c>
      <c r="O71" s="275" t="n">
        <v>0</v>
      </c>
      <c r="P71" s="275" t="n">
        <f aca="false">SUM(D71:O71)</f>
        <v>0</v>
      </c>
      <c r="Q71" s="260"/>
      <c r="R71" s="260"/>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260"/>
      <c r="BE71" s="260"/>
      <c r="BF71" s="260"/>
      <c r="BG71" s="260"/>
      <c r="BH71" s="260"/>
      <c r="BI71" s="260"/>
      <c r="BJ71" s="260"/>
      <c r="BK71" s="260"/>
      <c r="BL71" s="260"/>
      <c r="BM71" s="260"/>
      <c r="BN71" s="260"/>
      <c r="BO71" s="260"/>
      <c r="BP71" s="260"/>
      <c r="BQ71" s="260"/>
      <c r="BR71" s="260"/>
      <c r="BS71" s="260"/>
      <c r="BT71" s="260"/>
      <c r="BU71" s="260"/>
      <c r="BV71" s="260"/>
      <c r="BW71" s="260"/>
      <c r="BX71" s="260"/>
      <c r="BY71" s="260"/>
      <c r="BZ71" s="260"/>
      <c r="CA71" s="260"/>
      <c r="CB71" s="260"/>
      <c r="CC71" s="260"/>
      <c r="CD71" s="260"/>
      <c r="CE71" s="260"/>
      <c r="CF71" s="260"/>
      <c r="CG71" s="260"/>
      <c r="CH71" s="260"/>
      <c r="CI71" s="260"/>
      <c r="CJ71" s="260"/>
      <c r="CK71" s="260"/>
      <c r="CL71" s="260"/>
      <c r="CM71" s="260"/>
      <c r="CN71" s="260"/>
      <c r="CO71" s="260"/>
      <c r="CP71" s="260"/>
      <c r="CQ71" s="260"/>
      <c r="CR71" s="260"/>
      <c r="CS71" s="260"/>
      <c r="CT71" s="260"/>
      <c r="CU71" s="260"/>
      <c r="CV71" s="260"/>
      <c r="CW71" s="260"/>
      <c r="CX71" s="260"/>
      <c r="CY71" s="260"/>
      <c r="CZ71" s="260"/>
      <c r="DA71" s="260"/>
      <c r="DB71" s="260"/>
      <c r="DC71" s="260"/>
      <c r="DD71" s="260"/>
      <c r="DE71" s="260"/>
      <c r="DF71" s="260"/>
      <c r="DG71" s="260"/>
      <c r="DH71" s="260"/>
      <c r="DI71" s="260"/>
      <c r="DJ71" s="260"/>
      <c r="DK71" s="260"/>
      <c r="DL71" s="260"/>
      <c r="DM71" s="260"/>
      <c r="DN71" s="260"/>
      <c r="DO71" s="260"/>
      <c r="DP71" s="260"/>
      <c r="DQ71" s="260"/>
      <c r="DR71" s="260"/>
      <c r="DS71" s="260"/>
      <c r="DT71" s="260"/>
      <c r="DU71" s="260"/>
      <c r="DV71" s="260"/>
      <c r="DW71" s="260"/>
      <c r="DX71" s="260"/>
      <c r="DY71" s="260"/>
      <c r="DZ71" s="260"/>
      <c r="EA71" s="260"/>
      <c r="EB71" s="260"/>
      <c r="EC71" s="260"/>
      <c r="ED71" s="260"/>
      <c r="EE71" s="260"/>
      <c r="EF71" s="260"/>
      <c r="EG71" s="260"/>
      <c r="EH71" s="260"/>
      <c r="EI71" s="260"/>
      <c r="EJ71" s="260"/>
      <c r="EK71" s="260"/>
      <c r="EL71" s="260"/>
      <c r="EM71" s="260"/>
      <c r="EN71" s="260"/>
      <c r="EO71" s="260"/>
      <c r="EP71" s="260"/>
      <c r="EQ71" s="260"/>
      <c r="ER71" s="260"/>
      <c r="ES71" s="260"/>
      <c r="ET71" s="260"/>
      <c r="EU71" s="260"/>
      <c r="EV71" s="260"/>
      <c r="EW71" s="260"/>
      <c r="EX71" s="260"/>
      <c r="EY71" s="260"/>
      <c r="EZ71" s="260"/>
      <c r="FA71" s="260"/>
      <c r="FB71" s="260"/>
      <c r="FC71" s="260"/>
      <c r="FD71" s="260"/>
      <c r="FE71" s="260"/>
      <c r="FF71" s="260"/>
      <c r="FG71" s="260"/>
      <c r="FH71" s="260"/>
      <c r="FI71" s="260"/>
      <c r="FJ71" s="260"/>
      <c r="FK71" s="260"/>
      <c r="FL71" s="260"/>
      <c r="FM71" s="260"/>
      <c r="FN71" s="260"/>
      <c r="FO71" s="260"/>
      <c r="FP71" s="260"/>
      <c r="FQ71" s="260"/>
      <c r="FR71" s="260"/>
      <c r="FS71" s="260"/>
      <c r="FT71" s="260"/>
      <c r="FU71" s="260"/>
      <c r="FV71" s="260"/>
      <c r="FW71" s="260"/>
      <c r="FX71" s="260"/>
      <c r="FY71" s="260"/>
      <c r="FZ71" s="260"/>
      <c r="GA71" s="260"/>
      <c r="GB71" s="260"/>
      <c r="GC71" s="260"/>
      <c r="GD71" s="260"/>
      <c r="GE71" s="260"/>
      <c r="GF71" s="260"/>
      <c r="GG71" s="260"/>
      <c r="GH71" s="260"/>
      <c r="GI71" s="260"/>
      <c r="GJ71" s="260"/>
      <c r="GK71" s="260"/>
      <c r="GL71" s="260"/>
      <c r="GM71" s="260"/>
      <c r="GN71" s="260"/>
      <c r="GO71" s="260"/>
      <c r="GP71" s="260"/>
      <c r="GQ71" s="260"/>
      <c r="GR71" s="260"/>
      <c r="GS71" s="260"/>
      <c r="GT71" s="260"/>
      <c r="GU71" s="260"/>
      <c r="GV71" s="260"/>
      <c r="GW71" s="260"/>
      <c r="GX71" s="260"/>
      <c r="GY71" s="260"/>
      <c r="GZ71" s="260"/>
      <c r="HA71" s="260"/>
      <c r="HB71" s="260"/>
      <c r="HC71" s="260"/>
      <c r="HD71" s="260"/>
      <c r="HE71" s="260"/>
      <c r="HF71" s="260"/>
      <c r="HG71" s="260"/>
      <c r="HH71" s="260"/>
      <c r="HI71" s="260"/>
      <c r="HJ71" s="260"/>
      <c r="HK71" s="260"/>
      <c r="HL71" s="260"/>
      <c r="HM71" s="260"/>
      <c r="HN71" s="260"/>
      <c r="HO71" s="260"/>
      <c r="HP71" s="260"/>
      <c r="HQ71" s="260"/>
      <c r="HR71" s="260"/>
      <c r="HS71" s="260"/>
      <c r="HT71" s="260"/>
      <c r="HU71" s="260"/>
      <c r="HV71" s="260"/>
      <c r="HW71" s="260"/>
      <c r="HX71" s="260"/>
      <c r="HY71" s="260"/>
      <c r="HZ71" s="260"/>
      <c r="IA71" s="260"/>
      <c r="IB71" s="260"/>
      <c r="IC71" s="260"/>
      <c r="ID71" s="260"/>
      <c r="IE71" s="260"/>
      <c r="IF71" s="260"/>
      <c r="IG71" s="260"/>
      <c r="IH71" s="260"/>
      <c r="II71" s="260"/>
      <c r="IJ71" s="260"/>
      <c r="IK71" s="260"/>
      <c r="IL71" s="260"/>
      <c r="IM71" s="260"/>
      <c r="IN71" s="260"/>
      <c r="IO71" s="260"/>
      <c r="IP71" s="260"/>
      <c r="IQ71" s="260"/>
      <c r="IR71" s="260"/>
      <c r="IS71" s="260"/>
      <c r="IT71" s="260"/>
      <c r="IU71" s="260"/>
      <c r="IV71" s="260"/>
      <c r="IW71" s="260"/>
    </row>
    <row r="72" customFormat="false" ht="12.75" hidden="false" customHeight="false" outlineLevel="0" collapsed="false">
      <c r="A72" s="256" t="s">
        <v>275</v>
      </c>
      <c r="B72" s="258" t="s">
        <v>151</v>
      </c>
      <c r="C72" s="258"/>
      <c r="D72" s="267" t="n">
        <f aca="false">+Input!$L$13*'CC 103847 - Headcount'!C47</f>
        <v>0</v>
      </c>
      <c r="E72" s="267" t="n">
        <f aca="false">+Input!$L$13*'CC 103847 - Headcount'!D47</f>
        <v>0</v>
      </c>
      <c r="F72" s="267" t="n">
        <f aca="false">+Input!$L$13*'CC 103847 - Headcount'!E47</f>
        <v>0</v>
      </c>
      <c r="G72" s="267" t="n">
        <f aca="false">+Input!$L$13*'CC 103847 - Headcount'!F47</f>
        <v>0</v>
      </c>
      <c r="H72" s="267" t="n">
        <f aca="false">+Input!$L$13*'CC 103847 - Headcount'!G47</f>
        <v>0</v>
      </c>
      <c r="I72" s="267" t="n">
        <f aca="false">+Input!$L$13*'CC 103847 - Headcount'!H47</f>
        <v>0</v>
      </c>
      <c r="J72" s="267" t="n">
        <f aca="false">+Input!$L$13*'CC 103847 - Headcount'!I47</f>
        <v>0</v>
      </c>
      <c r="K72" s="267" t="n">
        <f aca="false">+Input!$L$13*'CC 103847 - Headcount'!J47</f>
        <v>0</v>
      </c>
      <c r="L72" s="267" t="n">
        <f aca="false">+Input!$L$13*'CC 103847 - Headcount'!K47</f>
        <v>0</v>
      </c>
      <c r="M72" s="267" t="n">
        <f aca="false">+Input!$L$13*'CC 103847 - Headcount'!L47</f>
        <v>0</v>
      </c>
      <c r="N72" s="267" t="n">
        <f aca="false">+Input!$L$13*'CC 103847 - Headcount'!M47</f>
        <v>0</v>
      </c>
      <c r="O72" s="267" t="n">
        <f aca="false">+Input!$L$13*'CC 103847 - Headcount'!N47</f>
        <v>0</v>
      </c>
      <c r="P72" s="267" t="n">
        <f aca="false">SUM(D72:O72)</f>
        <v>0</v>
      </c>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260"/>
      <c r="BE72" s="260"/>
      <c r="BF72" s="260"/>
      <c r="BG72" s="260"/>
      <c r="BH72" s="260"/>
      <c r="BI72" s="260"/>
      <c r="BJ72" s="260"/>
      <c r="BK72" s="260"/>
      <c r="BL72" s="260"/>
      <c r="BM72" s="260"/>
      <c r="BN72" s="260"/>
      <c r="BO72" s="260"/>
      <c r="BP72" s="260"/>
      <c r="BQ72" s="260"/>
      <c r="BR72" s="260"/>
      <c r="BS72" s="260"/>
      <c r="BT72" s="260"/>
      <c r="BU72" s="260"/>
      <c r="BV72" s="260"/>
      <c r="BW72" s="260"/>
      <c r="BX72" s="260"/>
      <c r="BY72" s="260"/>
      <c r="BZ72" s="260"/>
      <c r="CA72" s="260"/>
      <c r="CB72" s="260"/>
      <c r="CC72" s="260"/>
      <c r="CD72" s="260"/>
      <c r="CE72" s="260"/>
      <c r="CF72" s="260"/>
      <c r="CG72" s="260"/>
      <c r="CH72" s="260"/>
      <c r="CI72" s="260"/>
      <c r="CJ72" s="260"/>
      <c r="CK72" s="260"/>
      <c r="CL72" s="260"/>
      <c r="CM72" s="260"/>
      <c r="CN72" s="260"/>
      <c r="CO72" s="260"/>
      <c r="CP72" s="260"/>
      <c r="CQ72" s="260"/>
      <c r="CR72" s="260"/>
      <c r="CS72" s="260"/>
      <c r="CT72" s="260"/>
      <c r="CU72" s="260"/>
      <c r="CV72" s="260"/>
      <c r="CW72" s="260"/>
      <c r="CX72" s="260"/>
      <c r="CY72" s="260"/>
      <c r="CZ72" s="260"/>
      <c r="DA72" s="260"/>
      <c r="DB72" s="260"/>
      <c r="DC72" s="260"/>
      <c r="DD72" s="260"/>
      <c r="DE72" s="260"/>
      <c r="DF72" s="260"/>
      <c r="DG72" s="260"/>
      <c r="DH72" s="260"/>
      <c r="DI72" s="260"/>
      <c r="DJ72" s="260"/>
      <c r="DK72" s="260"/>
      <c r="DL72" s="260"/>
      <c r="DM72" s="260"/>
      <c r="DN72" s="260"/>
      <c r="DO72" s="260"/>
      <c r="DP72" s="260"/>
      <c r="DQ72" s="260"/>
      <c r="DR72" s="260"/>
      <c r="DS72" s="260"/>
      <c r="DT72" s="260"/>
      <c r="DU72" s="260"/>
      <c r="DV72" s="260"/>
      <c r="DW72" s="260"/>
      <c r="DX72" s="260"/>
      <c r="DY72" s="260"/>
      <c r="DZ72" s="260"/>
      <c r="EA72" s="260"/>
      <c r="EB72" s="260"/>
      <c r="EC72" s="260"/>
      <c r="ED72" s="260"/>
      <c r="EE72" s="260"/>
      <c r="EF72" s="260"/>
      <c r="EG72" s="260"/>
      <c r="EH72" s="260"/>
      <c r="EI72" s="260"/>
      <c r="EJ72" s="260"/>
      <c r="EK72" s="260"/>
      <c r="EL72" s="260"/>
      <c r="EM72" s="260"/>
      <c r="EN72" s="260"/>
      <c r="EO72" s="260"/>
      <c r="EP72" s="260"/>
      <c r="EQ72" s="260"/>
      <c r="ER72" s="260"/>
      <c r="ES72" s="260"/>
      <c r="ET72" s="260"/>
      <c r="EU72" s="260"/>
      <c r="EV72" s="260"/>
      <c r="EW72" s="260"/>
      <c r="EX72" s="260"/>
      <c r="EY72" s="260"/>
      <c r="EZ72" s="260"/>
      <c r="FA72" s="260"/>
      <c r="FB72" s="260"/>
      <c r="FC72" s="260"/>
      <c r="FD72" s="260"/>
      <c r="FE72" s="260"/>
      <c r="FF72" s="260"/>
      <c r="FG72" s="260"/>
      <c r="FH72" s="260"/>
      <c r="FI72" s="260"/>
      <c r="FJ72" s="260"/>
      <c r="FK72" s="260"/>
      <c r="FL72" s="260"/>
      <c r="FM72" s="260"/>
      <c r="FN72" s="260"/>
      <c r="FO72" s="260"/>
      <c r="FP72" s="260"/>
      <c r="FQ72" s="260"/>
      <c r="FR72" s="260"/>
      <c r="FS72" s="260"/>
      <c r="FT72" s="260"/>
      <c r="FU72" s="260"/>
      <c r="FV72" s="260"/>
      <c r="FW72" s="260"/>
      <c r="FX72" s="260"/>
      <c r="FY72" s="260"/>
      <c r="FZ72" s="260"/>
      <c r="GA72" s="260"/>
      <c r="GB72" s="260"/>
      <c r="GC72" s="260"/>
      <c r="GD72" s="260"/>
      <c r="GE72" s="260"/>
      <c r="GF72" s="260"/>
      <c r="GG72" s="260"/>
      <c r="GH72" s="260"/>
      <c r="GI72" s="260"/>
      <c r="GJ72" s="260"/>
      <c r="GK72" s="260"/>
      <c r="GL72" s="260"/>
      <c r="GM72" s="260"/>
      <c r="GN72" s="260"/>
      <c r="GO72" s="260"/>
      <c r="GP72" s="260"/>
      <c r="GQ72" s="260"/>
      <c r="GR72" s="260"/>
      <c r="GS72" s="260"/>
      <c r="GT72" s="260"/>
      <c r="GU72" s="260"/>
      <c r="GV72" s="260"/>
      <c r="GW72" s="260"/>
      <c r="GX72" s="260"/>
      <c r="GY72" s="260"/>
      <c r="GZ72" s="260"/>
      <c r="HA72" s="260"/>
      <c r="HB72" s="260"/>
      <c r="HC72" s="260"/>
      <c r="HD72" s="260"/>
      <c r="HE72" s="260"/>
      <c r="HF72" s="260"/>
      <c r="HG72" s="260"/>
      <c r="HH72" s="260"/>
      <c r="HI72" s="260"/>
      <c r="HJ72" s="260"/>
      <c r="HK72" s="260"/>
      <c r="HL72" s="260"/>
      <c r="HM72" s="260"/>
      <c r="HN72" s="260"/>
      <c r="HO72" s="260"/>
      <c r="HP72" s="260"/>
      <c r="HQ72" s="260"/>
      <c r="HR72" s="260"/>
      <c r="HS72" s="260"/>
      <c r="HT72" s="260"/>
      <c r="HU72" s="260"/>
      <c r="HV72" s="260"/>
      <c r="HW72" s="260"/>
      <c r="HX72" s="260"/>
      <c r="HY72" s="260"/>
      <c r="HZ72" s="260"/>
      <c r="IA72" s="260"/>
      <c r="IB72" s="260"/>
      <c r="IC72" s="260"/>
      <c r="ID72" s="260"/>
      <c r="IE72" s="260"/>
      <c r="IF72" s="260"/>
      <c r="IG72" s="260"/>
      <c r="IH72" s="260"/>
      <c r="II72" s="260"/>
      <c r="IJ72" s="260"/>
      <c r="IK72" s="260"/>
      <c r="IL72" s="260"/>
      <c r="IM72" s="260"/>
      <c r="IN72" s="260"/>
      <c r="IO72" s="260"/>
      <c r="IP72" s="260"/>
      <c r="IQ72" s="260"/>
      <c r="IR72" s="260"/>
      <c r="IS72" s="260"/>
      <c r="IT72" s="260"/>
      <c r="IU72" s="260"/>
      <c r="IV72" s="260"/>
      <c r="IW72" s="260"/>
    </row>
    <row r="73" customFormat="false" ht="12.75" hidden="false" customHeight="false" outlineLevel="0" collapsed="false">
      <c r="A73" s="279"/>
      <c r="B73" s="280" t="s">
        <v>277</v>
      </c>
      <c r="C73" s="280"/>
      <c r="D73" s="281" t="n">
        <f aca="false">'CC 103847 - Headcount'!C180+'CC 103847 - Headcount'!C182</f>
        <v>0</v>
      </c>
      <c r="E73" s="281" t="n">
        <f aca="false">'CC 103847 - Headcount'!D180+'CC 103847 - Headcount'!D182</f>
        <v>0</v>
      </c>
      <c r="F73" s="281" t="n">
        <f aca="false">'CC 103847 - Headcount'!E180+'CC 103847 - Headcount'!E182</f>
        <v>0</v>
      </c>
      <c r="G73" s="281" t="n">
        <f aca="false">'CC 103847 - Headcount'!F180+'CC 103847 - Headcount'!F182</f>
        <v>0</v>
      </c>
      <c r="H73" s="281" t="n">
        <f aca="false">'CC 103847 - Headcount'!G180+'CC 103847 - Headcount'!G182</f>
        <v>0</v>
      </c>
      <c r="I73" s="281" t="n">
        <f aca="false">'CC 103847 - Headcount'!H180+'CC 103847 - Headcount'!H182</f>
        <v>0</v>
      </c>
      <c r="J73" s="281" t="n">
        <f aca="false">'CC 103847 - Headcount'!I180+'CC 103847 - Headcount'!I182</f>
        <v>0</v>
      </c>
      <c r="K73" s="281" t="n">
        <f aca="false">'CC 103847 - Headcount'!J180+'CC 103847 - Headcount'!J182</f>
        <v>0</v>
      </c>
      <c r="L73" s="281" t="n">
        <f aca="false">'CC 103847 - Headcount'!K180+'CC 103847 - Headcount'!K182</f>
        <v>0</v>
      </c>
      <c r="M73" s="281" t="n">
        <f aca="false">'CC 103847 - Headcount'!L180+'CC 103847 - Headcount'!L182</f>
        <v>0</v>
      </c>
      <c r="N73" s="281" t="n">
        <f aca="false">'CC 103847 - Headcount'!M180+'CC 103847 - Headcount'!M182</f>
        <v>0</v>
      </c>
      <c r="O73" s="281" t="n">
        <f aca="false">'CC 103847 - Headcount'!N180+'CC 103847 - Headcount'!N182</f>
        <v>0</v>
      </c>
      <c r="P73" s="281" t="n">
        <f aca="false">SUM(D73:O73)</f>
        <v>0</v>
      </c>
      <c r="Q73" s="282"/>
      <c r="R73" s="282"/>
      <c r="S73" s="282"/>
      <c r="T73" s="282"/>
      <c r="U73" s="282"/>
      <c r="V73" s="282"/>
      <c r="W73" s="282"/>
      <c r="X73" s="282"/>
      <c r="Y73" s="282"/>
      <c r="Z73" s="282"/>
      <c r="AA73" s="282"/>
      <c r="AB73" s="282"/>
      <c r="AC73" s="282"/>
      <c r="AD73" s="282"/>
      <c r="AE73" s="282"/>
      <c r="AF73" s="282"/>
      <c r="AG73" s="282"/>
      <c r="AH73" s="282"/>
      <c r="AI73" s="282"/>
      <c r="AJ73" s="282"/>
      <c r="AK73" s="282"/>
      <c r="AL73" s="282"/>
      <c r="AM73" s="282"/>
      <c r="AN73" s="282"/>
      <c r="AO73" s="282"/>
      <c r="AP73" s="282"/>
      <c r="AQ73" s="282"/>
      <c r="AR73" s="282"/>
      <c r="AS73" s="282"/>
      <c r="AT73" s="282"/>
      <c r="AU73" s="282"/>
      <c r="AV73" s="282"/>
      <c r="AW73" s="282"/>
      <c r="AX73" s="282"/>
      <c r="AY73" s="282"/>
      <c r="AZ73" s="282"/>
      <c r="BA73" s="282"/>
      <c r="BB73" s="282"/>
      <c r="BC73" s="282"/>
      <c r="BD73" s="282"/>
      <c r="BE73" s="282"/>
      <c r="BF73" s="282"/>
      <c r="BG73" s="282"/>
      <c r="BH73" s="282"/>
      <c r="BI73" s="282"/>
      <c r="BJ73" s="282"/>
      <c r="BK73" s="282"/>
      <c r="BL73" s="282"/>
      <c r="BM73" s="282"/>
      <c r="BN73" s="282"/>
      <c r="BO73" s="282"/>
      <c r="BP73" s="282"/>
      <c r="BQ73" s="282"/>
      <c r="BR73" s="282"/>
      <c r="BS73" s="282"/>
      <c r="BT73" s="282"/>
      <c r="BU73" s="282"/>
      <c r="BV73" s="282"/>
      <c r="BW73" s="282"/>
      <c r="BX73" s="282"/>
      <c r="BY73" s="282"/>
      <c r="BZ73" s="282"/>
      <c r="CA73" s="282"/>
      <c r="CB73" s="282"/>
      <c r="CC73" s="282"/>
      <c r="CD73" s="282"/>
      <c r="CE73" s="282"/>
      <c r="CF73" s="282"/>
      <c r="CG73" s="282"/>
      <c r="CH73" s="282"/>
      <c r="CI73" s="282"/>
      <c r="CJ73" s="282"/>
      <c r="CK73" s="282"/>
      <c r="CL73" s="282"/>
      <c r="CM73" s="282"/>
      <c r="CN73" s="282"/>
      <c r="CO73" s="282"/>
      <c r="CP73" s="282"/>
      <c r="CQ73" s="282"/>
      <c r="CR73" s="282"/>
      <c r="CS73" s="282"/>
      <c r="CT73" s="282"/>
      <c r="CU73" s="282"/>
      <c r="CV73" s="282"/>
      <c r="CW73" s="282"/>
      <c r="CX73" s="282"/>
      <c r="CY73" s="282"/>
      <c r="CZ73" s="282"/>
      <c r="DA73" s="282"/>
      <c r="DB73" s="282"/>
      <c r="DC73" s="282"/>
      <c r="DD73" s="282"/>
      <c r="DE73" s="282"/>
      <c r="DF73" s="282"/>
      <c r="DG73" s="282"/>
      <c r="DH73" s="282"/>
      <c r="DI73" s="282"/>
      <c r="DJ73" s="282"/>
      <c r="DK73" s="282"/>
      <c r="DL73" s="282"/>
      <c r="DM73" s="282"/>
      <c r="DN73" s="282"/>
      <c r="DO73" s="282"/>
      <c r="DP73" s="282"/>
      <c r="DQ73" s="282"/>
      <c r="DR73" s="282"/>
      <c r="DS73" s="282"/>
      <c r="DT73" s="282"/>
      <c r="DU73" s="282"/>
      <c r="DV73" s="282"/>
      <c r="DW73" s="282"/>
      <c r="DX73" s="282"/>
      <c r="DY73" s="282"/>
      <c r="DZ73" s="282"/>
      <c r="EA73" s="282"/>
      <c r="EB73" s="282"/>
      <c r="EC73" s="282"/>
      <c r="ED73" s="282"/>
      <c r="EE73" s="282"/>
      <c r="EF73" s="282"/>
      <c r="EG73" s="282"/>
      <c r="EH73" s="282"/>
      <c r="EI73" s="282"/>
      <c r="EJ73" s="282"/>
      <c r="EK73" s="282"/>
      <c r="EL73" s="282"/>
      <c r="EM73" s="282"/>
      <c r="EN73" s="282"/>
      <c r="EO73" s="282"/>
      <c r="EP73" s="282"/>
      <c r="EQ73" s="282"/>
      <c r="ER73" s="282"/>
      <c r="ES73" s="282"/>
      <c r="ET73" s="282"/>
      <c r="EU73" s="282"/>
      <c r="EV73" s="282"/>
      <c r="EW73" s="282"/>
      <c r="EX73" s="282"/>
      <c r="EY73" s="282"/>
      <c r="EZ73" s="282"/>
      <c r="FA73" s="282"/>
      <c r="FB73" s="282"/>
      <c r="FC73" s="282"/>
      <c r="FD73" s="282"/>
      <c r="FE73" s="282"/>
      <c r="FF73" s="282"/>
      <c r="FG73" s="282"/>
      <c r="FH73" s="282"/>
      <c r="FI73" s="282"/>
      <c r="FJ73" s="282"/>
      <c r="FK73" s="282"/>
      <c r="FL73" s="282"/>
      <c r="FM73" s="282"/>
      <c r="FN73" s="282"/>
      <c r="FO73" s="282"/>
      <c r="FP73" s="282"/>
      <c r="FQ73" s="282"/>
      <c r="FR73" s="282"/>
      <c r="FS73" s="282"/>
      <c r="FT73" s="282"/>
      <c r="FU73" s="282"/>
      <c r="FV73" s="282"/>
      <c r="FW73" s="282"/>
      <c r="FX73" s="282"/>
      <c r="FY73" s="282"/>
      <c r="FZ73" s="282"/>
      <c r="GA73" s="282"/>
      <c r="GB73" s="282"/>
      <c r="GC73" s="282"/>
      <c r="GD73" s="282"/>
      <c r="GE73" s="282"/>
      <c r="GF73" s="282"/>
      <c r="GG73" s="282"/>
      <c r="GH73" s="282"/>
      <c r="GI73" s="282"/>
      <c r="GJ73" s="282"/>
      <c r="GK73" s="282"/>
      <c r="GL73" s="282"/>
      <c r="GM73" s="282"/>
      <c r="GN73" s="282"/>
      <c r="GO73" s="282"/>
      <c r="GP73" s="282"/>
      <c r="GQ73" s="282"/>
      <c r="GR73" s="282"/>
      <c r="GS73" s="282"/>
      <c r="GT73" s="282"/>
      <c r="GU73" s="282"/>
      <c r="GV73" s="282"/>
      <c r="GW73" s="282"/>
      <c r="GX73" s="282"/>
      <c r="GY73" s="282"/>
      <c r="GZ73" s="282"/>
      <c r="HA73" s="282"/>
      <c r="HB73" s="282"/>
      <c r="HC73" s="282"/>
      <c r="HD73" s="282"/>
      <c r="HE73" s="282"/>
      <c r="HF73" s="282"/>
      <c r="HG73" s="282"/>
      <c r="HH73" s="282"/>
      <c r="HI73" s="282"/>
      <c r="HJ73" s="282"/>
      <c r="HK73" s="282"/>
      <c r="HL73" s="282"/>
      <c r="HM73" s="282"/>
      <c r="HN73" s="282"/>
      <c r="HO73" s="282"/>
      <c r="HP73" s="282"/>
      <c r="HQ73" s="282"/>
      <c r="HR73" s="282"/>
      <c r="HS73" s="282"/>
      <c r="HT73" s="282"/>
      <c r="HU73" s="282"/>
      <c r="HV73" s="282"/>
      <c r="HW73" s="282"/>
      <c r="HX73" s="282"/>
      <c r="HY73" s="282"/>
      <c r="HZ73" s="282"/>
      <c r="IA73" s="282"/>
      <c r="IB73" s="282"/>
      <c r="IC73" s="282"/>
      <c r="ID73" s="282"/>
      <c r="IE73" s="282"/>
      <c r="IF73" s="282"/>
      <c r="IG73" s="282"/>
      <c r="IH73" s="282"/>
      <c r="II73" s="282"/>
      <c r="IJ73" s="282"/>
      <c r="IK73" s="282"/>
      <c r="IL73" s="282"/>
      <c r="IM73" s="282"/>
      <c r="IN73" s="282"/>
      <c r="IO73" s="282"/>
      <c r="IP73" s="282"/>
      <c r="IQ73" s="282"/>
      <c r="IR73" s="282"/>
      <c r="IS73" s="282"/>
      <c r="IT73" s="282"/>
      <c r="IU73" s="282"/>
      <c r="IV73" s="282"/>
      <c r="IW73" s="282"/>
    </row>
    <row r="74" customFormat="false" ht="12.75" hidden="false" customHeight="false" outlineLevel="0" collapsed="false">
      <c r="A74" s="253" t="s">
        <v>278</v>
      </c>
      <c r="B74" s="273" t="s">
        <v>279</v>
      </c>
      <c r="C74" s="254"/>
      <c r="D74" s="270" t="n">
        <v>0</v>
      </c>
      <c r="E74" s="270" t="n">
        <v>0</v>
      </c>
      <c r="F74" s="270" t="n">
        <v>0</v>
      </c>
      <c r="G74" s="270" t="n">
        <v>0</v>
      </c>
      <c r="H74" s="270" t="n">
        <v>0</v>
      </c>
      <c r="I74" s="270" t="n">
        <v>0</v>
      </c>
      <c r="J74" s="270" t="n">
        <v>0</v>
      </c>
      <c r="K74" s="270" t="n">
        <v>0</v>
      </c>
      <c r="L74" s="270" t="n">
        <v>0</v>
      </c>
      <c r="M74" s="270" t="n">
        <v>0</v>
      </c>
      <c r="N74" s="270" t="n">
        <v>0</v>
      </c>
      <c r="O74" s="270" t="n">
        <v>0</v>
      </c>
      <c r="P74" s="270" t="n">
        <f aca="false">SUM(D74:O74)</f>
        <v>0</v>
      </c>
    </row>
    <row r="75" customFormat="false" ht="12.75" hidden="false" customHeight="false" outlineLevel="0" collapsed="false">
      <c r="A75" s="253" t="s">
        <v>280</v>
      </c>
      <c r="B75" s="273" t="s">
        <v>281</v>
      </c>
      <c r="C75" s="254"/>
      <c r="D75" s="270" t="n">
        <v>0</v>
      </c>
      <c r="E75" s="270" t="n">
        <v>0</v>
      </c>
      <c r="F75" s="270" t="n">
        <v>0</v>
      </c>
      <c r="G75" s="270" t="n">
        <v>0</v>
      </c>
      <c r="H75" s="270" t="n">
        <v>0</v>
      </c>
      <c r="I75" s="270" t="n">
        <v>0</v>
      </c>
      <c r="J75" s="270" t="n">
        <v>0</v>
      </c>
      <c r="K75" s="270" t="n">
        <v>0</v>
      </c>
      <c r="L75" s="270" t="n">
        <v>0</v>
      </c>
      <c r="M75" s="270" t="n">
        <v>0</v>
      </c>
      <c r="N75" s="270" t="n">
        <v>0</v>
      </c>
      <c r="O75" s="270" t="n">
        <v>0</v>
      </c>
      <c r="P75" s="270" t="n">
        <f aca="false">SUM(D75:O75)</f>
        <v>0</v>
      </c>
    </row>
    <row r="76" customFormat="false" ht="12.75" hidden="false" customHeight="false" outlineLevel="0" collapsed="false">
      <c r="A76" s="253" t="s">
        <v>282</v>
      </c>
      <c r="B76" s="273" t="s">
        <v>283</v>
      </c>
      <c r="C76" s="254"/>
      <c r="D76" s="270" t="n">
        <v>0</v>
      </c>
      <c r="E76" s="270" t="n">
        <v>0</v>
      </c>
      <c r="F76" s="270" t="n">
        <v>0</v>
      </c>
      <c r="G76" s="270" t="n">
        <v>0</v>
      </c>
      <c r="H76" s="270" t="n">
        <v>0</v>
      </c>
      <c r="I76" s="270" t="n">
        <v>0</v>
      </c>
      <c r="J76" s="270" t="n">
        <v>0</v>
      </c>
      <c r="K76" s="270" t="n">
        <v>0</v>
      </c>
      <c r="L76" s="270" t="n">
        <v>0</v>
      </c>
      <c r="M76" s="270" t="n">
        <v>0</v>
      </c>
      <c r="N76" s="270" t="n">
        <v>0</v>
      </c>
      <c r="O76" s="270" t="n">
        <v>0</v>
      </c>
      <c r="P76" s="270" t="n">
        <f aca="false">SUM(D76:O76)</f>
        <v>0</v>
      </c>
    </row>
    <row r="77" customFormat="false" ht="12.75" hidden="false" customHeight="false" outlineLevel="0" collapsed="false">
      <c r="A77" s="253" t="s">
        <v>284</v>
      </c>
      <c r="B77" s="273" t="s">
        <v>285</v>
      </c>
      <c r="C77" s="254"/>
      <c r="D77" s="270" t="n">
        <v>0</v>
      </c>
      <c r="E77" s="270" t="n">
        <v>0</v>
      </c>
      <c r="F77" s="270" t="n">
        <v>0</v>
      </c>
      <c r="G77" s="270" t="n">
        <v>0</v>
      </c>
      <c r="H77" s="270" t="n">
        <v>0</v>
      </c>
      <c r="I77" s="270" t="n">
        <v>0</v>
      </c>
      <c r="J77" s="270" t="n">
        <v>0</v>
      </c>
      <c r="K77" s="270" t="n">
        <v>0</v>
      </c>
      <c r="L77" s="270" t="n">
        <v>0</v>
      </c>
      <c r="M77" s="270" t="n">
        <v>0</v>
      </c>
      <c r="N77" s="270" t="n">
        <v>0</v>
      </c>
      <c r="O77" s="270" t="n">
        <v>0</v>
      </c>
      <c r="P77" s="270" t="n">
        <f aca="false">SUM(D77:O77)</f>
        <v>0</v>
      </c>
    </row>
    <row r="78" customFormat="false" ht="12.75" hidden="false" customHeight="false" outlineLevel="0" collapsed="false">
      <c r="A78" s="253" t="s">
        <v>286</v>
      </c>
      <c r="B78" s="273" t="s">
        <v>287</v>
      </c>
      <c r="C78" s="254"/>
      <c r="D78" s="270" t="n">
        <v>0</v>
      </c>
      <c r="E78" s="270" t="n">
        <v>0</v>
      </c>
      <c r="F78" s="270" t="n">
        <v>0</v>
      </c>
      <c r="G78" s="270" t="n">
        <v>0</v>
      </c>
      <c r="H78" s="270" t="n">
        <v>0</v>
      </c>
      <c r="I78" s="270" t="n">
        <v>0</v>
      </c>
      <c r="J78" s="270" t="n">
        <v>0</v>
      </c>
      <c r="K78" s="270" t="n">
        <v>0</v>
      </c>
      <c r="L78" s="270" t="n">
        <v>0</v>
      </c>
      <c r="M78" s="270" t="n">
        <v>0</v>
      </c>
      <c r="N78" s="270" t="n">
        <v>0</v>
      </c>
      <c r="O78" s="270" t="n">
        <v>0</v>
      </c>
      <c r="P78" s="270" t="n">
        <f aca="false">SUM(D78:O78)</f>
        <v>0</v>
      </c>
    </row>
    <row r="79" customFormat="false" ht="12.75" hidden="false" customHeight="false" outlineLevel="0" collapsed="false">
      <c r="A79" s="253" t="s">
        <v>288</v>
      </c>
      <c r="B79" s="273" t="s">
        <v>289</v>
      </c>
      <c r="C79" s="254"/>
      <c r="D79" s="270" t="n">
        <v>0</v>
      </c>
      <c r="E79" s="270" t="n">
        <v>0</v>
      </c>
      <c r="F79" s="270" t="n">
        <v>0</v>
      </c>
      <c r="G79" s="270" t="n">
        <v>0</v>
      </c>
      <c r="H79" s="270" t="n">
        <v>0</v>
      </c>
      <c r="I79" s="270" t="n">
        <v>0</v>
      </c>
      <c r="J79" s="270" t="n">
        <v>0</v>
      </c>
      <c r="K79" s="270" t="n">
        <v>0</v>
      </c>
      <c r="L79" s="270" t="n">
        <v>0</v>
      </c>
      <c r="M79" s="270" t="n">
        <v>0</v>
      </c>
      <c r="N79" s="270" t="n">
        <v>0</v>
      </c>
      <c r="O79" s="270" t="n">
        <v>0</v>
      </c>
      <c r="P79" s="270" t="n">
        <f aca="false">SUM(D79:O79)</f>
        <v>0</v>
      </c>
    </row>
    <row r="80" customFormat="false" ht="12.75" hidden="false" customHeight="false" outlineLevel="0" collapsed="false">
      <c r="A80" s="253" t="s">
        <v>290</v>
      </c>
      <c r="B80" s="273" t="s">
        <v>291</v>
      </c>
      <c r="C80" s="254"/>
      <c r="D80" s="274" t="n">
        <v>0</v>
      </c>
      <c r="E80" s="274" t="n">
        <v>0</v>
      </c>
      <c r="F80" s="274" t="n">
        <v>0</v>
      </c>
      <c r="G80" s="274" t="n">
        <v>0</v>
      </c>
      <c r="H80" s="274" t="n">
        <v>0</v>
      </c>
      <c r="I80" s="274" t="n">
        <v>0</v>
      </c>
      <c r="J80" s="274" t="n">
        <v>0</v>
      </c>
      <c r="K80" s="274" t="n">
        <v>0</v>
      </c>
      <c r="L80" s="274" t="n">
        <v>0</v>
      </c>
      <c r="M80" s="274" t="n">
        <v>0</v>
      </c>
      <c r="N80" s="274" t="n">
        <v>0</v>
      </c>
      <c r="O80" s="274" t="n">
        <v>0</v>
      </c>
      <c r="P80" s="274" t="n">
        <f aca="false">SUM(D80:O80)</f>
        <v>0</v>
      </c>
    </row>
    <row r="81" customFormat="false" ht="12.75" hidden="false" customHeight="false" outlineLevel="0" collapsed="false">
      <c r="A81" s="256"/>
      <c r="B81" s="266" t="s">
        <v>292</v>
      </c>
      <c r="C81" s="258"/>
      <c r="D81" s="267" t="n">
        <f aca="false">SUM(D74:D80)</f>
        <v>0</v>
      </c>
      <c r="E81" s="267" t="n">
        <f aca="false">SUM(E74:E80)</f>
        <v>0</v>
      </c>
      <c r="F81" s="267" t="n">
        <f aca="false">SUM(F74:F80)</f>
        <v>0</v>
      </c>
      <c r="G81" s="267" t="n">
        <f aca="false">SUM(G74:G80)</f>
        <v>0</v>
      </c>
      <c r="H81" s="267" t="n">
        <f aca="false">SUM(H74:H80)</f>
        <v>0</v>
      </c>
      <c r="I81" s="267" t="n">
        <f aca="false">SUM(I74:I80)</f>
        <v>0</v>
      </c>
      <c r="J81" s="267" t="n">
        <f aca="false">SUM(J74:J80)</f>
        <v>0</v>
      </c>
      <c r="K81" s="267" t="n">
        <f aca="false">SUM(K74:K80)</f>
        <v>0</v>
      </c>
      <c r="L81" s="267" t="n">
        <f aca="false">SUM(L74:L80)</f>
        <v>0</v>
      </c>
      <c r="M81" s="267" t="n">
        <f aca="false">SUM(M74:M80)</f>
        <v>0</v>
      </c>
      <c r="N81" s="267" t="n">
        <f aca="false">SUM(N74:N80)</f>
        <v>0</v>
      </c>
      <c r="O81" s="267" t="n">
        <f aca="false">SUM(O74:O80)</f>
        <v>0</v>
      </c>
      <c r="P81" s="267" t="n">
        <f aca="false">SUM(P74:P80)</f>
        <v>0</v>
      </c>
      <c r="Q81" s="260"/>
      <c r="R81" s="260"/>
      <c r="S81" s="260"/>
      <c r="T81" s="260"/>
      <c r="U81" s="260"/>
      <c r="V81" s="260"/>
      <c r="W81" s="260"/>
      <c r="X81" s="260"/>
      <c r="Y81" s="260"/>
      <c r="Z81" s="260"/>
      <c r="AA81" s="260"/>
      <c r="AB81" s="260"/>
      <c r="AC81" s="260"/>
      <c r="AD81" s="260"/>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0"/>
      <c r="BB81" s="260"/>
      <c r="BC81" s="260"/>
      <c r="BD81" s="260"/>
      <c r="BE81" s="260"/>
      <c r="BF81" s="260"/>
      <c r="BG81" s="260"/>
      <c r="BH81" s="260"/>
      <c r="BI81" s="260"/>
      <c r="BJ81" s="260"/>
      <c r="BK81" s="260"/>
      <c r="BL81" s="260"/>
      <c r="BM81" s="260"/>
      <c r="BN81" s="260"/>
      <c r="BO81" s="260"/>
      <c r="BP81" s="260"/>
      <c r="BQ81" s="260"/>
      <c r="BR81" s="260"/>
      <c r="BS81" s="260"/>
      <c r="BT81" s="260"/>
      <c r="BU81" s="260"/>
      <c r="BV81" s="260"/>
      <c r="BW81" s="260"/>
      <c r="BX81" s="260"/>
      <c r="BY81" s="260"/>
      <c r="BZ81" s="260"/>
      <c r="CA81" s="260"/>
      <c r="CB81" s="260"/>
      <c r="CC81" s="260"/>
      <c r="CD81" s="260"/>
      <c r="CE81" s="260"/>
      <c r="CF81" s="260"/>
      <c r="CG81" s="260"/>
      <c r="CH81" s="260"/>
      <c r="CI81" s="260"/>
      <c r="CJ81" s="260"/>
      <c r="CK81" s="260"/>
      <c r="CL81" s="260"/>
      <c r="CM81" s="260"/>
      <c r="CN81" s="260"/>
      <c r="CO81" s="260"/>
      <c r="CP81" s="260"/>
      <c r="CQ81" s="260"/>
      <c r="CR81" s="260"/>
      <c r="CS81" s="260"/>
      <c r="CT81" s="260"/>
      <c r="CU81" s="260"/>
      <c r="CV81" s="260"/>
      <c r="CW81" s="260"/>
      <c r="CX81" s="260"/>
      <c r="CY81" s="260"/>
      <c r="CZ81" s="260"/>
      <c r="DA81" s="260"/>
      <c r="DB81" s="260"/>
      <c r="DC81" s="260"/>
      <c r="DD81" s="260"/>
      <c r="DE81" s="260"/>
      <c r="DF81" s="260"/>
      <c r="DG81" s="260"/>
      <c r="DH81" s="260"/>
      <c r="DI81" s="260"/>
      <c r="DJ81" s="260"/>
      <c r="DK81" s="260"/>
      <c r="DL81" s="260"/>
      <c r="DM81" s="260"/>
      <c r="DN81" s="260"/>
      <c r="DO81" s="260"/>
      <c r="DP81" s="260"/>
      <c r="DQ81" s="260"/>
      <c r="DR81" s="260"/>
      <c r="DS81" s="260"/>
      <c r="DT81" s="260"/>
      <c r="DU81" s="260"/>
      <c r="DV81" s="260"/>
      <c r="DW81" s="260"/>
      <c r="DX81" s="260"/>
      <c r="DY81" s="260"/>
      <c r="DZ81" s="260"/>
      <c r="EA81" s="260"/>
      <c r="EB81" s="260"/>
      <c r="EC81" s="260"/>
      <c r="ED81" s="260"/>
      <c r="EE81" s="260"/>
      <c r="EF81" s="260"/>
      <c r="EG81" s="260"/>
      <c r="EH81" s="260"/>
      <c r="EI81" s="260"/>
      <c r="EJ81" s="260"/>
      <c r="EK81" s="260"/>
      <c r="EL81" s="260"/>
      <c r="EM81" s="260"/>
      <c r="EN81" s="260"/>
      <c r="EO81" s="260"/>
      <c r="EP81" s="260"/>
      <c r="EQ81" s="260"/>
      <c r="ER81" s="260"/>
      <c r="ES81" s="260"/>
      <c r="ET81" s="260"/>
      <c r="EU81" s="260"/>
      <c r="EV81" s="260"/>
      <c r="EW81" s="260"/>
      <c r="EX81" s="260"/>
      <c r="EY81" s="260"/>
      <c r="EZ81" s="260"/>
      <c r="FA81" s="260"/>
      <c r="FB81" s="260"/>
      <c r="FC81" s="260"/>
      <c r="FD81" s="260"/>
      <c r="FE81" s="260"/>
      <c r="FF81" s="260"/>
      <c r="FG81" s="260"/>
      <c r="FH81" s="260"/>
      <c r="FI81" s="260"/>
      <c r="FJ81" s="260"/>
      <c r="FK81" s="260"/>
      <c r="FL81" s="260"/>
      <c r="FM81" s="260"/>
      <c r="FN81" s="260"/>
      <c r="FO81" s="260"/>
      <c r="FP81" s="260"/>
      <c r="FQ81" s="260"/>
      <c r="FR81" s="260"/>
      <c r="FS81" s="260"/>
      <c r="FT81" s="260"/>
      <c r="FU81" s="260"/>
      <c r="FV81" s="260"/>
      <c r="FW81" s="260"/>
      <c r="FX81" s="260"/>
      <c r="FY81" s="260"/>
      <c r="FZ81" s="260"/>
      <c r="GA81" s="260"/>
      <c r="GB81" s="260"/>
      <c r="GC81" s="260"/>
      <c r="GD81" s="260"/>
      <c r="GE81" s="260"/>
      <c r="GF81" s="260"/>
      <c r="GG81" s="260"/>
      <c r="GH81" s="260"/>
      <c r="GI81" s="260"/>
      <c r="GJ81" s="260"/>
      <c r="GK81" s="260"/>
      <c r="GL81" s="260"/>
      <c r="GM81" s="260"/>
      <c r="GN81" s="260"/>
      <c r="GO81" s="260"/>
      <c r="GP81" s="260"/>
      <c r="GQ81" s="260"/>
      <c r="GR81" s="260"/>
      <c r="GS81" s="260"/>
      <c r="GT81" s="260"/>
      <c r="GU81" s="260"/>
      <c r="GV81" s="260"/>
      <c r="GW81" s="260"/>
      <c r="GX81" s="260"/>
      <c r="GY81" s="260"/>
      <c r="GZ81" s="260"/>
      <c r="HA81" s="260"/>
      <c r="HB81" s="260"/>
      <c r="HC81" s="260"/>
      <c r="HD81" s="260"/>
      <c r="HE81" s="260"/>
      <c r="HF81" s="260"/>
      <c r="HG81" s="260"/>
      <c r="HH81" s="260"/>
      <c r="HI81" s="260"/>
      <c r="HJ81" s="260"/>
      <c r="HK81" s="260"/>
      <c r="HL81" s="260"/>
      <c r="HM81" s="260"/>
      <c r="HN81" s="260"/>
      <c r="HO81" s="260"/>
      <c r="HP81" s="260"/>
      <c r="HQ81" s="260"/>
      <c r="HR81" s="260"/>
      <c r="HS81" s="260"/>
      <c r="HT81" s="260"/>
      <c r="HU81" s="260"/>
      <c r="HV81" s="260"/>
      <c r="HW81" s="260"/>
      <c r="HX81" s="260"/>
      <c r="HY81" s="260"/>
      <c r="HZ81" s="260"/>
      <c r="IA81" s="260"/>
      <c r="IB81" s="260"/>
      <c r="IC81" s="260"/>
      <c r="ID81" s="260"/>
      <c r="IE81" s="260"/>
      <c r="IF81" s="260"/>
      <c r="IG81" s="260"/>
      <c r="IH81" s="260"/>
      <c r="II81" s="260"/>
      <c r="IJ81" s="260"/>
      <c r="IK81" s="260"/>
      <c r="IL81" s="260"/>
      <c r="IM81" s="260"/>
      <c r="IN81" s="260"/>
      <c r="IO81" s="260"/>
      <c r="IP81" s="260"/>
      <c r="IQ81" s="260"/>
      <c r="IR81" s="260"/>
      <c r="IS81" s="260"/>
      <c r="IT81" s="260"/>
      <c r="IU81" s="260"/>
      <c r="IV81" s="260"/>
      <c r="IW81" s="260"/>
    </row>
    <row r="82" customFormat="false" ht="12.75" hidden="false" customHeight="false" outlineLevel="0" collapsed="false">
      <c r="A82" s="253" t="s">
        <v>293</v>
      </c>
      <c r="B82" s="254" t="s">
        <v>294</v>
      </c>
      <c r="C82" s="254"/>
      <c r="D82" s="263" t="n">
        <v>0</v>
      </c>
      <c r="E82" s="263" t="n">
        <v>0</v>
      </c>
      <c r="F82" s="263" t="n">
        <v>0</v>
      </c>
      <c r="G82" s="263" t="n">
        <v>0</v>
      </c>
      <c r="H82" s="263" t="n">
        <v>0</v>
      </c>
      <c r="I82" s="263" t="n">
        <v>0</v>
      </c>
      <c r="J82" s="263" t="n">
        <v>0</v>
      </c>
      <c r="K82" s="263" t="n">
        <v>0</v>
      </c>
      <c r="L82" s="263" t="n">
        <v>0</v>
      </c>
      <c r="M82" s="263" t="n">
        <v>0</v>
      </c>
      <c r="N82" s="263" t="n">
        <v>0</v>
      </c>
      <c r="O82" s="263" t="n">
        <v>0</v>
      </c>
      <c r="P82" s="263" t="n">
        <f aca="false">SUM(D82:O82)</f>
        <v>0</v>
      </c>
    </row>
    <row r="83" customFormat="false" ht="12.75" hidden="false" customHeight="false" outlineLevel="0" collapsed="false">
      <c r="A83" s="253" t="s">
        <v>295</v>
      </c>
      <c r="B83" s="254" t="s">
        <v>296</v>
      </c>
      <c r="C83" s="254"/>
      <c r="D83" s="265" t="n">
        <v>0</v>
      </c>
      <c r="E83" s="265" t="n">
        <v>0</v>
      </c>
      <c r="F83" s="265" t="n">
        <v>0</v>
      </c>
      <c r="G83" s="265" t="n">
        <v>0</v>
      </c>
      <c r="H83" s="265" t="n">
        <v>0</v>
      </c>
      <c r="I83" s="265" t="n">
        <v>0</v>
      </c>
      <c r="J83" s="265" t="n">
        <v>0</v>
      </c>
      <c r="K83" s="265" t="n">
        <v>0</v>
      </c>
      <c r="L83" s="265" t="n">
        <v>0</v>
      </c>
      <c r="M83" s="265" t="n">
        <v>0</v>
      </c>
      <c r="N83" s="265" t="n">
        <v>0</v>
      </c>
      <c r="O83" s="265" t="n">
        <v>0</v>
      </c>
      <c r="P83" s="265" t="n">
        <f aca="false">SUM(D83:O83)</f>
        <v>0</v>
      </c>
    </row>
    <row r="84" customFormat="false" ht="12.75" hidden="false" customHeight="false" outlineLevel="0" collapsed="false">
      <c r="A84" s="283"/>
      <c r="B84" s="266" t="s">
        <v>297</v>
      </c>
      <c r="C84" s="258"/>
      <c r="D84" s="284" t="n">
        <f aca="false">SUM(D82:D83)</f>
        <v>0</v>
      </c>
      <c r="E84" s="284" t="n">
        <f aca="false">SUM(E82:E83)</f>
        <v>0</v>
      </c>
      <c r="F84" s="284" t="n">
        <f aca="false">SUM(F82:F83)</f>
        <v>0</v>
      </c>
      <c r="G84" s="284" t="n">
        <f aca="false">SUM(G82:G83)</f>
        <v>0</v>
      </c>
      <c r="H84" s="284" t="n">
        <f aca="false">SUM(H82:H83)</f>
        <v>0</v>
      </c>
      <c r="I84" s="284" t="n">
        <f aca="false">SUM(I82:I83)</f>
        <v>0</v>
      </c>
      <c r="J84" s="284" t="n">
        <f aca="false">SUM(J82:J83)</f>
        <v>0</v>
      </c>
      <c r="K84" s="284" t="n">
        <f aca="false">SUM(K82:K83)</f>
        <v>0</v>
      </c>
      <c r="L84" s="284" t="n">
        <f aca="false">SUM(L82:L83)</f>
        <v>0</v>
      </c>
      <c r="M84" s="284" t="n">
        <f aca="false">SUM(M82:M83)</f>
        <v>0</v>
      </c>
      <c r="N84" s="284" t="n">
        <f aca="false">SUM(N82:N83)</f>
        <v>0</v>
      </c>
      <c r="O84" s="284" t="n">
        <f aca="false">SUM(O82:O83)</f>
        <v>0</v>
      </c>
      <c r="P84" s="284" t="n">
        <f aca="false">SUM(P82:P83)</f>
        <v>0</v>
      </c>
      <c r="Q84" s="258"/>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c r="BC84" s="260"/>
      <c r="BD84" s="260"/>
      <c r="BE84" s="260"/>
      <c r="BF84" s="260"/>
      <c r="BG84" s="260"/>
      <c r="BH84" s="260"/>
      <c r="BI84" s="260"/>
      <c r="BJ84" s="260"/>
      <c r="BK84" s="260"/>
      <c r="BL84" s="260"/>
      <c r="BM84" s="260"/>
      <c r="BN84" s="260"/>
      <c r="BO84" s="260"/>
      <c r="BP84" s="260"/>
      <c r="BQ84" s="260"/>
      <c r="BR84" s="260"/>
      <c r="BS84" s="260"/>
      <c r="BT84" s="260"/>
      <c r="BU84" s="260"/>
      <c r="BV84" s="260"/>
      <c r="BW84" s="260"/>
      <c r="BX84" s="260"/>
      <c r="BY84" s="260"/>
      <c r="BZ84" s="260"/>
      <c r="CA84" s="260"/>
      <c r="CB84" s="260"/>
      <c r="CC84" s="260"/>
      <c r="CD84" s="260"/>
      <c r="CE84" s="260"/>
      <c r="CF84" s="260"/>
      <c r="CG84" s="260"/>
      <c r="CH84" s="260"/>
      <c r="CI84" s="260"/>
      <c r="CJ84" s="260"/>
      <c r="CK84" s="260"/>
      <c r="CL84" s="260"/>
      <c r="CM84" s="260"/>
      <c r="CN84" s="260"/>
      <c r="CO84" s="260"/>
      <c r="CP84" s="260"/>
      <c r="CQ84" s="260"/>
      <c r="CR84" s="260"/>
      <c r="CS84" s="260"/>
      <c r="CT84" s="260"/>
      <c r="CU84" s="260"/>
      <c r="CV84" s="260"/>
      <c r="CW84" s="260"/>
      <c r="CX84" s="260"/>
      <c r="CY84" s="260"/>
      <c r="CZ84" s="260"/>
      <c r="DA84" s="260"/>
      <c r="DB84" s="260"/>
      <c r="DC84" s="260"/>
      <c r="DD84" s="260"/>
      <c r="DE84" s="260"/>
      <c r="DF84" s="260"/>
      <c r="DG84" s="260"/>
      <c r="DH84" s="260"/>
      <c r="DI84" s="260"/>
      <c r="DJ84" s="260"/>
      <c r="DK84" s="260"/>
      <c r="DL84" s="260"/>
      <c r="DM84" s="260"/>
      <c r="DN84" s="260"/>
      <c r="DO84" s="260"/>
      <c r="DP84" s="260"/>
      <c r="DQ84" s="260"/>
      <c r="DR84" s="260"/>
      <c r="DS84" s="260"/>
      <c r="DT84" s="260"/>
      <c r="DU84" s="260"/>
      <c r="DV84" s="260"/>
      <c r="DW84" s="260"/>
      <c r="DX84" s="260"/>
      <c r="DY84" s="260"/>
      <c r="DZ84" s="260"/>
      <c r="EA84" s="260"/>
      <c r="EB84" s="260"/>
      <c r="EC84" s="260"/>
      <c r="ED84" s="260"/>
      <c r="EE84" s="260"/>
      <c r="EF84" s="260"/>
      <c r="EG84" s="260"/>
      <c r="EH84" s="260"/>
      <c r="EI84" s="260"/>
      <c r="EJ84" s="260"/>
      <c r="EK84" s="260"/>
      <c r="EL84" s="260"/>
      <c r="EM84" s="260"/>
      <c r="EN84" s="260"/>
      <c r="EO84" s="260"/>
      <c r="EP84" s="260"/>
      <c r="EQ84" s="260"/>
      <c r="ER84" s="260"/>
      <c r="ES84" s="260"/>
      <c r="ET84" s="260"/>
      <c r="EU84" s="260"/>
      <c r="EV84" s="260"/>
      <c r="EW84" s="260"/>
      <c r="EX84" s="260"/>
      <c r="EY84" s="260"/>
      <c r="EZ84" s="260"/>
      <c r="FA84" s="260"/>
      <c r="FB84" s="260"/>
      <c r="FC84" s="260"/>
      <c r="FD84" s="260"/>
      <c r="FE84" s="260"/>
      <c r="FF84" s="260"/>
      <c r="FG84" s="260"/>
      <c r="FH84" s="260"/>
      <c r="FI84" s="260"/>
      <c r="FJ84" s="260"/>
      <c r="FK84" s="260"/>
      <c r="FL84" s="260"/>
      <c r="FM84" s="260"/>
      <c r="FN84" s="260"/>
      <c r="FO84" s="260"/>
      <c r="FP84" s="260"/>
      <c r="FQ84" s="260"/>
      <c r="FR84" s="260"/>
      <c r="FS84" s="260"/>
      <c r="FT84" s="260"/>
      <c r="FU84" s="260"/>
      <c r="FV84" s="260"/>
      <c r="FW84" s="260"/>
      <c r="FX84" s="260"/>
      <c r="FY84" s="260"/>
      <c r="FZ84" s="260"/>
      <c r="GA84" s="260"/>
      <c r="GB84" s="260"/>
      <c r="GC84" s="260"/>
      <c r="GD84" s="260"/>
      <c r="GE84" s="260"/>
      <c r="GF84" s="260"/>
      <c r="GG84" s="260"/>
      <c r="GH84" s="260"/>
      <c r="GI84" s="260"/>
      <c r="GJ84" s="260"/>
      <c r="GK84" s="260"/>
      <c r="GL84" s="260"/>
      <c r="GM84" s="260"/>
      <c r="GN84" s="260"/>
      <c r="GO84" s="260"/>
      <c r="GP84" s="260"/>
      <c r="GQ84" s="260"/>
      <c r="GR84" s="260"/>
      <c r="GS84" s="260"/>
      <c r="GT84" s="260"/>
      <c r="GU84" s="260"/>
      <c r="GV84" s="260"/>
      <c r="GW84" s="260"/>
      <c r="GX84" s="260"/>
      <c r="GY84" s="260"/>
      <c r="GZ84" s="260"/>
      <c r="HA84" s="260"/>
      <c r="HB84" s="260"/>
      <c r="HC84" s="260"/>
      <c r="HD84" s="260"/>
      <c r="HE84" s="260"/>
      <c r="HF84" s="260"/>
      <c r="HG84" s="260"/>
      <c r="HH84" s="260"/>
      <c r="HI84" s="260"/>
      <c r="HJ84" s="260"/>
      <c r="HK84" s="260"/>
      <c r="HL84" s="260"/>
      <c r="HM84" s="260"/>
      <c r="HN84" s="260"/>
      <c r="HO84" s="260"/>
      <c r="HP84" s="260"/>
      <c r="HQ84" s="260"/>
      <c r="HR84" s="260"/>
      <c r="HS84" s="260"/>
      <c r="HT84" s="260"/>
      <c r="HU84" s="260"/>
      <c r="HV84" s="260"/>
      <c r="HW84" s="260"/>
      <c r="HX84" s="260"/>
      <c r="HY84" s="260"/>
      <c r="HZ84" s="260"/>
      <c r="IA84" s="260"/>
      <c r="IB84" s="260"/>
      <c r="IC84" s="260"/>
      <c r="ID84" s="260"/>
      <c r="IE84" s="260"/>
      <c r="IF84" s="260"/>
      <c r="IG84" s="260"/>
      <c r="IH84" s="260"/>
      <c r="II84" s="260"/>
      <c r="IJ84" s="260"/>
      <c r="IK84" s="260"/>
      <c r="IL84" s="260"/>
      <c r="IM84" s="260"/>
      <c r="IN84" s="260"/>
      <c r="IO84" s="260"/>
      <c r="IP84" s="260"/>
      <c r="IQ84" s="260"/>
      <c r="IR84" s="260"/>
      <c r="IS84" s="260"/>
      <c r="IT84" s="260"/>
      <c r="IU84" s="260"/>
      <c r="IV84" s="260"/>
      <c r="IW84" s="260"/>
    </row>
    <row r="85" customFormat="false" ht="12.75" hidden="false" customHeight="false" outlineLevel="0" collapsed="false">
      <c r="A85" s="285" t="s">
        <v>298</v>
      </c>
      <c r="B85" s="286" t="s">
        <v>155</v>
      </c>
      <c r="C85" s="287"/>
      <c r="D85" s="284" t="n">
        <v>0</v>
      </c>
      <c r="E85" s="284" t="n">
        <v>0</v>
      </c>
      <c r="F85" s="284" t="n">
        <v>0</v>
      </c>
      <c r="G85" s="284" t="n">
        <v>0</v>
      </c>
      <c r="H85" s="284" t="n">
        <v>0</v>
      </c>
      <c r="I85" s="284" t="n">
        <v>0</v>
      </c>
      <c r="J85" s="284" t="n">
        <v>0</v>
      </c>
      <c r="K85" s="284" t="n">
        <v>0</v>
      </c>
      <c r="L85" s="284" t="n">
        <v>0</v>
      </c>
      <c r="M85" s="284" t="n">
        <v>0</v>
      </c>
      <c r="N85" s="284" t="n">
        <v>0</v>
      </c>
      <c r="O85" s="284" t="n">
        <v>0</v>
      </c>
      <c r="P85" s="284" t="n">
        <f aca="false">SUM(D85:O85)</f>
        <v>0</v>
      </c>
      <c r="Q85" s="258"/>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260"/>
      <c r="BD85" s="260"/>
      <c r="BE85" s="260"/>
      <c r="BF85" s="260"/>
      <c r="BG85" s="260"/>
      <c r="BH85" s="260"/>
      <c r="BI85" s="260"/>
      <c r="BJ85" s="260"/>
      <c r="BK85" s="260"/>
      <c r="BL85" s="260"/>
      <c r="BM85" s="260"/>
      <c r="BN85" s="260"/>
      <c r="BO85" s="260"/>
      <c r="BP85" s="260"/>
      <c r="BQ85" s="260"/>
      <c r="BR85" s="260"/>
      <c r="BS85" s="260"/>
      <c r="BT85" s="260"/>
      <c r="BU85" s="260"/>
      <c r="BV85" s="260"/>
      <c r="BW85" s="260"/>
      <c r="BX85" s="260"/>
      <c r="BY85" s="260"/>
      <c r="BZ85" s="260"/>
      <c r="CA85" s="260"/>
      <c r="CB85" s="260"/>
      <c r="CC85" s="260"/>
      <c r="CD85" s="260"/>
      <c r="CE85" s="260"/>
      <c r="CF85" s="260"/>
      <c r="CG85" s="260"/>
      <c r="CH85" s="260"/>
      <c r="CI85" s="260"/>
      <c r="CJ85" s="260"/>
      <c r="CK85" s="260"/>
      <c r="CL85" s="260"/>
      <c r="CM85" s="260"/>
      <c r="CN85" s="260"/>
      <c r="CO85" s="260"/>
      <c r="CP85" s="260"/>
      <c r="CQ85" s="260"/>
      <c r="CR85" s="260"/>
      <c r="CS85" s="260"/>
      <c r="CT85" s="260"/>
      <c r="CU85" s="260"/>
      <c r="CV85" s="260"/>
      <c r="CW85" s="260"/>
      <c r="CX85" s="260"/>
      <c r="CY85" s="260"/>
      <c r="CZ85" s="260"/>
      <c r="DA85" s="260"/>
      <c r="DB85" s="260"/>
      <c r="DC85" s="260"/>
      <c r="DD85" s="260"/>
      <c r="DE85" s="260"/>
      <c r="DF85" s="260"/>
      <c r="DG85" s="260"/>
      <c r="DH85" s="260"/>
      <c r="DI85" s="260"/>
      <c r="DJ85" s="260"/>
      <c r="DK85" s="260"/>
      <c r="DL85" s="260"/>
      <c r="DM85" s="260"/>
      <c r="DN85" s="260"/>
      <c r="DO85" s="260"/>
      <c r="DP85" s="260"/>
      <c r="DQ85" s="260"/>
      <c r="DR85" s="260"/>
      <c r="DS85" s="260"/>
      <c r="DT85" s="260"/>
      <c r="DU85" s="260"/>
      <c r="DV85" s="260"/>
      <c r="DW85" s="260"/>
      <c r="DX85" s="260"/>
      <c r="DY85" s="260"/>
      <c r="DZ85" s="260"/>
      <c r="EA85" s="260"/>
      <c r="EB85" s="260"/>
      <c r="EC85" s="260"/>
      <c r="ED85" s="260"/>
      <c r="EE85" s="260"/>
      <c r="EF85" s="260"/>
      <c r="EG85" s="260"/>
      <c r="EH85" s="260"/>
      <c r="EI85" s="260"/>
      <c r="EJ85" s="260"/>
      <c r="EK85" s="260"/>
      <c r="EL85" s="260"/>
      <c r="EM85" s="260"/>
      <c r="EN85" s="260"/>
      <c r="EO85" s="260"/>
      <c r="EP85" s="260"/>
      <c r="EQ85" s="260"/>
      <c r="ER85" s="260"/>
      <c r="ES85" s="260"/>
      <c r="ET85" s="260"/>
      <c r="EU85" s="260"/>
      <c r="EV85" s="260"/>
      <c r="EW85" s="260"/>
      <c r="EX85" s="260"/>
      <c r="EY85" s="260"/>
      <c r="EZ85" s="260"/>
      <c r="FA85" s="260"/>
      <c r="FB85" s="260"/>
      <c r="FC85" s="260"/>
      <c r="FD85" s="260"/>
      <c r="FE85" s="260"/>
      <c r="FF85" s="260"/>
      <c r="FG85" s="260"/>
      <c r="FH85" s="260"/>
      <c r="FI85" s="260"/>
      <c r="FJ85" s="260"/>
      <c r="FK85" s="260"/>
      <c r="FL85" s="260"/>
      <c r="FM85" s="260"/>
      <c r="FN85" s="260"/>
      <c r="FO85" s="260"/>
      <c r="FP85" s="260"/>
      <c r="FQ85" s="260"/>
      <c r="FR85" s="260"/>
      <c r="FS85" s="260"/>
      <c r="FT85" s="260"/>
      <c r="FU85" s="260"/>
      <c r="FV85" s="260"/>
      <c r="FW85" s="260"/>
      <c r="FX85" s="260"/>
      <c r="FY85" s="260"/>
      <c r="FZ85" s="260"/>
      <c r="GA85" s="260"/>
      <c r="GB85" s="260"/>
      <c r="GC85" s="260"/>
      <c r="GD85" s="260"/>
      <c r="GE85" s="260"/>
      <c r="GF85" s="260"/>
      <c r="GG85" s="260"/>
      <c r="GH85" s="260"/>
      <c r="GI85" s="260"/>
      <c r="GJ85" s="260"/>
      <c r="GK85" s="260"/>
      <c r="GL85" s="260"/>
      <c r="GM85" s="260"/>
      <c r="GN85" s="260"/>
      <c r="GO85" s="260"/>
      <c r="GP85" s="260"/>
      <c r="GQ85" s="260"/>
      <c r="GR85" s="260"/>
      <c r="GS85" s="260"/>
      <c r="GT85" s="260"/>
      <c r="GU85" s="260"/>
      <c r="GV85" s="260"/>
      <c r="GW85" s="260"/>
      <c r="GX85" s="260"/>
      <c r="GY85" s="260"/>
      <c r="GZ85" s="260"/>
      <c r="HA85" s="260"/>
      <c r="HB85" s="260"/>
      <c r="HC85" s="260"/>
      <c r="HD85" s="260"/>
      <c r="HE85" s="260"/>
      <c r="HF85" s="260"/>
      <c r="HG85" s="260"/>
      <c r="HH85" s="260"/>
      <c r="HI85" s="260"/>
      <c r="HJ85" s="260"/>
      <c r="HK85" s="260"/>
      <c r="HL85" s="260"/>
      <c r="HM85" s="260"/>
      <c r="HN85" s="260"/>
      <c r="HO85" s="260"/>
      <c r="HP85" s="260"/>
      <c r="HQ85" s="260"/>
      <c r="HR85" s="260"/>
      <c r="HS85" s="260"/>
      <c r="HT85" s="260"/>
      <c r="HU85" s="260"/>
      <c r="HV85" s="260"/>
      <c r="HW85" s="260"/>
      <c r="HX85" s="260"/>
      <c r="HY85" s="260"/>
      <c r="HZ85" s="260"/>
      <c r="IA85" s="260"/>
      <c r="IB85" s="260"/>
      <c r="IC85" s="260"/>
      <c r="ID85" s="260"/>
      <c r="IE85" s="260"/>
      <c r="IF85" s="260"/>
      <c r="IG85" s="260"/>
      <c r="IH85" s="260"/>
      <c r="II85" s="260"/>
      <c r="IJ85" s="260"/>
      <c r="IK85" s="260"/>
      <c r="IL85" s="260"/>
      <c r="IM85" s="260"/>
      <c r="IN85" s="260"/>
      <c r="IO85" s="260"/>
      <c r="IP85" s="260"/>
      <c r="IQ85" s="260"/>
      <c r="IR85" s="260"/>
      <c r="IS85" s="260"/>
      <c r="IT85" s="260"/>
      <c r="IU85" s="260"/>
      <c r="IV85" s="260"/>
      <c r="IW85" s="260"/>
    </row>
    <row r="86" customFormat="false" ht="12.75" hidden="false" customHeight="false" outlineLevel="0" collapsed="false">
      <c r="A86" s="288"/>
      <c r="B86" s="289" t="s">
        <v>156</v>
      </c>
      <c r="C86" s="290"/>
      <c r="D86" s="291" t="n">
        <f aca="false">D32+D35+D43+D45+D47+D49+D58+D64+D69+D81+D84+D65+D66+D70+D71+D72+D73+D85</f>
        <v>0</v>
      </c>
      <c r="E86" s="291" t="n">
        <f aca="false">E32+E35+E43+E45+E47+E49+E58+E64+E69+E81+E84+E65+E66+E70+E71+E72+E73+E85</f>
        <v>0</v>
      </c>
      <c r="F86" s="291" t="n">
        <f aca="false">F32+F35+F43+F45+F47+F49+F58+F64+F69+F81+F84+F65+F66+F70+F71+F72+F73+F85</f>
        <v>0</v>
      </c>
      <c r="G86" s="291" t="n">
        <f aca="false">G32+G35+G43+G45+G47+G49+G58+G64+G69+G81+G84+G65+G66+G70+G71+G72+G73+G85</f>
        <v>0</v>
      </c>
      <c r="H86" s="291" t="n">
        <f aca="false">H32+H35+H43+H45+H47+H49+H58+H64+H69+H81+H84+H65+H66+H70+H71+H72+H73+H85</f>
        <v>0</v>
      </c>
      <c r="I86" s="291" t="n">
        <f aca="false">I32+I35+I43+I45+I47+I49+I58+I64+I69+I81+I84+I65+I66+I70+I71+I72+I73+I85</f>
        <v>0</v>
      </c>
      <c r="J86" s="291" t="n">
        <f aca="false">J32+J35+J43+J45+J47+J49+J58+J64+J69+J81+J84+J65+J66+J70+J71+J72+J73+J85</f>
        <v>0</v>
      </c>
      <c r="K86" s="291" t="n">
        <f aca="false">K32+K35+K43+K45+K47+K49+K58+K64+K69+K81+K84+K65+K66+K70+K71+K72+K73+K85</f>
        <v>0</v>
      </c>
      <c r="L86" s="291" t="n">
        <f aca="false">L32+L35+L43+L45+L47+L49+L58+L64+L69+L81+L84+L65+L66+L70+L71+L72+L73+L85</f>
        <v>0</v>
      </c>
      <c r="M86" s="291" t="n">
        <f aca="false">M32+M35+M43+M45+M47+M49+M58+M64+M69+M81+M84+M65+M66+M70+M71+M72+M73+M85</f>
        <v>0</v>
      </c>
      <c r="N86" s="291" t="n">
        <f aca="false">N32+N35+N43+N45+N47+N49+N58+N64+N69+N81+N84+N65+N66+N70+N71+N72+N73+N85</f>
        <v>0</v>
      </c>
      <c r="O86" s="291" t="n">
        <f aca="false">O32+O35+O43+O45+O47+O49+O58+O64+O69+O81+O84+O65+O66+O70+O71+O72+O73+O85</f>
        <v>0</v>
      </c>
      <c r="P86" s="291" t="n">
        <f aca="false">P32+P35+P43+P45+P47+P49+P58+P64+P69+P81+P84+P65+P66+P70+P71+P72+P73+P85</f>
        <v>0</v>
      </c>
      <c r="Q86" s="271"/>
    </row>
    <row r="87" customFormat="false" ht="12.75" hidden="false" customHeight="false" outlineLevel="0" collapsed="false">
      <c r="D87" s="270"/>
      <c r="E87" s="270"/>
      <c r="F87" s="270"/>
      <c r="G87" s="270"/>
      <c r="H87" s="270"/>
      <c r="I87" s="270"/>
      <c r="J87" s="270"/>
      <c r="K87" s="270"/>
      <c r="L87" s="270"/>
      <c r="M87" s="270"/>
      <c r="N87" s="270"/>
      <c r="O87" s="270"/>
      <c r="P87" s="270"/>
    </row>
    <row r="88" customFormat="false" ht="12.75" hidden="false" customHeight="false" outlineLevel="0" collapsed="false">
      <c r="A88" s="292"/>
      <c r="B88" s="293"/>
      <c r="C88" s="293"/>
      <c r="D88" s="294" t="n">
        <v>37258</v>
      </c>
      <c r="E88" s="294" t="n">
        <v>37289</v>
      </c>
      <c r="F88" s="294" t="n">
        <v>37317</v>
      </c>
      <c r="G88" s="294" t="n">
        <v>37348</v>
      </c>
      <c r="H88" s="294" t="n">
        <v>37378</v>
      </c>
      <c r="I88" s="294" t="n">
        <v>37409</v>
      </c>
      <c r="J88" s="294" t="n">
        <v>37439</v>
      </c>
      <c r="K88" s="294" t="n">
        <v>37470</v>
      </c>
      <c r="L88" s="294" t="n">
        <v>37501</v>
      </c>
      <c r="M88" s="294" t="n">
        <v>37531</v>
      </c>
      <c r="N88" s="294" t="n">
        <v>37562</v>
      </c>
      <c r="O88" s="294" t="n">
        <v>37592</v>
      </c>
      <c r="P88" s="295" t="s">
        <v>141</v>
      </c>
      <c r="Q88" s="296"/>
      <c r="R88" s="296"/>
      <c r="S88" s="296"/>
      <c r="T88" s="296"/>
      <c r="U88" s="296"/>
      <c r="V88" s="296"/>
      <c r="W88" s="296"/>
      <c r="X88" s="296"/>
      <c r="Y88" s="296"/>
      <c r="Z88" s="296"/>
      <c r="AA88" s="296"/>
      <c r="AB88" s="296"/>
      <c r="AC88" s="296"/>
      <c r="AD88" s="296"/>
      <c r="AE88" s="296"/>
      <c r="AF88" s="296"/>
      <c r="AG88" s="296"/>
      <c r="AH88" s="296"/>
      <c r="AI88" s="296"/>
      <c r="AJ88" s="296"/>
      <c r="AK88" s="296"/>
      <c r="AL88" s="296"/>
      <c r="AM88" s="296"/>
      <c r="AN88" s="296"/>
      <c r="AO88" s="296"/>
      <c r="AP88" s="296"/>
      <c r="AQ88" s="296"/>
      <c r="AR88" s="296"/>
      <c r="AS88" s="296"/>
      <c r="AT88" s="296"/>
      <c r="AU88" s="296"/>
      <c r="AV88" s="296"/>
      <c r="AW88" s="296"/>
      <c r="AX88" s="296"/>
      <c r="AY88" s="296"/>
      <c r="AZ88" s="296"/>
      <c r="BA88" s="296"/>
      <c r="BB88" s="296"/>
      <c r="BC88" s="296"/>
      <c r="BD88" s="296"/>
      <c r="BE88" s="296"/>
      <c r="BF88" s="296"/>
      <c r="BG88" s="296"/>
      <c r="BH88" s="296"/>
      <c r="BI88" s="296"/>
      <c r="BJ88" s="296"/>
      <c r="BK88" s="296"/>
      <c r="BL88" s="296"/>
      <c r="BM88" s="296"/>
      <c r="BN88" s="296"/>
      <c r="BO88" s="296"/>
      <c r="BP88" s="296"/>
      <c r="BQ88" s="296"/>
      <c r="BR88" s="296"/>
      <c r="BS88" s="296"/>
      <c r="BT88" s="296"/>
      <c r="BU88" s="296"/>
      <c r="BV88" s="296"/>
      <c r="BW88" s="296"/>
      <c r="BX88" s="296"/>
      <c r="BY88" s="296"/>
      <c r="BZ88" s="296"/>
      <c r="CA88" s="296"/>
      <c r="CB88" s="296"/>
      <c r="CC88" s="296"/>
      <c r="CD88" s="296"/>
      <c r="CE88" s="296"/>
      <c r="CF88" s="296"/>
      <c r="CG88" s="296"/>
      <c r="CH88" s="296"/>
      <c r="CI88" s="296"/>
      <c r="CJ88" s="296"/>
      <c r="CK88" s="296"/>
      <c r="CL88" s="296"/>
      <c r="CM88" s="296"/>
      <c r="CN88" s="296"/>
      <c r="CO88" s="296"/>
      <c r="CP88" s="296"/>
      <c r="CQ88" s="296"/>
      <c r="CR88" s="296"/>
      <c r="CS88" s="296"/>
      <c r="CT88" s="296"/>
      <c r="CU88" s="296"/>
      <c r="CV88" s="296"/>
      <c r="CW88" s="296"/>
      <c r="CX88" s="296"/>
      <c r="CY88" s="296"/>
      <c r="CZ88" s="296"/>
      <c r="DA88" s="296"/>
      <c r="DB88" s="296"/>
      <c r="DC88" s="296"/>
      <c r="DD88" s="296"/>
      <c r="DE88" s="296"/>
      <c r="DF88" s="296"/>
      <c r="DG88" s="296"/>
      <c r="DH88" s="296"/>
      <c r="DI88" s="296"/>
      <c r="DJ88" s="296"/>
      <c r="DK88" s="296"/>
      <c r="DL88" s="296"/>
      <c r="DM88" s="296"/>
      <c r="DN88" s="296"/>
      <c r="DO88" s="296"/>
      <c r="DP88" s="296"/>
      <c r="DQ88" s="296"/>
      <c r="DR88" s="296"/>
      <c r="DS88" s="296"/>
      <c r="DT88" s="296"/>
      <c r="DU88" s="296"/>
      <c r="DV88" s="296"/>
      <c r="DW88" s="296"/>
      <c r="DX88" s="296"/>
      <c r="DY88" s="296"/>
      <c r="DZ88" s="296"/>
      <c r="EA88" s="296"/>
      <c r="EB88" s="296"/>
      <c r="EC88" s="296"/>
      <c r="ED88" s="296"/>
      <c r="EE88" s="296"/>
      <c r="EF88" s="296"/>
      <c r="EG88" s="296"/>
      <c r="EH88" s="296"/>
      <c r="EI88" s="296"/>
      <c r="EJ88" s="296"/>
      <c r="EK88" s="296"/>
      <c r="EL88" s="296"/>
      <c r="EM88" s="296"/>
      <c r="EN88" s="296"/>
      <c r="EO88" s="296"/>
      <c r="EP88" s="296"/>
      <c r="EQ88" s="296"/>
      <c r="ER88" s="296"/>
      <c r="ES88" s="296"/>
      <c r="ET88" s="296"/>
      <c r="EU88" s="296"/>
      <c r="EV88" s="296"/>
      <c r="EW88" s="296"/>
      <c r="EX88" s="296"/>
      <c r="EY88" s="296"/>
      <c r="EZ88" s="296"/>
      <c r="FA88" s="296"/>
      <c r="FB88" s="296"/>
      <c r="FC88" s="296"/>
      <c r="FD88" s="296"/>
      <c r="FE88" s="296"/>
      <c r="FF88" s="296"/>
      <c r="FG88" s="296"/>
      <c r="FH88" s="296"/>
      <c r="FI88" s="296"/>
      <c r="FJ88" s="296"/>
      <c r="FK88" s="296"/>
      <c r="FL88" s="296"/>
      <c r="FM88" s="296"/>
      <c r="FN88" s="296"/>
      <c r="FO88" s="296"/>
      <c r="FP88" s="296"/>
      <c r="FQ88" s="296"/>
      <c r="FR88" s="296"/>
      <c r="FS88" s="296"/>
      <c r="FT88" s="296"/>
      <c r="FU88" s="296"/>
      <c r="FV88" s="296"/>
      <c r="FW88" s="296"/>
      <c r="FX88" s="296"/>
      <c r="FY88" s="296"/>
      <c r="FZ88" s="296"/>
      <c r="GA88" s="296"/>
      <c r="GB88" s="296"/>
      <c r="GC88" s="296"/>
      <c r="GD88" s="296"/>
      <c r="GE88" s="296"/>
      <c r="GF88" s="296"/>
      <c r="GG88" s="296"/>
      <c r="GH88" s="296"/>
      <c r="GI88" s="296"/>
      <c r="GJ88" s="296"/>
      <c r="GK88" s="296"/>
      <c r="GL88" s="296"/>
      <c r="GM88" s="296"/>
      <c r="GN88" s="296"/>
      <c r="GO88" s="296"/>
      <c r="GP88" s="296"/>
      <c r="GQ88" s="296"/>
      <c r="GR88" s="296"/>
      <c r="GS88" s="296"/>
      <c r="GT88" s="296"/>
      <c r="GU88" s="296"/>
      <c r="GV88" s="296"/>
      <c r="GW88" s="296"/>
      <c r="GX88" s="296"/>
      <c r="GY88" s="296"/>
      <c r="GZ88" s="296"/>
      <c r="HA88" s="296"/>
      <c r="HB88" s="296"/>
      <c r="HC88" s="296"/>
      <c r="HD88" s="296"/>
      <c r="HE88" s="296"/>
      <c r="HF88" s="296"/>
      <c r="HG88" s="296"/>
      <c r="HH88" s="296"/>
      <c r="HI88" s="296"/>
      <c r="HJ88" s="296"/>
      <c r="HK88" s="296"/>
      <c r="HL88" s="296"/>
      <c r="HM88" s="296"/>
      <c r="HN88" s="296"/>
      <c r="HO88" s="296"/>
      <c r="HP88" s="296"/>
      <c r="HQ88" s="296"/>
      <c r="HR88" s="296"/>
      <c r="HS88" s="296"/>
      <c r="HT88" s="296"/>
      <c r="HU88" s="296"/>
      <c r="HV88" s="296"/>
      <c r="HW88" s="296"/>
      <c r="HX88" s="296"/>
      <c r="HY88" s="296"/>
      <c r="HZ88" s="296"/>
      <c r="IA88" s="296"/>
      <c r="IB88" s="296"/>
      <c r="IC88" s="296"/>
      <c r="ID88" s="296"/>
      <c r="IE88" s="296"/>
      <c r="IF88" s="296"/>
      <c r="IG88" s="296"/>
      <c r="IH88" s="296"/>
      <c r="II88" s="296"/>
      <c r="IJ88" s="296"/>
      <c r="IK88" s="296"/>
      <c r="IL88" s="296"/>
      <c r="IM88" s="296"/>
      <c r="IN88" s="296"/>
      <c r="IO88" s="296"/>
      <c r="IP88" s="296"/>
      <c r="IQ88" s="296"/>
      <c r="IR88" s="296"/>
      <c r="IS88" s="296"/>
      <c r="IT88" s="296"/>
      <c r="IU88" s="296"/>
      <c r="IV88" s="296"/>
      <c r="IW88" s="296"/>
    </row>
    <row r="89" customFormat="false" ht="12.75" hidden="false" customHeight="false" outlineLevel="0" collapsed="false">
      <c r="A89" s="258" t="s">
        <v>299</v>
      </c>
      <c r="B89" s="197"/>
      <c r="C89" s="197"/>
      <c r="D89" s="297"/>
      <c r="E89" s="297"/>
      <c r="F89" s="297"/>
      <c r="G89" s="297"/>
      <c r="H89" s="297"/>
      <c r="I89" s="297"/>
      <c r="J89" s="297"/>
      <c r="K89" s="297"/>
      <c r="L89" s="297"/>
      <c r="M89" s="297"/>
      <c r="N89" s="297"/>
      <c r="O89" s="297"/>
      <c r="P89" s="297"/>
      <c r="Q89" s="298"/>
      <c r="R89" s="298"/>
      <c r="S89" s="298"/>
      <c r="T89" s="298"/>
      <c r="U89" s="298"/>
      <c r="V89" s="298"/>
      <c r="W89" s="298"/>
      <c r="X89" s="298"/>
      <c r="Y89" s="298"/>
      <c r="Z89" s="298"/>
      <c r="AA89" s="298"/>
      <c r="AB89" s="298"/>
      <c r="AC89" s="298"/>
      <c r="AD89" s="298"/>
      <c r="AE89" s="298"/>
      <c r="AF89" s="298"/>
      <c r="AG89" s="298"/>
      <c r="AH89" s="298"/>
      <c r="AI89" s="298"/>
      <c r="AJ89" s="298"/>
      <c r="AK89" s="298"/>
      <c r="AL89" s="298"/>
      <c r="AM89" s="298"/>
      <c r="AN89" s="298"/>
      <c r="AO89" s="298"/>
      <c r="AP89" s="298"/>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c r="HV89" s="298"/>
      <c r="HW89" s="298"/>
      <c r="HX89" s="298"/>
      <c r="HY89" s="298"/>
      <c r="HZ89" s="298"/>
      <c r="IA89" s="298"/>
      <c r="IB89" s="298"/>
      <c r="IC89" s="298"/>
      <c r="ID89" s="298"/>
      <c r="IE89" s="298"/>
      <c r="IF89" s="298"/>
      <c r="IG89" s="298"/>
      <c r="IH89" s="298"/>
      <c r="II89" s="298"/>
      <c r="IJ89" s="298"/>
      <c r="IK89" s="298"/>
      <c r="IL89" s="298"/>
      <c r="IM89" s="298"/>
      <c r="IN89" s="298"/>
      <c r="IO89" s="298"/>
      <c r="IP89" s="298"/>
      <c r="IQ89" s="298"/>
      <c r="IR89" s="298"/>
      <c r="IS89" s="298"/>
      <c r="IT89" s="298"/>
      <c r="IU89" s="298"/>
      <c r="IV89" s="298"/>
      <c r="IW89" s="298"/>
    </row>
    <row r="90" customFormat="false" ht="12.75" hidden="false" customHeight="false" outlineLevel="0" collapsed="false">
      <c r="A90" s="298"/>
      <c r="B90" s="299" t="s">
        <v>300</v>
      </c>
      <c r="C90" s="197"/>
      <c r="D90" s="297"/>
      <c r="E90" s="297"/>
      <c r="F90" s="297"/>
      <c r="G90" s="297"/>
      <c r="H90" s="297"/>
      <c r="I90" s="297"/>
      <c r="J90" s="297"/>
      <c r="K90" s="297"/>
      <c r="L90" s="297"/>
      <c r="M90" s="297"/>
      <c r="N90" s="297"/>
      <c r="O90" s="297"/>
      <c r="P90" s="297" t="n">
        <f aca="false">SUM(D90:O90)</f>
        <v>0</v>
      </c>
      <c r="Q90" s="298"/>
      <c r="R90" s="298"/>
      <c r="S90" s="298"/>
      <c r="T90" s="298"/>
      <c r="U90" s="298"/>
      <c r="V90" s="298"/>
      <c r="W90" s="298"/>
      <c r="X90" s="298"/>
      <c r="Y90" s="298"/>
      <c r="Z90" s="298"/>
      <c r="AA90" s="298"/>
      <c r="AB90" s="298"/>
      <c r="AC90" s="298"/>
      <c r="AD90" s="298"/>
      <c r="AE90" s="298"/>
      <c r="AF90" s="298"/>
      <c r="AG90" s="298"/>
      <c r="AH90" s="298"/>
      <c r="AI90" s="298"/>
      <c r="AJ90" s="298"/>
      <c r="AK90" s="298"/>
      <c r="AL90" s="298"/>
      <c r="AM90" s="298"/>
      <c r="AN90" s="298"/>
      <c r="AO90" s="298"/>
      <c r="AP90" s="298"/>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c r="HV90" s="298"/>
      <c r="HW90" s="298"/>
      <c r="HX90" s="298"/>
      <c r="HY90" s="298"/>
      <c r="HZ90" s="298"/>
      <c r="IA90" s="298"/>
      <c r="IB90" s="298"/>
      <c r="IC90" s="298"/>
      <c r="ID90" s="298"/>
      <c r="IE90" s="298"/>
      <c r="IF90" s="298"/>
      <c r="IG90" s="298"/>
      <c r="IH90" s="298"/>
      <c r="II90" s="298"/>
      <c r="IJ90" s="298"/>
      <c r="IK90" s="298"/>
      <c r="IL90" s="298"/>
      <c r="IM90" s="298"/>
      <c r="IN90" s="298"/>
      <c r="IO90" s="298"/>
      <c r="IP90" s="298"/>
      <c r="IQ90" s="298"/>
      <c r="IR90" s="298"/>
      <c r="IS90" s="298"/>
      <c r="IT90" s="298"/>
      <c r="IU90" s="298"/>
      <c r="IV90" s="298"/>
      <c r="IW90" s="298"/>
    </row>
    <row r="91" customFormat="false" ht="12.75" hidden="false" customHeight="false" outlineLevel="0" collapsed="false">
      <c r="A91" s="298"/>
      <c r="B91" s="299" t="s">
        <v>301</v>
      </c>
      <c r="C91" s="197"/>
      <c r="D91" s="297"/>
      <c r="E91" s="297"/>
      <c r="F91" s="297"/>
      <c r="G91" s="297"/>
      <c r="H91" s="297"/>
      <c r="I91" s="297"/>
      <c r="J91" s="297"/>
      <c r="K91" s="297"/>
      <c r="L91" s="297"/>
      <c r="M91" s="297"/>
      <c r="N91" s="297"/>
      <c r="O91" s="297"/>
      <c r="P91" s="297" t="n">
        <f aca="false">SUM(D91:O91)</f>
        <v>0</v>
      </c>
      <c r="Q91" s="298"/>
      <c r="R91" s="298"/>
      <c r="S91" s="298"/>
      <c r="T91" s="298"/>
      <c r="U91" s="298"/>
      <c r="V91" s="298"/>
      <c r="W91" s="298"/>
      <c r="X91" s="298"/>
      <c r="Y91" s="298"/>
      <c r="Z91" s="298"/>
      <c r="AA91" s="298"/>
      <c r="AB91" s="298"/>
      <c r="AC91" s="298"/>
      <c r="AD91" s="298"/>
      <c r="AE91" s="298"/>
      <c r="AF91" s="298"/>
      <c r="AG91" s="298"/>
      <c r="AH91" s="298"/>
      <c r="AI91" s="298"/>
      <c r="AJ91" s="298"/>
      <c r="AK91" s="298"/>
      <c r="AL91" s="298"/>
      <c r="AM91" s="298"/>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c r="HV91" s="298"/>
      <c r="HW91" s="298"/>
      <c r="HX91" s="298"/>
      <c r="HY91" s="298"/>
      <c r="HZ91" s="298"/>
      <c r="IA91" s="298"/>
      <c r="IB91" s="298"/>
      <c r="IC91" s="298"/>
      <c r="ID91" s="298"/>
      <c r="IE91" s="298"/>
      <c r="IF91" s="298"/>
      <c r="IG91" s="298"/>
      <c r="IH91" s="298"/>
      <c r="II91" s="298"/>
      <c r="IJ91" s="298"/>
      <c r="IK91" s="298"/>
      <c r="IL91" s="298"/>
      <c r="IM91" s="298"/>
      <c r="IN91" s="298"/>
      <c r="IO91" s="298"/>
      <c r="IP91" s="298"/>
      <c r="IQ91" s="298"/>
      <c r="IR91" s="298"/>
      <c r="IS91" s="298"/>
      <c r="IT91" s="298"/>
      <c r="IU91" s="298"/>
      <c r="IV91" s="298"/>
      <c r="IW91" s="298"/>
    </row>
    <row r="92" customFormat="false" ht="12.75" hidden="false" customHeight="false" outlineLevel="0" collapsed="false">
      <c r="A92" s="298"/>
      <c r="B92" s="299" t="s">
        <v>302</v>
      </c>
      <c r="C92" s="197"/>
      <c r="D92" s="297"/>
      <c r="E92" s="297"/>
      <c r="F92" s="297"/>
      <c r="G92" s="297"/>
      <c r="H92" s="297"/>
      <c r="I92" s="297"/>
      <c r="J92" s="297"/>
      <c r="K92" s="297"/>
      <c r="L92" s="297"/>
      <c r="M92" s="297"/>
      <c r="N92" s="297"/>
      <c r="O92" s="297"/>
      <c r="P92" s="297" t="n">
        <f aca="false">SUM(D92:O92)</f>
        <v>0</v>
      </c>
      <c r="Q92" s="298"/>
      <c r="R92" s="298"/>
      <c r="S92" s="298"/>
      <c r="T92" s="298"/>
      <c r="U92" s="298"/>
      <c r="V92" s="298"/>
      <c r="W92" s="298"/>
      <c r="X92" s="298"/>
      <c r="Y92" s="298"/>
      <c r="Z92" s="298"/>
      <c r="AA92" s="298"/>
      <c r="AB92" s="298"/>
      <c r="AC92" s="298"/>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c r="HV92" s="298"/>
      <c r="HW92" s="298"/>
      <c r="HX92" s="298"/>
      <c r="HY92" s="298"/>
      <c r="HZ92" s="298"/>
      <c r="IA92" s="298"/>
      <c r="IB92" s="298"/>
      <c r="IC92" s="298"/>
      <c r="ID92" s="298"/>
      <c r="IE92" s="298"/>
      <c r="IF92" s="298"/>
      <c r="IG92" s="298"/>
      <c r="IH92" s="298"/>
      <c r="II92" s="298"/>
      <c r="IJ92" s="298"/>
      <c r="IK92" s="298"/>
      <c r="IL92" s="298"/>
      <c r="IM92" s="298"/>
      <c r="IN92" s="298"/>
      <c r="IO92" s="298"/>
      <c r="IP92" s="298"/>
      <c r="IQ92" s="298"/>
      <c r="IR92" s="298"/>
      <c r="IS92" s="298"/>
      <c r="IT92" s="298"/>
      <c r="IU92" s="298"/>
      <c r="IV92" s="298"/>
      <c r="IW92" s="298"/>
    </row>
    <row r="93" customFormat="false" ht="12.75" hidden="false" customHeight="false" outlineLevel="0" collapsed="false">
      <c r="A93" s="298"/>
      <c r="B93" s="299" t="s">
        <v>303</v>
      </c>
      <c r="C93" s="197"/>
      <c r="D93" s="297"/>
      <c r="E93" s="297"/>
      <c r="F93" s="297"/>
      <c r="G93" s="297"/>
      <c r="H93" s="297"/>
      <c r="I93" s="297"/>
      <c r="J93" s="297"/>
      <c r="K93" s="297"/>
      <c r="L93" s="297"/>
      <c r="M93" s="297"/>
      <c r="N93" s="297"/>
      <c r="O93" s="297"/>
      <c r="P93" s="297" t="n">
        <f aca="false">SUM(D93:O93)</f>
        <v>0</v>
      </c>
      <c r="Q93" s="298"/>
      <c r="R93" s="298"/>
      <c r="S93" s="298"/>
      <c r="T93" s="298"/>
      <c r="U93" s="298"/>
      <c r="V93" s="298"/>
      <c r="W93" s="298"/>
      <c r="X93" s="298"/>
      <c r="Y93" s="298"/>
      <c r="Z93" s="298"/>
      <c r="AA93" s="298"/>
      <c r="AB93" s="298"/>
      <c r="AC93" s="298"/>
      <c r="AD93" s="298"/>
      <c r="AE93" s="298"/>
      <c r="AF93" s="298"/>
      <c r="AG93" s="298"/>
      <c r="AH93" s="298"/>
      <c r="AI93" s="298"/>
      <c r="AJ93" s="298"/>
      <c r="AK93" s="298"/>
      <c r="AL93" s="298"/>
      <c r="AM93" s="298"/>
      <c r="AN93" s="298"/>
      <c r="AO93" s="298"/>
      <c r="AP93" s="298"/>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c r="HV93" s="298"/>
      <c r="HW93" s="298"/>
      <c r="HX93" s="298"/>
      <c r="HY93" s="298"/>
      <c r="HZ93" s="298"/>
      <c r="IA93" s="298"/>
      <c r="IB93" s="298"/>
      <c r="IC93" s="298"/>
      <c r="ID93" s="298"/>
      <c r="IE93" s="298"/>
      <c r="IF93" s="298"/>
      <c r="IG93" s="298"/>
      <c r="IH93" s="298"/>
      <c r="II93" s="298"/>
      <c r="IJ93" s="298"/>
      <c r="IK93" s="298"/>
      <c r="IL93" s="298"/>
      <c r="IM93" s="298"/>
      <c r="IN93" s="298"/>
      <c r="IO93" s="298"/>
      <c r="IP93" s="298"/>
      <c r="IQ93" s="298"/>
      <c r="IR93" s="298"/>
      <c r="IS93" s="298"/>
      <c r="IT93" s="298"/>
      <c r="IU93" s="298"/>
      <c r="IV93" s="298"/>
      <c r="IW93" s="298"/>
    </row>
    <row r="94" customFormat="false" ht="12.75" hidden="false" customHeight="false" outlineLevel="0" collapsed="false">
      <c r="A94" s="298"/>
      <c r="B94" s="299" t="s">
        <v>304</v>
      </c>
      <c r="C94" s="197"/>
      <c r="D94" s="297"/>
      <c r="E94" s="297"/>
      <c r="F94" s="297"/>
      <c r="G94" s="297"/>
      <c r="H94" s="297"/>
      <c r="I94" s="297"/>
      <c r="J94" s="297"/>
      <c r="K94" s="297"/>
      <c r="L94" s="297"/>
      <c r="M94" s="297"/>
      <c r="N94" s="297"/>
      <c r="O94" s="297"/>
      <c r="P94" s="297" t="n">
        <f aca="false">SUM(D94:O94)</f>
        <v>0</v>
      </c>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c r="HV94" s="298"/>
      <c r="HW94" s="298"/>
      <c r="HX94" s="298"/>
      <c r="HY94" s="298"/>
      <c r="HZ94" s="298"/>
      <c r="IA94" s="298"/>
      <c r="IB94" s="298"/>
      <c r="IC94" s="298"/>
      <c r="ID94" s="298"/>
      <c r="IE94" s="298"/>
      <c r="IF94" s="298"/>
      <c r="IG94" s="298"/>
      <c r="IH94" s="298"/>
      <c r="II94" s="298"/>
      <c r="IJ94" s="298"/>
      <c r="IK94" s="298"/>
      <c r="IL94" s="298"/>
      <c r="IM94" s="298"/>
      <c r="IN94" s="298"/>
      <c r="IO94" s="298"/>
      <c r="IP94" s="298"/>
      <c r="IQ94" s="298"/>
      <c r="IR94" s="298"/>
      <c r="IS94" s="298"/>
      <c r="IT94" s="298"/>
      <c r="IU94" s="298"/>
      <c r="IV94" s="298"/>
      <c r="IW94" s="298"/>
    </row>
    <row r="95" customFormat="false" ht="12.75" hidden="false" customHeight="false" outlineLevel="0" collapsed="false">
      <c r="A95" s="298"/>
      <c r="B95" s="299" t="s">
        <v>305</v>
      </c>
      <c r="C95" s="197"/>
      <c r="D95" s="297"/>
      <c r="E95" s="297"/>
      <c r="F95" s="297"/>
      <c r="G95" s="297"/>
      <c r="H95" s="297"/>
      <c r="I95" s="297"/>
      <c r="J95" s="297"/>
      <c r="K95" s="297"/>
      <c r="L95" s="297"/>
      <c r="M95" s="297"/>
      <c r="N95" s="297"/>
      <c r="O95" s="297"/>
      <c r="P95" s="297" t="n">
        <f aca="false">SUM(D95:O95)</f>
        <v>0</v>
      </c>
      <c r="Q95" s="298"/>
      <c r="R95" s="298"/>
      <c r="S95" s="298"/>
      <c r="T95" s="298"/>
      <c r="U95" s="298"/>
      <c r="V95" s="298"/>
      <c r="W95" s="298"/>
      <c r="X95" s="298"/>
      <c r="Y95" s="298"/>
      <c r="Z95" s="298"/>
      <c r="AA95" s="298"/>
      <c r="AB95" s="298"/>
      <c r="AC95" s="298"/>
      <c r="AD95" s="298"/>
      <c r="AE95" s="298"/>
      <c r="AF95" s="298"/>
      <c r="AG95" s="298"/>
      <c r="AH95" s="298"/>
      <c r="AI95" s="298"/>
      <c r="AJ95" s="298"/>
      <c r="AK95" s="298"/>
      <c r="AL95" s="298"/>
      <c r="AM95" s="298"/>
      <c r="AN95" s="298"/>
      <c r="AO95" s="298"/>
      <c r="AP95" s="298"/>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c r="HV95" s="298"/>
      <c r="HW95" s="298"/>
      <c r="HX95" s="298"/>
      <c r="HY95" s="298"/>
      <c r="HZ95" s="298"/>
      <c r="IA95" s="298"/>
      <c r="IB95" s="298"/>
      <c r="IC95" s="298"/>
      <c r="ID95" s="298"/>
      <c r="IE95" s="298"/>
      <c r="IF95" s="298"/>
      <c r="IG95" s="298"/>
      <c r="IH95" s="298"/>
      <c r="II95" s="298"/>
      <c r="IJ95" s="298"/>
      <c r="IK95" s="298"/>
      <c r="IL95" s="298"/>
      <c r="IM95" s="298"/>
      <c r="IN95" s="298"/>
      <c r="IO95" s="298"/>
      <c r="IP95" s="298"/>
      <c r="IQ95" s="298"/>
      <c r="IR95" s="298"/>
      <c r="IS95" s="298"/>
      <c r="IT95" s="298"/>
      <c r="IU95" s="298"/>
      <c r="IV95" s="298"/>
      <c r="IW95" s="298"/>
    </row>
    <row r="96" customFormat="false" ht="12.75" hidden="false" customHeight="false" outlineLevel="0" collapsed="false">
      <c r="A96" s="298"/>
      <c r="B96" s="299" t="s">
        <v>306</v>
      </c>
      <c r="C96" s="197"/>
      <c r="D96" s="297"/>
      <c r="E96" s="297"/>
      <c r="F96" s="297"/>
      <c r="G96" s="297"/>
      <c r="H96" s="297"/>
      <c r="I96" s="297"/>
      <c r="J96" s="297"/>
      <c r="K96" s="297"/>
      <c r="L96" s="297"/>
      <c r="M96" s="297"/>
      <c r="N96" s="297"/>
      <c r="O96" s="297"/>
      <c r="P96" s="297" t="n">
        <f aca="false">SUM(D96:O96)</f>
        <v>0</v>
      </c>
      <c r="Q96" s="298"/>
      <c r="R96" s="298"/>
      <c r="S96" s="298"/>
      <c r="T96" s="298"/>
      <c r="U96" s="298"/>
      <c r="V96" s="298"/>
      <c r="W96" s="298"/>
      <c r="X96" s="298"/>
      <c r="Y96" s="298"/>
      <c r="Z96" s="298"/>
      <c r="AA96" s="298"/>
      <c r="AB96" s="298"/>
      <c r="AC96" s="298"/>
      <c r="AD96" s="298"/>
      <c r="AE96" s="298"/>
      <c r="AF96" s="298"/>
      <c r="AG96" s="298"/>
      <c r="AH96" s="298"/>
      <c r="AI96" s="298"/>
      <c r="AJ96" s="298"/>
      <c r="AK96" s="298"/>
      <c r="AL96" s="298"/>
      <c r="AM96" s="298"/>
      <c r="AN96" s="298"/>
      <c r="AO96" s="298"/>
      <c r="AP96" s="298"/>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c r="HV96" s="298"/>
      <c r="HW96" s="298"/>
      <c r="HX96" s="298"/>
      <c r="HY96" s="298"/>
      <c r="HZ96" s="298"/>
      <c r="IA96" s="298"/>
      <c r="IB96" s="298"/>
      <c r="IC96" s="298"/>
      <c r="ID96" s="298"/>
      <c r="IE96" s="298"/>
      <c r="IF96" s="298"/>
      <c r="IG96" s="298"/>
      <c r="IH96" s="298"/>
      <c r="II96" s="298"/>
      <c r="IJ96" s="298"/>
      <c r="IK96" s="298"/>
      <c r="IL96" s="298"/>
      <c r="IM96" s="298"/>
      <c r="IN96" s="298"/>
      <c r="IO96" s="298"/>
      <c r="IP96" s="298"/>
      <c r="IQ96" s="298"/>
      <c r="IR96" s="298"/>
      <c r="IS96" s="298"/>
      <c r="IT96" s="298"/>
      <c r="IU96" s="298"/>
      <c r="IV96" s="298"/>
      <c r="IW96" s="298"/>
    </row>
    <row r="97" customFormat="false" ht="12.75" hidden="false" customHeight="false" outlineLevel="0" collapsed="false">
      <c r="A97" s="298"/>
      <c r="B97" s="299" t="s">
        <v>307</v>
      </c>
      <c r="C97" s="197"/>
      <c r="D97" s="297"/>
      <c r="E97" s="297"/>
      <c r="F97" s="297"/>
      <c r="G97" s="297"/>
      <c r="H97" s="297"/>
      <c r="I97" s="297"/>
      <c r="J97" s="297"/>
      <c r="K97" s="297"/>
      <c r="L97" s="297"/>
      <c r="M97" s="297"/>
      <c r="N97" s="297"/>
      <c r="O97" s="297"/>
      <c r="P97" s="297" t="n">
        <f aca="false">SUM(D97:O97)</f>
        <v>0</v>
      </c>
      <c r="Q97" s="298"/>
      <c r="R97" s="298"/>
      <c r="S97" s="298"/>
      <c r="T97" s="298"/>
      <c r="U97" s="298"/>
      <c r="V97" s="298"/>
      <c r="W97" s="298"/>
      <c r="X97" s="298"/>
      <c r="Y97" s="298"/>
      <c r="Z97" s="298"/>
      <c r="AA97" s="298"/>
      <c r="AB97" s="298"/>
      <c r="AC97" s="298"/>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c r="HV97" s="298"/>
      <c r="HW97" s="298"/>
      <c r="HX97" s="298"/>
      <c r="HY97" s="298"/>
      <c r="HZ97" s="298"/>
      <c r="IA97" s="298"/>
      <c r="IB97" s="298"/>
      <c r="IC97" s="298"/>
      <c r="ID97" s="298"/>
      <c r="IE97" s="298"/>
      <c r="IF97" s="298"/>
      <c r="IG97" s="298"/>
      <c r="IH97" s="298"/>
      <c r="II97" s="298"/>
      <c r="IJ97" s="298"/>
      <c r="IK97" s="298"/>
      <c r="IL97" s="298"/>
      <c r="IM97" s="298"/>
      <c r="IN97" s="298"/>
      <c r="IO97" s="298"/>
      <c r="IP97" s="298"/>
      <c r="IQ97" s="298"/>
      <c r="IR97" s="298"/>
      <c r="IS97" s="298"/>
      <c r="IT97" s="298"/>
      <c r="IU97" s="298"/>
      <c r="IV97" s="298"/>
      <c r="IW97" s="298"/>
    </row>
    <row r="98" customFormat="false" ht="12.75" hidden="false" customHeight="false" outlineLevel="0" collapsed="false">
      <c r="A98" s="298"/>
      <c r="B98" s="299" t="s">
        <v>308</v>
      </c>
      <c r="C98" s="197"/>
      <c r="D98" s="297"/>
      <c r="E98" s="297"/>
      <c r="F98" s="297"/>
      <c r="G98" s="297"/>
      <c r="H98" s="297"/>
      <c r="I98" s="297"/>
      <c r="J98" s="297"/>
      <c r="K98" s="297"/>
      <c r="L98" s="297"/>
      <c r="M98" s="297"/>
      <c r="N98" s="297"/>
      <c r="O98" s="297"/>
      <c r="P98" s="297" t="n">
        <f aca="false">SUM(D98:O98)</f>
        <v>0</v>
      </c>
      <c r="Q98" s="298"/>
      <c r="R98" s="298"/>
      <c r="S98" s="298"/>
      <c r="T98" s="298"/>
      <c r="U98" s="298"/>
      <c r="V98" s="298"/>
      <c r="W98" s="298"/>
      <c r="X98" s="298"/>
      <c r="Y98" s="298"/>
      <c r="Z98" s="298"/>
      <c r="AA98" s="298"/>
      <c r="AB98" s="298"/>
      <c r="AC98" s="298"/>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c r="HV98" s="298"/>
      <c r="HW98" s="298"/>
      <c r="HX98" s="298"/>
      <c r="HY98" s="298"/>
      <c r="HZ98" s="298"/>
      <c r="IA98" s="298"/>
      <c r="IB98" s="298"/>
      <c r="IC98" s="298"/>
      <c r="ID98" s="298"/>
      <c r="IE98" s="298"/>
      <c r="IF98" s="298"/>
      <c r="IG98" s="298"/>
      <c r="IH98" s="298"/>
      <c r="II98" s="298"/>
      <c r="IJ98" s="298"/>
      <c r="IK98" s="298"/>
      <c r="IL98" s="298"/>
      <c r="IM98" s="298"/>
      <c r="IN98" s="298"/>
      <c r="IO98" s="298"/>
      <c r="IP98" s="298"/>
      <c r="IQ98" s="298"/>
      <c r="IR98" s="298"/>
      <c r="IS98" s="298"/>
      <c r="IT98" s="298"/>
      <c r="IU98" s="298"/>
      <c r="IV98" s="298"/>
      <c r="IW98" s="298"/>
    </row>
    <row r="99" customFormat="false" ht="12.75" hidden="false" customHeight="false" outlineLevel="0" collapsed="false">
      <c r="A99" s="298"/>
      <c r="B99" s="299" t="s">
        <v>309</v>
      </c>
      <c r="C99" s="197"/>
      <c r="D99" s="297"/>
      <c r="E99" s="297"/>
      <c r="F99" s="297"/>
      <c r="G99" s="297"/>
      <c r="H99" s="297"/>
      <c r="I99" s="297"/>
      <c r="J99" s="297"/>
      <c r="K99" s="297"/>
      <c r="L99" s="297"/>
      <c r="M99" s="297"/>
      <c r="N99" s="297"/>
      <c r="O99" s="297"/>
      <c r="P99" s="297" t="n">
        <f aca="false">SUM(D99:O99)</f>
        <v>0</v>
      </c>
      <c r="Q99" s="298"/>
      <c r="R99" s="298"/>
      <c r="S99" s="298"/>
      <c r="T99" s="298"/>
      <c r="U99" s="298"/>
      <c r="V99" s="298"/>
      <c r="W99" s="298"/>
      <c r="X99" s="298"/>
      <c r="Y99" s="298"/>
      <c r="Z99" s="298"/>
      <c r="AA99" s="298"/>
      <c r="AB99" s="298"/>
      <c r="AC99" s="298"/>
      <c r="AD99" s="298"/>
      <c r="AE99" s="298"/>
      <c r="AF99" s="298"/>
      <c r="AG99" s="298"/>
      <c r="AH99" s="298"/>
      <c r="AI99" s="298"/>
      <c r="AJ99" s="298"/>
      <c r="AK99" s="298"/>
      <c r="AL99" s="298"/>
      <c r="AM99" s="298"/>
      <c r="AN99" s="298"/>
      <c r="AO99" s="298"/>
      <c r="AP99" s="298"/>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c r="HV99" s="298"/>
      <c r="HW99" s="298"/>
      <c r="HX99" s="298"/>
      <c r="HY99" s="298"/>
      <c r="HZ99" s="298"/>
      <c r="IA99" s="298"/>
      <c r="IB99" s="298"/>
      <c r="IC99" s="298"/>
      <c r="ID99" s="298"/>
      <c r="IE99" s="298"/>
      <c r="IF99" s="298"/>
      <c r="IG99" s="298"/>
      <c r="IH99" s="298"/>
      <c r="II99" s="298"/>
      <c r="IJ99" s="298"/>
      <c r="IK99" s="298"/>
      <c r="IL99" s="298"/>
      <c r="IM99" s="298"/>
      <c r="IN99" s="298"/>
      <c r="IO99" s="298"/>
      <c r="IP99" s="298"/>
      <c r="IQ99" s="298"/>
      <c r="IR99" s="298"/>
      <c r="IS99" s="298"/>
      <c r="IT99" s="298"/>
      <c r="IU99" s="298"/>
      <c r="IV99" s="298"/>
      <c r="IW99" s="298"/>
    </row>
    <row r="100" customFormat="false" ht="12.75" hidden="false" customHeight="false" outlineLevel="0" collapsed="false">
      <c r="A100" s="298"/>
      <c r="B100" s="299" t="s">
        <v>310</v>
      </c>
      <c r="C100" s="197"/>
      <c r="D100" s="297"/>
      <c r="E100" s="297"/>
      <c r="F100" s="297"/>
      <c r="G100" s="297"/>
      <c r="H100" s="297"/>
      <c r="I100" s="297"/>
      <c r="J100" s="297"/>
      <c r="K100" s="297"/>
      <c r="L100" s="297"/>
      <c r="M100" s="297"/>
      <c r="N100" s="297"/>
      <c r="O100" s="297"/>
      <c r="P100" s="297" t="n">
        <f aca="false">SUM(D100:O100)</f>
        <v>0</v>
      </c>
      <c r="Q100" s="298"/>
      <c r="R100" s="298"/>
      <c r="S100" s="298"/>
      <c r="T100" s="298"/>
      <c r="U100" s="298"/>
      <c r="V100" s="298"/>
      <c r="W100" s="298"/>
      <c r="X100" s="298"/>
      <c r="Y100" s="298"/>
      <c r="Z100" s="298"/>
      <c r="AA100" s="298"/>
      <c r="AB100" s="298"/>
      <c r="AC100" s="298"/>
      <c r="AD100" s="298"/>
      <c r="AE100" s="298"/>
      <c r="AF100" s="298"/>
      <c r="AG100" s="298"/>
      <c r="AH100" s="298"/>
      <c r="AI100" s="298"/>
      <c r="AJ100" s="298"/>
      <c r="AK100" s="298"/>
      <c r="AL100" s="298"/>
      <c r="AM100" s="298"/>
      <c r="AN100" s="298"/>
      <c r="AO100" s="298"/>
      <c r="AP100" s="298"/>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c r="HV100" s="298"/>
      <c r="HW100" s="298"/>
      <c r="HX100" s="298"/>
      <c r="HY100" s="298"/>
      <c r="HZ100" s="298"/>
      <c r="IA100" s="298"/>
      <c r="IB100" s="298"/>
      <c r="IC100" s="298"/>
      <c r="ID100" s="298"/>
      <c r="IE100" s="298"/>
      <c r="IF100" s="298"/>
      <c r="IG100" s="298"/>
      <c r="IH100" s="298"/>
      <c r="II100" s="298"/>
      <c r="IJ100" s="298"/>
      <c r="IK100" s="298"/>
      <c r="IL100" s="298"/>
      <c r="IM100" s="298"/>
      <c r="IN100" s="298"/>
      <c r="IO100" s="298"/>
      <c r="IP100" s="298"/>
      <c r="IQ100" s="298"/>
      <c r="IR100" s="298"/>
      <c r="IS100" s="298"/>
      <c r="IT100" s="298"/>
      <c r="IU100" s="298"/>
      <c r="IV100" s="298"/>
      <c r="IW100" s="298"/>
    </row>
    <row r="101" customFormat="false" ht="12.75" hidden="false" customHeight="false" outlineLevel="0" collapsed="false">
      <c r="A101" s="298"/>
      <c r="B101" s="299" t="s">
        <v>311</v>
      </c>
      <c r="C101" s="197"/>
      <c r="D101" s="297"/>
      <c r="E101" s="297"/>
      <c r="F101" s="297"/>
      <c r="G101" s="297"/>
      <c r="H101" s="297"/>
      <c r="I101" s="297"/>
      <c r="J101" s="297"/>
      <c r="K101" s="297"/>
      <c r="L101" s="297"/>
      <c r="M101" s="297"/>
      <c r="N101" s="297"/>
      <c r="O101" s="297"/>
      <c r="P101" s="297" t="n">
        <f aca="false">SUM(D101:O101)</f>
        <v>0</v>
      </c>
      <c r="Q101" s="298"/>
      <c r="R101" s="298"/>
      <c r="S101" s="298"/>
      <c r="T101" s="298"/>
      <c r="U101" s="298"/>
      <c r="V101" s="298"/>
      <c r="W101" s="298"/>
      <c r="X101" s="298"/>
      <c r="Y101" s="298"/>
      <c r="Z101" s="298"/>
      <c r="AA101" s="298"/>
      <c r="AB101" s="298"/>
      <c r="AC101" s="298"/>
      <c r="AD101" s="298"/>
      <c r="AE101" s="298"/>
      <c r="AF101" s="298"/>
      <c r="AG101" s="298"/>
      <c r="AH101" s="298"/>
      <c r="AI101" s="298"/>
      <c r="AJ101" s="298"/>
      <c r="AK101" s="298"/>
      <c r="AL101" s="298"/>
      <c r="AM101" s="298"/>
      <c r="AN101" s="298"/>
      <c r="AO101" s="298"/>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c r="HV101" s="298"/>
      <c r="HW101" s="298"/>
      <c r="HX101" s="298"/>
      <c r="HY101" s="298"/>
      <c r="HZ101" s="298"/>
      <c r="IA101" s="298"/>
      <c r="IB101" s="298"/>
      <c r="IC101" s="298"/>
      <c r="ID101" s="298"/>
      <c r="IE101" s="298"/>
      <c r="IF101" s="298"/>
      <c r="IG101" s="298"/>
      <c r="IH101" s="298"/>
      <c r="II101" s="298"/>
      <c r="IJ101" s="298"/>
      <c r="IK101" s="298"/>
      <c r="IL101" s="298"/>
      <c r="IM101" s="298"/>
      <c r="IN101" s="298"/>
      <c r="IO101" s="298"/>
      <c r="IP101" s="298"/>
      <c r="IQ101" s="298"/>
      <c r="IR101" s="298"/>
      <c r="IS101" s="298"/>
      <c r="IT101" s="298"/>
      <c r="IU101" s="298"/>
      <c r="IV101" s="298"/>
      <c r="IW101" s="298"/>
    </row>
    <row r="102" customFormat="false" ht="12.75" hidden="false" customHeight="false" outlineLevel="0" collapsed="false">
      <c r="A102" s="298"/>
      <c r="B102" s="299" t="s">
        <v>312</v>
      </c>
      <c r="C102" s="197"/>
      <c r="D102" s="297"/>
      <c r="E102" s="297"/>
      <c r="F102" s="297"/>
      <c r="G102" s="297"/>
      <c r="H102" s="297"/>
      <c r="I102" s="297"/>
      <c r="J102" s="297"/>
      <c r="K102" s="297"/>
      <c r="L102" s="297"/>
      <c r="M102" s="297"/>
      <c r="N102" s="297"/>
      <c r="O102" s="297"/>
      <c r="P102" s="297" t="n">
        <f aca="false">SUM(D102:O102)</f>
        <v>0</v>
      </c>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c r="HV102" s="298"/>
      <c r="HW102" s="298"/>
      <c r="HX102" s="298"/>
      <c r="HY102" s="298"/>
      <c r="HZ102" s="298"/>
      <c r="IA102" s="298"/>
      <c r="IB102" s="298"/>
      <c r="IC102" s="298"/>
      <c r="ID102" s="298"/>
      <c r="IE102" s="298"/>
      <c r="IF102" s="298"/>
      <c r="IG102" s="298"/>
      <c r="IH102" s="298"/>
      <c r="II102" s="298"/>
      <c r="IJ102" s="298"/>
      <c r="IK102" s="298"/>
      <c r="IL102" s="298"/>
      <c r="IM102" s="298"/>
      <c r="IN102" s="298"/>
      <c r="IO102" s="298"/>
      <c r="IP102" s="298"/>
      <c r="IQ102" s="298"/>
      <c r="IR102" s="298"/>
      <c r="IS102" s="298"/>
      <c r="IT102" s="298"/>
      <c r="IU102" s="298"/>
      <c r="IV102" s="298"/>
      <c r="IW102" s="298"/>
    </row>
    <row r="103" customFormat="false" ht="12.75" hidden="false" customHeight="false" outlineLevel="0" collapsed="false">
      <c r="A103" s="298"/>
      <c r="B103" s="299" t="s">
        <v>313</v>
      </c>
      <c r="C103" s="197"/>
      <c r="D103" s="297"/>
      <c r="E103" s="297"/>
      <c r="F103" s="297"/>
      <c r="G103" s="297"/>
      <c r="H103" s="297"/>
      <c r="I103" s="297"/>
      <c r="J103" s="297"/>
      <c r="K103" s="297"/>
      <c r="L103" s="297"/>
      <c r="M103" s="297"/>
      <c r="N103" s="297"/>
      <c r="O103" s="297"/>
      <c r="P103" s="297" t="n">
        <f aca="false">SUM(D103:O103)</f>
        <v>0</v>
      </c>
      <c r="Q103" s="298"/>
      <c r="R103" s="298"/>
      <c r="S103" s="298"/>
      <c r="T103" s="298"/>
      <c r="U103" s="298"/>
      <c r="V103" s="298"/>
      <c r="W103" s="298"/>
      <c r="X103" s="298"/>
      <c r="Y103" s="298"/>
      <c r="Z103" s="298"/>
      <c r="AA103" s="298"/>
      <c r="AB103" s="298"/>
      <c r="AC103" s="298"/>
      <c r="AD103" s="298"/>
      <c r="AE103" s="298"/>
      <c r="AF103" s="298"/>
      <c r="AG103" s="298"/>
      <c r="AH103" s="298"/>
      <c r="AI103" s="298"/>
      <c r="AJ103" s="298"/>
      <c r="AK103" s="298"/>
      <c r="AL103" s="298"/>
      <c r="AM103" s="298"/>
      <c r="AN103" s="298"/>
      <c r="AO103" s="298"/>
      <c r="AP103" s="298"/>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c r="HV103" s="298"/>
      <c r="HW103" s="298"/>
      <c r="HX103" s="298"/>
      <c r="HY103" s="298"/>
      <c r="HZ103" s="298"/>
      <c r="IA103" s="298"/>
      <c r="IB103" s="298"/>
      <c r="IC103" s="298"/>
      <c r="ID103" s="298"/>
      <c r="IE103" s="298"/>
      <c r="IF103" s="298"/>
      <c r="IG103" s="298"/>
      <c r="IH103" s="298"/>
      <c r="II103" s="298"/>
      <c r="IJ103" s="298"/>
      <c r="IK103" s="298"/>
      <c r="IL103" s="298"/>
      <c r="IM103" s="298"/>
      <c r="IN103" s="298"/>
      <c r="IO103" s="298"/>
      <c r="IP103" s="298"/>
      <c r="IQ103" s="298"/>
      <c r="IR103" s="298"/>
      <c r="IS103" s="298"/>
      <c r="IT103" s="298"/>
      <c r="IU103" s="298"/>
      <c r="IV103" s="298"/>
      <c r="IW103" s="298"/>
    </row>
    <row r="104" customFormat="false" ht="12.75" hidden="false" customHeight="false" outlineLevel="0" collapsed="false">
      <c r="A104" s="298"/>
      <c r="B104" s="165" t="s">
        <v>314</v>
      </c>
      <c r="C104" s="197"/>
      <c r="D104" s="297"/>
      <c r="E104" s="297"/>
      <c r="F104" s="297"/>
      <c r="G104" s="297"/>
      <c r="H104" s="297"/>
      <c r="I104" s="297"/>
      <c r="J104" s="297"/>
      <c r="K104" s="297"/>
      <c r="L104" s="297"/>
      <c r="M104" s="297"/>
      <c r="N104" s="297"/>
      <c r="O104" s="297"/>
      <c r="P104" s="297" t="n">
        <f aca="false">SUM(D104:O104)</f>
        <v>0</v>
      </c>
      <c r="Q104" s="298"/>
      <c r="R104" s="298"/>
      <c r="S104" s="298"/>
      <c r="T104" s="298"/>
      <c r="U104" s="298"/>
      <c r="V104" s="298"/>
      <c r="W104" s="298"/>
      <c r="X104" s="298"/>
      <c r="Y104" s="298"/>
      <c r="Z104" s="298"/>
      <c r="AA104" s="298"/>
      <c r="AB104" s="298"/>
      <c r="AC104" s="298"/>
      <c r="AD104" s="298"/>
      <c r="AE104" s="298"/>
      <c r="AF104" s="298"/>
      <c r="AG104" s="298"/>
      <c r="AH104" s="298"/>
      <c r="AI104" s="298"/>
      <c r="AJ104" s="298"/>
      <c r="AK104" s="298"/>
      <c r="AL104" s="298"/>
      <c r="AM104" s="298"/>
      <c r="AN104" s="298"/>
      <c r="AO104" s="298"/>
      <c r="AP104" s="298"/>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c r="HV104" s="298"/>
      <c r="HW104" s="298"/>
      <c r="HX104" s="298"/>
      <c r="HY104" s="298"/>
      <c r="HZ104" s="298"/>
      <c r="IA104" s="298"/>
      <c r="IB104" s="298"/>
      <c r="IC104" s="298"/>
      <c r="ID104" s="298"/>
      <c r="IE104" s="298"/>
      <c r="IF104" s="298"/>
      <c r="IG104" s="298"/>
      <c r="IH104" s="298"/>
      <c r="II104" s="298"/>
      <c r="IJ104" s="298"/>
      <c r="IK104" s="298"/>
      <c r="IL104" s="298"/>
      <c r="IM104" s="298"/>
      <c r="IN104" s="298"/>
      <c r="IO104" s="298"/>
      <c r="IP104" s="298"/>
      <c r="IQ104" s="298"/>
      <c r="IR104" s="298"/>
      <c r="IS104" s="298"/>
      <c r="IT104" s="298"/>
      <c r="IU104" s="298"/>
      <c r="IV104" s="298"/>
      <c r="IW104" s="298"/>
    </row>
    <row r="105" customFormat="false" ht="12.75" hidden="false" customHeight="false" outlineLevel="0" collapsed="false">
      <c r="A105" s="298"/>
      <c r="B105" s="298" t="s">
        <v>315</v>
      </c>
      <c r="C105" s="197" t="n">
        <f aca="false">+'[1]Cash and Non-Cash'!E132</f>
        <v>0</v>
      </c>
      <c r="D105" s="297" t="n">
        <f aca="false">+'[1]Cash and Non-Cash'!F132</f>
        <v>0</v>
      </c>
      <c r="E105" s="297" t="n">
        <f aca="false">+'[1]Cash and Non-Cash'!G132</f>
        <v>0</v>
      </c>
      <c r="F105" s="297" t="n">
        <f aca="false">+'[1]Cash and Non-Cash'!H132</f>
        <v>0</v>
      </c>
      <c r="G105" s="297" t="n">
        <f aca="false">+'[1]Cash and Non-Cash'!I132</f>
        <v>0</v>
      </c>
      <c r="H105" s="297" t="n">
        <f aca="false">+'[1]Cash and Non-Cash'!J132</f>
        <v>0</v>
      </c>
      <c r="I105" s="297" t="n">
        <f aca="false">+'[1]Cash and Non-Cash'!K132</f>
        <v>0</v>
      </c>
      <c r="J105" s="297" t="n">
        <f aca="false">+'[1]Cash and Non-Cash'!L132</f>
        <v>0</v>
      </c>
      <c r="K105" s="297" t="n">
        <f aca="false">+'[1]Cash and Non-Cash'!M132</f>
        <v>0</v>
      </c>
      <c r="L105" s="297" t="n">
        <f aca="false">+'[1]Cash and Non-Cash'!N132</f>
        <v>0</v>
      </c>
      <c r="M105" s="297" t="n">
        <f aca="false">+'[1]Cash and Non-Cash'!O132</f>
        <v>0</v>
      </c>
      <c r="N105" s="297" t="n">
        <f aca="false">+'[1]Cash and Non-Cash'!P132</f>
        <v>0</v>
      </c>
      <c r="O105" s="297" t="n">
        <f aca="false">+'[1]Cash and Non-Cash'!Q132</f>
        <v>0</v>
      </c>
      <c r="P105" s="297" t="n">
        <f aca="false">SUM(D105:O105)</f>
        <v>0</v>
      </c>
      <c r="Q105" s="298"/>
      <c r="R105" s="298"/>
      <c r="S105" s="298"/>
      <c r="T105" s="298"/>
      <c r="U105" s="298"/>
      <c r="V105" s="298"/>
      <c r="W105" s="298"/>
      <c r="X105" s="298"/>
      <c r="Y105" s="298"/>
      <c r="Z105" s="298"/>
      <c r="AA105" s="298"/>
      <c r="AB105" s="298"/>
      <c r="AC105" s="298"/>
      <c r="AD105" s="298"/>
      <c r="AE105" s="298"/>
      <c r="AF105" s="298"/>
      <c r="AG105" s="298"/>
      <c r="AH105" s="298"/>
      <c r="AI105" s="298"/>
      <c r="AJ105" s="298"/>
      <c r="AK105" s="298"/>
      <c r="AL105" s="298"/>
      <c r="AM105" s="298"/>
      <c r="AN105" s="298"/>
      <c r="AO105" s="298"/>
      <c r="AP105" s="298"/>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c r="HV105" s="298"/>
      <c r="HW105" s="298"/>
      <c r="HX105" s="298"/>
      <c r="HY105" s="298"/>
      <c r="HZ105" s="298"/>
      <c r="IA105" s="298"/>
      <c r="IB105" s="298"/>
      <c r="IC105" s="298"/>
      <c r="ID105" s="298"/>
      <c r="IE105" s="298"/>
      <c r="IF105" s="298"/>
      <c r="IG105" s="298"/>
      <c r="IH105" s="298"/>
      <c r="II105" s="298"/>
      <c r="IJ105" s="298"/>
      <c r="IK105" s="298"/>
      <c r="IL105" s="298"/>
      <c r="IM105" s="298"/>
      <c r="IN105" s="298"/>
      <c r="IO105" s="298"/>
      <c r="IP105" s="298"/>
      <c r="IQ105" s="298"/>
      <c r="IR105" s="298"/>
      <c r="IS105" s="298"/>
      <c r="IT105" s="298"/>
      <c r="IU105" s="298"/>
      <c r="IV105" s="298"/>
      <c r="IW105" s="298"/>
    </row>
    <row r="106" customFormat="false" ht="12.75" hidden="false" customHeight="false" outlineLevel="0" collapsed="false">
      <c r="A106" s="300"/>
      <c r="B106" s="289" t="s">
        <v>157</v>
      </c>
      <c r="C106" s="301" t="n">
        <f aca="false">SUM(C90:C105)</f>
        <v>0</v>
      </c>
      <c r="D106" s="302" t="n">
        <f aca="false">SUM(D90:D105)</f>
        <v>0</v>
      </c>
      <c r="E106" s="302" t="n">
        <f aca="false">SUM(E90:E105)</f>
        <v>0</v>
      </c>
      <c r="F106" s="302" t="n">
        <f aca="false">SUM(F90:F105)</f>
        <v>0</v>
      </c>
      <c r="G106" s="302" t="n">
        <f aca="false">SUM(G90:G105)</f>
        <v>0</v>
      </c>
      <c r="H106" s="302" t="n">
        <f aca="false">SUM(H90:H105)</f>
        <v>0</v>
      </c>
      <c r="I106" s="302" t="n">
        <f aca="false">SUM(I90:I105)</f>
        <v>0</v>
      </c>
      <c r="J106" s="302" t="n">
        <f aca="false">SUM(J90:J105)</f>
        <v>0</v>
      </c>
      <c r="K106" s="302" t="n">
        <f aca="false">SUM(K90:K105)</f>
        <v>0</v>
      </c>
      <c r="L106" s="302" t="n">
        <f aca="false">SUM(L90:L105)</f>
        <v>0</v>
      </c>
      <c r="M106" s="302" t="n">
        <f aca="false">SUM(M90:M105)</f>
        <v>0</v>
      </c>
      <c r="N106" s="302" t="n">
        <f aca="false">SUM(N90:N105)</f>
        <v>0</v>
      </c>
      <c r="O106" s="302" t="n">
        <f aca="false">SUM(O90:O105)</f>
        <v>0</v>
      </c>
      <c r="P106" s="302" t="n">
        <f aca="false">SUM(P90:P105)</f>
        <v>0</v>
      </c>
      <c r="Q106" s="303"/>
      <c r="R106" s="303"/>
      <c r="S106" s="303"/>
      <c r="T106" s="303"/>
      <c r="U106" s="303"/>
      <c r="V106" s="303"/>
      <c r="W106" s="303"/>
      <c r="X106" s="303"/>
      <c r="Y106" s="303"/>
      <c r="Z106" s="303"/>
      <c r="AA106" s="303"/>
      <c r="AB106" s="303"/>
      <c r="AC106" s="303"/>
      <c r="AD106" s="303"/>
      <c r="AE106" s="303"/>
      <c r="AF106" s="303"/>
      <c r="AG106" s="303"/>
      <c r="AH106" s="303"/>
      <c r="AI106" s="303"/>
      <c r="AJ106" s="303"/>
      <c r="AK106" s="303"/>
      <c r="AL106" s="303"/>
      <c r="AM106" s="303"/>
      <c r="AN106" s="303"/>
      <c r="AO106" s="303"/>
      <c r="AP106" s="303"/>
      <c r="AQ106" s="303"/>
      <c r="AR106" s="303"/>
      <c r="AS106" s="303"/>
      <c r="AT106" s="303"/>
      <c r="AU106" s="303"/>
      <c r="AV106" s="303"/>
      <c r="AW106" s="303"/>
      <c r="AX106" s="303"/>
      <c r="AY106" s="303"/>
      <c r="AZ106" s="303"/>
      <c r="BA106" s="303"/>
      <c r="BB106" s="303"/>
      <c r="BC106" s="303"/>
      <c r="BD106" s="303"/>
      <c r="BE106" s="303"/>
      <c r="BF106" s="303"/>
      <c r="BG106" s="303"/>
      <c r="BH106" s="303"/>
      <c r="BI106" s="303"/>
      <c r="BJ106" s="303"/>
      <c r="BK106" s="303"/>
      <c r="BL106" s="303"/>
      <c r="BM106" s="303"/>
      <c r="BN106" s="303"/>
      <c r="BO106" s="303"/>
      <c r="BP106" s="303"/>
      <c r="BQ106" s="303"/>
      <c r="BR106" s="303"/>
      <c r="BS106" s="303"/>
      <c r="BT106" s="303"/>
      <c r="BU106" s="303"/>
      <c r="BV106" s="303"/>
      <c r="BW106" s="303"/>
      <c r="BX106" s="303"/>
      <c r="BY106" s="303"/>
      <c r="BZ106" s="303"/>
      <c r="CA106" s="303"/>
      <c r="CB106" s="303"/>
      <c r="CC106" s="303"/>
      <c r="CD106" s="303"/>
      <c r="CE106" s="303"/>
      <c r="CF106" s="303"/>
      <c r="CG106" s="303"/>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c r="HV106" s="298"/>
      <c r="HW106" s="298"/>
      <c r="HX106" s="298"/>
      <c r="HY106" s="298"/>
      <c r="HZ106" s="298"/>
      <c r="IA106" s="298"/>
      <c r="IB106" s="298"/>
      <c r="IC106" s="298"/>
      <c r="ID106" s="298"/>
      <c r="IE106" s="298"/>
      <c r="IF106" s="298"/>
      <c r="IG106" s="298"/>
      <c r="IH106" s="298"/>
      <c r="II106" s="298"/>
      <c r="IJ106" s="298"/>
      <c r="IK106" s="298"/>
      <c r="IL106" s="298"/>
      <c r="IM106" s="298"/>
      <c r="IN106" s="298"/>
      <c r="IO106" s="298"/>
      <c r="IP106" s="298"/>
      <c r="IQ106" s="298"/>
      <c r="IR106" s="298"/>
      <c r="IS106" s="298"/>
      <c r="IT106" s="298"/>
      <c r="IU106" s="298"/>
      <c r="IV106" s="298"/>
      <c r="IW106" s="298"/>
    </row>
    <row r="107" customFormat="false" ht="12.75" hidden="false" customHeight="false" outlineLevel="0" collapsed="false">
      <c r="A107" s="298"/>
      <c r="B107" s="197"/>
      <c r="C107" s="197"/>
      <c r="D107" s="297"/>
      <c r="E107" s="297"/>
      <c r="F107" s="297"/>
      <c r="G107" s="297"/>
      <c r="H107" s="297"/>
      <c r="I107" s="297"/>
      <c r="J107" s="297"/>
      <c r="K107" s="297"/>
      <c r="L107" s="297"/>
      <c r="M107" s="297"/>
      <c r="N107" s="297"/>
      <c r="O107" s="297"/>
      <c r="P107" s="297"/>
      <c r="Q107" s="303"/>
      <c r="R107" s="303"/>
      <c r="S107" s="303"/>
      <c r="T107" s="303"/>
      <c r="U107" s="303"/>
      <c r="V107" s="303"/>
      <c r="W107" s="303"/>
      <c r="X107" s="303"/>
      <c r="Y107" s="303"/>
      <c r="Z107" s="303"/>
      <c r="AA107" s="303"/>
      <c r="AB107" s="303"/>
      <c r="AC107" s="303"/>
      <c r="AD107" s="303"/>
      <c r="AE107" s="303"/>
      <c r="AF107" s="303"/>
      <c r="AG107" s="303"/>
      <c r="AH107" s="303"/>
      <c r="AI107" s="303"/>
      <c r="AJ107" s="303"/>
      <c r="AK107" s="303"/>
      <c r="AL107" s="303"/>
      <c r="AM107" s="303"/>
      <c r="AN107" s="303"/>
      <c r="AO107" s="303"/>
      <c r="AP107" s="303"/>
      <c r="AQ107" s="303"/>
      <c r="AR107" s="303"/>
      <c r="AS107" s="303"/>
      <c r="AT107" s="303"/>
      <c r="AU107" s="303"/>
      <c r="AV107" s="303"/>
      <c r="AW107" s="303"/>
      <c r="AX107" s="303"/>
      <c r="AY107" s="303"/>
      <c r="AZ107" s="303"/>
      <c r="BA107" s="303"/>
      <c r="BB107" s="303"/>
      <c r="BC107" s="303"/>
      <c r="BD107" s="303"/>
      <c r="BE107" s="303"/>
      <c r="BF107" s="303"/>
      <c r="BG107" s="303"/>
      <c r="BH107" s="303"/>
      <c r="BI107" s="303"/>
      <c r="BJ107" s="303"/>
      <c r="BK107" s="303"/>
      <c r="BL107" s="303"/>
      <c r="BM107" s="303"/>
      <c r="BN107" s="303"/>
      <c r="BO107" s="303"/>
      <c r="BP107" s="303"/>
      <c r="BQ107" s="303"/>
      <c r="BR107" s="303"/>
      <c r="BS107" s="303"/>
      <c r="BT107" s="303"/>
      <c r="BU107" s="303"/>
      <c r="BV107" s="303"/>
      <c r="BW107" s="303"/>
      <c r="BX107" s="303"/>
      <c r="BY107" s="303"/>
      <c r="BZ107" s="303"/>
      <c r="CA107" s="303"/>
      <c r="CB107" s="303"/>
      <c r="CC107" s="303"/>
      <c r="CD107" s="303"/>
      <c r="CE107" s="303"/>
      <c r="CF107" s="303"/>
      <c r="CG107" s="303"/>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c r="HV107" s="298"/>
      <c r="HW107" s="298"/>
      <c r="HX107" s="298"/>
      <c r="HY107" s="298"/>
      <c r="HZ107" s="298"/>
      <c r="IA107" s="298"/>
      <c r="IB107" s="298"/>
      <c r="IC107" s="298"/>
      <c r="ID107" s="298"/>
      <c r="IE107" s="298"/>
      <c r="IF107" s="298"/>
      <c r="IG107" s="298"/>
      <c r="IH107" s="298"/>
      <c r="II107" s="298"/>
      <c r="IJ107" s="298"/>
      <c r="IK107" s="298"/>
      <c r="IL107" s="298"/>
      <c r="IM107" s="298"/>
      <c r="IN107" s="298"/>
      <c r="IO107" s="298"/>
      <c r="IP107" s="298"/>
      <c r="IQ107" s="298"/>
      <c r="IR107" s="298"/>
      <c r="IS107" s="298"/>
      <c r="IT107" s="298"/>
      <c r="IU107" s="298"/>
      <c r="IV107" s="298"/>
      <c r="IW107" s="298"/>
    </row>
    <row r="108" customFormat="false" ht="12.75" hidden="false" customHeight="false" outlineLevel="0" collapsed="false">
      <c r="A108" s="304" t="s">
        <v>158</v>
      </c>
      <c r="B108" s="305"/>
      <c r="C108" s="305" t="e">
        <f aca="false">C106+#REF!</f>
        <v>#REF!</v>
      </c>
      <c r="D108" s="306" t="n">
        <f aca="false">D86+D106</f>
        <v>0</v>
      </c>
      <c r="E108" s="306" t="n">
        <f aca="false">E86+E106</f>
        <v>0</v>
      </c>
      <c r="F108" s="306" t="n">
        <f aca="false">F86+F106</f>
        <v>0</v>
      </c>
      <c r="G108" s="306" t="n">
        <f aca="false">G86+G106</f>
        <v>0</v>
      </c>
      <c r="H108" s="306" t="n">
        <f aca="false">H86+H106</f>
        <v>0</v>
      </c>
      <c r="I108" s="306" t="n">
        <f aca="false">I86+I106</f>
        <v>0</v>
      </c>
      <c r="J108" s="306" t="n">
        <f aca="false">J86+J106</f>
        <v>0</v>
      </c>
      <c r="K108" s="306" t="n">
        <f aca="false">K86+K106</f>
        <v>0</v>
      </c>
      <c r="L108" s="306" t="n">
        <f aca="false">L86+L106</f>
        <v>0</v>
      </c>
      <c r="M108" s="306" t="n">
        <f aca="false">M86+M106</f>
        <v>0</v>
      </c>
      <c r="N108" s="306" t="n">
        <f aca="false">N86+N106</f>
        <v>0</v>
      </c>
      <c r="O108" s="306" t="n">
        <f aca="false">O86+O106</f>
        <v>0</v>
      </c>
      <c r="P108" s="306" t="n">
        <f aca="false">P86+P106</f>
        <v>0</v>
      </c>
      <c r="Q108" s="303"/>
      <c r="R108" s="303"/>
      <c r="S108" s="303"/>
      <c r="T108" s="303"/>
      <c r="U108" s="303"/>
      <c r="V108" s="303"/>
      <c r="W108" s="303"/>
      <c r="X108" s="303"/>
      <c r="Y108" s="303"/>
      <c r="Z108" s="303"/>
      <c r="AA108" s="303"/>
      <c r="AB108" s="303"/>
      <c r="AC108" s="303"/>
      <c r="AD108" s="303"/>
      <c r="AE108" s="303"/>
      <c r="AF108" s="303"/>
      <c r="AG108" s="303"/>
      <c r="AH108" s="303"/>
      <c r="AI108" s="303"/>
      <c r="AJ108" s="303"/>
      <c r="AK108" s="303"/>
      <c r="AL108" s="303"/>
      <c r="AM108" s="303"/>
      <c r="AN108" s="303"/>
      <c r="AO108" s="303"/>
      <c r="AP108" s="303"/>
      <c r="AQ108" s="303"/>
      <c r="AR108" s="303"/>
      <c r="AS108" s="303"/>
      <c r="AT108" s="303"/>
      <c r="AU108" s="303"/>
      <c r="AV108" s="303"/>
      <c r="AW108" s="303"/>
      <c r="AX108" s="303"/>
      <c r="AY108" s="303"/>
      <c r="AZ108" s="303"/>
      <c r="BA108" s="303"/>
      <c r="BB108" s="303"/>
      <c r="BC108" s="303"/>
      <c r="BD108" s="303"/>
      <c r="BE108" s="303"/>
      <c r="BF108" s="303"/>
      <c r="BG108" s="303"/>
      <c r="BH108" s="303"/>
      <c r="BI108" s="303"/>
      <c r="BJ108" s="303"/>
      <c r="BK108" s="303"/>
      <c r="BL108" s="303"/>
      <c r="BM108" s="303"/>
      <c r="BN108" s="303"/>
      <c r="BO108" s="303"/>
      <c r="BP108" s="303"/>
      <c r="BQ108" s="303"/>
      <c r="BR108" s="303"/>
      <c r="BS108" s="303"/>
      <c r="BT108" s="303"/>
      <c r="BU108" s="303"/>
      <c r="BV108" s="303"/>
      <c r="BW108" s="303"/>
      <c r="BX108" s="303"/>
      <c r="BY108" s="303"/>
      <c r="BZ108" s="303"/>
      <c r="CA108" s="303"/>
      <c r="CB108" s="303"/>
      <c r="CC108" s="303"/>
      <c r="CD108" s="303"/>
      <c r="CE108" s="303"/>
      <c r="CF108" s="303"/>
      <c r="CG108" s="303"/>
      <c r="CH108" s="307"/>
      <c r="CI108" s="307"/>
      <c r="CJ108" s="307"/>
      <c r="CK108" s="307"/>
      <c r="CL108" s="307"/>
      <c r="CM108" s="307"/>
      <c r="CN108" s="307"/>
      <c r="CO108" s="307"/>
      <c r="CP108" s="307"/>
      <c r="CQ108" s="307"/>
      <c r="CR108" s="307"/>
      <c r="CS108" s="307"/>
      <c r="CT108" s="307"/>
      <c r="CU108" s="307"/>
      <c r="CV108" s="307"/>
      <c r="CW108" s="307"/>
      <c r="CX108" s="307"/>
      <c r="CY108" s="307"/>
      <c r="CZ108" s="307"/>
      <c r="DA108" s="307"/>
      <c r="DB108" s="307"/>
      <c r="DC108" s="307"/>
      <c r="DD108" s="307"/>
      <c r="DE108" s="307"/>
      <c r="DF108" s="307"/>
      <c r="DG108" s="307"/>
      <c r="DH108" s="307"/>
      <c r="DI108" s="307"/>
      <c r="DJ108" s="307"/>
      <c r="DK108" s="307"/>
      <c r="DL108" s="307"/>
      <c r="DM108" s="307"/>
      <c r="DN108" s="307"/>
      <c r="DO108" s="307"/>
      <c r="DP108" s="307"/>
      <c r="DQ108" s="307"/>
      <c r="DR108" s="307"/>
      <c r="DS108" s="307"/>
      <c r="DT108" s="307"/>
      <c r="DU108" s="307"/>
      <c r="DV108" s="307"/>
      <c r="DW108" s="307"/>
      <c r="DX108" s="307"/>
      <c r="DY108" s="307"/>
      <c r="DZ108" s="307"/>
      <c r="EA108" s="307"/>
      <c r="EB108" s="307"/>
      <c r="EC108" s="307"/>
      <c r="ED108" s="307"/>
      <c r="EE108" s="307"/>
      <c r="EF108" s="307"/>
      <c r="EG108" s="307"/>
      <c r="EH108" s="307"/>
      <c r="EI108" s="307"/>
      <c r="EJ108" s="307"/>
      <c r="EK108" s="307"/>
      <c r="EL108" s="307"/>
      <c r="EM108" s="307"/>
      <c r="EN108" s="307"/>
      <c r="EO108" s="307"/>
      <c r="EP108" s="307"/>
      <c r="EQ108" s="307"/>
      <c r="ER108" s="307"/>
      <c r="ES108" s="307"/>
      <c r="ET108" s="307"/>
      <c r="EU108" s="307"/>
      <c r="EV108" s="307"/>
      <c r="EW108" s="307"/>
      <c r="EX108" s="307"/>
      <c r="EY108" s="307"/>
      <c r="EZ108" s="307"/>
      <c r="FA108" s="307"/>
      <c r="FB108" s="307"/>
      <c r="FC108" s="307"/>
      <c r="FD108" s="307"/>
      <c r="FE108" s="307"/>
      <c r="FF108" s="307"/>
      <c r="FG108" s="307"/>
      <c r="FH108" s="307"/>
      <c r="FI108" s="307"/>
      <c r="FJ108" s="307"/>
      <c r="FK108" s="307"/>
      <c r="FL108" s="307"/>
      <c r="FM108" s="307"/>
      <c r="FN108" s="307"/>
      <c r="FO108" s="307"/>
      <c r="FP108" s="307"/>
      <c r="FQ108" s="307"/>
      <c r="FR108" s="307"/>
      <c r="FS108" s="307"/>
      <c r="FT108" s="307"/>
      <c r="FU108" s="307"/>
      <c r="FV108" s="307"/>
      <c r="FW108" s="307"/>
      <c r="FX108" s="307"/>
      <c r="FY108" s="307"/>
      <c r="FZ108" s="307"/>
      <c r="GA108" s="307"/>
      <c r="GB108" s="307"/>
      <c r="GC108" s="307"/>
      <c r="GD108" s="307"/>
      <c r="GE108" s="307"/>
      <c r="GF108" s="307"/>
      <c r="GG108" s="307"/>
      <c r="GH108" s="307"/>
      <c r="GI108" s="307"/>
      <c r="GJ108" s="307"/>
      <c r="GK108" s="307"/>
      <c r="GL108" s="307"/>
      <c r="GM108" s="307"/>
      <c r="GN108" s="307"/>
      <c r="GO108" s="307"/>
      <c r="GP108" s="307"/>
      <c r="GQ108" s="307"/>
      <c r="GR108" s="307"/>
      <c r="GS108" s="307"/>
      <c r="GT108" s="307"/>
      <c r="GU108" s="307"/>
      <c r="GV108" s="307"/>
      <c r="GW108" s="307"/>
      <c r="GX108" s="307"/>
      <c r="GY108" s="307"/>
      <c r="GZ108" s="307"/>
      <c r="HA108" s="307"/>
      <c r="HB108" s="307"/>
      <c r="HC108" s="307"/>
      <c r="HD108" s="307"/>
      <c r="HE108" s="307"/>
      <c r="HF108" s="307"/>
      <c r="HG108" s="307"/>
      <c r="HH108" s="307"/>
      <c r="HI108" s="307"/>
      <c r="HJ108" s="307"/>
      <c r="HK108" s="307"/>
      <c r="HL108" s="307"/>
      <c r="HM108" s="307"/>
      <c r="HN108" s="307"/>
      <c r="HO108" s="307"/>
      <c r="HP108" s="307"/>
      <c r="HQ108" s="307"/>
      <c r="HR108" s="307"/>
      <c r="HS108" s="307"/>
      <c r="HT108" s="307"/>
      <c r="HU108" s="307"/>
      <c r="HV108" s="307"/>
      <c r="HW108" s="307"/>
      <c r="HX108" s="307"/>
      <c r="HY108" s="307"/>
      <c r="HZ108" s="307"/>
      <c r="IA108" s="307"/>
      <c r="IB108" s="307"/>
      <c r="IC108" s="307"/>
      <c r="ID108" s="307"/>
      <c r="IE108" s="307"/>
      <c r="IF108" s="307"/>
      <c r="IG108" s="307"/>
      <c r="IH108" s="307"/>
      <c r="II108" s="307"/>
      <c r="IJ108" s="307"/>
      <c r="IK108" s="307"/>
      <c r="IL108" s="307"/>
      <c r="IM108" s="307"/>
      <c r="IN108" s="307"/>
      <c r="IO108" s="307"/>
      <c r="IP108" s="307"/>
      <c r="IQ108" s="307"/>
      <c r="IR108" s="307"/>
      <c r="IS108" s="307"/>
      <c r="IT108" s="307"/>
      <c r="IU108" s="307"/>
      <c r="IV108" s="307"/>
      <c r="IW108" s="307"/>
    </row>
    <row r="111" customFormat="false" ht="12.75" hidden="false" customHeight="false" outlineLevel="0" collapsed="false">
      <c r="A111" s="308" t="str">
        <f aca="true">CELL("FILENAME")</f>
        <v>'file:///mnt/12tb/@roms/datasets/enron/EDRM Enron Email Data Set v2 XML/filtered-attachments/xls/Budget_Temp.xls'#$CC 103847 - Detail Expenses</v>
      </c>
    </row>
  </sheetData>
  <sheetProtection sheet="true" password="cc4b" objects="true" scenarios="true"/>
  <printOptions headings="false" gridLines="false" gridLinesSet="true" horizontalCentered="true" verticalCentered="false"/>
  <pageMargins left="0.1" right="0.1" top="0.159722222222222" bottom="0.179861111111111" header="0.511811023622047" footer="0"/>
  <pageSetup paperSize="1" scale="58" fitToWidth="1" fitToHeight="1" pageOrder="downThenOver" orientation="landscape" blackAndWhite="false" draft="false" cellComments="none" horizontalDpi="300" verticalDpi="300" copies="1"/>
  <headerFooter differentFirst="false" differentOddEven="false">
    <oddHeader/>
    <oddFooter>&amp;L&amp;"Arial Narrow,Regular"&amp;8&amp;D
&amp;T</oddFooter>
  </headerFooter>
  <rowBreaks count="1" manualBreakCount="1">
    <brk id="87" man="true" max="16383" min="0"/>
  </rowBreaks>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5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22" activeCellId="0" sqref="H22"/>
    </sheetView>
  </sheetViews>
  <sheetFormatPr defaultColWidth="9.32421875" defaultRowHeight="12.75" customHeight="true" zeroHeight="false" outlineLevelRow="0" outlineLevelCol="0"/>
  <cols>
    <col collapsed="false" customWidth="true" hidden="false" outlineLevel="0" max="1" min="1" style="39" width="13.15"/>
    <col collapsed="false" customWidth="true" hidden="false" outlineLevel="0" max="2" min="2" style="39" width="12.82"/>
    <col collapsed="false" customWidth="true" hidden="false" outlineLevel="0" max="14" min="3" style="39" width="9.65"/>
    <col collapsed="false" customWidth="true" hidden="false" outlineLevel="0" max="15" min="15" style="39" width="10.65"/>
    <col collapsed="false" customWidth="false" hidden="false" outlineLevel="0" max="257" min="16" style="39" width="9.32"/>
  </cols>
  <sheetData>
    <row r="1" customFormat="false" ht="12.75" hidden="false" customHeight="false" outlineLevel="0" collapsed="false">
      <c r="A1" s="59" t="s">
        <v>133</v>
      </c>
      <c r="B1" s="53"/>
      <c r="C1" s="55" t="str">
        <f aca="false">+'CC 103847 - Detail Expenses'!D5</f>
        <v>11105</v>
      </c>
      <c r="D1" s="55"/>
      <c r="E1" s="53"/>
      <c r="F1" s="53"/>
      <c r="G1" s="56"/>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c r="GY1" s="53"/>
      <c r="GZ1" s="53"/>
      <c r="HA1" s="53"/>
      <c r="HB1" s="53"/>
      <c r="HC1" s="53"/>
      <c r="HD1" s="53"/>
      <c r="HE1" s="53"/>
      <c r="HF1" s="53"/>
      <c r="HG1" s="53"/>
      <c r="HH1" s="53"/>
      <c r="HI1" s="53"/>
      <c r="HJ1" s="53"/>
      <c r="HK1" s="53"/>
      <c r="HL1" s="53"/>
      <c r="HM1" s="53"/>
      <c r="HN1" s="53"/>
      <c r="HO1" s="53"/>
      <c r="HP1" s="53"/>
      <c r="HQ1" s="53"/>
      <c r="HR1" s="53"/>
      <c r="HS1" s="53"/>
      <c r="HT1" s="53"/>
      <c r="HU1" s="53"/>
      <c r="HV1" s="53"/>
      <c r="HW1" s="53"/>
      <c r="HX1" s="53"/>
      <c r="HY1" s="53"/>
      <c r="HZ1" s="53"/>
      <c r="IA1" s="53"/>
      <c r="IB1" s="53"/>
      <c r="IC1" s="53"/>
      <c r="ID1" s="53"/>
      <c r="IE1" s="53"/>
      <c r="IF1" s="53"/>
      <c r="IG1" s="53"/>
      <c r="IH1" s="53"/>
      <c r="II1" s="53"/>
      <c r="IJ1" s="53"/>
      <c r="IK1" s="53"/>
      <c r="IL1" s="53"/>
      <c r="IM1" s="53"/>
      <c r="IN1" s="53"/>
      <c r="IO1" s="53"/>
      <c r="IP1" s="53"/>
      <c r="IQ1" s="53"/>
      <c r="IR1" s="53"/>
      <c r="IS1" s="53"/>
      <c r="IT1" s="53"/>
      <c r="IU1" s="53"/>
      <c r="IV1" s="53"/>
      <c r="IW1" s="53"/>
    </row>
    <row r="2" customFormat="false" ht="12.75" hidden="false" customHeight="false" outlineLevel="0" collapsed="false">
      <c r="A2" s="59" t="s">
        <v>135</v>
      </c>
      <c r="B2" s="53"/>
      <c r="C2" s="55" t="str">
        <f aca="false">+'CC 103847 - Detail Expenses'!D6</f>
        <v>Gossett</v>
      </c>
      <c r="D2" s="55"/>
      <c r="E2" s="53"/>
      <c r="F2" s="53"/>
      <c r="G2" s="56"/>
      <c r="H2" s="56"/>
      <c r="I2" s="53"/>
      <c r="J2" s="53"/>
      <c r="K2" s="53"/>
      <c r="L2" s="53"/>
      <c r="M2" s="53"/>
      <c r="N2" s="59"/>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row>
    <row r="3" customFormat="false" ht="12.75" hidden="false" customHeight="false" outlineLevel="0" collapsed="false">
      <c r="A3" s="59" t="s">
        <v>423</v>
      </c>
      <c r="B3" s="53"/>
      <c r="C3" s="55" t="str">
        <f aca="false">+'CC 103847 - Detail Expenses'!D7</f>
        <v>103847</v>
      </c>
      <c r="D3" s="55"/>
      <c r="E3" s="53"/>
      <c r="F3" s="53"/>
      <c r="G3" s="53"/>
      <c r="H3" s="56"/>
      <c r="I3" s="53"/>
      <c r="J3" s="53"/>
      <c r="K3" s="53"/>
      <c r="L3" s="53"/>
      <c r="M3" s="53"/>
      <c r="N3" s="53"/>
      <c r="O3" s="53"/>
      <c r="P3" s="309"/>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c r="IW3" s="53"/>
    </row>
    <row r="4" customFormat="false" ht="12.75" hidden="false" customHeight="false" outlineLevel="0" collapsed="false">
      <c r="A4" s="53"/>
      <c r="B4" s="53"/>
      <c r="C4" s="54"/>
      <c r="D4" s="55"/>
      <c r="E4" s="53"/>
      <c r="F4" s="53"/>
      <c r="G4" s="53"/>
      <c r="H4" s="56"/>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row>
    <row r="5" customFormat="false" ht="12.75" hidden="false" customHeight="false" outlineLevel="0" collapsed="false">
      <c r="A5" s="310" t="s">
        <v>412</v>
      </c>
      <c r="B5" s="311" t="s">
        <v>412</v>
      </c>
      <c r="C5" s="312"/>
      <c r="D5" s="312"/>
      <c r="E5" s="312"/>
      <c r="F5" s="312"/>
      <c r="G5" s="312"/>
      <c r="H5" s="312"/>
      <c r="I5" s="312"/>
      <c r="J5" s="312"/>
      <c r="K5" s="312"/>
      <c r="L5" s="312"/>
      <c r="M5" s="312"/>
      <c r="N5" s="312"/>
      <c r="O5" s="313" t="s">
        <v>424</v>
      </c>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row>
    <row r="6" customFormat="false" ht="12.75" hidden="false" customHeight="false" outlineLevel="0" collapsed="false">
      <c r="A6" s="314" t="s">
        <v>425</v>
      </c>
      <c r="B6" s="315" t="s">
        <v>413</v>
      </c>
      <c r="C6" s="316" t="n">
        <v>36892</v>
      </c>
      <c r="D6" s="316" t="n">
        <v>36923</v>
      </c>
      <c r="E6" s="316" t="n">
        <v>36951</v>
      </c>
      <c r="F6" s="316" t="n">
        <v>36982</v>
      </c>
      <c r="G6" s="316" t="n">
        <v>37012</v>
      </c>
      <c r="H6" s="316" t="n">
        <v>37043</v>
      </c>
      <c r="I6" s="316" t="n">
        <v>37073</v>
      </c>
      <c r="J6" s="316" t="n">
        <v>37104</v>
      </c>
      <c r="K6" s="316" t="n">
        <v>37135</v>
      </c>
      <c r="L6" s="316" t="n">
        <v>37165</v>
      </c>
      <c r="M6" s="316" t="n">
        <v>37196</v>
      </c>
      <c r="N6" s="316" t="n">
        <v>37226</v>
      </c>
      <c r="O6" s="317" t="s">
        <v>426</v>
      </c>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c r="IW6" s="53"/>
    </row>
    <row r="7" customFormat="false" ht="12.75" hidden="false" customHeight="false" outlineLevel="0" collapsed="false">
      <c r="A7" s="318" t="str">
        <f aca="false">+'CC 103847 - Detail Expenses'!$D$7</f>
        <v>103847</v>
      </c>
      <c r="B7" s="318" t="s">
        <v>414</v>
      </c>
      <c r="C7" s="319" t="n">
        <f aca="false">+'CC 103847 - Detail Expenses'!D30+'CC 103847 - Detail Expenses'!D31</f>
        <v>0</v>
      </c>
      <c r="D7" s="319" t="n">
        <f aca="false">+'CC 103847 - Detail Expenses'!E30+'CC 103847 - Detail Expenses'!E31</f>
        <v>0</v>
      </c>
      <c r="E7" s="319" t="n">
        <f aca="false">+'CC 103847 - Detail Expenses'!F30+'CC 103847 - Detail Expenses'!F31</f>
        <v>0</v>
      </c>
      <c r="F7" s="319" t="n">
        <f aca="false">+'CC 103847 - Detail Expenses'!G30+'CC 103847 - Detail Expenses'!G31</f>
        <v>0</v>
      </c>
      <c r="G7" s="319" t="n">
        <f aca="false">+'CC 103847 - Detail Expenses'!H30+'CC 103847 - Detail Expenses'!H31</f>
        <v>0</v>
      </c>
      <c r="H7" s="319" t="n">
        <f aca="false">+'CC 103847 - Detail Expenses'!I30+'CC 103847 - Detail Expenses'!I31</f>
        <v>0</v>
      </c>
      <c r="I7" s="319" t="n">
        <f aca="false">+'CC 103847 - Detail Expenses'!J30+'CC 103847 - Detail Expenses'!J31</f>
        <v>0</v>
      </c>
      <c r="J7" s="319" t="n">
        <f aca="false">+'CC 103847 - Detail Expenses'!K30+'CC 103847 - Detail Expenses'!K31</f>
        <v>0</v>
      </c>
      <c r="K7" s="319" t="n">
        <f aca="false">+'CC 103847 - Detail Expenses'!L30+'CC 103847 - Detail Expenses'!L31</f>
        <v>0</v>
      </c>
      <c r="L7" s="319" t="n">
        <f aca="false">+'CC 103847 - Detail Expenses'!M30+'CC 103847 - Detail Expenses'!M31</f>
        <v>0</v>
      </c>
      <c r="M7" s="319" t="n">
        <f aca="false">+'CC 103847 - Detail Expenses'!N30+'CC 103847 - Detail Expenses'!N31</f>
        <v>0</v>
      </c>
      <c r="N7" s="319" t="n">
        <f aca="false">+'CC 103847 - Detail Expenses'!O30+'CC 103847 - Detail Expenses'!O31</f>
        <v>0</v>
      </c>
      <c r="O7" s="319" t="n">
        <f aca="false">+'CC 103847 - Detail Expenses'!P30+'CC 103847 - Detail Expenses'!P31</f>
        <v>0</v>
      </c>
    </row>
    <row r="8" customFormat="false" ht="12.75" hidden="false" customHeight="false" outlineLevel="0" collapsed="false">
      <c r="A8" s="318" t="str">
        <f aca="false">+'CC 103847 - Detail Expenses'!$D$7</f>
        <v>103847</v>
      </c>
      <c r="B8" s="318" t="s">
        <v>418</v>
      </c>
      <c r="C8" s="319" t="n">
        <f aca="false">+'CC 103847 - Detail Expenses'!D33</f>
        <v>0</v>
      </c>
      <c r="D8" s="319" t="n">
        <f aca="false">+'CC 103847 - Detail Expenses'!E33</f>
        <v>0</v>
      </c>
      <c r="E8" s="319" t="n">
        <f aca="false">+'CC 103847 - Detail Expenses'!F33</f>
        <v>0</v>
      </c>
      <c r="F8" s="319" t="n">
        <f aca="false">+'CC 103847 - Detail Expenses'!G33</f>
        <v>0</v>
      </c>
      <c r="G8" s="319" t="n">
        <f aca="false">+'CC 103847 - Detail Expenses'!H33</f>
        <v>0</v>
      </c>
      <c r="H8" s="319" t="n">
        <f aca="false">+'CC 103847 - Detail Expenses'!I33</f>
        <v>0</v>
      </c>
      <c r="I8" s="319" t="n">
        <f aca="false">+'CC 103847 - Detail Expenses'!J33</f>
        <v>0</v>
      </c>
      <c r="J8" s="319" t="n">
        <f aca="false">+'CC 103847 - Detail Expenses'!K33</f>
        <v>0</v>
      </c>
      <c r="K8" s="319" t="n">
        <f aca="false">+'CC 103847 - Detail Expenses'!L33</f>
        <v>0</v>
      </c>
      <c r="L8" s="319" t="n">
        <f aca="false">+'CC 103847 - Detail Expenses'!M33</f>
        <v>0</v>
      </c>
      <c r="M8" s="319" t="n">
        <f aca="false">+'CC 103847 - Detail Expenses'!N33</f>
        <v>0</v>
      </c>
      <c r="N8" s="319" t="n">
        <f aca="false">+'CC 103847 - Detail Expenses'!O33</f>
        <v>0</v>
      </c>
      <c r="O8" s="319" t="n">
        <f aca="false">+'CC 103847 - Detail Expenses'!P33</f>
        <v>0</v>
      </c>
    </row>
    <row r="9" customFormat="false" ht="12.75" hidden="false" customHeight="false" outlineLevel="0" collapsed="false">
      <c r="A9" s="318" t="str">
        <f aca="false">+'CC 103847 - Detail Expenses'!$D$7</f>
        <v>103847</v>
      </c>
      <c r="B9" s="318" t="s">
        <v>420</v>
      </c>
      <c r="C9" s="319" t="n">
        <f aca="false">+'CC 103847 - Detail Expenses'!D34</f>
        <v>0</v>
      </c>
      <c r="D9" s="319" t="n">
        <f aca="false">+'CC 103847 - Detail Expenses'!E34</f>
        <v>0</v>
      </c>
      <c r="E9" s="319" t="n">
        <f aca="false">+'CC 103847 - Detail Expenses'!F34</f>
        <v>0</v>
      </c>
      <c r="F9" s="319" t="n">
        <f aca="false">+'CC 103847 - Detail Expenses'!G34</f>
        <v>0</v>
      </c>
      <c r="G9" s="319" t="n">
        <f aca="false">+'CC 103847 - Detail Expenses'!H34</f>
        <v>0</v>
      </c>
      <c r="H9" s="319" t="n">
        <f aca="false">+'CC 103847 - Detail Expenses'!I34</f>
        <v>0</v>
      </c>
      <c r="I9" s="319" t="n">
        <f aca="false">+'CC 103847 - Detail Expenses'!J34</f>
        <v>0</v>
      </c>
      <c r="J9" s="319" t="n">
        <f aca="false">+'CC 103847 - Detail Expenses'!K34</f>
        <v>0</v>
      </c>
      <c r="K9" s="319" t="n">
        <f aca="false">+'CC 103847 - Detail Expenses'!L34</f>
        <v>0</v>
      </c>
      <c r="L9" s="319" t="n">
        <f aca="false">+'CC 103847 - Detail Expenses'!M34</f>
        <v>0</v>
      </c>
      <c r="M9" s="319" t="n">
        <f aca="false">+'CC 103847 - Detail Expenses'!N34</f>
        <v>0</v>
      </c>
      <c r="N9" s="319" t="n">
        <f aca="false">+'CC 103847 - Detail Expenses'!O34</f>
        <v>0</v>
      </c>
      <c r="O9" s="319" t="n">
        <f aca="false">+'CC 103847 - Detail Expenses'!P34</f>
        <v>0</v>
      </c>
    </row>
    <row r="10" customFormat="false" ht="12.75" hidden="false" customHeight="false" outlineLevel="0" collapsed="false">
      <c r="A10" s="318" t="str">
        <f aca="false">+'CC 103847 - Detail Expenses'!$D$7</f>
        <v>103847</v>
      </c>
      <c r="B10" s="320" t="s">
        <v>213</v>
      </c>
      <c r="C10" s="319" t="n">
        <f aca="false">+'CC 103847 - Detail Expenses'!D36</f>
        <v>0</v>
      </c>
      <c r="D10" s="319" t="n">
        <f aca="false">+'CC 103847 - Detail Expenses'!E36</f>
        <v>0</v>
      </c>
      <c r="E10" s="319" t="n">
        <f aca="false">+'CC 103847 - Detail Expenses'!F36</f>
        <v>0</v>
      </c>
      <c r="F10" s="319" t="n">
        <f aca="false">+'CC 103847 - Detail Expenses'!G36</f>
        <v>0</v>
      </c>
      <c r="G10" s="319" t="n">
        <f aca="false">+'CC 103847 - Detail Expenses'!H36</f>
        <v>0</v>
      </c>
      <c r="H10" s="319" t="n">
        <f aca="false">+'CC 103847 - Detail Expenses'!I36</f>
        <v>0</v>
      </c>
      <c r="I10" s="319" t="n">
        <f aca="false">+'CC 103847 - Detail Expenses'!J36</f>
        <v>0</v>
      </c>
      <c r="J10" s="319" t="n">
        <f aca="false">+'CC 103847 - Detail Expenses'!K36</f>
        <v>0</v>
      </c>
      <c r="K10" s="319" t="n">
        <f aca="false">+'CC 103847 - Detail Expenses'!L36</f>
        <v>0</v>
      </c>
      <c r="L10" s="319" t="n">
        <f aca="false">+'CC 103847 - Detail Expenses'!M36</f>
        <v>0</v>
      </c>
      <c r="M10" s="319" t="n">
        <f aca="false">+'CC 103847 - Detail Expenses'!N36</f>
        <v>0</v>
      </c>
      <c r="N10" s="319" t="n">
        <f aca="false">+'CC 103847 - Detail Expenses'!O36</f>
        <v>0</v>
      </c>
      <c r="O10" s="319" t="n">
        <f aca="false">+'CC 103847 - Detail Expenses'!P36</f>
        <v>0</v>
      </c>
    </row>
    <row r="11" customFormat="false" ht="12.75" hidden="false" customHeight="false" outlineLevel="0" collapsed="false">
      <c r="A11" s="318" t="str">
        <f aca="false">+'CC 103847 - Detail Expenses'!$D$7</f>
        <v>103847</v>
      </c>
      <c r="B11" s="321" t="s">
        <v>215</v>
      </c>
      <c r="C11" s="319" t="n">
        <f aca="false">+'CC 103847 - Detail Expenses'!D37</f>
        <v>0</v>
      </c>
      <c r="D11" s="319" t="n">
        <f aca="false">+'CC 103847 - Detail Expenses'!E37</f>
        <v>0</v>
      </c>
      <c r="E11" s="319" t="n">
        <f aca="false">+'CC 103847 - Detail Expenses'!F37</f>
        <v>0</v>
      </c>
      <c r="F11" s="319" t="n">
        <f aca="false">+'CC 103847 - Detail Expenses'!G37</f>
        <v>0</v>
      </c>
      <c r="G11" s="319" t="n">
        <f aca="false">+'CC 103847 - Detail Expenses'!H37</f>
        <v>0</v>
      </c>
      <c r="H11" s="319" t="n">
        <f aca="false">+'CC 103847 - Detail Expenses'!I37</f>
        <v>0</v>
      </c>
      <c r="I11" s="319" t="n">
        <f aca="false">+'CC 103847 - Detail Expenses'!J37</f>
        <v>0</v>
      </c>
      <c r="J11" s="319" t="n">
        <f aca="false">+'CC 103847 - Detail Expenses'!K37</f>
        <v>0</v>
      </c>
      <c r="K11" s="319" t="n">
        <f aca="false">+'CC 103847 - Detail Expenses'!L37</f>
        <v>0</v>
      </c>
      <c r="L11" s="319" t="n">
        <f aca="false">+'CC 103847 - Detail Expenses'!M37</f>
        <v>0</v>
      </c>
      <c r="M11" s="319" t="n">
        <f aca="false">+'CC 103847 - Detail Expenses'!N37</f>
        <v>0</v>
      </c>
      <c r="N11" s="319" t="n">
        <f aca="false">+'CC 103847 - Detail Expenses'!O37</f>
        <v>0</v>
      </c>
      <c r="O11" s="319" t="n">
        <f aca="false">+'CC 103847 - Detail Expenses'!P37</f>
        <v>0</v>
      </c>
    </row>
    <row r="12" customFormat="false" ht="12.75" hidden="false" customHeight="false" outlineLevel="0" collapsed="false">
      <c r="A12" s="318" t="str">
        <f aca="false">+'CC 103847 - Detail Expenses'!$D$7</f>
        <v>103847</v>
      </c>
      <c r="B12" s="320" t="s">
        <v>217</v>
      </c>
      <c r="C12" s="319" t="n">
        <f aca="false">+'CC 103847 - Detail Expenses'!D38</f>
        <v>0</v>
      </c>
      <c r="D12" s="319" t="n">
        <f aca="false">+'CC 103847 - Detail Expenses'!E38</f>
        <v>0</v>
      </c>
      <c r="E12" s="319" t="n">
        <f aca="false">+'CC 103847 - Detail Expenses'!F38</f>
        <v>0</v>
      </c>
      <c r="F12" s="319" t="n">
        <f aca="false">+'CC 103847 - Detail Expenses'!G38</f>
        <v>0</v>
      </c>
      <c r="G12" s="319" t="n">
        <f aca="false">+'CC 103847 - Detail Expenses'!H38</f>
        <v>0</v>
      </c>
      <c r="H12" s="319" t="n">
        <f aca="false">+'CC 103847 - Detail Expenses'!I38</f>
        <v>0</v>
      </c>
      <c r="I12" s="319" t="n">
        <f aca="false">+'CC 103847 - Detail Expenses'!J38</f>
        <v>0</v>
      </c>
      <c r="J12" s="319" t="n">
        <f aca="false">+'CC 103847 - Detail Expenses'!K38</f>
        <v>0</v>
      </c>
      <c r="K12" s="319" t="n">
        <f aca="false">+'CC 103847 - Detail Expenses'!L38</f>
        <v>0</v>
      </c>
      <c r="L12" s="319" t="n">
        <f aca="false">+'CC 103847 - Detail Expenses'!M38</f>
        <v>0</v>
      </c>
      <c r="M12" s="319" t="n">
        <f aca="false">+'CC 103847 - Detail Expenses'!N38</f>
        <v>0</v>
      </c>
      <c r="N12" s="319" t="n">
        <f aca="false">+'CC 103847 - Detail Expenses'!O38</f>
        <v>0</v>
      </c>
      <c r="O12" s="319" t="n">
        <f aca="false">+'CC 103847 - Detail Expenses'!P38</f>
        <v>0</v>
      </c>
    </row>
    <row r="13" customFormat="false" ht="12.75" hidden="false" customHeight="false" outlineLevel="0" collapsed="false">
      <c r="A13" s="318" t="str">
        <f aca="false">+'CC 103847 - Detail Expenses'!$D$7</f>
        <v>103847</v>
      </c>
      <c r="B13" s="320" t="s">
        <v>219</v>
      </c>
      <c r="C13" s="319" t="n">
        <f aca="false">+'CC 103847 - Detail Expenses'!D39</f>
        <v>0</v>
      </c>
      <c r="D13" s="319" t="n">
        <f aca="false">+'CC 103847 - Detail Expenses'!E39</f>
        <v>0</v>
      </c>
      <c r="E13" s="319" t="n">
        <f aca="false">+'CC 103847 - Detail Expenses'!F39</f>
        <v>0</v>
      </c>
      <c r="F13" s="319" t="n">
        <f aca="false">+'CC 103847 - Detail Expenses'!G39</f>
        <v>0</v>
      </c>
      <c r="G13" s="319" t="n">
        <f aca="false">+'CC 103847 - Detail Expenses'!H39</f>
        <v>0</v>
      </c>
      <c r="H13" s="319" t="n">
        <f aca="false">+'CC 103847 - Detail Expenses'!I39</f>
        <v>0</v>
      </c>
      <c r="I13" s="319" t="n">
        <f aca="false">+'CC 103847 - Detail Expenses'!J39</f>
        <v>0</v>
      </c>
      <c r="J13" s="319" t="n">
        <f aca="false">+'CC 103847 - Detail Expenses'!K39</f>
        <v>0</v>
      </c>
      <c r="K13" s="319" t="n">
        <f aca="false">+'CC 103847 - Detail Expenses'!L39</f>
        <v>0</v>
      </c>
      <c r="L13" s="319" t="n">
        <f aca="false">+'CC 103847 - Detail Expenses'!M39</f>
        <v>0</v>
      </c>
      <c r="M13" s="319" t="n">
        <f aca="false">+'CC 103847 - Detail Expenses'!N39</f>
        <v>0</v>
      </c>
      <c r="N13" s="319" t="n">
        <f aca="false">+'CC 103847 - Detail Expenses'!O39</f>
        <v>0</v>
      </c>
      <c r="O13" s="319" t="n">
        <f aca="false">+'CC 103847 - Detail Expenses'!P39</f>
        <v>0</v>
      </c>
    </row>
    <row r="14" customFormat="false" ht="12.75" hidden="false" customHeight="false" outlineLevel="0" collapsed="false">
      <c r="A14" s="318" t="str">
        <f aca="false">+'CC 103847 - Detail Expenses'!$D$7</f>
        <v>103847</v>
      </c>
      <c r="B14" s="321" t="s">
        <v>221</v>
      </c>
      <c r="C14" s="319" t="n">
        <f aca="false">+'CC 103847 - Detail Expenses'!D40</f>
        <v>0</v>
      </c>
      <c r="D14" s="319" t="n">
        <f aca="false">+'CC 103847 - Detail Expenses'!E40</f>
        <v>0</v>
      </c>
      <c r="E14" s="319" t="n">
        <f aca="false">+'CC 103847 - Detail Expenses'!F40</f>
        <v>0</v>
      </c>
      <c r="F14" s="319" t="n">
        <f aca="false">+'CC 103847 - Detail Expenses'!G40</f>
        <v>0</v>
      </c>
      <c r="G14" s="319" t="n">
        <f aca="false">+'CC 103847 - Detail Expenses'!H40</f>
        <v>0</v>
      </c>
      <c r="H14" s="319" t="n">
        <f aca="false">+'CC 103847 - Detail Expenses'!I40</f>
        <v>0</v>
      </c>
      <c r="I14" s="319" t="n">
        <f aca="false">+'CC 103847 - Detail Expenses'!J40</f>
        <v>0</v>
      </c>
      <c r="J14" s="319" t="n">
        <f aca="false">+'CC 103847 - Detail Expenses'!K40</f>
        <v>0</v>
      </c>
      <c r="K14" s="319" t="n">
        <f aca="false">+'CC 103847 - Detail Expenses'!L40</f>
        <v>0</v>
      </c>
      <c r="L14" s="319" t="n">
        <f aca="false">+'CC 103847 - Detail Expenses'!M40</f>
        <v>0</v>
      </c>
      <c r="M14" s="319" t="n">
        <f aca="false">+'CC 103847 - Detail Expenses'!N40</f>
        <v>0</v>
      </c>
      <c r="N14" s="319" t="n">
        <f aca="false">+'CC 103847 - Detail Expenses'!O40</f>
        <v>0</v>
      </c>
      <c r="O14" s="319" t="n">
        <f aca="false">+'CC 103847 - Detail Expenses'!P40</f>
        <v>0</v>
      </c>
    </row>
    <row r="15" customFormat="false" ht="12.75" hidden="false" customHeight="false" outlineLevel="0" collapsed="false">
      <c r="A15" s="318" t="str">
        <f aca="false">+'CC 103847 - Detail Expenses'!$D$7</f>
        <v>103847</v>
      </c>
      <c r="B15" s="320" t="s">
        <v>223</v>
      </c>
      <c r="C15" s="319" t="n">
        <f aca="false">+'CC 103847 - Detail Expenses'!D41</f>
        <v>0</v>
      </c>
      <c r="D15" s="319" t="n">
        <f aca="false">+'CC 103847 - Detail Expenses'!E41</f>
        <v>0</v>
      </c>
      <c r="E15" s="319" t="n">
        <f aca="false">+'CC 103847 - Detail Expenses'!F41</f>
        <v>0</v>
      </c>
      <c r="F15" s="319" t="n">
        <f aca="false">+'CC 103847 - Detail Expenses'!G41</f>
        <v>0</v>
      </c>
      <c r="G15" s="319" t="n">
        <f aca="false">+'CC 103847 - Detail Expenses'!H41</f>
        <v>0</v>
      </c>
      <c r="H15" s="319" t="n">
        <f aca="false">+'CC 103847 - Detail Expenses'!I41</f>
        <v>0</v>
      </c>
      <c r="I15" s="319" t="n">
        <f aca="false">+'CC 103847 - Detail Expenses'!J41</f>
        <v>0</v>
      </c>
      <c r="J15" s="319" t="n">
        <f aca="false">+'CC 103847 - Detail Expenses'!K41</f>
        <v>0</v>
      </c>
      <c r="K15" s="319" t="n">
        <f aca="false">+'CC 103847 - Detail Expenses'!L41</f>
        <v>0</v>
      </c>
      <c r="L15" s="319" t="n">
        <f aca="false">+'CC 103847 - Detail Expenses'!M41</f>
        <v>0</v>
      </c>
      <c r="M15" s="319" t="n">
        <f aca="false">+'CC 103847 - Detail Expenses'!N41</f>
        <v>0</v>
      </c>
      <c r="N15" s="319" t="n">
        <f aca="false">+'CC 103847 - Detail Expenses'!O41</f>
        <v>0</v>
      </c>
      <c r="O15" s="319" t="n">
        <f aca="false">+'CC 103847 - Detail Expenses'!P41</f>
        <v>0</v>
      </c>
    </row>
    <row r="16" customFormat="false" ht="12.75" hidden="false" customHeight="false" outlineLevel="0" collapsed="false">
      <c r="A16" s="318" t="str">
        <f aca="false">+'CC 103847 - Detail Expenses'!$D$7</f>
        <v>103847</v>
      </c>
      <c r="B16" s="321" t="s">
        <v>225</v>
      </c>
      <c r="C16" s="319" t="n">
        <f aca="false">+'CC 103847 - Detail Expenses'!D42</f>
        <v>0</v>
      </c>
      <c r="D16" s="319" t="n">
        <f aca="false">+'CC 103847 - Detail Expenses'!E42</f>
        <v>0</v>
      </c>
      <c r="E16" s="319" t="n">
        <f aca="false">+'CC 103847 - Detail Expenses'!F42</f>
        <v>0</v>
      </c>
      <c r="F16" s="319" t="n">
        <f aca="false">+'CC 103847 - Detail Expenses'!G42</f>
        <v>0</v>
      </c>
      <c r="G16" s="319" t="n">
        <f aca="false">+'CC 103847 - Detail Expenses'!H42</f>
        <v>0</v>
      </c>
      <c r="H16" s="319" t="n">
        <f aca="false">+'CC 103847 - Detail Expenses'!I42</f>
        <v>0</v>
      </c>
      <c r="I16" s="319" t="n">
        <f aca="false">+'CC 103847 - Detail Expenses'!J42</f>
        <v>0</v>
      </c>
      <c r="J16" s="319" t="n">
        <f aca="false">+'CC 103847 - Detail Expenses'!K42</f>
        <v>0</v>
      </c>
      <c r="K16" s="319" t="n">
        <f aca="false">+'CC 103847 - Detail Expenses'!L42</f>
        <v>0</v>
      </c>
      <c r="L16" s="319" t="n">
        <f aca="false">+'CC 103847 - Detail Expenses'!M42</f>
        <v>0</v>
      </c>
      <c r="M16" s="319" t="n">
        <f aca="false">+'CC 103847 - Detail Expenses'!N42</f>
        <v>0</v>
      </c>
      <c r="N16" s="319" t="n">
        <f aca="false">+'CC 103847 - Detail Expenses'!O42</f>
        <v>0</v>
      </c>
      <c r="O16" s="319" t="n">
        <f aca="false">+'CC 103847 - Detail Expenses'!P42</f>
        <v>0</v>
      </c>
    </row>
    <row r="17" customFormat="false" ht="12.75" hidden="false" customHeight="false" outlineLevel="0" collapsed="false">
      <c r="A17" s="318" t="str">
        <f aca="false">+'CC 103847 - Detail Expenses'!$D$7</f>
        <v>103847</v>
      </c>
      <c r="B17" s="320" t="s">
        <v>228</v>
      </c>
      <c r="C17" s="319" t="n">
        <f aca="false">+'CC 103847 - Detail Expenses'!D44</f>
        <v>0</v>
      </c>
      <c r="D17" s="319" t="n">
        <f aca="false">+'CC 103847 - Detail Expenses'!E44</f>
        <v>0</v>
      </c>
      <c r="E17" s="319" t="n">
        <f aca="false">+'CC 103847 - Detail Expenses'!F44</f>
        <v>0</v>
      </c>
      <c r="F17" s="319" t="n">
        <f aca="false">+'CC 103847 - Detail Expenses'!G44</f>
        <v>0</v>
      </c>
      <c r="G17" s="319" t="n">
        <f aca="false">+'CC 103847 - Detail Expenses'!H44</f>
        <v>0</v>
      </c>
      <c r="H17" s="319" t="n">
        <f aca="false">+'CC 103847 - Detail Expenses'!I44</f>
        <v>0</v>
      </c>
      <c r="I17" s="319" t="n">
        <f aca="false">+'CC 103847 - Detail Expenses'!J44</f>
        <v>0</v>
      </c>
      <c r="J17" s="319" t="n">
        <f aca="false">+'CC 103847 - Detail Expenses'!K44</f>
        <v>0</v>
      </c>
      <c r="K17" s="319" t="n">
        <f aca="false">+'CC 103847 - Detail Expenses'!L44</f>
        <v>0</v>
      </c>
      <c r="L17" s="319" t="n">
        <f aca="false">+'CC 103847 - Detail Expenses'!M44</f>
        <v>0</v>
      </c>
      <c r="M17" s="319" t="n">
        <f aca="false">+'CC 103847 - Detail Expenses'!N44</f>
        <v>0</v>
      </c>
      <c r="N17" s="319" t="n">
        <f aca="false">+'CC 103847 - Detail Expenses'!O44</f>
        <v>0</v>
      </c>
      <c r="O17" s="319" t="n">
        <f aca="false">+'CC 103847 - Detail Expenses'!P44</f>
        <v>0</v>
      </c>
    </row>
    <row r="18" customFormat="false" ht="12.75" hidden="false" customHeight="false" outlineLevel="0" collapsed="false">
      <c r="A18" s="318" t="str">
        <f aca="false">+'CC 103847 - Detail Expenses'!$D$7</f>
        <v>103847</v>
      </c>
      <c r="B18" s="320" t="s">
        <v>231</v>
      </c>
      <c r="C18" s="319" t="n">
        <f aca="false">+'CC 103847 - Detail Expenses'!D46</f>
        <v>0</v>
      </c>
      <c r="D18" s="319" t="n">
        <f aca="false">+'CC 103847 - Detail Expenses'!E46</f>
        <v>0</v>
      </c>
      <c r="E18" s="319" t="n">
        <f aca="false">+'CC 103847 - Detail Expenses'!F46</f>
        <v>0</v>
      </c>
      <c r="F18" s="319" t="n">
        <f aca="false">+'CC 103847 - Detail Expenses'!G46</f>
        <v>0</v>
      </c>
      <c r="G18" s="319" t="n">
        <f aca="false">+'CC 103847 - Detail Expenses'!H46</f>
        <v>0</v>
      </c>
      <c r="H18" s="319" t="n">
        <f aca="false">+'CC 103847 - Detail Expenses'!I46</f>
        <v>0</v>
      </c>
      <c r="I18" s="319" t="n">
        <f aca="false">+'CC 103847 - Detail Expenses'!J46</f>
        <v>0</v>
      </c>
      <c r="J18" s="319" t="n">
        <f aca="false">+'CC 103847 - Detail Expenses'!K46</f>
        <v>0</v>
      </c>
      <c r="K18" s="319" t="n">
        <f aca="false">+'CC 103847 - Detail Expenses'!L46</f>
        <v>0</v>
      </c>
      <c r="L18" s="319" t="n">
        <f aca="false">+'CC 103847 - Detail Expenses'!M46</f>
        <v>0</v>
      </c>
      <c r="M18" s="319" t="n">
        <f aca="false">+'CC 103847 - Detail Expenses'!N46</f>
        <v>0</v>
      </c>
      <c r="N18" s="319" t="n">
        <f aca="false">+'CC 103847 - Detail Expenses'!O46</f>
        <v>0</v>
      </c>
      <c r="O18" s="319" t="n">
        <f aca="false">+'CC 103847 - Detail Expenses'!P46</f>
        <v>0</v>
      </c>
    </row>
    <row r="19" customFormat="false" ht="12.75" hidden="false" customHeight="false" outlineLevel="0" collapsed="false">
      <c r="A19" s="318" t="str">
        <f aca="false">+'CC 103847 - Detail Expenses'!$D$7</f>
        <v>103847</v>
      </c>
      <c r="B19" s="320" t="s">
        <v>233</v>
      </c>
      <c r="C19" s="319" t="n">
        <f aca="false">+'CC 103847 - Detail Expenses'!D48</f>
        <v>0</v>
      </c>
      <c r="D19" s="319" t="n">
        <f aca="false">+'CC 103847 - Detail Expenses'!E48</f>
        <v>0</v>
      </c>
      <c r="E19" s="319" t="n">
        <f aca="false">+'CC 103847 - Detail Expenses'!F48</f>
        <v>0</v>
      </c>
      <c r="F19" s="319" t="n">
        <f aca="false">+'CC 103847 - Detail Expenses'!G48</f>
        <v>0</v>
      </c>
      <c r="G19" s="319" t="n">
        <f aca="false">+'CC 103847 - Detail Expenses'!H48</f>
        <v>0</v>
      </c>
      <c r="H19" s="319" t="n">
        <f aca="false">+'CC 103847 - Detail Expenses'!I48</f>
        <v>0</v>
      </c>
      <c r="I19" s="319" t="n">
        <f aca="false">+'CC 103847 - Detail Expenses'!J48</f>
        <v>0</v>
      </c>
      <c r="J19" s="319" t="n">
        <f aca="false">+'CC 103847 - Detail Expenses'!K48</f>
        <v>0</v>
      </c>
      <c r="K19" s="319" t="n">
        <f aca="false">+'CC 103847 - Detail Expenses'!L48</f>
        <v>0</v>
      </c>
      <c r="L19" s="319" t="n">
        <f aca="false">+'CC 103847 - Detail Expenses'!M48</f>
        <v>0</v>
      </c>
      <c r="M19" s="319" t="n">
        <f aca="false">+'CC 103847 - Detail Expenses'!N48</f>
        <v>0</v>
      </c>
      <c r="N19" s="319" t="n">
        <f aca="false">+'CC 103847 - Detail Expenses'!O48</f>
        <v>0</v>
      </c>
      <c r="O19" s="319" t="n">
        <f aca="false">+'CC 103847 - Detail Expenses'!P48</f>
        <v>0</v>
      </c>
    </row>
    <row r="20" customFormat="false" ht="12.75" hidden="false" customHeight="false" outlineLevel="0" collapsed="false">
      <c r="A20" s="318" t="str">
        <f aca="false">+'CC 103847 - Detail Expenses'!$D$7</f>
        <v>103847</v>
      </c>
      <c r="B20" s="320" t="s">
        <v>236</v>
      </c>
      <c r="C20" s="319" t="n">
        <f aca="false">+'CC 103847 - Detail Expenses'!D50</f>
        <v>0</v>
      </c>
      <c r="D20" s="319" t="n">
        <f aca="false">+'CC 103847 - Detail Expenses'!E50</f>
        <v>0</v>
      </c>
      <c r="E20" s="319" t="n">
        <f aca="false">+'CC 103847 - Detail Expenses'!F50</f>
        <v>0</v>
      </c>
      <c r="F20" s="319" t="n">
        <f aca="false">+'CC 103847 - Detail Expenses'!G50</f>
        <v>0</v>
      </c>
      <c r="G20" s="319" t="n">
        <f aca="false">+'CC 103847 - Detail Expenses'!H50</f>
        <v>0</v>
      </c>
      <c r="H20" s="319" t="n">
        <f aca="false">+'CC 103847 - Detail Expenses'!I50</f>
        <v>0</v>
      </c>
      <c r="I20" s="319" t="n">
        <f aca="false">+'CC 103847 - Detail Expenses'!J50</f>
        <v>0</v>
      </c>
      <c r="J20" s="319" t="n">
        <f aca="false">+'CC 103847 - Detail Expenses'!K50</f>
        <v>0</v>
      </c>
      <c r="K20" s="319" t="n">
        <f aca="false">+'CC 103847 - Detail Expenses'!L50</f>
        <v>0</v>
      </c>
      <c r="L20" s="319" t="n">
        <f aca="false">+'CC 103847 - Detail Expenses'!M50</f>
        <v>0</v>
      </c>
      <c r="M20" s="319" t="n">
        <f aca="false">+'CC 103847 - Detail Expenses'!N50</f>
        <v>0</v>
      </c>
      <c r="N20" s="319" t="n">
        <f aca="false">+'CC 103847 - Detail Expenses'!O50</f>
        <v>0</v>
      </c>
      <c r="O20" s="319" t="n">
        <f aca="false">+'CC 103847 - Detail Expenses'!P50</f>
        <v>0</v>
      </c>
    </row>
    <row r="21" customFormat="false" ht="12.75" hidden="false" customHeight="false" outlineLevel="0" collapsed="false">
      <c r="A21" s="318" t="str">
        <f aca="false">+'CC 103847 - Detail Expenses'!$D$7</f>
        <v>103847</v>
      </c>
      <c r="B21" s="320" t="s">
        <v>238</v>
      </c>
      <c r="C21" s="319" t="n">
        <f aca="false">+'CC 103847 - Detail Expenses'!D51</f>
        <v>0</v>
      </c>
      <c r="D21" s="319" t="n">
        <f aca="false">+'CC 103847 - Detail Expenses'!E51</f>
        <v>0</v>
      </c>
      <c r="E21" s="319" t="n">
        <f aca="false">+'CC 103847 - Detail Expenses'!F51</f>
        <v>0</v>
      </c>
      <c r="F21" s="319" t="n">
        <f aca="false">+'CC 103847 - Detail Expenses'!G51</f>
        <v>0</v>
      </c>
      <c r="G21" s="319" t="n">
        <f aca="false">+'CC 103847 - Detail Expenses'!H51</f>
        <v>0</v>
      </c>
      <c r="H21" s="319" t="n">
        <f aca="false">+'CC 103847 - Detail Expenses'!I51</f>
        <v>0</v>
      </c>
      <c r="I21" s="319" t="n">
        <f aca="false">+'CC 103847 - Detail Expenses'!J51</f>
        <v>0</v>
      </c>
      <c r="J21" s="319" t="n">
        <f aca="false">+'CC 103847 - Detail Expenses'!K51</f>
        <v>0</v>
      </c>
      <c r="K21" s="319" t="n">
        <f aca="false">+'CC 103847 - Detail Expenses'!L51</f>
        <v>0</v>
      </c>
      <c r="L21" s="319" t="n">
        <f aca="false">+'CC 103847 - Detail Expenses'!M51</f>
        <v>0</v>
      </c>
      <c r="M21" s="319" t="n">
        <f aca="false">+'CC 103847 - Detail Expenses'!N51</f>
        <v>0</v>
      </c>
      <c r="N21" s="319" t="n">
        <f aca="false">+'CC 103847 - Detail Expenses'!O51</f>
        <v>0</v>
      </c>
      <c r="O21" s="319" t="n">
        <f aca="false">+'CC 103847 - Detail Expenses'!P51</f>
        <v>0</v>
      </c>
    </row>
    <row r="22" customFormat="false" ht="12.75" hidden="false" customHeight="false" outlineLevel="0" collapsed="false">
      <c r="A22" s="318" t="str">
        <f aca="false">+'CC 103847 - Detail Expenses'!$D$7</f>
        <v>103847</v>
      </c>
      <c r="B22" s="320" t="s">
        <v>240</v>
      </c>
      <c r="C22" s="319" t="n">
        <f aca="false">+'CC 103847 - Detail Expenses'!D52</f>
        <v>0</v>
      </c>
      <c r="D22" s="319" t="n">
        <f aca="false">+'CC 103847 - Detail Expenses'!E52</f>
        <v>0</v>
      </c>
      <c r="E22" s="319" t="n">
        <f aca="false">+'CC 103847 - Detail Expenses'!F52</f>
        <v>0</v>
      </c>
      <c r="F22" s="319" t="n">
        <f aca="false">+'CC 103847 - Detail Expenses'!G52</f>
        <v>0</v>
      </c>
      <c r="G22" s="319" t="n">
        <f aca="false">+'CC 103847 - Detail Expenses'!H52</f>
        <v>0</v>
      </c>
      <c r="H22" s="319" t="n">
        <f aca="false">+'CC 103847 - Detail Expenses'!I52</f>
        <v>0</v>
      </c>
      <c r="I22" s="319" t="n">
        <f aca="false">+'CC 103847 - Detail Expenses'!J52</f>
        <v>0</v>
      </c>
      <c r="J22" s="319" t="n">
        <f aca="false">+'CC 103847 - Detail Expenses'!K52</f>
        <v>0</v>
      </c>
      <c r="K22" s="319" t="n">
        <f aca="false">+'CC 103847 - Detail Expenses'!L52</f>
        <v>0</v>
      </c>
      <c r="L22" s="319" t="n">
        <f aca="false">+'CC 103847 - Detail Expenses'!M52</f>
        <v>0</v>
      </c>
      <c r="M22" s="319" t="n">
        <f aca="false">+'CC 103847 - Detail Expenses'!N52</f>
        <v>0</v>
      </c>
      <c r="N22" s="319" t="n">
        <f aca="false">+'CC 103847 - Detail Expenses'!O52</f>
        <v>0</v>
      </c>
      <c r="O22" s="319" t="n">
        <f aca="false">+'CC 103847 - Detail Expenses'!P52</f>
        <v>0</v>
      </c>
    </row>
    <row r="23" customFormat="false" ht="12.75" hidden="false" customHeight="false" outlineLevel="0" collapsed="false">
      <c r="A23" s="318" t="str">
        <f aca="false">+'CC 103847 - Detail Expenses'!$D$7</f>
        <v>103847</v>
      </c>
      <c r="B23" s="320" t="s">
        <v>242</v>
      </c>
      <c r="C23" s="319" t="n">
        <f aca="false">+'CC 103847 - Detail Expenses'!D53</f>
        <v>0</v>
      </c>
      <c r="D23" s="319" t="n">
        <f aca="false">+'CC 103847 - Detail Expenses'!E53</f>
        <v>0</v>
      </c>
      <c r="E23" s="319" t="n">
        <f aca="false">+'CC 103847 - Detail Expenses'!F53</f>
        <v>0</v>
      </c>
      <c r="F23" s="319" t="n">
        <f aca="false">+'CC 103847 - Detail Expenses'!G53</f>
        <v>0</v>
      </c>
      <c r="G23" s="319" t="n">
        <f aca="false">+'CC 103847 - Detail Expenses'!H53</f>
        <v>0</v>
      </c>
      <c r="H23" s="319" t="n">
        <f aca="false">+'CC 103847 - Detail Expenses'!I53</f>
        <v>0</v>
      </c>
      <c r="I23" s="319" t="n">
        <f aca="false">+'CC 103847 - Detail Expenses'!J53</f>
        <v>0</v>
      </c>
      <c r="J23" s="319" t="n">
        <f aca="false">+'CC 103847 - Detail Expenses'!K53</f>
        <v>0</v>
      </c>
      <c r="K23" s="319" t="n">
        <f aca="false">+'CC 103847 - Detail Expenses'!L53</f>
        <v>0</v>
      </c>
      <c r="L23" s="319" t="n">
        <f aca="false">+'CC 103847 - Detail Expenses'!M53</f>
        <v>0</v>
      </c>
      <c r="M23" s="319" t="n">
        <f aca="false">+'CC 103847 - Detail Expenses'!N53</f>
        <v>0</v>
      </c>
      <c r="N23" s="319" t="n">
        <f aca="false">+'CC 103847 - Detail Expenses'!O53</f>
        <v>0</v>
      </c>
      <c r="O23" s="319" t="n">
        <f aca="false">+'CC 103847 - Detail Expenses'!P53</f>
        <v>0</v>
      </c>
    </row>
    <row r="24" customFormat="false" ht="12.75" hidden="false" customHeight="false" outlineLevel="0" collapsed="false">
      <c r="A24" s="318" t="str">
        <f aca="false">+'CC 103847 - Detail Expenses'!$D$7</f>
        <v>103847</v>
      </c>
      <c r="B24" s="320" t="s">
        <v>244</v>
      </c>
      <c r="C24" s="319" t="n">
        <f aca="false">+'CC 103847 - Detail Expenses'!D54</f>
        <v>0</v>
      </c>
      <c r="D24" s="319" t="n">
        <f aca="false">+'CC 103847 - Detail Expenses'!E54</f>
        <v>0</v>
      </c>
      <c r="E24" s="319" t="n">
        <f aca="false">+'CC 103847 - Detail Expenses'!F54</f>
        <v>0</v>
      </c>
      <c r="F24" s="319" t="n">
        <f aca="false">+'CC 103847 - Detail Expenses'!G54</f>
        <v>0</v>
      </c>
      <c r="G24" s="319" t="n">
        <f aca="false">+'CC 103847 - Detail Expenses'!H54</f>
        <v>0</v>
      </c>
      <c r="H24" s="319" t="n">
        <f aca="false">+'CC 103847 - Detail Expenses'!I54</f>
        <v>0</v>
      </c>
      <c r="I24" s="319" t="n">
        <f aca="false">+'CC 103847 - Detail Expenses'!J54</f>
        <v>0</v>
      </c>
      <c r="J24" s="319" t="n">
        <f aca="false">+'CC 103847 - Detail Expenses'!K54</f>
        <v>0</v>
      </c>
      <c r="K24" s="319" t="n">
        <f aca="false">+'CC 103847 - Detail Expenses'!L54</f>
        <v>0</v>
      </c>
      <c r="L24" s="319" t="n">
        <f aca="false">+'CC 103847 - Detail Expenses'!M54</f>
        <v>0</v>
      </c>
      <c r="M24" s="319" t="n">
        <f aca="false">+'CC 103847 - Detail Expenses'!N54</f>
        <v>0</v>
      </c>
      <c r="N24" s="319" t="n">
        <f aca="false">+'CC 103847 - Detail Expenses'!O54</f>
        <v>0</v>
      </c>
      <c r="O24" s="319" t="n">
        <f aca="false">+'CC 103847 - Detail Expenses'!P54</f>
        <v>0</v>
      </c>
    </row>
    <row r="25" customFormat="false" ht="12.75" hidden="false" customHeight="false" outlineLevel="0" collapsed="false">
      <c r="A25" s="318" t="str">
        <f aca="false">+'CC 103847 - Detail Expenses'!$D$7</f>
        <v>103847</v>
      </c>
      <c r="B25" s="320" t="s">
        <v>246</v>
      </c>
      <c r="C25" s="319" t="n">
        <f aca="false">+'CC 103847 - Detail Expenses'!D55</f>
        <v>0</v>
      </c>
      <c r="D25" s="319" t="n">
        <f aca="false">+'CC 103847 - Detail Expenses'!E55</f>
        <v>0</v>
      </c>
      <c r="E25" s="319" t="n">
        <f aca="false">+'CC 103847 - Detail Expenses'!F55</f>
        <v>0</v>
      </c>
      <c r="F25" s="319" t="n">
        <f aca="false">+'CC 103847 - Detail Expenses'!G55</f>
        <v>0</v>
      </c>
      <c r="G25" s="319" t="n">
        <f aca="false">+'CC 103847 - Detail Expenses'!H55</f>
        <v>0</v>
      </c>
      <c r="H25" s="319" t="n">
        <f aca="false">+'CC 103847 - Detail Expenses'!I55</f>
        <v>0</v>
      </c>
      <c r="I25" s="319" t="n">
        <f aca="false">+'CC 103847 - Detail Expenses'!J55</f>
        <v>0</v>
      </c>
      <c r="J25" s="319" t="n">
        <f aca="false">+'CC 103847 - Detail Expenses'!K55</f>
        <v>0</v>
      </c>
      <c r="K25" s="319" t="n">
        <f aca="false">+'CC 103847 - Detail Expenses'!L55</f>
        <v>0</v>
      </c>
      <c r="L25" s="319" t="n">
        <f aca="false">+'CC 103847 - Detail Expenses'!M55</f>
        <v>0</v>
      </c>
      <c r="M25" s="319" t="n">
        <f aca="false">+'CC 103847 - Detail Expenses'!N55</f>
        <v>0</v>
      </c>
      <c r="N25" s="319" t="n">
        <f aca="false">+'CC 103847 - Detail Expenses'!O55</f>
        <v>0</v>
      </c>
      <c r="O25" s="319" t="n">
        <f aca="false">+'CC 103847 - Detail Expenses'!P55</f>
        <v>0</v>
      </c>
    </row>
    <row r="26" customFormat="false" ht="12.75" hidden="false" customHeight="false" outlineLevel="0" collapsed="false">
      <c r="A26" s="318" t="str">
        <f aca="false">+'CC 103847 - Detail Expenses'!$D$7</f>
        <v>103847</v>
      </c>
      <c r="B26" s="320" t="s">
        <v>248</v>
      </c>
      <c r="C26" s="319" t="n">
        <f aca="false">+'CC 103847 - Detail Expenses'!D56</f>
        <v>0</v>
      </c>
      <c r="D26" s="319" t="n">
        <f aca="false">+'CC 103847 - Detail Expenses'!E56</f>
        <v>0</v>
      </c>
      <c r="E26" s="319" t="n">
        <f aca="false">+'CC 103847 - Detail Expenses'!F56</f>
        <v>0</v>
      </c>
      <c r="F26" s="319" t="n">
        <f aca="false">+'CC 103847 - Detail Expenses'!G56</f>
        <v>0</v>
      </c>
      <c r="G26" s="319" t="n">
        <f aca="false">+'CC 103847 - Detail Expenses'!H56</f>
        <v>0</v>
      </c>
      <c r="H26" s="319" t="n">
        <f aca="false">+'CC 103847 - Detail Expenses'!I56</f>
        <v>0</v>
      </c>
      <c r="I26" s="319" t="n">
        <f aca="false">+'CC 103847 - Detail Expenses'!J56</f>
        <v>0</v>
      </c>
      <c r="J26" s="319" t="n">
        <f aca="false">+'CC 103847 - Detail Expenses'!K56</f>
        <v>0</v>
      </c>
      <c r="K26" s="319" t="n">
        <f aca="false">+'CC 103847 - Detail Expenses'!L56</f>
        <v>0</v>
      </c>
      <c r="L26" s="319" t="n">
        <f aca="false">+'CC 103847 - Detail Expenses'!M56</f>
        <v>0</v>
      </c>
      <c r="M26" s="319" t="n">
        <f aca="false">+'CC 103847 - Detail Expenses'!N56</f>
        <v>0</v>
      </c>
      <c r="N26" s="319" t="n">
        <f aca="false">+'CC 103847 - Detail Expenses'!O56</f>
        <v>0</v>
      </c>
      <c r="O26" s="319" t="n">
        <f aca="false">+'CC 103847 - Detail Expenses'!P56</f>
        <v>0</v>
      </c>
    </row>
    <row r="27" customFormat="false" ht="12.75" hidden="false" customHeight="false" outlineLevel="0" collapsed="false">
      <c r="A27" s="318" t="str">
        <f aca="false">+'CC 103847 - Detail Expenses'!$D$7</f>
        <v>103847</v>
      </c>
      <c r="B27" s="320" t="s">
        <v>250</v>
      </c>
      <c r="C27" s="319" t="n">
        <f aca="false">+'CC 103847 - Detail Expenses'!D57</f>
        <v>0</v>
      </c>
      <c r="D27" s="319" t="n">
        <f aca="false">+'CC 103847 - Detail Expenses'!E57</f>
        <v>0</v>
      </c>
      <c r="E27" s="319" t="n">
        <f aca="false">+'CC 103847 - Detail Expenses'!F57</f>
        <v>0</v>
      </c>
      <c r="F27" s="319" t="n">
        <f aca="false">+'CC 103847 - Detail Expenses'!G57</f>
        <v>0</v>
      </c>
      <c r="G27" s="319" t="n">
        <f aca="false">+'CC 103847 - Detail Expenses'!H57</f>
        <v>0</v>
      </c>
      <c r="H27" s="319" t="n">
        <f aca="false">+'CC 103847 - Detail Expenses'!I57</f>
        <v>0</v>
      </c>
      <c r="I27" s="319" t="n">
        <f aca="false">+'CC 103847 - Detail Expenses'!J57</f>
        <v>0</v>
      </c>
      <c r="J27" s="319" t="n">
        <f aca="false">+'CC 103847 - Detail Expenses'!K57</f>
        <v>0</v>
      </c>
      <c r="K27" s="319" t="n">
        <f aca="false">+'CC 103847 - Detail Expenses'!L57</f>
        <v>0</v>
      </c>
      <c r="L27" s="319" t="n">
        <f aca="false">+'CC 103847 - Detail Expenses'!M57</f>
        <v>0</v>
      </c>
      <c r="M27" s="319" t="n">
        <f aca="false">+'CC 103847 - Detail Expenses'!N57</f>
        <v>0</v>
      </c>
      <c r="N27" s="319" t="n">
        <f aca="false">+'CC 103847 - Detail Expenses'!O57</f>
        <v>0</v>
      </c>
      <c r="O27" s="319" t="n">
        <f aca="false">+'CC 103847 - Detail Expenses'!P57</f>
        <v>0</v>
      </c>
    </row>
    <row r="28" customFormat="false" ht="12.75" hidden="false" customHeight="false" outlineLevel="0" collapsed="false">
      <c r="A28" s="318" t="str">
        <f aca="false">+'CC 103847 - Detail Expenses'!$D$7</f>
        <v>103847</v>
      </c>
      <c r="B28" s="320" t="s">
        <v>253</v>
      </c>
      <c r="C28" s="319" t="n">
        <f aca="false">+'CC 103847 - Detail Expenses'!D59</f>
        <v>0</v>
      </c>
      <c r="D28" s="319" t="n">
        <f aca="false">+'CC 103847 - Detail Expenses'!E59</f>
        <v>0</v>
      </c>
      <c r="E28" s="319" t="n">
        <f aca="false">+'CC 103847 - Detail Expenses'!F59</f>
        <v>0</v>
      </c>
      <c r="F28" s="319" t="n">
        <f aca="false">+'CC 103847 - Detail Expenses'!G59</f>
        <v>0</v>
      </c>
      <c r="G28" s="319" t="n">
        <f aca="false">+'CC 103847 - Detail Expenses'!H59</f>
        <v>0</v>
      </c>
      <c r="H28" s="319" t="n">
        <f aca="false">+'CC 103847 - Detail Expenses'!I59</f>
        <v>0</v>
      </c>
      <c r="I28" s="319" t="n">
        <f aca="false">+'CC 103847 - Detail Expenses'!J59</f>
        <v>0</v>
      </c>
      <c r="J28" s="319" t="n">
        <f aca="false">+'CC 103847 - Detail Expenses'!K59</f>
        <v>0</v>
      </c>
      <c r="K28" s="319" t="n">
        <f aca="false">+'CC 103847 - Detail Expenses'!L59</f>
        <v>0</v>
      </c>
      <c r="L28" s="319" t="n">
        <f aca="false">+'CC 103847 - Detail Expenses'!M59</f>
        <v>0</v>
      </c>
      <c r="M28" s="319" t="n">
        <f aca="false">+'CC 103847 - Detail Expenses'!N59</f>
        <v>0</v>
      </c>
      <c r="N28" s="319" t="n">
        <f aca="false">+'CC 103847 - Detail Expenses'!O59</f>
        <v>0</v>
      </c>
      <c r="O28" s="319" t="n">
        <f aca="false">+'CC 103847 - Detail Expenses'!P59</f>
        <v>0</v>
      </c>
    </row>
    <row r="29" customFormat="false" ht="12.75" hidden="false" customHeight="false" outlineLevel="0" collapsed="false">
      <c r="A29" s="318" t="str">
        <f aca="false">+'CC 103847 - Detail Expenses'!$D$7</f>
        <v>103847</v>
      </c>
      <c r="B29" s="320" t="s">
        <v>255</v>
      </c>
      <c r="C29" s="319" t="n">
        <f aca="false">+'CC 103847 - Detail Expenses'!D60</f>
        <v>0</v>
      </c>
      <c r="D29" s="319" t="n">
        <f aca="false">+'CC 103847 - Detail Expenses'!E60</f>
        <v>0</v>
      </c>
      <c r="E29" s="319" t="n">
        <f aca="false">+'CC 103847 - Detail Expenses'!F60</f>
        <v>0</v>
      </c>
      <c r="F29" s="319" t="n">
        <f aca="false">+'CC 103847 - Detail Expenses'!G60</f>
        <v>0</v>
      </c>
      <c r="G29" s="319" t="n">
        <f aca="false">+'CC 103847 - Detail Expenses'!H60</f>
        <v>0</v>
      </c>
      <c r="H29" s="319" t="n">
        <f aca="false">+'CC 103847 - Detail Expenses'!I60</f>
        <v>0</v>
      </c>
      <c r="I29" s="319" t="n">
        <f aca="false">+'CC 103847 - Detail Expenses'!J60</f>
        <v>0</v>
      </c>
      <c r="J29" s="319" t="n">
        <f aca="false">+'CC 103847 - Detail Expenses'!K60</f>
        <v>0</v>
      </c>
      <c r="K29" s="319" t="n">
        <f aca="false">+'CC 103847 - Detail Expenses'!L60</f>
        <v>0</v>
      </c>
      <c r="L29" s="319" t="n">
        <f aca="false">+'CC 103847 - Detail Expenses'!M60</f>
        <v>0</v>
      </c>
      <c r="M29" s="319" t="n">
        <f aca="false">+'CC 103847 - Detail Expenses'!N60</f>
        <v>0</v>
      </c>
      <c r="N29" s="319" t="n">
        <f aca="false">+'CC 103847 - Detail Expenses'!O60</f>
        <v>0</v>
      </c>
      <c r="O29" s="319" t="n">
        <f aca="false">+'CC 103847 - Detail Expenses'!P60</f>
        <v>0</v>
      </c>
    </row>
    <row r="30" customFormat="false" ht="12.75" hidden="false" customHeight="false" outlineLevel="0" collapsed="false">
      <c r="A30" s="318" t="str">
        <f aca="false">+'CC 103847 - Detail Expenses'!$D$7</f>
        <v>103847</v>
      </c>
      <c r="B30" s="320" t="s">
        <v>257</v>
      </c>
      <c r="C30" s="319" t="n">
        <f aca="false">+'CC 103847 - Detail Expenses'!D61</f>
        <v>0</v>
      </c>
      <c r="D30" s="319" t="n">
        <f aca="false">+'CC 103847 - Detail Expenses'!E61</f>
        <v>0</v>
      </c>
      <c r="E30" s="319" t="n">
        <f aca="false">+'CC 103847 - Detail Expenses'!F61</f>
        <v>0</v>
      </c>
      <c r="F30" s="319" t="n">
        <f aca="false">+'CC 103847 - Detail Expenses'!G61</f>
        <v>0</v>
      </c>
      <c r="G30" s="319" t="n">
        <f aca="false">+'CC 103847 - Detail Expenses'!H61</f>
        <v>0</v>
      </c>
      <c r="H30" s="319" t="n">
        <f aca="false">+'CC 103847 - Detail Expenses'!I61</f>
        <v>0</v>
      </c>
      <c r="I30" s="319" t="n">
        <f aca="false">+'CC 103847 - Detail Expenses'!J61</f>
        <v>0</v>
      </c>
      <c r="J30" s="319" t="n">
        <f aca="false">+'CC 103847 - Detail Expenses'!K61</f>
        <v>0</v>
      </c>
      <c r="K30" s="319" t="n">
        <f aca="false">+'CC 103847 - Detail Expenses'!L61</f>
        <v>0</v>
      </c>
      <c r="L30" s="319" t="n">
        <f aca="false">+'CC 103847 - Detail Expenses'!M61</f>
        <v>0</v>
      </c>
      <c r="M30" s="319" t="n">
        <f aca="false">+'CC 103847 - Detail Expenses'!N61</f>
        <v>0</v>
      </c>
      <c r="N30" s="319" t="n">
        <f aca="false">+'CC 103847 - Detail Expenses'!O61</f>
        <v>0</v>
      </c>
      <c r="O30" s="319" t="n">
        <f aca="false">+'CC 103847 - Detail Expenses'!P61</f>
        <v>0</v>
      </c>
    </row>
    <row r="31" customFormat="false" ht="12.75" hidden="false" customHeight="false" outlineLevel="0" collapsed="false">
      <c r="A31" s="318" t="str">
        <f aca="false">+'CC 103847 - Detail Expenses'!$D$7</f>
        <v>103847</v>
      </c>
      <c r="B31" s="320" t="s">
        <v>259</v>
      </c>
      <c r="C31" s="319" t="n">
        <f aca="false">+'CC 103847 - Detail Expenses'!D62</f>
        <v>0</v>
      </c>
      <c r="D31" s="319" t="n">
        <f aca="false">+'CC 103847 - Detail Expenses'!E62</f>
        <v>0</v>
      </c>
      <c r="E31" s="319" t="n">
        <f aca="false">+'CC 103847 - Detail Expenses'!F62</f>
        <v>0</v>
      </c>
      <c r="F31" s="319" t="n">
        <f aca="false">+'CC 103847 - Detail Expenses'!G62</f>
        <v>0</v>
      </c>
      <c r="G31" s="319" t="n">
        <f aca="false">+'CC 103847 - Detail Expenses'!H62</f>
        <v>0</v>
      </c>
      <c r="H31" s="319" t="n">
        <f aca="false">+'CC 103847 - Detail Expenses'!I62</f>
        <v>0</v>
      </c>
      <c r="I31" s="319" t="n">
        <f aca="false">+'CC 103847 - Detail Expenses'!J62</f>
        <v>0</v>
      </c>
      <c r="J31" s="319" t="n">
        <f aca="false">+'CC 103847 - Detail Expenses'!K62</f>
        <v>0</v>
      </c>
      <c r="K31" s="319" t="n">
        <f aca="false">+'CC 103847 - Detail Expenses'!L62</f>
        <v>0</v>
      </c>
      <c r="L31" s="319" t="n">
        <f aca="false">+'CC 103847 - Detail Expenses'!M62</f>
        <v>0</v>
      </c>
      <c r="M31" s="319" t="n">
        <f aca="false">+'CC 103847 - Detail Expenses'!N62</f>
        <v>0</v>
      </c>
      <c r="N31" s="319" t="n">
        <f aca="false">+'CC 103847 - Detail Expenses'!O62</f>
        <v>0</v>
      </c>
      <c r="O31" s="319" t="n">
        <f aca="false">+'CC 103847 - Detail Expenses'!P62</f>
        <v>0</v>
      </c>
    </row>
    <row r="32" customFormat="false" ht="12.75" hidden="false" customHeight="false" outlineLevel="0" collapsed="false">
      <c r="A32" s="318" t="str">
        <f aca="false">+'CC 103847 - Detail Expenses'!$D$7</f>
        <v>103847</v>
      </c>
      <c r="B32" s="320" t="s">
        <v>261</v>
      </c>
      <c r="C32" s="319" t="n">
        <f aca="false">+'CC 103847 - Detail Expenses'!D63</f>
        <v>0</v>
      </c>
      <c r="D32" s="319" t="n">
        <f aca="false">+'CC 103847 - Detail Expenses'!E63</f>
        <v>0</v>
      </c>
      <c r="E32" s="319" t="n">
        <f aca="false">+'CC 103847 - Detail Expenses'!F63</f>
        <v>0</v>
      </c>
      <c r="F32" s="319" t="n">
        <f aca="false">+'CC 103847 - Detail Expenses'!G63</f>
        <v>0</v>
      </c>
      <c r="G32" s="319" t="n">
        <f aca="false">+'CC 103847 - Detail Expenses'!H63</f>
        <v>0</v>
      </c>
      <c r="H32" s="319" t="n">
        <f aca="false">+'CC 103847 - Detail Expenses'!I63</f>
        <v>0</v>
      </c>
      <c r="I32" s="319" t="n">
        <f aca="false">+'CC 103847 - Detail Expenses'!J63</f>
        <v>0</v>
      </c>
      <c r="J32" s="319" t="n">
        <f aca="false">+'CC 103847 - Detail Expenses'!K63</f>
        <v>0</v>
      </c>
      <c r="K32" s="319" t="n">
        <f aca="false">+'CC 103847 - Detail Expenses'!L63</f>
        <v>0</v>
      </c>
      <c r="L32" s="319" t="n">
        <f aca="false">+'CC 103847 - Detail Expenses'!M63</f>
        <v>0</v>
      </c>
      <c r="M32" s="319" t="n">
        <f aca="false">+'CC 103847 - Detail Expenses'!N63</f>
        <v>0</v>
      </c>
      <c r="N32" s="319" t="n">
        <f aca="false">+'CC 103847 - Detail Expenses'!O63</f>
        <v>0</v>
      </c>
      <c r="O32" s="319" t="n">
        <f aca="false">+'CC 103847 - Detail Expenses'!P63</f>
        <v>0</v>
      </c>
    </row>
    <row r="33" customFormat="false" ht="12.75" hidden="false" customHeight="false" outlineLevel="0" collapsed="false">
      <c r="A33" s="318" t="str">
        <f aca="false">+'CC 103847 - Detail Expenses'!$D$7</f>
        <v>103847</v>
      </c>
      <c r="B33" s="320" t="s">
        <v>264</v>
      </c>
      <c r="C33" s="319" t="n">
        <f aca="false">+'CC 103847 - Detail Expenses'!D65</f>
        <v>0</v>
      </c>
      <c r="D33" s="319" t="n">
        <f aca="false">+'CC 103847 - Detail Expenses'!E65</f>
        <v>0</v>
      </c>
      <c r="E33" s="319" t="n">
        <f aca="false">+'CC 103847 - Detail Expenses'!F65</f>
        <v>0</v>
      </c>
      <c r="F33" s="319" t="n">
        <f aca="false">+'CC 103847 - Detail Expenses'!G65</f>
        <v>0</v>
      </c>
      <c r="G33" s="319" t="n">
        <f aca="false">+'CC 103847 - Detail Expenses'!H65</f>
        <v>0</v>
      </c>
      <c r="H33" s="319" t="n">
        <f aca="false">+'CC 103847 - Detail Expenses'!I65</f>
        <v>0</v>
      </c>
      <c r="I33" s="319" t="n">
        <f aca="false">+'CC 103847 - Detail Expenses'!J65</f>
        <v>0</v>
      </c>
      <c r="J33" s="319" t="n">
        <f aca="false">+'CC 103847 - Detail Expenses'!K65</f>
        <v>0</v>
      </c>
      <c r="K33" s="319" t="n">
        <f aca="false">+'CC 103847 - Detail Expenses'!L65</f>
        <v>0</v>
      </c>
      <c r="L33" s="319" t="n">
        <f aca="false">+'CC 103847 - Detail Expenses'!M65</f>
        <v>0</v>
      </c>
      <c r="M33" s="319" t="n">
        <f aca="false">+'CC 103847 - Detail Expenses'!N65</f>
        <v>0</v>
      </c>
      <c r="N33" s="319" t="n">
        <f aca="false">+'CC 103847 - Detail Expenses'!O65</f>
        <v>0</v>
      </c>
      <c r="O33" s="319" t="n">
        <f aca="false">+'CC 103847 - Detail Expenses'!P65</f>
        <v>0</v>
      </c>
    </row>
    <row r="34" customFormat="false" ht="12.75" hidden="false" customHeight="false" outlineLevel="0" collapsed="false">
      <c r="A34" s="318" t="str">
        <f aca="false">+'CC 103847 - Detail Expenses'!$D$7</f>
        <v>103847</v>
      </c>
      <c r="B34" s="320" t="s">
        <v>266</v>
      </c>
      <c r="C34" s="319" t="n">
        <f aca="false">+'CC 103847 - Detail Expenses'!D66</f>
        <v>0</v>
      </c>
      <c r="D34" s="319" t="n">
        <f aca="false">+'CC 103847 - Detail Expenses'!E66</f>
        <v>0</v>
      </c>
      <c r="E34" s="319" t="n">
        <f aca="false">+'CC 103847 - Detail Expenses'!F66</f>
        <v>0</v>
      </c>
      <c r="F34" s="319" t="n">
        <f aca="false">+'CC 103847 - Detail Expenses'!G66</f>
        <v>0</v>
      </c>
      <c r="G34" s="319" t="n">
        <f aca="false">+'CC 103847 - Detail Expenses'!H66</f>
        <v>0</v>
      </c>
      <c r="H34" s="319" t="n">
        <f aca="false">+'CC 103847 - Detail Expenses'!I66</f>
        <v>0</v>
      </c>
      <c r="I34" s="319" t="n">
        <f aca="false">+'CC 103847 - Detail Expenses'!J66</f>
        <v>0</v>
      </c>
      <c r="J34" s="319" t="n">
        <f aca="false">+'CC 103847 - Detail Expenses'!K66</f>
        <v>0</v>
      </c>
      <c r="K34" s="319" t="n">
        <f aca="false">+'CC 103847 - Detail Expenses'!L66</f>
        <v>0</v>
      </c>
      <c r="L34" s="319" t="n">
        <f aca="false">+'CC 103847 - Detail Expenses'!M66</f>
        <v>0</v>
      </c>
      <c r="M34" s="319" t="n">
        <f aca="false">+'CC 103847 - Detail Expenses'!N66</f>
        <v>0</v>
      </c>
      <c r="N34" s="319" t="n">
        <f aca="false">+'CC 103847 - Detail Expenses'!O66</f>
        <v>0</v>
      </c>
      <c r="O34" s="319" t="n">
        <f aca="false">+'CC 103847 - Detail Expenses'!P66</f>
        <v>0</v>
      </c>
    </row>
    <row r="35" customFormat="false" ht="12.75" hidden="false" customHeight="false" outlineLevel="0" collapsed="false">
      <c r="A35" s="318" t="str">
        <f aca="false">+'CC 103847 - Detail Expenses'!$D$7</f>
        <v>103847</v>
      </c>
      <c r="B35" s="320" t="s">
        <v>267</v>
      </c>
      <c r="C35" s="319" t="n">
        <f aca="false">+'CC 103847 - Detail Expenses'!D67</f>
        <v>0</v>
      </c>
      <c r="D35" s="319" t="n">
        <f aca="false">+'CC 103847 - Detail Expenses'!E67</f>
        <v>0</v>
      </c>
      <c r="E35" s="319" t="n">
        <f aca="false">+'CC 103847 - Detail Expenses'!F67</f>
        <v>0</v>
      </c>
      <c r="F35" s="319" t="n">
        <f aca="false">+'CC 103847 - Detail Expenses'!G67</f>
        <v>0</v>
      </c>
      <c r="G35" s="319" t="n">
        <f aca="false">+'CC 103847 - Detail Expenses'!H67</f>
        <v>0</v>
      </c>
      <c r="H35" s="319" t="n">
        <f aca="false">+'CC 103847 - Detail Expenses'!I67</f>
        <v>0</v>
      </c>
      <c r="I35" s="319" t="n">
        <f aca="false">+'CC 103847 - Detail Expenses'!J67</f>
        <v>0</v>
      </c>
      <c r="J35" s="319" t="n">
        <f aca="false">+'CC 103847 - Detail Expenses'!K67</f>
        <v>0</v>
      </c>
      <c r="K35" s="319" t="n">
        <f aca="false">+'CC 103847 - Detail Expenses'!L67</f>
        <v>0</v>
      </c>
      <c r="L35" s="319" t="n">
        <f aca="false">+'CC 103847 - Detail Expenses'!M67</f>
        <v>0</v>
      </c>
      <c r="M35" s="319" t="n">
        <f aca="false">+'CC 103847 - Detail Expenses'!N67</f>
        <v>0</v>
      </c>
      <c r="N35" s="319" t="n">
        <f aca="false">+'CC 103847 - Detail Expenses'!O67</f>
        <v>0</v>
      </c>
      <c r="O35" s="319" t="n">
        <f aca="false">+'CC 103847 - Detail Expenses'!P67</f>
        <v>0</v>
      </c>
    </row>
    <row r="36" customFormat="false" ht="12.75" hidden="false" customHeight="false" outlineLevel="0" collapsed="false">
      <c r="A36" s="318" t="str">
        <f aca="false">+'CC 103847 - Detail Expenses'!$D$7</f>
        <v>103847</v>
      </c>
      <c r="B36" s="320" t="s">
        <v>269</v>
      </c>
      <c r="C36" s="319" t="n">
        <f aca="false">+'CC 103847 - Detail Expenses'!D68</f>
        <v>0</v>
      </c>
      <c r="D36" s="319" t="n">
        <f aca="false">+'CC 103847 - Detail Expenses'!E68</f>
        <v>0</v>
      </c>
      <c r="E36" s="319" t="n">
        <f aca="false">+'CC 103847 - Detail Expenses'!F68</f>
        <v>0</v>
      </c>
      <c r="F36" s="319" t="n">
        <f aca="false">+'CC 103847 - Detail Expenses'!G68</f>
        <v>0</v>
      </c>
      <c r="G36" s="319" t="n">
        <f aca="false">+'CC 103847 - Detail Expenses'!H68</f>
        <v>0</v>
      </c>
      <c r="H36" s="319" t="n">
        <f aca="false">+'CC 103847 - Detail Expenses'!I68</f>
        <v>0</v>
      </c>
      <c r="I36" s="319" t="n">
        <f aca="false">+'CC 103847 - Detail Expenses'!J68</f>
        <v>0</v>
      </c>
      <c r="J36" s="319" t="n">
        <f aca="false">+'CC 103847 - Detail Expenses'!K68</f>
        <v>0</v>
      </c>
      <c r="K36" s="319" t="n">
        <f aca="false">+'CC 103847 - Detail Expenses'!L68</f>
        <v>0</v>
      </c>
      <c r="L36" s="319" t="n">
        <f aca="false">+'CC 103847 - Detail Expenses'!M68</f>
        <v>0</v>
      </c>
      <c r="M36" s="319" t="n">
        <f aca="false">+'CC 103847 - Detail Expenses'!N68</f>
        <v>0</v>
      </c>
      <c r="N36" s="319" t="n">
        <f aca="false">+'CC 103847 - Detail Expenses'!O68</f>
        <v>0</v>
      </c>
      <c r="O36" s="319" t="n">
        <f aca="false">+'CC 103847 - Detail Expenses'!P68</f>
        <v>0</v>
      </c>
    </row>
    <row r="37" customFormat="false" ht="12.75" hidden="false" customHeight="false" outlineLevel="0" collapsed="false">
      <c r="A37" s="318" t="str">
        <f aca="false">+'CC 103847 - Detail Expenses'!$D$7</f>
        <v>103847</v>
      </c>
      <c r="B37" s="320" t="s">
        <v>272</v>
      </c>
      <c r="C37" s="319" t="n">
        <f aca="false">+'CC 103847 - Detail Expenses'!D70</f>
        <v>0</v>
      </c>
      <c r="D37" s="319" t="n">
        <f aca="false">+'CC 103847 - Detail Expenses'!E70</f>
        <v>0</v>
      </c>
      <c r="E37" s="319" t="n">
        <f aca="false">+'CC 103847 - Detail Expenses'!F70</f>
        <v>0</v>
      </c>
      <c r="F37" s="319" t="n">
        <f aca="false">+'CC 103847 - Detail Expenses'!G70</f>
        <v>0</v>
      </c>
      <c r="G37" s="319" t="n">
        <f aca="false">+'CC 103847 - Detail Expenses'!H70</f>
        <v>0</v>
      </c>
      <c r="H37" s="319" t="n">
        <f aca="false">+'CC 103847 - Detail Expenses'!I70</f>
        <v>0</v>
      </c>
      <c r="I37" s="319" t="n">
        <f aca="false">+'CC 103847 - Detail Expenses'!J70</f>
        <v>0</v>
      </c>
      <c r="J37" s="319" t="n">
        <f aca="false">+'CC 103847 - Detail Expenses'!K70</f>
        <v>0</v>
      </c>
      <c r="K37" s="319" t="n">
        <f aca="false">+'CC 103847 - Detail Expenses'!L70</f>
        <v>0</v>
      </c>
      <c r="L37" s="319" t="n">
        <f aca="false">+'CC 103847 - Detail Expenses'!M70</f>
        <v>0</v>
      </c>
      <c r="M37" s="319" t="n">
        <f aca="false">+'CC 103847 - Detail Expenses'!N70</f>
        <v>0</v>
      </c>
      <c r="N37" s="319" t="n">
        <f aca="false">+'CC 103847 - Detail Expenses'!O70</f>
        <v>0</v>
      </c>
      <c r="O37" s="319" t="n">
        <f aca="false">+'CC 103847 - Detail Expenses'!P70</f>
        <v>0</v>
      </c>
    </row>
    <row r="38" customFormat="false" ht="12.75" hidden="false" customHeight="false" outlineLevel="0" collapsed="false">
      <c r="A38" s="318" t="str">
        <f aca="false">+'CC 103847 - Detail Expenses'!$D$7</f>
        <v>103847</v>
      </c>
      <c r="B38" s="320" t="s">
        <v>274</v>
      </c>
      <c r="C38" s="319" t="n">
        <f aca="false">+'CC 103847 - Detail Expenses'!D71</f>
        <v>0</v>
      </c>
      <c r="D38" s="319" t="n">
        <f aca="false">+'CC 103847 - Detail Expenses'!E71</f>
        <v>0</v>
      </c>
      <c r="E38" s="319" t="n">
        <f aca="false">+'CC 103847 - Detail Expenses'!F71</f>
        <v>0</v>
      </c>
      <c r="F38" s="319" t="n">
        <f aca="false">+'CC 103847 - Detail Expenses'!G71</f>
        <v>0</v>
      </c>
      <c r="G38" s="319" t="n">
        <f aca="false">+'CC 103847 - Detail Expenses'!H71</f>
        <v>0</v>
      </c>
      <c r="H38" s="319" t="n">
        <f aca="false">+'CC 103847 - Detail Expenses'!I71</f>
        <v>0</v>
      </c>
      <c r="I38" s="319" t="n">
        <f aca="false">+'CC 103847 - Detail Expenses'!J71</f>
        <v>0</v>
      </c>
      <c r="J38" s="319" t="n">
        <f aca="false">+'CC 103847 - Detail Expenses'!K71</f>
        <v>0</v>
      </c>
      <c r="K38" s="319" t="n">
        <f aca="false">+'CC 103847 - Detail Expenses'!L71</f>
        <v>0</v>
      </c>
      <c r="L38" s="319" t="n">
        <f aca="false">+'CC 103847 - Detail Expenses'!M71</f>
        <v>0</v>
      </c>
      <c r="M38" s="319" t="n">
        <f aca="false">+'CC 103847 - Detail Expenses'!N71</f>
        <v>0</v>
      </c>
      <c r="N38" s="319" t="n">
        <f aca="false">+'CC 103847 - Detail Expenses'!O71</f>
        <v>0</v>
      </c>
      <c r="O38" s="319" t="n">
        <f aca="false">+'CC 103847 - Detail Expenses'!P71</f>
        <v>0</v>
      </c>
    </row>
    <row r="39" customFormat="false" ht="12.75" hidden="false" customHeight="false" outlineLevel="0" collapsed="false">
      <c r="A39" s="318" t="str">
        <f aca="false">+'CC 103847 - Detail Expenses'!$D$7</f>
        <v>103847</v>
      </c>
      <c r="B39" s="320" t="s">
        <v>275</v>
      </c>
      <c r="C39" s="319" t="n">
        <f aca="false">+'CC 103847 - Detail Expenses'!D72</f>
        <v>0</v>
      </c>
      <c r="D39" s="319" t="n">
        <f aca="false">+'CC 103847 - Detail Expenses'!E72</f>
        <v>0</v>
      </c>
      <c r="E39" s="319" t="n">
        <f aca="false">+'CC 103847 - Detail Expenses'!F72</f>
        <v>0</v>
      </c>
      <c r="F39" s="319" t="n">
        <f aca="false">+'CC 103847 - Detail Expenses'!G72</f>
        <v>0</v>
      </c>
      <c r="G39" s="319" t="n">
        <f aca="false">+'CC 103847 - Detail Expenses'!H72</f>
        <v>0</v>
      </c>
      <c r="H39" s="319" t="n">
        <f aca="false">+'CC 103847 - Detail Expenses'!I72</f>
        <v>0</v>
      </c>
      <c r="I39" s="319" t="n">
        <f aca="false">+'CC 103847 - Detail Expenses'!J72</f>
        <v>0</v>
      </c>
      <c r="J39" s="319" t="n">
        <f aca="false">+'CC 103847 - Detail Expenses'!K72</f>
        <v>0</v>
      </c>
      <c r="K39" s="319" t="n">
        <f aca="false">+'CC 103847 - Detail Expenses'!L72</f>
        <v>0</v>
      </c>
      <c r="L39" s="319" t="n">
        <f aca="false">+'CC 103847 - Detail Expenses'!M72</f>
        <v>0</v>
      </c>
      <c r="M39" s="319" t="n">
        <f aca="false">+'CC 103847 - Detail Expenses'!N72</f>
        <v>0</v>
      </c>
      <c r="N39" s="319" t="n">
        <f aca="false">+'CC 103847 - Detail Expenses'!O72</f>
        <v>0</v>
      </c>
      <c r="O39" s="319" t="n">
        <f aca="false">+'CC 103847 - Detail Expenses'!P72</f>
        <v>0</v>
      </c>
    </row>
    <row r="40" customFormat="false" ht="12.75" hidden="false" customHeight="false" outlineLevel="0" collapsed="false">
      <c r="A40" s="318" t="str">
        <f aca="false">+'CC 103847 - Detail Expenses'!$D$7</f>
        <v>103847</v>
      </c>
      <c r="B40" s="320"/>
      <c r="C40" s="319" t="n">
        <f aca="false">+'CC 103847 - Detail Expenses'!D73</f>
        <v>0</v>
      </c>
      <c r="D40" s="319" t="n">
        <f aca="false">+'CC 103847 - Detail Expenses'!E73</f>
        <v>0</v>
      </c>
      <c r="E40" s="319" t="n">
        <f aca="false">+'CC 103847 - Detail Expenses'!F73</f>
        <v>0</v>
      </c>
      <c r="F40" s="319" t="n">
        <f aca="false">+'CC 103847 - Detail Expenses'!G73</f>
        <v>0</v>
      </c>
      <c r="G40" s="319" t="n">
        <f aca="false">+'CC 103847 - Detail Expenses'!H73</f>
        <v>0</v>
      </c>
      <c r="H40" s="319" t="n">
        <f aca="false">+'CC 103847 - Detail Expenses'!I73</f>
        <v>0</v>
      </c>
      <c r="I40" s="319" t="n">
        <f aca="false">+'CC 103847 - Detail Expenses'!J73</f>
        <v>0</v>
      </c>
      <c r="J40" s="319" t="n">
        <f aca="false">+'CC 103847 - Detail Expenses'!K73</f>
        <v>0</v>
      </c>
      <c r="K40" s="319" t="n">
        <f aca="false">+'CC 103847 - Detail Expenses'!L73</f>
        <v>0</v>
      </c>
      <c r="L40" s="319" t="n">
        <f aca="false">+'CC 103847 - Detail Expenses'!M73</f>
        <v>0</v>
      </c>
      <c r="M40" s="319" t="n">
        <f aca="false">+'CC 103847 - Detail Expenses'!N73</f>
        <v>0</v>
      </c>
      <c r="N40" s="319" t="n">
        <f aca="false">+'CC 103847 - Detail Expenses'!O73</f>
        <v>0</v>
      </c>
      <c r="O40" s="319" t="n">
        <f aca="false">+'CC 103847 - Detail Expenses'!P73</f>
        <v>0</v>
      </c>
    </row>
    <row r="41" customFormat="false" ht="12.75" hidden="false" customHeight="false" outlineLevel="0" collapsed="false">
      <c r="A41" s="318" t="str">
        <f aca="false">+'CC 103847 - Detail Expenses'!$D$7</f>
        <v>103847</v>
      </c>
      <c r="B41" s="320" t="s">
        <v>278</v>
      </c>
      <c r="C41" s="319" t="n">
        <f aca="false">+'CC 103847 - Detail Expenses'!D74</f>
        <v>0</v>
      </c>
      <c r="D41" s="319" t="n">
        <f aca="false">+'CC 103847 - Detail Expenses'!E74</f>
        <v>0</v>
      </c>
      <c r="E41" s="319" t="n">
        <f aca="false">+'CC 103847 - Detail Expenses'!F74</f>
        <v>0</v>
      </c>
      <c r="F41" s="319" t="n">
        <f aca="false">+'CC 103847 - Detail Expenses'!G74</f>
        <v>0</v>
      </c>
      <c r="G41" s="319" t="n">
        <f aca="false">+'CC 103847 - Detail Expenses'!H74</f>
        <v>0</v>
      </c>
      <c r="H41" s="319" t="n">
        <f aca="false">+'CC 103847 - Detail Expenses'!I74</f>
        <v>0</v>
      </c>
      <c r="I41" s="319" t="n">
        <f aca="false">+'CC 103847 - Detail Expenses'!J74</f>
        <v>0</v>
      </c>
      <c r="J41" s="319" t="n">
        <f aca="false">+'CC 103847 - Detail Expenses'!K74</f>
        <v>0</v>
      </c>
      <c r="K41" s="319" t="n">
        <f aca="false">+'CC 103847 - Detail Expenses'!L74</f>
        <v>0</v>
      </c>
      <c r="L41" s="319" t="n">
        <f aca="false">+'CC 103847 - Detail Expenses'!M74</f>
        <v>0</v>
      </c>
      <c r="M41" s="319" t="n">
        <f aca="false">+'CC 103847 - Detail Expenses'!N74</f>
        <v>0</v>
      </c>
      <c r="N41" s="319" t="n">
        <f aca="false">+'CC 103847 - Detail Expenses'!O74</f>
        <v>0</v>
      </c>
      <c r="O41" s="319" t="n">
        <f aca="false">+'CC 103847 - Detail Expenses'!P74</f>
        <v>0</v>
      </c>
    </row>
    <row r="42" customFormat="false" ht="12.75" hidden="false" customHeight="false" outlineLevel="0" collapsed="false">
      <c r="A42" s="318" t="str">
        <f aca="false">+'CC 103847 - Detail Expenses'!$D$7</f>
        <v>103847</v>
      </c>
      <c r="B42" s="320" t="s">
        <v>280</v>
      </c>
      <c r="C42" s="319" t="n">
        <f aca="false">+'CC 103847 - Detail Expenses'!D75</f>
        <v>0</v>
      </c>
      <c r="D42" s="319" t="n">
        <f aca="false">+'CC 103847 - Detail Expenses'!E75</f>
        <v>0</v>
      </c>
      <c r="E42" s="319" t="n">
        <f aca="false">+'CC 103847 - Detail Expenses'!F75</f>
        <v>0</v>
      </c>
      <c r="F42" s="319" t="n">
        <f aca="false">+'CC 103847 - Detail Expenses'!G75</f>
        <v>0</v>
      </c>
      <c r="G42" s="319" t="n">
        <f aca="false">+'CC 103847 - Detail Expenses'!H75</f>
        <v>0</v>
      </c>
      <c r="H42" s="319" t="n">
        <f aca="false">+'CC 103847 - Detail Expenses'!I75</f>
        <v>0</v>
      </c>
      <c r="I42" s="319" t="n">
        <f aca="false">+'CC 103847 - Detail Expenses'!J75</f>
        <v>0</v>
      </c>
      <c r="J42" s="319" t="n">
        <f aca="false">+'CC 103847 - Detail Expenses'!K75</f>
        <v>0</v>
      </c>
      <c r="K42" s="319" t="n">
        <f aca="false">+'CC 103847 - Detail Expenses'!L75</f>
        <v>0</v>
      </c>
      <c r="L42" s="319" t="n">
        <f aca="false">+'CC 103847 - Detail Expenses'!M75</f>
        <v>0</v>
      </c>
      <c r="M42" s="319" t="n">
        <f aca="false">+'CC 103847 - Detail Expenses'!N75</f>
        <v>0</v>
      </c>
      <c r="N42" s="319" t="n">
        <f aca="false">+'CC 103847 - Detail Expenses'!O75</f>
        <v>0</v>
      </c>
      <c r="O42" s="319" t="n">
        <f aca="false">+'CC 103847 - Detail Expenses'!P75</f>
        <v>0</v>
      </c>
    </row>
    <row r="43" customFormat="false" ht="12.75" hidden="false" customHeight="false" outlineLevel="0" collapsed="false">
      <c r="A43" s="318" t="str">
        <f aca="false">+'CC 103847 - Detail Expenses'!$D$7</f>
        <v>103847</v>
      </c>
      <c r="B43" s="320" t="s">
        <v>282</v>
      </c>
      <c r="C43" s="319" t="n">
        <f aca="false">+'CC 103847 - Detail Expenses'!D76</f>
        <v>0</v>
      </c>
      <c r="D43" s="319" t="n">
        <f aca="false">+'CC 103847 - Detail Expenses'!E76</f>
        <v>0</v>
      </c>
      <c r="E43" s="319" t="n">
        <f aca="false">+'CC 103847 - Detail Expenses'!F76</f>
        <v>0</v>
      </c>
      <c r="F43" s="319" t="n">
        <f aca="false">+'CC 103847 - Detail Expenses'!G76</f>
        <v>0</v>
      </c>
      <c r="G43" s="319" t="n">
        <f aca="false">+'CC 103847 - Detail Expenses'!H76</f>
        <v>0</v>
      </c>
      <c r="H43" s="319" t="n">
        <f aca="false">+'CC 103847 - Detail Expenses'!I76</f>
        <v>0</v>
      </c>
      <c r="I43" s="319" t="n">
        <f aca="false">+'CC 103847 - Detail Expenses'!J76</f>
        <v>0</v>
      </c>
      <c r="J43" s="319" t="n">
        <f aca="false">+'CC 103847 - Detail Expenses'!K76</f>
        <v>0</v>
      </c>
      <c r="K43" s="319" t="n">
        <f aca="false">+'CC 103847 - Detail Expenses'!L76</f>
        <v>0</v>
      </c>
      <c r="L43" s="319" t="n">
        <f aca="false">+'CC 103847 - Detail Expenses'!M76</f>
        <v>0</v>
      </c>
      <c r="M43" s="319" t="n">
        <f aca="false">+'CC 103847 - Detail Expenses'!N76</f>
        <v>0</v>
      </c>
      <c r="N43" s="319" t="n">
        <f aca="false">+'CC 103847 - Detail Expenses'!O76</f>
        <v>0</v>
      </c>
      <c r="O43" s="319" t="n">
        <f aca="false">+'CC 103847 - Detail Expenses'!P76</f>
        <v>0</v>
      </c>
    </row>
    <row r="44" customFormat="false" ht="12.75" hidden="false" customHeight="false" outlineLevel="0" collapsed="false">
      <c r="A44" s="318" t="str">
        <f aca="false">+'CC 103847 - Detail Expenses'!$D$7</f>
        <v>103847</v>
      </c>
      <c r="B44" s="320" t="s">
        <v>284</v>
      </c>
      <c r="C44" s="319" t="n">
        <f aca="false">+'CC 103847 - Detail Expenses'!D77</f>
        <v>0</v>
      </c>
      <c r="D44" s="319" t="n">
        <f aca="false">+'CC 103847 - Detail Expenses'!E77</f>
        <v>0</v>
      </c>
      <c r="E44" s="319" t="n">
        <f aca="false">+'CC 103847 - Detail Expenses'!F77</f>
        <v>0</v>
      </c>
      <c r="F44" s="319" t="n">
        <f aca="false">+'CC 103847 - Detail Expenses'!G77</f>
        <v>0</v>
      </c>
      <c r="G44" s="319" t="n">
        <f aca="false">+'CC 103847 - Detail Expenses'!H77</f>
        <v>0</v>
      </c>
      <c r="H44" s="319" t="n">
        <f aca="false">+'CC 103847 - Detail Expenses'!I77</f>
        <v>0</v>
      </c>
      <c r="I44" s="319" t="n">
        <f aca="false">+'CC 103847 - Detail Expenses'!J77</f>
        <v>0</v>
      </c>
      <c r="J44" s="319" t="n">
        <f aca="false">+'CC 103847 - Detail Expenses'!K77</f>
        <v>0</v>
      </c>
      <c r="K44" s="319" t="n">
        <f aca="false">+'CC 103847 - Detail Expenses'!L77</f>
        <v>0</v>
      </c>
      <c r="L44" s="319" t="n">
        <f aca="false">+'CC 103847 - Detail Expenses'!M77</f>
        <v>0</v>
      </c>
      <c r="M44" s="319" t="n">
        <f aca="false">+'CC 103847 - Detail Expenses'!N77</f>
        <v>0</v>
      </c>
      <c r="N44" s="319" t="n">
        <f aca="false">+'CC 103847 - Detail Expenses'!O77</f>
        <v>0</v>
      </c>
      <c r="O44" s="319" t="n">
        <f aca="false">+'CC 103847 - Detail Expenses'!P77</f>
        <v>0</v>
      </c>
    </row>
    <row r="45" customFormat="false" ht="12.75" hidden="false" customHeight="false" outlineLevel="0" collapsed="false">
      <c r="A45" s="318" t="str">
        <f aca="false">+'CC 103847 - Detail Expenses'!$D$7</f>
        <v>103847</v>
      </c>
      <c r="B45" s="320" t="s">
        <v>286</v>
      </c>
      <c r="C45" s="319" t="n">
        <f aca="false">+'CC 103847 - Detail Expenses'!D78</f>
        <v>0</v>
      </c>
      <c r="D45" s="319" t="n">
        <f aca="false">+'CC 103847 - Detail Expenses'!E78</f>
        <v>0</v>
      </c>
      <c r="E45" s="319" t="n">
        <f aca="false">+'CC 103847 - Detail Expenses'!F78</f>
        <v>0</v>
      </c>
      <c r="F45" s="319" t="n">
        <f aca="false">+'CC 103847 - Detail Expenses'!G78</f>
        <v>0</v>
      </c>
      <c r="G45" s="319" t="n">
        <f aca="false">+'CC 103847 - Detail Expenses'!H78</f>
        <v>0</v>
      </c>
      <c r="H45" s="319" t="n">
        <f aca="false">+'CC 103847 - Detail Expenses'!I78</f>
        <v>0</v>
      </c>
      <c r="I45" s="319" t="n">
        <f aca="false">+'CC 103847 - Detail Expenses'!J78</f>
        <v>0</v>
      </c>
      <c r="J45" s="319" t="n">
        <f aca="false">+'CC 103847 - Detail Expenses'!K78</f>
        <v>0</v>
      </c>
      <c r="K45" s="319" t="n">
        <f aca="false">+'CC 103847 - Detail Expenses'!L78</f>
        <v>0</v>
      </c>
      <c r="L45" s="319" t="n">
        <f aca="false">+'CC 103847 - Detail Expenses'!M78</f>
        <v>0</v>
      </c>
      <c r="M45" s="319" t="n">
        <f aca="false">+'CC 103847 - Detail Expenses'!N78</f>
        <v>0</v>
      </c>
      <c r="N45" s="319" t="n">
        <f aca="false">+'CC 103847 - Detail Expenses'!O78</f>
        <v>0</v>
      </c>
      <c r="O45" s="319" t="n">
        <f aca="false">+'CC 103847 - Detail Expenses'!P78</f>
        <v>0</v>
      </c>
    </row>
    <row r="46" customFormat="false" ht="12.75" hidden="false" customHeight="false" outlineLevel="0" collapsed="false">
      <c r="A46" s="318" t="str">
        <f aca="false">+'CC 103847 - Detail Expenses'!$D$7</f>
        <v>103847</v>
      </c>
      <c r="B46" s="320" t="s">
        <v>288</v>
      </c>
      <c r="C46" s="319" t="n">
        <f aca="false">+'CC 103847 - Detail Expenses'!D79</f>
        <v>0</v>
      </c>
      <c r="D46" s="319" t="n">
        <f aca="false">+'CC 103847 - Detail Expenses'!E79</f>
        <v>0</v>
      </c>
      <c r="E46" s="319" t="n">
        <f aca="false">+'CC 103847 - Detail Expenses'!F79</f>
        <v>0</v>
      </c>
      <c r="F46" s="319" t="n">
        <f aca="false">+'CC 103847 - Detail Expenses'!G79</f>
        <v>0</v>
      </c>
      <c r="G46" s="319" t="n">
        <f aca="false">+'CC 103847 - Detail Expenses'!H79</f>
        <v>0</v>
      </c>
      <c r="H46" s="319" t="n">
        <f aca="false">+'CC 103847 - Detail Expenses'!I79</f>
        <v>0</v>
      </c>
      <c r="I46" s="319" t="n">
        <f aca="false">+'CC 103847 - Detail Expenses'!J79</f>
        <v>0</v>
      </c>
      <c r="J46" s="319" t="n">
        <f aca="false">+'CC 103847 - Detail Expenses'!K79</f>
        <v>0</v>
      </c>
      <c r="K46" s="319" t="n">
        <f aca="false">+'CC 103847 - Detail Expenses'!L79</f>
        <v>0</v>
      </c>
      <c r="L46" s="319" t="n">
        <f aca="false">+'CC 103847 - Detail Expenses'!M79</f>
        <v>0</v>
      </c>
      <c r="M46" s="319" t="n">
        <f aca="false">+'CC 103847 - Detail Expenses'!N79</f>
        <v>0</v>
      </c>
      <c r="N46" s="319" t="n">
        <f aca="false">+'CC 103847 - Detail Expenses'!O79</f>
        <v>0</v>
      </c>
      <c r="O46" s="319" t="n">
        <f aca="false">+'CC 103847 - Detail Expenses'!P79</f>
        <v>0</v>
      </c>
    </row>
    <row r="47" customFormat="false" ht="12.75" hidden="false" customHeight="false" outlineLevel="0" collapsed="false">
      <c r="A47" s="318" t="str">
        <f aca="false">+'CC 103847 - Detail Expenses'!$D$7</f>
        <v>103847</v>
      </c>
      <c r="B47" s="320" t="s">
        <v>290</v>
      </c>
      <c r="C47" s="319" t="n">
        <f aca="false">+'CC 103847 - Detail Expenses'!D80</f>
        <v>0</v>
      </c>
      <c r="D47" s="319" t="n">
        <f aca="false">+'CC 103847 - Detail Expenses'!E80</f>
        <v>0</v>
      </c>
      <c r="E47" s="319" t="n">
        <f aca="false">+'CC 103847 - Detail Expenses'!F80</f>
        <v>0</v>
      </c>
      <c r="F47" s="319" t="n">
        <f aca="false">+'CC 103847 - Detail Expenses'!G80</f>
        <v>0</v>
      </c>
      <c r="G47" s="319" t="n">
        <f aca="false">+'CC 103847 - Detail Expenses'!H80</f>
        <v>0</v>
      </c>
      <c r="H47" s="319" t="n">
        <f aca="false">+'CC 103847 - Detail Expenses'!I80</f>
        <v>0</v>
      </c>
      <c r="I47" s="319" t="n">
        <f aca="false">+'CC 103847 - Detail Expenses'!J80</f>
        <v>0</v>
      </c>
      <c r="J47" s="319" t="n">
        <f aca="false">+'CC 103847 - Detail Expenses'!K80</f>
        <v>0</v>
      </c>
      <c r="K47" s="319" t="n">
        <f aca="false">+'CC 103847 - Detail Expenses'!L80</f>
        <v>0</v>
      </c>
      <c r="L47" s="319" t="n">
        <f aca="false">+'CC 103847 - Detail Expenses'!M80</f>
        <v>0</v>
      </c>
      <c r="M47" s="319" t="n">
        <f aca="false">+'CC 103847 - Detail Expenses'!N80</f>
        <v>0</v>
      </c>
      <c r="N47" s="319" t="n">
        <f aca="false">+'CC 103847 - Detail Expenses'!O80</f>
        <v>0</v>
      </c>
      <c r="O47" s="319" t="n">
        <f aca="false">+'CC 103847 - Detail Expenses'!P80</f>
        <v>0</v>
      </c>
    </row>
    <row r="48" customFormat="false" ht="12.75" hidden="false" customHeight="false" outlineLevel="0" collapsed="false">
      <c r="A48" s="318" t="str">
        <f aca="false">+'CC 103847 - Detail Expenses'!$D$7</f>
        <v>103847</v>
      </c>
      <c r="B48" s="320" t="s">
        <v>293</v>
      </c>
      <c r="C48" s="319" t="n">
        <f aca="false">+'CC 103847 - Detail Expenses'!D82</f>
        <v>0</v>
      </c>
      <c r="D48" s="319" t="n">
        <f aca="false">+'CC 103847 - Detail Expenses'!E82</f>
        <v>0</v>
      </c>
      <c r="E48" s="319" t="n">
        <f aca="false">+'CC 103847 - Detail Expenses'!F82</f>
        <v>0</v>
      </c>
      <c r="F48" s="319" t="n">
        <f aca="false">+'CC 103847 - Detail Expenses'!G82</f>
        <v>0</v>
      </c>
      <c r="G48" s="319" t="n">
        <f aca="false">+'CC 103847 - Detail Expenses'!H82</f>
        <v>0</v>
      </c>
      <c r="H48" s="319" t="n">
        <f aca="false">+'CC 103847 - Detail Expenses'!I82</f>
        <v>0</v>
      </c>
      <c r="I48" s="319" t="n">
        <f aca="false">+'CC 103847 - Detail Expenses'!J82</f>
        <v>0</v>
      </c>
      <c r="J48" s="319" t="n">
        <f aca="false">+'CC 103847 - Detail Expenses'!K82</f>
        <v>0</v>
      </c>
      <c r="K48" s="319" t="n">
        <f aca="false">+'CC 103847 - Detail Expenses'!L82</f>
        <v>0</v>
      </c>
      <c r="L48" s="319" t="n">
        <f aca="false">+'CC 103847 - Detail Expenses'!M82</f>
        <v>0</v>
      </c>
      <c r="M48" s="319" t="n">
        <f aca="false">+'CC 103847 - Detail Expenses'!N82</f>
        <v>0</v>
      </c>
      <c r="N48" s="319" t="n">
        <f aca="false">+'CC 103847 - Detail Expenses'!O82</f>
        <v>0</v>
      </c>
      <c r="O48" s="319" t="n">
        <f aca="false">+'CC 103847 - Detail Expenses'!P82</f>
        <v>0</v>
      </c>
    </row>
    <row r="49" customFormat="false" ht="12.75" hidden="false" customHeight="false" outlineLevel="0" collapsed="false">
      <c r="A49" s="318" t="str">
        <f aca="false">+'CC 103847 - Detail Expenses'!$D$7</f>
        <v>103847</v>
      </c>
      <c r="B49" s="320" t="s">
        <v>295</v>
      </c>
      <c r="C49" s="319" t="n">
        <f aca="false">+'CC 103847 - Detail Expenses'!D83</f>
        <v>0</v>
      </c>
      <c r="D49" s="319" t="n">
        <f aca="false">+'CC 103847 - Detail Expenses'!E83</f>
        <v>0</v>
      </c>
      <c r="E49" s="319" t="n">
        <f aca="false">+'CC 103847 - Detail Expenses'!F83</f>
        <v>0</v>
      </c>
      <c r="F49" s="319" t="n">
        <f aca="false">+'CC 103847 - Detail Expenses'!G83</f>
        <v>0</v>
      </c>
      <c r="G49" s="319" t="n">
        <f aca="false">+'CC 103847 - Detail Expenses'!H83</f>
        <v>0</v>
      </c>
      <c r="H49" s="319" t="n">
        <f aca="false">+'CC 103847 - Detail Expenses'!I83</f>
        <v>0</v>
      </c>
      <c r="I49" s="319" t="n">
        <f aca="false">+'CC 103847 - Detail Expenses'!J83</f>
        <v>0</v>
      </c>
      <c r="J49" s="319" t="n">
        <f aca="false">+'CC 103847 - Detail Expenses'!K83</f>
        <v>0</v>
      </c>
      <c r="K49" s="319" t="n">
        <f aca="false">+'CC 103847 - Detail Expenses'!L83</f>
        <v>0</v>
      </c>
      <c r="L49" s="319" t="n">
        <f aca="false">+'CC 103847 - Detail Expenses'!M83</f>
        <v>0</v>
      </c>
      <c r="M49" s="319" t="n">
        <f aca="false">+'CC 103847 - Detail Expenses'!N83</f>
        <v>0</v>
      </c>
      <c r="N49" s="319" t="n">
        <f aca="false">+'CC 103847 - Detail Expenses'!O83</f>
        <v>0</v>
      </c>
      <c r="O49" s="319" t="n">
        <f aca="false">+'CC 103847 - Detail Expenses'!P83</f>
        <v>0</v>
      </c>
    </row>
    <row r="50" customFormat="false" ht="12.75" hidden="false" customHeight="false" outlineLevel="0" collapsed="false">
      <c r="A50" s="318" t="str">
        <f aca="false">+'CC 103847 - Detail Expenses'!$D$7</f>
        <v>103847</v>
      </c>
      <c r="B50" s="320" t="s">
        <v>298</v>
      </c>
      <c r="C50" s="319" t="n">
        <f aca="false">+'CC 103847 - Detail Expenses'!D85</f>
        <v>0</v>
      </c>
      <c r="D50" s="319" t="n">
        <f aca="false">+'CC 103847 - Detail Expenses'!E85</f>
        <v>0</v>
      </c>
      <c r="E50" s="319" t="n">
        <f aca="false">+'CC 103847 - Detail Expenses'!F85</f>
        <v>0</v>
      </c>
      <c r="F50" s="319" t="n">
        <f aca="false">+'CC 103847 - Detail Expenses'!G85</f>
        <v>0</v>
      </c>
      <c r="G50" s="319" t="n">
        <f aca="false">+'CC 103847 - Detail Expenses'!H85</f>
        <v>0</v>
      </c>
      <c r="H50" s="319" t="n">
        <f aca="false">+'CC 103847 - Detail Expenses'!I85</f>
        <v>0</v>
      </c>
      <c r="I50" s="319" t="n">
        <f aca="false">+'CC 103847 - Detail Expenses'!J85</f>
        <v>0</v>
      </c>
      <c r="J50" s="319" t="n">
        <f aca="false">+'CC 103847 - Detail Expenses'!K85</f>
        <v>0</v>
      </c>
      <c r="K50" s="319" t="n">
        <f aca="false">+'CC 103847 - Detail Expenses'!L85</f>
        <v>0</v>
      </c>
      <c r="L50" s="319" t="n">
        <f aca="false">+'CC 103847 - Detail Expenses'!M85</f>
        <v>0</v>
      </c>
      <c r="M50" s="319" t="n">
        <f aca="false">+'CC 103847 - Detail Expenses'!N85</f>
        <v>0</v>
      </c>
      <c r="N50" s="319" t="n">
        <f aca="false">+'CC 103847 - Detail Expenses'!O85</f>
        <v>0</v>
      </c>
      <c r="O50" s="319" t="n">
        <f aca="false">+'CC 103847 - Detail Expenses'!P85</f>
        <v>0</v>
      </c>
    </row>
    <row r="51" customFormat="false" ht="12.75" hidden="false" customHeight="false" outlineLevel="0" collapsed="false">
      <c r="A51" s="318"/>
      <c r="B51" s="320"/>
      <c r="C51" s="319"/>
      <c r="D51" s="319"/>
      <c r="E51" s="319"/>
      <c r="F51" s="319"/>
      <c r="G51" s="319"/>
      <c r="H51" s="319"/>
      <c r="I51" s="319"/>
      <c r="J51" s="319"/>
      <c r="K51" s="319"/>
      <c r="L51" s="319"/>
      <c r="M51" s="319"/>
      <c r="N51" s="319"/>
      <c r="O51" s="319"/>
    </row>
    <row r="52" customFormat="false" ht="12.75" hidden="false" customHeight="false" outlineLevel="0" collapsed="false">
      <c r="B52" s="85"/>
      <c r="C52" s="322" t="n">
        <f aca="false">SUM(C7:C51)</f>
        <v>0</v>
      </c>
      <c r="D52" s="322" t="n">
        <f aca="false">SUM(D7:D51)</f>
        <v>0</v>
      </c>
      <c r="E52" s="322" t="n">
        <f aca="false">SUM(E7:E51)</f>
        <v>0</v>
      </c>
      <c r="F52" s="322" t="n">
        <f aca="false">SUM(F7:F51)</f>
        <v>0</v>
      </c>
      <c r="G52" s="322" t="n">
        <f aca="false">SUM(G7:G51)</f>
        <v>0</v>
      </c>
      <c r="H52" s="322" t="n">
        <f aca="false">SUM(H7:H51)</f>
        <v>0</v>
      </c>
      <c r="I52" s="322" t="n">
        <f aca="false">SUM(I7:I51)</f>
        <v>0</v>
      </c>
      <c r="J52" s="322" t="n">
        <f aca="false">SUM(J7:J51)</f>
        <v>0</v>
      </c>
      <c r="K52" s="322" t="n">
        <f aca="false">SUM(K7:K51)</f>
        <v>0</v>
      </c>
      <c r="L52" s="322" t="n">
        <f aca="false">SUM(L7:L51)</f>
        <v>0</v>
      </c>
      <c r="M52" s="322" t="n">
        <f aca="false">SUM(M7:M51)</f>
        <v>0</v>
      </c>
      <c r="N52" s="322" t="n">
        <f aca="false">SUM(N7:N51)</f>
        <v>0</v>
      </c>
      <c r="O52" s="322" t="n">
        <f aca="false">SUM(C52:N52)</f>
        <v>0</v>
      </c>
      <c r="P52" s="39" t="s">
        <v>427</v>
      </c>
    </row>
    <row r="53" customFormat="false" ht="12.75" hidden="false" customHeight="false" outlineLevel="0" collapsed="false">
      <c r="O53" s="322" t="n">
        <f aca="false">+O52-'CC 103847 - Detail Expenses'!$P$86</f>
        <v>0</v>
      </c>
      <c r="P53" s="80" t="s">
        <v>428</v>
      </c>
    </row>
  </sheetData>
  <printOptions headings="false" gridLines="false" gridLinesSet="true" horizontalCentered="false" verticalCentered="false"/>
  <pageMargins left="0" right="0" top="0.5" bottom="0.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10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7" activeCellId="0" sqref="D7"/>
    </sheetView>
  </sheetViews>
  <sheetFormatPr defaultColWidth="10.65234375" defaultRowHeight="12.75" customHeight="true" zeroHeight="false" outlineLevelRow="0" outlineLevelCol="0"/>
  <cols>
    <col collapsed="false" customWidth="false" hidden="false" outlineLevel="0" max="1" min="1" style="123" width="10.65"/>
    <col collapsed="false" customWidth="true" hidden="false" outlineLevel="0" max="2" min="2" style="123" width="25.32"/>
    <col collapsed="false" customWidth="true" hidden="false" outlineLevel="0" max="3" min="3" style="123" width="5.82"/>
    <col collapsed="false" customWidth="false" hidden="false" outlineLevel="0" max="4" min="4" style="123" width="10.65"/>
    <col collapsed="false" customWidth="true" hidden="false" outlineLevel="0" max="5" min="5" style="123" width="3.82"/>
    <col collapsed="false" customWidth="false" hidden="true" outlineLevel="0" max="6" min="6" style="123" width="10.65"/>
    <col collapsed="false" customWidth="true" hidden="true" outlineLevel="0" max="7" min="7" style="123" width="4.82"/>
    <col collapsed="false" customWidth="true" hidden="false" outlineLevel="0" max="8" min="8" style="123" width="12.99"/>
    <col collapsed="false" customWidth="true" hidden="false" outlineLevel="0" max="9" min="9" style="123" width="3.82"/>
    <col collapsed="false" customWidth="true" hidden="false" outlineLevel="0" max="10" min="10" style="123" width="56.65"/>
    <col collapsed="false" customWidth="false" hidden="false" outlineLevel="0" max="257" min="11" style="123" width="10.65"/>
  </cols>
  <sheetData>
    <row r="1" customFormat="false" ht="18.75" hidden="false" customHeight="false" outlineLevel="0" collapsed="false">
      <c r="B1" s="124"/>
      <c r="C1" s="124"/>
      <c r="D1" s="124"/>
      <c r="E1" s="125" t="s">
        <v>202</v>
      </c>
      <c r="G1" s="124"/>
      <c r="H1" s="124"/>
      <c r="I1" s="124"/>
      <c r="J1" s="124"/>
      <c r="K1" s="126"/>
    </row>
    <row r="2" customFormat="false" ht="18.75" hidden="false" customHeight="false" outlineLevel="0" collapsed="false">
      <c r="B2" s="124"/>
      <c r="C2" s="124"/>
      <c r="D2" s="124"/>
      <c r="E2" s="125" t="s">
        <v>203</v>
      </c>
      <c r="G2" s="124"/>
      <c r="H2" s="124"/>
      <c r="I2" s="124"/>
      <c r="J2" s="124"/>
      <c r="K2" s="126"/>
    </row>
    <row r="3" customFormat="false" ht="15.75" hidden="false" customHeight="false" outlineLevel="0" collapsed="false">
      <c r="B3" s="124"/>
      <c r="C3" s="124"/>
      <c r="D3" s="124"/>
      <c r="E3" s="124" t="str">
        <f aca="false">'CC 103821 - Detail Expenses'!P3</f>
        <v>TEAM NAME</v>
      </c>
      <c r="G3" s="124"/>
      <c r="H3" s="124"/>
      <c r="I3" s="124"/>
      <c r="J3" s="124"/>
      <c r="K3" s="126"/>
    </row>
    <row r="4" customFormat="false" ht="15.75" hidden="false" customHeight="false" outlineLevel="0" collapsed="false">
      <c r="B4" s="124"/>
      <c r="C4" s="124"/>
      <c r="D4" s="124"/>
      <c r="E4" s="124"/>
      <c r="G4" s="124"/>
      <c r="H4" s="124"/>
      <c r="I4" s="124"/>
      <c r="J4" s="124"/>
      <c r="K4" s="126"/>
    </row>
    <row r="5" customFormat="false" ht="13.5" hidden="false" customHeight="false" outlineLevel="0" collapsed="false">
      <c r="A5" s="127" t="s">
        <v>133</v>
      </c>
      <c r="B5" s="128"/>
      <c r="C5" s="129"/>
      <c r="D5" s="130" t="s">
        <v>204</v>
      </c>
      <c r="E5" s="126"/>
      <c r="G5" s="126"/>
      <c r="H5" s="126"/>
      <c r="I5" s="126"/>
      <c r="J5" s="126"/>
      <c r="K5" s="126"/>
    </row>
    <row r="6" customFormat="false" ht="13.5" hidden="false" customHeight="false" outlineLevel="0" collapsed="false">
      <c r="A6" s="127" t="s">
        <v>135</v>
      </c>
      <c r="B6" s="128"/>
      <c r="C6" s="129"/>
      <c r="D6" s="130" t="s">
        <v>205</v>
      </c>
      <c r="E6" s="126"/>
      <c r="G6" s="131"/>
      <c r="H6" s="131"/>
      <c r="I6" s="131"/>
      <c r="J6" s="131"/>
      <c r="K6" s="126"/>
    </row>
    <row r="7" customFormat="false" ht="13.5" hidden="false" customHeight="false" outlineLevel="0" collapsed="false">
      <c r="A7" s="59" t="s">
        <v>206</v>
      </c>
      <c r="B7" s="61"/>
      <c r="C7" s="0"/>
      <c r="D7" s="130" t="s">
        <v>435</v>
      </c>
      <c r="E7" s="126"/>
      <c r="F7" s="132"/>
      <c r="G7" s="131"/>
      <c r="H7" s="131"/>
      <c r="I7" s="131"/>
      <c r="J7" s="131"/>
      <c r="K7" s="126"/>
    </row>
    <row r="8" customFormat="false" ht="12.75" hidden="false" customHeight="false" outlineLevel="0" collapsed="false">
      <c r="A8" s="59"/>
      <c r="B8" s="61"/>
      <c r="C8" s="0"/>
      <c r="D8" s="133"/>
      <c r="E8" s="126"/>
      <c r="F8" s="132" t="s">
        <v>208</v>
      </c>
      <c r="G8" s="131"/>
      <c r="H8" s="131"/>
      <c r="I8" s="131"/>
      <c r="J8" s="131"/>
      <c r="K8" s="126"/>
    </row>
    <row r="9" customFormat="false" ht="12.75" hidden="false" customHeight="false" outlineLevel="0" collapsed="false">
      <c r="A9" s="59"/>
      <c r="B9" s="61"/>
      <c r="C9" s="0"/>
      <c r="D9" s="134"/>
      <c r="E9" s="126"/>
      <c r="F9" s="135" t="s">
        <v>209</v>
      </c>
      <c r="G9" s="135"/>
      <c r="H9" s="135" t="s">
        <v>210</v>
      </c>
      <c r="I9" s="126"/>
      <c r="J9" s="126"/>
      <c r="K9" s="136"/>
    </row>
    <row r="10" customFormat="false" ht="12.75" hidden="false" customHeight="false" outlineLevel="0" collapsed="false">
      <c r="A10" s="132"/>
      <c r="B10" s="132"/>
      <c r="C10" s="132"/>
      <c r="D10" s="132"/>
      <c r="E10" s="126"/>
      <c r="F10" s="137" t="s">
        <v>82</v>
      </c>
      <c r="G10" s="135"/>
      <c r="H10" s="138" t="s">
        <v>211</v>
      </c>
      <c r="I10" s="126"/>
      <c r="J10" s="137" t="s">
        <v>212</v>
      </c>
      <c r="K10" s="126"/>
    </row>
    <row r="11" customFormat="false" ht="12.75" hidden="false" customHeight="false" outlineLevel="0" collapsed="false">
      <c r="A11" s="126"/>
      <c r="B11" s="126"/>
      <c r="C11" s="139"/>
      <c r="D11" s="139"/>
      <c r="E11" s="126"/>
      <c r="F11" s="126"/>
      <c r="G11" s="126"/>
      <c r="H11" s="126"/>
      <c r="I11" s="126"/>
      <c r="J11" s="126"/>
      <c r="K11" s="126"/>
    </row>
    <row r="12" customFormat="false" ht="12.75" hidden="false" customHeight="false" outlineLevel="0" collapsed="false">
      <c r="A12" s="76" t="s">
        <v>213</v>
      </c>
      <c r="B12" s="140" t="s">
        <v>214</v>
      </c>
      <c r="C12" s="0"/>
      <c r="D12" s="0"/>
      <c r="E12" s="0"/>
      <c r="F12" s="79" t="n">
        <v>0</v>
      </c>
      <c r="G12" s="0"/>
      <c r="H12" s="79" t="n">
        <f aca="false">+'CC 103821 - Detail Expenses'!P36</f>
        <v>0</v>
      </c>
      <c r="I12" s="0"/>
      <c r="J12" s="0"/>
      <c r="K12" s="0"/>
    </row>
    <row r="13" customFormat="false" ht="12.75" hidden="false" customHeight="false" outlineLevel="0" collapsed="false">
      <c r="A13" s="141" t="s">
        <v>215</v>
      </c>
      <c r="B13" s="78" t="s">
        <v>216</v>
      </c>
      <c r="C13" s="0"/>
      <c r="D13" s="0"/>
      <c r="E13" s="0"/>
      <c r="F13" s="79" t="n">
        <v>0</v>
      </c>
      <c r="G13" s="0"/>
      <c r="H13" s="79" t="n">
        <f aca="false">+'CC 103821 - Detail Expenses'!P37</f>
        <v>0</v>
      </c>
      <c r="I13" s="0"/>
      <c r="J13" s="0"/>
      <c r="K13" s="0"/>
    </row>
    <row r="14" customFormat="false" ht="12.75" hidden="false" customHeight="false" outlineLevel="0" collapsed="false">
      <c r="A14" s="76" t="s">
        <v>217</v>
      </c>
      <c r="B14" s="78" t="s">
        <v>218</v>
      </c>
      <c r="C14" s="0"/>
      <c r="D14" s="0"/>
      <c r="E14" s="0"/>
      <c r="F14" s="79" t="n">
        <v>0</v>
      </c>
      <c r="G14" s="0"/>
      <c r="H14" s="79" t="n">
        <f aca="false">+'CC 103821 - Detail Expenses'!P38</f>
        <v>0</v>
      </c>
      <c r="I14" s="0"/>
      <c r="J14" s="0"/>
      <c r="K14" s="0"/>
    </row>
    <row r="15" customFormat="false" ht="12.75" hidden="false" customHeight="false" outlineLevel="0" collapsed="false">
      <c r="A15" s="76" t="s">
        <v>219</v>
      </c>
      <c r="B15" s="78" t="s">
        <v>220</v>
      </c>
      <c r="C15" s="0"/>
      <c r="D15" s="0"/>
      <c r="E15" s="0"/>
      <c r="F15" s="79" t="n">
        <v>0</v>
      </c>
      <c r="G15" s="0"/>
      <c r="H15" s="79" t="n">
        <f aca="false">+'CC 103821 - Detail Expenses'!P39</f>
        <v>0</v>
      </c>
      <c r="I15" s="0"/>
      <c r="J15" s="0"/>
      <c r="K15" s="0"/>
    </row>
    <row r="16" customFormat="false" ht="12.75" hidden="false" customHeight="false" outlineLevel="0" collapsed="false">
      <c r="A16" s="141" t="s">
        <v>221</v>
      </c>
      <c r="B16" s="78" t="s">
        <v>222</v>
      </c>
      <c r="C16" s="0"/>
      <c r="D16" s="0"/>
      <c r="E16" s="0"/>
      <c r="F16" s="79" t="n">
        <v>0</v>
      </c>
      <c r="G16" s="0"/>
      <c r="H16" s="79" t="n">
        <f aca="false">+'CC 103821 - Detail Expenses'!P40</f>
        <v>0</v>
      </c>
      <c r="I16" s="0"/>
      <c r="J16" s="0"/>
      <c r="K16" s="0"/>
    </row>
    <row r="17" customFormat="false" ht="12.75" hidden="false" customHeight="false" outlineLevel="0" collapsed="false">
      <c r="A17" s="76" t="s">
        <v>223</v>
      </c>
      <c r="B17" s="78" t="s">
        <v>224</v>
      </c>
      <c r="C17" s="0"/>
      <c r="D17" s="0"/>
      <c r="E17" s="0"/>
      <c r="F17" s="79" t="n">
        <v>0</v>
      </c>
      <c r="G17" s="0"/>
      <c r="H17" s="79" t="n">
        <f aca="false">+'CC 103821 - Detail Expenses'!P41</f>
        <v>0</v>
      </c>
      <c r="I17" s="0"/>
      <c r="J17" s="0"/>
      <c r="K17" s="0"/>
    </row>
    <row r="18" customFormat="false" ht="12.75" hidden="false" customHeight="false" outlineLevel="0" collapsed="false">
      <c r="A18" s="141" t="s">
        <v>225</v>
      </c>
      <c r="B18" s="78" t="s">
        <v>226</v>
      </c>
      <c r="C18" s="0"/>
      <c r="D18" s="0"/>
      <c r="E18" s="0"/>
      <c r="F18" s="142" t="n">
        <v>0</v>
      </c>
      <c r="G18" s="0"/>
      <c r="H18" s="142" t="n">
        <f aca="false">+'CC 103821 - Detail Expenses'!P42</f>
        <v>0</v>
      </c>
      <c r="I18" s="0"/>
      <c r="J18" s="0"/>
      <c r="K18" s="0"/>
    </row>
    <row r="19" customFormat="false" ht="12.75" hidden="false" customHeight="false" outlineLevel="0" collapsed="false">
      <c r="A19" s="76"/>
      <c r="B19" s="83" t="s">
        <v>227</v>
      </c>
      <c r="C19" s="0"/>
      <c r="D19" s="0"/>
      <c r="E19" s="0"/>
      <c r="F19" s="143" t="n">
        <f aca="false">SUM(F12:F18)</f>
        <v>0</v>
      </c>
      <c r="G19" s="144"/>
      <c r="H19" s="143" t="n">
        <f aca="false">SUM(H12:H18)</f>
        <v>0</v>
      </c>
      <c r="I19" s="0"/>
      <c r="J19" s="0"/>
      <c r="K19" s="0"/>
    </row>
    <row r="20" customFormat="false" ht="12.75" hidden="false" customHeight="false" outlineLevel="0" collapsed="false">
      <c r="A20" s="76" t="s">
        <v>228</v>
      </c>
      <c r="B20" s="78" t="s">
        <v>229</v>
      </c>
      <c r="C20" s="0"/>
      <c r="D20" s="0"/>
      <c r="E20" s="0"/>
      <c r="F20" s="142" t="n">
        <v>0</v>
      </c>
      <c r="G20" s="0"/>
      <c r="H20" s="142" t="n">
        <f aca="false">+'CC 103821 - Detail Expenses'!P44</f>
        <v>0</v>
      </c>
      <c r="I20" s="0"/>
      <c r="J20" s="0"/>
      <c r="K20" s="0"/>
    </row>
    <row r="21" customFormat="false" ht="12.75" hidden="false" customHeight="false" outlineLevel="0" collapsed="false">
      <c r="A21" s="76"/>
      <c r="B21" s="83" t="s">
        <v>230</v>
      </c>
      <c r="C21" s="0"/>
      <c r="D21" s="0"/>
      <c r="E21" s="0"/>
      <c r="F21" s="145" t="n">
        <f aca="false">SUM(F20)</f>
        <v>0</v>
      </c>
      <c r="G21" s="144"/>
      <c r="H21" s="145" t="n">
        <f aca="false">SUM(H20)</f>
        <v>0</v>
      </c>
      <c r="I21" s="0"/>
      <c r="J21" s="0"/>
      <c r="K21" s="0"/>
    </row>
    <row r="22" customFormat="false" ht="12.75" hidden="false" customHeight="false" outlineLevel="0" collapsed="false">
      <c r="A22" s="76" t="s">
        <v>231</v>
      </c>
      <c r="B22" s="140" t="s">
        <v>232</v>
      </c>
      <c r="C22" s="0"/>
      <c r="D22" s="0"/>
      <c r="E22" s="0"/>
      <c r="F22" s="142" t="n">
        <v>0</v>
      </c>
      <c r="G22" s="0"/>
      <c r="H22" s="142" t="n">
        <f aca="false">+'CC 103821 - Detail Expenses'!P46</f>
        <v>0</v>
      </c>
      <c r="I22" s="0"/>
      <c r="J22" s="0"/>
      <c r="K22" s="0"/>
    </row>
    <row r="23" customFormat="false" ht="12.75" hidden="false" customHeight="false" outlineLevel="0" collapsed="false">
      <c r="A23" s="76"/>
      <c r="B23" s="82" t="s">
        <v>145</v>
      </c>
      <c r="C23" s="0"/>
      <c r="D23" s="0"/>
      <c r="E23" s="0"/>
      <c r="F23" s="145" t="n">
        <f aca="false">SUM(F22)</f>
        <v>0</v>
      </c>
      <c r="G23" s="144"/>
      <c r="H23" s="145" t="n">
        <f aca="false">SUM(H22)</f>
        <v>0</v>
      </c>
      <c r="I23" s="0"/>
      <c r="J23" s="0"/>
      <c r="K23" s="0"/>
    </row>
    <row r="24" customFormat="false" ht="12.75" hidden="false" customHeight="false" outlineLevel="0" collapsed="false">
      <c r="A24" s="76" t="s">
        <v>233</v>
      </c>
      <c r="B24" s="78" t="s">
        <v>234</v>
      </c>
      <c r="C24" s="0"/>
      <c r="D24" s="0"/>
      <c r="E24" s="0"/>
      <c r="F24" s="142" t="n">
        <v>0</v>
      </c>
      <c r="G24" s="0"/>
      <c r="H24" s="142" t="n">
        <f aca="false">+'CC 103821 - Detail Expenses'!P48</f>
        <v>0</v>
      </c>
      <c r="I24" s="0"/>
      <c r="J24" s="0"/>
      <c r="K24" s="0"/>
    </row>
    <row r="25" customFormat="false" ht="12.75" hidden="false" customHeight="false" outlineLevel="0" collapsed="false">
      <c r="A25" s="76"/>
      <c r="B25" s="83" t="s">
        <v>235</v>
      </c>
      <c r="C25" s="0"/>
      <c r="D25" s="0"/>
      <c r="E25" s="0"/>
      <c r="F25" s="145" t="n">
        <f aca="false">SUM(F24)</f>
        <v>0</v>
      </c>
      <c r="G25" s="144"/>
      <c r="H25" s="145" t="n">
        <f aca="false">SUM(H24)</f>
        <v>0</v>
      </c>
      <c r="I25" s="0"/>
      <c r="J25" s="0"/>
      <c r="K25" s="0"/>
    </row>
    <row r="26" customFormat="false" ht="12.75" hidden="false" customHeight="false" outlineLevel="0" collapsed="false">
      <c r="A26" s="76" t="s">
        <v>236</v>
      </c>
      <c r="B26" s="78" t="s">
        <v>237</v>
      </c>
      <c r="C26" s="0"/>
      <c r="D26" s="0"/>
      <c r="E26" s="0"/>
      <c r="F26" s="79" t="n">
        <v>0</v>
      </c>
      <c r="G26" s="0"/>
      <c r="H26" s="79" t="n">
        <f aca="false">+'CC 103821 - Detail Expenses'!P50</f>
        <v>0</v>
      </c>
      <c r="I26" s="0"/>
      <c r="J26" s="0"/>
      <c r="K26" s="0"/>
    </row>
    <row r="27" customFormat="false" ht="12.75" hidden="false" customHeight="false" outlineLevel="0" collapsed="false">
      <c r="A27" s="76" t="s">
        <v>238</v>
      </c>
      <c r="B27" s="78" t="s">
        <v>239</v>
      </c>
      <c r="C27" s="0"/>
      <c r="D27" s="0"/>
      <c r="E27" s="0"/>
      <c r="F27" s="79" t="n">
        <v>0</v>
      </c>
      <c r="G27" s="0"/>
      <c r="H27" s="79" t="n">
        <f aca="false">+'CC 103821 - Detail Expenses'!P51</f>
        <v>0</v>
      </c>
      <c r="I27" s="0"/>
      <c r="J27" s="0"/>
      <c r="K27" s="0"/>
    </row>
    <row r="28" customFormat="false" ht="12.75" hidden="false" customHeight="false" outlineLevel="0" collapsed="false">
      <c r="A28" s="76" t="s">
        <v>240</v>
      </c>
      <c r="B28" s="78" t="s">
        <v>241</v>
      </c>
      <c r="C28" s="0"/>
      <c r="D28" s="0"/>
      <c r="E28" s="0"/>
      <c r="F28" s="79" t="n">
        <v>0</v>
      </c>
      <c r="G28" s="0"/>
      <c r="H28" s="79" t="n">
        <f aca="false">+'CC 103821 - Detail Expenses'!P52</f>
        <v>0</v>
      </c>
      <c r="I28" s="0"/>
      <c r="J28" s="0"/>
      <c r="K28" s="0"/>
    </row>
    <row r="29" customFormat="false" ht="12.75" hidden="false" customHeight="false" outlineLevel="0" collapsed="false">
      <c r="A29" s="76" t="s">
        <v>242</v>
      </c>
      <c r="B29" s="78" t="s">
        <v>243</v>
      </c>
      <c r="C29" s="0"/>
      <c r="D29" s="0"/>
      <c r="E29" s="0"/>
      <c r="F29" s="79" t="n">
        <v>0</v>
      </c>
      <c r="G29" s="0"/>
      <c r="H29" s="79" t="n">
        <f aca="false">+'CC 103821 - Detail Expenses'!P53</f>
        <v>0</v>
      </c>
      <c r="I29" s="0"/>
      <c r="J29" s="0"/>
      <c r="K29" s="0"/>
    </row>
    <row r="30" customFormat="false" ht="12.75" hidden="false" customHeight="false" outlineLevel="0" collapsed="false">
      <c r="A30" s="76" t="s">
        <v>244</v>
      </c>
      <c r="B30" s="78" t="s">
        <v>245</v>
      </c>
      <c r="C30" s="0"/>
      <c r="D30" s="0"/>
      <c r="E30" s="0"/>
      <c r="F30" s="79" t="n">
        <v>0</v>
      </c>
      <c r="G30" s="0"/>
      <c r="H30" s="79" t="n">
        <f aca="false">+'CC 103821 - Detail Expenses'!P54</f>
        <v>0</v>
      </c>
      <c r="I30" s="0"/>
      <c r="J30" s="0"/>
      <c r="K30" s="0"/>
    </row>
    <row r="31" customFormat="false" ht="12.75" hidden="false" customHeight="false" outlineLevel="0" collapsed="false">
      <c r="A31" s="76" t="s">
        <v>246</v>
      </c>
      <c r="B31" s="78" t="s">
        <v>247</v>
      </c>
      <c r="C31" s="0"/>
      <c r="D31" s="0"/>
      <c r="E31" s="0"/>
      <c r="F31" s="79" t="n">
        <v>0</v>
      </c>
      <c r="G31" s="0"/>
      <c r="H31" s="79" t="n">
        <f aca="false">+'CC 103821 - Detail Expenses'!P55</f>
        <v>0</v>
      </c>
      <c r="I31" s="0"/>
      <c r="J31" s="0"/>
      <c r="K31" s="0"/>
    </row>
    <row r="32" customFormat="false" ht="12.75" hidden="false" customHeight="false" outlineLevel="0" collapsed="false">
      <c r="A32" s="76" t="s">
        <v>248</v>
      </c>
      <c r="B32" s="78" t="s">
        <v>249</v>
      </c>
      <c r="C32" s="0"/>
      <c r="D32" s="0"/>
      <c r="E32" s="0"/>
      <c r="F32" s="79" t="n">
        <v>0</v>
      </c>
      <c r="G32" s="0"/>
      <c r="H32" s="79" t="n">
        <f aca="false">+'CC 103821 - Detail Expenses'!P56</f>
        <v>0</v>
      </c>
      <c r="I32" s="0"/>
      <c r="J32" s="0"/>
      <c r="K32" s="0"/>
    </row>
    <row r="33" customFormat="false" ht="12.75" hidden="false" customHeight="false" outlineLevel="0" collapsed="false">
      <c r="A33" s="76" t="s">
        <v>250</v>
      </c>
      <c r="B33" s="78" t="s">
        <v>251</v>
      </c>
      <c r="C33" s="0"/>
      <c r="D33" s="0"/>
      <c r="E33" s="0"/>
      <c r="F33" s="142" t="n">
        <v>0</v>
      </c>
      <c r="G33" s="0"/>
      <c r="H33" s="142" t="n">
        <f aca="false">+'CC 103821 - Detail Expenses'!P57</f>
        <v>0</v>
      </c>
      <c r="I33" s="0"/>
      <c r="J33" s="0"/>
      <c r="K33" s="0"/>
    </row>
    <row r="34" customFormat="false" ht="12.75" hidden="false" customHeight="false" outlineLevel="0" collapsed="false">
      <c r="A34" s="76"/>
      <c r="B34" s="83" t="s">
        <v>252</v>
      </c>
      <c r="C34" s="0"/>
      <c r="D34" s="0"/>
      <c r="E34" s="0"/>
      <c r="F34" s="145" t="n">
        <f aca="false">SUM(F26:F33)</f>
        <v>0</v>
      </c>
      <c r="G34" s="144"/>
      <c r="H34" s="145" t="n">
        <f aca="false">SUM(H26:H33)</f>
        <v>0</v>
      </c>
      <c r="I34" s="0"/>
      <c r="J34" s="0"/>
      <c r="K34" s="0"/>
    </row>
    <row r="35" customFormat="false" ht="12.75" hidden="false" customHeight="false" outlineLevel="0" collapsed="false">
      <c r="A35" s="76" t="s">
        <v>253</v>
      </c>
      <c r="B35" s="78" t="s">
        <v>254</v>
      </c>
      <c r="C35" s="0"/>
      <c r="D35" s="0"/>
      <c r="E35" s="0"/>
      <c r="F35" s="79" t="n">
        <v>0</v>
      </c>
      <c r="G35" s="0"/>
      <c r="H35" s="79" t="n">
        <f aca="false">+'CC 103821 - Detail Expenses'!P59</f>
        <v>0</v>
      </c>
      <c r="I35" s="0"/>
      <c r="J35" s="0"/>
      <c r="K35" s="0"/>
    </row>
    <row r="36" customFormat="false" ht="12.75" hidden="false" customHeight="false" outlineLevel="0" collapsed="false">
      <c r="A36" s="76" t="s">
        <v>255</v>
      </c>
      <c r="B36" s="78" t="s">
        <v>256</v>
      </c>
      <c r="C36" s="0"/>
      <c r="D36" s="0"/>
      <c r="E36" s="0"/>
      <c r="F36" s="79" t="n">
        <v>0</v>
      </c>
      <c r="G36" s="0"/>
      <c r="H36" s="79" t="n">
        <f aca="false">+'CC 103821 - Detail Expenses'!P60</f>
        <v>0</v>
      </c>
      <c r="I36" s="0"/>
      <c r="J36" s="0"/>
      <c r="K36" s="0"/>
    </row>
    <row r="37" customFormat="false" ht="12.75" hidden="false" customHeight="false" outlineLevel="0" collapsed="false">
      <c r="A37" s="76" t="s">
        <v>257</v>
      </c>
      <c r="B37" s="140" t="s">
        <v>258</v>
      </c>
      <c r="C37" s="0"/>
      <c r="D37" s="0"/>
      <c r="E37" s="0"/>
      <c r="F37" s="79" t="n">
        <v>0</v>
      </c>
      <c r="G37" s="0"/>
      <c r="H37" s="79" t="n">
        <f aca="false">+'CC 103821 - Detail Expenses'!P61</f>
        <v>0</v>
      </c>
      <c r="I37" s="0"/>
      <c r="J37" s="0"/>
      <c r="K37" s="0"/>
    </row>
    <row r="38" customFormat="false" ht="12.75" hidden="false" customHeight="false" outlineLevel="0" collapsed="false">
      <c r="A38" s="76" t="s">
        <v>259</v>
      </c>
      <c r="B38" s="140" t="s">
        <v>260</v>
      </c>
      <c r="C38" s="0"/>
      <c r="D38" s="0"/>
      <c r="E38" s="0"/>
      <c r="F38" s="79" t="n">
        <v>0</v>
      </c>
      <c r="G38" s="0"/>
      <c r="H38" s="79" t="n">
        <f aca="false">+'CC 103821 - Detail Expenses'!P62</f>
        <v>0</v>
      </c>
      <c r="I38" s="0"/>
      <c r="J38" s="0"/>
      <c r="K38" s="0"/>
    </row>
    <row r="39" customFormat="false" ht="12.75" hidden="false" customHeight="false" outlineLevel="0" collapsed="false">
      <c r="A39" s="76" t="s">
        <v>261</v>
      </c>
      <c r="B39" s="78" t="s">
        <v>262</v>
      </c>
      <c r="C39" s="0"/>
      <c r="D39" s="0"/>
      <c r="E39" s="0"/>
      <c r="F39" s="142" t="n">
        <v>0</v>
      </c>
      <c r="G39" s="0"/>
      <c r="H39" s="142" t="n">
        <f aca="false">+'CC 103821 - Detail Expenses'!P63</f>
        <v>0</v>
      </c>
      <c r="I39" s="0"/>
      <c r="J39" s="0"/>
      <c r="K39" s="0"/>
    </row>
    <row r="40" customFormat="false" ht="12.75" hidden="false" customHeight="false" outlineLevel="0" collapsed="false">
      <c r="A40" s="76"/>
      <c r="B40" s="83" t="s">
        <v>263</v>
      </c>
      <c r="C40" s="0"/>
      <c r="D40" s="0"/>
      <c r="E40" s="0"/>
      <c r="F40" s="145" t="n">
        <f aca="false">SUM(F35:F39)</f>
        <v>0</v>
      </c>
      <c r="G40" s="144"/>
      <c r="H40" s="145" t="n">
        <f aca="false">SUM(H35:H39)</f>
        <v>0</v>
      </c>
      <c r="I40" s="0"/>
      <c r="J40" s="0"/>
      <c r="K40" s="0"/>
    </row>
    <row r="41" customFormat="false" ht="12.75" hidden="false" customHeight="false" outlineLevel="0" collapsed="false">
      <c r="A41" s="76" t="s">
        <v>264</v>
      </c>
      <c r="B41" s="77" t="s">
        <v>265</v>
      </c>
      <c r="C41" s="0"/>
      <c r="D41" s="0"/>
      <c r="E41" s="0"/>
      <c r="F41" s="79" t="n">
        <v>0</v>
      </c>
      <c r="G41" s="0"/>
      <c r="H41" s="79" t="n">
        <f aca="false">+'CC 103821 - Detail Expenses'!P65</f>
        <v>0</v>
      </c>
      <c r="I41" s="0"/>
      <c r="J41" s="0"/>
      <c r="K41" s="0"/>
    </row>
    <row r="42" customFormat="false" ht="12.75" hidden="false" customHeight="false" outlineLevel="0" collapsed="false">
      <c r="A42" s="76" t="s">
        <v>266</v>
      </c>
      <c r="B42" s="83" t="s">
        <v>32</v>
      </c>
      <c r="C42" s="0"/>
      <c r="D42" s="0"/>
      <c r="E42" s="0"/>
      <c r="F42" s="79" t="n">
        <v>0</v>
      </c>
      <c r="G42" s="0"/>
      <c r="H42" s="79" t="n">
        <f aca="false">+'CC 103821 - Detail Expenses'!P66</f>
        <v>0</v>
      </c>
      <c r="I42" s="0"/>
      <c r="J42" s="0"/>
      <c r="K42" s="0"/>
    </row>
    <row r="43" customFormat="false" ht="12.75" hidden="false" customHeight="false" outlineLevel="0" collapsed="false">
      <c r="A43" s="76" t="s">
        <v>267</v>
      </c>
      <c r="B43" s="78" t="s">
        <v>268</v>
      </c>
      <c r="C43" s="0"/>
      <c r="D43" s="0"/>
      <c r="E43" s="0"/>
      <c r="F43" s="79" t="n">
        <v>0</v>
      </c>
      <c r="G43" s="0"/>
      <c r="H43" s="79" t="n">
        <f aca="false">+'CC 103821 - Detail Expenses'!P67</f>
        <v>0</v>
      </c>
      <c r="I43" s="0"/>
      <c r="J43" s="0"/>
      <c r="K43" s="0"/>
    </row>
    <row r="44" customFormat="false" ht="12.75" hidden="false" customHeight="false" outlineLevel="0" collapsed="false">
      <c r="A44" s="76" t="s">
        <v>269</v>
      </c>
      <c r="B44" s="78" t="s">
        <v>270</v>
      </c>
      <c r="C44" s="0"/>
      <c r="D44" s="0"/>
      <c r="E44" s="0"/>
      <c r="F44" s="142" t="n">
        <v>0</v>
      </c>
      <c r="G44" s="0"/>
      <c r="H44" s="142" t="n">
        <f aca="false">+'CC 103821 - Detail Expenses'!P68</f>
        <v>0</v>
      </c>
      <c r="I44" s="0"/>
      <c r="J44" s="0"/>
      <c r="K44" s="0"/>
    </row>
    <row r="45" customFormat="false" ht="12.75" hidden="false" customHeight="false" outlineLevel="0" collapsed="false">
      <c r="A45" s="76"/>
      <c r="B45" s="83" t="s">
        <v>271</v>
      </c>
      <c r="C45" s="0"/>
      <c r="D45" s="0"/>
      <c r="E45" s="0"/>
      <c r="F45" s="145" t="n">
        <f aca="false">SUM(F43:F44)</f>
        <v>0</v>
      </c>
      <c r="G45" s="144"/>
      <c r="H45" s="145" t="n">
        <f aca="false">SUM(H43:H44)</f>
        <v>0</v>
      </c>
      <c r="I45" s="0"/>
      <c r="J45" s="0"/>
      <c r="K45" s="0"/>
    </row>
    <row r="46" customFormat="false" ht="12.75" hidden="false" customHeight="false" outlineLevel="0" collapsed="false">
      <c r="A46" s="76" t="s">
        <v>272</v>
      </c>
      <c r="B46" s="82" t="s">
        <v>273</v>
      </c>
      <c r="C46" s="0"/>
      <c r="D46" s="0"/>
      <c r="E46" s="0"/>
      <c r="F46" s="145" t="n">
        <v>0</v>
      </c>
      <c r="G46" s="144"/>
      <c r="H46" s="79" t="n">
        <f aca="false">+'CC 103821 - Detail Expenses'!P70</f>
        <v>0</v>
      </c>
      <c r="I46" s="0"/>
      <c r="J46" s="0"/>
      <c r="K46" s="0"/>
    </row>
    <row r="47" customFormat="false" ht="12.75" hidden="false" customHeight="false" outlineLevel="0" collapsed="false">
      <c r="A47" s="76" t="s">
        <v>274</v>
      </c>
      <c r="B47" s="82" t="s">
        <v>150</v>
      </c>
      <c r="C47" s="0"/>
      <c r="D47" s="0"/>
      <c r="E47" s="0"/>
      <c r="F47" s="145" t="n">
        <v>0</v>
      </c>
      <c r="G47" s="144"/>
      <c r="H47" s="79" t="n">
        <f aca="false">+'CC 103821 - Detail Expenses'!P71</f>
        <v>0</v>
      </c>
      <c r="I47" s="0"/>
      <c r="J47" s="0"/>
      <c r="K47" s="0"/>
    </row>
    <row r="48" customFormat="false" ht="12.75" hidden="false" customHeight="false" outlineLevel="0" collapsed="false">
      <c r="A48" s="76" t="s">
        <v>275</v>
      </c>
      <c r="B48" s="82" t="s">
        <v>151</v>
      </c>
      <c r="C48" s="0"/>
      <c r="D48" s="0"/>
      <c r="E48" s="0"/>
      <c r="F48" s="145" t="n">
        <v>0</v>
      </c>
      <c r="G48" s="144"/>
      <c r="H48" s="79" t="n">
        <f aca="false">+'CC 103821 - Detail Expenses'!P72</f>
        <v>0</v>
      </c>
      <c r="I48" s="0"/>
      <c r="J48" s="0" t="s">
        <v>276</v>
      </c>
      <c r="K48" s="0"/>
    </row>
    <row r="49" customFormat="false" ht="12.75" hidden="false" customHeight="false" outlineLevel="0" collapsed="false">
      <c r="A49" s="76"/>
      <c r="B49" s="82" t="s">
        <v>277</v>
      </c>
      <c r="C49" s="0"/>
      <c r="D49" s="0"/>
      <c r="E49" s="0"/>
      <c r="F49" s="145" t="n">
        <v>0</v>
      </c>
      <c r="G49" s="144"/>
      <c r="H49" s="79" t="n">
        <f aca="false">+'CC 103821 - Detail Expenses'!P73</f>
        <v>0</v>
      </c>
      <c r="I49" s="0"/>
      <c r="J49" s="0"/>
      <c r="K49" s="0"/>
    </row>
    <row r="50" customFormat="false" ht="12.75" hidden="false" customHeight="false" outlineLevel="0" collapsed="false">
      <c r="A50" s="76" t="s">
        <v>278</v>
      </c>
      <c r="B50" s="78" t="s">
        <v>279</v>
      </c>
      <c r="C50" s="0"/>
      <c r="D50" s="0"/>
      <c r="E50" s="0"/>
      <c r="F50" s="79" t="n">
        <v>0</v>
      </c>
      <c r="G50" s="0"/>
      <c r="H50" s="79" t="n">
        <f aca="false">+'CC 103821 - Detail Expenses'!P74</f>
        <v>0</v>
      </c>
      <c r="I50" s="0"/>
      <c r="J50" s="0"/>
      <c r="K50" s="0"/>
    </row>
    <row r="51" customFormat="false" ht="12.75" hidden="false" customHeight="false" outlineLevel="0" collapsed="false">
      <c r="A51" s="76" t="s">
        <v>280</v>
      </c>
      <c r="B51" s="78" t="s">
        <v>281</v>
      </c>
      <c r="C51" s="0"/>
      <c r="D51" s="0"/>
      <c r="E51" s="0"/>
      <c r="F51" s="79" t="n">
        <v>0</v>
      </c>
      <c r="G51" s="0"/>
      <c r="H51" s="79" t="n">
        <f aca="false">+'CC 103821 - Detail Expenses'!P75</f>
        <v>0</v>
      </c>
      <c r="I51" s="0"/>
      <c r="J51" s="0"/>
      <c r="K51" s="0"/>
    </row>
    <row r="52" customFormat="false" ht="12.75" hidden="false" customHeight="false" outlineLevel="0" collapsed="false">
      <c r="A52" s="76" t="s">
        <v>282</v>
      </c>
      <c r="B52" s="78" t="s">
        <v>283</v>
      </c>
      <c r="C52" s="0"/>
      <c r="D52" s="0"/>
      <c r="E52" s="0"/>
      <c r="F52" s="79" t="n">
        <v>0</v>
      </c>
      <c r="G52" s="0"/>
      <c r="H52" s="79" t="n">
        <f aca="false">+'CC 103821 - Detail Expenses'!P76</f>
        <v>0</v>
      </c>
      <c r="I52" s="0"/>
      <c r="J52" s="0"/>
      <c r="K52" s="0"/>
    </row>
    <row r="53" customFormat="false" ht="12.75" hidden="false" customHeight="false" outlineLevel="0" collapsed="false">
      <c r="A53" s="76" t="s">
        <v>284</v>
      </c>
      <c r="B53" s="78" t="s">
        <v>285</v>
      </c>
      <c r="C53" s="0"/>
      <c r="D53" s="0"/>
      <c r="E53" s="0"/>
      <c r="F53" s="79" t="n">
        <v>0</v>
      </c>
      <c r="G53" s="0"/>
      <c r="H53" s="79" t="n">
        <f aca="false">+'CC 103821 - Detail Expenses'!P77</f>
        <v>0</v>
      </c>
      <c r="I53" s="0"/>
      <c r="J53" s="0"/>
      <c r="K53" s="0"/>
    </row>
    <row r="54" customFormat="false" ht="12.75" hidden="false" customHeight="false" outlineLevel="0" collapsed="false">
      <c r="A54" s="76" t="s">
        <v>286</v>
      </c>
      <c r="B54" s="78" t="s">
        <v>287</v>
      </c>
      <c r="C54" s="0"/>
      <c r="D54" s="0"/>
      <c r="E54" s="0"/>
      <c r="F54" s="79" t="n">
        <v>0</v>
      </c>
      <c r="G54" s="0"/>
      <c r="H54" s="79" t="n">
        <f aca="false">+'CC 103821 - Detail Expenses'!P78</f>
        <v>0</v>
      </c>
      <c r="I54" s="0"/>
      <c r="J54" s="0"/>
      <c r="K54" s="0"/>
    </row>
    <row r="55" customFormat="false" ht="12.75" hidden="false" customHeight="false" outlineLevel="0" collapsed="false">
      <c r="A55" s="76" t="s">
        <v>288</v>
      </c>
      <c r="B55" s="78" t="s">
        <v>289</v>
      </c>
      <c r="C55" s="0"/>
      <c r="D55" s="0"/>
      <c r="E55" s="0"/>
      <c r="F55" s="79" t="n">
        <v>0</v>
      </c>
      <c r="G55" s="0"/>
      <c r="H55" s="79" t="n">
        <f aca="false">+'CC 103821 - Detail Expenses'!P79</f>
        <v>0</v>
      </c>
      <c r="I55" s="0"/>
      <c r="J55" s="0"/>
      <c r="K55" s="0"/>
    </row>
    <row r="56" customFormat="false" ht="12.75" hidden="false" customHeight="false" outlineLevel="0" collapsed="false">
      <c r="A56" s="76" t="s">
        <v>290</v>
      </c>
      <c r="B56" s="78" t="s">
        <v>291</v>
      </c>
      <c r="C56" s="0"/>
      <c r="D56" s="0"/>
      <c r="E56" s="0"/>
      <c r="F56" s="142" t="n">
        <v>0</v>
      </c>
      <c r="G56" s="0"/>
      <c r="H56" s="142" t="n">
        <f aca="false">+'CC 103821 - Detail Expenses'!P80</f>
        <v>0</v>
      </c>
      <c r="I56" s="0"/>
      <c r="J56" s="0"/>
      <c r="K56" s="0"/>
    </row>
    <row r="57" customFormat="false" ht="12.75" hidden="false" customHeight="false" outlineLevel="0" collapsed="false">
      <c r="A57" s="76"/>
      <c r="B57" s="83" t="s">
        <v>292</v>
      </c>
      <c r="C57" s="0"/>
      <c r="D57" s="0"/>
      <c r="E57" s="0"/>
      <c r="F57" s="145" t="n">
        <f aca="false">SUM(F50:F56)</f>
        <v>0</v>
      </c>
      <c r="G57" s="144"/>
      <c r="H57" s="145" t="n">
        <f aca="false">SUM(H50:H56)</f>
        <v>0</v>
      </c>
      <c r="I57" s="0"/>
      <c r="J57" s="0"/>
      <c r="K57" s="0"/>
    </row>
    <row r="58" customFormat="false" ht="12.75" hidden="false" customHeight="false" outlineLevel="0" collapsed="false">
      <c r="A58" s="76" t="s">
        <v>293</v>
      </c>
      <c r="B58" s="78" t="s">
        <v>294</v>
      </c>
      <c r="C58" s="0"/>
      <c r="D58" s="0"/>
      <c r="E58" s="0"/>
      <c r="F58" s="79" t="n">
        <v>0</v>
      </c>
      <c r="G58" s="0"/>
      <c r="H58" s="79" t="n">
        <f aca="false">+'CC 103821 - Detail Expenses'!P82</f>
        <v>0</v>
      </c>
      <c r="I58" s="0"/>
      <c r="J58" s="0"/>
      <c r="K58" s="0"/>
    </row>
    <row r="59" customFormat="false" ht="12.75" hidden="false" customHeight="false" outlineLevel="0" collapsed="false">
      <c r="A59" s="76" t="s">
        <v>295</v>
      </c>
      <c r="B59" s="78" t="s">
        <v>296</v>
      </c>
      <c r="C59" s="0"/>
      <c r="D59" s="0"/>
      <c r="E59" s="0"/>
      <c r="F59" s="142" t="n">
        <v>0</v>
      </c>
      <c r="G59" s="0"/>
      <c r="H59" s="142" t="n">
        <f aca="false">+'CC 103821 - Detail Expenses'!P83</f>
        <v>0</v>
      </c>
      <c r="I59" s="0"/>
      <c r="J59" s="0"/>
      <c r="K59" s="0"/>
    </row>
    <row r="60" customFormat="false" ht="12.75" hidden="false" customHeight="false" outlineLevel="0" collapsed="false">
      <c r="A60" s="146"/>
      <c r="B60" s="83" t="s">
        <v>297</v>
      </c>
      <c r="C60" s="0"/>
      <c r="D60" s="0"/>
      <c r="E60" s="0"/>
      <c r="F60" s="143" t="n">
        <f aca="false">SUM(F58:F59)</f>
        <v>0</v>
      </c>
      <c r="G60" s="144"/>
      <c r="H60" s="143" t="n">
        <f aca="false">SUM(H58:H59)</f>
        <v>0</v>
      </c>
      <c r="I60" s="0"/>
      <c r="J60" s="0"/>
      <c r="K60" s="0"/>
    </row>
    <row r="61" customFormat="false" ht="12.75" hidden="false" customHeight="false" outlineLevel="0" collapsed="false">
      <c r="A61" s="76" t="s">
        <v>298</v>
      </c>
      <c r="B61" s="83" t="s">
        <v>155</v>
      </c>
      <c r="C61" s="0"/>
      <c r="D61" s="0"/>
      <c r="E61" s="0"/>
      <c r="F61" s="147" t="n">
        <v>0</v>
      </c>
      <c r="G61" s="0"/>
      <c r="H61" s="79" t="n">
        <f aca="false">+'CC 103821 - Detail Expenses'!P85</f>
        <v>0</v>
      </c>
      <c r="I61" s="0"/>
      <c r="J61" s="0"/>
      <c r="K61" s="0"/>
    </row>
    <row r="62" customFormat="false" ht="12.75" hidden="false" customHeight="false" outlineLevel="0" collapsed="false">
      <c r="A62" s="78"/>
      <c r="B62" s="87" t="s">
        <v>156</v>
      </c>
      <c r="C62" s="0"/>
      <c r="D62" s="0"/>
      <c r="E62" s="0"/>
      <c r="F62" s="148" t="n">
        <f aca="false">F19+F21+F23+F25+F34+F40+F45+F57+F60+F41+F42+F46+F47+F48+F49+F61</f>
        <v>0</v>
      </c>
      <c r="G62" s="144"/>
      <c r="H62" s="148" t="n">
        <f aca="false">H19+H21+H23+H25+H34+H40+H45+H57+H60+H41+H42+H46+H47+H48+H49+H61</f>
        <v>0</v>
      </c>
      <c r="I62" s="0"/>
      <c r="J62" s="0"/>
      <c r="K62" s="0"/>
    </row>
    <row r="63" customFormat="false" ht="12.75" hidden="false" customHeight="false" outlineLevel="0" collapsed="false">
      <c r="A63" s="78"/>
      <c r="B63" s="78"/>
      <c r="C63" s="0"/>
      <c r="D63" s="0"/>
      <c r="E63" s="0"/>
      <c r="F63" s="0"/>
      <c r="G63" s="0"/>
      <c r="H63" s="0"/>
      <c r="I63" s="0"/>
      <c r="J63" s="0"/>
      <c r="K63" s="0"/>
    </row>
    <row r="64" customFormat="false" ht="15.75" hidden="false" customHeight="false" outlineLevel="0" collapsed="false">
      <c r="A64" s="149"/>
      <c r="B64" s="149"/>
      <c r="C64" s="0"/>
      <c r="D64" s="0"/>
      <c r="E64" s="0"/>
      <c r="F64" s="0"/>
      <c r="G64" s="0"/>
      <c r="H64" s="0" t="n">
        <f aca="false">'CC 103821 - Detail Expenses'!P43+'CC 103821 - Detail Expenses'!P45+'CC 103821 - Detail Expenses'!P47+'CC 103821 - Detail Expenses'!P49+'CC 103821 - Detail Expenses'!P58+'CC 103821 - Detail Expenses'!P64+'CC 103821 - Detail Expenses'!P65+'CC 103821 - Detail Expenses'!P66+'CC 103821 - Detail Expenses'!P69+'CC 103821 - Detail Expenses'!P70+'CC 103821 - Detail Expenses'!P71+'CC 103821 - Detail Expenses'!P72+'CC 103821 - Detail Expenses'!P73+'CC 103821 - Detail Expenses'!P81+'CC 103821 - Detail Expenses'!P84+'CC 103821 - Detail Expenses'!P85</f>
        <v>0</v>
      </c>
      <c r="J64" s="0"/>
      <c r="K64" s="0"/>
    </row>
    <row r="65" customFormat="false" ht="15.75" hidden="false" customHeight="false" outlineLevel="0" collapsed="false">
      <c r="A65" s="150" t="s">
        <v>299</v>
      </c>
      <c r="B65" s="47"/>
      <c r="C65" s="0"/>
      <c r="D65" s="0"/>
      <c r="E65" s="0"/>
      <c r="F65" s="0"/>
      <c r="G65" s="0"/>
      <c r="H65" s="0"/>
      <c r="I65" s="0"/>
      <c r="J65" s="0"/>
      <c r="K65" s="0"/>
    </row>
    <row r="66" customFormat="false" ht="15" hidden="false" customHeight="true" outlineLevel="0" collapsed="false">
      <c r="A66" s="151"/>
      <c r="B66" s="152" t="s">
        <v>300</v>
      </c>
      <c r="C66" s="0"/>
      <c r="D66" s="0"/>
      <c r="E66" s="0"/>
      <c r="F66" s="0" t="n">
        <v>0</v>
      </c>
      <c r="G66" s="0"/>
      <c r="H66" s="0" t="n">
        <f aca="false">F66*12</f>
        <v>0</v>
      </c>
      <c r="I66" s="0"/>
      <c r="J66" s="0"/>
      <c r="K66" s="0"/>
    </row>
    <row r="67" customFormat="false" ht="15" hidden="false" customHeight="true" outlineLevel="0" collapsed="false">
      <c r="A67" s="151"/>
      <c r="B67" s="152" t="s">
        <v>301</v>
      </c>
      <c r="C67" s="0"/>
      <c r="D67" s="0"/>
      <c r="E67" s="0"/>
      <c r="F67" s="0" t="n">
        <v>0</v>
      </c>
      <c r="G67" s="0"/>
      <c r="H67" s="0" t="n">
        <f aca="false">F67*12</f>
        <v>0</v>
      </c>
      <c r="I67" s="0"/>
      <c r="J67" s="0"/>
      <c r="K67" s="0"/>
    </row>
    <row r="68" customFormat="false" ht="15" hidden="false" customHeight="true" outlineLevel="0" collapsed="false">
      <c r="A68" s="151"/>
      <c r="B68" s="152" t="s">
        <v>302</v>
      </c>
      <c r="C68" s="0"/>
      <c r="D68" s="0"/>
      <c r="E68" s="0"/>
      <c r="F68" s="0" t="n">
        <v>0</v>
      </c>
      <c r="G68" s="0"/>
      <c r="H68" s="0" t="n">
        <f aca="false">F68*12</f>
        <v>0</v>
      </c>
      <c r="I68" s="0"/>
      <c r="J68" s="0"/>
      <c r="K68" s="0"/>
    </row>
    <row r="69" customFormat="false" ht="15" hidden="false" customHeight="true" outlineLevel="0" collapsed="false">
      <c r="A69" s="151"/>
      <c r="B69" s="152" t="s">
        <v>303</v>
      </c>
      <c r="C69" s="0"/>
      <c r="D69" s="0"/>
      <c r="E69" s="0"/>
      <c r="F69" s="0" t="n">
        <v>0</v>
      </c>
      <c r="G69" s="0"/>
      <c r="H69" s="0" t="n">
        <f aca="false">F69*12</f>
        <v>0</v>
      </c>
      <c r="I69" s="0"/>
      <c r="J69" s="0"/>
      <c r="K69" s="0"/>
    </row>
    <row r="70" customFormat="false" ht="15" hidden="false" customHeight="true" outlineLevel="0" collapsed="false">
      <c r="A70" s="151"/>
      <c r="B70" s="152" t="s">
        <v>304</v>
      </c>
      <c r="C70" s="0"/>
      <c r="D70" s="0"/>
      <c r="E70" s="0"/>
      <c r="F70" s="0" t="n">
        <v>0</v>
      </c>
      <c r="G70" s="0"/>
      <c r="H70" s="0" t="n">
        <f aca="false">F70*12</f>
        <v>0</v>
      </c>
      <c r="I70" s="0"/>
      <c r="J70" s="0"/>
      <c r="K70" s="0"/>
    </row>
    <row r="71" customFormat="false" ht="15" hidden="false" customHeight="true" outlineLevel="0" collapsed="false">
      <c r="A71" s="151"/>
      <c r="B71" s="152" t="s">
        <v>305</v>
      </c>
      <c r="C71" s="0"/>
      <c r="D71" s="0"/>
      <c r="E71" s="0"/>
      <c r="F71" s="0" t="n">
        <v>0</v>
      </c>
      <c r="G71" s="0"/>
      <c r="H71" s="0" t="n">
        <f aca="false">F71*12</f>
        <v>0</v>
      </c>
      <c r="I71" s="0"/>
      <c r="J71" s="0"/>
      <c r="K71" s="0"/>
    </row>
    <row r="72" customFormat="false" ht="15" hidden="false" customHeight="true" outlineLevel="0" collapsed="false">
      <c r="A72" s="151"/>
      <c r="B72" s="152" t="s">
        <v>306</v>
      </c>
      <c r="C72" s="0"/>
      <c r="D72" s="0"/>
      <c r="E72" s="0"/>
      <c r="F72" s="0" t="n">
        <v>0</v>
      </c>
      <c r="G72" s="0"/>
      <c r="H72" s="0" t="n">
        <f aca="false">F72*12</f>
        <v>0</v>
      </c>
      <c r="I72" s="0"/>
      <c r="J72" s="0"/>
      <c r="K72" s="0"/>
    </row>
    <row r="73" customFormat="false" ht="15" hidden="false" customHeight="true" outlineLevel="0" collapsed="false">
      <c r="A73" s="151"/>
      <c r="B73" s="152" t="s">
        <v>307</v>
      </c>
      <c r="C73" s="0"/>
      <c r="D73" s="0"/>
      <c r="E73" s="0"/>
      <c r="F73" s="0" t="n">
        <v>0</v>
      </c>
      <c r="G73" s="0"/>
      <c r="H73" s="0" t="n">
        <f aca="false">F73*12</f>
        <v>0</v>
      </c>
      <c r="I73" s="0"/>
      <c r="J73" s="0"/>
      <c r="K73" s="0"/>
    </row>
    <row r="74" customFormat="false" ht="15" hidden="false" customHeight="true" outlineLevel="0" collapsed="false">
      <c r="A74" s="151"/>
      <c r="B74" s="152" t="s">
        <v>308</v>
      </c>
      <c r="C74" s="0"/>
      <c r="D74" s="0"/>
      <c r="E74" s="0"/>
      <c r="F74" s="0" t="n">
        <v>0</v>
      </c>
      <c r="G74" s="0"/>
      <c r="H74" s="0" t="n">
        <f aca="false">F74*12</f>
        <v>0</v>
      </c>
      <c r="I74" s="0"/>
      <c r="J74" s="0"/>
      <c r="K74" s="0"/>
    </row>
    <row r="75" customFormat="false" ht="15" hidden="false" customHeight="true" outlineLevel="0" collapsed="false">
      <c r="A75" s="151"/>
      <c r="B75" s="152" t="s">
        <v>309</v>
      </c>
      <c r="C75" s="0"/>
      <c r="D75" s="0"/>
      <c r="E75" s="0"/>
      <c r="F75" s="0" t="n">
        <v>0</v>
      </c>
      <c r="G75" s="0"/>
      <c r="H75" s="0" t="n">
        <f aca="false">F75*12</f>
        <v>0</v>
      </c>
      <c r="I75" s="0"/>
      <c r="J75" s="0"/>
      <c r="K75" s="0"/>
    </row>
    <row r="76" customFormat="false" ht="15" hidden="false" customHeight="true" outlineLevel="0" collapsed="false">
      <c r="A76" s="151"/>
      <c r="B76" s="152" t="s">
        <v>310</v>
      </c>
      <c r="C76" s="0"/>
      <c r="D76" s="0"/>
      <c r="E76" s="0"/>
      <c r="F76" s="0" t="n">
        <v>0</v>
      </c>
      <c r="G76" s="0"/>
      <c r="H76" s="0" t="n">
        <f aca="false">F76*12</f>
        <v>0</v>
      </c>
      <c r="I76" s="0"/>
      <c r="J76" s="0"/>
      <c r="K76" s="0"/>
    </row>
    <row r="77" customFormat="false" ht="15" hidden="false" customHeight="true" outlineLevel="0" collapsed="false">
      <c r="A77" s="151"/>
      <c r="B77" s="152" t="s">
        <v>311</v>
      </c>
      <c r="C77" s="0"/>
      <c r="D77" s="0"/>
      <c r="E77" s="0"/>
      <c r="F77" s="0" t="n">
        <v>0</v>
      </c>
      <c r="G77" s="0"/>
      <c r="H77" s="0" t="n">
        <f aca="false">F77*12</f>
        <v>0</v>
      </c>
      <c r="I77" s="0"/>
      <c r="J77" s="0"/>
      <c r="K77" s="0"/>
    </row>
    <row r="78" customFormat="false" ht="15" hidden="false" customHeight="true" outlineLevel="0" collapsed="false">
      <c r="A78" s="151"/>
      <c r="B78" s="152" t="s">
        <v>312</v>
      </c>
      <c r="C78" s="0"/>
      <c r="D78" s="0"/>
      <c r="E78" s="0"/>
      <c r="F78" s="0" t="n">
        <v>0</v>
      </c>
      <c r="G78" s="0"/>
      <c r="H78" s="0" t="n">
        <f aca="false">F78*12</f>
        <v>0</v>
      </c>
      <c r="I78" s="0"/>
      <c r="J78" s="0"/>
      <c r="K78" s="0"/>
    </row>
    <row r="79" customFormat="false" ht="15" hidden="false" customHeight="true" outlineLevel="0" collapsed="false">
      <c r="A79" s="151"/>
      <c r="B79" s="152" t="s">
        <v>313</v>
      </c>
      <c r="C79" s="0"/>
      <c r="D79" s="0"/>
      <c r="E79" s="0"/>
      <c r="F79" s="0" t="n">
        <v>0</v>
      </c>
      <c r="G79" s="0"/>
      <c r="H79" s="0" t="n">
        <f aca="false">F79*12</f>
        <v>0</v>
      </c>
      <c r="I79" s="0"/>
      <c r="J79" s="0"/>
      <c r="K79" s="0"/>
    </row>
    <row r="80" customFormat="false" ht="15" hidden="false" customHeight="true" outlineLevel="0" collapsed="false">
      <c r="A80" s="151"/>
      <c r="B80" s="55" t="s">
        <v>314</v>
      </c>
      <c r="C80" s="0"/>
      <c r="D80" s="0"/>
      <c r="E80" s="0"/>
      <c r="F80" s="0" t="n">
        <v>0</v>
      </c>
      <c r="G80" s="0"/>
      <c r="H80" s="0" t="n">
        <f aca="false">F80*12</f>
        <v>0</v>
      </c>
      <c r="I80" s="0"/>
      <c r="J80" s="0"/>
      <c r="K80" s="0"/>
    </row>
    <row r="81" customFormat="false" ht="15" hidden="false" customHeight="true" outlineLevel="0" collapsed="false">
      <c r="A81" s="151"/>
      <c r="B81" s="151" t="s">
        <v>315</v>
      </c>
      <c r="C81" s="0"/>
      <c r="D81" s="0"/>
      <c r="E81" s="0"/>
      <c r="F81" s="0" t="n">
        <v>0</v>
      </c>
      <c r="G81" s="0"/>
      <c r="H81" s="0" t="n">
        <f aca="false">F81*12</f>
        <v>0</v>
      </c>
      <c r="I81" s="0"/>
      <c r="J81" s="0"/>
      <c r="K81" s="0"/>
    </row>
    <row r="82" customFormat="false" ht="15" hidden="false" customHeight="true" outlineLevel="0" collapsed="false">
      <c r="A82" s="153"/>
      <c r="B82" s="87" t="s">
        <v>157</v>
      </c>
      <c r="C82" s="10"/>
      <c r="D82" s="10"/>
      <c r="E82" s="10"/>
      <c r="F82" s="154" t="n">
        <f aca="false">SUM(F66:F81)</f>
        <v>0</v>
      </c>
      <c r="G82" s="10"/>
      <c r="H82" s="154" t="n">
        <f aca="false">SUM(H66:H81)</f>
        <v>0</v>
      </c>
      <c r="I82" s="0"/>
      <c r="J82" s="0"/>
      <c r="K82" s="0"/>
    </row>
    <row r="83" customFormat="false" ht="12.75" hidden="false" customHeight="false" outlineLevel="0" collapsed="false">
      <c r="A83" s="0"/>
      <c r="B83" s="0"/>
      <c r="C83" s="0"/>
      <c r="D83" s="0"/>
      <c r="E83" s="0"/>
      <c r="F83" s="0"/>
      <c r="G83" s="0"/>
      <c r="H83" s="0"/>
      <c r="I83" s="0"/>
      <c r="J83" s="0"/>
      <c r="K83" s="0"/>
    </row>
    <row r="84" customFormat="false" ht="12.75" hidden="false" customHeight="false" outlineLevel="0" collapsed="false">
      <c r="A84" s="0"/>
      <c r="B84" s="0"/>
      <c r="C84" s="0"/>
      <c r="D84" s="0"/>
      <c r="E84" s="0"/>
      <c r="F84" s="0"/>
      <c r="G84" s="0"/>
      <c r="H84" s="0"/>
      <c r="I84" s="0"/>
      <c r="J84" s="0"/>
      <c r="K84" s="0"/>
    </row>
    <row r="85" customFormat="false" ht="12.75" hidden="false" customHeight="false" outlineLevel="0" collapsed="false">
      <c r="A85" s="0"/>
      <c r="B85" s="0"/>
      <c r="C85" s="0"/>
      <c r="D85" s="0"/>
      <c r="E85" s="0"/>
      <c r="F85" s="0"/>
      <c r="G85" s="0"/>
      <c r="H85" s="0"/>
      <c r="I85" s="0"/>
      <c r="J85" s="0"/>
      <c r="K85" s="0"/>
    </row>
    <row r="86" customFormat="false" ht="12.75" hidden="false" customHeight="false" outlineLevel="0" collapsed="false">
      <c r="A86" s="0"/>
      <c r="B86" s="0"/>
      <c r="C86" s="0"/>
      <c r="D86" s="0"/>
      <c r="E86" s="0"/>
      <c r="F86" s="0"/>
      <c r="G86" s="0"/>
      <c r="H86" s="0"/>
      <c r="I86" s="0"/>
      <c r="J86" s="0"/>
      <c r="K86" s="0"/>
    </row>
    <row r="87" customFormat="false" ht="12.75" hidden="false" customHeight="false" outlineLevel="0" collapsed="false">
      <c r="A87" s="0"/>
      <c r="B87" s="0"/>
      <c r="C87" s="0"/>
      <c r="D87" s="0"/>
      <c r="E87" s="0"/>
      <c r="F87" s="0"/>
      <c r="G87" s="0"/>
      <c r="H87" s="0"/>
      <c r="I87" s="0"/>
      <c r="J87" s="0"/>
      <c r="K87" s="0"/>
    </row>
    <row r="88" customFormat="false" ht="12.75" hidden="false" customHeight="false" outlineLevel="0" collapsed="false">
      <c r="A88" s="0"/>
      <c r="B88" s="0"/>
      <c r="C88" s="0"/>
      <c r="D88" s="0"/>
      <c r="E88" s="0"/>
      <c r="F88" s="0"/>
      <c r="G88" s="0"/>
      <c r="H88" s="0"/>
      <c r="I88" s="0"/>
      <c r="J88" s="0"/>
      <c r="K88" s="0"/>
    </row>
    <row r="89" customFormat="false" ht="12.75" hidden="false" customHeight="false" outlineLevel="0" collapsed="false">
      <c r="A89" s="0"/>
      <c r="B89" s="0"/>
      <c r="C89" s="0"/>
      <c r="D89" s="0"/>
      <c r="E89" s="0"/>
      <c r="F89" s="0"/>
      <c r="G89" s="0"/>
      <c r="H89" s="0"/>
      <c r="I89" s="0"/>
      <c r="J89" s="0"/>
      <c r="K89" s="0"/>
    </row>
    <row r="90" customFormat="false" ht="12.75" hidden="false" customHeight="false" outlineLevel="0" collapsed="false">
      <c r="A90" s="0"/>
      <c r="B90" s="0"/>
      <c r="C90" s="0"/>
      <c r="D90" s="0"/>
      <c r="E90" s="0"/>
      <c r="F90" s="0"/>
      <c r="G90" s="0"/>
      <c r="H90" s="0"/>
      <c r="I90" s="0"/>
      <c r="J90" s="0"/>
      <c r="K90" s="0"/>
    </row>
    <row r="91" customFormat="false" ht="12.75" hidden="false" customHeight="false" outlineLevel="0" collapsed="false">
      <c r="A91" s="0"/>
      <c r="B91" s="0"/>
      <c r="C91" s="0"/>
      <c r="D91" s="0"/>
      <c r="E91" s="0"/>
      <c r="F91" s="0"/>
      <c r="G91" s="0"/>
      <c r="H91" s="0"/>
      <c r="I91" s="0"/>
      <c r="J91" s="0"/>
      <c r="K91" s="0"/>
    </row>
    <row r="92" customFormat="false" ht="12.75" hidden="false" customHeight="false" outlineLevel="0" collapsed="false">
      <c r="A92" s="0"/>
      <c r="B92" s="0"/>
      <c r="C92" s="0"/>
      <c r="D92" s="0"/>
      <c r="E92" s="0"/>
      <c r="F92" s="0"/>
      <c r="G92" s="0"/>
      <c r="H92" s="0"/>
      <c r="I92" s="0"/>
      <c r="J92" s="0"/>
      <c r="K92" s="0"/>
    </row>
    <row r="93" customFormat="false" ht="12.75" hidden="false" customHeight="false" outlineLevel="0" collapsed="false">
      <c r="A93" s="0"/>
      <c r="B93" s="0"/>
      <c r="C93" s="0"/>
      <c r="D93" s="0"/>
      <c r="E93" s="0"/>
      <c r="F93" s="0"/>
      <c r="G93" s="0"/>
      <c r="H93" s="0"/>
      <c r="I93" s="0"/>
      <c r="J93" s="0"/>
      <c r="K93" s="0"/>
    </row>
    <row r="94" customFormat="false" ht="12.75" hidden="false" customHeight="false" outlineLevel="0" collapsed="false">
      <c r="A94" s="0"/>
      <c r="B94" s="0"/>
      <c r="C94" s="0"/>
      <c r="D94" s="0"/>
      <c r="E94" s="0"/>
      <c r="F94" s="0"/>
      <c r="G94" s="0"/>
      <c r="H94" s="0"/>
      <c r="I94" s="0"/>
      <c r="J94" s="0"/>
      <c r="K94" s="0"/>
    </row>
    <row r="95" customFormat="false" ht="12.75" hidden="false" customHeight="false" outlineLevel="0" collapsed="false">
      <c r="A95" s="0"/>
      <c r="B95" s="0"/>
      <c r="C95" s="0"/>
      <c r="D95" s="0"/>
      <c r="E95" s="0"/>
      <c r="F95" s="0"/>
      <c r="G95" s="0"/>
      <c r="H95" s="0"/>
      <c r="I95" s="0"/>
      <c r="J95" s="0"/>
      <c r="K95" s="0"/>
    </row>
    <row r="96" customFormat="false" ht="12.75" hidden="false" customHeight="false" outlineLevel="0" collapsed="false">
      <c r="A96" s="0"/>
      <c r="B96" s="0"/>
      <c r="C96" s="0"/>
      <c r="D96" s="0"/>
      <c r="E96" s="0"/>
      <c r="F96" s="0"/>
      <c r="G96" s="0"/>
      <c r="H96" s="0"/>
      <c r="I96" s="0"/>
      <c r="J96" s="0"/>
      <c r="K96" s="0"/>
    </row>
    <row r="97" customFormat="false" ht="12.75" hidden="false" customHeight="false" outlineLevel="0" collapsed="false">
      <c r="A97" s="0"/>
      <c r="B97" s="0"/>
      <c r="C97" s="0"/>
      <c r="D97" s="0"/>
      <c r="E97" s="0"/>
      <c r="F97" s="0"/>
      <c r="G97" s="0"/>
      <c r="H97" s="0"/>
      <c r="I97" s="0"/>
      <c r="J97" s="0"/>
      <c r="K97" s="0"/>
    </row>
    <row r="98" customFormat="false" ht="12.75" hidden="false" customHeight="false" outlineLevel="0" collapsed="false">
      <c r="A98" s="0"/>
      <c r="B98" s="0"/>
      <c r="C98" s="0"/>
      <c r="D98" s="0"/>
      <c r="E98" s="0"/>
      <c r="F98" s="0"/>
      <c r="G98" s="0"/>
      <c r="H98" s="0"/>
      <c r="I98" s="0"/>
      <c r="J98" s="0"/>
      <c r="K98" s="0"/>
    </row>
    <row r="99" customFormat="false" ht="12.75" hidden="false" customHeight="false" outlineLevel="0" collapsed="false">
      <c r="A99" s="0"/>
      <c r="B99" s="0"/>
      <c r="C99" s="0"/>
      <c r="D99" s="0"/>
      <c r="E99" s="0"/>
      <c r="F99" s="0"/>
      <c r="G99" s="0"/>
      <c r="H99" s="0"/>
      <c r="I99" s="0"/>
      <c r="J99" s="0"/>
      <c r="K99" s="0"/>
    </row>
    <row r="100" customFormat="false" ht="12.75" hidden="false" customHeight="false" outlineLevel="0" collapsed="false">
      <c r="A100" s="0"/>
      <c r="B100" s="0"/>
      <c r="C100" s="0"/>
      <c r="D100" s="0"/>
      <c r="E100" s="0"/>
      <c r="F100" s="0"/>
      <c r="G100" s="0"/>
      <c r="H100" s="0"/>
      <c r="I100" s="0"/>
      <c r="J100" s="0"/>
      <c r="K100" s="0"/>
    </row>
    <row r="101" customFormat="false" ht="12.75" hidden="false" customHeight="false" outlineLevel="0" collapsed="false">
      <c r="A101" s="0"/>
      <c r="B101" s="0"/>
      <c r="C101" s="0"/>
      <c r="D101" s="0"/>
      <c r="E101" s="0"/>
      <c r="F101" s="0"/>
      <c r="G101" s="0"/>
      <c r="H101" s="0"/>
      <c r="I101" s="0"/>
      <c r="J101" s="0"/>
      <c r="K101" s="0"/>
    </row>
    <row r="102" customFormat="false" ht="12.75" hidden="false" customHeight="false" outlineLevel="0" collapsed="false">
      <c r="A102" s="0"/>
      <c r="B102" s="0"/>
      <c r="C102" s="0"/>
      <c r="D102" s="0"/>
      <c r="E102" s="0"/>
      <c r="F102" s="0"/>
      <c r="G102" s="0"/>
      <c r="H102" s="0"/>
      <c r="I102" s="0"/>
      <c r="J102" s="0"/>
      <c r="K102" s="0"/>
    </row>
    <row r="103" customFormat="false" ht="12.75" hidden="false" customHeight="false" outlineLevel="0" collapsed="false">
      <c r="A103" s="0"/>
      <c r="B103" s="0"/>
      <c r="C103" s="0"/>
      <c r="D103" s="0"/>
      <c r="E103" s="0"/>
      <c r="F103" s="0"/>
      <c r="G103" s="0"/>
      <c r="H103" s="0"/>
      <c r="I103" s="0"/>
      <c r="J103" s="0"/>
      <c r="K103" s="0"/>
    </row>
    <row r="104" customFormat="false" ht="12.75" hidden="false" customHeight="false" outlineLevel="0" collapsed="false">
      <c r="A104" s="126"/>
      <c r="B104" s="126"/>
      <c r="C104" s="126"/>
      <c r="D104" s="126"/>
      <c r="E104" s="126"/>
      <c r="F104" s="126"/>
      <c r="G104" s="126"/>
      <c r="H104" s="126"/>
      <c r="I104" s="126"/>
      <c r="J104" s="126"/>
      <c r="K104" s="126"/>
    </row>
  </sheetData>
  <printOptions headings="false" gridLines="false" gridLinesSet="true" horizontalCentered="false" verticalCentered="false"/>
  <pageMargins left="0.747916666666667" right="0.747916666666667" top="0.279861111111111" bottom="0.25" header="0.511811023622047" footer="0.511811023622047"/>
  <pageSetup paperSize="1" scale="78"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202"/>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pane xSplit="2" ySplit="11" topLeftCell="C12" activePane="bottomRight" state="frozen"/>
      <selection pane="topLeft" activeCell="A1" activeCellId="0" sqref="A1"/>
      <selection pane="topRight" activeCell="C1" activeCellId="0" sqref="C1"/>
      <selection pane="bottomLeft" activeCell="A12" activeCellId="0" sqref="A12"/>
      <selection pane="bottomRight" activeCell="C28" activeCellId="0" sqref="C28:N29"/>
    </sheetView>
  </sheetViews>
  <sheetFormatPr defaultColWidth="9.32421875" defaultRowHeight="12.75" customHeight="true" zeroHeight="false" outlineLevelRow="0" outlineLevelCol="0"/>
  <cols>
    <col collapsed="false" customWidth="true" hidden="false" outlineLevel="0" max="1" min="1" style="155" width="33.32"/>
    <col collapsed="false" customWidth="true" hidden="false" outlineLevel="0" max="2" min="2" style="155" width="10.32"/>
    <col collapsed="false" customWidth="true" hidden="false" outlineLevel="0" max="15" min="3" style="155" width="11.32"/>
    <col collapsed="false" customWidth="true" hidden="false" outlineLevel="0" max="16" min="16" style="155" width="11.82"/>
    <col collapsed="false" customWidth="false" hidden="false" outlineLevel="0" max="257" min="17" style="155" width="9.32"/>
  </cols>
  <sheetData>
    <row r="1" customFormat="false" ht="9.75" hidden="false" customHeight="true" outlineLevel="0" collapsed="false">
      <c r="A1" s="156"/>
      <c r="B1" s="157"/>
      <c r="C1" s="157"/>
      <c r="D1" s="157"/>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c r="GF1" s="158"/>
      <c r="GG1" s="158"/>
      <c r="GH1" s="158"/>
      <c r="GI1" s="158"/>
      <c r="GJ1" s="158"/>
      <c r="GK1" s="158"/>
      <c r="GL1" s="158"/>
      <c r="GM1" s="158"/>
      <c r="GN1" s="158"/>
      <c r="GO1" s="158"/>
      <c r="GP1" s="158"/>
      <c r="GQ1" s="158"/>
      <c r="GR1" s="158"/>
      <c r="GS1" s="158"/>
      <c r="GT1" s="158"/>
      <c r="GU1" s="158"/>
      <c r="GV1" s="158"/>
      <c r="GW1" s="158"/>
      <c r="GX1" s="158"/>
      <c r="GY1" s="158"/>
      <c r="GZ1" s="158"/>
      <c r="HA1" s="158"/>
      <c r="HB1" s="158"/>
      <c r="HC1" s="158"/>
      <c r="HD1" s="158"/>
      <c r="HE1" s="158"/>
      <c r="HF1" s="158"/>
      <c r="HG1" s="158"/>
      <c r="HH1" s="158"/>
      <c r="HI1" s="158"/>
      <c r="HJ1" s="158"/>
      <c r="HK1" s="158"/>
      <c r="HL1" s="158"/>
      <c r="HM1" s="158"/>
      <c r="HN1" s="158"/>
      <c r="HO1" s="158"/>
      <c r="HP1" s="158"/>
      <c r="HQ1" s="158"/>
      <c r="HR1" s="158"/>
      <c r="HS1" s="158"/>
      <c r="HT1" s="158"/>
      <c r="HU1" s="158"/>
      <c r="HV1" s="158"/>
      <c r="HW1" s="158"/>
      <c r="HX1" s="158"/>
      <c r="HY1" s="158"/>
      <c r="HZ1" s="158"/>
      <c r="IA1" s="158"/>
      <c r="IB1" s="158"/>
      <c r="IC1" s="158"/>
      <c r="ID1" s="158"/>
      <c r="IE1" s="158"/>
      <c r="IF1" s="158"/>
      <c r="IG1" s="158"/>
      <c r="IH1" s="158"/>
      <c r="II1" s="158"/>
      <c r="IJ1" s="158"/>
      <c r="IK1" s="158"/>
      <c r="IL1" s="158"/>
      <c r="IM1" s="158"/>
      <c r="IN1" s="158"/>
      <c r="IO1" s="158"/>
      <c r="IP1" s="158"/>
      <c r="IQ1" s="158"/>
      <c r="IR1" s="158"/>
      <c r="IS1" s="158"/>
      <c r="IT1" s="158"/>
      <c r="IU1" s="158"/>
      <c r="IV1" s="158"/>
      <c r="IW1" s="158"/>
    </row>
    <row r="2" customFormat="false" ht="27" hidden="false" customHeight="true" outlineLevel="0" collapsed="false">
      <c r="A2" s="159" t="s">
        <v>159</v>
      </c>
      <c r="B2" s="159"/>
      <c r="C2" s="159"/>
      <c r="D2" s="159"/>
      <c r="E2" s="160"/>
      <c r="F2" s="160"/>
      <c r="G2" s="160"/>
      <c r="H2" s="161"/>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row>
    <row r="3" customFormat="false" ht="27" hidden="false" customHeight="true" outlineLevel="0" collapsed="false">
      <c r="A3" s="159" t="s">
        <v>1</v>
      </c>
      <c r="B3" s="159"/>
      <c r="C3" s="159"/>
      <c r="D3" s="159"/>
      <c r="E3" s="160"/>
      <c r="F3" s="160"/>
      <c r="G3" s="160"/>
      <c r="H3" s="161"/>
      <c r="I3" s="162"/>
      <c r="J3" s="162"/>
      <c r="K3" s="162"/>
      <c r="L3" s="162"/>
      <c r="M3" s="162"/>
      <c r="N3" s="163" t="str">
        <f aca="false">'CC 103821 - Detail Expenses'!P3</f>
        <v>TEAM NAME</v>
      </c>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row>
    <row r="4" customFormat="false" ht="13.5" hidden="false" customHeight="true" outlineLevel="0" collapsed="false">
      <c r="A4" s="57"/>
      <c r="B4" s="164"/>
      <c r="C4" s="165"/>
      <c r="D4" s="165"/>
      <c r="E4" s="57"/>
      <c r="F4" s="57"/>
      <c r="G4" s="166"/>
      <c r="H4" s="166"/>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row>
    <row r="5" customFormat="false" ht="14.25" hidden="false" customHeight="true" outlineLevel="0" collapsed="false">
      <c r="A5" s="167" t="s">
        <v>133</v>
      </c>
      <c r="B5" s="168"/>
      <c r="C5" s="169" t="str">
        <f aca="false">+'CC 103821 - G&amp;A Assumption'!D5</f>
        <v>11105</v>
      </c>
      <c r="D5" s="170"/>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row>
    <row r="6" customFormat="false" ht="14.25" hidden="false" customHeight="true" outlineLevel="0" collapsed="false">
      <c r="A6" s="167" t="s">
        <v>135</v>
      </c>
      <c r="B6" s="168"/>
      <c r="C6" s="169" t="str">
        <f aca="false">+'CC 103821 - G&amp;A Assumption'!D6</f>
        <v>Gossett</v>
      </c>
      <c r="D6" s="170"/>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row>
    <row r="7" customFormat="false" ht="14.25" hidden="false" customHeight="true" outlineLevel="0" collapsed="false">
      <c r="A7" s="164" t="s">
        <v>206</v>
      </c>
      <c r="B7" s="57"/>
      <c r="C7" s="169" t="str">
        <f aca="false">+'CC 103821 - G&amp;A Assumption'!D7</f>
        <v>103821</v>
      </c>
      <c r="D7" s="170"/>
      <c r="E7" s="57"/>
      <c r="F7" s="57"/>
      <c r="G7" s="57"/>
      <c r="H7" s="166"/>
      <c r="I7" s="57"/>
      <c r="J7" s="57"/>
      <c r="K7" s="57"/>
      <c r="L7" s="57"/>
      <c r="M7" s="57"/>
      <c r="N7" s="171" t="s">
        <v>138</v>
      </c>
      <c r="O7" s="172"/>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row>
    <row r="8" customFormat="false" ht="12.75" hidden="false" customHeight="false" outlineLevel="0" collapsed="false">
      <c r="A8" s="164"/>
      <c r="B8" s="164"/>
      <c r="C8" s="165"/>
      <c r="D8" s="165"/>
      <c r="E8" s="57"/>
      <c r="F8" s="57"/>
      <c r="G8" s="57"/>
      <c r="H8" s="166"/>
      <c r="I8" s="57"/>
      <c r="J8" s="57"/>
      <c r="K8" s="57"/>
      <c r="L8" s="57"/>
      <c r="M8" s="57"/>
      <c r="N8" s="173" t="s">
        <v>316</v>
      </c>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row>
    <row r="9" customFormat="false" ht="12.75" hidden="false" customHeight="false" outlineLevel="0" collapsed="false">
      <c r="A9" s="164"/>
      <c r="B9" s="164"/>
      <c r="C9" s="165"/>
      <c r="D9" s="165"/>
      <c r="E9" s="57"/>
      <c r="F9" s="57"/>
      <c r="G9" s="57"/>
      <c r="H9" s="166"/>
      <c r="I9" s="57"/>
      <c r="J9" s="57"/>
      <c r="K9" s="57"/>
      <c r="L9" s="57"/>
      <c r="M9" s="57"/>
      <c r="N9" s="173"/>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row>
    <row r="10" customFormat="false" ht="15.75" hidden="false" customHeight="false" outlineLevel="0" collapsed="false">
      <c r="A10" s="174"/>
      <c r="B10" s="175"/>
      <c r="C10" s="175"/>
      <c r="D10" s="175"/>
      <c r="E10" s="175"/>
      <c r="F10" s="175"/>
      <c r="G10" s="175"/>
      <c r="H10" s="175"/>
      <c r="I10" s="175"/>
      <c r="J10" s="175"/>
      <c r="K10" s="175"/>
      <c r="L10" s="175"/>
      <c r="M10" s="175"/>
      <c r="N10" s="175"/>
      <c r="O10" s="176"/>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c r="BT10" s="177"/>
      <c r="BU10" s="177"/>
      <c r="BV10" s="177"/>
      <c r="BW10" s="177"/>
      <c r="BX10" s="177"/>
      <c r="BY10" s="177"/>
      <c r="BZ10" s="177"/>
      <c r="CA10" s="177"/>
      <c r="CB10" s="177"/>
      <c r="CC10" s="177"/>
      <c r="CD10" s="177"/>
      <c r="CE10" s="177"/>
      <c r="CF10" s="177"/>
      <c r="CG10" s="177"/>
      <c r="CH10" s="177"/>
      <c r="CI10" s="177"/>
      <c r="CJ10" s="177"/>
      <c r="CK10" s="177"/>
      <c r="CL10" s="177"/>
      <c r="CM10" s="177"/>
      <c r="CN10" s="177"/>
      <c r="CO10" s="177"/>
      <c r="CP10" s="177"/>
      <c r="CQ10" s="177"/>
      <c r="CR10" s="177"/>
      <c r="CS10" s="177"/>
      <c r="CT10" s="177"/>
      <c r="CU10" s="177"/>
      <c r="CV10" s="177"/>
      <c r="CW10" s="177"/>
      <c r="CX10" s="177"/>
      <c r="CY10" s="177"/>
      <c r="CZ10" s="177"/>
      <c r="DA10" s="177"/>
      <c r="DB10" s="177"/>
      <c r="DC10" s="177"/>
      <c r="DD10" s="177"/>
      <c r="DE10" s="177"/>
      <c r="DF10" s="177"/>
      <c r="DG10" s="177"/>
      <c r="DH10" s="177"/>
      <c r="DI10" s="177"/>
      <c r="DJ10" s="177"/>
      <c r="DK10" s="177"/>
      <c r="DL10" s="177"/>
      <c r="DM10" s="177"/>
      <c r="DN10" s="177"/>
      <c r="DO10" s="177"/>
      <c r="DP10" s="177"/>
      <c r="DQ10" s="177"/>
      <c r="DR10" s="177"/>
      <c r="DS10" s="177"/>
      <c r="DT10" s="177"/>
      <c r="DU10" s="177"/>
      <c r="DV10" s="177"/>
      <c r="DW10" s="177"/>
      <c r="DX10" s="177"/>
      <c r="DY10" s="177"/>
      <c r="DZ10" s="177"/>
      <c r="EA10" s="177"/>
      <c r="EB10" s="177"/>
      <c r="EC10" s="177"/>
      <c r="ED10" s="177"/>
      <c r="EE10" s="177"/>
      <c r="EF10" s="177"/>
      <c r="EG10" s="177"/>
      <c r="EH10" s="177"/>
      <c r="EI10" s="177"/>
      <c r="EJ10" s="177"/>
      <c r="EK10" s="177"/>
      <c r="EL10" s="177"/>
      <c r="EM10" s="177"/>
      <c r="EN10" s="177"/>
      <c r="EO10" s="177"/>
      <c r="EP10" s="177"/>
      <c r="EQ10" s="177"/>
      <c r="ER10" s="177"/>
      <c r="ES10" s="177"/>
      <c r="ET10" s="177"/>
      <c r="EU10" s="177"/>
      <c r="EV10" s="177"/>
      <c r="EW10" s="177"/>
      <c r="EX10" s="177"/>
      <c r="EY10" s="177"/>
      <c r="EZ10" s="177"/>
      <c r="FA10" s="177"/>
      <c r="FB10" s="177"/>
      <c r="FC10" s="177"/>
      <c r="FD10" s="177"/>
      <c r="FE10" s="177"/>
      <c r="FF10" s="177"/>
      <c r="FG10" s="177"/>
      <c r="FH10" s="177"/>
      <c r="FI10" s="177"/>
      <c r="FJ10" s="177"/>
      <c r="FK10" s="177"/>
      <c r="FL10" s="177"/>
      <c r="FM10" s="177"/>
      <c r="FN10" s="177"/>
      <c r="FO10" s="177"/>
      <c r="FP10" s="177"/>
      <c r="FQ10" s="177"/>
      <c r="FR10" s="177"/>
      <c r="FS10" s="177"/>
      <c r="FT10" s="177"/>
      <c r="FU10" s="177"/>
      <c r="FV10" s="177"/>
      <c r="FW10" s="177"/>
      <c r="FX10" s="177"/>
      <c r="FY10" s="177"/>
      <c r="FZ10" s="177"/>
      <c r="GA10" s="177"/>
      <c r="GB10" s="177"/>
      <c r="GC10" s="177"/>
      <c r="GD10" s="177"/>
      <c r="GE10" s="177"/>
      <c r="GF10" s="177"/>
      <c r="GG10" s="177"/>
      <c r="GH10" s="177"/>
      <c r="GI10" s="177"/>
      <c r="GJ10" s="177"/>
      <c r="GK10" s="177"/>
      <c r="GL10" s="177"/>
      <c r="GM10" s="177"/>
      <c r="GN10" s="177"/>
      <c r="GO10" s="177"/>
      <c r="GP10" s="177"/>
      <c r="GQ10" s="177"/>
      <c r="GR10" s="177"/>
      <c r="GS10" s="177"/>
      <c r="GT10" s="177"/>
      <c r="GU10" s="177"/>
      <c r="GV10" s="177"/>
      <c r="GW10" s="177"/>
      <c r="GX10" s="177"/>
      <c r="GY10" s="177"/>
      <c r="GZ10" s="177"/>
      <c r="HA10" s="177"/>
      <c r="HB10" s="177"/>
      <c r="HC10" s="177"/>
      <c r="HD10" s="177"/>
      <c r="HE10" s="177"/>
      <c r="HF10" s="177"/>
      <c r="HG10" s="177"/>
      <c r="HH10" s="177"/>
      <c r="HI10" s="177"/>
      <c r="HJ10" s="177"/>
      <c r="HK10" s="177"/>
      <c r="HL10" s="177"/>
      <c r="HM10" s="177"/>
      <c r="HN10" s="177"/>
      <c r="HO10" s="177"/>
      <c r="HP10" s="177"/>
      <c r="HQ10" s="177"/>
      <c r="HR10" s="177"/>
      <c r="HS10" s="177"/>
      <c r="HT10" s="177"/>
      <c r="HU10" s="177"/>
      <c r="HV10" s="177"/>
      <c r="HW10" s="177"/>
      <c r="HX10" s="177"/>
      <c r="HY10" s="177"/>
      <c r="HZ10" s="177"/>
      <c r="IA10" s="177"/>
      <c r="IB10" s="177"/>
      <c r="IC10" s="177"/>
      <c r="ID10" s="177"/>
      <c r="IE10" s="177"/>
      <c r="IF10" s="177"/>
      <c r="IG10" s="177"/>
      <c r="IH10" s="177"/>
      <c r="II10" s="177"/>
      <c r="IJ10" s="177"/>
      <c r="IK10" s="177"/>
      <c r="IL10" s="177"/>
      <c r="IM10" s="177"/>
      <c r="IN10" s="177"/>
      <c r="IO10" s="177"/>
      <c r="IP10" s="177"/>
      <c r="IQ10" s="177"/>
      <c r="IR10" s="177"/>
      <c r="IS10" s="177"/>
      <c r="IT10" s="177"/>
      <c r="IU10" s="177"/>
      <c r="IV10" s="177"/>
      <c r="IW10" s="177"/>
    </row>
    <row r="11" customFormat="false" ht="15.75" hidden="false" customHeight="false" outlineLevel="0" collapsed="false">
      <c r="A11" s="178" t="s">
        <v>317</v>
      </c>
      <c r="B11" s="179"/>
      <c r="C11" s="180" t="n">
        <v>37257</v>
      </c>
      <c r="D11" s="180" t="n">
        <v>37288</v>
      </c>
      <c r="E11" s="180" t="n">
        <v>37316</v>
      </c>
      <c r="F11" s="180" t="n">
        <v>37347</v>
      </c>
      <c r="G11" s="180" t="n">
        <v>37377</v>
      </c>
      <c r="H11" s="180" t="n">
        <v>37408</v>
      </c>
      <c r="I11" s="180" t="n">
        <v>37438</v>
      </c>
      <c r="J11" s="180" t="n">
        <v>37469</v>
      </c>
      <c r="K11" s="180" t="n">
        <v>37500</v>
      </c>
      <c r="L11" s="180" t="n">
        <v>37530</v>
      </c>
      <c r="M11" s="180" t="n">
        <v>37561</v>
      </c>
      <c r="N11" s="180" t="n">
        <v>37591</v>
      </c>
      <c r="O11" s="181" t="s">
        <v>141</v>
      </c>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c r="CR11" s="177"/>
      <c r="CS11" s="177"/>
      <c r="CT11" s="177"/>
      <c r="CU11" s="177"/>
      <c r="CV11" s="177"/>
      <c r="CW11" s="177"/>
      <c r="CX11" s="177"/>
      <c r="CY11" s="177"/>
      <c r="CZ11" s="177"/>
      <c r="DA11" s="177"/>
      <c r="DB11" s="177"/>
      <c r="DC11" s="177"/>
      <c r="DD11" s="177"/>
      <c r="DE11" s="177"/>
      <c r="DF11" s="177"/>
      <c r="DG11" s="177"/>
      <c r="DH11" s="177"/>
      <c r="DI11" s="177"/>
      <c r="DJ11" s="177"/>
      <c r="DK11" s="177"/>
      <c r="DL11" s="177"/>
      <c r="DM11" s="177"/>
      <c r="DN11" s="177"/>
      <c r="DO11" s="177"/>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7"/>
      <c r="EV11" s="177"/>
      <c r="EW11" s="177"/>
      <c r="EX11" s="177"/>
      <c r="EY11" s="177"/>
      <c r="EZ11" s="177"/>
      <c r="FA11" s="177"/>
      <c r="FB11" s="177"/>
      <c r="FC11" s="177"/>
      <c r="FD11" s="177"/>
      <c r="FE11" s="177"/>
      <c r="FF11" s="177"/>
      <c r="FG11" s="177"/>
      <c r="FH11" s="177"/>
      <c r="FI11" s="177"/>
      <c r="FJ11" s="177"/>
      <c r="FK11" s="177"/>
      <c r="FL11" s="177"/>
      <c r="FM11" s="177"/>
      <c r="FN11" s="177"/>
      <c r="FO11" s="177"/>
      <c r="FP11" s="177"/>
      <c r="FQ11" s="177"/>
      <c r="FR11" s="177"/>
      <c r="FS11" s="177"/>
      <c r="FT11" s="177"/>
      <c r="FU11" s="177"/>
      <c r="FV11" s="177"/>
      <c r="FW11" s="177"/>
      <c r="FX11" s="177"/>
      <c r="FY11" s="177"/>
      <c r="FZ11" s="177"/>
      <c r="GA11" s="177"/>
      <c r="GB11" s="177"/>
      <c r="GC11" s="177"/>
      <c r="GD11" s="177"/>
      <c r="GE11" s="177"/>
      <c r="GF11" s="177"/>
      <c r="GG11" s="177"/>
      <c r="GH11" s="177"/>
      <c r="GI11" s="177"/>
      <c r="GJ11" s="177"/>
      <c r="GK11" s="177"/>
      <c r="GL11" s="177"/>
      <c r="GM11" s="177"/>
      <c r="GN11" s="177"/>
      <c r="GO11" s="177"/>
      <c r="GP11" s="177"/>
      <c r="GQ11" s="177"/>
      <c r="GR11" s="177"/>
      <c r="GS11" s="177"/>
      <c r="GT11" s="177"/>
      <c r="GU11" s="177"/>
      <c r="GV11" s="177"/>
      <c r="GW11" s="177"/>
      <c r="GX11" s="177"/>
      <c r="GY11" s="177"/>
      <c r="GZ11" s="177"/>
      <c r="HA11" s="177"/>
      <c r="HB11" s="177"/>
      <c r="HC11" s="177"/>
      <c r="HD11" s="177"/>
      <c r="HE11" s="177"/>
      <c r="HF11" s="177"/>
      <c r="HG11" s="177"/>
      <c r="HH11" s="177"/>
      <c r="HI11" s="177"/>
      <c r="HJ11" s="177"/>
      <c r="HK11" s="177"/>
      <c r="HL11" s="177"/>
      <c r="HM11" s="177"/>
      <c r="HN11" s="177"/>
      <c r="HO11" s="177"/>
      <c r="HP11" s="177"/>
      <c r="HQ11" s="177"/>
      <c r="HR11" s="177"/>
      <c r="HS11" s="177"/>
      <c r="HT11" s="177"/>
      <c r="HU11" s="177"/>
      <c r="HV11" s="177"/>
      <c r="HW11" s="177"/>
      <c r="HX11" s="177"/>
      <c r="HY11" s="177"/>
      <c r="HZ11" s="177"/>
      <c r="IA11" s="177"/>
      <c r="IB11" s="177"/>
      <c r="IC11" s="177"/>
      <c r="ID11" s="177"/>
      <c r="IE11" s="177"/>
      <c r="IF11" s="177"/>
      <c r="IG11" s="177"/>
      <c r="IH11" s="177"/>
      <c r="II11" s="177"/>
      <c r="IJ11" s="177"/>
      <c r="IK11" s="177"/>
      <c r="IL11" s="177"/>
      <c r="IM11" s="177"/>
      <c r="IN11" s="177"/>
      <c r="IO11" s="177"/>
      <c r="IP11" s="177"/>
      <c r="IQ11" s="177"/>
      <c r="IR11" s="177"/>
      <c r="IS11" s="177"/>
      <c r="IT11" s="177"/>
      <c r="IU11" s="177"/>
      <c r="IV11" s="177"/>
      <c r="IW11" s="177"/>
    </row>
    <row r="12" customFormat="false" ht="15.75" hidden="false" customHeight="false" outlineLevel="0" collapsed="false">
      <c r="A12" s="182" t="s">
        <v>318</v>
      </c>
      <c r="B12" s="183"/>
      <c r="C12" s="183"/>
      <c r="D12" s="183"/>
      <c r="E12" s="183"/>
      <c r="F12" s="183"/>
      <c r="G12" s="183"/>
      <c r="H12" s="183"/>
      <c r="I12" s="183"/>
      <c r="J12" s="183"/>
      <c r="K12" s="183"/>
      <c r="L12" s="183"/>
      <c r="M12" s="183"/>
      <c r="N12" s="183"/>
      <c r="O12" s="184" t="n">
        <f aca="false">N12</f>
        <v>0</v>
      </c>
      <c r="P12" s="185"/>
      <c r="Q12" s="185"/>
      <c r="R12" s="185"/>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c r="CV12" s="185"/>
      <c r="CW12" s="185"/>
      <c r="CX12" s="185"/>
      <c r="CY12" s="185"/>
      <c r="CZ12" s="185"/>
      <c r="DA12" s="185"/>
      <c r="DB12" s="185"/>
      <c r="DC12" s="185"/>
      <c r="DD12" s="185"/>
      <c r="DE12" s="185"/>
      <c r="DF12" s="185"/>
      <c r="DG12" s="185"/>
      <c r="DH12" s="185"/>
      <c r="DI12" s="185"/>
      <c r="DJ12" s="185"/>
      <c r="DK12" s="185"/>
      <c r="DL12" s="185"/>
      <c r="DM12" s="185"/>
      <c r="DN12" s="185"/>
      <c r="DO12" s="185"/>
      <c r="DP12" s="185"/>
      <c r="DQ12" s="185"/>
      <c r="DR12" s="185"/>
      <c r="DS12" s="185"/>
      <c r="DT12" s="185"/>
      <c r="DU12" s="185"/>
      <c r="DV12" s="185"/>
      <c r="DW12" s="185"/>
      <c r="DX12" s="185"/>
      <c r="DY12" s="185"/>
      <c r="DZ12" s="185"/>
      <c r="EA12" s="185"/>
      <c r="EB12" s="185"/>
      <c r="EC12" s="185"/>
      <c r="ED12" s="185"/>
      <c r="EE12" s="185"/>
      <c r="EF12" s="185"/>
      <c r="EG12" s="185"/>
      <c r="EH12" s="185"/>
      <c r="EI12" s="185"/>
      <c r="EJ12" s="185"/>
      <c r="EK12" s="185"/>
      <c r="EL12" s="185"/>
      <c r="EM12" s="185"/>
      <c r="EN12" s="185"/>
      <c r="EO12" s="185"/>
      <c r="EP12" s="185"/>
      <c r="EQ12" s="185"/>
      <c r="ER12" s="185"/>
      <c r="ES12" s="185"/>
      <c r="ET12" s="185"/>
      <c r="EU12" s="185"/>
      <c r="EV12" s="185"/>
      <c r="EW12" s="185"/>
      <c r="EX12" s="185"/>
      <c r="EY12" s="185"/>
      <c r="EZ12" s="185"/>
      <c r="FA12" s="185"/>
      <c r="FB12" s="185"/>
      <c r="FC12" s="185"/>
      <c r="FD12" s="185"/>
      <c r="FE12" s="185"/>
      <c r="FF12" s="185"/>
      <c r="FG12" s="185"/>
      <c r="FH12" s="185"/>
      <c r="FI12" s="185"/>
      <c r="FJ12" s="185"/>
      <c r="FK12" s="185"/>
      <c r="FL12" s="185"/>
      <c r="FM12" s="185"/>
      <c r="FN12" s="185"/>
      <c r="FO12" s="185"/>
      <c r="FP12" s="185"/>
      <c r="FQ12" s="185"/>
      <c r="FR12" s="185"/>
      <c r="FS12" s="185"/>
      <c r="FT12" s="185"/>
      <c r="FU12" s="185"/>
      <c r="FV12" s="185"/>
      <c r="FW12" s="185"/>
      <c r="FX12" s="185"/>
      <c r="FY12" s="185"/>
      <c r="FZ12" s="185"/>
      <c r="GA12" s="185"/>
      <c r="GB12" s="185"/>
      <c r="GC12" s="185"/>
      <c r="GD12" s="185"/>
      <c r="GE12" s="185"/>
      <c r="GF12" s="185"/>
      <c r="GG12" s="185"/>
      <c r="GH12" s="185"/>
      <c r="GI12" s="185"/>
      <c r="GJ12" s="185"/>
      <c r="GK12" s="185"/>
      <c r="GL12" s="185"/>
      <c r="GM12" s="185"/>
      <c r="GN12" s="185"/>
      <c r="GO12" s="185"/>
      <c r="GP12" s="185"/>
      <c r="GQ12" s="185"/>
      <c r="GR12" s="185"/>
      <c r="GS12" s="185"/>
      <c r="GT12" s="185"/>
      <c r="GU12" s="185"/>
      <c r="GV12" s="185"/>
      <c r="GW12" s="185"/>
      <c r="GX12" s="185"/>
      <c r="GY12" s="185"/>
      <c r="GZ12" s="185"/>
      <c r="HA12" s="185"/>
      <c r="HB12" s="185"/>
      <c r="HC12" s="185"/>
      <c r="HD12" s="185"/>
      <c r="HE12" s="185"/>
      <c r="HF12" s="185"/>
      <c r="HG12" s="185"/>
      <c r="HH12" s="185"/>
      <c r="HI12" s="185"/>
      <c r="HJ12" s="185"/>
      <c r="HK12" s="185"/>
      <c r="HL12" s="185"/>
      <c r="HM12" s="185"/>
      <c r="HN12" s="185"/>
      <c r="HO12" s="185"/>
      <c r="HP12" s="185"/>
      <c r="HQ12" s="185"/>
      <c r="HR12" s="185"/>
      <c r="HS12" s="185"/>
      <c r="HT12" s="185"/>
      <c r="HU12" s="185"/>
      <c r="HV12" s="185"/>
      <c r="HW12" s="185"/>
      <c r="HX12" s="185"/>
      <c r="HY12" s="185"/>
      <c r="HZ12" s="185"/>
      <c r="IA12" s="185"/>
      <c r="IB12" s="185"/>
      <c r="IC12" s="185"/>
      <c r="ID12" s="185"/>
      <c r="IE12" s="185"/>
      <c r="IF12" s="185"/>
      <c r="IG12" s="185"/>
      <c r="IH12" s="185"/>
      <c r="II12" s="185"/>
      <c r="IJ12" s="185"/>
      <c r="IK12" s="185"/>
      <c r="IL12" s="185"/>
      <c r="IM12" s="185"/>
      <c r="IN12" s="185"/>
      <c r="IO12" s="185"/>
      <c r="IP12" s="185"/>
      <c r="IQ12" s="185"/>
      <c r="IR12" s="185"/>
      <c r="IS12" s="185"/>
      <c r="IT12" s="185"/>
      <c r="IU12" s="185"/>
      <c r="IV12" s="185"/>
      <c r="IW12" s="185"/>
    </row>
    <row r="13" customFormat="false" ht="15.75" hidden="false" customHeight="false" outlineLevel="0" collapsed="false">
      <c r="A13" s="182" t="s">
        <v>319</v>
      </c>
      <c r="B13" s="183"/>
      <c r="C13" s="183" t="n">
        <v>0</v>
      </c>
      <c r="D13" s="183" t="n">
        <v>0</v>
      </c>
      <c r="E13" s="183" t="n">
        <v>0</v>
      </c>
      <c r="F13" s="183" t="n">
        <v>0</v>
      </c>
      <c r="G13" s="183" t="n">
        <v>0</v>
      </c>
      <c r="H13" s="183" t="n">
        <v>0</v>
      </c>
      <c r="I13" s="183" t="n">
        <v>0</v>
      </c>
      <c r="J13" s="183" t="n">
        <v>0</v>
      </c>
      <c r="K13" s="183" t="n">
        <v>0</v>
      </c>
      <c r="L13" s="183" t="n">
        <v>0</v>
      </c>
      <c r="M13" s="183" t="n">
        <v>0</v>
      </c>
      <c r="N13" s="183" t="n">
        <v>0</v>
      </c>
      <c r="O13" s="184" t="n">
        <f aca="false">N13</f>
        <v>0</v>
      </c>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c r="CV13" s="185"/>
      <c r="CW13" s="185"/>
      <c r="CX13" s="185"/>
      <c r="CY13" s="185"/>
      <c r="CZ13" s="185"/>
      <c r="DA13" s="185"/>
      <c r="DB13" s="185"/>
      <c r="DC13" s="185"/>
      <c r="DD13" s="185"/>
      <c r="DE13" s="185"/>
      <c r="DF13" s="185"/>
      <c r="DG13" s="185"/>
      <c r="DH13" s="185"/>
      <c r="DI13" s="185"/>
      <c r="DJ13" s="185"/>
      <c r="DK13" s="185"/>
      <c r="DL13" s="185"/>
      <c r="DM13" s="185"/>
      <c r="DN13" s="185"/>
      <c r="DO13" s="185"/>
      <c r="DP13" s="185"/>
      <c r="DQ13" s="185"/>
      <c r="DR13" s="185"/>
      <c r="DS13" s="185"/>
      <c r="DT13" s="185"/>
      <c r="DU13" s="185"/>
      <c r="DV13" s="185"/>
      <c r="DW13" s="185"/>
      <c r="DX13" s="185"/>
      <c r="DY13" s="185"/>
      <c r="DZ13" s="185"/>
      <c r="EA13" s="185"/>
      <c r="EB13" s="185"/>
      <c r="EC13" s="185"/>
      <c r="ED13" s="185"/>
      <c r="EE13" s="185"/>
      <c r="EF13" s="185"/>
      <c r="EG13" s="185"/>
      <c r="EH13" s="185"/>
      <c r="EI13" s="185"/>
      <c r="EJ13" s="185"/>
      <c r="EK13" s="185"/>
      <c r="EL13" s="185"/>
      <c r="EM13" s="185"/>
      <c r="EN13" s="185"/>
      <c r="EO13" s="185"/>
      <c r="EP13" s="185"/>
      <c r="EQ13" s="185"/>
      <c r="ER13" s="185"/>
      <c r="ES13" s="185"/>
      <c r="ET13" s="185"/>
      <c r="EU13" s="185"/>
      <c r="EV13" s="185"/>
      <c r="EW13" s="185"/>
      <c r="EX13" s="185"/>
      <c r="EY13" s="185"/>
      <c r="EZ13" s="185"/>
      <c r="FA13" s="185"/>
      <c r="FB13" s="185"/>
      <c r="FC13" s="185"/>
      <c r="FD13" s="185"/>
      <c r="FE13" s="185"/>
      <c r="FF13" s="185"/>
      <c r="FG13" s="185"/>
      <c r="FH13" s="185"/>
      <c r="FI13" s="185"/>
      <c r="FJ13" s="185"/>
      <c r="FK13" s="185"/>
      <c r="FL13" s="185"/>
      <c r="FM13" s="185"/>
      <c r="FN13" s="185"/>
      <c r="FO13" s="185"/>
      <c r="FP13" s="185"/>
      <c r="FQ13" s="185"/>
      <c r="FR13" s="185"/>
      <c r="FS13" s="185"/>
      <c r="FT13" s="185"/>
      <c r="FU13" s="185"/>
      <c r="FV13" s="185"/>
      <c r="FW13" s="185"/>
      <c r="FX13" s="185"/>
      <c r="FY13" s="185"/>
      <c r="FZ13" s="185"/>
      <c r="GA13" s="185"/>
      <c r="GB13" s="185"/>
      <c r="GC13" s="185"/>
      <c r="GD13" s="185"/>
      <c r="GE13" s="185"/>
      <c r="GF13" s="185"/>
      <c r="GG13" s="185"/>
      <c r="GH13" s="185"/>
      <c r="GI13" s="185"/>
      <c r="GJ13" s="185"/>
      <c r="GK13" s="185"/>
      <c r="GL13" s="185"/>
      <c r="GM13" s="185"/>
      <c r="GN13" s="185"/>
      <c r="GO13" s="185"/>
      <c r="GP13" s="185"/>
      <c r="GQ13" s="185"/>
      <c r="GR13" s="185"/>
      <c r="GS13" s="185"/>
      <c r="GT13" s="185"/>
      <c r="GU13" s="185"/>
      <c r="GV13" s="185"/>
      <c r="GW13" s="185"/>
      <c r="GX13" s="185"/>
      <c r="GY13" s="185"/>
      <c r="GZ13" s="185"/>
      <c r="HA13" s="185"/>
      <c r="HB13" s="185"/>
      <c r="HC13" s="185"/>
      <c r="HD13" s="185"/>
      <c r="HE13" s="185"/>
      <c r="HF13" s="185"/>
      <c r="HG13" s="185"/>
      <c r="HH13" s="185"/>
      <c r="HI13" s="185"/>
      <c r="HJ13" s="185"/>
      <c r="HK13" s="185"/>
      <c r="HL13" s="185"/>
      <c r="HM13" s="185"/>
      <c r="HN13" s="185"/>
      <c r="HO13" s="185"/>
      <c r="HP13" s="185"/>
      <c r="HQ13" s="185"/>
      <c r="HR13" s="185"/>
      <c r="HS13" s="185"/>
      <c r="HT13" s="185"/>
      <c r="HU13" s="185"/>
      <c r="HV13" s="185"/>
      <c r="HW13" s="185"/>
      <c r="HX13" s="185"/>
      <c r="HY13" s="185"/>
      <c r="HZ13" s="185"/>
      <c r="IA13" s="185"/>
      <c r="IB13" s="185"/>
      <c r="IC13" s="185"/>
      <c r="ID13" s="185"/>
      <c r="IE13" s="185"/>
      <c r="IF13" s="185"/>
      <c r="IG13" s="185"/>
      <c r="IH13" s="185"/>
      <c r="II13" s="185"/>
      <c r="IJ13" s="185"/>
      <c r="IK13" s="185"/>
      <c r="IL13" s="185"/>
      <c r="IM13" s="185"/>
      <c r="IN13" s="185"/>
      <c r="IO13" s="185"/>
      <c r="IP13" s="185"/>
      <c r="IQ13" s="185"/>
      <c r="IR13" s="185"/>
      <c r="IS13" s="185"/>
      <c r="IT13" s="185"/>
      <c r="IU13" s="185"/>
      <c r="IV13" s="185"/>
      <c r="IW13" s="185"/>
    </row>
    <row r="14" customFormat="false" ht="15.75" hidden="false" customHeight="false" outlineLevel="0" collapsed="false">
      <c r="A14" s="182" t="s">
        <v>320</v>
      </c>
      <c r="B14" s="183"/>
      <c r="C14" s="183" t="n">
        <v>0</v>
      </c>
      <c r="D14" s="183" t="n">
        <v>0</v>
      </c>
      <c r="E14" s="183" t="n">
        <v>0</v>
      </c>
      <c r="F14" s="183" t="n">
        <v>0</v>
      </c>
      <c r="G14" s="183" t="n">
        <v>0</v>
      </c>
      <c r="H14" s="183" t="n">
        <v>0</v>
      </c>
      <c r="I14" s="183" t="n">
        <v>0</v>
      </c>
      <c r="J14" s="183" t="n">
        <v>0</v>
      </c>
      <c r="K14" s="183" t="n">
        <v>0</v>
      </c>
      <c r="L14" s="183" t="n">
        <v>0</v>
      </c>
      <c r="M14" s="183" t="n">
        <v>0</v>
      </c>
      <c r="N14" s="183" t="n">
        <v>0</v>
      </c>
      <c r="O14" s="184" t="n">
        <f aca="false">N14</f>
        <v>0</v>
      </c>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185"/>
      <c r="FM14" s="185"/>
      <c r="FN14" s="185"/>
      <c r="FO14" s="185"/>
      <c r="FP14" s="185"/>
      <c r="FQ14" s="185"/>
      <c r="FR14" s="185"/>
      <c r="FS14" s="185"/>
      <c r="FT14" s="185"/>
      <c r="FU14" s="185"/>
      <c r="FV14" s="185"/>
      <c r="FW14" s="185"/>
      <c r="FX14" s="185"/>
      <c r="FY14" s="185"/>
      <c r="FZ14" s="185"/>
      <c r="GA14" s="185"/>
      <c r="GB14" s="185"/>
      <c r="GC14" s="185"/>
      <c r="GD14" s="185"/>
      <c r="GE14" s="185"/>
      <c r="GF14" s="185"/>
      <c r="GG14" s="185"/>
      <c r="GH14" s="185"/>
      <c r="GI14" s="185"/>
      <c r="GJ14" s="185"/>
      <c r="GK14" s="185"/>
      <c r="GL14" s="185"/>
      <c r="GM14" s="185"/>
      <c r="GN14" s="185"/>
      <c r="GO14" s="185"/>
      <c r="GP14" s="185"/>
      <c r="GQ14" s="185"/>
      <c r="GR14" s="185"/>
      <c r="GS14" s="185"/>
      <c r="GT14" s="185"/>
      <c r="GU14" s="185"/>
      <c r="GV14" s="185"/>
      <c r="GW14" s="185"/>
      <c r="GX14" s="185"/>
      <c r="GY14" s="185"/>
      <c r="GZ14" s="185"/>
      <c r="HA14" s="185"/>
      <c r="HB14" s="185"/>
      <c r="HC14" s="185"/>
      <c r="HD14" s="185"/>
      <c r="HE14" s="185"/>
      <c r="HF14" s="185"/>
      <c r="HG14" s="185"/>
      <c r="HH14" s="185"/>
      <c r="HI14" s="185"/>
      <c r="HJ14" s="185"/>
      <c r="HK14" s="185"/>
      <c r="HL14" s="185"/>
      <c r="HM14" s="185"/>
      <c r="HN14" s="185"/>
      <c r="HO14" s="185"/>
      <c r="HP14" s="185"/>
      <c r="HQ14" s="185"/>
      <c r="HR14" s="185"/>
      <c r="HS14" s="185"/>
      <c r="HT14" s="185"/>
      <c r="HU14" s="185"/>
      <c r="HV14" s="185"/>
      <c r="HW14" s="185"/>
      <c r="HX14" s="185"/>
      <c r="HY14" s="185"/>
      <c r="HZ14" s="185"/>
      <c r="IA14" s="185"/>
      <c r="IB14" s="185"/>
      <c r="IC14" s="185"/>
      <c r="ID14" s="185"/>
      <c r="IE14" s="185"/>
      <c r="IF14" s="185"/>
      <c r="IG14" s="185"/>
      <c r="IH14" s="185"/>
      <c r="II14" s="185"/>
      <c r="IJ14" s="185"/>
      <c r="IK14" s="185"/>
      <c r="IL14" s="185"/>
      <c r="IM14" s="185"/>
      <c r="IN14" s="185"/>
      <c r="IO14" s="185"/>
      <c r="IP14" s="185"/>
      <c r="IQ14" s="185"/>
      <c r="IR14" s="185"/>
      <c r="IS14" s="185"/>
      <c r="IT14" s="185"/>
      <c r="IU14" s="185"/>
      <c r="IV14" s="185"/>
      <c r="IW14" s="185"/>
    </row>
    <row r="15" customFormat="false" ht="15.75" hidden="false" customHeight="false" outlineLevel="0" collapsed="false">
      <c r="A15" s="182" t="s">
        <v>321</v>
      </c>
      <c r="B15" s="183"/>
      <c r="C15" s="183" t="n">
        <v>0</v>
      </c>
      <c r="D15" s="183" t="n">
        <v>0</v>
      </c>
      <c r="E15" s="183" t="n">
        <v>0</v>
      </c>
      <c r="F15" s="183" t="n">
        <v>0</v>
      </c>
      <c r="G15" s="183" t="n">
        <v>0</v>
      </c>
      <c r="H15" s="183" t="n">
        <v>0</v>
      </c>
      <c r="I15" s="183" t="n">
        <v>0</v>
      </c>
      <c r="J15" s="183" t="n">
        <v>0</v>
      </c>
      <c r="K15" s="183" t="n">
        <v>0</v>
      </c>
      <c r="L15" s="183" t="n">
        <v>0</v>
      </c>
      <c r="M15" s="183" t="n">
        <v>0</v>
      </c>
      <c r="N15" s="183" t="n">
        <v>0</v>
      </c>
      <c r="O15" s="184" t="n">
        <f aca="false">N15</f>
        <v>0</v>
      </c>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H15" s="185"/>
      <c r="DI15" s="185"/>
      <c r="DJ15" s="185"/>
      <c r="DK15" s="185"/>
      <c r="DL15" s="185"/>
      <c r="DM15" s="185"/>
      <c r="DN15" s="185"/>
      <c r="DO15" s="185"/>
      <c r="DP15" s="185"/>
      <c r="DQ15" s="185"/>
      <c r="DR15" s="185"/>
      <c r="DS15" s="185"/>
      <c r="DT15" s="185"/>
      <c r="DU15" s="185"/>
      <c r="DV15" s="185"/>
      <c r="DW15" s="185"/>
      <c r="DX15" s="185"/>
      <c r="DY15" s="185"/>
      <c r="DZ15" s="185"/>
      <c r="EA15" s="185"/>
      <c r="EB15" s="185"/>
      <c r="EC15" s="185"/>
      <c r="ED15" s="185"/>
      <c r="EE15" s="185"/>
      <c r="EF15" s="185"/>
      <c r="EG15" s="185"/>
      <c r="EH15" s="185"/>
      <c r="EI15" s="185"/>
      <c r="EJ15" s="185"/>
      <c r="EK15" s="185"/>
      <c r="EL15" s="185"/>
      <c r="EM15" s="185"/>
      <c r="EN15" s="185"/>
      <c r="EO15" s="185"/>
      <c r="EP15" s="185"/>
      <c r="EQ15" s="185"/>
      <c r="ER15" s="185"/>
      <c r="ES15" s="185"/>
      <c r="ET15" s="185"/>
      <c r="EU15" s="185"/>
      <c r="EV15" s="185"/>
      <c r="EW15" s="185"/>
      <c r="EX15" s="185"/>
      <c r="EY15" s="185"/>
      <c r="EZ15" s="185"/>
      <c r="FA15" s="185"/>
      <c r="FB15" s="185"/>
      <c r="FC15" s="185"/>
      <c r="FD15" s="185"/>
      <c r="FE15" s="185"/>
      <c r="FF15" s="185"/>
      <c r="FG15" s="185"/>
      <c r="FH15" s="185"/>
      <c r="FI15" s="185"/>
      <c r="FJ15" s="185"/>
      <c r="FK15" s="185"/>
      <c r="FL15" s="185"/>
      <c r="FM15" s="185"/>
      <c r="FN15" s="185"/>
      <c r="FO15" s="185"/>
      <c r="FP15" s="185"/>
      <c r="FQ15" s="185"/>
      <c r="FR15" s="185"/>
      <c r="FS15" s="185"/>
      <c r="FT15" s="185"/>
      <c r="FU15" s="185"/>
      <c r="FV15" s="185"/>
      <c r="FW15" s="185"/>
      <c r="FX15" s="185"/>
      <c r="FY15" s="185"/>
      <c r="FZ15" s="185"/>
      <c r="GA15" s="185"/>
      <c r="GB15" s="185"/>
      <c r="GC15" s="185"/>
      <c r="GD15" s="185"/>
      <c r="GE15" s="185"/>
      <c r="GF15" s="185"/>
      <c r="GG15" s="185"/>
      <c r="GH15" s="185"/>
      <c r="GI15" s="185"/>
      <c r="GJ15" s="185"/>
      <c r="GK15" s="185"/>
      <c r="GL15" s="185"/>
      <c r="GM15" s="185"/>
      <c r="GN15" s="185"/>
      <c r="GO15" s="185"/>
      <c r="GP15" s="185"/>
      <c r="GQ15" s="185"/>
      <c r="GR15" s="185"/>
      <c r="GS15" s="185"/>
      <c r="GT15" s="185"/>
      <c r="GU15" s="185"/>
      <c r="GV15" s="185"/>
      <c r="GW15" s="185"/>
      <c r="GX15" s="185"/>
      <c r="GY15" s="185"/>
      <c r="GZ15" s="185"/>
      <c r="HA15" s="185"/>
      <c r="HB15" s="185"/>
      <c r="HC15" s="185"/>
      <c r="HD15" s="185"/>
      <c r="HE15" s="185"/>
      <c r="HF15" s="185"/>
      <c r="HG15" s="185"/>
      <c r="HH15" s="185"/>
      <c r="HI15" s="185"/>
      <c r="HJ15" s="185"/>
      <c r="HK15" s="185"/>
      <c r="HL15" s="185"/>
      <c r="HM15" s="185"/>
      <c r="HN15" s="185"/>
      <c r="HO15" s="185"/>
      <c r="HP15" s="185"/>
      <c r="HQ15" s="185"/>
      <c r="HR15" s="185"/>
      <c r="HS15" s="185"/>
      <c r="HT15" s="185"/>
      <c r="HU15" s="185"/>
      <c r="HV15" s="185"/>
      <c r="HW15" s="185"/>
      <c r="HX15" s="185"/>
      <c r="HY15" s="185"/>
      <c r="HZ15" s="185"/>
      <c r="IA15" s="185"/>
      <c r="IB15" s="185"/>
      <c r="IC15" s="185"/>
      <c r="ID15" s="185"/>
      <c r="IE15" s="185"/>
      <c r="IF15" s="185"/>
      <c r="IG15" s="185"/>
      <c r="IH15" s="185"/>
      <c r="II15" s="185"/>
      <c r="IJ15" s="185"/>
      <c r="IK15" s="185"/>
      <c r="IL15" s="185"/>
      <c r="IM15" s="185"/>
      <c r="IN15" s="185"/>
      <c r="IO15" s="185"/>
      <c r="IP15" s="185"/>
      <c r="IQ15" s="185"/>
      <c r="IR15" s="185"/>
      <c r="IS15" s="185"/>
      <c r="IT15" s="185"/>
      <c r="IU15" s="185"/>
      <c r="IV15" s="185"/>
      <c r="IW15" s="185"/>
    </row>
    <row r="16" customFormat="false" ht="15.75" hidden="false" customHeight="false" outlineLevel="0" collapsed="false">
      <c r="A16" s="182" t="s">
        <v>322</v>
      </c>
      <c r="B16" s="183"/>
      <c r="C16" s="183" t="n">
        <v>0</v>
      </c>
      <c r="D16" s="183" t="n">
        <v>0</v>
      </c>
      <c r="E16" s="183" t="n">
        <v>0</v>
      </c>
      <c r="F16" s="183" t="n">
        <v>0</v>
      </c>
      <c r="G16" s="183" t="n">
        <v>0</v>
      </c>
      <c r="H16" s="183" t="n">
        <v>0</v>
      </c>
      <c r="I16" s="183" t="n">
        <v>0</v>
      </c>
      <c r="J16" s="183" t="n">
        <v>0</v>
      </c>
      <c r="K16" s="183" t="n">
        <v>0</v>
      </c>
      <c r="L16" s="183" t="n">
        <v>0</v>
      </c>
      <c r="M16" s="183" t="n">
        <v>0</v>
      </c>
      <c r="N16" s="183" t="n">
        <v>0</v>
      </c>
      <c r="O16" s="184" t="n">
        <f aca="false">N16</f>
        <v>0</v>
      </c>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185"/>
      <c r="ED16" s="185"/>
      <c r="EE16" s="185"/>
      <c r="EF16" s="185"/>
      <c r="EG16" s="185"/>
      <c r="EH16" s="185"/>
      <c r="EI16" s="185"/>
      <c r="EJ16" s="185"/>
      <c r="EK16" s="185"/>
      <c r="EL16" s="185"/>
      <c r="EM16" s="185"/>
      <c r="EN16" s="185"/>
      <c r="EO16" s="185"/>
      <c r="EP16" s="185"/>
      <c r="EQ16" s="185"/>
      <c r="ER16" s="185"/>
      <c r="ES16" s="185"/>
      <c r="ET16" s="185"/>
      <c r="EU16" s="185"/>
      <c r="EV16" s="185"/>
      <c r="EW16" s="185"/>
      <c r="EX16" s="185"/>
      <c r="EY16" s="185"/>
      <c r="EZ16" s="185"/>
      <c r="FA16" s="185"/>
      <c r="FB16" s="185"/>
      <c r="FC16" s="185"/>
      <c r="FD16" s="185"/>
      <c r="FE16" s="185"/>
      <c r="FF16" s="185"/>
      <c r="FG16" s="185"/>
      <c r="FH16" s="185"/>
      <c r="FI16" s="185"/>
      <c r="FJ16" s="185"/>
      <c r="FK16" s="185"/>
      <c r="FL16" s="185"/>
      <c r="FM16" s="185"/>
      <c r="FN16" s="185"/>
      <c r="FO16" s="185"/>
      <c r="FP16" s="185"/>
      <c r="FQ16" s="185"/>
      <c r="FR16" s="185"/>
      <c r="FS16" s="185"/>
      <c r="FT16" s="185"/>
      <c r="FU16" s="185"/>
      <c r="FV16" s="185"/>
      <c r="FW16" s="185"/>
      <c r="FX16" s="185"/>
      <c r="FY16" s="185"/>
      <c r="FZ16" s="185"/>
      <c r="GA16" s="185"/>
      <c r="GB16" s="185"/>
      <c r="GC16" s="185"/>
      <c r="GD16" s="185"/>
      <c r="GE16" s="185"/>
      <c r="GF16" s="185"/>
      <c r="GG16" s="185"/>
      <c r="GH16" s="185"/>
      <c r="GI16" s="185"/>
      <c r="GJ16" s="185"/>
      <c r="GK16" s="185"/>
      <c r="GL16" s="185"/>
      <c r="GM16" s="185"/>
      <c r="GN16" s="185"/>
      <c r="GO16" s="185"/>
      <c r="GP16" s="185"/>
      <c r="GQ16" s="185"/>
      <c r="GR16" s="185"/>
      <c r="GS16" s="185"/>
      <c r="GT16" s="185"/>
      <c r="GU16" s="185"/>
      <c r="GV16" s="185"/>
      <c r="GW16" s="185"/>
      <c r="GX16" s="185"/>
      <c r="GY16" s="185"/>
      <c r="GZ16" s="185"/>
      <c r="HA16" s="185"/>
      <c r="HB16" s="185"/>
      <c r="HC16" s="185"/>
      <c r="HD16" s="185"/>
      <c r="HE16" s="185"/>
      <c r="HF16" s="185"/>
      <c r="HG16" s="185"/>
      <c r="HH16" s="185"/>
      <c r="HI16" s="185"/>
      <c r="HJ16" s="185"/>
      <c r="HK16" s="185"/>
      <c r="HL16" s="185"/>
      <c r="HM16" s="185"/>
      <c r="HN16" s="185"/>
      <c r="HO16" s="185"/>
      <c r="HP16" s="185"/>
      <c r="HQ16" s="185"/>
      <c r="HR16" s="185"/>
      <c r="HS16" s="185"/>
      <c r="HT16" s="185"/>
      <c r="HU16" s="185"/>
      <c r="HV16" s="185"/>
      <c r="HW16" s="185"/>
      <c r="HX16" s="185"/>
      <c r="HY16" s="185"/>
      <c r="HZ16" s="185"/>
      <c r="IA16" s="185"/>
      <c r="IB16" s="185"/>
      <c r="IC16" s="185"/>
      <c r="ID16" s="185"/>
      <c r="IE16" s="185"/>
      <c r="IF16" s="185"/>
      <c r="IG16" s="185"/>
      <c r="IH16" s="185"/>
      <c r="II16" s="185"/>
      <c r="IJ16" s="185"/>
      <c r="IK16" s="185"/>
      <c r="IL16" s="185"/>
      <c r="IM16" s="185"/>
      <c r="IN16" s="185"/>
      <c r="IO16" s="185"/>
      <c r="IP16" s="185"/>
      <c r="IQ16" s="185"/>
      <c r="IR16" s="185"/>
      <c r="IS16" s="185"/>
      <c r="IT16" s="185"/>
      <c r="IU16" s="185"/>
      <c r="IV16" s="185"/>
      <c r="IW16" s="185"/>
    </row>
    <row r="17" customFormat="false" ht="15.75" hidden="false" customHeight="false" outlineLevel="0" collapsed="false">
      <c r="A17" s="182" t="s">
        <v>323</v>
      </c>
      <c r="B17" s="183"/>
      <c r="C17" s="183" t="n">
        <v>0</v>
      </c>
      <c r="D17" s="183" t="n">
        <v>0</v>
      </c>
      <c r="E17" s="183" t="n">
        <v>0</v>
      </c>
      <c r="F17" s="183" t="n">
        <v>0</v>
      </c>
      <c r="G17" s="183" t="n">
        <v>0</v>
      </c>
      <c r="H17" s="183" t="n">
        <v>0</v>
      </c>
      <c r="I17" s="183" t="n">
        <v>0</v>
      </c>
      <c r="J17" s="183" t="n">
        <v>0</v>
      </c>
      <c r="K17" s="183" t="n">
        <v>0</v>
      </c>
      <c r="L17" s="183" t="n">
        <v>0</v>
      </c>
      <c r="M17" s="183" t="n">
        <v>0</v>
      </c>
      <c r="N17" s="183" t="n">
        <v>0</v>
      </c>
      <c r="O17" s="184" t="n">
        <f aca="false">N17</f>
        <v>0</v>
      </c>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185"/>
      <c r="ED17" s="185"/>
      <c r="EE17" s="185"/>
      <c r="EF17" s="185"/>
      <c r="EG17" s="185"/>
      <c r="EH17" s="185"/>
      <c r="EI17" s="185"/>
      <c r="EJ17" s="185"/>
      <c r="EK17" s="185"/>
      <c r="EL17" s="185"/>
      <c r="EM17" s="185"/>
      <c r="EN17" s="185"/>
      <c r="EO17" s="185"/>
      <c r="EP17" s="185"/>
      <c r="EQ17" s="185"/>
      <c r="ER17" s="185"/>
      <c r="ES17" s="185"/>
      <c r="ET17" s="185"/>
      <c r="EU17" s="185"/>
      <c r="EV17" s="185"/>
      <c r="EW17" s="185"/>
      <c r="EX17" s="185"/>
      <c r="EY17" s="185"/>
      <c r="EZ17" s="185"/>
      <c r="FA17" s="185"/>
      <c r="FB17" s="185"/>
      <c r="FC17" s="185"/>
      <c r="FD17" s="185"/>
      <c r="FE17" s="185"/>
      <c r="FF17" s="185"/>
      <c r="FG17" s="185"/>
      <c r="FH17" s="185"/>
      <c r="FI17" s="185"/>
      <c r="FJ17" s="185"/>
      <c r="FK17" s="185"/>
      <c r="FL17" s="185"/>
      <c r="FM17" s="185"/>
      <c r="FN17" s="185"/>
      <c r="FO17" s="185"/>
      <c r="FP17" s="185"/>
      <c r="FQ17" s="185"/>
      <c r="FR17" s="185"/>
      <c r="FS17" s="185"/>
      <c r="FT17" s="185"/>
      <c r="FU17" s="185"/>
      <c r="FV17" s="185"/>
      <c r="FW17" s="185"/>
      <c r="FX17" s="185"/>
      <c r="FY17" s="185"/>
      <c r="FZ17" s="185"/>
      <c r="GA17" s="185"/>
      <c r="GB17" s="185"/>
      <c r="GC17" s="185"/>
      <c r="GD17" s="185"/>
      <c r="GE17" s="185"/>
      <c r="GF17" s="185"/>
      <c r="GG17" s="185"/>
      <c r="GH17" s="185"/>
      <c r="GI17" s="185"/>
      <c r="GJ17" s="185"/>
      <c r="GK17" s="185"/>
      <c r="GL17" s="185"/>
      <c r="GM17" s="185"/>
      <c r="GN17" s="185"/>
      <c r="GO17" s="185"/>
      <c r="GP17" s="185"/>
      <c r="GQ17" s="185"/>
      <c r="GR17" s="185"/>
      <c r="GS17" s="185"/>
      <c r="GT17" s="185"/>
      <c r="GU17" s="185"/>
      <c r="GV17" s="185"/>
      <c r="GW17" s="185"/>
      <c r="GX17" s="185"/>
      <c r="GY17" s="185"/>
      <c r="GZ17" s="185"/>
      <c r="HA17" s="185"/>
      <c r="HB17" s="185"/>
      <c r="HC17" s="185"/>
      <c r="HD17" s="185"/>
      <c r="HE17" s="185"/>
      <c r="HF17" s="185"/>
      <c r="HG17" s="185"/>
      <c r="HH17" s="185"/>
      <c r="HI17" s="185"/>
      <c r="HJ17" s="185"/>
      <c r="HK17" s="185"/>
      <c r="HL17" s="185"/>
      <c r="HM17" s="185"/>
      <c r="HN17" s="185"/>
      <c r="HO17" s="185"/>
      <c r="HP17" s="185"/>
      <c r="HQ17" s="185"/>
      <c r="HR17" s="185"/>
      <c r="HS17" s="185"/>
      <c r="HT17" s="185"/>
      <c r="HU17" s="185"/>
      <c r="HV17" s="185"/>
      <c r="HW17" s="185"/>
      <c r="HX17" s="185"/>
      <c r="HY17" s="185"/>
      <c r="HZ17" s="185"/>
      <c r="IA17" s="185"/>
      <c r="IB17" s="185"/>
      <c r="IC17" s="185"/>
      <c r="ID17" s="185"/>
      <c r="IE17" s="185"/>
      <c r="IF17" s="185"/>
      <c r="IG17" s="185"/>
      <c r="IH17" s="185"/>
      <c r="II17" s="185"/>
      <c r="IJ17" s="185"/>
      <c r="IK17" s="185"/>
      <c r="IL17" s="185"/>
      <c r="IM17" s="185"/>
      <c r="IN17" s="185"/>
      <c r="IO17" s="185"/>
      <c r="IP17" s="185"/>
      <c r="IQ17" s="185"/>
      <c r="IR17" s="185"/>
      <c r="IS17" s="185"/>
      <c r="IT17" s="185"/>
      <c r="IU17" s="185"/>
      <c r="IV17" s="185"/>
      <c r="IW17" s="185"/>
    </row>
    <row r="18" customFormat="false" ht="15.75" hidden="false" customHeight="false" outlineLevel="0" collapsed="false">
      <c r="A18" s="182" t="s">
        <v>324</v>
      </c>
      <c r="B18" s="183"/>
      <c r="C18" s="183"/>
      <c r="D18" s="183"/>
      <c r="E18" s="183"/>
      <c r="F18" s="183"/>
      <c r="G18" s="183"/>
      <c r="H18" s="183"/>
      <c r="I18" s="183"/>
      <c r="J18" s="183"/>
      <c r="K18" s="183"/>
      <c r="L18" s="183"/>
      <c r="M18" s="183"/>
      <c r="N18" s="183"/>
      <c r="O18" s="184" t="n">
        <f aca="false">N18</f>
        <v>0</v>
      </c>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c r="FN18" s="185"/>
      <c r="FO18" s="185"/>
      <c r="FP18" s="185"/>
      <c r="FQ18" s="185"/>
      <c r="FR18" s="185"/>
      <c r="FS18" s="185"/>
      <c r="FT18" s="185"/>
      <c r="FU18" s="185"/>
      <c r="FV18" s="185"/>
      <c r="FW18" s="185"/>
      <c r="FX18" s="185"/>
      <c r="FY18" s="185"/>
      <c r="FZ18" s="185"/>
      <c r="GA18" s="185"/>
      <c r="GB18" s="185"/>
      <c r="GC18" s="185"/>
      <c r="GD18" s="185"/>
      <c r="GE18" s="185"/>
      <c r="GF18" s="185"/>
      <c r="GG18" s="185"/>
      <c r="GH18" s="185"/>
      <c r="GI18" s="185"/>
      <c r="GJ18" s="185"/>
      <c r="GK18" s="185"/>
      <c r="GL18" s="185"/>
      <c r="GM18" s="185"/>
      <c r="GN18" s="185"/>
      <c r="GO18" s="185"/>
      <c r="GP18" s="185"/>
      <c r="GQ18" s="185"/>
      <c r="GR18" s="185"/>
      <c r="GS18" s="185"/>
      <c r="GT18" s="185"/>
      <c r="GU18" s="185"/>
      <c r="GV18" s="185"/>
      <c r="GW18" s="185"/>
      <c r="GX18" s="185"/>
      <c r="GY18" s="185"/>
      <c r="GZ18" s="185"/>
      <c r="HA18" s="185"/>
      <c r="HB18" s="185"/>
      <c r="HC18" s="185"/>
      <c r="HD18" s="185"/>
      <c r="HE18" s="185"/>
      <c r="HF18" s="185"/>
      <c r="HG18" s="185"/>
      <c r="HH18" s="185"/>
      <c r="HI18" s="185"/>
      <c r="HJ18" s="185"/>
      <c r="HK18" s="185"/>
      <c r="HL18" s="185"/>
      <c r="HM18" s="185"/>
      <c r="HN18" s="185"/>
      <c r="HO18" s="185"/>
      <c r="HP18" s="185"/>
      <c r="HQ18" s="185"/>
      <c r="HR18" s="185"/>
      <c r="HS18" s="185"/>
      <c r="HT18" s="185"/>
      <c r="HU18" s="185"/>
      <c r="HV18" s="185"/>
      <c r="HW18" s="185"/>
      <c r="HX18" s="185"/>
      <c r="HY18" s="185"/>
      <c r="HZ18" s="185"/>
      <c r="IA18" s="185"/>
      <c r="IB18" s="185"/>
      <c r="IC18" s="185"/>
      <c r="ID18" s="185"/>
      <c r="IE18" s="185"/>
      <c r="IF18" s="185"/>
      <c r="IG18" s="185"/>
      <c r="IH18" s="185"/>
      <c r="II18" s="185"/>
      <c r="IJ18" s="185"/>
      <c r="IK18" s="185"/>
      <c r="IL18" s="185"/>
      <c r="IM18" s="185"/>
      <c r="IN18" s="185"/>
      <c r="IO18" s="185"/>
      <c r="IP18" s="185"/>
      <c r="IQ18" s="185"/>
      <c r="IR18" s="185"/>
      <c r="IS18" s="185"/>
      <c r="IT18" s="185"/>
      <c r="IU18" s="185"/>
      <c r="IV18" s="185"/>
      <c r="IW18" s="185"/>
    </row>
    <row r="19" customFormat="false" ht="15.75" hidden="false" customHeight="false" outlineLevel="0" collapsed="false">
      <c r="A19" s="182" t="s">
        <v>325</v>
      </c>
      <c r="B19" s="183"/>
      <c r="C19" s="183" t="n">
        <v>0</v>
      </c>
      <c r="D19" s="183" t="n">
        <v>0</v>
      </c>
      <c r="E19" s="183" t="n">
        <v>0</v>
      </c>
      <c r="F19" s="183" t="n">
        <v>0</v>
      </c>
      <c r="G19" s="183" t="n">
        <v>0</v>
      </c>
      <c r="H19" s="183" t="n">
        <v>0</v>
      </c>
      <c r="I19" s="183" t="n">
        <v>0</v>
      </c>
      <c r="J19" s="183" t="n">
        <v>0</v>
      </c>
      <c r="K19" s="183" t="n">
        <v>0</v>
      </c>
      <c r="L19" s="183" t="n">
        <v>0</v>
      </c>
      <c r="M19" s="183" t="n">
        <v>0</v>
      </c>
      <c r="N19" s="183" t="n">
        <v>0</v>
      </c>
      <c r="O19" s="184" t="n">
        <f aca="false">N19</f>
        <v>0</v>
      </c>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85"/>
      <c r="DF19" s="185"/>
      <c r="DG19" s="185"/>
      <c r="DH19" s="185"/>
      <c r="DI19" s="185"/>
      <c r="DJ19" s="185"/>
      <c r="DK19" s="185"/>
      <c r="DL19" s="185"/>
      <c r="DM19" s="185"/>
      <c r="DN19" s="185"/>
      <c r="DO19" s="185"/>
      <c r="DP19" s="185"/>
      <c r="DQ19" s="185"/>
      <c r="DR19" s="185"/>
      <c r="DS19" s="185"/>
      <c r="DT19" s="185"/>
      <c r="DU19" s="185"/>
      <c r="DV19" s="185"/>
      <c r="DW19" s="185"/>
      <c r="DX19" s="185"/>
      <c r="DY19" s="185"/>
      <c r="DZ19" s="185"/>
      <c r="EA19" s="185"/>
      <c r="EB19" s="185"/>
      <c r="EC19" s="185"/>
      <c r="ED19" s="185"/>
      <c r="EE19" s="185"/>
      <c r="EF19" s="185"/>
      <c r="EG19" s="185"/>
      <c r="EH19" s="185"/>
      <c r="EI19" s="185"/>
      <c r="EJ19" s="185"/>
      <c r="EK19" s="185"/>
      <c r="EL19" s="185"/>
      <c r="EM19" s="185"/>
      <c r="EN19" s="185"/>
      <c r="EO19" s="185"/>
      <c r="EP19" s="185"/>
      <c r="EQ19" s="185"/>
      <c r="ER19" s="185"/>
      <c r="ES19" s="185"/>
      <c r="ET19" s="185"/>
      <c r="EU19" s="185"/>
      <c r="EV19" s="185"/>
      <c r="EW19" s="185"/>
      <c r="EX19" s="185"/>
      <c r="EY19" s="185"/>
      <c r="EZ19" s="185"/>
      <c r="FA19" s="185"/>
      <c r="FB19" s="185"/>
      <c r="FC19" s="185"/>
      <c r="FD19" s="185"/>
      <c r="FE19" s="185"/>
      <c r="FF19" s="185"/>
      <c r="FG19" s="185"/>
      <c r="FH19" s="185"/>
      <c r="FI19" s="185"/>
      <c r="FJ19" s="185"/>
      <c r="FK19" s="185"/>
      <c r="FL19" s="185"/>
      <c r="FM19" s="185"/>
      <c r="FN19" s="185"/>
      <c r="FO19" s="185"/>
      <c r="FP19" s="185"/>
      <c r="FQ19" s="185"/>
      <c r="FR19" s="185"/>
      <c r="FS19" s="185"/>
      <c r="FT19" s="185"/>
      <c r="FU19" s="185"/>
      <c r="FV19" s="185"/>
      <c r="FW19" s="185"/>
      <c r="FX19" s="185"/>
      <c r="FY19" s="185"/>
      <c r="FZ19" s="185"/>
      <c r="GA19" s="185"/>
      <c r="GB19" s="185"/>
      <c r="GC19" s="185"/>
      <c r="GD19" s="185"/>
      <c r="GE19" s="185"/>
      <c r="GF19" s="185"/>
      <c r="GG19" s="185"/>
      <c r="GH19" s="185"/>
      <c r="GI19" s="185"/>
      <c r="GJ19" s="185"/>
      <c r="GK19" s="185"/>
      <c r="GL19" s="185"/>
      <c r="GM19" s="185"/>
      <c r="GN19" s="185"/>
      <c r="GO19" s="185"/>
      <c r="GP19" s="185"/>
      <c r="GQ19" s="185"/>
      <c r="GR19" s="185"/>
      <c r="GS19" s="185"/>
      <c r="GT19" s="185"/>
      <c r="GU19" s="185"/>
      <c r="GV19" s="185"/>
      <c r="GW19" s="185"/>
      <c r="GX19" s="185"/>
      <c r="GY19" s="185"/>
      <c r="GZ19" s="185"/>
      <c r="HA19" s="185"/>
      <c r="HB19" s="185"/>
      <c r="HC19" s="185"/>
      <c r="HD19" s="185"/>
      <c r="HE19" s="185"/>
      <c r="HF19" s="185"/>
      <c r="HG19" s="185"/>
      <c r="HH19" s="185"/>
      <c r="HI19" s="185"/>
      <c r="HJ19" s="185"/>
      <c r="HK19" s="185"/>
      <c r="HL19" s="185"/>
      <c r="HM19" s="185"/>
      <c r="HN19" s="185"/>
      <c r="HO19" s="185"/>
      <c r="HP19" s="185"/>
      <c r="HQ19" s="185"/>
      <c r="HR19" s="185"/>
      <c r="HS19" s="185"/>
      <c r="HT19" s="185"/>
      <c r="HU19" s="185"/>
      <c r="HV19" s="185"/>
      <c r="HW19" s="185"/>
      <c r="HX19" s="185"/>
      <c r="HY19" s="185"/>
      <c r="HZ19" s="185"/>
      <c r="IA19" s="185"/>
      <c r="IB19" s="185"/>
      <c r="IC19" s="185"/>
      <c r="ID19" s="185"/>
      <c r="IE19" s="185"/>
      <c r="IF19" s="185"/>
      <c r="IG19" s="185"/>
      <c r="IH19" s="185"/>
      <c r="II19" s="185"/>
      <c r="IJ19" s="185"/>
      <c r="IK19" s="185"/>
      <c r="IL19" s="185"/>
      <c r="IM19" s="185"/>
      <c r="IN19" s="185"/>
      <c r="IO19" s="185"/>
      <c r="IP19" s="185"/>
      <c r="IQ19" s="185"/>
      <c r="IR19" s="185"/>
      <c r="IS19" s="185"/>
      <c r="IT19" s="185"/>
      <c r="IU19" s="185"/>
      <c r="IV19" s="185"/>
      <c r="IW19" s="185"/>
    </row>
    <row r="20" customFormat="false" ht="15.75" hidden="false" customHeight="false" outlineLevel="0" collapsed="false">
      <c r="A20" s="182" t="s">
        <v>127</v>
      </c>
      <c r="B20" s="183"/>
      <c r="C20" s="183" t="n">
        <v>0</v>
      </c>
      <c r="D20" s="183" t="n">
        <v>0</v>
      </c>
      <c r="E20" s="183" t="n">
        <v>0</v>
      </c>
      <c r="F20" s="183" t="n">
        <v>0</v>
      </c>
      <c r="G20" s="183" t="n">
        <v>0</v>
      </c>
      <c r="H20" s="183" t="n">
        <v>0</v>
      </c>
      <c r="I20" s="183" t="n">
        <v>0</v>
      </c>
      <c r="J20" s="183" t="n">
        <v>0</v>
      </c>
      <c r="K20" s="183" t="n">
        <v>0</v>
      </c>
      <c r="L20" s="183" t="n">
        <v>0</v>
      </c>
      <c r="M20" s="183" t="n">
        <v>0</v>
      </c>
      <c r="N20" s="183" t="n">
        <v>0</v>
      </c>
      <c r="O20" s="184" t="n">
        <f aca="false">N20</f>
        <v>0</v>
      </c>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c r="FD20" s="185"/>
      <c r="FE20" s="185"/>
      <c r="FF20" s="185"/>
      <c r="FG20" s="185"/>
      <c r="FH20" s="185"/>
      <c r="FI20" s="185"/>
      <c r="FJ20" s="185"/>
      <c r="FK20" s="185"/>
      <c r="FL20" s="185"/>
      <c r="FM20" s="185"/>
      <c r="FN20" s="185"/>
      <c r="FO20" s="185"/>
      <c r="FP20" s="185"/>
      <c r="FQ20" s="185"/>
      <c r="FR20" s="185"/>
      <c r="FS20" s="185"/>
      <c r="FT20" s="185"/>
      <c r="FU20" s="185"/>
      <c r="FV20" s="185"/>
      <c r="FW20" s="185"/>
      <c r="FX20" s="185"/>
      <c r="FY20" s="185"/>
      <c r="FZ20" s="185"/>
      <c r="GA20" s="185"/>
      <c r="GB20" s="185"/>
      <c r="GC20" s="185"/>
      <c r="GD20" s="185"/>
      <c r="GE20" s="185"/>
      <c r="GF20" s="185"/>
      <c r="GG20" s="185"/>
      <c r="GH20" s="185"/>
      <c r="GI20" s="185"/>
      <c r="GJ20" s="185"/>
      <c r="GK20" s="185"/>
      <c r="GL20" s="185"/>
      <c r="GM20" s="185"/>
      <c r="GN20" s="185"/>
      <c r="GO20" s="185"/>
      <c r="GP20" s="185"/>
      <c r="GQ20" s="185"/>
      <c r="GR20" s="185"/>
      <c r="GS20" s="185"/>
      <c r="GT20" s="185"/>
      <c r="GU20" s="185"/>
      <c r="GV20" s="185"/>
      <c r="GW20" s="185"/>
      <c r="GX20" s="185"/>
      <c r="GY20" s="185"/>
      <c r="GZ20" s="185"/>
      <c r="HA20" s="185"/>
      <c r="HB20" s="185"/>
      <c r="HC20" s="185"/>
      <c r="HD20" s="185"/>
      <c r="HE20" s="185"/>
      <c r="HF20" s="185"/>
      <c r="HG20" s="185"/>
      <c r="HH20" s="185"/>
      <c r="HI20" s="185"/>
      <c r="HJ20" s="185"/>
      <c r="HK20" s="185"/>
      <c r="HL20" s="185"/>
      <c r="HM20" s="185"/>
      <c r="HN20" s="185"/>
      <c r="HO20" s="185"/>
      <c r="HP20" s="185"/>
      <c r="HQ20" s="185"/>
      <c r="HR20" s="185"/>
      <c r="HS20" s="185"/>
      <c r="HT20" s="185"/>
      <c r="HU20" s="185"/>
      <c r="HV20" s="185"/>
      <c r="HW20" s="185"/>
      <c r="HX20" s="185"/>
      <c r="HY20" s="185"/>
      <c r="HZ20" s="185"/>
      <c r="IA20" s="185"/>
      <c r="IB20" s="185"/>
      <c r="IC20" s="185"/>
      <c r="ID20" s="185"/>
      <c r="IE20" s="185"/>
      <c r="IF20" s="185"/>
      <c r="IG20" s="185"/>
      <c r="IH20" s="185"/>
      <c r="II20" s="185"/>
      <c r="IJ20" s="185"/>
      <c r="IK20" s="185"/>
      <c r="IL20" s="185"/>
      <c r="IM20" s="185"/>
      <c r="IN20" s="185"/>
      <c r="IO20" s="185"/>
      <c r="IP20" s="185"/>
      <c r="IQ20" s="185"/>
      <c r="IR20" s="185"/>
      <c r="IS20" s="185"/>
      <c r="IT20" s="185"/>
      <c r="IU20" s="185"/>
      <c r="IV20" s="185"/>
      <c r="IW20" s="185"/>
    </row>
    <row r="21" customFormat="false" ht="15.75" hidden="false" customHeight="false" outlineLevel="0" collapsed="false">
      <c r="A21" s="182" t="s">
        <v>129</v>
      </c>
      <c r="B21" s="183"/>
      <c r="C21" s="183" t="n">
        <v>0</v>
      </c>
      <c r="D21" s="183" t="n">
        <v>0</v>
      </c>
      <c r="E21" s="183" t="n">
        <v>0</v>
      </c>
      <c r="F21" s="183" t="n">
        <v>0</v>
      </c>
      <c r="G21" s="183" t="n">
        <v>0</v>
      </c>
      <c r="H21" s="183" t="n">
        <v>0</v>
      </c>
      <c r="I21" s="183" t="n">
        <v>0</v>
      </c>
      <c r="J21" s="183" t="n">
        <v>0</v>
      </c>
      <c r="K21" s="183" t="n">
        <v>0</v>
      </c>
      <c r="L21" s="183" t="n">
        <v>0</v>
      </c>
      <c r="M21" s="183" t="n">
        <v>0</v>
      </c>
      <c r="N21" s="183" t="n">
        <v>0</v>
      </c>
      <c r="O21" s="184" t="n">
        <f aca="false">N21</f>
        <v>0</v>
      </c>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c r="GO21" s="185"/>
      <c r="GP21" s="185"/>
      <c r="GQ21" s="185"/>
      <c r="GR21" s="185"/>
      <c r="GS21" s="185"/>
      <c r="GT21" s="185"/>
      <c r="GU21" s="185"/>
      <c r="GV21" s="185"/>
      <c r="GW21" s="185"/>
      <c r="GX21" s="185"/>
      <c r="GY21" s="185"/>
      <c r="GZ21" s="185"/>
      <c r="HA21" s="185"/>
      <c r="HB21" s="185"/>
      <c r="HC21" s="185"/>
      <c r="HD21" s="185"/>
      <c r="HE21" s="185"/>
      <c r="HF21" s="185"/>
      <c r="HG21" s="185"/>
      <c r="HH21" s="185"/>
      <c r="HI21" s="185"/>
      <c r="HJ21" s="185"/>
      <c r="HK21" s="185"/>
      <c r="HL21" s="185"/>
      <c r="HM21" s="185"/>
      <c r="HN21" s="185"/>
      <c r="HO21" s="185"/>
      <c r="HP21" s="185"/>
      <c r="HQ21" s="185"/>
      <c r="HR21" s="185"/>
      <c r="HS21" s="185"/>
      <c r="HT21" s="185"/>
      <c r="HU21" s="185"/>
      <c r="HV21" s="185"/>
      <c r="HW21" s="185"/>
      <c r="HX21" s="185"/>
      <c r="HY21" s="185"/>
      <c r="HZ21" s="185"/>
      <c r="IA21" s="185"/>
      <c r="IB21" s="185"/>
      <c r="IC21" s="185"/>
      <c r="ID21" s="185"/>
      <c r="IE21" s="185"/>
      <c r="IF21" s="185"/>
      <c r="IG21" s="185"/>
      <c r="IH21" s="185"/>
      <c r="II21" s="185"/>
      <c r="IJ21" s="185"/>
      <c r="IK21" s="185"/>
      <c r="IL21" s="185"/>
      <c r="IM21" s="185"/>
      <c r="IN21" s="185"/>
      <c r="IO21" s="185"/>
      <c r="IP21" s="185"/>
      <c r="IQ21" s="185"/>
      <c r="IR21" s="185"/>
      <c r="IS21" s="185"/>
      <c r="IT21" s="185"/>
      <c r="IU21" s="185"/>
      <c r="IV21" s="185"/>
      <c r="IW21" s="185"/>
    </row>
    <row r="22" customFormat="false" ht="15.75" hidden="false" customHeight="false" outlineLevel="0" collapsed="false">
      <c r="A22" s="182" t="s">
        <v>326</v>
      </c>
      <c r="B22" s="183"/>
      <c r="C22" s="183"/>
      <c r="D22" s="183"/>
      <c r="E22" s="183"/>
      <c r="F22" s="183"/>
      <c r="G22" s="183"/>
      <c r="H22" s="183"/>
      <c r="I22" s="183"/>
      <c r="J22" s="183"/>
      <c r="K22" s="183"/>
      <c r="L22" s="183"/>
      <c r="M22" s="183"/>
      <c r="N22" s="183"/>
      <c r="O22" s="184" t="n">
        <f aca="false">N22</f>
        <v>0</v>
      </c>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c r="DH22" s="185"/>
      <c r="DI22" s="185"/>
      <c r="DJ22" s="185"/>
      <c r="DK22" s="185"/>
      <c r="DL22" s="185"/>
      <c r="DM22" s="185"/>
      <c r="DN22" s="185"/>
      <c r="DO22" s="185"/>
      <c r="DP22" s="185"/>
      <c r="DQ22" s="185"/>
      <c r="DR22" s="185"/>
      <c r="DS22" s="185"/>
      <c r="DT22" s="185"/>
      <c r="DU22" s="185"/>
      <c r="DV22" s="185"/>
      <c r="DW22" s="185"/>
      <c r="DX22" s="185"/>
      <c r="DY22" s="185"/>
      <c r="DZ22" s="185"/>
      <c r="EA22" s="185"/>
      <c r="EB22" s="185"/>
      <c r="EC22" s="185"/>
      <c r="ED22" s="185"/>
      <c r="EE22" s="185"/>
      <c r="EF22" s="185"/>
      <c r="EG22" s="185"/>
      <c r="EH22" s="185"/>
      <c r="EI22" s="185"/>
      <c r="EJ22" s="185"/>
      <c r="EK22" s="185"/>
      <c r="EL22" s="185"/>
      <c r="EM22" s="185"/>
      <c r="EN22" s="185"/>
      <c r="EO22" s="185"/>
      <c r="EP22" s="185"/>
      <c r="EQ22" s="185"/>
      <c r="ER22" s="185"/>
      <c r="ES22" s="185"/>
      <c r="ET22" s="185"/>
      <c r="EU22" s="185"/>
      <c r="EV22" s="185"/>
      <c r="EW22" s="185"/>
      <c r="EX22" s="185"/>
      <c r="EY22" s="185"/>
      <c r="EZ22" s="185"/>
      <c r="FA22" s="185"/>
      <c r="FB22" s="185"/>
      <c r="FC22" s="185"/>
      <c r="FD22" s="185"/>
      <c r="FE22" s="185"/>
      <c r="FF22" s="185"/>
      <c r="FG22" s="185"/>
      <c r="FH22" s="185"/>
      <c r="FI22" s="185"/>
      <c r="FJ22" s="185"/>
      <c r="FK22" s="185"/>
      <c r="FL22" s="185"/>
      <c r="FM22" s="185"/>
      <c r="FN22" s="185"/>
      <c r="FO22" s="185"/>
      <c r="FP22" s="185"/>
      <c r="FQ22" s="185"/>
      <c r="FR22" s="185"/>
      <c r="FS22" s="185"/>
      <c r="FT22" s="185"/>
      <c r="FU22" s="185"/>
      <c r="FV22" s="185"/>
      <c r="FW22" s="185"/>
      <c r="FX22" s="185"/>
      <c r="FY22" s="185"/>
      <c r="FZ22" s="185"/>
      <c r="GA22" s="185"/>
      <c r="GB22" s="185"/>
      <c r="GC22" s="185"/>
      <c r="GD22" s="185"/>
      <c r="GE22" s="185"/>
      <c r="GF22" s="185"/>
      <c r="GG22" s="185"/>
      <c r="GH22" s="185"/>
      <c r="GI22" s="185"/>
      <c r="GJ22" s="185"/>
      <c r="GK22" s="185"/>
      <c r="GL22" s="185"/>
      <c r="GM22" s="185"/>
      <c r="GN22" s="185"/>
      <c r="GO22" s="185"/>
      <c r="GP22" s="185"/>
      <c r="GQ22" s="185"/>
      <c r="GR22" s="185"/>
      <c r="GS22" s="185"/>
      <c r="GT22" s="185"/>
      <c r="GU22" s="185"/>
      <c r="GV22" s="185"/>
      <c r="GW22" s="185"/>
      <c r="GX22" s="185"/>
      <c r="GY22" s="185"/>
      <c r="GZ22" s="185"/>
      <c r="HA22" s="185"/>
      <c r="HB22" s="185"/>
      <c r="HC22" s="185"/>
      <c r="HD22" s="185"/>
      <c r="HE22" s="185"/>
      <c r="HF22" s="185"/>
      <c r="HG22" s="185"/>
      <c r="HH22" s="185"/>
      <c r="HI22" s="185"/>
      <c r="HJ22" s="185"/>
      <c r="HK22" s="185"/>
      <c r="HL22" s="185"/>
      <c r="HM22" s="185"/>
      <c r="HN22" s="185"/>
      <c r="HO22" s="185"/>
      <c r="HP22" s="185"/>
      <c r="HQ22" s="185"/>
      <c r="HR22" s="185"/>
      <c r="HS22" s="185"/>
      <c r="HT22" s="185"/>
      <c r="HU22" s="185"/>
      <c r="HV22" s="185"/>
      <c r="HW22" s="185"/>
      <c r="HX22" s="185"/>
      <c r="HY22" s="185"/>
      <c r="HZ22" s="185"/>
      <c r="IA22" s="185"/>
      <c r="IB22" s="185"/>
      <c r="IC22" s="185"/>
      <c r="ID22" s="185"/>
      <c r="IE22" s="185"/>
      <c r="IF22" s="185"/>
      <c r="IG22" s="185"/>
      <c r="IH22" s="185"/>
      <c r="II22" s="185"/>
      <c r="IJ22" s="185"/>
      <c r="IK22" s="185"/>
      <c r="IL22" s="185"/>
      <c r="IM22" s="185"/>
      <c r="IN22" s="185"/>
      <c r="IO22" s="185"/>
      <c r="IP22" s="185"/>
      <c r="IQ22" s="185"/>
      <c r="IR22" s="185"/>
      <c r="IS22" s="185"/>
      <c r="IT22" s="185"/>
      <c r="IU22" s="185"/>
      <c r="IV22" s="185"/>
      <c r="IW22" s="185"/>
    </row>
    <row r="23" customFormat="false" ht="15.75" hidden="false" customHeight="false" outlineLevel="0" collapsed="false">
      <c r="A23" s="182" t="s">
        <v>327</v>
      </c>
      <c r="B23" s="183"/>
      <c r="C23" s="183"/>
      <c r="D23" s="183"/>
      <c r="E23" s="183"/>
      <c r="F23" s="183"/>
      <c r="G23" s="183"/>
      <c r="H23" s="183"/>
      <c r="I23" s="183"/>
      <c r="J23" s="183"/>
      <c r="K23" s="183"/>
      <c r="L23" s="183"/>
      <c r="M23" s="183"/>
      <c r="N23" s="183"/>
      <c r="O23" s="184" t="n">
        <f aca="false">N23</f>
        <v>0</v>
      </c>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H23" s="185"/>
      <c r="DI23" s="185"/>
      <c r="DJ23" s="185"/>
      <c r="DK23" s="185"/>
      <c r="DL23" s="185"/>
      <c r="DM23" s="185"/>
      <c r="DN23" s="185"/>
      <c r="DO23" s="185"/>
      <c r="DP23" s="185"/>
      <c r="DQ23" s="185"/>
      <c r="DR23" s="185"/>
      <c r="DS23" s="185"/>
      <c r="DT23" s="185"/>
      <c r="DU23" s="185"/>
      <c r="DV23" s="185"/>
      <c r="DW23" s="185"/>
      <c r="DX23" s="185"/>
      <c r="DY23" s="185"/>
      <c r="DZ23" s="185"/>
      <c r="EA23" s="185"/>
      <c r="EB23" s="185"/>
      <c r="EC23" s="185"/>
      <c r="ED23" s="185"/>
      <c r="EE23" s="185"/>
      <c r="EF23" s="185"/>
      <c r="EG23" s="185"/>
      <c r="EH23" s="185"/>
      <c r="EI23" s="185"/>
      <c r="EJ23" s="185"/>
      <c r="EK23" s="185"/>
      <c r="EL23" s="185"/>
      <c r="EM23" s="185"/>
      <c r="EN23" s="185"/>
      <c r="EO23" s="185"/>
      <c r="EP23" s="185"/>
      <c r="EQ23" s="185"/>
      <c r="ER23" s="185"/>
      <c r="ES23" s="185"/>
      <c r="ET23" s="185"/>
      <c r="EU23" s="185"/>
      <c r="EV23" s="185"/>
      <c r="EW23" s="185"/>
      <c r="EX23" s="185"/>
      <c r="EY23" s="185"/>
      <c r="EZ23" s="185"/>
      <c r="FA23" s="185"/>
      <c r="FB23" s="185"/>
      <c r="FC23" s="185"/>
      <c r="FD23" s="185"/>
      <c r="FE23" s="185"/>
      <c r="FF23" s="185"/>
      <c r="FG23" s="185"/>
      <c r="FH23" s="185"/>
      <c r="FI23" s="185"/>
      <c r="FJ23" s="185"/>
      <c r="FK23" s="185"/>
      <c r="FL23" s="185"/>
      <c r="FM23" s="185"/>
      <c r="FN23" s="185"/>
      <c r="FO23" s="185"/>
      <c r="FP23" s="185"/>
      <c r="FQ23" s="185"/>
      <c r="FR23" s="185"/>
      <c r="FS23" s="185"/>
      <c r="FT23" s="185"/>
      <c r="FU23" s="185"/>
      <c r="FV23" s="185"/>
      <c r="FW23" s="185"/>
      <c r="FX23" s="185"/>
      <c r="FY23" s="185"/>
      <c r="FZ23" s="185"/>
      <c r="GA23" s="185"/>
      <c r="GB23" s="185"/>
      <c r="GC23" s="185"/>
      <c r="GD23" s="185"/>
      <c r="GE23" s="185"/>
      <c r="GF23" s="185"/>
      <c r="GG23" s="185"/>
      <c r="GH23" s="185"/>
      <c r="GI23" s="185"/>
      <c r="GJ23" s="185"/>
      <c r="GK23" s="185"/>
      <c r="GL23" s="185"/>
      <c r="GM23" s="185"/>
      <c r="GN23" s="185"/>
      <c r="GO23" s="185"/>
      <c r="GP23" s="185"/>
      <c r="GQ23" s="185"/>
      <c r="GR23" s="185"/>
      <c r="GS23" s="185"/>
      <c r="GT23" s="185"/>
      <c r="GU23" s="185"/>
      <c r="GV23" s="185"/>
      <c r="GW23" s="185"/>
      <c r="GX23" s="185"/>
      <c r="GY23" s="185"/>
      <c r="GZ23" s="185"/>
      <c r="HA23" s="185"/>
      <c r="HB23" s="185"/>
      <c r="HC23" s="185"/>
      <c r="HD23" s="185"/>
      <c r="HE23" s="185"/>
      <c r="HF23" s="185"/>
      <c r="HG23" s="185"/>
      <c r="HH23" s="185"/>
      <c r="HI23" s="185"/>
      <c r="HJ23" s="185"/>
      <c r="HK23" s="185"/>
      <c r="HL23" s="185"/>
      <c r="HM23" s="185"/>
      <c r="HN23" s="185"/>
      <c r="HO23" s="185"/>
      <c r="HP23" s="185"/>
      <c r="HQ23" s="185"/>
      <c r="HR23" s="185"/>
      <c r="HS23" s="185"/>
      <c r="HT23" s="185"/>
      <c r="HU23" s="185"/>
      <c r="HV23" s="185"/>
      <c r="HW23" s="185"/>
      <c r="HX23" s="185"/>
      <c r="HY23" s="185"/>
      <c r="HZ23" s="185"/>
      <c r="IA23" s="185"/>
      <c r="IB23" s="185"/>
      <c r="IC23" s="185"/>
      <c r="ID23" s="185"/>
      <c r="IE23" s="185"/>
      <c r="IF23" s="185"/>
      <c r="IG23" s="185"/>
      <c r="IH23" s="185"/>
      <c r="II23" s="185"/>
      <c r="IJ23" s="185"/>
      <c r="IK23" s="185"/>
      <c r="IL23" s="185"/>
      <c r="IM23" s="185"/>
      <c r="IN23" s="185"/>
      <c r="IO23" s="185"/>
      <c r="IP23" s="185"/>
      <c r="IQ23" s="185"/>
      <c r="IR23" s="185"/>
      <c r="IS23" s="185"/>
      <c r="IT23" s="185"/>
      <c r="IU23" s="185"/>
      <c r="IV23" s="185"/>
      <c r="IW23" s="185"/>
    </row>
    <row r="24" customFormat="false" ht="15.75" hidden="false" customHeight="false" outlineLevel="0" collapsed="false">
      <c r="A24" s="182" t="s">
        <v>328</v>
      </c>
      <c r="B24" s="183"/>
      <c r="C24" s="183"/>
      <c r="D24" s="183"/>
      <c r="E24" s="183"/>
      <c r="F24" s="183"/>
      <c r="G24" s="183"/>
      <c r="H24" s="183"/>
      <c r="I24" s="183"/>
      <c r="J24" s="183"/>
      <c r="K24" s="183"/>
      <c r="L24" s="183"/>
      <c r="M24" s="183"/>
      <c r="N24" s="183"/>
      <c r="O24" s="184" t="n">
        <f aca="false">N24</f>
        <v>0</v>
      </c>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5"/>
      <c r="FM24" s="185"/>
      <c r="FN24" s="185"/>
      <c r="FO24" s="185"/>
      <c r="FP24" s="185"/>
      <c r="FQ24" s="185"/>
      <c r="FR24" s="185"/>
      <c r="FS24" s="185"/>
      <c r="FT24" s="185"/>
      <c r="FU24" s="185"/>
      <c r="FV24" s="185"/>
      <c r="FW24" s="185"/>
      <c r="FX24" s="185"/>
      <c r="FY24" s="185"/>
      <c r="FZ24" s="185"/>
      <c r="GA24" s="185"/>
      <c r="GB24" s="185"/>
      <c r="GC24" s="185"/>
      <c r="GD24" s="185"/>
      <c r="GE24" s="185"/>
      <c r="GF24" s="185"/>
      <c r="GG24" s="185"/>
      <c r="GH24" s="185"/>
      <c r="GI24" s="185"/>
      <c r="GJ24" s="185"/>
      <c r="GK24" s="185"/>
      <c r="GL24" s="185"/>
      <c r="GM24" s="185"/>
      <c r="GN24" s="185"/>
      <c r="GO24" s="185"/>
      <c r="GP24" s="185"/>
      <c r="GQ24" s="185"/>
      <c r="GR24" s="185"/>
      <c r="GS24" s="185"/>
      <c r="GT24" s="185"/>
      <c r="GU24" s="185"/>
      <c r="GV24" s="185"/>
      <c r="GW24" s="185"/>
      <c r="GX24" s="185"/>
      <c r="GY24" s="185"/>
      <c r="GZ24" s="185"/>
      <c r="HA24" s="185"/>
      <c r="HB24" s="185"/>
      <c r="HC24" s="185"/>
      <c r="HD24" s="185"/>
      <c r="HE24" s="185"/>
      <c r="HF24" s="185"/>
      <c r="HG24" s="185"/>
      <c r="HH24" s="185"/>
      <c r="HI24" s="185"/>
      <c r="HJ24" s="185"/>
      <c r="HK24" s="185"/>
      <c r="HL24" s="185"/>
      <c r="HM24" s="185"/>
      <c r="HN24" s="185"/>
      <c r="HO24" s="185"/>
      <c r="HP24" s="185"/>
      <c r="HQ24" s="185"/>
      <c r="HR24" s="185"/>
      <c r="HS24" s="185"/>
      <c r="HT24" s="185"/>
      <c r="HU24" s="185"/>
      <c r="HV24" s="185"/>
      <c r="HW24" s="185"/>
      <c r="HX24" s="185"/>
      <c r="HY24" s="185"/>
      <c r="HZ24" s="185"/>
      <c r="IA24" s="185"/>
      <c r="IB24" s="185"/>
      <c r="IC24" s="185"/>
      <c r="ID24" s="185"/>
      <c r="IE24" s="185"/>
      <c r="IF24" s="185"/>
      <c r="IG24" s="185"/>
      <c r="IH24" s="185"/>
      <c r="II24" s="185"/>
      <c r="IJ24" s="185"/>
      <c r="IK24" s="185"/>
      <c r="IL24" s="185"/>
      <c r="IM24" s="185"/>
      <c r="IN24" s="185"/>
      <c r="IO24" s="185"/>
      <c r="IP24" s="185"/>
      <c r="IQ24" s="185"/>
      <c r="IR24" s="185"/>
      <c r="IS24" s="185"/>
      <c r="IT24" s="185"/>
      <c r="IU24" s="185"/>
      <c r="IV24" s="185"/>
      <c r="IW24" s="185"/>
    </row>
    <row r="25" customFormat="false" ht="15.75" hidden="false" customHeight="false" outlineLevel="0" collapsed="false">
      <c r="A25" s="182" t="s">
        <v>329</v>
      </c>
      <c r="B25" s="183"/>
      <c r="C25" s="183"/>
      <c r="D25" s="183"/>
      <c r="E25" s="183"/>
      <c r="F25" s="183"/>
      <c r="G25" s="183"/>
      <c r="H25" s="183"/>
      <c r="I25" s="183"/>
      <c r="J25" s="183"/>
      <c r="K25" s="183"/>
      <c r="L25" s="183"/>
      <c r="M25" s="183"/>
      <c r="N25" s="183"/>
      <c r="O25" s="184" t="n">
        <f aca="false">N25</f>
        <v>0</v>
      </c>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c r="FD25" s="185"/>
      <c r="FE25" s="185"/>
      <c r="FF25" s="185"/>
      <c r="FG25" s="185"/>
      <c r="FH25" s="185"/>
      <c r="FI25" s="185"/>
      <c r="FJ25" s="185"/>
      <c r="FK25" s="185"/>
      <c r="FL25" s="185"/>
      <c r="FM25" s="185"/>
      <c r="FN25" s="185"/>
      <c r="FO25" s="185"/>
      <c r="FP25" s="185"/>
      <c r="FQ25" s="185"/>
      <c r="FR25" s="185"/>
      <c r="FS25" s="185"/>
      <c r="FT25" s="185"/>
      <c r="FU25" s="185"/>
      <c r="FV25" s="185"/>
      <c r="FW25" s="185"/>
      <c r="FX25" s="185"/>
      <c r="FY25" s="185"/>
      <c r="FZ25" s="185"/>
      <c r="GA25" s="185"/>
      <c r="GB25" s="185"/>
      <c r="GC25" s="185"/>
      <c r="GD25" s="185"/>
      <c r="GE25" s="185"/>
      <c r="GF25" s="185"/>
      <c r="GG25" s="185"/>
      <c r="GH25" s="185"/>
      <c r="GI25" s="185"/>
      <c r="GJ25" s="185"/>
      <c r="GK25" s="185"/>
      <c r="GL25" s="185"/>
      <c r="GM25" s="185"/>
      <c r="GN25" s="185"/>
      <c r="GO25" s="185"/>
      <c r="GP25" s="185"/>
      <c r="GQ25" s="185"/>
      <c r="GR25" s="185"/>
      <c r="GS25" s="185"/>
      <c r="GT25" s="185"/>
      <c r="GU25" s="185"/>
      <c r="GV25" s="185"/>
      <c r="GW25" s="185"/>
      <c r="GX25" s="185"/>
      <c r="GY25" s="185"/>
      <c r="GZ25" s="185"/>
      <c r="HA25" s="185"/>
      <c r="HB25" s="185"/>
      <c r="HC25" s="185"/>
      <c r="HD25" s="185"/>
      <c r="HE25" s="185"/>
      <c r="HF25" s="185"/>
      <c r="HG25" s="185"/>
      <c r="HH25" s="185"/>
      <c r="HI25" s="185"/>
      <c r="HJ25" s="185"/>
      <c r="HK25" s="185"/>
      <c r="HL25" s="185"/>
      <c r="HM25" s="185"/>
      <c r="HN25" s="185"/>
      <c r="HO25" s="185"/>
      <c r="HP25" s="185"/>
      <c r="HQ25" s="185"/>
      <c r="HR25" s="185"/>
      <c r="HS25" s="185"/>
      <c r="HT25" s="185"/>
      <c r="HU25" s="185"/>
      <c r="HV25" s="185"/>
      <c r="HW25" s="185"/>
      <c r="HX25" s="185"/>
      <c r="HY25" s="185"/>
      <c r="HZ25" s="185"/>
      <c r="IA25" s="185"/>
      <c r="IB25" s="185"/>
      <c r="IC25" s="185"/>
      <c r="ID25" s="185"/>
      <c r="IE25" s="185"/>
      <c r="IF25" s="185"/>
      <c r="IG25" s="185"/>
      <c r="IH25" s="185"/>
      <c r="II25" s="185"/>
      <c r="IJ25" s="185"/>
      <c r="IK25" s="185"/>
      <c r="IL25" s="185"/>
      <c r="IM25" s="185"/>
      <c r="IN25" s="185"/>
      <c r="IO25" s="185"/>
      <c r="IP25" s="185"/>
      <c r="IQ25" s="185"/>
      <c r="IR25" s="185"/>
      <c r="IS25" s="185"/>
      <c r="IT25" s="185"/>
      <c r="IU25" s="185"/>
      <c r="IV25" s="185"/>
      <c r="IW25" s="185"/>
    </row>
    <row r="26" customFormat="false" ht="15.75" hidden="false" customHeight="false" outlineLevel="0" collapsed="false">
      <c r="A26" s="182" t="s">
        <v>330</v>
      </c>
      <c r="B26" s="183"/>
      <c r="C26" s="183"/>
      <c r="D26" s="183"/>
      <c r="E26" s="183"/>
      <c r="F26" s="183"/>
      <c r="G26" s="183"/>
      <c r="H26" s="183"/>
      <c r="I26" s="183"/>
      <c r="J26" s="183"/>
      <c r="K26" s="183"/>
      <c r="L26" s="183"/>
      <c r="M26" s="183"/>
      <c r="N26" s="183"/>
      <c r="O26" s="184" t="n">
        <f aca="false">N26</f>
        <v>0</v>
      </c>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85"/>
      <c r="DI26" s="185"/>
      <c r="DJ26" s="185"/>
      <c r="DK26" s="185"/>
      <c r="DL26" s="185"/>
      <c r="DM26" s="185"/>
      <c r="DN26" s="185"/>
      <c r="DO26" s="185"/>
      <c r="DP26" s="185"/>
      <c r="DQ26" s="185"/>
      <c r="DR26" s="185"/>
      <c r="DS26" s="185"/>
      <c r="DT26" s="185"/>
      <c r="DU26" s="185"/>
      <c r="DV26" s="185"/>
      <c r="DW26" s="185"/>
      <c r="DX26" s="185"/>
      <c r="DY26" s="185"/>
      <c r="DZ26" s="185"/>
      <c r="EA26" s="185"/>
      <c r="EB26" s="185"/>
      <c r="EC26" s="185"/>
      <c r="ED26" s="185"/>
      <c r="EE26" s="185"/>
      <c r="EF26" s="185"/>
      <c r="EG26" s="185"/>
      <c r="EH26" s="185"/>
      <c r="EI26" s="185"/>
      <c r="EJ26" s="185"/>
      <c r="EK26" s="185"/>
      <c r="EL26" s="185"/>
      <c r="EM26" s="185"/>
      <c r="EN26" s="185"/>
      <c r="EO26" s="185"/>
      <c r="EP26" s="185"/>
      <c r="EQ26" s="185"/>
      <c r="ER26" s="185"/>
      <c r="ES26" s="185"/>
      <c r="ET26" s="185"/>
      <c r="EU26" s="185"/>
      <c r="EV26" s="185"/>
      <c r="EW26" s="185"/>
      <c r="EX26" s="185"/>
      <c r="EY26" s="185"/>
      <c r="EZ26" s="185"/>
      <c r="FA26" s="185"/>
      <c r="FB26" s="185"/>
      <c r="FC26" s="185"/>
      <c r="FD26" s="185"/>
      <c r="FE26" s="185"/>
      <c r="FF26" s="185"/>
      <c r="FG26" s="185"/>
      <c r="FH26" s="185"/>
      <c r="FI26" s="185"/>
      <c r="FJ26" s="185"/>
      <c r="FK26" s="185"/>
      <c r="FL26" s="185"/>
      <c r="FM26" s="185"/>
      <c r="FN26" s="185"/>
      <c r="FO26" s="185"/>
      <c r="FP26" s="185"/>
      <c r="FQ26" s="185"/>
      <c r="FR26" s="185"/>
      <c r="FS26" s="185"/>
      <c r="FT26" s="185"/>
      <c r="FU26" s="185"/>
      <c r="FV26" s="185"/>
      <c r="FW26" s="185"/>
      <c r="FX26" s="185"/>
      <c r="FY26" s="185"/>
      <c r="FZ26" s="185"/>
      <c r="GA26" s="185"/>
      <c r="GB26" s="185"/>
      <c r="GC26" s="185"/>
      <c r="GD26" s="185"/>
      <c r="GE26" s="185"/>
      <c r="GF26" s="185"/>
      <c r="GG26" s="185"/>
      <c r="GH26" s="185"/>
      <c r="GI26" s="185"/>
      <c r="GJ26" s="185"/>
      <c r="GK26" s="185"/>
      <c r="GL26" s="185"/>
      <c r="GM26" s="185"/>
      <c r="GN26" s="185"/>
      <c r="GO26" s="185"/>
      <c r="GP26" s="185"/>
      <c r="GQ26" s="185"/>
      <c r="GR26" s="185"/>
      <c r="GS26" s="185"/>
      <c r="GT26" s="185"/>
      <c r="GU26" s="185"/>
      <c r="GV26" s="185"/>
      <c r="GW26" s="185"/>
      <c r="GX26" s="185"/>
      <c r="GY26" s="185"/>
      <c r="GZ26" s="185"/>
      <c r="HA26" s="185"/>
      <c r="HB26" s="185"/>
      <c r="HC26" s="185"/>
      <c r="HD26" s="185"/>
      <c r="HE26" s="185"/>
      <c r="HF26" s="185"/>
      <c r="HG26" s="185"/>
      <c r="HH26" s="185"/>
      <c r="HI26" s="185"/>
      <c r="HJ26" s="185"/>
      <c r="HK26" s="185"/>
      <c r="HL26" s="185"/>
      <c r="HM26" s="185"/>
      <c r="HN26" s="185"/>
      <c r="HO26" s="185"/>
      <c r="HP26" s="185"/>
      <c r="HQ26" s="185"/>
      <c r="HR26" s="185"/>
      <c r="HS26" s="185"/>
      <c r="HT26" s="185"/>
      <c r="HU26" s="185"/>
      <c r="HV26" s="185"/>
      <c r="HW26" s="185"/>
      <c r="HX26" s="185"/>
      <c r="HY26" s="185"/>
      <c r="HZ26" s="185"/>
      <c r="IA26" s="185"/>
      <c r="IB26" s="185"/>
      <c r="IC26" s="185"/>
      <c r="ID26" s="185"/>
      <c r="IE26" s="185"/>
      <c r="IF26" s="185"/>
      <c r="IG26" s="185"/>
      <c r="IH26" s="185"/>
      <c r="II26" s="185"/>
      <c r="IJ26" s="185"/>
      <c r="IK26" s="185"/>
      <c r="IL26" s="185"/>
      <c r="IM26" s="185"/>
      <c r="IN26" s="185"/>
      <c r="IO26" s="185"/>
      <c r="IP26" s="185"/>
      <c r="IQ26" s="185"/>
      <c r="IR26" s="185"/>
      <c r="IS26" s="185"/>
      <c r="IT26" s="185"/>
      <c r="IU26" s="185"/>
      <c r="IV26" s="185"/>
      <c r="IW26" s="185"/>
    </row>
    <row r="27" customFormat="false" ht="15.75" hidden="false" customHeight="false" outlineLevel="0" collapsed="false">
      <c r="A27" s="182" t="s">
        <v>331</v>
      </c>
      <c r="B27" s="183"/>
      <c r="C27" s="183" t="n">
        <v>0</v>
      </c>
      <c r="D27" s="183" t="n">
        <v>0</v>
      </c>
      <c r="E27" s="183" t="n">
        <v>0</v>
      </c>
      <c r="F27" s="183" t="n">
        <v>0</v>
      </c>
      <c r="G27" s="183" t="n">
        <v>0</v>
      </c>
      <c r="H27" s="183" t="n">
        <v>0</v>
      </c>
      <c r="I27" s="183" t="n">
        <v>0</v>
      </c>
      <c r="J27" s="183" t="n">
        <v>0</v>
      </c>
      <c r="K27" s="183" t="n">
        <v>0</v>
      </c>
      <c r="L27" s="183" t="n">
        <v>0</v>
      </c>
      <c r="M27" s="183" t="n">
        <v>0</v>
      </c>
      <c r="N27" s="183" t="n">
        <v>0</v>
      </c>
      <c r="O27" s="184" t="n">
        <f aca="false">N27</f>
        <v>0</v>
      </c>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85"/>
      <c r="BW27" s="185"/>
      <c r="BX27" s="185"/>
      <c r="BY27" s="185"/>
      <c r="BZ27" s="185"/>
      <c r="CA27" s="185"/>
      <c r="CB27" s="185"/>
      <c r="CC27" s="185"/>
      <c r="CD27" s="185"/>
      <c r="CE27" s="185"/>
      <c r="CF27" s="185"/>
      <c r="CG27" s="185"/>
      <c r="CH27" s="185"/>
      <c r="CI27" s="185"/>
      <c r="CJ27" s="185"/>
      <c r="CK27" s="185"/>
      <c r="CL27" s="185"/>
      <c r="CM27" s="185"/>
      <c r="CN27" s="185"/>
      <c r="CO27" s="185"/>
      <c r="CP27" s="185"/>
      <c r="CQ27" s="185"/>
      <c r="CR27" s="185"/>
      <c r="CS27" s="185"/>
      <c r="CT27" s="185"/>
      <c r="CU27" s="185"/>
      <c r="CV27" s="185"/>
      <c r="CW27" s="185"/>
      <c r="CX27" s="185"/>
      <c r="CY27" s="185"/>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85"/>
      <c r="EJ27" s="185"/>
      <c r="EK27" s="185"/>
      <c r="EL27" s="185"/>
      <c r="EM27" s="185"/>
      <c r="EN27" s="185"/>
      <c r="EO27" s="185"/>
      <c r="EP27" s="185"/>
      <c r="EQ27" s="185"/>
      <c r="ER27" s="185"/>
      <c r="ES27" s="185"/>
      <c r="ET27" s="185"/>
      <c r="EU27" s="185"/>
      <c r="EV27" s="185"/>
      <c r="EW27" s="185"/>
      <c r="EX27" s="185"/>
      <c r="EY27" s="185"/>
      <c r="EZ27" s="185"/>
      <c r="FA27" s="185"/>
      <c r="FB27" s="185"/>
      <c r="FC27" s="185"/>
      <c r="FD27" s="185"/>
      <c r="FE27" s="185"/>
      <c r="FF27" s="185"/>
      <c r="FG27" s="185"/>
      <c r="FH27" s="185"/>
      <c r="FI27" s="185"/>
      <c r="FJ27" s="185"/>
      <c r="FK27" s="185"/>
      <c r="FL27" s="185"/>
      <c r="FM27" s="185"/>
      <c r="FN27" s="185"/>
      <c r="FO27" s="185"/>
      <c r="FP27" s="185"/>
      <c r="FQ27" s="185"/>
      <c r="FR27" s="185"/>
      <c r="FS27" s="185"/>
      <c r="FT27" s="185"/>
      <c r="FU27" s="185"/>
      <c r="FV27" s="185"/>
      <c r="FW27" s="185"/>
      <c r="FX27" s="185"/>
      <c r="FY27" s="185"/>
      <c r="FZ27" s="185"/>
      <c r="GA27" s="185"/>
      <c r="GB27" s="185"/>
      <c r="GC27" s="185"/>
      <c r="GD27" s="185"/>
      <c r="GE27" s="185"/>
      <c r="GF27" s="185"/>
      <c r="GG27" s="185"/>
      <c r="GH27" s="185"/>
      <c r="GI27" s="185"/>
      <c r="GJ27" s="185"/>
      <c r="GK27" s="185"/>
      <c r="GL27" s="185"/>
      <c r="GM27" s="185"/>
      <c r="GN27" s="185"/>
      <c r="GO27" s="185"/>
      <c r="GP27" s="185"/>
      <c r="GQ27" s="185"/>
      <c r="GR27" s="185"/>
      <c r="GS27" s="185"/>
      <c r="GT27" s="185"/>
      <c r="GU27" s="185"/>
      <c r="GV27" s="185"/>
      <c r="GW27" s="185"/>
      <c r="GX27" s="185"/>
      <c r="GY27" s="185"/>
      <c r="GZ27" s="185"/>
      <c r="HA27" s="185"/>
      <c r="HB27" s="185"/>
      <c r="HC27" s="185"/>
      <c r="HD27" s="185"/>
      <c r="HE27" s="185"/>
      <c r="HF27" s="185"/>
      <c r="HG27" s="185"/>
      <c r="HH27" s="185"/>
      <c r="HI27" s="185"/>
      <c r="HJ27" s="185"/>
      <c r="HK27" s="185"/>
      <c r="HL27" s="185"/>
      <c r="HM27" s="185"/>
      <c r="HN27" s="185"/>
      <c r="HO27" s="185"/>
      <c r="HP27" s="185"/>
      <c r="HQ27" s="185"/>
      <c r="HR27" s="185"/>
      <c r="HS27" s="185"/>
      <c r="HT27" s="185"/>
      <c r="HU27" s="185"/>
      <c r="HV27" s="185"/>
      <c r="HW27" s="185"/>
      <c r="HX27" s="185"/>
      <c r="HY27" s="185"/>
      <c r="HZ27" s="185"/>
      <c r="IA27" s="185"/>
      <c r="IB27" s="185"/>
      <c r="IC27" s="185"/>
      <c r="ID27" s="185"/>
      <c r="IE27" s="185"/>
      <c r="IF27" s="185"/>
      <c r="IG27" s="185"/>
      <c r="IH27" s="185"/>
      <c r="II27" s="185"/>
      <c r="IJ27" s="185"/>
      <c r="IK27" s="185"/>
      <c r="IL27" s="185"/>
      <c r="IM27" s="185"/>
      <c r="IN27" s="185"/>
      <c r="IO27" s="185"/>
      <c r="IP27" s="185"/>
      <c r="IQ27" s="185"/>
      <c r="IR27" s="185"/>
      <c r="IS27" s="185"/>
      <c r="IT27" s="185"/>
      <c r="IU27" s="185"/>
      <c r="IV27" s="185"/>
      <c r="IW27" s="185"/>
    </row>
    <row r="28" customFormat="false" ht="15.75" hidden="false" customHeight="false" outlineLevel="0" collapsed="false">
      <c r="A28" s="182" t="s">
        <v>332</v>
      </c>
      <c r="B28" s="183"/>
      <c r="C28" s="183" t="n">
        <v>0</v>
      </c>
      <c r="D28" s="183" t="n">
        <v>0</v>
      </c>
      <c r="E28" s="183" t="n">
        <v>0</v>
      </c>
      <c r="F28" s="183" t="n">
        <v>0</v>
      </c>
      <c r="G28" s="183" t="n">
        <v>0</v>
      </c>
      <c r="H28" s="183" t="n">
        <v>0</v>
      </c>
      <c r="I28" s="183" t="n">
        <v>0</v>
      </c>
      <c r="J28" s="183" t="n">
        <v>0</v>
      </c>
      <c r="K28" s="183" t="n">
        <v>0</v>
      </c>
      <c r="L28" s="183" t="n">
        <v>0</v>
      </c>
      <c r="M28" s="183" t="n">
        <v>0</v>
      </c>
      <c r="N28" s="183" t="n">
        <v>0</v>
      </c>
      <c r="O28" s="184"/>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c r="GG28" s="185"/>
      <c r="GH28" s="185"/>
      <c r="GI28" s="185"/>
      <c r="GJ28" s="185"/>
      <c r="GK28" s="185"/>
      <c r="GL28" s="185"/>
      <c r="GM28" s="185"/>
      <c r="GN28" s="185"/>
      <c r="GO28" s="185"/>
      <c r="GP28" s="185"/>
      <c r="GQ28" s="185"/>
      <c r="GR28" s="185"/>
      <c r="GS28" s="185"/>
      <c r="GT28" s="185"/>
      <c r="GU28" s="185"/>
      <c r="GV28" s="185"/>
      <c r="GW28" s="185"/>
      <c r="GX28" s="185"/>
      <c r="GY28" s="185"/>
      <c r="GZ28" s="185"/>
      <c r="HA28" s="185"/>
      <c r="HB28" s="185"/>
      <c r="HC28" s="185"/>
      <c r="HD28" s="185"/>
      <c r="HE28" s="185"/>
      <c r="HF28" s="185"/>
      <c r="HG28" s="185"/>
      <c r="HH28" s="185"/>
      <c r="HI28" s="185"/>
      <c r="HJ28" s="185"/>
      <c r="HK28" s="185"/>
      <c r="HL28" s="185"/>
      <c r="HM28" s="185"/>
      <c r="HN28" s="185"/>
      <c r="HO28" s="185"/>
      <c r="HP28" s="185"/>
      <c r="HQ28" s="185"/>
      <c r="HR28" s="185"/>
      <c r="HS28" s="185"/>
      <c r="HT28" s="185"/>
      <c r="HU28" s="185"/>
      <c r="HV28" s="185"/>
      <c r="HW28" s="185"/>
      <c r="HX28" s="185"/>
      <c r="HY28" s="185"/>
      <c r="HZ28" s="185"/>
      <c r="IA28" s="185"/>
      <c r="IB28" s="185"/>
      <c r="IC28" s="185"/>
      <c r="ID28" s="185"/>
      <c r="IE28" s="185"/>
      <c r="IF28" s="185"/>
      <c r="IG28" s="185"/>
      <c r="IH28" s="185"/>
      <c r="II28" s="185"/>
      <c r="IJ28" s="185"/>
      <c r="IK28" s="185"/>
      <c r="IL28" s="185"/>
      <c r="IM28" s="185"/>
      <c r="IN28" s="185"/>
      <c r="IO28" s="185"/>
      <c r="IP28" s="185"/>
      <c r="IQ28" s="185"/>
      <c r="IR28" s="185"/>
      <c r="IS28" s="185"/>
      <c r="IT28" s="185"/>
      <c r="IU28" s="185"/>
      <c r="IV28" s="185"/>
      <c r="IW28" s="185"/>
    </row>
    <row r="29" customFormat="false" ht="15.75" hidden="false" customHeight="false" outlineLevel="0" collapsed="false">
      <c r="A29" s="182" t="s">
        <v>333</v>
      </c>
      <c r="B29" s="183"/>
      <c r="C29" s="183" t="n">
        <v>0</v>
      </c>
      <c r="D29" s="183" t="n">
        <v>0</v>
      </c>
      <c r="E29" s="183" t="n">
        <v>0</v>
      </c>
      <c r="F29" s="183" t="n">
        <v>0</v>
      </c>
      <c r="G29" s="183" t="n">
        <v>0</v>
      </c>
      <c r="H29" s="183" t="n">
        <v>0</v>
      </c>
      <c r="I29" s="183" t="n">
        <v>0</v>
      </c>
      <c r="J29" s="183" t="n">
        <v>0</v>
      </c>
      <c r="K29" s="183" t="n">
        <v>0</v>
      </c>
      <c r="L29" s="183" t="n">
        <v>0</v>
      </c>
      <c r="M29" s="183" t="n">
        <v>0</v>
      </c>
      <c r="N29" s="183" t="n">
        <v>0</v>
      </c>
      <c r="O29" s="184" t="n">
        <f aca="false">N29</f>
        <v>0</v>
      </c>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c r="BM29" s="185"/>
      <c r="BN29" s="185"/>
      <c r="BO29" s="185"/>
      <c r="BP29" s="185"/>
      <c r="BQ29" s="185"/>
      <c r="BR29" s="185"/>
      <c r="BS29" s="185"/>
      <c r="BT29" s="185"/>
      <c r="BU29" s="185"/>
      <c r="BV29" s="185"/>
      <c r="BW29" s="185"/>
      <c r="BX29" s="185"/>
      <c r="BY29" s="185"/>
      <c r="BZ29" s="185"/>
      <c r="CA29" s="185"/>
      <c r="CB29" s="185"/>
      <c r="CC29" s="185"/>
      <c r="CD29" s="185"/>
      <c r="CE29" s="185"/>
      <c r="CF29" s="185"/>
      <c r="CG29" s="185"/>
      <c r="CH29" s="185"/>
      <c r="CI29" s="185"/>
      <c r="CJ29" s="185"/>
      <c r="CK29" s="185"/>
      <c r="CL29" s="185"/>
      <c r="CM29" s="185"/>
      <c r="CN29" s="185"/>
      <c r="CO29" s="185"/>
      <c r="CP29" s="185"/>
      <c r="CQ29" s="185"/>
      <c r="CR29" s="185"/>
      <c r="CS29" s="185"/>
      <c r="CT29" s="185"/>
      <c r="CU29" s="185"/>
      <c r="CV29" s="185"/>
      <c r="CW29" s="185"/>
      <c r="CX29" s="185"/>
      <c r="CY29" s="185"/>
      <c r="CZ29" s="185"/>
      <c r="DA29" s="185"/>
      <c r="DB29" s="185"/>
      <c r="DC29" s="185"/>
      <c r="DD29" s="185"/>
      <c r="DE29" s="185"/>
      <c r="DF29" s="185"/>
      <c r="DG29" s="185"/>
      <c r="DH29" s="185"/>
      <c r="DI29" s="185"/>
      <c r="DJ29" s="185"/>
      <c r="DK29" s="185"/>
      <c r="DL29" s="185"/>
      <c r="DM29" s="185"/>
      <c r="DN29" s="185"/>
      <c r="DO29" s="185"/>
      <c r="DP29" s="185"/>
      <c r="DQ29" s="185"/>
      <c r="DR29" s="185"/>
      <c r="DS29" s="185"/>
      <c r="DT29" s="185"/>
      <c r="DU29" s="185"/>
      <c r="DV29" s="185"/>
      <c r="DW29" s="185"/>
      <c r="DX29" s="185"/>
      <c r="DY29" s="185"/>
      <c r="DZ29" s="185"/>
      <c r="EA29" s="185"/>
      <c r="EB29" s="185"/>
      <c r="EC29" s="185"/>
      <c r="ED29" s="185"/>
      <c r="EE29" s="185"/>
      <c r="EF29" s="185"/>
      <c r="EG29" s="185"/>
      <c r="EH29" s="185"/>
      <c r="EI29" s="185"/>
      <c r="EJ29" s="185"/>
      <c r="EK29" s="185"/>
      <c r="EL29" s="185"/>
      <c r="EM29" s="185"/>
      <c r="EN29" s="185"/>
      <c r="EO29" s="185"/>
      <c r="EP29" s="185"/>
      <c r="EQ29" s="185"/>
      <c r="ER29" s="185"/>
      <c r="ES29" s="185"/>
      <c r="ET29" s="185"/>
      <c r="EU29" s="185"/>
      <c r="EV29" s="185"/>
      <c r="EW29" s="185"/>
      <c r="EX29" s="185"/>
      <c r="EY29" s="185"/>
      <c r="EZ29" s="185"/>
      <c r="FA29" s="185"/>
      <c r="FB29" s="185"/>
      <c r="FC29" s="185"/>
      <c r="FD29" s="185"/>
      <c r="FE29" s="185"/>
      <c r="FF29" s="185"/>
      <c r="FG29" s="185"/>
      <c r="FH29" s="185"/>
      <c r="FI29" s="185"/>
      <c r="FJ29" s="185"/>
      <c r="FK29" s="185"/>
      <c r="FL29" s="185"/>
      <c r="FM29" s="185"/>
      <c r="FN29" s="185"/>
      <c r="FO29" s="185"/>
      <c r="FP29" s="185"/>
      <c r="FQ29" s="185"/>
      <c r="FR29" s="185"/>
      <c r="FS29" s="185"/>
      <c r="FT29" s="185"/>
      <c r="FU29" s="185"/>
      <c r="FV29" s="185"/>
      <c r="FW29" s="185"/>
      <c r="FX29" s="185"/>
      <c r="FY29" s="185"/>
      <c r="FZ29" s="185"/>
      <c r="GA29" s="185"/>
      <c r="GB29" s="185"/>
      <c r="GC29" s="185"/>
      <c r="GD29" s="185"/>
      <c r="GE29" s="185"/>
      <c r="GF29" s="185"/>
      <c r="GG29" s="185"/>
      <c r="GH29" s="185"/>
      <c r="GI29" s="185"/>
      <c r="GJ29" s="185"/>
      <c r="GK29" s="185"/>
      <c r="GL29" s="185"/>
      <c r="GM29" s="185"/>
      <c r="GN29" s="185"/>
      <c r="GO29" s="185"/>
      <c r="GP29" s="185"/>
      <c r="GQ29" s="185"/>
      <c r="GR29" s="185"/>
      <c r="GS29" s="185"/>
      <c r="GT29" s="185"/>
      <c r="GU29" s="185"/>
      <c r="GV29" s="185"/>
      <c r="GW29" s="185"/>
      <c r="GX29" s="185"/>
      <c r="GY29" s="185"/>
      <c r="GZ29" s="185"/>
      <c r="HA29" s="185"/>
      <c r="HB29" s="185"/>
      <c r="HC29" s="185"/>
      <c r="HD29" s="185"/>
      <c r="HE29" s="185"/>
      <c r="HF29" s="185"/>
      <c r="HG29" s="185"/>
      <c r="HH29" s="185"/>
      <c r="HI29" s="185"/>
      <c r="HJ29" s="185"/>
      <c r="HK29" s="185"/>
      <c r="HL29" s="185"/>
      <c r="HM29" s="185"/>
      <c r="HN29" s="185"/>
      <c r="HO29" s="185"/>
      <c r="HP29" s="185"/>
      <c r="HQ29" s="185"/>
      <c r="HR29" s="185"/>
      <c r="HS29" s="185"/>
      <c r="HT29" s="185"/>
      <c r="HU29" s="185"/>
      <c r="HV29" s="185"/>
      <c r="HW29" s="185"/>
      <c r="HX29" s="185"/>
      <c r="HY29" s="185"/>
      <c r="HZ29" s="185"/>
      <c r="IA29" s="185"/>
      <c r="IB29" s="185"/>
      <c r="IC29" s="185"/>
      <c r="ID29" s="185"/>
      <c r="IE29" s="185"/>
      <c r="IF29" s="185"/>
      <c r="IG29" s="185"/>
      <c r="IH29" s="185"/>
      <c r="II29" s="185"/>
      <c r="IJ29" s="185"/>
      <c r="IK29" s="185"/>
      <c r="IL29" s="185"/>
      <c r="IM29" s="185"/>
      <c r="IN29" s="185"/>
      <c r="IO29" s="185"/>
      <c r="IP29" s="185"/>
      <c r="IQ29" s="185"/>
      <c r="IR29" s="185"/>
      <c r="IS29" s="185"/>
      <c r="IT29" s="185"/>
      <c r="IU29" s="185"/>
      <c r="IV29" s="185"/>
      <c r="IW29" s="185"/>
    </row>
    <row r="30" customFormat="false" ht="15.75" hidden="false" customHeight="false" outlineLevel="0" collapsed="false">
      <c r="A30" s="186" t="s">
        <v>334</v>
      </c>
      <c r="B30" s="187"/>
      <c r="C30" s="188" t="n">
        <f aca="false">SUM(C12:C29)</f>
        <v>0</v>
      </c>
      <c r="D30" s="188" t="n">
        <f aca="false">SUM(D12:D29)</f>
        <v>0</v>
      </c>
      <c r="E30" s="188" t="n">
        <f aca="false">SUM(E12:E29)</f>
        <v>0</v>
      </c>
      <c r="F30" s="188" t="n">
        <f aca="false">SUM(F12:F29)</f>
        <v>0</v>
      </c>
      <c r="G30" s="188" t="n">
        <f aca="false">SUM(G12:G29)</f>
        <v>0</v>
      </c>
      <c r="H30" s="188" t="n">
        <f aca="false">SUM(H12:H29)</f>
        <v>0</v>
      </c>
      <c r="I30" s="188" t="n">
        <f aca="false">SUM(I12:I29)</f>
        <v>0</v>
      </c>
      <c r="J30" s="188" t="n">
        <f aca="false">SUM(J12:J29)</f>
        <v>0</v>
      </c>
      <c r="K30" s="188" t="n">
        <f aca="false">SUM(K12:K29)</f>
        <v>0</v>
      </c>
      <c r="L30" s="188" t="n">
        <f aca="false">SUM(L12:L29)</f>
        <v>0</v>
      </c>
      <c r="M30" s="188" t="n">
        <f aca="false">SUM(M12:M29)</f>
        <v>0</v>
      </c>
      <c r="N30" s="188" t="n">
        <f aca="false">SUM(N12:N29)</f>
        <v>0</v>
      </c>
      <c r="O30" s="189" t="n">
        <f aca="false">SUM(O12:O29)</f>
        <v>0</v>
      </c>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B30" s="185"/>
      <c r="BC30" s="185"/>
      <c r="BD30" s="185"/>
      <c r="BE30" s="185"/>
      <c r="BF30" s="185"/>
      <c r="BG30" s="185"/>
      <c r="BH30" s="185"/>
      <c r="BI30" s="185"/>
      <c r="BJ30" s="185"/>
      <c r="BK30" s="185"/>
      <c r="BL30" s="185"/>
      <c r="BM30" s="185"/>
      <c r="BN30" s="185"/>
      <c r="BO30" s="185"/>
      <c r="BP30" s="185"/>
      <c r="BQ30" s="185"/>
      <c r="BR30" s="185"/>
      <c r="BS30" s="185"/>
      <c r="BT30" s="185"/>
      <c r="BU30" s="185"/>
      <c r="BV30" s="185"/>
      <c r="BW30" s="185"/>
      <c r="BX30" s="185"/>
      <c r="BY30" s="185"/>
      <c r="BZ30" s="185"/>
      <c r="CA30" s="185"/>
      <c r="CB30" s="185"/>
      <c r="CC30" s="185"/>
      <c r="CD30" s="185"/>
      <c r="CE30" s="185"/>
      <c r="CF30" s="185"/>
      <c r="CG30" s="185"/>
      <c r="CH30" s="185"/>
      <c r="CI30" s="185"/>
      <c r="CJ30" s="185"/>
      <c r="CK30" s="185"/>
      <c r="CL30" s="185"/>
      <c r="CM30" s="185"/>
      <c r="CN30" s="185"/>
      <c r="CO30" s="185"/>
      <c r="CP30" s="185"/>
      <c r="CQ30" s="185"/>
      <c r="CR30" s="185"/>
      <c r="CS30" s="185"/>
      <c r="CT30" s="185"/>
      <c r="CU30" s="185"/>
      <c r="CV30" s="185"/>
      <c r="CW30" s="185"/>
      <c r="CX30" s="185"/>
      <c r="CY30" s="185"/>
      <c r="CZ30" s="185"/>
      <c r="DA30" s="185"/>
      <c r="DB30" s="185"/>
      <c r="DC30" s="185"/>
      <c r="DD30" s="185"/>
      <c r="DE30" s="185"/>
      <c r="DF30" s="185"/>
      <c r="DG30" s="185"/>
      <c r="DH30" s="185"/>
      <c r="DI30" s="185"/>
      <c r="DJ30" s="185"/>
      <c r="DK30" s="185"/>
      <c r="DL30" s="185"/>
      <c r="DM30" s="185"/>
      <c r="DN30" s="185"/>
      <c r="DO30" s="185"/>
      <c r="DP30" s="185"/>
      <c r="DQ30" s="185"/>
      <c r="DR30" s="185"/>
      <c r="DS30" s="185"/>
      <c r="DT30" s="185"/>
      <c r="DU30" s="185"/>
      <c r="DV30" s="185"/>
      <c r="DW30" s="185"/>
      <c r="DX30" s="185"/>
      <c r="DY30" s="185"/>
      <c r="DZ30" s="185"/>
      <c r="EA30" s="185"/>
      <c r="EB30" s="185"/>
      <c r="EC30" s="185"/>
      <c r="ED30" s="185"/>
      <c r="EE30" s="185"/>
      <c r="EF30" s="185"/>
      <c r="EG30" s="185"/>
      <c r="EH30" s="185"/>
      <c r="EI30" s="185"/>
      <c r="EJ30" s="185"/>
      <c r="EK30" s="185"/>
      <c r="EL30" s="185"/>
      <c r="EM30" s="185"/>
      <c r="EN30" s="185"/>
      <c r="EO30" s="185"/>
      <c r="EP30" s="185"/>
      <c r="EQ30" s="185"/>
      <c r="ER30" s="185"/>
      <c r="ES30" s="185"/>
      <c r="ET30" s="185"/>
      <c r="EU30" s="185"/>
      <c r="EV30" s="185"/>
      <c r="EW30" s="185"/>
      <c r="EX30" s="185"/>
      <c r="EY30" s="185"/>
      <c r="EZ30" s="185"/>
      <c r="FA30" s="185"/>
      <c r="FB30" s="185"/>
      <c r="FC30" s="185"/>
      <c r="FD30" s="185"/>
      <c r="FE30" s="185"/>
      <c r="FF30" s="185"/>
      <c r="FG30" s="185"/>
      <c r="FH30" s="185"/>
      <c r="FI30" s="185"/>
      <c r="FJ30" s="185"/>
      <c r="FK30" s="185"/>
      <c r="FL30" s="185"/>
      <c r="FM30" s="185"/>
      <c r="FN30" s="185"/>
      <c r="FO30" s="185"/>
      <c r="FP30" s="185"/>
      <c r="FQ30" s="185"/>
      <c r="FR30" s="185"/>
      <c r="FS30" s="185"/>
      <c r="FT30" s="185"/>
      <c r="FU30" s="185"/>
      <c r="FV30" s="185"/>
      <c r="FW30" s="185"/>
      <c r="FX30" s="185"/>
      <c r="FY30" s="185"/>
      <c r="FZ30" s="185"/>
      <c r="GA30" s="185"/>
      <c r="GB30" s="185"/>
      <c r="GC30" s="185"/>
      <c r="GD30" s="185"/>
      <c r="GE30" s="185"/>
      <c r="GF30" s="185"/>
      <c r="GG30" s="185"/>
      <c r="GH30" s="185"/>
      <c r="GI30" s="185"/>
      <c r="GJ30" s="185"/>
      <c r="GK30" s="185"/>
      <c r="GL30" s="185"/>
      <c r="GM30" s="185"/>
      <c r="GN30" s="185"/>
      <c r="GO30" s="185"/>
      <c r="GP30" s="185"/>
      <c r="GQ30" s="185"/>
      <c r="GR30" s="185"/>
      <c r="GS30" s="185"/>
      <c r="GT30" s="185"/>
      <c r="GU30" s="185"/>
      <c r="GV30" s="185"/>
      <c r="GW30" s="185"/>
      <c r="GX30" s="185"/>
      <c r="GY30" s="185"/>
      <c r="GZ30" s="185"/>
      <c r="HA30" s="185"/>
      <c r="HB30" s="185"/>
      <c r="HC30" s="185"/>
      <c r="HD30" s="185"/>
      <c r="HE30" s="185"/>
      <c r="HF30" s="185"/>
      <c r="HG30" s="185"/>
      <c r="HH30" s="185"/>
      <c r="HI30" s="185"/>
      <c r="HJ30" s="185"/>
      <c r="HK30" s="185"/>
      <c r="HL30" s="185"/>
      <c r="HM30" s="185"/>
      <c r="HN30" s="185"/>
      <c r="HO30" s="185"/>
      <c r="HP30" s="185"/>
      <c r="HQ30" s="185"/>
      <c r="HR30" s="185"/>
      <c r="HS30" s="185"/>
      <c r="HT30" s="185"/>
      <c r="HU30" s="185"/>
      <c r="HV30" s="185"/>
      <c r="HW30" s="185"/>
      <c r="HX30" s="185"/>
      <c r="HY30" s="185"/>
      <c r="HZ30" s="185"/>
      <c r="IA30" s="185"/>
      <c r="IB30" s="185"/>
      <c r="IC30" s="185"/>
      <c r="ID30" s="185"/>
      <c r="IE30" s="185"/>
      <c r="IF30" s="185"/>
      <c r="IG30" s="185"/>
      <c r="IH30" s="185"/>
      <c r="II30" s="185"/>
      <c r="IJ30" s="185"/>
      <c r="IK30" s="185"/>
      <c r="IL30" s="185"/>
      <c r="IM30" s="185"/>
      <c r="IN30" s="185"/>
      <c r="IO30" s="185"/>
      <c r="IP30" s="185"/>
      <c r="IQ30" s="185"/>
      <c r="IR30" s="185"/>
      <c r="IS30" s="185"/>
      <c r="IT30" s="185"/>
      <c r="IU30" s="185"/>
      <c r="IV30" s="185"/>
      <c r="IW30" s="185"/>
    </row>
    <row r="31" customFormat="false" ht="15.75" hidden="false" customHeight="false" outlineLevel="0" collapsed="false">
      <c r="A31" s="182" t="s">
        <v>335</v>
      </c>
      <c r="B31" s="183" t="n">
        <v>45</v>
      </c>
      <c r="C31" s="183" t="n">
        <v>0</v>
      </c>
      <c r="D31" s="183" t="n">
        <v>0</v>
      </c>
      <c r="E31" s="183" t="n">
        <v>0</v>
      </c>
      <c r="F31" s="183" t="n">
        <v>0</v>
      </c>
      <c r="G31" s="183" t="n">
        <v>0</v>
      </c>
      <c r="H31" s="183" t="n">
        <v>0</v>
      </c>
      <c r="I31" s="183" t="n">
        <v>0</v>
      </c>
      <c r="J31" s="183" t="n">
        <v>0</v>
      </c>
      <c r="K31" s="183" t="n">
        <v>0</v>
      </c>
      <c r="L31" s="183" t="n">
        <v>0</v>
      </c>
      <c r="M31" s="183" t="n">
        <v>0</v>
      </c>
      <c r="N31" s="183" t="n">
        <v>0</v>
      </c>
      <c r="O31" s="184" t="n">
        <f aca="false">N31</f>
        <v>0</v>
      </c>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c r="BQ31" s="185"/>
      <c r="BR31" s="185"/>
      <c r="BS31" s="185"/>
      <c r="BT31" s="185"/>
      <c r="BU31" s="185"/>
      <c r="BV31" s="185"/>
      <c r="BW31" s="185"/>
      <c r="BX31" s="185"/>
      <c r="BY31" s="185"/>
      <c r="BZ31" s="185"/>
      <c r="CA31" s="185"/>
      <c r="CB31" s="185"/>
      <c r="CC31" s="185"/>
      <c r="CD31" s="185"/>
      <c r="CE31" s="185"/>
      <c r="CF31" s="185"/>
      <c r="CG31" s="185"/>
      <c r="CH31" s="185"/>
      <c r="CI31" s="185"/>
      <c r="CJ31" s="185"/>
      <c r="CK31" s="185"/>
      <c r="CL31" s="185"/>
      <c r="CM31" s="185"/>
      <c r="CN31" s="185"/>
      <c r="CO31" s="185"/>
      <c r="CP31" s="185"/>
      <c r="CQ31" s="185"/>
      <c r="CR31" s="185"/>
      <c r="CS31" s="185"/>
      <c r="CT31" s="185"/>
      <c r="CU31" s="185"/>
      <c r="CV31" s="185"/>
      <c r="CW31" s="185"/>
      <c r="CX31" s="185"/>
      <c r="CY31" s="185"/>
      <c r="CZ31" s="185"/>
      <c r="DA31" s="185"/>
      <c r="DB31" s="185"/>
      <c r="DC31" s="185"/>
      <c r="DD31" s="185"/>
      <c r="DE31" s="185"/>
      <c r="DF31" s="185"/>
      <c r="DG31" s="185"/>
      <c r="DH31" s="185"/>
      <c r="DI31" s="185"/>
      <c r="DJ31" s="185"/>
      <c r="DK31" s="185"/>
      <c r="DL31" s="185"/>
      <c r="DM31" s="185"/>
      <c r="DN31" s="185"/>
      <c r="DO31" s="185"/>
      <c r="DP31" s="185"/>
      <c r="DQ31" s="185"/>
      <c r="DR31" s="185"/>
      <c r="DS31" s="185"/>
      <c r="DT31" s="185"/>
      <c r="DU31" s="185"/>
      <c r="DV31" s="185"/>
      <c r="DW31" s="185"/>
      <c r="DX31" s="185"/>
      <c r="DY31" s="185"/>
      <c r="DZ31" s="185"/>
      <c r="EA31" s="185"/>
      <c r="EB31" s="185"/>
      <c r="EC31" s="185"/>
      <c r="ED31" s="185"/>
      <c r="EE31" s="185"/>
      <c r="EF31" s="185"/>
      <c r="EG31" s="185"/>
      <c r="EH31" s="185"/>
      <c r="EI31" s="185"/>
      <c r="EJ31" s="185"/>
      <c r="EK31" s="185"/>
      <c r="EL31" s="185"/>
      <c r="EM31" s="185"/>
      <c r="EN31" s="185"/>
      <c r="EO31" s="185"/>
      <c r="EP31" s="185"/>
      <c r="EQ31" s="185"/>
      <c r="ER31" s="185"/>
      <c r="ES31" s="185"/>
      <c r="ET31" s="185"/>
      <c r="EU31" s="185"/>
      <c r="EV31" s="185"/>
      <c r="EW31" s="185"/>
      <c r="EX31" s="185"/>
      <c r="EY31" s="185"/>
      <c r="EZ31" s="185"/>
      <c r="FA31" s="185"/>
      <c r="FB31" s="185"/>
      <c r="FC31" s="185"/>
      <c r="FD31" s="185"/>
      <c r="FE31" s="185"/>
      <c r="FF31" s="185"/>
      <c r="FG31" s="185"/>
      <c r="FH31" s="185"/>
      <c r="FI31" s="185"/>
      <c r="FJ31" s="185"/>
      <c r="FK31" s="185"/>
      <c r="FL31" s="185"/>
      <c r="FM31" s="185"/>
      <c r="FN31" s="185"/>
      <c r="FO31" s="185"/>
      <c r="FP31" s="185"/>
      <c r="FQ31" s="185"/>
      <c r="FR31" s="185"/>
      <c r="FS31" s="185"/>
      <c r="FT31" s="185"/>
      <c r="FU31" s="185"/>
      <c r="FV31" s="185"/>
      <c r="FW31" s="185"/>
      <c r="FX31" s="185"/>
      <c r="FY31" s="185"/>
      <c r="FZ31" s="185"/>
      <c r="GA31" s="185"/>
      <c r="GB31" s="185"/>
      <c r="GC31" s="185"/>
      <c r="GD31" s="185"/>
      <c r="GE31" s="185"/>
      <c r="GF31" s="185"/>
      <c r="GG31" s="185"/>
      <c r="GH31" s="185"/>
      <c r="GI31" s="185"/>
      <c r="GJ31" s="185"/>
      <c r="GK31" s="185"/>
      <c r="GL31" s="185"/>
      <c r="GM31" s="185"/>
      <c r="GN31" s="185"/>
      <c r="GO31" s="185"/>
      <c r="GP31" s="185"/>
      <c r="GQ31" s="185"/>
      <c r="GR31" s="185"/>
      <c r="GS31" s="185"/>
      <c r="GT31" s="185"/>
      <c r="GU31" s="185"/>
      <c r="GV31" s="185"/>
      <c r="GW31" s="185"/>
      <c r="GX31" s="185"/>
      <c r="GY31" s="185"/>
      <c r="GZ31" s="185"/>
      <c r="HA31" s="185"/>
      <c r="HB31" s="185"/>
      <c r="HC31" s="185"/>
      <c r="HD31" s="185"/>
      <c r="HE31" s="185"/>
      <c r="HF31" s="185"/>
      <c r="HG31" s="185"/>
      <c r="HH31" s="185"/>
      <c r="HI31" s="185"/>
      <c r="HJ31" s="185"/>
      <c r="HK31" s="185"/>
      <c r="HL31" s="185"/>
      <c r="HM31" s="185"/>
      <c r="HN31" s="185"/>
      <c r="HO31" s="185"/>
      <c r="HP31" s="185"/>
      <c r="HQ31" s="185"/>
      <c r="HR31" s="185"/>
      <c r="HS31" s="185"/>
      <c r="HT31" s="185"/>
      <c r="HU31" s="185"/>
      <c r="HV31" s="185"/>
      <c r="HW31" s="185"/>
      <c r="HX31" s="185"/>
      <c r="HY31" s="185"/>
      <c r="HZ31" s="185"/>
      <c r="IA31" s="185"/>
      <c r="IB31" s="185"/>
      <c r="IC31" s="185"/>
      <c r="ID31" s="185"/>
      <c r="IE31" s="185"/>
      <c r="IF31" s="185"/>
      <c r="IG31" s="185"/>
      <c r="IH31" s="185"/>
      <c r="II31" s="185"/>
      <c r="IJ31" s="185"/>
      <c r="IK31" s="185"/>
      <c r="IL31" s="185"/>
      <c r="IM31" s="185"/>
      <c r="IN31" s="185"/>
      <c r="IO31" s="185"/>
      <c r="IP31" s="185"/>
      <c r="IQ31" s="185"/>
      <c r="IR31" s="185"/>
      <c r="IS31" s="185"/>
      <c r="IT31" s="185"/>
      <c r="IU31" s="185"/>
      <c r="IV31" s="185"/>
      <c r="IW31" s="185"/>
    </row>
    <row r="32" customFormat="false" ht="15.75" hidden="false" customHeight="false" outlineLevel="0" collapsed="false">
      <c r="A32" s="182" t="s">
        <v>336</v>
      </c>
      <c r="B32" s="183" t="n">
        <v>65</v>
      </c>
      <c r="C32" s="183"/>
      <c r="D32" s="183"/>
      <c r="E32" s="183"/>
      <c r="F32" s="183"/>
      <c r="G32" s="183"/>
      <c r="H32" s="183"/>
      <c r="I32" s="183"/>
      <c r="J32" s="183"/>
      <c r="K32" s="183"/>
      <c r="L32" s="183"/>
      <c r="M32" s="183"/>
      <c r="N32" s="183"/>
      <c r="O32" s="184" t="n">
        <f aca="false">N32</f>
        <v>0</v>
      </c>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5"/>
      <c r="BM32" s="185"/>
      <c r="BN32" s="185"/>
      <c r="BO32" s="185"/>
      <c r="BP32" s="185"/>
      <c r="BQ32" s="185"/>
      <c r="BR32" s="185"/>
      <c r="BS32" s="185"/>
      <c r="BT32" s="185"/>
      <c r="BU32" s="185"/>
      <c r="BV32" s="185"/>
      <c r="BW32" s="185"/>
      <c r="BX32" s="185"/>
      <c r="BY32" s="185"/>
      <c r="BZ32" s="185"/>
      <c r="CA32" s="185"/>
      <c r="CB32" s="185"/>
      <c r="CC32" s="185"/>
      <c r="CD32" s="185"/>
      <c r="CE32" s="185"/>
      <c r="CF32" s="185"/>
      <c r="CG32" s="185"/>
      <c r="CH32" s="185"/>
      <c r="CI32" s="185"/>
      <c r="CJ32" s="185"/>
      <c r="CK32" s="185"/>
      <c r="CL32" s="185"/>
      <c r="CM32" s="185"/>
      <c r="CN32" s="185"/>
      <c r="CO32" s="185"/>
      <c r="CP32" s="185"/>
      <c r="CQ32" s="185"/>
      <c r="CR32" s="185"/>
      <c r="CS32" s="185"/>
      <c r="CT32" s="185"/>
      <c r="CU32" s="185"/>
      <c r="CV32" s="185"/>
      <c r="CW32" s="185"/>
      <c r="CX32" s="185"/>
      <c r="CY32" s="185"/>
      <c r="CZ32" s="185"/>
      <c r="DA32" s="185"/>
      <c r="DB32" s="185"/>
      <c r="DC32" s="185"/>
      <c r="DD32" s="185"/>
      <c r="DE32" s="185"/>
      <c r="DF32" s="185"/>
      <c r="DG32" s="185"/>
      <c r="DH32" s="185"/>
      <c r="DI32" s="185"/>
      <c r="DJ32" s="185"/>
      <c r="DK32" s="185"/>
      <c r="DL32" s="185"/>
      <c r="DM32" s="185"/>
      <c r="DN32" s="185"/>
      <c r="DO32" s="185"/>
      <c r="DP32" s="185"/>
      <c r="DQ32" s="185"/>
      <c r="DR32" s="185"/>
      <c r="DS32" s="185"/>
      <c r="DT32" s="185"/>
      <c r="DU32" s="185"/>
      <c r="DV32" s="185"/>
      <c r="DW32" s="185"/>
      <c r="DX32" s="185"/>
      <c r="DY32" s="185"/>
      <c r="DZ32" s="185"/>
      <c r="EA32" s="185"/>
      <c r="EB32" s="185"/>
      <c r="EC32" s="185"/>
      <c r="ED32" s="185"/>
      <c r="EE32" s="185"/>
      <c r="EF32" s="185"/>
      <c r="EG32" s="185"/>
      <c r="EH32" s="185"/>
      <c r="EI32" s="185"/>
      <c r="EJ32" s="185"/>
      <c r="EK32" s="185"/>
      <c r="EL32" s="185"/>
      <c r="EM32" s="185"/>
      <c r="EN32" s="185"/>
      <c r="EO32" s="185"/>
      <c r="EP32" s="185"/>
      <c r="EQ32" s="185"/>
      <c r="ER32" s="185"/>
      <c r="ES32" s="185"/>
      <c r="ET32" s="185"/>
      <c r="EU32" s="185"/>
      <c r="EV32" s="185"/>
      <c r="EW32" s="185"/>
      <c r="EX32" s="185"/>
      <c r="EY32" s="185"/>
      <c r="EZ32" s="185"/>
      <c r="FA32" s="185"/>
      <c r="FB32" s="185"/>
      <c r="FC32" s="185"/>
      <c r="FD32" s="185"/>
      <c r="FE32" s="185"/>
      <c r="FF32" s="185"/>
      <c r="FG32" s="185"/>
      <c r="FH32" s="185"/>
      <c r="FI32" s="185"/>
      <c r="FJ32" s="185"/>
      <c r="FK32" s="185"/>
      <c r="FL32" s="185"/>
      <c r="FM32" s="185"/>
      <c r="FN32" s="185"/>
      <c r="FO32" s="185"/>
      <c r="FP32" s="185"/>
      <c r="FQ32" s="185"/>
      <c r="FR32" s="185"/>
      <c r="FS32" s="185"/>
      <c r="FT32" s="185"/>
      <c r="FU32" s="185"/>
      <c r="FV32" s="185"/>
      <c r="FW32" s="185"/>
      <c r="FX32" s="185"/>
      <c r="FY32" s="185"/>
      <c r="FZ32" s="185"/>
      <c r="GA32" s="185"/>
      <c r="GB32" s="185"/>
      <c r="GC32" s="185"/>
      <c r="GD32" s="185"/>
      <c r="GE32" s="185"/>
      <c r="GF32" s="185"/>
      <c r="GG32" s="185"/>
      <c r="GH32" s="185"/>
      <c r="GI32" s="185"/>
      <c r="GJ32" s="185"/>
      <c r="GK32" s="185"/>
      <c r="GL32" s="185"/>
      <c r="GM32" s="185"/>
      <c r="GN32" s="185"/>
      <c r="GO32" s="185"/>
      <c r="GP32" s="185"/>
      <c r="GQ32" s="185"/>
      <c r="GR32" s="185"/>
      <c r="GS32" s="185"/>
      <c r="GT32" s="185"/>
      <c r="GU32" s="185"/>
      <c r="GV32" s="185"/>
      <c r="GW32" s="185"/>
      <c r="GX32" s="185"/>
      <c r="GY32" s="185"/>
      <c r="GZ32" s="185"/>
      <c r="HA32" s="185"/>
      <c r="HB32" s="185"/>
      <c r="HC32" s="185"/>
      <c r="HD32" s="185"/>
      <c r="HE32" s="185"/>
      <c r="HF32" s="185"/>
      <c r="HG32" s="185"/>
      <c r="HH32" s="185"/>
      <c r="HI32" s="185"/>
      <c r="HJ32" s="185"/>
      <c r="HK32" s="185"/>
      <c r="HL32" s="185"/>
      <c r="HM32" s="185"/>
      <c r="HN32" s="185"/>
      <c r="HO32" s="185"/>
      <c r="HP32" s="185"/>
      <c r="HQ32" s="185"/>
      <c r="HR32" s="185"/>
      <c r="HS32" s="185"/>
      <c r="HT32" s="185"/>
      <c r="HU32" s="185"/>
      <c r="HV32" s="185"/>
      <c r="HW32" s="185"/>
      <c r="HX32" s="185"/>
      <c r="HY32" s="185"/>
      <c r="HZ32" s="185"/>
      <c r="IA32" s="185"/>
      <c r="IB32" s="185"/>
      <c r="IC32" s="185"/>
      <c r="ID32" s="185"/>
      <c r="IE32" s="185"/>
      <c r="IF32" s="185"/>
      <c r="IG32" s="185"/>
      <c r="IH32" s="185"/>
      <c r="II32" s="185"/>
      <c r="IJ32" s="185"/>
      <c r="IK32" s="185"/>
      <c r="IL32" s="185"/>
      <c r="IM32" s="185"/>
      <c r="IN32" s="185"/>
      <c r="IO32" s="185"/>
      <c r="IP32" s="185"/>
      <c r="IQ32" s="185"/>
      <c r="IR32" s="185"/>
      <c r="IS32" s="185"/>
      <c r="IT32" s="185"/>
      <c r="IU32" s="185"/>
      <c r="IV32" s="185"/>
      <c r="IW32" s="185"/>
    </row>
    <row r="33" customFormat="false" ht="15.75" hidden="false" customHeight="false" outlineLevel="0" collapsed="false">
      <c r="A33" s="182" t="s">
        <v>337</v>
      </c>
      <c r="B33" s="183" t="n">
        <v>85</v>
      </c>
      <c r="C33" s="183"/>
      <c r="D33" s="183"/>
      <c r="E33" s="183"/>
      <c r="F33" s="183"/>
      <c r="G33" s="183"/>
      <c r="H33" s="183"/>
      <c r="I33" s="183"/>
      <c r="J33" s="183"/>
      <c r="K33" s="183"/>
      <c r="L33" s="183"/>
      <c r="M33" s="183"/>
      <c r="N33" s="183"/>
      <c r="O33" s="184" t="n">
        <f aca="false">N33</f>
        <v>0</v>
      </c>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185"/>
      <c r="BW33" s="185"/>
      <c r="BX33" s="185"/>
      <c r="BY33" s="185"/>
      <c r="BZ33" s="185"/>
      <c r="CA33" s="185"/>
      <c r="CB33" s="185"/>
      <c r="CC33" s="185"/>
      <c r="CD33" s="185"/>
      <c r="CE33" s="185"/>
      <c r="CF33" s="185"/>
      <c r="CG33" s="185"/>
      <c r="CH33" s="185"/>
      <c r="CI33" s="185"/>
      <c r="CJ33" s="185"/>
      <c r="CK33" s="185"/>
      <c r="CL33" s="185"/>
      <c r="CM33" s="185"/>
      <c r="CN33" s="185"/>
      <c r="CO33" s="185"/>
      <c r="CP33" s="185"/>
      <c r="CQ33" s="185"/>
      <c r="CR33" s="185"/>
      <c r="CS33" s="185"/>
      <c r="CT33" s="185"/>
      <c r="CU33" s="185"/>
      <c r="CV33" s="185"/>
      <c r="CW33" s="185"/>
      <c r="CX33" s="185"/>
      <c r="CY33" s="185"/>
      <c r="CZ33" s="185"/>
      <c r="DA33" s="185"/>
      <c r="DB33" s="185"/>
      <c r="DC33" s="185"/>
      <c r="DD33" s="185"/>
      <c r="DE33" s="185"/>
      <c r="DF33" s="185"/>
      <c r="DG33" s="185"/>
      <c r="DH33" s="185"/>
      <c r="DI33" s="185"/>
      <c r="DJ33" s="185"/>
      <c r="DK33" s="185"/>
      <c r="DL33" s="185"/>
      <c r="DM33" s="185"/>
      <c r="DN33" s="185"/>
      <c r="DO33" s="185"/>
      <c r="DP33" s="185"/>
      <c r="DQ33" s="185"/>
      <c r="DR33" s="185"/>
      <c r="DS33" s="185"/>
      <c r="DT33" s="185"/>
      <c r="DU33" s="185"/>
      <c r="DV33" s="185"/>
      <c r="DW33" s="185"/>
      <c r="DX33" s="185"/>
      <c r="DY33" s="185"/>
      <c r="DZ33" s="185"/>
      <c r="EA33" s="185"/>
      <c r="EB33" s="185"/>
      <c r="EC33" s="185"/>
      <c r="ED33" s="185"/>
      <c r="EE33" s="185"/>
      <c r="EF33" s="185"/>
      <c r="EG33" s="185"/>
      <c r="EH33" s="185"/>
      <c r="EI33" s="185"/>
      <c r="EJ33" s="185"/>
      <c r="EK33" s="185"/>
      <c r="EL33" s="185"/>
      <c r="EM33" s="185"/>
      <c r="EN33" s="185"/>
      <c r="EO33" s="185"/>
      <c r="EP33" s="185"/>
      <c r="EQ33" s="185"/>
      <c r="ER33" s="185"/>
      <c r="ES33" s="185"/>
      <c r="ET33" s="185"/>
      <c r="EU33" s="185"/>
      <c r="EV33" s="185"/>
      <c r="EW33" s="185"/>
      <c r="EX33" s="185"/>
      <c r="EY33" s="185"/>
      <c r="EZ33" s="185"/>
      <c r="FA33" s="185"/>
      <c r="FB33" s="185"/>
      <c r="FC33" s="185"/>
      <c r="FD33" s="185"/>
      <c r="FE33" s="185"/>
      <c r="FF33" s="185"/>
      <c r="FG33" s="185"/>
      <c r="FH33" s="185"/>
      <c r="FI33" s="185"/>
      <c r="FJ33" s="185"/>
      <c r="FK33" s="185"/>
      <c r="FL33" s="185"/>
      <c r="FM33" s="185"/>
      <c r="FN33" s="185"/>
      <c r="FO33" s="185"/>
      <c r="FP33" s="185"/>
      <c r="FQ33" s="185"/>
      <c r="FR33" s="185"/>
      <c r="FS33" s="185"/>
      <c r="FT33" s="185"/>
      <c r="FU33" s="185"/>
      <c r="FV33" s="185"/>
      <c r="FW33" s="185"/>
      <c r="FX33" s="185"/>
      <c r="FY33" s="185"/>
      <c r="FZ33" s="185"/>
      <c r="GA33" s="185"/>
      <c r="GB33" s="185"/>
      <c r="GC33" s="185"/>
      <c r="GD33" s="185"/>
      <c r="GE33" s="185"/>
      <c r="GF33" s="185"/>
      <c r="GG33" s="185"/>
      <c r="GH33" s="185"/>
      <c r="GI33" s="185"/>
      <c r="GJ33" s="185"/>
      <c r="GK33" s="185"/>
      <c r="GL33" s="185"/>
      <c r="GM33" s="185"/>
      <c r="GN33" s="185"/>
      <c r="GO33" s="185"/>
      <c r="GP33" s="185"/>
      <c r="GQ33" s="185"/>
      <c r="GR33" s="185"/>
      <c r="GS33" s="185"/>
      <c r="GT33" s="185"/>
      <c r="GU33" s="185"/>
      <c r="GV33" s="185"/>
      <c r="GW33" s="185"/>
      <c r="GX33" s="185"/>
      <c r="GY33" s="185"/>
      <c r="GZ33" s="185"/>
      <c r="HA33" s="185"/>
      <c r="HB33" s="185"/>
      <c r="HC33" s="185"/>
      <c r="HD33" s="185"/>
      <c r="HE33" s="185"/>
      <c r="HF33" s="185"/>
      <c r="HG33" s="185"/>
      <c r="HH33" s="185"/>
      <c r="HI33" s="185"/>
      <c r="HJ33" s="185"/>
      <c r="HK33" s="185"/>
      <c r="HL33" s="185"/>
      <c r="HM33" s="185"/>
      <c r="HN33" s="185"/>
      <c r="HO33" s="185"/>
      <c r="HP33" s="185"/>
      <c r="HQ33" s="185"/>
      <c r="HR33" s="185"/>
      <c r="HS33" s="185"/>
      <c r="HT33" s="185"/>
      <c r="HU33" s="185"/>
      <c r="HV33" s="185"/>
      <c r="HW33" s="185"/>
      <c r="HX33" s="185"/>
      <c r="HY33" s="185"/>
      <c r="HZ33" s="185"/>
      <c r="IA33" s="185"/>
      <c r="IB33" s="185"/>
      <c r="IC33" s="185"/>
      <c r="ID33" s="185"/>
      <c r="IE33" s="185"/>
      <c r="IF33" s="185"/>
      <c r="IG33" s="185"/>
      <c r="IH33" s="185"/>
      <c r="II33" s="185"/>
      <c r="IJ33" s="185"/>
      <c r="IK33" s="185"/>
      <c r="IL33" s="185"/>
      <c r="IM33" s="185"/>
      <c r="IN33" s="185"/>
      <c r="IO33" s="185"/>
      <c r="IP33" s="185"/>
      <c r="IQ33" s="185"/>
      <c r="IR33" s="185"/>
      <c r="IS33" s="185"/>
      <c r="IT33" s="185"/>
      <c r="IU33" s="185"/>
      <c r="IV33" s="185"/>
      <c r="IW33" s="185"/>
    </row>
    <row r="34" customFormat="false" ht="15.75" hidden="false" customHeight="false" outlineLevel="0" collapsed="false">
      <c r="A34" s="182" t="s">
        <v>338</v>
      </c>
      <c r="B34" s="183" t="n">
        <v>115</v>
      </c>
      <c r="C34" s="183" t="n">
        <v>0</v>
      </c>
      <c r="D34" s="183" t="n">
        <v>0</v>
      </c>
      <c r="E34" s="183" t="n">
        <v>0</v>
      </c>
      <c r="F34" s="183" t="n">
        <v>0</v>
      </c>
      <c r="G34" s="183" t="n">
        <v>0</v>
      </c>
      <c r="H34" s="183" t="n">
        <v>0</v>
      </c>
      <c r="I34" s="183" t="n">
        <v>0</v>
      </c>
      <c r="J34" s="183" t="n">
        <v>0</v>
      </c>
      <c r="K34" s="183" t="n">
        <v>0</v>
      </c>
      <c r="L34" s="183" t="n">
        <v>0</v>
      </c>
      <c r="M34" s="183" t="n">
        <v>0</v>
      </c>
      <c r="N34" s="183" t="n">
        <v>0</v>
      </c>
      <c r="O34" s="184" t="n">
        <f aca="false">N34</f>
        <v>0</v>
      </c>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185"/>
      <c r="CX34" s="185"/>
      <c r="CY34" s="185"/>
      <c r="CZ34" s="185"/>
      <c r="DA34" s="185"/>
      <c r="DB34" s="185"/>
      <c r="DC34" s="185"/>
      <c r="DD34" s="185"/>
      <c r="DE34" s="185"/>
      <c r="DF34" s="185"/>
      <c r="DG34" s="185"/>
      <c r="DH34" s="185"/>
      <c r="DI34" s="185"/>
      <c r="DJ34" s="185"/>
      <c r="DK34" s="185"/>
      <c r="DL34" s="185"/>
      <c r="DM34" s="185"/>
      <c r="DN34" s="185"/>
      <c r="DO34" s="185"/>
      <c r="DP34" s="185"/>
      <c r="DQ34" s="185"/>
      <c r="DR34" s="185"/>
      <c r="DS34" s="185"/>
      <c r="DT34" s="185"/>
      <c r="DU34" s="185"/>
      <c r="DV34" s="185"/>
      <c r="DW34" s="185"/>
      <c r="DX34" s="185"/>
      <c r="DY34" s="185"/>
      <c r="DZ34" s="185"/>
      <c r="EA34" s="185"/>
      <c r="EB34" s="185"/>
      <c r="EC34" s="185"/>
      <c r="ED34" s="185"/>
      <c r="EE34" s="185"/>
      <c r="EF34" s="185"/>
      <c r="EG34" s="185"/>
      <c r="EH34" s="185"/>
      <c r="EI34" s="185"/>
      <c r="EJ34" s="185"/>
      <c r="EK34" s="185"/>
      <c r="EL34" s="185"/>
      <c r="EM34" s="185"/>
      <c r="EN34" s="185"/>
      <c r="EO34" s="185"/>
      <c r="EP34" s="185"/>
      <c r="EQ34" s="185"/>
      <c r="ER34" s="185"/>
      <c r="ES34" s="185"/>
      <c r="ET34" s="185"/>
      <c r="EU34" s="185"/>
      <c r="EV34" s="185"/>
      <c r="EW34" s="185"/>
      <c r="EX34" s="185"/>
      <c r="EY34" s="185"/>
      <c r="EZ34" s="185"/>
      <c r="FA34" s="185"/>
      <c r="FB34" s="185"/>
      <c r="FC34" s="185"/>
      <c r="FD34" s="185"/>
      <c r="FE34" s="185"/>
      <c r="FF34" s="185"/>
      <c r="FG34" s="185"/>
      <c r="FH34" s="185"/>
      <c r="FI34" s="185"/>
      <c r="FJ34" s="185"/>
      <c r="FK34" s="185"/>
      <c r="FL34" s="185"/>
      <c r="FM34" s="185"/>
      <c r="FN34" s="185"/>
      <c r="FO34" s="185"/>
      <c r="FP34" s="185"/>
      <c r="FQ34" s="185"/>
      <c r="FR34" s="185"/>
      <c r="FS34" s="185"/>
      <c r="FT34" s="185"/>
      <c r="FU34" s="185"/>
      <c r="FV34" s="185"/>
      <c r="FW34" s="185"/>
      <c r="FX34" s="185"/>
      <c r="FY34" s="185"/>
      <c r="FZ34" s="185"/>
      <c r="GA34" s="185"/>
      <c r="GB34" s="185"/>
      <c r="GC34" s="185"/>
      <c r="GD34" s="185"/>
      <c r="GE34" s="185"/>
      <c r="GF34" s="185"/>
      <c r="GG34" s="185"/>
      <c r="GH34" s="185"/>
      <c r="GI34" s="185"/>
      <c r="GJ34" s="185"/>
      <c r="GK34" s="185"/>
      <c r="GL34" s="185"/>
      <c r="GM34" s="185"/>
      <c r="GN34" s="185"/>
      <c r="GO34" s="185"/>
      <c r="GP34" s="185"/>
      <c r="GQ34" s="185"/>
      <c r="GR34" s="185"/>
      <c r="GS34" s="185"/>
      <c r="GT34" s="185"/>
      <c r="GU34" s="185"/>
      <c r="GV34" s="185"/>
      <c r="GW34" s="185"/>
      <c r="GX34" s="185"/>
      <c r="GY34" s="185"/>
      <c r="GZ34" s="185"/>
      <c r="HA34" s="185"/>
      <c r="HB34" s="185"/>
      <c r="HC34" s="185"/>
      <c r="HD34" s="185"/>
      <c r="HE34" s="185"/>
      <c r="HF34" s="185"/>
      <c r="HG34" s="185"/>
      <c r="HH34" s="185"/>
      <c r="HI34" s="185"/>
      <c r="HJ34" s="185"/>
      <c r="HK34" s="185"/>
      <c r="HL34" s="185"/>
      <c r="HM34" s="185"/>
      <c r="HN34" s="185"/>
      <c r="HO34" s="185"/>
      <c r="HP34" s="185"/>
      <c r="HQ34" s="185"/>
      <c r="HR34" s="185"/>
      <c r="HS34" s="185"/>
      <c r="HT34" s="185"/>
      <c r="HU34" s="185"/>
      <c r="HV34" s="185"/>
      <c r="HW34" s="185"/>
      <c r="HX34" s="185"/>
      <c r="HY34" s="185"/>
      <c r="HZ34" s="185"/>
      <c r="IA34" s="185"/>
      <c r="IB34" s="185"/>
      <c r="IC34" s="185"/>
      <c r="ID34" s="185"/>
      <c r="IE34" s="185"/>
      <c r="IF34" s="185"/>
      <c r="IG34" s="185"/>
      <c r="IH34" s="185"/>
      <c r="II34" s="185"/>
      <c r="IJ34" s="185"/>
      <c r="IK34" s="185"/>
      <c r="IL34" s="185"/>
      <c r="IM34" s="185"/>
      <c r="IN34" s="185"/>
      <c r="IO34" s="185"/>
      <c r="IP34" s="185"/>
      <c r="IQ34" s="185"/>
      <c r="IR34" s="185"/>
      <c r="IS34" s="185"/>
      <c r="IT34" s="185"/>
      <c r="IU34" s="185"/>
      <c r="IV34" s="185"/>
      <c r="IW34" s="185"/>
    </row>
    <row r="35" customFormat="false" ht="15.75" hidden="false" customHeight="false" outlineLevel="0" collapsed="false">
      <c r="A35" s="182" t="s">
        <v>339</v>
      </c>
      <c r="B35" s="183" t="n">
        <v>135</v>
      </c>
      <c r="C35" s="183"/>
      <c r="D35" s="183"/>
      <c r="E35" s="183"/>
      <c r="F35" s="183"/>
      <c r="G35" s="183"/>
      <c r="H35" s="183"/>
      <c r="I35" s="183"/>
      <c r="J35" s="183"/>
      <c r="K35" s="183"/>
      <c r="L35" s="183"/>
      <c r="M35" s="183"/>
      <c r="N35" s="183"/>
      <c r="O35" s="184" t="n">
        <f aca="false">N35</f>
        <v>0</v>
      </c>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5"/>
      <c r="BP35" s="185"/>
      <c r="BQ35" s="185"/>
      <c r="BR35" s="185"/>
      <c r="BS35" s="185"/>
      <c r="BT35" s="185"/>
      <c r="BU35" s="185"/>
      <c r="BV35" s="185"/>
      <c r="BW35" s="185"/>
      <c r="BX35" s="185"/>
      <c r="BY35" s="185"/>
      <c r="BZ35" s="185"/>
      <c r="CA35" s="185"/>
      <c r="CB35" s="185"/>
      <c r="CC35" s="185"/>
      <c r="CD35" s="185"/>
      <c r="CE35" s="185"/>
      <c r="CF35" s="185"/>
      <c r="CG35" s="185"/>
      <c r="CH35" s="185"/>
      <c r="CI35" s="185"/>
      <c r="CJ35" s="185"/>
      <c r="CK35" s="185"/>
      <c r="CL35" s="185"/>
      <c r="CM35" s="185"/>
      <c r="CN35" s="185"/>
      <c r="CO35" s="185"/>
      <c r="CP35" s="185"/>
      <c r="CQ35" s="185"/>
      <c r="CR35" s="185"/>
      <c r="CS35" s="185"/>
      <c r="CT35" s="185"/>
      <c r="CU35" s="185"/>
      <c r="CV35" s="185"/>
      <c r="CW35" s="185"/>
      <c r="CX35" s="185"/>
      <c r="CY35" s="185"/>
      <c r="CZ35" s="185"/>
      <c r="DA35" s="185"/>
      <c r="DB35" s="185"/>
      <c r="DC35" s="185"/>
      <c r="DD35" s="185"/>
      <c r="DE35" s="185"/>
      <c r="DF35" s="185"/>
      <c r="DG35" s="185"/>
      <c r="DH35" s="185"/>
      <c r="DI35" s="185"/>
      <c r="DJ35" s="185"/>
      <c r="DK35" s="185"/>
      <c r="DL35" s="185"/>
      <c r="DM35" s="185"/>
      <c r="DN35" s="185"/>
      <c r="DO35" s="185"/>
      <c r="DP35" s="185"/>
      <c r="DQ35" s="185"/>
      <c r="DR35" s="185"/>
      <c r="DS35" s="185"/>
      <c r="DT35" s="185"/>
      <c r="DU35" s="185"/>
      <c r="DV35" s="185"/>
      <c r="DW35" s="185"/>
      <c r="DX35" s="185"/>
      <c r="DY35" s="185"/>
      <c r="DZ35" s="185"/>
      <c r="EA35" s="185"/>
      <c r="EB35" s="185"/>
      <c r="EC35" s="185"/>
      <c r="ED35" s="185"/>
      <c r="EE35" s="185"/>
      <c r="EF35" s="185"/>
      <c r="EG35" s="185"/>
      <c r="EH35" s="185"/>
      <c r="EI35" s="185"/>
      <c r="EJ35" s="185"/>
      <c r="EK35" s="185"/>
      <c r="EL35" s="185"/>
      <c r="EM35" s="185"/>
      <c r="EN35" s="185"/>
      <c r="EO35" s="185"/>
      <c r="EP35" s="185"/>
      <c r="EQ35" s="185"/>
      <c r="ER35" s="185"/>
      <c r="ES35" s="185"/>
      <c r="ET35" s="185"/>
      <c r="EU35" s="185"/>
      <c r="EV35" s="185"/>
      <c r="EW35" s="185"/>
      <c r="EX35" s="185"/>
      <c r="EY35" s="185"/>
      <c r="EZ35" s="185"/>
      <c r="FA35" s="185"/>
      <c r="FB35" s="185"/>
      <c r="FC35" s="185"/>
      <c r="FD35" s="185"/>
      <c r="FE35" s="185"/>
      <c r="FF35" s="185"/>
      <c r="FG35" s="185"/>
      <c r="FH35" s="185"/>
      <c r="FI35" s="185"/>
      <c r="FJ35" s="185"/>
      <c r="FK35" s="185"/>
      <c r="FL35" s="185"/>
      <c r="FM35" s="185"/>
      <c r="FN35" s="185"/>
      <c r="FO35" s="185"/>
      <c r="FP35" s="185"/>
      <c r="FQ35" s="185"/>
      <c r="FR35" s="185"/>
      <c r="FS35" s="185"/>
      <c r="FT35" s="185"/>
      <c r="FU35" s="185"/>
      <c r="FV35" s="185"/>
      <c r="FW35" s="185"/>
      <c r="FX35" s="185"/>
      <c r="FY35" s="185"/>
      <c r="FZ35" s="185"/>
      <c r="GA35" s="185"/>
      <c r="GB35" s="185"/>
      <c r="GC35" s="185"/>
      <c r="GD35" s="185"/>
      <c r="GE35" s="185"/>
      <c r="GF35" s="185"/>
      <c r="GG35" s="185"/>
      <c r="GH35" s="185"/>
      <c r="GI35" s="185"/>
      <c r="GJ35" s="185"/>
      <c r="GK35" s="185"/>
      <c r="GL35" s="185"/>
      <c r="GM35" s="185"/>
      <c r="GN35" s="185"/>
      <c r="GO35" s="185"/>
      <c r="GP35" s="185"/>
      <c r="GQ35" s="185"/>
      <c r="GR35" s="185"/>
      <c r="GS35" s="185"/>
      <c r="GT35" s="185"/>
      <c r="GU35" s="185"/>
      <c r="GV35" s="185"/>
      <c r="GW35" s="185"/>
      <c r="GX35" s="185"/>
      <c r="GY35" s="185"/>
      <c r="GZ35" s="185"/>
      <c r="HA35" s="185"/>
      <c r="HB35" s="185"/>
      <c r="HC35" s="185"/>
      <c r="HD35" s="185"/>
      <c r="HE35" s="185"/>
      <c r="HF35" s="185"/>
      <c r="HG35" s="185"/>
      <c r="HH35" s="185"/>
      <c r="HI35" s="185"/>
      <c r="HJ35" s="185"/>
      <c r="HK35" s="185"/>
      <c r="HL35" s="185"/>
      <c r="HM35" s="185"/>
      <c r="HN35" s="185"/>
      <c r="HO35" s="185"/>
      <c r="HP35" s="185"/>
      <c r="HQ35" s="185"/>
      <c r="HR35" s="185"/>
      <c r="HS35" s="185"/>
      <c r="HT35" s="185"/>
      <c r="HU35" s="185"/>
      <c r="HV35" s="185"/>
      <c r="HW35" s="185"/>
      <c r="HX35" s="185"/>
      <c r="HY35" s="185"/>
      <c r="HZ35" s="185"/>
      <c r="IA35" s="185"/>
      <c r="IB35" s="185"/>
      <c r="IC35" s="185"/>
      <c r="ID35" s="185"/>
      <c r="IE35" s="185"/>
      <c r="IF35" s="185"/>
      <c r="IG35" s="185"/>
      <c r="IH35" s="185"/>
      <c r="II35" s="185"/>
      <c r="IJ35" s="185"/>
      <c r="IK35" s="185"/>
      <c r="IL35" s="185"/>
      <c r="IM35" s="185"/>
      <c r="IN35" s="185"/>
      <c r="IO35" s="185"/>
      <c r="IP35" s="185"/>
      <c r="IQ35" s="185"/>
      <c r="IR35" s="185"/>
      <c r="IS35" s="185"/>
      <c r="IT35" s="185"/>
      <c r="IU35" s="185"/>
      <c r="IV35" s="185"/>
      <c r="IW35" s="185"/>
    </row>
    <row r="36" customFormat="false" ht="15.75" hidden="false" customHeight="false" outlineLevel="0" collapsed="false">
      <c r="A36" s="182" t="s">
        <v>340</v>
      </c>
      <c r="B36" s="183" t="n">
        <v>165</v>
      </c>
      <c r="C36" s="183"/>
      <c r="D36" s="183"/>
      <c r="E36" s="183"/>
      <c r="F36" s="183"/>
      <c r="G36" s="183"/>
      <c r="H36" s="183"/>
      <c r="I36" s="183"/>
      <c r="J36" s="183"/>
      <c r="K36" s="183"/>
      <c r="L36" s="183"/>
      <c r="M36" s="183"/>
      <c r="N36" s="183"/>
      <c r="O36" s="184" t="n">
        <f aca="false">N36</f>
        <v>0</v>
      </c>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5"/>
      <c r="BQ36" s="185"/>
      <c r="BR36" s="185"/>
      <c r="BS36" s="185"/>
      <c r="BT36" s="185"/>
      <c r="BU36" s="185"/>
      <c r="BV36" s="185"/>
      <c r="BW36" s="185"/>
      <c r="BX36" s="185"/>
      <c r="BY36" s="185"/>
      <c r="BZ36" s="185"/>
      <c r="CA36" s="185"/>
      <c r="CB36" s="185"/>
      <c r="CC36" s="185"/>
      <c r="CD36" s="185"/>
      <c r="CE36" s="185"/>
      <c r="CF36" s="185"/>
      <c r="CG36" s="185"/>
      <c r="CH36" s="185"/>
      <c r="CI36" s="185"/>
      <c r="CJ36" s="185"/>
      <c r="CK36" s="185"/>
      <c r="CL36" s="185"/>
      <c r="CM36" s="185"/>
      <c r="CN36" s="185"/>
      <c r="CO36" s="185"/>
      <c r="CP36" s="185"/>
      <c r="CQ36" s="185"/>
      <c r="CR36" s="185"/>
      <c r="CS36" s="185"/>
      <c r="CT36" s="185"/>
      <c r="CU36" s="185"/>
      <c r="CV36" s="185"/>
      <c r="CW36" s="185"/>
      <c r="CX36" s="185"/>
      <c r="CY36" s="185"/>
      <c r="CZ36" s="185"/>
      <c r="DA36" s="185"/>
      <c r="DB36" s="185"/>
      <c r="DC36" s="185"/>
      <c r="DD36" s="185"/>
      <c r="DE36" s="185"/>
      <c r="DF36" s="185"/>
      <c r="DG36" s="185"/>
      <c r="DH36" s="185"/>
      <c r="DI36" s="185"/>
      <c r="DJ36" s="185"/>
      <c r="DK36" s="185"/>
      <c r="DL36" s="185"/>
      <c r="DM36" s="185"/>
      <c r="DN36" s="185"/>
      <c r="DO36" s="185"/>
      <c r="DP36" s="185"/>
      <c r="DQ36" s="185"/>
      <c r="DR36" s="185"/>
      <c r="DS36" s="185"/>
      <c r="DT36" s="185"/>
      <c r="DU36" s="185"/>
      <c r="DV36" s="185"/>
      <c r="DW36" s="185"/>
      <c r="DX36" s="185"/>
      <c r="DY36" s="185"/>
      <c r="DZ36" s="185"/>
      <c r="EA36" s="185"/>
      <c r="EB36" s="185"/>
      <c r="EC36" s="185"/>
      <c r="ED36" s="185"/>
      <c r="EE36" s="185"/>
      <c r="EF36" s="185"/>
      <c r="EG36" s="185"/>
      <c r="EH36" s="185"/>
      <c r="EI36" s="185"/>
      <c r="EJ36" s="185"/>
      <c r="EK36" s="185"/>
      <c r="EL36" s="185"/>
      <c r="EM36" s="185"/>
      <c r="EN36" s="185"/>
      <c r="EO36" s="185"/>
      <c r="EP36" s="185"/>
      <c r="EQ36" s="185"/>
      <c r="ER36" s="185"/>
      <c r="ES36" s="185"/>
      <c r="ET36" s="185"/>
      <c r="EU36" s="185"/>
      <c r="EV36" s="185"/>
      <c r="EW36" s="185"/>
      <c r="EX36" s="185"/>
      <c r="EY36" s="185"/>
      <c r="EZ36" s="185"/>
      <c r="FA36" s="185"/>
      <c r="FB36" s="185"/>
      <c r="FC36" s="185"/>
      <c r="FD36" s="185"/>
      <c r="FE36" s="185"/>
      <c r="FF36" s="185"/>
      <c r="FG36" s="185"/>
      <c r="FH36" s="185"/>
      <c r="FI36" s="185"/>
      <c r="FJ36" s="185"/>
      <c r="FK36" s="185"/>
      <c r="FL36" s="185"/>
      <c r="FM36" s="185"/>
      <c r="FN36" s="185"/>
      <c r="FO36" s="185"/>
      <c r="FP36" s="185"/>
      <c r="FQ36" s="185"/>
      <c r="FR36" s="185"/>
      <c r="FS36" s="185"/>
      <c r="FT36" s="185"/>
      <c r="FU36" s="185"/>
      <c r="FV36" s="185"/>
      <c r="FW36" s="185"/>
      <c r="FX36" s="185"/>
      <c r="FY36" s="185"/>
      <c r="FZ36" s="185"/>
      <c r="GA36" s="185"/>
      <c r="GB36" s="185"/>
      <c r="GC36" s="185"/>
      <c r="GD36" s="185"/>
      <c r="GE36" s="185"/>
      <c r="GF36" s="185"/>
      <c r="GG36" s="185"/>
      <c r="GH36" s="185"/>
      <c r="GI36" s="185"/>
      <c r="GJ36" s="185"/>
      <c r="GK36" s="185"/>
      <c r="GL36" s="185"/>
      <c r="GM36" s="185"/>
      <c r="GN36" s="185"/>
      <c r="GO36" s="185"/>
      <c r="GP36" s="185"/>
      <c r="GQ36" s="185"/>
      <c r="GR36" s="185"/>
      <c r="GS36" s="185"/>
      <c r="GT36" s="185"/>
      <c r="GU36" s="185"/>
      <c r="GV36" s="185"/>
      <c r="GW36" s="185"/>
      <c r="GX36" s="185"/>
      <c r="GY36" s="185"/>
      <c r="GZ36" s="185"/>
      <c r="HA36" s="185"/>
      <c r="HB36" s="185"/>
      <c r="HC36" s="185"/>
      <c r="HD36" s="185"/>
      <c r="HE36" s="185"/>
      <c r="HF36" s="185"/>
      <c r="HG36" s="185"/>
      <c r="HH36" s="185"/>
      <c r="HI36" s="185"/>
      <c r="HJ36" s="185"/>
      <c r="HK36" s="185"/>
      <c r="HL36" s="185"/>
      <c r="HM36" s="185"/>
      <c r="HN36" s="185"/>
      <c r="HO36" s="185"/>
      <c r="HP36" s="185"/>
      <c r="HQ36" s="185"/>
      <c r="HR36" s="185"/>
      <c r="HS36" s="185"/>
      <c r="HT36" s="185"/>
      <c r="HU36" s="185"/>
      <c r="HV36" s="185"/>
      <c r="HW36" s="185"/>
      <c r="HX36" s="185"/>
      <c r="HY36" s="185"/>
      <c r="HZ36" s="185"/>
      <c r="IA36" s="185"/>
      <c r="IB36" s="185"/>
      <c r="IC36" s="185"/>
      <c r="ID36" s="185"/>
      <c r="IE36" s="185"/>
      <c r="IF36" s="185"/>
      <c r="IG36" s="185"/>
      <c r="IH36" s="185"/>
      <c r="II36" s="185"/>
      <c r="IJ36" s="185"/>
      <c r="IK36" s="185"/>
      <c r="IL36" s="185"/>
      <c r="IM36" s="185"/>
      <c r="IN36" s="185"/>
      <c r="IO36" s="185"/>
      <c r="IP36" s="185"/>
      <c r="IQ36" s="185"/>
      <c r="IR36" s="185"/>
      <c r="IS36" s="185"/>
      <c r="IT36" s="185"/>
      <c r="IU36" s="185"/>
      <c r="IV36" s="185"/>
      <c r="IW36" s="185"/>
    </row>
    <row r="37" customFormat="false" ht="15.75" hidden="false" customHeight="false" outlineLevel="0" collapsed="false">
      <c r="A37" s="182" t="s">
        <v>341</v>
      </c>
      <c r="B37" s="183" t="n">
        <v>185</v>
      </c>
      <c r="C37" s="183"/>
      <c r="D37" s="183"/>
      <c r="E37" s="183"/>
      <c r="F37" s="183"/>
      <c r="G37" s="183"/>
      <c r="H37" s="183"/>
      <c r="I37" s="183"/>
      <c r="J37" s="183"/>
      <c r="K37" s="183"/>
      <c r="L37" s="183"/>
      <c r="M37" s="183"/>
      <c r="N37" s="183"/>
      <c r="O37" s="184" t="n">
        <f aca="false">N37</f>
        <v>0</v>
      </c>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c r="BA37" s="185"/>
      <c r="BB37" s="185"/>
      <c r="BC37" s="185"/>
      <c r="BD37" s="185"/>
      <c r="BE37" s="185"/>
      <c r="BF37" s="185"/>
      <c r="BG37" s="185"/>
      <c r="BH37" s="185"/>
      <c r="BI37" s="185"/>
      <c r="BJ37" s="185"/>
      <c r="BK37" s="185"/>
      <c r="BL37" s="185"/>
      <c r="BM37" s="185"/>
      <c r="BN37" s="185"/>
      <c r="BO37" s="185"/>
      <c r="BP37" s="185"/>
      <c r="BQ37" s="185"/>
      <c r="BR37" s="185"/>
      <c r="BS37" s="185"/>
      <c r="BT37" s="185"/>
      <c r="BU37" s="185"/>
      <c r="BV37" s="185"/>
      <c r="BW37" s="185"/>
      <c r="BX37" s="185"/>
      <c r="BY37" s="185"/>
      <c r="BZ37" s="185"/>
      <c r="CA37" s="185"/>
      <c r="CB37" s="185"/>
      <c r="CC37" s="185"/>
      <c r="CD37" s="185"/>
      <c r="CE37" s="185"/>
      <c r="CF37" s="185"/>
      <c r="CG37" s="185"/>
      <c r="CH37" s="185"/>
      <c r="CI37" s="185"/>
      <c r="CJ37" s="185"/>
      <c r="CK37" s="185"/>
      <c r="CL37" s="185"/>
      <c r="CM37" s="185"/>
      <c r="CN37" s="185"/>
      <c r="CO37" s="185"/>
      <c r="CP37" s="185"/>
      <c r="CQ37" s="185"/>
      <c r="CR37" s="185"/>
      <c r="CS37" s="185"/>
      <c r="CT37" s="185"/>
      <c r="CU37" s="185"/>
      <c r="CV37" s="185"/>
      <c r="CW37" s="185"/>
      <c r="CX37" s="185"/>
      <c r="CY37" s="185"/>
      <c r="CZ37" s="185"/>
      <c r="DA37" s="185"/>
      <c r="DB37" s="185"/>
      <c r="DC37" s="185"/>
      <c r="DD37" s="185"/>
      <c r="DE37" s="185"/>
      <c r="DF37" s="185"/>
      <c r="DG37" s="185"/>
      <c r="DH37" s="185"/>
      <c r="DI37" s="185"/>
      <c r="DJ37" s="185"/>
      <c r="DK37" s="185"/>
      <c r="DL37" s="185"/>
      <c r="DM37" s="185"/>
      <c r="DN37" s="185"/>
      <c r="DO37" s="185"/>
      <c r="DP37" s="185"/>
      <c r="DQ37" s="185"/>
      <c r="DR37" s="185"/>
      <c r="DS37" s="185"/>
      <c r="DT37" s="185"/>
      <c r="DU37" s="185"/>
      <c r="DV37" s="185"/>
      <c r="DW37" s="185"/>
      <c r="DX37" s="185"/>
      <c r="DY37" s="185"/>
      <c r="DZ37" s="185"/>
      <c r="EA37" s="185"/>
      <c r="EB37" s="185"/>
      <c r="EC37" s="185"/>
      <c r="ED37" s="185"/>
      <c r="EE37" s="185"/>
      <c r="EF37" s="185"/>
      <c r="EG37" s="185"/>
      <c r="EH37" s="185"/>
      <c r="EI37" s="185"/>
      <c r="EJ37" s="185"/>
      <c r="EK37" s="185"/>
      <c r="EL37" s="185"/>
      <c r="EM37" s="185"/>
      <c r="EN37" s="185"/>
      <c r="EO37" s="185"/>
      <c r="EP37" s="185"/>
      <c r="EQ37" s="185"/>
      <c r="ER37" s="185"/>
      <c r="ES37" s="185"/>
      <c r="ET37" s="185"/>
      <c r="EU37" s="185"/>
      <c r="EV37" s="185"/>
      <c r="EW37" s="185"/>
      <c r="EX37" s="185"/>
      <c r="EY37" s="185"/>
      <c r="EZ37" s="185"/>
      <c r="FA37" s="185"/>
      <c r="FB37" s="185"/>
      <c r="FC37" s="185"/>
      <c r="FD37" s="185"/>
      <c r="FE37" s="185"/>
      <c r="FF37" s="185"/>
      <c r="FG37" s="185"/>
      <c r="FH37" s="185"/>
      <c r="FI37" s="185"/>
      <c r="FJ37" s="185"/>
      <c r="FK37" s="185"/>
      <c r="FL37" s="185"/>
      <c r="FM37" s="185"/>
      <c r="FN37" s="185"/>
      <c r="FO37" s="185"/>
      <c r="FP37" s="185"/>
      <c r="FQ37" s="185"/>
      <c r="FR37" s="185"/>
      <c r="FS37" s="185"/>
      <c r="FT37" s="185"/>
      <c r="FU37" s="185"/>
      <c r="FV37" s="185"/>
      <c r="FW37" s="185"/>
      <c r="FX37" s="185"/>
      <c r="FY37" s="185"/>
      <c r="FZ37" s="185"/>
      <c r="GA37" s="185"/>
      <c r="GB37" s="185"/>
      <c r="GC37" s="185"/>
      <c r="GD37" s="185"/>
      <c r="GE37" s="185"/>
      <c r="GF37" s="185"/>
      <c r="GG37" s="185"/>
      <c r="GH37" s="185"/>
      <c r="GI37" s="185"/>
      <c r="GJ37" s="185"/>
      <c r="GK37" s="185"/>
      <c r="GL37" s="185"/>
      <c r="GM37" s="185"/>
      <c r="GN37" s="185"/>
      <c r="GO37" s="185"/>
      <c r="GP37" s="185"/>
      <c r="GQ37" s="185"/>
      <c r="GR37" s="185"/>
      <c r="GS37" s="185"/>
      <c r="GT37" s="185"/>
      <c r="GU37" s="185"/>
      <c r="GV37" s="185"/>
      <c r="GW37" s="185"/>
      <c r="GX37" s="185"/>
      <c r="GY37" s="185"/>
      <c r="GZ37" s="185"/>
      <c r="HA37" s="185"/>
      <c r="HB37" s="185"/>
      <c r="HC37" s="185"/>
      <c r="HD37" s="185"/>
      <c r="HE37" s="185"/>
      <c r="HF37" s="185"/>
      <c r="HG37" s="185"/>
      <c r="HH37" s="185"/>
      <c r="HI37" s="185"/>
      <c r="HJ37" s="185"/>
      <c r="HK37" s="185"/>
      <c r="HL37" s="185"/>
      <c r="HM37" s="185"/>
      <c r="HN37" s="185"/>
      <c r="HO37" s="185"/>
      <c r="HP37" s="185"/>
      <c r="HQ37" s="185"/>
      <c r="HR37" s="185"/>
      <c r="HS37" s="185"/>
      <c r="HT37" s="185"/>
      <c r="HU37" s="185"/>
      <c r="HV37" s="185"/>
      <c r="HW37" s="185"/>
      <c r="HX37" s="185"/>
      <c r="HY37" s="185"/>
      <c r="HZ37" s="185"/>
      <c r="IA37" s="185"/>
      <c r="IB37" s="185"/>
      <c r="IC37" s="185"/>
      <c r="ID37" s="185"/>
      <c r="IE37" s="185"/>
      <c r="IF37" s="185"/>
      <c r="IG37" s="185"/>
      <c r="IH37" s="185"/>
      <c r="II37" s="185"/>
      <c r="IJ37" s="185"/>
      <c r="IK37" s="185"/>
      <c r="IL37" s="185"/>
      <c r="IM37" s="185"/>
      <c r="IN37" s="185"/>
      <c r="IO37" s="185"/>
      <c r="IP37" s="185"/>
      <c r="IQ37" s="185"/>
      <c r="IR37" s="185"/>
      <c r="IS37" s="185"/>
      <c r="IT37" s="185"/>
      <c r="IU37" s="185"/>
      <c r="IV37" s="185"/>
      <c r="IW37" s="185"/>
    </row>
    <row r="38" customFormat="false" ht="15.75" hidden="false" customHeight="false" outlineLevel="0" collapsed="false">
      <c r="A38" s="182" t="s">
        <v>342</v>
      </c>
      <c r="B38" s="183" t="n">
        <v>215</v>
      </c>
      <c r="C38" s="183" t="n">
        <v>0</v>
      </c>
      <c r="D38" s="183" t="n">
        <v>0</v>
      </c>
      <c r="E38" s="183" t="n">
        <v>0</v>
      </c>
      <c r="F38" s="183" t="n">
        <v>0</v>
      </c>
      <c r="G38" s="183" t="n">
        <v>0</v>
      </c>
      <c r="H38" s="183" t="n">
        <v>0</v>
      </c>
      <c r="I38" s="183" t="n">
        <v>0</v>
      </c>
      <c r="J38" s="183" t="n">
        <v>0</v>
      </c>
      <c r="K38" s="183" t="n">
        <v>0</v>
      </c>
      <c r="L38" s="183" t="n">
        <v>0</v>
      </c>
      <c r="M38" s="183" t="n">
        <v>0</v>
      </c>
      <c r="N38" s="183" t="n">
        <v>0</v>
      </c>
      <c r="O38" s="184" t="n">
        <f aca="false">N38</f>
        <v>0</v>
      </c>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5"/>
      <c r="BN38" s="185"/>
      <c r="BO38" s="185"/>
      <c r="BP38" s="185"/>
      <c r="BQ38" s="185"/>
      <c r="BR38" s="185"/>
      <c r="BS38" s="185"/>
      <c r="BT38" s="185"/>
      <c r="BU38" s="185"/>
      <c r="BV38" s="185"/>
      <c r="BW38" s="185"/>
      <c r="BX38" s="185"/>
      <c r="BY38" s="185"/>
      <c r="BZ38" s="185"/>
      <c r="CA38" s="185"/>
      <c r="CB38" s="185"/>
      <c r="CC38" s="185"/>
      <c r="CD38" s="185"/>
      <c r="CE38" s="185"/>
      <c r="CF38" s="185"/>
      <c r="CG38" s="185"/>
      <c r="CH38" s="185"/>
      <c r="CI38" s="185"/>
      <c r="CJ38" s="185"/>
      <c r="CK38" s="185"/>
      <c r="CL38" s="185"/>
      <c r="CM38" s="185"/>
      <c r="CN38" s="185"/>
      <c r="CO38" s="185"/>
      <c r="CP38" s="185"/>
      <c r="CQ38" s="185"/>
      <c r="CR38" s="185"/>
      <c r="CS38" s="185"/>
      <c r="CT38" s="185"/>
      <c r="CU38" s="185"/>
      <c r="CV38" s="185"/>
      <c r="CW38" s="185"/>
      <c r="CX38" s="185"/>
      <c r="CY38" s="185"/>
      <c r="CZ38" s="185"/>
      <c r="DA38" s="185"/>
      <c r="DB38" s="185"/>
      <c r="DC38" s="185"/>
      <c r="DD38" s="185"/>
      <c r="DE38" s="185"/>
      <c r="DF38" s="185"/>
      <c r="DG38" s="185"/>
      <c r="DH38" s="185"/>
      <c r="DI38" s="185"/>
      <c r="DJ38" s="185"/>
      <c r="DK38" s="185"/>
      <c r="DL38" s="185"/>
      <c r="DM38" s="185"/>
      <c r="DN38" s="185"/>
      <c r="DO38" s="185"/>
      <c r="DP38" s="185"/>
      <c r="DQ38" s="185"/>
      <c r="DR38" s="185"/>
      <c r="DS38" s="185"/>
      <c r="DT38" s="185"/>
      <c r="DU38" s="185"/>
      <c r="DV38" s="185"/>
      <c r="DW38" s="185"/>
      <c r="DX38" s="185"/>
      <c r="DY38" s="185"/>
      <c r="DZ38" s="185"/>
      <c r="EA38" s="185"/>
      <c r="EB38" s="185"/>
      <c r="EC38" s="185"/>
      <c r="ED38" s="185"/>
      <c r="EE38" s="185"/>
      <c r="EF38" s="185"/>
      <c r="EG38" s="185"/>
      <c r="EH38" s="185"/>
      <c r="EI38" s="185"/>
      <c r="EJ38" s="185"/>
      <c r="EK38" s="185"/>
      <c r="EL38" s="185"/>
      <c r="EM38" s="185"/>
      <c r="EN38" s="185"/>
      <c r="EO38" s="185"/>
      <c r="EP38" s="185"/>
      <c r="EQ38" s="185"/>
      <c r="ER38" s="185"/>
      <c r="ES38" s="185"/>
      <c r="ET38" s="185"/>
      <c r="EU38" s="185"/>
      <c r="EV38" s="185"/>
      <c r="EW38" s="185"/>
      <c r="EX38" s="185"/>
      <c r="EY38" s="185"/>
      <c r="EZ38" s="185"/>
      <c r="FA38" s="185"/>
      <c r="FB38" s="185"/>
      <c r="FC38" s="185"/>
      <c r="FD38" s="185"/>
      <c r="FE38" s="185"/>
      <c r="FF38" s="185"/>
      <c r="FG38" s="185"/>
      <c r="FH38" s="185"/>
      <c r="FI38" s="185"/>
      <c r="FJ38" s="185"/>
      <c r="FK38" s="185"/>
      <c r="FL38" s="185"/>
      <c r="FM38" s="185"/>
      <c r="FN38" s="185"/>
      <c r="FO38" s="185"/>
      <c r="FP38" s="185"/>
      <c r="FQ38" s="185"/>
      <c r="FR38" s="185"/>
      <c r="FS38" s="185"/>
      <c r="FT38" s="185"/>
      <c r="FU38" s="185"/>
      <c r="FV38" s="185"/>
      <c r="FW38" s="185"/>
      <c r="FX38" s="185"/>
      <c r="FY38" s="185"/>
      <c r="FZ38" s="185"/>
      <c r="GA38" s="185"/>
      <c r="GB38" s="185"/>
      <c r="GC38" s="185"/>
      <c r="GD38" s="185"/>
      <c r="GE38" s="185"/>
      <c r="GF38" s="185"/>
      <c r="GG38" s="185"/>
      <c r="GH38" s="185"/>
      <c r="GI38" s="185"/>
      <c r="GJ38" s="185"/>
      <c r="GK38" s="185"/>
      <c r="GL38" s="185"/>
      <c r="GM38" s="185"/>
      <c r="GN38" s="185"/>
      <c r="GO38" s="185"/>
      <c r="GP38" s="185"/>
      <c r="GQ38" s="185"/>
      <c r="GR38" s="185"/>
      <c r="GS38" s="185"/>
      <c r="GT38" s="185"/>
      <c r="GU38" s="185"/>
      <c r="GV38" s="185"/>
      <c r="GW38" s="185"/>
      <c r="GX38" s="185"/>
      <c r="GY38" s="185"/>
      <c r="GZ38" s="185"/>
      <c r="HA38" s="185"/>
      <c r="HB38" s="185"/>
      <c r="HC38" s="185"/>
      <c r="HD38" s="185"/>
      <c r="HE38" s="185"/>
      <c r="HF38" s="185"/>
      <c r="HG38" s="185"/>
      <c r="HH38" s="185"/>
      <c r="HI38" s="185"/>
      <c r="HJ38" s="185"/>
      <c r="HK38" s="185"/>
      <c r="HL38" s="185"/>
      <c r="HM38" s="185"/>
      <c r="HN38" s="185"/>
      <c r="HO38" s="185"/>
      <c r="HP38" s="185"/>
      <c r="HQ38" s="185"/>
      <c r="HR38" s="185"/>
      <c r="HS38" s="185"/>
      <c r="HT38" s="185"/>
      <c r="HU38" s="185"/>
      <c r="HV38" s="185"/>
      <c r="HW38" s="185"/>
      <c r="HX38" s="185"/>
      <c r="HY38" s="185"/>
      <c r="HZ38" s="185"/>
      <c r="IA38" s="185"/>
      <c r="IB38" s="185"/>
      <c r="IC38" s="185"/>
      <c r="ID38" s="185"/>
      <c r="IE38" s="185"/>
      <c r="IF38" s="185"/>
      <c r="IG38" s="185"/>
      <c r="IH38" s="185"/>
      <c r="II38" s="185"/>
      <c r="IJ38" s="185"/>
      <c r="IK38" s="185"/>
      <c r="IL38" s="185"/>
      <c r="IM38" s="185"/>
      <c r="IN38" s="185"/>
      <c r="IO38" s="185"/>
      <c r="IP38" s="185"/>
      <c r="IQ38" s="185"/>
      <c r="IR38" s="185"/>
      <c r="IS38" s="185"/>
      <c r="IT38" s="185"/>
      <c r="IU38" s="185"/>
      <c r="IV38" s="185"/>
      <c r="IW38" s="185"/>
    </row>
    <row r="39" customFormat="false" ht="15.75" hidden="false" customHeight="false" outlineLevel="0" collapsed="false">
      <c r="A39" s="182" t="s">
        <v>343</v>
      </c>
      <c r="B39" s="183" t="n">
        <v>235</v>
      </c>
      <c r="C39" s="183"/>
      <c r="D39" s="183"/>
      <c r="E39" s="183"/>
      <c r="F39" s="183"/>
      <c r="G39" s="183"/>
      <c r="H39" s="183"/>
      <c r="I39" s="183"/>
      <c r="J39" s="183"/>
      <c r="K39" s="183"/>
      <c r="L39" s="183"/>
      <c r="M39" s="183"/>
      <c r="N39" s="183"/>
      <c r="O39" s="184" t="n">
        <f aca="false">N39</f>
        <v>0</v>
      </c>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c r="BV39" s="185"/>
      <c r="BW39" s="185"/>
      <c r="BX39" s="185"/>
      <c r="BY39" s="185"/>
      <c r="BZ39" s="185"/>
      <c r="CA39" s="185"/>
      <c r="CB39" s="185"/>
      <c r="CC39" s="185"/>
      <c r="CD39" s="185"/>
      <c r="CE39" s="185"/>
      <c r="CF39" s="185"/>
      <c r="CG39" s="185"/>
      <c r="CH39" s="185"/>
      <c r="CI39" s="185"/>
      <c r="CJ39" s="185"/>
      <c r="CK39" s="185"/>
      <c r="CL39" s="185"/>
      <c r="CM39" s="185"/>
      <c r="CN39" s="185"/>
      <c r="CO39" s="185"/>
      <c r="CP39" s="185"/>
      <c r="CQ39" s="185"/>
      <c r="CR39" s="185"/>
      <c r="CS39" s="185"/>
      <c r="CT39" s="185"/>
      <c r="CU39" s="185"/>
      <c r="CV39" s="185"/>
      <c r="CW39" s="185"/>
      <c r="CX39" s="185"/>
      <c r="CY39" s="185"/>
      <c r="CZ39" s="185"/>
      <c r="DA39" s="185"/>
      <c r="DB39" s="185"/>
      <c r="DC39" s="185"/>
      <c r="DD39" s="185"/>
      <c r="DE39" s="185"/>
      <c r="DF39" s="185"/>
      <c r="DG39" s="185"/>
      <c r="DH39" s="185"/>
      <c r="DI39" s="185"/>
      <c r="DJ39" s="185"/>
      <c r="DK39" s="185"/>
      <c r="DL39" s="185"/>
      <c r="DM39" s="185"/>
      <c r="DN39" s="185"/>
      <c r="DO39" s="185"/>
      <c r="DP39" s="185"/>
      <c r="DQ39" s="185"/>
      <c r="DR39" s="185"/>
      <c r="DS39" s="185"/>
      <c r="DT39" s="185"/>
      <c r="DU39" s="185"/>
      <c r="DV39" s="185"/>
      <c r="DW39" s="185"/>
      <c r="DX39" s="185"/>
      <c r="DY39" s="185"/>
      <c r="DZ39" s="185"/>
      <c r="EA39" s="185"/>
      <c r="EB39" s="185"/>
      <c r="EC39" s="185"/>
      <c r="ED39" s="185"/>
      <c r="EE39" s="185"/>
      <c r="EF39" s="185"/>
      <c r="EG39" s="185"/>
      <c r="EH39" s="185"/>
      <c r="EI39" s="185"/>
      <c r="EJ39" s="185"/>
      <c r="EK39" s="185"/>
      <c r="EL39" s="185"/>
      <c r="EM39" s="185"/>
      <c r="EN39" s="185"/>
      <c r="EO39" s="185"/>
      <c r="EP39" s="185"/>
      <c r="EQ39" s="185"/>
      <c r="ER39" s="185"/>
      <c r="ES39" s="185"/>
      <c r="ET39" s="185"/>
      <c r="EU39" s="185"/>
      <c r="EV39" s="185"/>
      <c r="EW39" s="185"/>
      <c r="EX39" s="185"/>
      <c r="EY39" s="185"/>
      <c r="EZ39" s="185"/>
      <c r="FA39" s="185"/>
      <c r="FB39" s="185"/>
      <c r="FC39" s="185"/>
      <c r="FD39" s="185"/>
      <c r="FE39" s="185"/>
      <c r="FF39" s="185"/>
      <c r="FG39" s="185"/>
      <c r="FH39" s="185"/>
      <c r="FI39" s="185"/>
      <c r="FJ39" s="185"/>
      <c r="FK39" s="185"/>
      <c r="FL39" s="185"/>
      <c r="FM39" s="185"/>
      <c r="FN39" s="185"/>
      <c r="FO39" s="185"/>
      <c r="FP39" s="185"/>
      <c r="FQ39" s="185"/>
      <c r="FR39" s="185"/>
      <c r="FS39" s="185"/>
      <c r="FT39" s="185"/>
      <c r="FU39" s="185"/>
      <c r="FV39" s="185"/>
      <c r="FW39" s="185"/>
      <c r="FX39" s="185"/>
      <c r="FY39" s="185"/>
      <c r="FZ39" s="185"/>
      <c r="GA39" s="185"/>
      <c r="GB39" s="185"/>
      <c r="GC39" s="185"/>
      <c r="GD39" s="185"/>
      <c r="GE39" s="185"/>
      <c r="GF39" s="185"/>
      <c r="GG39" s="185"/>
      <c r="GH39" s="185"/>
      <c r="GI39" s="185"/>
      <c r="GJ39" s="185"/>
      <c r="GK39" s="185"/>
      <c r="GL39" s="185"/>
      <c r="GM39" s="185"/>
      <c r="GN39" s="185"/>
      <c r="GO39" s="185"/>
      <c r="GP39" s="185"/>
      <c r="GQ39" s="185"/>
      <c r="GR39" s="185"/>
      <c r="GS39" s="185"/>
      <c r="GT39" s="185"/>
      <c r="GU39" s="185"/>
      <c r="GV39" s="185"/>
      <c r="GW39" s="185"/>
      <c r="GX39" s="185"/>
      <c r="GY39" s="185"/>
      <c r="GZ39" s="185"/>
      <c r="HA39" s="185"/>
      <c r="HB39" s="185"/>
      <c r="HC39" s="185"/>
      <c r="HD39" s="185"/>
      <c r="HE39" s="185"/>
      <c r="HF39" s="185"/>
      <c r="HG39" s="185"/>
      <c r="HH39" s="185"/>
      <c r="HI39" s="185"/>
      <c r="HJ39" s="185"/>
      <c r="HK39" s="185"/>
      <c r="HL39" s="185"/>
      <c r="HM39" s="185"/>
      <c r="HN39" s="185"/>
      <c r="HO39" s="185"/>
      <c r="HP39" s="185"/>
      <c r="HQ39" s="185"/>
      <c r="HR39" s="185"/>
      <c r="HS39" s="185"/>
      <c r="HT39" s="185"/>
      <c r="HU39" s="185"/>
      <c r="HV39" s="185"/>
      <c r="HW39" s="185"/>
      <c r="HX39" s="185"/>
      <c r="HY39" s="185"/>
      <c r="HZ39" s="185"/>
      <c r="IA39" s="185"/>
      <c r="IB39" s="185"/>
      <c r="IC39" s="185"/>
      <c r="ID39" s="185"/>
      <c r="IE39" s="185"/>
      <c r="IF39" s="185"/>
      <c r="IG39" s="185"/>
      <c r="IH39" s="185"/>
      <c r="II39" s="185"/>
      <c r="IJ39" s="185"/>
      <c r="IK39" s="185"/>
      <c r="IL39" s="185"/>
      <c r="IM39" s="185"/>
      <c r="IN39" s="185"/>
      <c r="IO39" s="185"/>
      <c r="IP39" s="185"/>
      <c r="IQ39" s="185"/>
      <c r="IR39" s="185"/>
      <c r="IS39" s="185"/>
      <c r="IT39" s="185"/>
      <c r="IU39" s="185"/>
      <c r="IV39" s="185"/>
      <c r="IW39" s="185"/>
    </row>
    <row r="40" customFormat="false" ht="15.75" hidden="false" customHeight="false" outlineLevel="0" collapsed="false">
      <c r="A40" s="182" t="s">
        <v>344</v>
      </c>
      <c r="B40" s="183" t="n">
        <v>265</v>
      </c>
      <c r="C40" s="183"/>
      <c r="D40" s="183"/>
      <c r="E40" s="183"/>
      <c r="F40" s="183"/>
      <c r="G40" s="183"/>
      <c r="H40" s="183"/>
      <c r="I40" s="183"/>
      <c r="J40" s="183"/>
      <c r="K40" s="183"/>
      <c r="L40" s="183"/>
      <c r="M40" s="183"/>
      <c r="N40" s="183"/>
      <c r="O40" s="184" t="n">
        <f aca="false">N40</f>
        <v>0</v>
      </c>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85"/>
      <c r="DN40" s="185"/>
      <c r="DO40" s="185"/>
      <c r="DP40" s="185"/>
      <c r="DQ40" s="185"/>
      <c r="DR40" s="185"/>
      <c r="DS40" s="185"/>
      <c r="DT40" s="185"/>
      <c r="DU40" s="185"/>
      <c r="DV40" s="185"/>
      <c r="DW40" s="185"/>
      <c r="DX40" s="185"/>
      <c r="DY40" s="185"/>
      <c r="DZ40" s="185"/>
      <c r="EA40" s="185"/>
      <c r="EB40" s="185"/>
      <c r="EC40" s="185"/>
      <c r="ED40" s="185"/>
      <c r="EE40" s="185"/>
      <c r="EF40" s="185"/>
      <c r="EG40" s="185"/>
      <c r="EH40" s="185"/>
      <c r="EI40" s="185"/>
      <c r="EJ40" s="185"/>
      <c r="EK40" s="185"/>
      <c r="EL40" s="185"/>
      <c r="EM40" s="185"/>
      <c r="EN40" s="185"/>
      <c r="EO40" s="185"/>
      <c r="EP40" s="185"/>
      <c r="EQ40" s="185"/>
      <c r="ER40" s="185"/>
      <c r="ES40" s="185"/>
      <c r="ET40" s="185"/>
      <c r="EU40" s="185"/>
      <c r="EV40" s="185"/>
      <c r="EW40" s="185"/>
      <c r="EX40" s="185"/>
      <c r="EY40" s="185"/>
      <c r="EZ40" s="185"/>
      <c r="FA40" s="185"/>
      <c r="FB40" s="185"/>
      <c r="FC40" s="185"/>
      <c r="FD40" s="185"/>
      <c r="FE40" s="185"/>
      <c r="FF40" s="185"/>
      <c r="FG40" s="185"/>
      <c r="FH40" s="185"/>
      <c r="FI40" s="185"/>
      <c r="FJ40" s="185"/>
      <c r="FK40" s="185"/>
      <c r="FL40" s="185"/>
      <c r="FM40" s="185"/>
      <c r="FN40" s="185"/>
      <c r="FO40" s="185"/>
      <c r="FP40" s="185"/>
      <c r="FQ40" s="185"/>
      <c r="FR40" s="185"/>
      <c r="FS40" s="185"/>
      <c r="FT40" s="185"/>
      <c r="FU40" s="185"/>
      <c r="FV40" s="185"/>
      <c r="FW40" s="185"/>
      <c r="FX40" s="185"/>
      <c r="FY40" s="185"/>
      <c r="FZ40" s="185"/>
      <c r="GA40" s="185"/>
      <c r="GB40" s="185"/>
      <c r="GC40" s="185"/>
      <c r="GD40" s="185"/>
      <c r="GE40" s="185"/>
      <c r="GF40" s="185"/>
      <c r="GG40" s="185"/>
      <c r="GH40" s="185"/>
      <c r="GI40" s="185"/>
      <c r="GJ40" s="185"/>
      <c r="GK40" s="185"/>
      <c r="GL40" s="185"/>
      <c r="GM40" s="185"/>
      <c r="GN40" s="185"/>
      <c r="GO40" s="185"/>
      <c r="GP40" s="185"/>
      <c r="GQ40" s="185"/>
      <c r="GR40" s="185"/>
      <c r="GS40" s="185"/>
      <c r="GT40" s="185"/>
      <c r="GU40" s="185"/>
      <c r="GV40" s="185"/>
      <c r="GW40" s="185"/>
      <c r="GX40" s="185"/>
      <c r="GY40" s="185"/>
      <c r="GZ40" s="185"/>
      <c r="HA40" s="185"/>
      <c r="HB40" s="185"/>
      <c r="HC40" s="185"/>
      <c r="HD40" s="185"/>
      <c r="HE40" s="185"/>
      <c r="HF40" s="185"/>
      <c r="HG40" s="185"/>
      <c r="HH40" s="185"/>
      <c r="HI40" s="185"/>
      <c r="HJ40" s="185"/>
      <c r="HK40" s="185"/>
      <c r="HL40" s="185"/>
      <c r="HM40" s="185"/>
      <c r="HN40" s="185"/>
      <c r="HO40" s="185"/>
      <c r="HP40" s="185"/>
      <c r="HQ40" s="185"/>
      <c r="HR40" s="185"/>
      <c r="HS40" s="185"/>
      <c r="HT40" s="185"/>
      <c r="HU40" s="185"/>
      <c r="HV40" s="185"/>
      <c r="HW40" s="185"/>
      <c r="HX40" s="185"/>
      <c r="HY40" s="185"/>
      <c r="HZ40" s="185"/>
      <c r="IA40" s="185"/>
      <c r="IB40" s="185"/>
      <c r="IC40" s="185"/>
      <c r="ID40" s="185"/>
      <c r="IE40" s="185"/>
      <c r="IF40" s="185"/>
      <c r="IG40" s="185"/>
      <c r="IH40" s="185"/>
      <c r="II40" s="185"/>
      <c r="IJ40" s="185"/>
      <c r="IK40" s="185"/>
      <c r="IL40" s="185"/>
      <c r="IM40" s="185"/>
      <c r="IN40" s="185"/>
      <c r="IO40" s="185"/>
      <c r="IP40" s="185"/>
      <c r="IQ40" s="185"/>
      <c r="IR40" s="185"/>
      <c r="IS40" s="185"/>
      <c r="IT40" s="185"/>
      <c r="IU40" s="185"/>
      <c r="IV40" s="185"/>
      <c r="IW40" s="185"/>
    </row>
    <row r="41" customFormat="false" ht="15.75" hidden="false" customHeight="false" outlineLevel="0" collapsed="false">
      <c r="A41" s="182" t="s">
        <v>345</v>
      </c>
      <c r="B41" s="183" t="n">
        <v>285</v>
      </c>
      <c r="C41" s="183" t="n">
        <v>0</v>
      </c>
      <c r="D41" s="183" t="n">
        <v>0</v>
      </c>
      <c r="E41" s="183" t="n">
        <v>0</v>
      </c>
      <c r="F41" s="183" t="n">
        <v>0</v>
      </c>
      <c r="G41" s="183" t="n">
        <v>0</v>
      </c>
      <c r="H41" s="183" t="n">
        <v>0</v>
      </c>
      <c r="I41" s="183" t="n">
        <v>0</v>
      </c>
      <c r="J41" s="183" t="n">
        <v>0</v>
      </c>
      <c r="K41" s="183" t="n">
        <v>0</v>
      </c>
      <c r="L41" s="183" t="n">
        <v>0</v>
      </c>
      <c r="M41" s="183" t="n">
        <v>0</v>
      </c>
      <c r="N41" s="183" t="n">
        <v>0</v>
      </c>
      <c r="O41" s="184" t="n">
        <f aca="false">N41</f>
        <v>0</v>
      </c>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c r="BP41" s="185"/>
      <c r="BQ41" s="185"/>
      <c r="BR41" s="185"/>
      <c r="BS41" s="185"/>
      <c r="BT41" s="185"/>
      <c r="BU41" s="185"/>
      <c r="BV41" s="185"/>
      <c r="BW41" s="185"/>
      <c r="BX41" s="185"/>
      <c r="BY41" s="185"/>
      <c r="BZ41" s="185"/>
      <c r="CA41" s="185"/>
      <c r="CB41" s="185"/>
      <c r="CC41" s="185"/>
      <c r="CD41" s="185"/>
      <c r="CE41" s="185"/>
      <c r="CF41" s="185"/>
      <c r="CG41" s="185"/>
      <c r="CH41" s="185"/>
      <c r="CI41" s="185"/>
      <c r="CJ41" s="185"/>
      <c r="CK41" s="185"/>
      <c r="CL41" s="185"/>
      <c r="CM41" s="185"/>
      <c r="CN41" s="185"/>
      <c r="CO41" s="185"/>
      <c r="CP41" s="185"/>
      <c r="CQ41" s="185"/>
      <c r="CR41" s="185"/>
      <c r="CS41" s="185"/>
      <c r="CT41" s="185"/>
      <c r="CU41" s="185"/>
      <c r="CV41" s="185"/>
      <c r="CW41" s="185"/>
      <c r="CX41" s="185"/>
      <c r="CY41" s="185"/>
      <c r="CZ41" s="185"/>
      <c r="DA41" s="185"/>
      <c r="DB41" s="185"/>
      <c r="DC41" s="185"/>
      <c r="DD41" s="185"/>
      <c r="DE41" s="185"/>
      <c r="DF41" s="185"/>
      <c r="DG41" s="185"/>
      <c r="DH41" s="185"/>
      <c r="DI41" s="185"/>
      <c r="DJ41" s="185"/>
      <c r="DK41" s="185"/>
      <c r="DL41" s="185"/>
      <c r="DM41" s="185"/>
      <c r="DN41" s="185"/>
      <c r="DO41" s="185"/>
      <c r="DP41" s="185"/>
      <c r="DQ41" s="185"/>
      <c r="DR41" s="185"/>
      <c r="DS41" s="185"/>
      <c r="DT41" s="185"/>
      <c r="DU41" s="185"/>
      <c r="DV41" s="185"/>
      <c r="DW41" s="185"/>
      <c r="DX41" s="185"/>
      <c r="DY41" s="185"/>
      <c r="DZ41" s="185"/>
      <c r="EA41" s="185"/>
      <c r="EB41" s="185"/>
      <c r="EC41" s="185"/>
      <c r="ED41" s="185"/>
      <c r="EE41" s="185"/>
      <c r="EF41" s="185"/>
      <c r="EG41" s="185"/>
      <c r="EH41" s="185"/>
      <c r="EI41" s="185"/>
      <c r="EJ41" s="185"/>
      <c r="EK41" s="185"/>
      <c r="EL41" s="185"/>
      <c r="EM41" s="185"/>
      <c r="EN41" s="185"/>
      <c r="EO41" s="185"/>
      <c r="EP41" s="185"/>
      <c r="EQ41" s="185"/>
      <c r="ER41" s="185"/>
      <c r="ES41" s="185"/>
      <c r="ET41" s="185"/>
      <c r="EU41" s="185"/>
      <c r="EV41" s="185"/>
      <c r="EW41" s="185"/>
      <c r="EX41" s="185"/>
      <c r="EY41" s="185"/>
      <c r="EZ41" s="185"/>
      <c r="FA41" s="185"/>
      <c r="FB41" s="185"/>
      <c r="FC41" s="185"/>
      <c r="FD41" s="185"/>
      <c r="FE41" s="185"/>
      <c r="FF41" s="185"/>
      <c r="FG41" s="185"/>
      <c r="FH41" s="185"/>
      <c r="FI41" s="185"/>
      <c r="FJ41" s="185"/>
      <c r="FK41" s="185"/>
      <c r="FL41" s="185"/>
      <c r="FM41" s="185"/>
      <c r="FN41" s="185"/>
      <c r="FO41" s="185"/>
      <c r="FP41" s="185"/>
      <c r="FQ41" s="185"/>
      <c r="FR41" s="185"/>
      <c r="FS41" s="185"/>
      <c r="FT41" s="185"/>
      <c r="FU41" s="185"/>
      <c r="FV41" s="185"/>
      <c r="FW41" s="185"/>
      <c r="FX41" s="185"/>
      <c r="FY41" s="185"/>
      <c r="FZ41" s="185"/>
      <c r="GA41" s="185"/>
      <c r="GB41" s="185"/>
      <c r="GC41" s="185"/>
      <c r="GD41" s="185"/>
      <c r="GE41" s="185"/>
      <c r="GF41" s="185"/>
      <c r="GG41" s="185"/>
      <c r="GH41" s="185"/>
      <c r="GI41" s="185"/>
      <c r="GJ41" s="185"/>
      <c r="GK41" s="185"/>
      <c r="GL41" s="185"/>
      <c r="GM41" s="185"/>
      <c r="GN41" s="185"/>
      <c r="GO41" s="185"/>
      <c r="GP41" s="185"/>
      <c r="GQ41" s="185"/>
      <c r="GR41" s="185"/>
      <c r="GS41" s="185"/>
      <c r="GT41" s="185"/>
      <c r="GU41" s="185"/>
      <c r="GV41" s="185"/>
      <c r="GW41" s="185"/>
      <c r="GX41" s="185"/>
      <c r="GY41" s="185"/>
      <c r="GZ41" s="185"/>
      <c r="HA41" s="185"/>
      <c r="HB41" s="185"/>
      <c r="HC41" s="185"/>
      <c r="HD41" s="185"/>
      <c r="HE41" s="185"/>
      <c r="HF41" s="185"/>
      <c r="HG41" s="185"/>
      <c r="HH41" s="185"/>
      <c r="HI41" s="185"/>
      <c r="HJ41" s="185"/>
      <c r="HK41" s="185"/>
      <c r="HL41" s="185"/>
      <c r="HM41" s="185"/>
      <c r="HN41" s="185"/>
      <c r="HO41" s="185"/>
      <c r="HP41" s="185"/>
      <c r="HQ41" s="185"/>
      <c r="HR41" s="185"/>
      <c r="HS41" s="185"/>
      <c r="HT41" s="185"/>
      <c r="HU41" s="185"/>
      <c r="HV41" s="185"/>
      <c r="HW41" s="185"/>
      <c r="HX41" s="185"/>
      <c r="HY41" s="185"/>
      <c r="HZ41" s="185"/>
      <c r="IA41" s="185"/>
      <c r="IB41" s="185"/>
      <c r="IC41" s="185"/>
      <c r="ID41" s="185"/>
      <c r="IE41" s="185"/>
      <c r="IF41" s="185"/>
      <c r="IG41" s="185"/>
      <c r="IH41" s="185"/>
      <c r="II41" s="185"/>
      <c r="IJ41" s="185"/>
      <c r="IK41" s="185"/>
      <c r="IL41" s="185"/>
      <c r="IM41" s="185"/>
      <c r="IN41" s="185"/>
      <c r="IO41" s="185"/>
      <c r="IP41" s="185"/>
      <c r="IQ41" s="185"/>
      <c r="IR41" s="185"/>
      <c r="IS41" s="185"/>
      <c r="IT41" s="185"/>
      <c r="IU41" s="185"/>
      <c r="IV41" s="185"/>
      <c r="IW41" s="185"/>
    </row>
    <row r="42" customFormat="false" ht="15.75" hidden="false" customHeight="false" outlineLevel="0" collapsed="false">
      <c r="A42" s="182" t="s">
        <v>346</v>
      </c>
      <c r="B42" s="183" t="n">
        <v>315</v>
      </c>
      <c r="C42" s="183"/>
      <c r="D42" s="183"/>
      <c r="E42" s="183"/>
      <c r="F42" s="183"/>
      <c r="G42" s="183"/>
      <c r="H42" s="183"/>
      <c r="I42" s="183"/>
      <c r="J42" s="183"/>
      <c r="K42" s="183"/>
      <c r="L42" s="183"/>
      <c r="M42" s="183"/>
      <c r="N42" s="183"/>
      <c r="O42" s="184" t="n">
        <f aca="false">N42</f>
        <v>0</v>
      </c>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c r="BG42" s="185"/>
      <c r="BH42" s="185"/>
      <c r="BI42" s="185"/>
      <c r="BJ42" s="185"/>
      <c r="BK42" s="185"/>
      <c r="BL42" s="185"/>
      <c r="BM42" s="185"/>
      <c r="BN42" s="185"/>
      <c r="BO42" s="185"/>
      <c r="BP42" s="185"/>
      <c r="BQ42" s="185"/>
      <c r="BR42" s="185"/>
      <c r="BS42" s="185"/>
      <c r="BT42" s="185"/>
      <c r="BU42" s="185"/>
      <c r="BV42" s="185"/>
      <c r="BW42" s="185"/>
      <c r="BX42" s="185"/>
      <c r="BY42" s="185"/>
      <c r="BZ42" s="185"/>
      <c r="CA42" s="185"/>
      <c r="CB42" s="185"/>
      <c r="CC42" s="185"/>
      <c r="CD42" s="185"/>
      <c r="CE42" s="185"/>
      <c r="CF42" s="185"/>
      <c r="CG42" s="185"/>
      <c r="CH42" s="185"/>
      <c r="CI42" s="185"/>
      <c r="CJ42" s="185"/>
      <c r="CK42" s="185"/>
      <c r="CL42" s="185"/>
      <c r="CM42" s="185"/>
      <c r="CN42" s="185"/>
      <c r="CO42" s="185"/>
      <c r="CP42" s="185"/>
      <c r="CQ42" s="185"/>
      <c r="CR42" s="185"/>
      <c r="CS42" s="185"/>
      <c r="CT42" s="185"/>
      <c r="CU42" s="185"/>
      <c r="CV42" s="185"/>
      <c r="CW42" s="185"/>
      <c r="CX42" s="185"/>
      <c r="CY42" s="185"/>
      <c r="CZ42" s="185"/>
      <c r="DA42" s="185"/>
      <c r="DB42" s="185"/>
      <c r="DC42" s="185"/>
      <c r="DD42" s="185"/>
      <c r="DE42" s="185"/>
      <c r="DF42" s="185"/>
      <c r="DG42" s="185"/>
      <c r="DH42" s="185"/>
      <c r="DI42" s="185"/>
      <c r="DJ42" s="185"/>
      <c r="DK42" s="185"/>
      <c r="DL42" s="185"/>
      <c r="DM42" s="185"/>
      <c r="DN42" s="185"/>
      <c r="DO42" s="185"/>
      <c r="DP42" s="185"/>
      <c r="DQ42" s="185"/>
      <c r="DR42" s="185"/>
      <c r="DS42" s="185"/>
      <c r="DT42" s="185"/>
      <c r="DU42" s="185"/>
      <c r="DV42" s="185"/>
      <c r="DW42" s="185"/>
      <c r="DX42" s="185"/>
      <c r="DY42" s="185"/>
      <c r="DZ42" s="185"/>
      <c r="EA42" s="185"/>
      <c r="EB42" s="185"/>
      <c r="EC42" s="185"/>
      <c r="ED42" s="185"/>
      <c r="EE42" s="185"/>
      <c r="EF42" s="185"/>
      <c r="EG42" s="185"/>
      <c r="EH42" s="185"/>
      <c r="EI42" s="185"/>
      <c r="EJ42" s="185"/>
      <c r="EK42" s="185"/>
      <c r="EL42" s="185"/>
      <c r="EM42" s="185"/>
      <c r="EN42" s="185"/>
      <c r="EO42" s="185"/>
      <c r="EP42" s="185"/>
      <c r="EQ42" s="185"/>
      <c r="ER42" s="185"/>
      <c r="ES42" s="185"/>
      <c r="ET42" s="185"/>
      <c r="EU42" s="185"/>
      <c r="EV42" s="185"/>
      <c r="EW42" s="185"/>
      <c r="EX42" s="185"/>
      <c r="EY42" s="185"/>
      <c r="EZ42" s="185"/>
      <c r="FA42" s="185"/>
      <c r="FB42" s="185"/>
      <c r="FC42" s="185"/>
      <c r="FD42" s="185"/>
      <c r="FE42" s="185"/>
      <c r="FF42" s="185"/>
      <c r="FG42" s="185"/>
      <c r="FH42" s="185"/>
      <c r="FI42" s="185"/>
      <c r="FJ42" s="185"/>
      <c r="FK42" s="185"/>
      <c r="FL42" s="185"/>
      <c r="FM42" s="185"/>
      <c r="FN42" s="185"/>
      <c r="FO42" s="185"/>
      <c r="FP42" s="185"/>
      <c r="FQ42" s="185"/>
      <c r="FR42" s="185"/>
      <c r="FS42" s="185"/>
      <c r="FT42" s="185"/>
      <c r="FU42" s="185"/>
      <c r="FV42" s="185"/>
      <c r="FW42" s="185"/>
      <c r="FX42" s="185"/>
      <c r="FY42" s="185"/>
      <c r="FZ42" s="185"/>
      <c r="GA42" s="185"/>
      <c r="GB42" s="185"/>
      <c r="GC42" s="185"/>
      <c r="GD42" s="185"/>
      <c r="GE42" s="185"/>
      <c r="GF42" s="185"/>
      <c r="GG42" s="185"/>
      <c r="GH42" s="185"/>
      <c r="GI42" s="185"/>
      <c r="GJ42" s="185"/>
      <c r="GK42" s="185"/>
      <c r="GL42" s="185"/>
      <c r="GM42" s="185"/>
      <c r="GN42" s="185"/>
      <c r="GO42" s="185"/>
      <c r="GP42" s="185"/>
      <c r="GQ42" s="185"/>
      <c r="GR42" s="185"/>
      <c r="GS42" s="185"/>
      <c r="GT42" s="185"/>
      <c r="GU42" s="185"/>
      <c r="GV42" s="185"/>
      <c r="GW42" s="185"/>
      <c r="GX42" s="185"/>
      <c r="GY42" s="185"/>
      <c r="GZ42" s="185"/>
      <c r="HA42" s="185"/>
      <c r="HB42" s="185"/>
      <c r="HC42" s="185"/>
      <c r="HD42" s="185"/>
      <c r="HE42" s="185"/>
      <c r="HF42" s="185"/>
      <c r="HG42" s="185"/>
      <c r="HH42" s="185"/>
      <c r="HI42" s="185"/>
      <c r="HJ42" s="185"/>
      <c r="HK42" s="185"/>
      <c r="HL42" s="185"/>
      <c r="HM42" s="185"/>
      <c r="HN42" s="185"/>
      <c r="HO42" s="185"/>
      <c r="HP42" s="185"/>
      <c r="HQ42" s="185"/>
      <c r="HR42" s="185"/>
      <c r="HS42" s="185"/>
      <c r="HT42" s="185"/>
      <c r="HU42" s="185"/>
      <c r="HV42" s="185"/>
      <c r="HW42" s="185"/>
      <c r="HX42" s="185"/>
      <c r="HY42" s="185"/>
      <c r="HZ42" s="185"/>
      <c r="IA42" s="185"/>
      <c r="IB42" s="185"/>
      <c r="IC42" s="185"/>
      <c r="ID42" s="185"/>
      <c r="IE42" s="185"/>
      <c r="IF42" s="185"/>
      <c r="IG42" s="185"/>
      <c r="IH42" s="185"/>
      <c r="II42" s="185"/>
      <c r="IJ42" s="185"/>
      <c r="IK42" s="185"/>
      <c r="IL42" s="185"/>
      <c r="IM42" s="185"/>
      <c r="IN42" s="185"/>
      <c r="IO42" s="185"/>
      <c r="IP42" s="185"/>
      <c r="IQ42" s="185"/>
      <c r="IR42" s="185"/>
      <c r="IS42" s="185"/>
      <c r="IT42" s="185"/>
      <c r="IU42" s="185"/>
      <c r="IV42" s="185"/>
      <c r="IW42" s="185"/>
    </row>
    <row r="43" customFormat="false" ht="15.75" hidden="false" customHeight="false" outlineLevel="0" collapsed="false">
      <c r="A43" s="182" t="s">
        <v>347</v>
      </c>
      <c r="B43" s="183" t="n">
        <v>335</v>
      </c>
      <c r="C43" s="183"/>
      <c r="D43" s="183"/>
      <c r="E43" s="183"/>
      <c r="F43" s="183"/>
      <c r="G43" s="183"/>
      <c r="H43" s="183"/>
      <c r="I43" s="183"/>
      <c r="J43" s="183"/>
      <c r="K43" s="183"/>
      <c r="L43" s="183"/>
      <c r="M43" s="183"/>
      <c r="N43" s="183"/>
      <c r="O43" s="184" t="n">
        <f aca="false">N43</f>
        <v>0</v>
      </c>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c r="BP43" s="185"/>
      <c r="BQ43" s="185"/>
      <c r="BR43" s="185"/>
      <c r="BS43" s="185"/>
      <c r="BT43" s="185"/>
      <c r="BU43" s="185"/>
      <c r="BV43" s="185"/>
      <c r="BW43" s="185"/>
      <c r="BX43" s="185"/>
      <c r="BY43" s="185"/>
      <c r="BZ43" s="185"/>
      <c r="CA43" s="185"/>
      <c r="CB43" s="185"/>
      <c r="CC43" s="185"/>
      <c r="CD43" s="185"/>
      <c r="CE43" s="185"/>
      <c r="CF43" s="185"/>
      <c r="CG43" s="185"/>
      <c r="CH43" s="185"/>
      <c r="CI43" s="185"/>
      <c r="CJ43" s="185"/>
      <c r="CK43" s="185"/>
      <c r="CL43" s="185"/>
      <c r="CM43" s="185"/>
      <c r="CN43" s="185"/>
      <c r="CO43" s="185"/>
      <c r="CP43" s="185"/>
      <c r="CQ43" s="185"/>
      <c r="CR43" s="185"/>
      <c r="CS43" s="185"/>
      <c r="CT43" s="185"/>
      <c r="CU43" s="185"/>
      <c r="CV43" s="185"/>
      <c r="CW43" s="185"/>
      <c r="CX43" s="185"/>
      <c r="CY43" s="185"/>
      <c r="CZ43" s="185"/>
      <c r="DA43" s="185"/>
      <c r="DB43" s="185"/>
      <c r="DC43" s="185"/>
      <c r="DD43" s="185"/>
      <c r="DE43" s="185"/>
      <c r="DF43" s="185"/>
      <c r="DG43" s="185"/>
      <c r="DH43" s="185"/>
      <c r="DI43" s="185"/>
      <c r="DJ43" s="185"/>
      <c r="DK43" s="185"/>
      <c r="DL43" s="185"/>
      <c r="DM43" s="185"/>
      <c r="DN43" s="185"/>
      <c r="DO43" s="185"/>
      <c r="DP43" s="185"/>
      <c r="DQ43" s="185"/>
      <c r="DR43" s="185"/>
      <c r="DS43" s="185"/>
      <c r="DT43" s="185"/>
      <c r="DU43" s="185"/>
      <c r="DV43" s="185"/>
      <c r="DW43" s="185"/>
      <c r="DX43" s="185"/>
      <c r="DY43" s="185"/>
      <c r="DZ43" s="185"/>
      <c r="EA43" s="185"/>
      <c r="EB43" s="185"/>
      <c r="EC43" s="185"/>
      <c r="ED43" s="185"/>
      <c r="EE43" s="185"/>
      <c r="EF43" s="185"/>
      <c r="EG43" s="185"/>
      <c r="EH43" s="185"/>
      <c r="EI43" s="185"/>
      <c r="EJ43" s="185"/>
      <c r="EK43" s="185"/>
      <c r="EL43" s="185"/>
      <c r="EM43" s="185"/>
      <c r="EN43" s="185"/>
      <c r="EO43" s="185"/>
      <c r="EP43" s="185"/>
      <c r="EQ43" s="185"/>
      <c r="ER43" s="185"/>
      <c r="ES43" s="185"/>
      <c r="ET43" s="185"/>
      <c r="EU43" s="185"/>
      <c r="EV43" s="185"/>
      <c r="EW43" s="185"/>
      <c r="EX43" s="185"/>
      <c r="EY43" s="185"/>
      <c r="EZ43" s="185"/>
      <c r="FA43" s="185"/>
      <c r="FB43" s="185"/>
      <c r="FC43" s="185"/>
      <c r="FD43" s="185"/>
      <c r="FE43" s="185"/>
      <c r="FF43" s="185"/>
      <c r="FG43" s="185"/>
      <c r="FH43" s="185"/>
      <c r="FI43" s="185"/>
      <c r="FJ43" s="185"/>
      <c r="FK43" s="185"/>
      <c r="FL43" s="185"/>
      <c r="FM43" s="185"/>
      <c r="FN43" s="185"/>
      <c r="FO43" s="185"/>
      <c r="FP43" s="185"/>
      <c r="FQ43" s="185"/>
      <c r="FR43" s="185"/>
      <c r="FS43" s="185"/>
      <c r="FT43" s="185"/>
      <c r="FU43" s="185"/>
      <c r="FV43" s="185"/>
      <c r="FW43" s="185"/>
      <c r="FX43" s="185"/>
      <c r="FY43" s="185"/>
      <c r="FZ43" s="185"/>
      <c r="GA43" s="185"/>
      <c r="GB43" s="185"/>
      <c r="GC43" s="185"/>
      <c r="GD43" s="185"/>
      <c r="GE43" s="185"/>
      <c r="GF43" s="185"/>
      <c r="GG43" s="185"/>
      <c r="GH43" s="185"/>
      <c r="GI43" s="185"/>
      <c r="GJ43" s="185"/>
      <c r="GK43" s="185"/>
      <c r="GL43" s="185"/>
      <c r="GM43" s="185"/>
      <c r="GN43" s="185"/>
      <c r="GO43" s="185"/>
      <c r="GP43" s="185"/>
      <c r="GQ43" s="185"/>
      <c r="GR43" s="185"/>
      <c r="GS43" s="185"/>
      <c r="GT43" s="185"/>
      <c r="GU43" s="185"/>
      <c r="GV43" s="185"/>
      <c r="GW43" s="185"/>
      <c r="GX43" s="185"/>
      <c r="GY43" s="185"/>
      <c r="GZ43" s="185"/>
      <c r="HA43" s="185"/>
      <c r="HB43" s="185"/>
      <c r="HC43" s="185"/>
      <c r="HD43" s="185"/>
      <c r="HE43" s="185"/>
      <c r="HF43" s="185"/>
      <c r="HG43" s="185"/>
      <c r="HH43" s="185"/>
      <c r="HI43" s="185"/>
      <c r="HJ43" s="185"/>
      <c r="HK43" s="185"/>
      <c r="HL43" s="185"/>
      <c r="HM43" s="185"/>
      <c r="HN43" s="185"/>
      <c r="HO43" s="185"/>
      <c r="HP43" s="185"/>
      <c r="HQ43" s="185"/>
      <c r="HR43" s="185"/>
      <c r="HS43" s="185"/>
      <c r="HT43" s="185"/>
      <c r="HU43" s="185"/>
      <c r="HV43" s="185"/>
      <c r="HW43" s="185"/>
      <c r="HX43" s="185"/>
      <c r="HY43" s="185"/>
      <c r="HZ43" s="185"/>
      <c r="IA43" s="185"/>
      <c r="IB43" s="185"/>
      <c r="IC43" s="185"/>
      <c r="ID43" s="185"/>
      <c r="IE43" s="185"/>
      <c r="IF43" s="185"/>
      <c r="IG43" s="185"/>
      <c r="IH43" s="185"/>
      <c r="II43" s="185"/>
      <c r="IJ43" s="185"/>
      <c r="IK43" s="185"/>
      <c r="IL43" s="185"/>
      <c r="IM43" s="185"/>
      <c r="IN43" s="185"/>
      <c r="IO43" s="185"/>
      <c r="IP43" s="185"/>
      <c r="IQ43" s="185"/>
      <c r="IR43" s="185"/>
      <c r="IS43" s="185"/>
      <c r="IT43" s="185"/>
      <c r="IU43" s="185"/>
      <c r="IV43" s="185"/>
      <c r="IW43" s="185"/>
    </row>
    <row r="44" customFormat="false" ht="15.75" hidden="false" customHeight="false" outlineLevel="0" collapsed="false">
      <c r="A44" s="182" t="s">
        <v>348</v>
      </c>
      <c r="B44" s="183" t="n">
        <v>365</v>
      </c>
      <c r="C44" s="183"/>
      <c r="D44" s="183"/>
      <c r="E44" s="183"/>
      <c r="F44" s="183"/>
      <c r="G44" s="183"/>
      <c r="H44" s="183"/>
      <c r="I44" s="183"/>
      <c r="J44" s="183"/>
      <c r="K44" s="183"/>
      <c r="L44" s="183"/>
      <c r="M44" s="183"/>
      <c r="N44" s="183"/>
      <c r="O44" s="184" t="n">
        <f aca="false">N44</f>
        <v>0</v>
      </c>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c r="CH44" s="185"/>
      <c r="CI44" s="185"/>
      <c r="CJ44" s="185"/>
      <c r="CK44" s="185"/>
      <c r="CL44" s="185"/>
      <c r="CM44" s="185"/>
      <c r="CN44" s="185"/>
      <c r="CO44" s="185"/>
      <c r="CP44" s="185"/>
      <c r="CQ44" s="185"/>
      <c r="CR44" s="185"/>
      <c r="CS44" s="185"/>
      <c r="CT44" s="185"/>
      <c r="CU44" s="185"/>
      <c r="CV44" s="185"/>
      <c r="CW44" s="185"/>
      <c r="CX44" s="185"/>
      <c r="CY44" s="185"/>
      <c r="CZ44" s="185"/>
      <c r="DA44" s="185"/>
      <c r="DB44" s="185"/>
      <c r="DC44" s="185"/>
      <c r="DD44" s="185"/>
      <c r="DE44" s="185"/>
      <c r="DF44" s="185"/>
      <c r="DG44" s="185"/>
      <c r="DH44" s="185"/>
      <c r="DI44" s="185"/>
      <c r="DJ44" s="185"/>
      <c r="DK44" s="185"/>
      <c r="DL44" s="185"/>
      <c r="DM44" s="185"/>
      <c r="DN44" s="185"/>
      <c r="DO44" s="185"/>
      <c r="DP44" s="185"/>
      <c r="DQ44" s="185"/>
      <c r="DR44" s="185"/>
      <c r="DS44" s="185"/>
      <c r="DT44" s="185"/>
      <c r="DU44" s="185"/>
      <c r="DV44" s="185"/>
      <c r="DW44" s="185"/>
      <c r="DX44" s="185"/>
      <c r="DY44" s="185"/>
      <c r="DZ44" s="185"/>
      <c r="EA44" s="185"/>
      <c r="EB44" s="185"/>
      <c r="EC44" s="185"/>
      <c r="ED44" s="185"/>
      <c r="EE44" s="185"/>
      <c r="EF44" s="185"/>
      <c r="EG44" s="185"/>
      <c r="EH44" s="185"/>
      <c r="EI44" s="185"/>
      <c r="EJ44" s="185"/>
      <c r="EK44" s="185"/>
      <c r="EL44" s="185"/>
      <c r="EM44" s="185"/>
      <c r="EN44" s="185"/>
      <c r="EO44" s="185"/>
      <c r="EP44" s="185"/>
      <c r="EQ44" s="185"/>
      <c r="ER44" s="185"/>
      <c r="ES44" s="185"/>
      <c r="ET44" s="185"/>
      <c r="EU44" s="185"/>
      <c r="EV44" s="185"/>
      <c r="EW44" s="185"/>
      <c r="EX44" s="185"/>
      <c r="EY44" s="185"/>
      <c r="EZ44" s="185"/>
      <c r="FA44" s="185"/>
      <c r="FB44" s="185"/>
      <c r="FC44" s="185"/>
      <c r="FD44" s="185"/>
      <c r="FE44" s="185"/>
      <c r="FF44" s="185"/>
      <c r="FG44" s="185"/>
      <c r="FH44" s="185"/>
      <c r="FI44" s="185"/>
      <c r="FJ44" s="185"/>
      <c r="FK44" s="185"/>
      <c r="FL44" s="185"/>
      <c r="FM44" s="185"/>
      <c r="FN44" s="185"/>
      <c r="FO44" s="185"/>
      <c r="FP44" s="185"/>
      <c r="FQ44" s="185"/>
      <c r="FR44" s="185"/>
      <c r="FS44" s="185"/>
      <c r="FT44" s="185"/>
      <c r="FU44" s="185"/>
      <c r="FV44" s="185"/>
      <c r="FW44" s="185"/>
      <c r="FX44" s="185"/>
      <c r="FY44" s="185"/>
      <c r="FZ44" s="185"/>
      <c r="GA44" s="185"/>
      <c r="GB44" s="185"/>
      <c r="GC44" s="185"/>
      <c r="GD44" s="185"/>
      <c r="GE44" s="185"/>
      <c r="GF44" s="185"/>
      <c r="GG44" s="185"/>
      <c r="GH44" s="185"/>
      <c r="GI44" s="185"/>
      <c r="GJ44" s="185"/>
      <c r="GK44" s="185"/>
      <c r="GL44" s="185"/>
      <c r="GM44" s="185"/>
      <c r="GN44" s="185"/>
      <c r="GO44" s="185"/>
      <c r="GP44" s="185"/>
      <c r="GQ44" s="185"/>
      <c r="GR44" s="185"/>
      <c r="GS44" s="185"/>
      <c r="GT44" s="185"/>
      <c r="GU44" s="185"/>
      <c r="GV44" s="185"/>
      <c r="GW44" s="185"/>
      <c r="GX44" s="185"/>
      <c r="GY44" s="185"/>
      <c r="GZ44" s="185"/>
      <c r="HA44" s="185"/>
      <c r="HB44" s="185"/>
      <c r="HC44" s="185"/>
      <c r="HD44" s="185"/>
      <c r="HE44" s="185"/>
      <c r="HF44" s="185"/>
      <c r="HG44" s="185"/>
      <c r="HH44" s="185"/>
      <c r="HI44" s="185"/>
      <c r="HJ44" s="185"/>
      <c r="HK44" s="185"/>
      <c r="HL44" s="185"/>
      <c r="HM44" s="185"/>
      <c r="HN44" s="185"/>
      <c r="HO44" s="185"/>
      <c r="HP44" s="185"/>
      <c r="HQ44" s="185"/>
      <c r="HR44" s="185"/>
      <c r="HS44" s="185"/>
      <c r="HT44" s="185"/>
      <c r="HU44" s="185"/>
      <c r="HV44" s="185"/>
      <c r="HW44" s="185"/>
      <c r="HX44" s="185"/>
      <c r="HY44" s="185"/>
      <c r="HZ44" s="185"/>
      <c r="IA44" s="185"/>
      <c r="IB44" s="185"/>
      <c r="IC44" s="185"/>
      <c r="ID44" s="185"/>
      <c r="IE44" s="185"/>
      <c r="IF44" s="185"/>
      <c r="IG44" s="185"/>
      <c r="IH44" s="185"/>
      <c r="II44" s="185"/>
      <c r="IJ44" s="185"/>
      <c r="IK44" s="185"/>
      <c r="IL44" s="185"/>
      <c r="IM44" s="185"/>
      <c r="IN44" s="185"/>
      <c r="IO44" s="185"/>
      <c r="IP44" s="185"/>
      <c r="IQ44" s="185"/>
      <c r="IR44" s="185"/>
      <c r="IS44" s="185"/>
      <c r="IT44" s="185"/>
      <c r="IU44" s="185"/>
      <c r="IV44" s="185"/>
      <c r="IW44" s="185"/>
    </row>
    <row r="45" customFormat="false" ht="15.75" hidden="false" customHeight="false" outlineLevel="0" collapsed="false">
      <c r="A45" s="182" t="s">
        <v>349</v>
      </c>
      <c r="B45" s="183" t="n">
        <v>385</v>
      </c>
      <c r="C45" s="185"/>
      <c r="D45" s="185"/>
      <c r="E45" s="185"/>
      <c r="F45" s="185"/>
      <c r="G45" s="185"/>
      <c r="H45" s="185"/>
      <c r="I45" s="185"/>
      <c r="J45" s="185"/>
      <c r="K45" s="185"/>
      <c r="L45" s="185"/>
      <c r="M45" s="185"/>
      <c r="N45" s="185"/>
      <c r="O45" s="184" t="n">
        <f aca="false">N45</f>
        <v>0</v>
      </c>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c r="DP45" s="185"/>
      <c r="DQ45" s="185"/>
      <c r="DR45" s="185"/>
      <c r="DS45" s="185"/>
      <c r="DT45" s="185"/>
      <c r="DU45" s="185"/>
      <c r="DV45" s="185"/>
      <c r="DW45" s="185"/>
      <c r="DX45" s="185"/>
      <c r="DY45" s="185"/>
      <c r="DZ45" s="185"/>
      <c r="EA45" s="185"/>
      <c r="EB45" s="185"/>
      <c r="EC45" s="185"/>
      <c r="ED45" s="185"/>
      <c r="EE45" s="185"/>
      <c r="EF45" s="185"/>
      <c r="EG45" s="185"/>
      <c r="EH45" s="185"/>
      <c r="EI45" s="185"/>
      <c r="EJ45" s="185"/>
      <c r="EK45" s="185"/>
      <c r="EL45" s="185"/>
      <c r="EM45" s="185"/>
      <c r="EN45" s="185"/>
      <c r="EO45" s="185"/>
      <c r="EP45" s="185"/>
      <c r="EQ45" s="185"/>
      <c r="ER45" s="185"/>
      <c r="ES45" s="185"/>
      <c r="ET45" s="185"/>
      <c r="EU45" s="185"/>
      <c r="EV45" s="185"/>
      <c r="EW45" s="185"/>
      <c r="EX45" s="185"/>
      <c r="EY45" s="185"/>
      <c r="EZ45" s="185"/>
      <c r="FA45" s="185"/>
      <c r="FB45" s="185"/>
      <c r="FC45" s="185"/>
      <c r="FD45" s="185"/>
      <c r="FE45" s="185"/>
      <c r="FF45" s="185"/>
      <c r="FG45" s="185"/>
      <c r="FH45" s="185"/>
      <c r="FI45" s="185"/>
      <c r="FJ45" s="185"/>
      <c r="FK45" s="185"/>
      <c r="FL45" s="185"/>
      <c r="FM45" s="185"/>
      <c r="FN45" s="185"/>
      <c r="FO45" s="185"/>
      <c r="FP45" s="185"/>
      <c r="FQ45" s="185"/>
      <c r="FR45" s="185"/>
      <c r="FS45" s="185"/>
      <c r="FT45" s="185"/>
      <c r="FU45" s="185"/>
      <c r="FV45" s="185"/>
      <c r="FW45" s="185"/>
      <c r="FX45" s="185"/>
      <c r="FY45" s="185"/>
      <c r="FZ45" s="185"/>
      <c r="GA45" s="185"/>
      <c r="GB45" s="185"/>
      <c r="GC45" s="185"/>
      <c r="GD45" s="185"/>
      <c r="GE45" s="185"/>
      <c r="GF45" s="185"/>
      <c r="GG45" s="185"/>
      <c r="GH45" s="185"/>
      <c r="GI45" s="185"/>
      <c r="GJ45" s="185"/>
      <c r="GK45" s="185"/>
      <c r="GL45" s="185"/>
      <c r="GM45" s="185"/>
      <c r="GN45" s="185"/>
      <c r="GO45" s="185"/>
      <c r="GP45" s="185"/>
      <c r="GQ45" s="185"/>
      <c r="GR45" s="185"/>
      <c r="GS45" s="185"/>
      <c r="GT45" s="185"/>
      <c r="GU45" s="185"/>
      <c r="GV45" s="185"/>
      <c r="GW45" s="185"/>
      <c r="GX45" s="185"/>
      <c r="GY45" s="185"/>
      <c r="GZ45" s="185"/>
      <c r="HA45" s="185"/>
      <c r="HB45" s="185"/>
      <c r="HC45" s="185"/>
      <c r="HD45" s="185"/>
      <c r="HE45" s="185"/>
      <c r="HF45" s="185"/>
      <c r="HG45" s="185"/>
      <c r="HH45" s="185"/>
      <c r="HI45" s="185"/>
      <c r="HJ45" s="185"/>
      <c r="HK45" s="185"/>
      <c r="HL45" s="185"/>
      <c r="HM45" s="185"/>
      <c r="HN45" s="185"/>
      <c r="HO45" s="185"/>
      <c r="HP45" s="185"/>
      <c r="HQ45" s="185"/>
      <c r="HR45" s="185"/>
      <c r="HS45" s="185"/>
      <c r="HT45" s="185"/>
      <c r="HU45" s="185"/>
      <c r="HV45" s="185"/>
      <c r="HW45" s="185"/>
      <c r="HX45" s="185"/>
      <c r="HY45" s="185"/>
      <c r="HZ45" s="185"/>
      <c r="IA45" s="185"/>
      <c r="IB45" s="185"/>
      <c r="IC45" s="185"/>
      <c r="ID45" s="185"/>
      <c r="IE45" s="185"/>
      <c r="IF45" s="185"/>
      <c r="IG45" s="185"/>
      <c r="IH45" s="185"/>
      <c r="II45" s="185"/>
      <c r="IJ45" s="185"/>
      <c r="IK45" s="185"/>
      <c r="IL45" s="185"/>
      <c r="IM45" s="185"/>
      <c r="IN45" s="185"/>
      <c r="IO45" s="185"/>
      <c r="IP45" s="185"/>
      <c r="IQ45" s="185"/>
      <c r="IR45" s="185"/>
      <c r="IS45" s="185"/>
      <c r="IT45" s="185"/>
      <c r="IU45" s="185"/>
      <c r="IV45" s="185"/>
      <c r="IW45" s="185"/>
    </row>
    <row r="46" customFormat="false" ht="15.75" hidden="false" customHeight="false" outlineLevel="0" collapsed="false">
      <c r="A46" s="186" t="s">
        <v>350</v>
      </c>
      <c r="B46" s="183"/>
      <c r="C46" s="188" t="n">
        <f aca="false">SUM(C31:C44)</f>
        <v>0</v>
      </c>
      <c r="D46" s="188" t="n">
        <f aca="false">SUM(D31:D44)</f>
        <v>0</v>
      </c>
      <c r="E46" s="188" t="n">
        <f aca="false">SUM(E31:E44)</f>
        <v>0</v>
      </c>
      <c r="F46" s="188" t="n">
        <f aca="false">SUM(F31:F44)</f>
        <v>0</v>
      </c>
      <c r="G46" s="188" t="n">
        <f aca="false">SUM(G31:G44)</f>
        <v>0</v>
      </c>
      <c r="H46" s="188" t="n">
        <f aca="false">SUM(H31:H44)</f>
        <v>0</v>
      </c>
      <c r="I46" s="188" t="n">
        <f aca="false">SUM(I31:I44)</f>
        <v>0</v>
      </c>
      <c r="J46" s="188" t="n">
        <f aca="false">SUM(J31:J44)</f>
        <v>0</v>
      </c>
      <c r="K46" s="188" t="n">
        <f aca="false">SUM(K31:K44)</f>
        <v>0</v>
      </c>
      <c r="L46" s="188" t="n">
        <f aca="false">SUM(L31:L44)</f>
        <v>0</v>
      </c>
      <c r="M46" s="188" t="n">
        <f aca="false">SUM(M31:M44)</f>
        <v>0</v>
      </c>
      <c r="N46" s="188" t="n">
        <f aca="false">SUM(N31:N44)</f>
        <v>0</v>
      </c>
      <c r="O46" s="189" t="n">
        <f aca="false">N46</f>
        <v>0</v>
      </c>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c r="DJ46" s="185"/>
      <c r="DK46" s="185"/>
      <c r="DL46" s="185"/>
      <c r="DM46" s="185"/>
      <c r="DN46" s="185"/>
      <c r="DO46" s="185"/>
      <c r="DP46" s="185"/>
      <c r="DQ46" s="185"/>
      <c r="DR46" s="185"/>
      <c r="DS46" s="185"/>
      <c r="DT46" s="185"/>
      <c r="DU46" s="185"/>
      <c r="DV46" s="185"/>
      <c r="DW46" s="185"/>
      <c r="DX46" s="185"/>
      <c r="DY46" s="185"/>
      <c r="DZ46" s="185"/>
      <c r="EA46" s="185"/>
      <c r="EB46" s="185"/>
      <c r="EC46" s="185"/>
      <c r="ED46" s="185"/>
      <c r="EE46" s="185"/>
      <c r="EF46" s="185"/>
      <c r="EG46" s="185"/>
      <c r="EH46" s="185"/>
      <c r="EI46" s="185"/>
      <c r="EJ46" s="185"/>
      <c r="EK46" s="185"/>
      <c r="EL46" s="185"/>
      <c r="EM46" s="185"/>
      <c r="EN46" s="185"/>
      <c r="EO46" s="185"/>
      <c r="EP46" s="185"/>
      <c r="EQ46" s="185"/>
      <c r="ER46" s="185"/>
      <c r="ES46" s="185"/>
      <c r="ET46" s="185"/>
      <c r="EU46" s="185"/>
      <c r="EV46" s="185"/>
      <c r="EW46" s="185"/>
      <c r="EX46" s="185"/>
      <c r="EY46" s="185"/>
      <c r="EZ46" s="185"/>
      <c r="FA46" s="185"/>
      <c r="FB46" s="185"/>
      <c r="FC46" s="185"/>
      <c r="FD46" s="185"/>
      <c r="FE46" s="185"/>
      <c r="FF46" s="185"/>
      <c r="FG46" s="185"/>
      <c r="FH46" s="185"/>
      <c r="FI46" s="185"/>
      <c r="FJ46" s="185"/>
      <c r="FK46" s="185"/>
      <c r="FL46" s="185"/>
      <c r="FM46" s="185"/>
      <c r="FN46" s="185"/>
      <c r="FO46" s="185"/>
      <c r="FP46" s="185"/>
      <c r="FQ46" s="185"/>
      <c r="FR46" s="185"/>
      <c r="FS46" s="185"/>
      <c r="FT46" s="185"/>
      <c r="FU46" s="185"/>
      <c r="FV46" s="185"/>
      <c r="FW46" s="185"/>
      <c r="FX46" s="185"/>
      <c r="FY46" s="185"/>
      <c r="FZ46" s="185"/>
      <c r="GA46" s="185"/>
      <c r="GB46" s="185"/>
      <c r="GC46" s="185"/>
      <c r="GD46" s="185"/>
      <c r="GE46" s="185"/>
      <c r="GF46" s="185"/>
      <c r="GG46" s="185"/>
      <c r="GH46" s="185"/>
      <c r="GI46" s="185"/>
      <c r="GJ46" s="185"/>
      <c r="GK46" s="185"/>
      <c r="GL46" s="185"/>
      <c r="GM46" s="185"/>
      <c r="GN46" s="185"/>
      <c r="GO46" s="185"/>
      <c r="GP46" s="185"/>
      <c r="GQ46" s="185"/>
      <c r="GR46" s="185"/>
      <c r="GS46" s="185"/>
      <c r="GT46" s="185"/>
      <c r="GU46" s="185"/>
      <c r="GV46" s="185"/>
      <c r="GW46" s="185"/>
      <c r="GX46" s="185"/>
      <c r="GY46" s="185"/>
      <c r="GZ46" s="185"/>
      <c r="HA46" s="185"/>
      <c r="HB46" s="185"/>
      <c r="HC46" s="185"/>
      <c r="HD46" s="185"/>
      <c r="HE46" s="185"/>
      <c r="HF46" s="185"/>
      <c r="HG46" s="185"/>
      <c r="HH46" s="185"/>
      <c r="HI46" s="185"/>
      <c r="HJ46" s="185"/>
      <c r="HK46" s="185"/>
      <c r="HL46" s="185"/>
      <c r="HM46" s="185"/>
      <c r="HN46" s="185"/>
      <c r="HO46" s="185"/>
      <c r="HP46" s="185"/>
      <c r="HQ46" s="185"/>
      <c r="HR46" s="185"/>
      <c r="HS46" s="185"/>
      <c r="HT46" s="185"/>
      <c r="HU46" s="185"/>
      <c r="HV46" s="185"/>
      <c r="HW46" s="185"/>
      <c r="HX46" s="185"/>
      <c r="HY46" s="185"/>
      <c r="HZ46" s="185"/>
      <c r="IA46" s="185"/>
      <c r="IB46" s="185"/>
      <c r="IC46" s="185"/>
      <c r="ID46" s="185"/>
      <c r="IE46" s="185"/>
      <c r="IF46" s="185"/>
      <c r="IG46" s="185"/>
      <c r="IH46" s="185"/>
      <c r="II46" s="185"/>
      <c r="IJ46" s="185"/>
      <c r="IK46" s="185"/>
      <c r="IL46" s="185"/>
      <c r="IM46" s="185"/>
      <c r="IN46" s="185"/>
      <c r="IO46" s="185"/>
      <c r="IP46" s="185"/>
      <c r="IQ46" s="185"/>
      <c r="IR46" s="185"/>
      <c r="IS46" s="185"/>
      <c r="IT46" s="185"/>
      <c r="IU46" s="185"/>
      <c r="IV46" s="185"/>
      <c r="IW46" s="185"/>
    </row>
    <row r="47" customFormat="false" ht="15.75" hidden="false" customHeight="false" outlineLevel="0" collapsed="false">
      <c r="A47" s="190" t="s">
        <v>351</v>
      </c>
      <c r="B47" s="191"/>
      <c r="C47" s="191" t="n">
        <f aca="false">C30+C46</f>
        <v>0</v>
      </c>
      <c r="D47" s="191" t="n">
        <f aca="false">D30+D46</f>
        <v>0</v>
      </c>
      <c r="E47" s="191" t="n">
        <f aca="false">E30+E46</f>
        <v>0</v>
      </c>
      <c r="F47" s="191" t="n">
        <f aca="false">F30+F46</f>
        <v>0</v>
      </c>
      <c r="G47" s="191" t="n">
        <f aca="false">G30+G46</f>
        <v>0</v>
      </c>
      <c r="H47" s="191" t="n">
        <f aca="false">H30+H46</f>
        <v>0</v>
      </c>
      <c r="I47" s="191" t="n">
        <f aca="false">I30+I46</f>
        <v>0</v>
      </c>
      <c r="J47" s="191" t="n">
        <f aca="false">J30+J46</f>
        <v>0</v>
      </c>
      <c r="K47" s="191" t="n">
        <f aca="false">K30+K46</f>
        <v>0</v>
      </c>
      <c r="L47" s="191" t="n">
        <f aca="false">L30+L46</f>
        <v>0</v>
      </c>
      <c r="M47" s="191" t="n">
        <f aca="false">M30+M46</f>
        <v>0</v>
      </c>
      <c r="N47" s="191" t="n">
        <f aca="false">N30+N46</f>
        <v>0</v>
      </c>
      <c r="O47" s="192" t="n">
        <f aca="false">O30+O46</f>
        <v>0</v>
      </c>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c r="DJ47" s="185"/>
      <c r="DK47" s="185"/>
      <c r="DL47" s="185"/>
      <c r="DM47" s="185"/>
      <c r="DN47" s="185"/>
      <c r="DO47" s="185"/>
      <c r="DP47" s="185"/>
      <c r="DQ47" s="185"/>
      <c r="DR47" s="185"/>
      <c r="DS47" s="185"/>
      <c r="DT47" s="185"/>
      <c r="DU47" s="185"/>
      <c r="DV47" s="185"/>
      <c r="DW47" s="185"/>
      <c r="DX47" s="185"/>
      <c r="DY47" s="185"/>
      <c r="DZ47" s="185"/>
      <c r="EA47" s="185"/>
      <c r="EB47" s="185"/>
      <c r="EC47" s="185"/>
      <c r="ED47" s="185"/>
      <c r="EE47" s="185"/>
      <c r="EF47" s="185"/>
      <c r="EG47" s="185"/>
      <c r="EH47" s="185"/>
      <c r="EI47" s="185"/>
      <c r="EJ47" s="185"/>
      <c r="EK47" s="185"/>
      <c r="EL47" s="185"/>
      <c r="EM47" s="185"/>
      <c r="EN47" s="185"/>
      <c r="EO47" s="185"/>
      <c r="EP47" s="185"/>
      <c r="EQ47" s="185"/>
      <c r="ER47" s="185"/>
      <c r="ES47" s="185"/>
      <c r="ET47" s="185"/>
      <c r="EU47" s="185"/>
      <c r="EV47" s="185"/>
      <c r="EW47" s="185"/>
      <c r="EX47" s="185"/>
      <c r="EY47" s="185"/>
      <c r="EZ47" s="185"/>
      <c r="FA47" s="185"/>
      <c r="FB47" s="185"/>
      <c r="FC47" s="185"/>
      <c r="FD47" s="185"/>
      <c r="FE47" s="185"/>
      <c r="FF47" s="185"/>
      <c r="FG47" s="185"/>
      <c r="FH47" s="185"/>
      <c r="FI47" s="185"/>
      <c r="FJ47" s="185"/>
      <c r="FK47" s="185"/>
      <c r="FL47" s="185"/>
      <c r="FM47" s="185"/>
      <c r="FN47" s="185"/>
      <c r="FO47" s="185"/>
      <c r="FP47" s="185"/>
      <c r="FQ47" s="185"/>
      <c r="FR47" s="185"/>
      <c r="FS47" s="185"/>
      <c r="FT47" s="185"/>
      <c r="FU47" s="185"/>
      <c r="FV47" s="185"/>
      <c r="FW47" s="185"/>
      <c r="FX47" s="185"/>
      <c r="FY47" s="185"/>
      <c r="FZ47" s="185"/>
      <c r="GA47" s="185"/>
      <c r="GB47" s="185"/>
      <c r="GC47" s="185"/>
      <c r="GD47" s="185"/>
      <c r="GE47" s="185"/>
      <c r="GF47" s="185"/>
      <c r="GG47" s="185"/>
      <c r="GH47" s="185"/>
      <c r="GI47" s="185"/>
      <c r="GJ47" s="185"/>
      <c r="GK47" s="185"/>
      <c r="GL47" s="185"/>
      <c r="GM47" s="185"/>
      <c r="GN47" s="185"/>
      <c r="GO47" s="185"/>
      <c r="GP47" s="185"/>
      <c r="GQ47" s="185"/>
      <c r="GR47" s="185"/>
      <c r="GS47" s="185"/>
      <c r="GT47" s="185"/>
      <c r="GU47" s="185"/>
      <c r="GV47" s="185"/>
      <c r="GW47" s="185"/>
      <c r="GX47" s="185"/>
      <c r="GY47" s="185"/>
      <c r="GZ47" s="185"/>
      <c r="HA47" s="185"/>
      <c r="HB47" s="185"/>
      <c r="HC47" s="185"/>
      <c r="HD47" s="185"/>
      <c r="HE47" s="185"/>
      <c r="HF47" s="185"/>
      <c r="HG47" s="185"/>
      <c r="HH47" s="185"/>
      <c r="HI47" s="185"/>
      <c r="HJ47" s="185"/>
      <c r="HK47" s="185"/>
      <c r="HL47" s="185"/>
      <c r="HM47" s="185"/>
      <c r="HN47" s="185"/>
      <c r="HO47" s="185"/>
      <c r="HP47" s="185"/>
      <c r="HQ47" s="185"/>
      <c r="HR47" s="185"/>
      <c r="HS47" s="185"/>
      <c r="HT47" s="185"/>
      <c r="HU47" s="185"/>
      <c r="HV47" s="185"/>
      <c r="HW47" s="185"/>
      <c r="HX47" s="185"/>
      <c r="HY47" s="185"/>
      <c r="HZ47" s="185"/>
      <c r="IA47" s="185"/>
      <c r="IB47" s="185"/>
      <c r="IC47" s="185"/>
      <c r="ID47" s="185"/>
      <c r="IE47" s="185"/>
      <c r="IF47" s="185"/>
      <c r="IG47" s="185"/>
      <c r="IH47" s="185"/>
      <c r="II47" s="185"/>
      <c r="IJ47" s="185"/>
      <c r="IK47" s="185"/>
      <c r="IL47" s="185"/>
      <c r="IM47" s="185"/>
      <c r="IN47" s="185"/>
      <c r="IO47" s="185"/>
      <c r="IP47" s="185"/>
      <c r="IQ47" s="185"/>
      <c r="IR47" s="185"/>
      <c r="IS47" s="185"/>
      <c r="IT47" s="185"/>
      <c r="IU47" s="185"/>
      <c r="IV47" s="185"/>
      <c r="IW47" s="185"/>
    </row>
    <row r="49" customFormat="false" ht="12.75" hidden="false" customHeight="false" outlineLevel="0" collapsed="false">
      <c r="A49" s="193" t="str">
        <f aca="true">CELL("FILENAME")</f>
        <v>'file:///mnt/12tb/@roms/datasets/enron/EDRM Enron Email Data Set v2 XML/filtered-attachments/xls/Budget_Temp.xls'#$CC 103821 - Headcount</v>
      </c>
    </row>
    <row r="50" customFormat="false" ht="12.75" hidden="false" customHeight="false" outlineLevel="0" collapsed="false">
      <c r="A50" s="193"/>
    </row>
    <row r="51" customFormat="false" ht="12.75" hidden="false" customHeight="false" outlineLevel="0" collapsed="false">
      <c r="A51" s="194" t="s">
        <v>352</v>
      </c>
    </row>
    <row r="52" customFormat="false" ht="12.75" hidden="false" customHeight="false" outlineLevel="0" collapsed="false">
      <c r="A52" s="195"/>
      <c r="C52" s="196" t="n">
        <v>36892</v>
      </c>
      <c r="D52" s="196" t="n">
        <v>36923</v>
      </c>
      <c r="E52" s="196" t="n">
        <v>36951</v>
      </c>
      <c r="F52" s="196" t="n">
        <v>36982</v>
      </c>
      <c r="G52" s="196" t="n">
        <v>37012</v>
      </c>
      <c r="H52" s="196" t="n">
        <v>37043</v>
      </c>
      <c r="I52" s="196" t="n">
        <v>37073</v>
      </c>
      <c r="J52" s="196" t="n">
        <v>37104</v>
      </c>
      <c r="K52" s="196" t="n">
        <v>37135</v>
      </c>
      <c r="L52" s="196" t="n">
        <v>37165</v>
      </c>
      <c r="M52" s="196" t="n">
        <v>37196</v>
      </c>
      <c r="N52" s="196" t="n">
        <v>37226</v>
      </c>
    </row>
    <row r="53" customFormat="false" ht="12.75" hidden="false" customHeight="false" outlineLevel="0" collapsed="false">
      <c r="A53" s="57" t="s">
        <v>353</v>
      </c>
      <c r="C53" s="197" t="n">
        <v>0</v>
      </c>
      <c r="D53" s="197" t="n">
        <v>0</v>
      </c>
      <c r="E53" s="197" t="n">
        <v>0</v>
      </c>
      <c r="F53" s="197" t="n">
        <v>0</v>
      </c>
      <c r="G53" s="197" t="n">
        <v>0</v>
      </c>
      <c r="H53" s="197" t="n">
        <v>0</v>
      </c>
      <c r="I53" s="197" t="n">
        <v>0</v>
      </c>
      <c r="J53" s="197" t="n">
        <v>0</v>
      </c>
      <c r="K53" s="197" t="n">
        <v>0</v>
      </c>
      <c r="L53" s="197" t="n">
        <v>0</v>
      </c>
      <c r="M53" s="197" t="n">
        <v>0</v>
      </c>
      <c r="N53" s="197" t="n">
        <v>0</v>
      </c>
    </row>
    <row r="54" customFormat="false" ht="12.75" hidden="false" customHeight="false" outlineLevel="0" collapsed="false">
      <c r="A54" s="57" t="s">
        <v>354</v>
      </c>
      <c r="C54" s="197" t="n">
        <v>0</v>
      </c>
      <c r="D54" s="197" t="n">
        <v>0</v>
      </c>
      <c r="E54" s="197" t="n">
        <v>0</v>
      </c>
      <c r="F54" s="197" t="n">
        <v>0</v>
      </c>
      <c r="G54" s="197" t="n">
        <v>0</v>
      </c>
      <c r="H54" s="197" t="n">
        <v>0</v>
      </c>
      <c r="I54" s="197" t="n">
        <v>0</v>
      </c>
      <c r="J54" s="197" t="n">
        <v>0</v>
      </c>
      <c r="K54" s="197" t="n">
        <v>0</v>
      </c>
      <c r="L54" s="197" t="n">
        <v>0</v>
      </c>
      <c r="M54" s="197" t="n">
        <v>0</v>
      </c>
      <c r="N54" s="197" t="n">
        <v>0</v>
      </c>
    </row>
    <row r="55" customFormat="false" ht="12.75" hidden="false" customHeight="false" outlineLevel="0" collapsed="false">
      <c r="A55" s="57" t="s">
        <v>355</v>
      </c>
      <c r="C55" s="197" t="n">
        <v>0</v>
      </c>
      <c r="D55" s="197" t="n">
        <v>0</v>
      </c>
      <c r="E55" s="197" t="n">
        <v>0</v>
      </c>
      <c r="F55" s="197" t="n">
        <v>0</v>
      </c>
      <c r="G55" s="197" t="n">
        <v>0</v>
      </c>
      <c r="H55" s="197" t="n">
        <v>0</v>
      </c>
      <c r="I55" s="197" t="n">
        <v>0</v>
      </c>
      <c r="J55" s="197" t="n">
        <v>0</v>
      </c>
      <c r="K55" s="197" t="n">
        <v>0</v>
      </c>
      <c r="L55" s="197" t="n">
        <v>0</v>
      </c>
      <c r="M55" s="197" t="n">
        <v>0</v>
      </c>
      <c r="N55" s="197" t="n">
        <v>0</v>
      </c>
    </row>
    <row r="56" customFormat="false" ht="12.75" hidden="false" customHeight="false" outlineLevel="0" collapsed="false">
      <c r="A56" s="57" t="s">
        <v>356</v>
      </c>
      <c r="C56" s="197" t="n">
        <v>0</v>
      </c>
      <c r="D56" s="197" t="n">
        <v>0</v>
      </c>
      <c r="E56" s="197" t="n">
        <v>0</v>
      </c>
      <c r="F56" s="197" t="n">
        <v>0</v>
      </c>
      <c r="G56" s="197" t="n">
        <v>0</v>
      </c>
      <c r="H56" s="197" t="n">
        <v>0</v>
      </c>
      <c r="I56" s="197" t="n">
        <v>0</v>
      </c>
      <c r="J56" s="197" t="n">
        <v>0</v>
      </c>
      <c r="K56" s="197" t="n">
        <v>0</v>
      </c>
      <c r="L56" s="197" t="n">
        <v>0</v>
      </c>
      <c r="M56" s="197" t="n">
        <v>0</v>
      </c>
      <c r="N56" s="197" t="n">
        <v>0</v>
      </c>
    </row>
    <row r="57" customFormat="false" ht="12.75" hidden="false" customHeight="false" outlineLevel="0" collapsed="false">
      <c r="A57" s="57" t="s">
        <v>357</v>
      </c>
      <c r="C57" s="197" t="n">
        <v>0</v>
      </c>
      <c r="D57" s="197" t="n">
        <v>0</v>
      </c>
      <c r="E57" s="197" t="n">
        <v>0</v>
      </c>
      <c r="F57" s="197" t="n">
        <v>0</v>
      </c>
      <c r="G57" s="197" t="n">
        <v>0</v>
      </c>
      <c r="H57" s="197" t="n">
        <v>0</v>
      </c>
      <c r="I57" s="197" t="n">
        <v>0</v>
      </c>
      <c r="J57" s="197" t="n">
        <v>0</v>
      </c>
      <c r="K57" s="197" t="n">
        <v>0</v>
      </c>
      <c r="L57" s="197" t="n">
        <v>0</v>
      </c>
      <c r="M57" s="197" t="n">
        <v>0</v>
      </c>
      <c r="N57" s="197" t="n">
        <v>0</v>
      </c>
    </row>
    <row r="58" customFormat="false" ht="12.75" hidden="false" customHeight="false" outlineLevel="0" collapsed="false">
      <c r="A58" s="57" t="s">
        <v>358</v>
      </c>
      <c r="C58" s="197" t="n">
        <v>0</v>
      </c>
      <c r="D58" s="197" t="n">
        <v>0</v>
      </c>
      <c r="E58" s="197" t="n">
        <v>0</v>
      </c>
      <c r="F58" s="197" t="n">
        <v>0</v>
      </c>
      <c r="G58" s="197" t="n">
        <v>0</v>
      </c>
      <c r="H58" s="197" t="n">
        <v>0</v>
      </c>
      <c r="I58" s="197" t="n">
        <v>0</v>
      </c>
      <c r="J58" s="197" t="n">
        <v>0</v>
      </c>
      <c r="K58" s="197" t="n">
        <v>0</v>
      </c>
      <c r="L58" s="197" t="n">
        <v>0</v>
      </c>
      <c r="M58" s="197" t="n">
        <v>0</v>
      </c>
      <c r="N58" s="197" t="n">
        <v>0</v>
      </c>
    </row>
    <row r="59" customFormat="false" ht="12.75" hidden="false" customHeight="false" outlineLevel="0" collapsed="false">
      <c r="A59" s="57" t="s">
        <v>359</v>
      </c>
      <c r="C59" s="197" t="n">
        <v>0</v>
      </c>
      <c r="D59" s="197" t="n">
        <v>0</v>
      </c>
      <c r="E59" s="197" t="n">
        <v>0</v>
      </c>
      <c r="F59" s="197" t="n">
        <v>0</v>
      </c>
      <c r="G59" s="197" t="n">
        <v>0</v>
      </c>
      <c r="H59" s="197" t="n">
        <v>0</v>
      </c>
      <c r="I59" s="197" t="n">
        <v>0</v>
      </c>
      <c r="J59" s="197" t="n">
        <v>0</v>
      </c>
      <c r="K59" s="197" t="n">
        <v>0</v>
      </c>
      <c r="L59" s="197" t="n">
        <v>0</v>
      </c>
      <c r="M59" s="197" t="n">
        <v>0</v>
      </c>
      <c r="N59" s="197" t="n">
        <v>0</v>
      </c>
    </row>
    <row r="60" customFormat="false" ht="12.75" hidden="false" customHeight="false" outlineLevel="0" collapsed="false">
      <c r="A60" s="57" t="s">
        <v>360</v>
      </c>
      <c r="C60" s="197" t="n">
        <v>0</v>
      </c>
      <c r="D60" s="197" t="n">
        <v>0</v>
      </c>
      <c r="E60" s="197" t="n">
        <v>0</v>
      </c>
      <c r="F60" s="197" t="n">
        <v>0</v>
      </c>
      <c r="G60" s="197" t="n">
        <v>0</v>
      </c>
      <c r="H60" s="197" t="n">
        <v>0</v>
      </c>
      <c r="I60" s="197" t="n">
        <v>0</v>
      </c>
      <c r="J60" s="197" t="n">
        <v>0</v>
      </c>
      <c r="K60" s="197" t="n">
        <v>0</v>
      </c>
      <c r="L60" s="197" t="n">
        <v>0</v>
      </c>
      <c r="M60" s="197" t="n">
        <v>0</v>
      </c>
      <c r="N60" s="197" t="n">
        <v>0</v>
      </c>
    </row>
    <row r="61" customFormat="false" ht="12.75" hidden="false" customHeight="false" outlineLevel="0" collapsed="false">
      <c r="A61" s="57" t="s">
        <v>361</v>
      </c>
      <c r="C61" s="197" t="n">
        <v>0</v>
      </c>
      <c r="D61" s="197" t="n">
        <v>0</v>
      </c>
      <c r="E61" s="197" t="n">
        <v>0</v>
      </c>
      <c r="F61" s="197" t="n">
        <v>0</v>
      </c>
      <c r="G61" s="197" t="n">
        <v>0</v>
      </c>
      <c r="H61" s="197" t="n">
        <v>0</v>
      </c>
      <c r="I61" s="197" t="n">
        <v>0</v>
      </c>
      <c r="J61" s="197" t="n">
        <v>0</v>
      </c>
      <c r="K61" s="197" t="n">
        <v>0</v>
      </c>
      <c r="L61" s="197" t="n">
        <v>0</v>
      </c>
      <c r="M61" s="197" t="n">
        <v>0</v>
      </c>
      <c r="N61" s="197" t="n">
        <v>0</v>
      </c>
    </row>
    <row r="62" customFormat="false" ht="12.75" hidden="false" customHeight="false" outlineLevel="0" collapsed="false">
      <c r="A62" s="57" t="s">
        <v>362</v>
      </c>
      <c r="C62" s="197" t="n">
        <v>0</v>
      </c>
      <c r="D62" s="197" t="n">
        <v>0</v>
      </c>
      <c r="E62" s="197" t="n">
        <v>0</v>
      </c>
      <c r="F62" s="197" t="n">
        <v>0</v>
      </c>
      <c r="G62" s="197" t="n">
        <v>0</v>
      </c>
      <c r="H62" s="197" t="n">
        <v>0</v>
      </c>
      <c r="I62" s="197" t="n">
        <v>0</v>
      </c>
      <c r="J62" s="197" t="n">
        <v>0</v>
      </c>
      <c r="K62" s="197" t="n">
        <v>0</v>
      </c>
      <c r="L62" s="197" t="n">
        <v>0</v>
      </c>
      <c r="M62" s="197" t="n">
        <v>0</v>
      </c>
      <c r="N62" s="197" t="n">
        <v>0</v>
      </c>
    </row>
    <row r="63" customFormat="false" ht="12.75" hidden="false" customHeight="false" outlineLevel="0" collapsed="false">
      <c r="A63" s="57" t="s">
        <v>363</v>
      </c>
      <c r="C63" s="197" t="n">
        <v>0</v>
      </c>
      <c r="D63" s="197" t="n">
        <v>0</v>
      </c>
      <c r="E63" s="197" t="n">
        <v>0</v>
      </c>
      <c r="F63" s="197" t="n">
        <v>0</v>
      </c>
      <c r="G63" s="197" t="n">
        <v>0</v>
      </c>
      <c r="H63" s="197" t="n">
        <v>0</v>
      </c>
      <c r="I63" s="197" t="n">
        <v>0</v>
      </c>
      <c r="J63" s="197" t="n">
        <v>0</v>
      </c>
      <c r="K63" s="197" t="n">
        <v>0</v>
      </c>
      <c r="L63" s="197" t="n">
        <v>0</v>
      </c>
      <c r="M63" s="197" t="n">
        <v>0</v>
      </c>
      <c r="N63" s="197" t="n">
        <v>0</v>
      </c>
    </row>
    <row r="64" customFormat="false" ht="12.75" hidden="false" customHeight="false" outlineLevel="0" collapsed="false">
      <c r="A64" s="57" t="s">
        <v>364</v>
      </c>
      <c r="C64" s="197" t="n">
        <v>0</v>
      </c>
      <c r="D64" s="197" t="n">
        <v>0</v>
      </c>
      <c r="E64" s="197" t="n">
        <v>0</v>
      </c>
      <c r="F64" s="197" t="n">
        <v>0</v>
      </c>
      <c r="G64" s="197" t="n">
        <v>0</v>
      </c>
      <c r="H64" s="197" t="n">
        <v>0</v>
      </c>
      <c r="I64" s="197" t="n">
        <v>0</v>
      </c>
      <c r="J64" s="197" t="n">
        <v>0</v>
      </c>
      <c r="K64" s="197" t="n">
        <v>0</v>
      </c>
      <c r="L64" s="197" t="n">
        <v>0</v>
      </c>
      <c r="M64" s="197" t="n">
        <v>0</v>
      </c>
      <c r="N64" s="197" t="n">
        <v>0</v>
      </c>
    </row>
    <row r="65" customFormat="false" ht="12.75" hidden="false" customHeight="false" outlineLevel="0" collapsed="false">
      <c r="A65" s="57" t="s">
        <v>365</v>
      </c>
      <c r="C65" s="197" t="n">
        <v>0</v>
      </c>
      <c r="D65" s="197" t="n">
        <v>0</v>
      </c>
      <c r="E65" s="197" t="n">
        <v>0</v>
      </c>
      <c r="F65" s="197" t="n">
        <v>0</v>
      </c>
      <c r="G65" s="197" t="n">
        <v>0</v>
      </c>
      <c r="H65" s="197" t="n">
        <v>0</v>
      </c>
      <c r="I65" s="197" t="n">
        <v>0</v>
      </c>
      <c r="J65" s="197" t="n">
        <v>0</v>
      </c>
      <c r="K65" s="197" t="n">
        <v>0</v>
      </c>
      <c r="L65" s="197" t="n">
        <v>0</v>
      </c>
      <c r="M65" s="197" t="n">
        <v>0</v>
      </c>
      <c r="N65" s="197" t="n">
        <v>0</v>
      </c>
    </row>
    <row r="66" customFormat="false" ht="12.75" hidden="false" customHeight="false" outlineLevel="0" collapsed="false">
      <c r="A66" s="57" t="s">
        <v>366</v>
      </c>
      <c r="C66" s="197" t="n">
        <v>0</v>
      </c>
      <c r="D66" s="197" t="n">
        <v>0</v>
      </c>
      <c r="E66" s="197" t="n">
        <v>0</v>
      </c>
      <c r="F66" s="197" t="n">
        <v>0</v>
      </c>
      <c r="G66" s="197" t="n">
        <v>0</v>
      </c>
      <c r="H66" s="197" t="n">
        <v>0</v>
      </c>
      <c r="I66" s="197" t="n">
        <v>0</v>
      </c>
      <c r="J66" s="197" t="n">
        <v>0</v>
      </c>
      <c r="K66" s="197" t="n">
        <v>0</v>
      </c>
      <c r="L66" s="197" t="n">
        <v>0</v>
      </c>
      <c r="M66" s="197" t="n">
        <v>0</v>
      </c>
      <c r="N66" s="197" t="n">
        <v>0</v>
      </c>
    </row>
    <row r="67" customFormat="false" ht="12.75" hidden="false" customHeight="false" outlineLevel="0" collapsed="false">
      <c r="A67" s="57" t="s">
        <v>367</v>
      </c>
      <c r="C67" s="197" t="n">
        <v>0</v>
      </c>
      <c r="D67" s="197" t="n">
        <v>0</v>
      </c>
      <c r="E67" s="197" t="n">
        <v>0</v>
      </c>
      <c r="F67" s="197" t="n">
        <v>0</v>
      </c>
      <c r="G67" s="197" t="n">
        <v>0</v>
      </c>
      <c r="H67" s="197" t="n">
        <v>0</v>
      </c>
      <c r="I67" s="197" t="n">
        <v>0</v>
      </c>
      <c r="J67" s="197" t="n">
        <v>0</v>
      </c>
      <c r="K67" s="197" t="n">
        <v>0</v>
      </c>
      <c r="L67" s="197" t="n">
        <v>0</v>
      </c>
      <c r="M67" s="197" t="n">
        <v>0</v>
      </c>
      <c r="N67" s="197" t="n">
        <v>0</v>
      </c>
    </row>
    <row r="68" customFormat="false" ht="12.75" hidden="false" customHeight="false" outlineLevel="0" collapsed="false">
      <c r="A68" s="57" t="s">
        <v>368</v>
      </c>
      <c r="C68" s="197" t="n">
        <v>0</v>
      </c>
      <c r="D68" s="197" t="n">
        <v>0</v>
      </c>
      <c r="E68" s="197" t="n">
        <v>0</v>
      </c>
      <c r="F68" s="197" t="n">
        <v>0</v>
      </c>
      <c r="G68" s="197" t="n">
        <v>0</v>
      </c>
      <c r="H68" s="197" t="n">
        <v>0</v>
      </c>
      <c r="I68" s="197" t="n">
        <v>0</v>
      </c>
      <c r="J68" s="197" t="n">
        <v>0</v>
      </c>
      <c r="K68" s="197" t="n">
        <v>0</v>
      </c>
      <c r="L68" s="197" t="n">
        <v>0</v>
      </c>
      <c r="M68" s="197" t="n">
        <v>0</v>
      </c>
      <c r="N68" s="197" t="n">
        <v>0</v>
      </c>
    </row>
    <row r="69" customFormat="false" ht="12.75" hidden="false" customHeight="false" outlineLevel="0" collapsed="false">
      <c r="A69" s="57" t="s">
        <v>369</v>
      </c>
      <c r="C69" s="197" t="n">
        <v>0</v>
      </c>
      <c r="D69" s="197" t="n">
        <v>0</v>
      </c>
      <c r="E69" s="197" t="n">
        <v>0</v>
      </c>
      <c r="F69" s="197" t="n">
        <v>0</v>
      </c>
      <c r="G69" s="197" t="n">
        <v>0</v>
      </c>
      <c r="H69" s="197" t="n">
        <v>0</v>
      </c>
      <c r="I69" s="197" t="n">
        <v>0</v>
      </c>
      <c r="J69" s="197" t="n">
        <v>0</v>
      </c>
      <c r="K69" s="197" t="n">
        <v>0</v>
      </c>
      <c r="L69" s="197" t="n">
        <v>0</v>
      </c>
      <c r="M69" s="197" t="n">
        <v>0</v>
      </c>
      <c r="N69" s="197" t="n">
        <v>0</v>
      </c>
    </row>
    <row r="70" customFormat="false" ht="12.75" hidden="false" customHeight="false" outlineLevel="0" collapsed="false">
      <c r="A70" s="57" t="s">
        <v>370</v>
      </c>
      <c r="C70" s="197" t="n">
        <v>0</v>
      </c>
      <c r="D70" s="197" t="n">
        <v>0</v>
      </c>
      <c r="E70" s="197" t="n">
        <v>0</v>
      </c>
      <c r="F70" s="197" t="n">
        <v>0</v>
      </c>
      <c r="G70" s="197" t="n">
        <v>0</v>
      </c>
      <c r="H70" s="197" t="n">
        <v>0</v>
      </c>
      <c r="I70" s="197" t="n">
        <v>0</v>
      </c>
      <c r="J70" s="197" t="n">
        <v>0</v>
      </c>
      <c r="K70" s="197" t="n">
        <v>0</v>
      </c>
      <c r="L70" s="197" t="n">
        <v>0</v>
      </c>
      <c r="M70" s="197" t="n">
        <v>0</v>
      </c>
      <c r="N70" s="197" t="n">
        <v>0</v>
      </c>
    </row>
    <row r="71" customFormat="false" ht="12.75" hidden="false" customHeight="false" outlineLevel="0" collapsed="false">
      <c r="A71" s="57" t="s">
        <v>371</v>
      </c>
      <c r="C71" s="197" t="n">
        <v>0</v>
      </c>
      <c r="D71" s="197" t="n">
        <v>0</v>
      </c>
      <c r="E71" s="197" t="n">
        <v>0</v>
      </c>
      <c r="F71" s="197" t="n">
        <v>0</v>
      </c>
      <c r="G71" s="197" t="n">
        <v>0</v>
      </c>
      <c r="H71" s="197" t="n">
        <v>0</v>
      </c>
      <c r="I71" s="197" t="n">
        <v>0</v>
      </c>
      <c r="J71" s="197" t="n">
        <v>0</v>
      </c>
      <c r="K71" s="197" t="n">
        <v>0</v>
      </c>
      <c r="L71" s="197" t="n">
        <v>0</v>
      </c>
      <c r="M71" s="197" t="n">
        <v>0</v>
      </c>
      <c r="N71" s="197" t="n">
        <v>0</v>
      </c>
    </row>
    <row r="72" customFormat="false" ht="12.75" hidden="false" customHeight="false" outlineLevel="0" collapsed="false">
      <c r="A72" s="57" t="s">
        <v>372</v>
      </c>
      <c r="C72" s="197" t="n">
        <v>0</v>
      </c>
      <c r="D72" s="197" t="n">
        <v>0</v>
      </c>
      <c r="E72" s="197" t="n">
        <v>0</v>
      </c>
      <c r="F72" s="197" t="n">
        <v>0</v>
      </c>
      <c r="G72" s="197" t="n">
        <v>0</v>
      </c>
      <c r="H72" s="197" t="n">
        <v>0</v>
      </c>
      <c r="I72" s="197" t="n">
        <v>0</v>
      </c>
      <c r="J72" s="197" t="n">
        <v>0</v>
      </c>
      <c r="K72" s="197" t="n">
        <v>0</v>
      </c>
      <c r="L72" s="197" t="n">
        <v>0</v>
      </c>
      <c r="M72" s="197" t="n">
        <v>0</v>
      </c>
      <c r="N72" s="197" t="n">
        <v>0</v>
      </c>
    </row>
    <row r="73" customFormat="false" ht="12.75" hidden="false" customHeight="false" outlineLevel="0" collapsed="false">
      <c r="A73" s="57" t="s">
        <v>373</v>
      </c>
      <c r="C73" s="197" t="n">
        <v>0</v>
      </c>
      <c r="D73" s="197" t="n">
        <v>0</v>
      </c>
      <c r="E73" s="197" t="n">
        <v>0</v>
      </c>
      <c r="F73" s="197" t="n">
        <v>0</v>
      </c>
      <c r="G73" s="197" t="n">
        <v>0</v>
      </c>
      <c r="H73" s="197" t="n">
        <v>0</v>
      </c>
      <c r="I73" s="197" t="n">
        <v>0</v>
      </c>
      <c r="J73" s="197" t="n">
        <v>0</v>
      </c>
      <c r="K73" s="197" t="n">
        <v>0</v>
      </c>
      <c r="L73" s="197" t="n">
        <v>0</v>
      </c>
      <c r="M73" s="197" t="n">
        <v>0</v>
      </c>
      <c r="N73" s="197" t="n">
        <v>0</v>
      </c>
    </row>
    <row r="74" customFormat="false" ht="12.75" hidden="false" customHeight="false" outlineLevel="0" collapsed="false">
      <c r="A74" s="57" t="s">
        <v>374</v>
      </c>
      <c r="C74" s="197" t="n">
        <v>0</v>
      </c>
      <c r="D74" s="197" t="n">
        <v>0</v>
      </c>
      <c r="E74" s="197" t="n">
        <v>0</v>
      </c>
      <c r="F74" s="197" t="n">
        <v>0</v>
      </c>
      <c r="G74" s="197" t="n">
        <v>0</v>
      </c>
      <c r="H74" s="197" t="n">
        <v>0</v>
      </c>
      <c r="I74" s="197" t="n">
        <v>0</v>
      </c>
      <c r="J74" s="197" t="n">
        <v>0</v>
      </c>
      <c r="K74" s="197" t="n">
        <v>0</v>
      </c>
      <c r="L74" s="197" t="n">
        <v>0</v>
      </c>
      <c r="M74" s="197" t="n">
        <v>0</v>
      </c>
      <c r="N74" s="197" t="n">
        <v>0</v>
      </c>
    </row>
    <row r="75" customFormat="false" ht="12.75" hidden="false" customHeight="false" outlineLevel="0" collapsed="false">
      <c r="A75" s="57" t="s">
        <v>375</v>
      </c>
      <c r="C75" s="197" t="n">
        <v>0</v>
      </c>
      <c r="D75" s="197" t="n">
        <v>0</v>
      </c>
      <c r="E75" s="197" t="n">
        <v>0</v>
      </c>
      <c r="F75" s="197" t="n">
        <v>0</v>
      </c>
      <c r="G75" s="197" t="n">
        <v>0</v>
      </c>
      <c r="H75" s="197" t="n">
        <v>0</v>
      </c>
      <c r="I75" s="197" t="n">
        <v>0</v>
      </c>
      <c r="J75" s="197" t="n">
        <v>0</v>
      </c>
      <c r="K75" s="197" t="n">
        <v>0</v>
      </c>
      <c r="L75" s="197" t="n">
        <v>0</v>
      </c>
      <c r="M75" s="197" t="n">
        <v>0</v>
      </c>
      <c r="N75" s="197" t="n">
        <v>0</v>
      </c>
    </row>
    <row r="76" customFormat="false" ht="12.75" hidden="false" customHeight="false" outlineLevel="0" collapsed="false">
      <c r="A76" s="57" t="s">
        <v>376</v>
      </c>
      <c r="C76" s="197" t="n">
        <v>0</v>
      </c>
      <c r="D76" s="197" t="n">
        <v>0</v>
      </c>
      <c r="E76" s="197" t="n">
        <v>0</v>
      </c>
      <c r="F76" s="197" t="n">
        <v>0</v>
      </c>
      <c r="G76" s="197" t="n">
        <v>0</v>
      </c>
      <c r="H76" s="197" t="n">
        <v>0</v>
      </c>
      <c r="I76" s="197" t="n">
        <v>0</v>
      </c>
      <c r="J76" s="197" t="n">
        <v>0</v>
      </c>
      <c r="K76" s="197" t="n">
        <v>0</v>
      </c>
      <c r="L76" s="197" t="n">
        <v>0</v>
      </c>
      <c r="M76" s="197" t="n">
        <v>0</v>
      </c>
      <c r="N76" s="197" t="n">
        <v>0</v>
      </c>
    </row>
    <row r="77" customFormat="false" ht="12.75" hidden="false" customHeight="false" outlineLevel="0" collapsed="false">
      <c r="A77" s="57" t="s">
        <v>377</v>
      </c>
      <c r="C77" s="197" t="n">
        <v>0</v>
      </c>
      <c r="D77" s="197" t="n">
        <v>0</v>
      </c>
      <c r="E77" s="197" t="n">
        <v>0</v>
      </c>
      <c r="F77" s="197" t="n">
        <v>0</v>
      </c>
      <c r="G77" s="197" t="n">
        <v>0</v>
      </c>
      <c r="H77" s="197" t="n">
        <v>0</v>
      </c>
      <c r="I77" s="197" t="n">
        <v>0</v>
      </c>
      <c r="J77" s="197" t="n">
        <v>0</v>
      </c>
      <c r="K77" s="197" t="n">
        <v>0</v>
      </c>
      <c r="L77" s="197" t="n">
        <v>0</v>
      </c>
      <c r="M77" s="197" t="n">
        <v>0</v>
      </c>
      <c r="N77" s="197" t="n">
        <v>0</v>
      </c>
    </row>
    <row r="78" customFormat="false" ht="12.75" hidden="false" customHeight="false" outlineLevel="0" collapsed="false">
      <c r="A78" s="57" t="s">
        <v>378</v>
      </c>
      <c r="C78" s="197" t="n">
        <v>0</v>
      </c>
      <c r="D78" s="197" t="n">
        <v>0</v>
      </c>
      <c r="E78" s="197" t="n">
        <v>0</v>
      </c>
      <c r="F78" s="197" t="n">
        <v>0</v>
      </c>
      <c r="G78" s="197" t="n">
        <v>0</v>
      </c>
      <c r="H78" s="197" t="n">
        <v>0</v>
      </c>
      <c r="I78" s="197" t="n">
        <v>0</v>
      </c>
      <c r="J78" s="197" t="n">
        <v>0</v>
      </c>
      <c r="K78" s="197" t="n">
        <v>0</v>
      </c>
      <c r="L78" s="197" t="n">
        <v>0</v>
      </c>
      <c r="M78" s="197" t="n">
        <v>0</v>
      </c>
      <c r="N78" s="197" t="n">
        <v>0</v>
      </c>
    </row>
    <row r="79" customFormat="false" ht="12.75" hidden="false" customHeight="false" outlineLevel="0" collapsed="false">
      <c r="A79" s="57" t="s">
        <v>379</v>
      </c>
      <c r="C79" s="197" t="n">
        <v>0</v>
      </c>
      <c r="D79" s="197" t="n">
        <v>0</v>
      </c>
      <c r="E79" s="197" t="n">
        <v>0</v>
      </c>
      <c r="F79" s="197" t="n">
        <v>0</v>
      </c>
      <c r="G79" s="197" t="n">
        <v>0</v>
      </c>
      <c r="H79" s="197" t="n">
        <v>0</v>
      </c>
      <c r="I79" s="197" t="n">
        <v>0</v>
      </c>
      <c r="J79" s="197" t="n">
        <v>0</v>
      </c>
      <c r="K79" s="197" t="n">
        <v>0</v>
      </c>
      <c r="L79" s="197" t="n">
        <v>0</v>
      </c>
      <c r="M79" s="197" t="n">
        <v>0</v>
      </c>
      <c r="N79" s="197" t="n">
        <v>0</v>
      </c>
    </row>
    <row r="80" customFormat="false" ht="12.75" hidden="false" customHeight="false" outlineLevel="0" collapsed="false">
      <c r="A80" s="57" t="s">
        <v>380</v>
      </c>
      <c r="C80" s="197" t="n">
        <v>0</v>
      </c>
      <c r="D80" s="197" t="n">
        <v>0</v>
      </c>
      <c r="E80" s="197" t="n">
        <v>0</v>
      </c>
      <c r="F80" s="197" t="n">
        <v>0</v>
      </c>
      <c r="G80" s="197" t="n">
        <v>0</v>
      </c>
      <c r="H80" s="197" t="n">
        <v>0</v>
      </c>
      <c r="I80" s="197" t="n">
        <v>0</v>
      </c>
      <c r="J80" s="197" t="n">
        <v>0</v>
      </c>
      <c r="K80" s="197" t="n">
        <v>0</v>
      </c>
      <c r="L80" s="197" t="n">
        <v>0</v>
      </c>
      <c r="M80" s="197" t="n">
        <v>0</v>
      </c>
      <c r="N80" s="197" t="n">
        <v>0</v>
      </c>
    </row>
    <row r="81" customFormat="false" ht="12.75" hidden="false" customHeight="false" outlineLevel="0" collapsed="false">
      <c r="A81" s="57" t="s">
        <v>381</v>
      </c>
      <c r="C81" s="197" t="n">
        <v>0</v>
      </c>
      <c r="D81" s="197" t="n">
        <v>0</v>
      </c>
      <c r="E81" s="197" t="n">
        <v>0</v>
      </c>
      <c r="F81" s="197" t="n">
        <v>0</v>
      </c>
      <c r="G81" s="197" t="n">
        <v>0</v>
      </c>
      <c r="H81" s="197" t="n">
        <v>0</v>
      </c>
      <c r="I81" s="197" t="n">
        <v>0</v>
      </c>
      <c r="J81" s="197" t="n">
        <v>0</v>
      </c>
      <c r="K81" s="197" t="n">
        <v>0</v>
      </c>
      <c r="L81" s="197" t="n">
        <v>0</v>
      </c>
      <c r="M81" s="197" t="n">
        <v>0</v>
      </c>
      <c r="N81" s="197" t="n">
        <v>0</v>
      </c>
    </row>
    <row r="83" customFormat="false" ht="12.75" hidden="false" customHeight="false" outlineLevel="0" collapsed="false">
      <c r="A83" s="195" t="s">
        <v>382</v>
      </c>
    </row>
    <row r="84" customFormat="false" ht="12.75" hidden="false" customHeight="false" outlineLevel="0" collapsed="false">
      <c r="A84" s="155" t="s">
        <v>383</v>
      </c>
    </row>
    <row r="85" customFormat="false" ht="12.75" hidden="false" customHeight="false" outlineLevel="0" collapsed="false">
      <c r="A85" s="198" t="s">
        <v>384</v>
      </c>
      <c r="C85" s="199" t="n">
        <v>0</v>
      </c>
      <c r="D85" s="199" t="n">
        <v>0</v>
      </c>
      <c r="E85" s="199" t="n">
        <v>0</v>
      </c>
      <c r="F85" s="199" t="n">
        <v>0</v>
      </c>
      <c r="G85" s="199" t="n">
        <v>0</v>
      </c>
      <c r="H85" s="199" t="n">
        <v>0</v>
      </c>
      <c r="I85" s="199" t="n">
        <v>0</v>
      </c>
      <c r="J85" s="199" t="n">
        <v>0</v>
      </c>
      <c r="K85" s="199" t="n">
        <v>0</v>
      </c>
      <c r="L85" s="199" t="n">
        <v>0</v>
      </c>
      <c r="M85" s="199" t="n">
        <v>0</v>
      </c>
      <c r="N85" s="199" t="n">
        <v>0</v>
      </c>
    </row>
    <row r="86" customFormat="false" ht="12.75" hidden="false" customHeight="false" outlineLevel="0" collapsed="false">
      <c r="A86" s="198" t="s">
        <v>385</v>
      </c>
      <c r="C86" s="199" t="n">
        <v>0</v>
      </c>
      <c r="D86" s="199" t="n">
        <v>0</v>
      </c>
      <c r="E86" s="199" t="n">
        <v>0</v>
      </c>
      <c r="F86" s="199" t="n">
        <v>0</v>
      </c>
      <c r="G86" s="199" t="n">
        <v>0</v>
      </c>
      <c r="H86" s="199" t="n">
        <v>0</v>
      </c>
      <c r="I86" s="199" t="n">
        <v>0</v>
      </c>
      <c r="J86" s="199" t="n">
        <v>0</v>
      </c>
      <c r="K86" s="199" t="n">
        <v>0</v>
      </c>
      <c r="L86" s="199" t="n">
        <v>0</v>
      </c>
      <c r="M86" s="199" t="n">
        <v>0</v>
      </c>
      <c r="N86" s="199" t="n">
        <v>0</v>
      </c>
    </row>
    <row r="87" customFormat="false" ht="13.5" hidden="false" customHeight="false" outlineLevel="0" collapsed="false">
      <c r="A87" s="198" t="s">
        <v>141</v>
      </c>
      <c r="C87" s="200" t="n">
        <f aca="false">SUM(C85:C86)</f>
        <v>0</v>
      </c>
      <c r="D87" s="200" t="n">
        <f aca="false">SUM(D85:D86)</f>
        <v>0</v>
      </c>
      <c r="E87" s="200" t="n">
        <f aca="false">SUM(E85:E86)</f>
        <v>0</v>
      </c>
      <c r="F87" s="200" t="n">
        <f aca="false">SUM(F85:F86)</f>
        <v>0</v>
      </c>
      <c r="G87" s="200" t="n">
        <f aca="false">SUM(G85:G86)</f>
        <v>0</v>
      </c>
      <c r="H87" s="200" t="n">
        <f aca="false">SUM(H85:H86)</f>
        <v>0</v>
      </c>
      <c r="I87" s="200" t="n">
        <f aca="false">SUM(I85:I86)</f>
        <v>0</v>
      </c>
      <c r="J87" s="200" t="n">
        <f aca="false">SUM(J85:J86)</f>
        <v>0</v>
      </c>
      <c r="K87" s="200" t="n">
        <f aca="false">SUM(K85:K86)</f>
        <v>0</v>
      </c>
      <c r="L87" s="200" t="n">
        <f aca="false">SUM(L85:L86)</f>
        <v>0</v>
      </c>
      <c r="M87" s="200" t="n">
        <f aca="false">SUM(M85:M86)</f>
        <v>0</v>
      </c>
      <c r="N87" s="200" t="n">
        <f aca="false">SUM(N85:N86)</f>
        <v>0</v>
      </c>
    </row>
    <row r="88" customFormat="false" ht="13.5" hidden="false" customHeight="false" outlineLevel="0" collapsed="false">
      <c r="A88" s="198"/>
      <c r="C88" s="201"/>
      <c r="D88" s="201"/>
      <c r="E88" s="201"/>
      <c r="F88" s="201"/>
      <c r="G88" s="201"/>
      <c r="H88" s="201"/>
      <c r="I88" s="201"/>
      <c r="J88" s="201"/>
      <c r="K88" s="201"/>
      <c r="L88" s="201"/>
      <c r="M88" s="201"/>
      <c r="N88" s="201"/>
    </row>
    <row r="89" customFormat="false" ht="12.75" hidden="false" customHeight="false" outlineLevel="0" collapsed="false">
      <c r="A89" s="195" t="s">
        <v>386</v>
      </c>
    </row>
    <row r="90" customFormat="false" ht="12.75" hidden="false" customHeight="false" outlineLevel="0" collapsed="false">
      <c r="A90" s="198" t="s">
        <v>387</v>
      </c>
      <c r="C90" s="199" t="n">
        <v>0</v>
      </c>
      <c r="D90" s="199" t="n">
        <v>0</v>
      </c>
      <c r="E90" s="199" t="n">
        <v>0</v>
      </c>
      <c r="F90" s="199" t="n">
        <v>0</v>
      </c>
      <c r="G90" s="199" t="n">
        <v>0</v>
      </c>
      <c r="H90" s="199" t="n">
        <v>0</v>
      </c>
      <c r="I90" s="199" t="n">
        <v>0</v>
      </c>
      <c r="J90" s="199" t="n">
        <v>0</v>
      </c>
      <c r="K90" s="199" t="n">
        <v>0</v>
      </c>
      <c r="L90" s="199" t="n">
        <v>0</v>
      </c>
      <c r="M90" s="199" t="n">
        <v>0</v>
      </c>
      <c r="N90" s="199" t="n">
        <v>0</v>
      </c>
    </row>
    <row r="91" customFormat="false" ht="12.75" hidden="false" customHeight="false" outlineLevel="0" collapsed="false">
      <c r="A91" s="198" t="s">
        <v>388</v>
      </c>
      <c r="C91" s="199" t="n">
        <v>0</v>
      </c>
      <c r="D91" s="199" t="n">
        <v>0</v>
      </c>
      <c r="E91" s="199" t="n">
        <v>0</v>
      </c>
      <c r="F91" s="199" t="n">
        <v>0</v>
      </c>
      <c r="G91" s="199" t="n">
        <v>0</v>
      </c>
      <c r="H91" s="199" t="n">
        <v>0</v>
      </c>
      <c r="I91" s="199" t="n">
        <v>0</v>
      </c>
      <c r="J91" s="199" t="n">
        <v>0</v>
      </c>
      <c r="K91" s="199" t="n">
        <v>0</v>
      </c>
      <c r="L91" s="199" t="n">
        <v>0</v>
      </c>
      <c r="M91" s="199" t="n">
        <v>0</v>
      </c>
      <c r="N91" s="199" t="n">
        <v>0</v>
      </c>
    </row>
    <row r="92" customFormat="false" ht="13.5" hidden="false" customHeight="false" outlineLevel="0" collapsed="false">
      <c r="A92" s="198" t="s">
        <v>141</v>
      </c>
      <c r="C92" s="200" t="n">
        <f aca="false">SUM(C90:C91)</f>
        <v>0</v>
      </c>
      <c r="D92" s="200" t="n">
        <f aca="false">SUM(D90:D91)</f>
        <v>0</v>
      </c>
      <c r="E92" s="200" t="n">
        <f aca="false">SUM(E90:E91)</f>
        <v>0</v>
      </c>
      <c r="F92" s="200" t="n">
        <f aca="false">SUM(F90:F91)</f>
        <v>0</v>
      </c>
      <c r="G92" s="200" t="n">
        <f aca="false">SUM(G90:G91)</f>
        <v>0</v>
      </c>
      <c r="H92" s="200" t="n">
        <f aca="false">SUM(H90:H91)</f>
        <v>0</v>
      </c>
      <c r="I92" s="200" t="n">
        <f aca="false">SUM(I90:I91)</f>
        <v>0</v>
      </c>
      <c r="J92" s="200" t="n">
        <f aca="false">SUM(J90:J91)</f>
        <v>0</v>
      </c>
      <c r="K92" s="200" t="n">
        <f aca="false">SUM(K90:K91)</f>
        <v>0</v>
      </c>
      <c r="L92" s="200" t="n">
        <f aca="false">SUM(L90:L91)</f>
        <v>0</v>
      </c>
      <c r="M92" s="200" t="n">
        <f aca="false">SUM(M90:M91)</f>
        <v>0</v>
      </c>
      <c r="N92" s="200" t="n">
        <f aca="false">SUM(N90:N91)</f>
        <v>0</v>
      </c>
    </row>
    <row r="93" customFormat="false" ht="13.5" hidden="false" customHeight="false" outlineLevel="0" collapsed="false">
      <c r="A93" s="198"/>
      <c r="C93" s="201"/>
      <c r="D93" s="201"/>
      <c r="E93" s="201"/>
      <c r="F93" s="201"/>
      <c r="G93" s="201"/>
      <c r="H93" s="201"/>
      <c r="I93" s="201"/>
      <c r="J93" s="201"/>
      <c r="K93" s="201"/>
      <c r="L93" s="201"/>
      <c r="M93" s="201"/>
      <c r="N93" s="201"/>
    </row>
    <row r="94" customFormat="false" ht="12.75" hidden="false" customHeight="false" outlineLevel="0" collapsed="false">
      <c r="A94" s="198"/>
      <c r="C94" s="201"/>
      <c r="D94" s="201"/>
      <c r="E94" s="201"/>
      <c r="F94" s="201"/>
      <c r="G94" s="201"/>
      <c r="H94" s="201"/>
      <c r="I94" s="201"/>
      <c r="J94" s="201"/>
      <c r="K94" s="201"/>
      <c r="L94" s="201"/>
      <c r="M94" s="201"/>
      <c r="N94" s="201"/>
    </row>
    <row r="95" customFormat="false" ht="12.75" hidden="false" customHeight="false" outlineLevel="0" collapsed="false">
      <c r="A95" s="195" t="s">
        <v>389</v>
      </c>
    </row>
    <row r="96" customFormat="false" ht="12.75" hidden="false" customHeight="false" outlineLevel="0" collapsed="false">
      <c r="A96" s="195"/>
      <c r="C96" s="196" t="n">
        <v>36892</v>
      </c>
      <c r="D96" s="196" t="n">
        <v>36923</v>
      </c>
      <c r="E96" s="196" t="n">
        <v>36951</v>
      </c>
      <c r="F96" s="196" t="n">
        <v>36982</v>
      </c>
      <c r="G96" s="196" t="n">
        <v>37012</v>
      </c>
      <c r="H96" s="196" t="n">
        <v>37043</v>
      </c>
      <c r="I96" s="196" t="n">
        <v>37073</v>
      </c>
      <c r="J96" s="196" t="n">
        <v>37104</v>
      </c>
      <c r="K96" s="196" t="n">
        <v>37135</v>
      </c>
      <c r="L96" s="196" t="n">
        <v>37165</v>
      </c>
      <c r="M96" s="196" t="n">
        <v>37196</v>
      </c>
      <c r="N96" s="196" t="n">
        <v>37226</v>
      </c>
      <c r="O96" s="202" t="s">
        <v>141</v>
      </c>
    </row>
    <row r="97" customFormat="false" ht="12.75" hidden="false" customHeight="false" outlineLevel="0" collapsed="false">
      <c r="A97" s="57" t="s">
        <v>353</v>
      </c>
      <c r="C97" s="203" t="n">
        <f aca="false">+C53*Input!$D19</f>
        <v>0</v>
      </c>
      <c r="D97" s="203" t="n">
        <f aca="false">+D53*Input!$D19</f>
        <v>0</v>
      </c>
      <c r="E97" s="203" t="n">
        <f aca="false">+E53*Input!$D19</f>
        <v>0</v>
      </c>
      <c r="F97" s="203" t="n">
        <f aca="false">+F53*Input!$D19</f>
        <v>0</v>
      </c>
      <c r="G97" s="203" t="n">
        <f aca="false">+G53*Input!$D19</f>
        <v>0</v>
      </c>
      <c r="H97" s="203" t="n">
        <f aca="false">+H53*Input!$D19</f>
        <v>0</v>
      </c>
      <c r="I97" s="203" t="n">
        <f aca="false">+I53*Input!$D19</f>
        <v>0</v>
      </c>
      <c r="J97" s="203" t="n">
        <f aca="false">+J53*Input!$D19</f>
        <v>0</v>
      </c>
      <c r="K97" s="203" t="n">
        <f aca="false">+K53*Input!$D19</f>
        <v>0</v>
      </c>
      <c r="L97" s="203" t="n">
        <f aca="false">+L53*Input!$D19</f>
        <v>0</v>
      </c>
      <c r="M97" s="203" t="n">
        <f aca="false">+M53*Input!$D19</f>
        <v>0</v>
      </c>
      <c r="N97" s="203" t="n">
        <f aca="false">+N53*Input!$D19</f>
        <v>0</v>
      </c>
      <c r="O97" s="203" t="n">
        <f aca="false">SUM(C97:N97)</f>
        <v>0</v>
      </c>
    </row>
    <row r="98" customFormat="false" ht="12.75" hidden="false" customHeight="false" outlineLevel="0" collapsed="false">
      <c r="A98" s="57" t="s">
        <v>354</v>
      </c>
      <c r="C98" s="203" t="n">
        <f aca="false">+C54*Input!$D20</f>
        <v>0</v>
      </c>
      <c r="D98" s="203" t="n">
        <f aca="false">+D54*Input!$D20</f>
        <v>0</v>
      </c>
      <c r="E98" s="203" t="n">
        <f aca="false">+E54*Input!$D20</f>
        <v>0</v>
      </c>
      <c r="F98" s="203" t="n">
        <f aca="false">+F54*Input!$D20</f>
        <v>0</v>
      </c>
      <c r="G98" s="203" t="n">
        <f aca="false">+G54*Input!$D20</f>
        <v>0</v>
      </c>
      <c r="H98" s="203" t="n">
        <f aca="false">+H54*Input!$D20</f>
        <v>0</v>
      </c>
      <c r="I98" s="203" t="n">
        <f aca="false">+I54*Input!$D20</f>
        <v>0</v>
      </c>
      <c r="J98" s="203" t="n">
        <f aca="false">+J54*Input!$D20</f>
        <v>0</v>
      </c>
      <c r="K98" s="203" t="n">
        <f aca="false">+K54*Input!$D20</f>
        <v>0</v>
      </c>
      <c r="L98" s="203" t="n">
        <f aca="false">+L54*Input!$D20</f>
        <v>0</v>
      </c>
      <c r="M98" s="203" t="n">
        <f aca="false">+M54*Input!$D20</f>
        <v>0</v>
      </c>
      <c r="N98" s="203" t="n">
        <f aca="false">+N54*Input!$D20</f>
        <v>0</v>
      </c>
      <c r="O98" s="203" t="n">
        <f aca="false">SUM(C98:N98)</f>
        <v>0</v>
      </c>
    </row>
    <row r="99" customFormat="false" ht="12.75" hidden="false" customHeight="false" outlineLevel="0" collapsed="false">
      <c r="A99" s="57" t="s">
        <v>355</v>
      </c>
      <c r="C99" s="203" t="n">
        <f aca="false">+C55*Input!$D21</f>
        <v>0</v>
      </c>
      <c r="D99" s="203" t="n">
        <f aca="false">+D55*Input!$D21</f>
        <v>0</v>
      </c>
      <c r="E99" s="203" t="n">
        <f aca="false">+E55*Input!$D21</f>
        <v>0</v>
      </c>
      <c r="F99" s="203" t="n">
        <f aca="false">+F55*Input!$D21</f>
        <v>0</v>
      </c>
      <c r="G99" s="203" t="n">
        <f aca="false">+G55*Input!$D21</f>
        <v>0</v>
      </c>
      <c r="H99" s="203" t="n">
        <f aca="false">+H55*Input!$D21</f>
        <v>0</v>
      </c>
      <c r="I99" s="203" t="n">
        <f aca="false">+I55*Input!$D21</f>
        <v>0</v>
      </c>
      <c r="J99" s="203" t="n">
        <f aca="false">+J55*Input!$D21</f>
        <v>0</v>
      </c>
      <c r="K99" s="203" t="n">
        <f aca="false">+K55*Input!$D21</f>
        <v>0</v>
      </c>
      <c r="L99" s="203" t="n">
        <f aca="false">+L55*Input!$D21</f>
        <v>0</v>
      </c>
      <c r="M99" s="203" t="n">
        <f aca="false">+M55*Input!$D21</f>
        <v>0</v>
      </c>
      <c r="N99" s="203" t="n">
        <f aca="false">+N55*Input!$D21</f>
        <v>0</v>
      </c>
      <c r="O99" s="203" t="n">
        <f aca="false">SUM(C99:N99)</f>
        <v>0</v>
      </c>
    </row>
    <row r="100" customFormat="false" ht="12.75" hidden="false" customHeight="false" outlineLevel="0" collapsed="false">
      <c r="A100" s="57" t="s">
        <v>356</v>
      </c>
      <c r="C100" s="203" t="n">
        <f aca="false">+C56*Input!$D22</f>
        <v>0</v>
      </c>
      <c r="D100" s="203" t="n">
        <f aca="false">+D56*Input!$D22</f>
        <v>0</v>
      </c>
      <c r="E100" s="203" t="n">
        <f aca="false">+E56*Input!$D22</f>
        <v>0</v>
      </c>
      <c r="F100" s="203" t="n">
        <f aca="false">+F56*Input!$D22</f>
        <v>0</v>
      </c>
      <c r="G100" s="203" t="n">
        <f aca="false">+G56*Input!$D22</f>
        <v>0</v>
      </c>
      <c r="H100" s="203" t="n">
        <f aca="false">+H56*Input!$D22</f>
        <v>0</v>
      </c>
      <c r="I100" s="203" t="n">
        <f aca="false">+I56*Input!$D22</f>
        <v>0</v>
      </c>
      <c r="J100" s="203" t="n">
        <f aca="false">+J56*Input!$D22</f>
        <v>0</v>
      </c>
      <c r="K100" s="203" t="n">
        <f aca="false">+K56*Input!$D22</f>
        <v>0</v>
      </c>
      <c r="L100" s="203" t="n">
        <f aca="false">+L56*Input!$D22</f>
        <v>0</v>
      </c>
      <c r="M100" s="203" t="n">
        <f aca="false">+M56*Input!$D22</f>
        <v>0</v>
      </c>
      <c r="N100" s="203" t="n">
        <f aca="false">+N56*Input!$D22</f>
        <v>0</v>
      </c>
      <c r="O100" s="203" t="n">
        <f aca="false">SUM(C100:N100)</f>
        <v>0</v>
      </c>
    </row>
    <row r="101" customFormat="false" ht="12.75" hidden="false" customHeight="false" outlineLevel="0" collapsed="false">
      <c r="A101" s="57" t="s">
        <v>357</v>
      </c>
      <c r="C101" s="203" t="n">
        <f aca="false">+C57*Input!$D23</f>
        <v>0</v>
      </c>
      <c r="D101" s="203" t="n">
        <f aca="false">+D57*Input!$D23</f>
        <v>0</v>
      </c>
      <c r="E101" s="203" t="n">
        <f aca="false">+E57*Input!$D23</f>
        <v>0</v>
      </c>
      <c r="F101" s="203" t="n">
        <f aca="false">+F57*Input!$D23</f>
        <v>0</v>
      </c>
      <c r="G101" s="203" t="n">
        <f aca="false">+G57*Input!$D23</f>
        <v>0</v>
      </c>
      <c r="H101" s="203" t="n">
        <f aca="false">+H57*Input!$D23</f>
        <v>0</v>
      </c>
      <c r="I101" s="203" t="n">
        <f aca="false">+I57*Input!$D23</f>
        <v>0</v>
      </c>
      <c r="J101" s="203" t="n">
        <f aca="false">+J57*Input!$D23</f>
        <v>0</v>
      </c>
      <c r="K101" s="203" t="n">
        <f aca="false">+K57*Input!$D23</f>
        <v>0</v>
      </c>
      <c r="L101" s="203" t="n">
        <f aca="false">+L57*Input!$D23</f>
        <v>0</v>
      </c>
      <c r="M101" s="203" t="n">
        <f aca="false">+M57*Input!$D23</f>
        <v>0</v>
      </c>
      <c r="N101" s="203" t="n">
        <f aca="false">+N57*Input!$D23</f>
        <v>0</v>
      </c>
      <c r="O101" s="203" t="n">
        <f aca="false">SUM(C101:N101)</f>
        <v>0</v>
      </c>
    </row>
    <row r="102" customFormat="false" ht="12.75" hidden="false" customHeight="false" outlineLevel="0" collapsed="false">
      <c r="A102" s="57" t="s">
        <v>358</v>
      </c>
      <c r="C102" s="203" t="n">
        <f aca="false">+C58*Input!$D24</f>
        <v>0</v>
      </c>
      <c r="D102" s="203" t="n">
        <f aca="false">+D58*Input!$D24</f>
        <v>0</v>
      </c>
      <c r="E102" s="203" t="n">
        <f aca="false">+E58*Input!$D24</f>
        <v>0</v>
      </c>
      <c r="F102" s="203" t="n">
        <f aca="false">+F58*Input!$D24</f>
        <v>0</v>
      </c>
      <c r="G102" s="203" t="n">
        <f aca="false">+G58*Input!$D24</f>
        <v>0</v>
      </c>
      <c r="H102" s="203" t="n">
        <f aca="false">+H58*Input!$D24</f>
        <v>0</v>
      </c>
      <c r="I102" s="203" t="n">
        <f aca="false">+I58*Input!$D24</f>
        <v>0</v>
      </c>
      <c r="J102" s="203" t="n">
        <f aca="false">+J58*Input!$D24</f>
        <v>0</v>
      </c>
      <c r="K102" s="203" t="n">
        <f aca="false">+K58*Input!$D24</f>
        <v>0</v>
      </c>
      <c r="L102" s="203" t="n">
        <f aca="false">+L58*Input!$D24</f>
        <v>0</v>
      </c>
      <c r="M102" s="203" t="n">
        <f aca="false">+M58*Input!$D24</f>
        <v>0</v>
      </c>
      <c r="N102" s="203" t="n">
        <f aca="false">+N58*Input!$D24</f>
        <v>0</v>
      </c>
      <c r="O102" s="203" t="n">
        <f aca="false">SUM(C102:N102)</f>
        <v>0</v>
      </c>
    </row>
    <row r="103" customFormat="false" ht="12.75" hidden="false" customHeight="false" outlineLevel="0" collapsed="false">
      <c r="A103" s="57" t="s">
        <v>359</v>
      </c>
      <c r="C103" s="203" t="n">
        <f aca="false">+C59*Input!$D25</f>
        <v>0</v>
      </c>
      <c r="D103" s="203" t="n">
        <f aca="false">+D59*Input!$D25</f>
        <v>0</v>
      </c>
      <c r="E103" s="203" t="n">
        <f aca="false">+E59*Input!$D25</f>
        <v>0</v>
      </c>
      <c r="F103" s="203" t="n">
        <f aca="false">+F59*Input!$D25</f>
        <v>0</v>
      </c>
      <c r="G103" s="203" t="n">
        <f aca="false">+G59*Input!$D25</f>
        <v>0</v>
      </c>
      <c r="H103" s="203" t="n">
        <f aca="false">+H59*Input!$D25</f>
        <v>0</v>
      </c>
      <c r="I103" s="203" t="n">
        <f aca="false">+I59*Input!$D25</f>
        <v>0</v>
      </c>
      <c r="J103" s="203" t="n">
        <f aca="false">+J59*Input!$D25</f>
        <v>0</v>
      </c>
      <c r="K103" s="203" t="n">
        <f aca="false">+K59*Input!$D25</f>
        <v>0</v>
      </c>
      <c r="L103" s="203" t="n">
        <f aca="false">+L59*Input!$D25</f>
        <v>0</v>
      </c>
      <c r="M103" s="203" t="n">
        <f aca="false">+M59*Input!$D25</f>
        <v>0</v>
      </c>
      <c r="N103" s="203" t="n">
        <f aca="false">+N59*Input!$D25</f>
        <v>0</v>
      </c>
      <c r="O103" s="203" t="n">
        <f aca="false">SUM(C103:N103)</f>
        <v>0</v>
      </c>
    </row>
    <row r="104" customFormat="false" ht="12.75" hidden="false" customHeight="false" outlineLevel="0" collapsed="false">
      <c r="A104" s="57" t="s">
        <v>360</v>
      </c>
      <c r="C104" s="203" t="n">
        <f aca="false">+C60*Input!$D26</f>
        <v>0</v>
      </c>
      <c r="D104" s="203" t="n">
        <f aca="false">+D60*Input!$D26</f>
        <v>0</v>
      </c>
      <c r="E104" s="203" t="n">
        <f aca="false">+E60*Input!$D26</f>
        <v>0</v>
      </c>
      <c r="F104" s="203" t="n">
        <f aca="false">+F60*Input!$D26</f>
        <v>0</v>
      </c>
      <c r="G104" s="203" t="n">
        <f aca="false">+G60*Input!$D26</f>
        <v>0</v>
      </c>
      <c r="H104" s="203" t="n">
        <f aca="false">+H60*Input!$D26</f>
        <v>0</v>
      </c>
      <c r="I104" s="203" t="n">
        <f aca="false">+I60*Input!$D26</f>
        <v>0</v>
      </c>
      <c r="J104" s="203" t="n">
        <f aca="false">+J60*Input!$D26</f>
        <v>0</v>
      </c>
      <c r="K104" s="203" t="n">
        <f aca="false">+K60*Input!$D26</f>
        <v>0</v>
      </c>
      <c r="L104" s="203" t="n">
        <f aca="false">+L60*Input!$D26</f>
        <v>0</v>
      </c>
      <c r="M104" s="203" t="n">
        <f aca="false">+M60*Input!$D26</f>
        <v>0</v>
      </c>
      <c r="N104" s="203" t="n">
        <f aca="false">+N60*Input!$D26</f>
        <v>0</v>
      </c>
      <c r="O104" s="203" t="n">
        <f aca="false">SUM(C104:N104)</f>
        <v>0</v>
      </c>
    </row>
    <row r="105" customFormat="false" ht="12.75" hidden="false" customHeight="false" outlineLevel="0" collapsed="false">
      <c r="A105" s="57" t="s">
        <v>361</v>
      </c>
      <c r="C105" s="203" t="n">
        <f aca="false">+C61*Input!$D27</f>
        <v>0</v>
      </c>
      <c r="D105" s="203" t="n">
        <f aca="false">+D61*Input!$D27</f>
        <v>0</v>
      </c>
      <c r="E105" s="203" t="n">
        <f aca="false">+E61*Input!$D27</f>
        <v>0</v>
      </c>
      <c r="F105" s="203" t="n">
        <f aca="false">+F61*Input!$D27</f>
        <v>0</v>
      </c>
      <c r="G105" s="203" t="n">
        <f aca="false">+G61*Input!$D27</f>
        <v>0</v>
      </c>
      <c r="H105" s="203" t="n">
        <f aca="false">+H61*Input!$D27</f>
        <v>0</v>
      </c>
      <c r="I105" s="203" t="n">
        <f aca="false">+I61*Input!$D27</f>
        <v>0</v>
      </c>
      <c r="J105" s="203" t="n">
        <f aca="false">+J61*Input!$D27</f>
        <v>0</v>
      </c>
      <c r="K105" s="203" t="n">
        <f aca="false">+K61*Input!$D27</f>
        <v>0</v>
      </c>
      <c r="L105" s="203" t="n">
        <f aca="false">+L61*Input!$D27</f>
        <v>0</v>
      </c>
      <c r="M105" s="203" t="n">
        <f aca="false">+M61*Input!$D27</f>
        <v>0</v>
      </c>
      <c r="N105" s="203" t="n">
        <f aca="false">+N61*Input!$D27</f>
        <v>0</v>
      </c>
      <c r="O105" s="203" t="n">
        <f aca="false">SUM(C105:N105)</f>
        <v>0</v>
      </c>
    </row>
    <row r="106" customFormat="false" ht="12.75" hidden="false" customHeight="false" outlineLevel="0" collapsed="false">
      <c r="A106" s="57" t="s">
        <v>362</v>
      </c>
      <c r="C106" s="203" t="n">
        <f aca="false">+C62*Input!$D28</f>
        <v>0</v>
      </c>
      <c r="D106" s="203" t="n">
        <f aca="false">+D62*Input!$D28</f>
        <v>0</v>
      </c>
      <c r="E106" s="203" t="n">
        <f aca="false">+E62*Input!$D28</f>
        <v>0</v>
      </c>
      <c r="F106" s="203" t="n">
        <f aca="false">+F62*Input!$D28</f>
        <v>0</v>
      </c>
      <c r="G106" s="203" t="n">
        <f aca="false">+G62*Input!$D28</f>
        <v>0</v>
      </c>
      <c r="H106" s="203" t="n">
        <f aca="false">+H62*Input!$D28</f>
        <v>0</v>
      </c>
      <c r="I106" s="203" t="n">
        <f aca="false">+I62*Input!$D28</f>
        <v>0</v>
      </c>
      <c r="J106" s="203" t="n">
        <f aca="false">+J62*Input!$D28</f>
        <v>0</v>
      </c>
      <c r="K106" s="203" t="n">
        <f aca="false">+K62*Input!$D28</f>
        <v>0</v>
      </c>
      <c r="L106" s="203" t="n">
        <f aca="false">+L62*Input!$D28</f>
        <v>0</v>
      </c>
      <c r="M106" s="203" t="n">
        <f aca="false">+M62*Input!$D28</f>
        <v>0</v>
      </c>
      <c r="N106" s="203" t="n">
        <f aca="false">+N62*Input!$D28</f>
        <v>0</v>
      </c>
      <c r="O106" s="203" t="n">
        <f aca="false">SUM(C106:N106)</f>
        <v>0</v>
      </c>
    </row>
    <row r="107" customFormat="false" ht="12.75" hidden="false" customHeight="false" outlineLevel="0" collapsed="false">
      <c r="A107" s="57" t="s">
        <v>363</v>
      </c>
      <c r="C107" s="203" t="n">
        <f aca="false">+C63*Input!$D29</f>
        <v>0</v>
      </c>
      <c r="D107" s="203" t="n">
        <f aca="false">+D63*Input!$D29</f>
        <v>0</v>
      </c>
      <c r="E107" s="203" t="n">
        <f aca="false">+E63*Input!$D29</f>
        <v>0</v>
      </c>
      <c r="F107" s="203" t="n">
        <f aca="false">+F63*Input!$D29</f>
        <v>0</v>
      </c>
      <c r="G107" s="203" t="n">
        <f aca="false">+G63*Input!$D29</f>
        <v>0</v>
      </c>
      <c r="H107" s="203" t="n">
        <f aca="false">+H63*Input!$D29</f>
        <v>0</v>
      </c>
      <c r="I107" s="203" t="n">
        <f aca="false">+I63*Input!$D29</f>
        <v>0</v>
      </c>
      <c r="J107" s="203" t="n">
        <f aca="false">+J63*Input!$D29</f>
        <v>0</v>
      </c>
      <c r="K107" s="203" t="n">
        <f aca="false">+K63*Input!$D29</f>
        <v>0</v>
      </c>
      <c r="L107" s="203" t="n">
        <f aca="false">+L63*Input!$D29</f>
        <v>0</v>
      </c>
      <c r="M107" s="203" t="n">
        <f aca="false">+M63*Input!$D29</f>
        <v>0</v>
      </c>
      <c r="N107" s="203" t="n">
        <f aca="false">+N63*Input!$D29</f>
        <v>0</v>
      </c>
      <c r="O107" s="203" t="n">
        <f aca="false">SUM(C107:N107)</f>
        <v>0</v>
      </c>
    </row>
    <row r="108" customFormat="false" ht="12.75" hidden="false" customHeight="false" outlineLevel="0" collapsed="false">
      <c r="A108" s="57" t="s">
        <v>364</v>
      </c>
      <c r="C108" s="203" t="n">
        <f aca="false">+C64*Input!$D30</f>
        <v>0</v>
      </c>
      <c r="D108" s="203" t="n">
        <f aca="false">+D64*Input!$D30</f>
        <v>0</v>
      </c>
      <c r="E108" s="203" t="n">
        <f aca="false">+E64*Input!$D30</f>
        <v>0</v>
      </c>
      <c r="F108" s="203" t="n">
        <f aca="false">+F64*Input!$D30</f>
        <v>0</v>
      </c>
      <c r="G108" s="203" t="n">
        <f aca="false">+G64*Input!$D30</f>
        <v>0</v>
      </c>
      <c r="H108" s="203" t="n">
        <f aca="false">+H64*Input!$D30</f>
        <v>0</v>
      </c>
      <c r="I108" s="203" t="n">
        <f aca="false">+I64*Input!$D30</f>
        <v>0</v>
      </c>
      <c r="J108" s="203" t="n">
        <f aca="false">+J64*Input!$D30</f>
        <v>0</v>
      </c>
      <c r="K108" s="203" t="n">
        <f aca="false">+K64*Input!$D30</f>
        <v>0</v>
      </c>
      <c r="L108" s="203" t="n">
        <f aca="false">+L64*Input!$D30</f>
        <v>0</v>
      </c>
      <c r="M108" s="203" t="n">
        <f aca="false">+M64*Input!$D30</f>
        <v>0</v>
      </c>
      <c r="N108" s="203" t="n">
        <f aca="false">+N64*Input!$D30</f>
        <v>0</v>
      </c>
      <c r="O108" s="203" t="n">
        <f aca="false">SUM(C108:N108)</f>
        <v>0</v>
      </c>
    </row>
    <row r="109" customFormat="false" ht="12.75" hidden="false" customHeight="false" outlineLevel="0" collapsed="false">
      <c r="A109" s="57" t="s">
        <v>365</v>
      </c>
      <c r="C109" s="203" t="n">
        <f aca="false">+C65*Input!$D31</f>
        <v>0</v>
      </c>
      <c r="D109" s="203" t="n">
        <f aca="false">+D65*Input!$D31</f>
        <v>0</v>
      </c>
      <c r="E109" s="203" t="n">
        <f aca="false">+E65*Input!$D31</f>
        <v>0</v>
      </c>
      <c r="F109" s="203" t="n">
        <f aca="false">+F65*Input!$D31</f>
        <v>0</v>
      </c>
      <c r="G109" s="203" t="n">
        <f aca="false">+G65*Input!$D31</f>
        <v>0</v>
      </c>
      <c r="H109" s="203" t="n">
        <f aca="false">+H65*Input!$D31</f>
        <v>0</v>
      </c>
      <c r="I109" s="203" t="n">
        <f aca="false">+I65*Input!$D31</f>
        <v>0</v>
      </c>
      <c r="J109" s="203" t="n">
        <f aca="false">+J65*Input!$D31</f>
        <v>0</v>
      </c>
      <c r="K109" s="203" t="n">
        <f aca="false">+K65*Input!$D31</f>
        <v>0</v>
      </c>
      <c r="L109" s="203" t="n">
        <f aca="false">+L65*Input!$D31</f>
        <v>0</v>
      </c>
      <c r="M109" s="203" t="n">
        <f aca="false">+M65*Input!$D31</f>
        <v>0</v>
      </c>
      <c r="N109" s="203" t="n">
        <f aca="false">+N65*Input!$D31</f>
        <v>0</v>
      </c>
      <c r="O109" s="203" t="n">
        <f aca="false">SUM(C109:N109)</f>
        <v>0</v>
      </c>
    </row>
    <row r="110" customFormat="false" ht="12.75" hidden="false" customHeight="false" outlineLevel="0" collapsed="false">
      <c r="A110" s="57" t="s">
        <v>366</v>
      </c>
      <c r="C110" s="203" t="n">
        <f aca="false">+C66*Input!$D32</f>
        <v>0</v>
      </c>
      <c r="D110" s="203" t="n">
        <f aca="false">+D66*Input!$D32</f>
        <v>0</v>
      </c>
      <c r="E110" s="203" t="n">
        <f aca="false">+E66*Input!$D32</f>
        <v>0</v>
      </c>
      <c r="F110" s="203" t="n">
        <f aca="false">+F66*Input!$D32</f>
        <v>0</v>
      </c>
      <c r="G110" s="203" t="n">
        <f aca="false">+G66*Input!$D32</f>
        <v>0</v>
      </c>
      <c r="H110" s="203" t="n">
        <f aca="false">+H66*Input!$D32</f>
        <v>0</v>
      </c>
      <c r="I110" s="203" t="n">
        <f aca="false">+I66*Input!$D32</f>
        <v>0</v>
      </c>
      <c r="J110" s="203" t="n">
        <f aca="false">+J66*Input!$D32</f>
        <v>0</v>
      </c>
      <c r="K110" s="203" t="n">
        <f aca="false">+K66*Input!$D32</f>
        <v>0</v>
      </c>
      <c r="L110" s="203" t="n">
        <f aca="false">+L66*Input!$D32</f>
        <v>0</v>
      </c>
      <c r="M110" s="203" t="n">
        <f aca="false">+M66*Input!$D32</f>
        <v>0</v>
      </c>
      <c r="N110" s="203" t="n">
        <f aca="false">+N66*Input!$D32</f>
        <v>0</v>
      </c>
      <c r="O110" s="203" t="n">
        <f aca="false">SUM(C110:N110)</f>
        <v>0</v>
      </c>
    </row>
    <row r="111" customFormat="false" ht="12.75" hidden="false" customHeight="false" outlineLevel="0" collapsed="false">
      <c r="A111" s="57" t="s">
        <v>367</v>
      </c>
      <c r="C111" s="203" t="n">
        <f aca="false">+C67*Input!$D33</f>
        <v>0</v>
      </c>
      <c r="D111" s="203" t="n">
        <f aca="false">+D67*Input!$D33</f>
        <v>0</v>
      </c>
      <c r="E111" s="203" t="n">
        <f aca="false">+E67*Input!$D33</f>
        <v>0</v>
      </c>
      <c r="F111" s="203" t="n">
        <f aca="false">+F67*Input!$D33</f>
        <v>0</v>
      </c>
      <c r="G111" s="203" t="n">
        <f aca="false">+G67*Input!$D33</f>
        <v>0</v>
      </c>
      <c r="H111" s="203" t="n">
        <f aca="false">+H67*Input!$D33</f>
        <v>0</v>
      </c>
      <c r="I111" s="203" t="n">
        <f aca="false">+I67*Input!$D33</f>
        <v>0</v>
      </c>
      <c r="J111" s="203" t="n">
        <f aca="false">+J67*Input!$D33</f>
        <v>0</v>
      </c>
      <c r="K111" s="203" t="n">
        <f aca="false">+K67*Input!$D33</f>
        <v>0</v>
      </c>
      <c r="L111" s="203" t="n">
        <f aca="false">+L67*Input!$D33</f>
        <v>0</v>
      </c>
      <c r="M111" s="203" t="n">
        <f aca="false">+M67*Input!$D33</f>
        <v>0</v>
      </c>
      <c r="N111" s="203" t="n">
        <f aca="false">+N67*Input!$D33</f>
        <v>0</v>
      </c>
      <c r="O111" s="203" t="n">
        <f aca="false">SUM(C111:N111)</f>
        <v>0</v>
      </c>
    </row>
    <row r="112" customFormat="false" ht="12.75" hidden="false" customHeight="false" outlineLevel="0" collapsed="false">
      <c r="A112" s="57" t="s">
        <v>368</v>
      </c>
      <c r="C112" s="203" t="n">
        <f aca="false">+C68*Input!$D34</f>
        <v>0</v>
      </c>
      <c r="D112" s="203" t="n">
        <f aca="false">+D68*Input!$D34</f>
        <v>0</v>
      </c>
      <c r="E112" s="203" t="n">
        <f aca="false">+E68*Input!$D34</f>
        <v>0</v>
      </c>
      <c r="F112" s="203" t="n">
        <f aca="false">+F68*Input!$D34</f>
        <v>0</v>
      </c>
      <c r="G112" s="203" t="n">
        <f aca="false">+G68*Input!$D34</f>
        <v>0</v>
      </c>
      <c r="H112" s="203" t="n">
        <f aca="false">+H68*Input!$D34</f>
        <v>0</v>
      </c>
      <c r="I112" s="203" t="n">
        <f aca="false">+I68*Input!$D34</f>
        <v>0</v>
      </c>
      <c r="J112" s="203" t="n">
        <f aca="false">+J68*Input!$D34</f>
        <v>0</v>
      </c>
      <c r="K112" s="203" t="n">
        <f aca="false">+K68*Input!$D34</f>
        <v>0</v>
      </c>
      <c r="L112" s="203" t="n">
        <f aca="false">+L68*Input!$D34</f>
        <v>0</v>
      </c>
      <c r="M112" s="203" t="n">
        <f aca="false">+M68*Input!$D34</f>
        <v>0</v>
      </c>
      <c r="N112" s="203" t="n">
        <f aca="false">+N68*Input!$D34</f>
        <v>0</v>
      </c>
      <c r="O112" s="203" t="n">
        <f aca="false">SUM(C112:N112)</f>
        <v>0</v>
      </c>
    </row>
    <row r="113" customFormat="false" ht="12.75" hidden="false" customHeight="false" outlineLevel="0" collapsed="false">
      <c r="A113" s="57" t="s">
        <v>369</v>
      </c>
      <c r="C113" s="203" t="n">
        <f aca="false">+C69*Input!$D35</f>
        <v>0</v>
      </c>
      <c r="D113" s="203" t="n">
        <f aca="false">+D69*Input!$D35</f>
        <v>0</v>
      </c>
      <c r="E113" s="203" t="n">
        <f aca="false">+E69*Input!$D35</f>
        <v>0</v>
      </c>
      <c r="F113" s="203" t="n">
        <f aca="false">+F69*Input!$D35</f>
        <v>0</v>
      </c>
      <c r="G113" s="203" t="n">
        <f aca="false">+G69*Input!$D35</f>
        <v>0</v>
      </c>
      <c r="H113" s="203" t="n">
        <f aca="false">+H69*Input!$D35</f>
        <v>0</v>
      </c>
      <c r="I113" s="203" t="n">
        <f aca="false">+I69*Input!$D35</f>
        <v>0</v>
      </c>
      <c r="J113" s="203" t="n">
        <f aca="false">+J69*Input!$D35</f>
        <v>0</v>
      </c>
      <c r="K113" s="203" t="n">
        <f aca="false">+K69*Input!$D35</f>
        <v>0</v>
      </c>
      <c r="L113" s="203" t="n">
        <f aca="false">+L69*Input!$D35</f>
        <v>0</v>
      </c>
      <c r="M113" s="203" t="n">
        <f aca="false">+M69*Input!$D35</f>
        <v>0</v>
      </c>
      <c r="N113" s="203" t="n">
        <f aca="false">+N69*Input!$D35</f>
        <v>0</v>
      </c>
      <c r="O113" s="203" t="n">
        <f aca="false">SUM(C113:N113)</f>
        <v>0</v>
      </c>
    </row>
    <row r="114" customFormat="false" ht="12.75" hidden="false" customHeight="false" outlineLevel="0" collapsed="false">
      <c r="A114" s="57" t="s">
        <v>370</v>
      </c>
      <c r="C114" s="203" t="n">
        <f aca="false">+C70*Input!$D36</f>
        <v>0</v>
      </c>
      <c r="D114" s="203" t="n">
        <f aca="false">+D70*Input!$D36</f>
        <v>0</v>
      </c>
      <c r="E114" s="203" t="n">
        <f aca="false">+E70*Input!$D36</f>
        <v>0</v>
      </c>
      <c r="F114" s="203" t="n">
        <f aca="false">+F70*Input!$D36</f>
        <v>0</v>
      </c>
      <c r="G114" s="203" t="n">
        <f aca="false">+G70*Input!$D36</f>
        <v>0</v>
      </c>
      <c r="H114" s="203" t="n">
        <f aca="false">+H70*Input!$D36</f>
        <v>0</v>
      </c>
      <c r="I114" s="203" t="n">
        <f aca="false">+I70*Input!$D36</f>
        <v>0</v>
      </c>
      <c r="J114" s="203" t="n">
        <f aca="false">+J70*Input!$D36</f>
        <v>0</v>
      </c>
      <c r="K114" s="203" t="n">
        <f aca="false">+K70*Input!$D36</f>
        <v>0</v>
      </c>
      <c r="L114" s="203" t="n">
        <f aca="false">+L70*Input!$D36</f>
        <v>0</v>
      </c>
      <c r="M114" s="203" t="n">
        <f aca="false">+M70*Input!$D36</f>
        <v>0</v>
      </c>
      <c r="N114" s="203" t="n">
        <f aca="false">+N70*Input!$D36</f>
        <v>0</v>
      </c>
      <c r="O114" s="203" t="n">
        <f aca="false">SUM(C114:N114)</f>
        <v>0</v>
      </c>
    </row>
    <row r="115" customFormat="false" ht="12.75" hidden="false" customHeight="false" outlineLevel="0" collapsed="false">
      <c r="A115" s="57" t="s">
        <v>371</v>
      </c>
      <c r="C115" s="203" t="n">
        <f aca="false">+C71*Input!$D37</f>
        <v>0</v>
      </c>
      <c r="D115" s="203" t="n">
        <f aca="false">+D71*Input!$D37</f>
        <v>0</v>
      </c>
      <c r="E115" s="203" t="n">
        <f aca="false">+E71*Input!$D37</f>
        <v>0</v>
      </c>
      <c r="F115" s="203" t="n">
        <f aca="false">+F71*Input!$D37</f>
        <v>0</v>
      </c>
      <c r="G115" s="203" t="n">
        <f aca="false">+G71*Input!$D37</f>
        <v>0</v>
      </c>
      <c r="H115" s="203" t="n">
        <f aca="false">+H71*Input!$D37</f>
        <v>0</v>
      </c>
      <c r="I115" s="203" t="n">
        <f aca="false">+I71*Input!$D37</f>
        <v>0</v>
      </c>
      <c r="J115" s="203" t="n">
        <f aca="false">+J71*Input!$D37</f>
        <v>0</v>
      </c>
      <c r="K115" s="203" t="n">
        <f aca="false">+K71*Input!$D37</f>
        <v>0</v>
      </c>
      <c r="L115" s="203" t="n">
        <f aca="false">+L71*Input!$D37</f>
        <v>0</v>
      </c>
      <c r="M115" s="203" t="n">
        <f aca="false">+M71*Input!$D37</f>
        <v>0</v>
      </c>
      <c r="N115" s="203" t="n">
        <f aca="false">+N71*Input!$D37</f>
        <v>0</v>
      </c>
      <c r="O115" s="203" t="n">
        <f aca="false">SUM(C115:N115)</f>
        <v>0</v>
      </c>
    </row>
    <row r="116" customFormat="false" ht="12.75" hidden="false" customHeight="false" outlineLevel="0" collapsed="false">
      <c r="A116" s="57" t="s">
        <v>372</v>
      </c>
      <c r="C116" s="203" t="n">
        <f aca="false">+C72*Input!$D38</f>
        <v>0</v>
      </c>
      <c r="D116" s="203" t="n">
        <f aca="false">+D72*Input!$D38</f>
        <v>0</v>
      </c>
      <c r="E116" s="203" t="n">
        <f aca="false">+E72*Input!$D38</f>
        <v>0</v>
      </c>
      <c r="F116" s="203" t="n">
        <f aca="false">+F72*Input!$D38</f>
        <v>0</v>
      </c>
      <c r="G116" s="203" t="n">
        <f aca="false">+G72*Input!$D38</f>
        <v>0</v>
      </c>
      <c r="H116" s="203" t="n">
        <f aca="false">+H72*Input!$D38</f>
        <v>0</v>
      </c>
      <c r="I116" s="203" t="n">
        <f aca="false">+I72*Input!$D38</f>
        <v>0</v>
      </c>
      <c r="J116" s="203" t="n">
        <f aca="false">+J72*Input!$D38</f>
        <v>0</v>
      </c>
      <c r="K116" s="203" t="n">
        <f aca="false">+K72*Input!$D38</f>
        <v>0</v>
      </c>
      <c r="L116" s="203" t="n">
        <f aca="false">+L72*Input!$D38</f>
        <v>0</v>
      </c>
      <c r="M116" s="203" t="n">
        <f aca="false">+M72*Input!$D38</f>
        <v>0</v>
      </c>
      <c r="N116" s="203" t="n">
        <f aca="false">+N72*Input!$D38</f>
        <v>0</v>
      </c>
      <c r="O116" s="203" t="n">
        <f aca="false">SUM(C116:N116)</f>
        <v>0</v>
      </c>
    </row>
    <row r="117" customFormat="false" ht="12.75" hidden="false" customHeight="false" outlineLevel="0" collapsed="false">
      <c r="A117" s="57" t="s">
        <v>373</v>
      </c>
      <c r="C117" s="203" t="n">
        <f aca="false">+C73*Input!$D39</f>
        <v>0</v>
      </c>
      <c r="D117" s="203" t="n">
        <f aca="false">+D73*Input!$D39</f>
        <v>0</v>
      </c>
      <c r="E117" s="203" t="n">
        <f aca="false">+E73*Input!$D39</f>
        <v>0</v>
      </c>
      <c r="F117" s="203" t="n">
        <f aca="false">+F73*Input!$D39</f>
        <v>0</v>
      </c>
      <c r="G117" s="203" t="n">
        <f aca="false">+G73*Input!$D39</f>
        <v>0</v>
      </c>
      <c r="H117" s="203" t="n">
        <f aca="false">+H73*Input!$D39</f>
        <v>0</v>
      </c>
      <c r="I117" s="203" t="n">
        <f aca="false">+I73*Input!$D39</f>
        <v>0</v>
      </c>
      <c r="J117" s="203" t="n">
        <f aca="false">+J73*Input!$D39</f>
        <v>0</v>
      </c>
      <c r="K117" s="203" t="n">
        <f aca="false">+K73*Input!$D39</f>
        <v>0</v>
      </c>
      <c r="L117" s="203" t="n">
        <f aca="false">+L73*Input!$D39</f>
        <v>0</v>
      </c>
      <c r="M117" s="203" t="n">
        <f aca="false">+M73*Input!$D39</f>
        <v>0</v>
      </c>
      <c r="N117" s="203" t="n">
        <f aca="false">+N73*Input!$D39</f>
        <v>0</v>
      </c>
      <c r="O117" s="203" t="n">
        <f aca="false">SUM(C117:N117)</f>
        <v>0</v>
      </c>
    </row>
    <row r="118" customFormat="false" ht="12.75" hidden="false" customHeight="false" outlineLevel="0" collapsed="false">
      <c r="A118" s="57" t="s">
        <v>374</v>
      </c>
      <c r="C118" s="203" t="n">
        <f aca="false">+C74*Input!$D40</f>
        <v>0</v>
      </c>
      <c r="D118" s="203" t="n">
        <f aca="false">+D74*Input!$D40</f>
        <v>0</v>
      </c>
      <c r="E118" s="203" t="n">
        <f aca="false">+E74*Input!$D40</f>
        <v>0</v>
      </c>
      <c r="F118" s="203" t="n">
        <f aca="false">+F74*Input!$D40</f>
        <v>0</v>
      </c>
      <c r="G118" s="203" t="n">
        <f aca="false">+G74*Input!$D40</f>
        <v>0</v>
      </c>
      <c r="H118" s="203" t="n">
        <f aca="false">+H74*Input!$D40</f>
        <v>0</v>
      </c>
      <c r="I118" s="203" t="n">
        <f aca="false">+I74*Input!$D40</f>
        <v>0</v>
      </c>
      <c r="J118" s="203" t="n">
        <f aca="false">+J74*Input!$D40</f>
        <v>0</v>
      </c>
      <c r="K118" s="203" t="n">
        <f aca="false">+K74*Input!$D40</f>
        <v>0</v>
      </c>
      <c r="L118" s="203" t="n">
        <f aca="false">+L74*Input!$D40</f>
        <v>0</v>
      </c>
      <c r="M118" s="203" t="n">
        <f aca="false">+M74*Input!$D40</f>
        <v>0</v>
      </c>
      <c r="N118" s="203" t="n">
        <f aca="false">+N74*Input!$D40</f>
        <v>0</v>
      </c>
      <c r="O118" s="203" t="n">
        <f aca="false">SUM(C118:N118)</f>
        <v>0</v>
      </c>
    </row>
    <row r="119" customFormat="false" ht="12.75" hidden="false" customHeight="false" outlineLevel="0" collapsed="false">
      <c r="A119" s="57" t="s">
        <v>375</v>
      </c>
      <c r="C119" s="203" t="n">
        <f aca="false">+C75*Input!$D41</f>
        <v>0</v>
      </c>
      <c r="D119" s="203" t="n">
        <f aca="false">+D75*Input!$D41</f>
        <v>0</v>
      </c>
      <c r="E119" s="203" t="n">
        <f aca="false">+E75*Input!$D41</f>
        <v>0</v>
      </c>
      <c r="F119" s="203" t="n">
        <f aca="false">+F75*Input!$D41</f>
        <v>0</v>
      </c>
      <c r="G119" s="203" t="n">
        <f aca="false">+G75*Input!$D41</f>
        <v>0</v>
      </c>
      <c r="H119" s="203" t="n">
        <f aca="false">+H75*Input!$D41</f>
        <v>0</v>
      </c>
      <c r="I119" s="203" t="n">
        <f aca="false">+I75*Input!$D41</f>
        <v>0</v>
      </c>
      <c r="J119" s="203" t="n">
        <f aca="false">+J75*Input!$D41</f>
        <v>0</v>
      </c>
      <c r="K119" s="203" t="n">
        <f aca="false">+K75*Input!$D41</f>
        <v>0</v>
      </c>
      <c r="L119" s="203" t="n">
        <f aca="false">+L75*Input!$D41</f>
        <v>0</v>
      </c>
      <c r="M119" s="203" t="n">
        <f aca="false">+M75*Input!$D41</f>
        <v>0</v>
      </c>
      <c r="N119" s="203" t="n">
        <f aca="false">+N75*Input!$D41</f>
        <v>0</v>
      </c>
      <c r="O119" s="203" t="n">
        <f aca="false">SUM(C119:N119)</f>
        <v>0</v>
      </c>
    </row>
    <row r="120" customFormat="false" ht="12.75" hidden="false" customHeight="false" outlineLevel="0" collapsed="false">
      <c r="A120" s="57" t="s">
        <v>376</v>
      </c>
      <c r="C120" s="203" t="n">
        <f aca="false">+C76*Input!$D42</f>
        <v>0</v>
      </c>
      <c r="D120" s="203" t="n">
        <f aca="false">+D76*Input!$D42</f>
        <v>0</v>
      </c>
      <c r="E120" s="203" t="n">
        <f aca="false">+E76*Input!$D42</f>
        <v>0</v>
      </c>
      <c r="F120" s="203" t="n">
        <f aca="false">+F76*Input!$D42</f>
        <v>0</v>
      </c>
      <c r="G120" s="203" t="n">
        <f aca="false">+G76*Input!$D42</f>
        <v>0</v>
      </c>
      <c r="H120" s="203" t="n">
        <f aca="false">+H76*Input!$D42</f>
        <v>0</v>
      </c>
      <c r="I120" s="203" t="n">
        <f aca="false">+I76*Input!$D42</f>
        <v>0</v>
      </c>
      <c r="J120" s="203" t="n">
        <f aca="false">+J76*Input!$D42</f>
        <v>0</v>
      </c>
      <c r="K120" s="203" t="n">
        <f aca="false">+K76*Input!$D42</f>
        <v>0</v>
      </c>
      <c r="L120" s="203" t="n">
        <f aca="false">+L76*Input!$D42</f>
        <v>0</v>
      </c>
      <c r="M120" s="203" t="n">
        <f aca="false">+M76*Input!$D42</f>
        <v>0</v>
      </c>
      <c r="N120" s="203" t="n">
        <f aca="false">+N76*Input!$D42</f>
        <v>0</v>
      </c>
      <c r="O120" s="203" t="n">
        <f aca="false">SUM(C120:N120)</f>
        <v>0</v>
      </c>
    </row>
    <row r="121" customFormat="false" ht="12.75" hidden="false" customHeight="false" outlineLevel="0" collapsed="false">
      <c r="A121" s="57" t="s">
        <v>377</v>
      </c>
      <c r="C121" s="203" t="n">
        <f aca="false">+C77*Input!$D43</f>
        <v>0</v>
      </c>
      <c r="D121" s="203" t="n">
        <f aca="false">+D77*Input!$D43</f>
        <v>0</v>
      </c>
      <c r="E121" s="203" t="n">
        <f aca="false">+E77*Input!$D43</f>
        <v>0</v>
      </c>
      <c r="F121" s="203" t="n">
        <f aca="false">+F77*Input!$D43</f>
        <v>0</v>
      </c>
      <c r="G121" s="203" t="n">
        <f aca="false">+G77*Input!$D43</f>
        <v>0</v>
      </c>
      <c r="H121" s="203" t="n">
        <f aca="false">+H77*Input!$D43</f>
        <v>0</v>
      </c>
      <c r="I121" s="203" t="n">
        <f aca="false">+I77*Input!$D43</f>
        <v>0</v>
      </c>
      <c r="J121" s="203" t="n">
        <f aca="false">+J77*Input!$D43</f>
        <v>0</v>
      </c>
      <c r="K121" s="203" t="n">
        <f aca="false">+K77*Input!$D43</f>
        <v>0</v>
      </c>
      <c r="L121" s="203" t="n">
        <f aca="false">+L77*Input!$D43</f>
        <v>0</v>
      </c>
      <c r="M121" s="203" t="n">
        <f aca="false">+M77*Input!$D43</f>
        <v>0</v>
      </c>
      <c r="N121" s="203" t="n">
        <f aca="false">+N77*Input!$D43</f>
        <v>0</v>
      </c>
      <c r="O121" s="203" t="n">
        <f aca="false">SUM(C121:N121)</f>
        <v>0</v>
      </c>
    </row>
    <row r="122" customFormat="false" ht="12.75" hidden="false" customHeight="false" outlineLevel="0" collapsed="false">
      <c r="A122" s="57" t="s">
        <v>378</v>
      </c>
      <c r="C122" s="203" t="n">
        <f aca="false">+C78*Input!$D44</f>
        <v>0</v>
      </c>
      <c r="D122" s="203" t="n">
        <f aca="false">+D78*Input!$D44</f>
        <v>0</v>
      </c>
      <c r="E122" s="203" t="n">
        <f aca="false">+E78*Input!$D44</f>
        <v>0</v>
      </c>
      <c r="F122" s="203" t="n">
        <f aca="false">+F78*Input!$D44</f>
        <v>0</v>
      </c>
      <c r="G122" s="203" t="n">
        <f aca="false">+G78*Input!$D44</f>
        <v>0</v>
      </c>
      <c r="H122" s="203" t="n">
        <f aca="false">+H78*Input!$D44</f>
        <v>0</v>
      </c>
      <c r="I122" s="203" t="n">
        <f aca="false">+I78*Input!$D44</f>
        <v>0</v>
      </c>
      <c r="J122" s="203" t="n">
        <f aca="false">+J78*Input!$D44</f>
        <v>0</v>
      </c>
      <c r="K122" s="203" t="n">
        <f aca="false">+K78*Input!$D44</f>
        <v>0</v>
      </c>
      <c r="L122" s="203" t="n">
        <f aca="false">+L78*Input!$D44</f>
        <v>0</v>
      </c>
      <c r="M122" s="203" t="n">
        <f aca="false">+M78*Input!$D44</f>
        <v>0</v>
      </c>
      <c r="N122" s="203" t="n">
        <f aca="false">+N78*Input!$D44</f>
        <v>0</v>
      </c>
      <c r="O122" s="203" t="n">
        <f aca="false">SUM(C122:N122)</f>
        <v>0</v>
      </c>
    </row>
    <row r="123" customFormat="false" ht="12.75" hidden="false" customHeight="false" outlineLevel="0" collapsed="false">
      <c r="A123" s="57" t="s">
        <v>379</v>
      </c>
      <c r="C123" s="203" t="n">
        <f aca="false">+C79*Input!$D45</f>
        <v>0</v>
      </c>
      <c r="D123" s="203" t="n">
        <f aca="false">+D79*Input!$D45</f>
        <v>0</v>
      </c>
      <c r="E123" s="203" t="n">
        <f aca="false">+E79*Input!$D45</f>
        <v>0</v>
      </c>
      <c r="F123" s="203" t="n">
        <f aca="false">+F79*Input!$D45</f>
        <v>0</v>
      </c>
      <c r="G123" s="203" t="n">
        <f aca="false">+G79*Input!$D45</f>
        <v>0</v>
      </c>
      <c r="H123" s="203" t="n">
        <f aca="false">+H79*Input!$D45</f>
        <v>0</v>
      </c>
      <c r="I123" s="203" t="n">
        <f aca="false">+I79*Input!$D45</f>
        <v>0</v>
      </c>
      <c r="J123" s="203" t="n">
        <f aca="false">+J79*Input!$D45</f>
        <v>0</v>
      </c>
      <c r="K123" s="203" t="n">
        <f aca="false">+K79*Input!$D45</f>
        <v>0</v>
      </c>
      <c r="L123" s="203" t="n">
        <f aca="false">+L79*Input!$D45</f>
        <v>0</v>
      </c>
      <c r="M123" s="203" t="n">
        <f aca="false">+M79*Input!$D45</f>
        <v>0</v>
      </c>
      <c r="N123" s="203" t="n">
        <f aca="false">+N79*Input!$D45</f>
        <v>0</v>
      </c>
      <c r="O123" s="203" t="n">
        <f aca="false">SUM(C123:N123)</f>
        <v>0</v>
      </c>
    </row>
    <row r="124" customFormat="false" ht="12.75" hidden="false" customHeight="false" outlineLevel="0" collapsed="false">
      <c r="A124" s="57" t="s">
        <v>380</v>
      </c>
      <c r="C124" s="203" t="n">
        <f aca="false">+C80*Input!$D46</f>
        <v>0</v>
      </c>
      <c r="D124" s="203" t="n">
        <f aca="false">+D80*Input!$D46</f>
        <v>0</v>
      </c>
      <c r="E124" s="203" t="n">
        <f aca="false">+E80*Input!$D46</f>
        <v>0</v>
      </c>
      <c r="F124" s="203" t="n">
        <f aca="false">+F80*Input!$D46</f>
        <v>0</v>
      </c>
      <c r="G124" s="203" t="n">
        <f aca="false">+G80*Input!$D46</f>
        <v>0</v>
      </c>
      <c r="H124" s="203" t="n">
        <f aca="false">+H80*Input!$D46</f>
        <v>0</v>
      </c>
      <c r="I124" s="203" t="n">
        <f aca="false">+I80*Input!$D46</f>
        <v>0</v>
      </c>
      <c r="J124" s="203" t="n">
        <f aca="false">+J80*Input!$D46</f>
        <v>0</v>
      </c>
      <c r="K124" s="203" t="n">
        <f aca="false">+K80*Input!$D46</f>
        <v>0</v>
      </c>
      <c r="L124" s="203" t="n">
        <f aca="false">+L80*Input!$D46</f>
        <v>0</v>
      </c>
      <c r="M124" s="203" t="n">
        <f aca="false">+M80*Input!$D46</f>
        <v>0</v>
      </c>
      <c r="N124" s="203" t="n">
        <f aca="false">+N80*Input!$D46</f>
        <v>0</v>
      </c>
      <c r="O124" s="203" t="n">
        <f aca="false">SUM(C124:N124)</f>
        <v>0</v>
      </c>
    </row>
    <row r="125" customFormat="false" ht="12.75" hidden="false" customHeight="false" outlineLevel="0" collapsed="false">
      <c r="A125" s="57" t="s">
        <v>381</v>
      </c>
      <c r="C125" s="203" t="n">
        <f aca="false">+C81*Input!$D47</f>
        <v>0</v>
      </c>
      <c r="D125" s="203" t="n">
        <f aca="false">+D81*Input!$D47</f>
        <v>0</v>
      </c>
      <c r="E125" s="203" t="n">
        <f aca="false">+E81*Input!$D47</f>
        <v>0</v>
      </c>
      <c r="F125" s="203" t="n">
        <f aca="false">+F81*Input!$D47</f>
        <v>0</v>
      </c>
      <c r="G125" s="203" t="n">
        <f aca="false">+G81*Input!$D47</f>
        <v>0</v>
      </c>
      <c r="H125" s="203" t="n">
        <f aca="false">+H81*Input!$D47</f>
        <v>0</v>
      </c>
      <c r="I125" s="203" t="n">
        <f aca="false">+I81*Input!$D47</f>
        <v>0</v>
      </c>
      <c r="J125" s="203" t="n">
        <f aca="false">+J81*Input!$D47</f>
        <v>0</v>
      </c>
      <c r="K125" s="203" t="n">
        <f aca="false">+K81*Input!$D47</f>
        <v>0</v>
      </c>
      <c r="L125" s="203" t="n">
        <f aca="false">+L81*Input!$D47</f>
        <v>0</v>
      </c>
      <c r="M125" s="203" t="n">
        <f aca="false">+M81*Input!$D47</f>
        <v>0</v>
      </c>
      <c r="N125" s="203" t="n">
        <f aca="false">+N81*Input!$D47</f>
        <v>0</v>
      </c>
      <c r="O125" s="203" t="n">
        <f aca="false">SUM(C125:N125)</f>
        <v>0</v>
      </c>
    </row>
    <row r="126" customFormat="false" ht="12.75" hidden="false" customHeight="false" outlineLevel="0" collapsed="false">
      <c r="A126" s="195" t="s">
        <v>390</v>
      </c>
      <c r="C126" s="204" t="n">
        <f aca="false">SUM(C97:C125)</f>
        <v>0</v>
      </c>
      <c r="D126" s="204" t="n">
        <f aca="false">SUM(D97:D125)</f>
        <v>0</v>
      </c>
      <c r="E126" s="204" t="n">
        <f aca="false">SUM(E97:E125)</f>
        <v>0</v>
      </c>
      <c r="F126" s="204" t="n">
        <f aca="false">SUM(F97:F125)</f>
        <v>0</v>
      </c>
      <c r="G126" s="204" t="n">
        <f aca="false">SUM(G97:G125)</f>
        <v>0</v>
      </c>
      <c r="H126" s="204" t="n">
        <f aca="false">SUM(H97:H125)</f>
        <v>0</v>
      </c>
      <c r="I126" s="204" t="n">
        <f aca="false">SUM(I97:I125)</f>
        <v>0</v>
      </c>
      <c r="J126" s="204" t="n">
        <f aca="false">SUM(J97:J125)</f>
        <v>0</v>
      </c>
      <c r="K126" s="204" t="n">
        <f aca="false">SUM(K97:K125)</f>
        <v>0</v>
      </c>
      <c r="L126" s="204" t="n">
        <f aca="false">SUM(L97:L125)</f>
        <v>0</v>
      </c>
      <c r="M126" s="204" t="n">
        <f aca="false">SUM(M97:M125)</f>
        <v>0</v>
      </c>
      <c r="N126" s="204" t="n">
        <f aca="false">SUM(N97:N125)</f>
        <v>0</v>
      </c>
      <c r="O126" s="204" t="n">
        <f aca="false">SUM(O97:O125)</f>
        <v>0</v>
      </c>
    </row>
    <row r="127" customFormat="false" ht="12.75" hidden="false" customHeight="false" outlineLevel="0" collapsed="false">
      <c r="A127" s="195"/>
      <c r="C127" s="205"/>
      <c r="D127" s="205"/>
      <c r="E127" s="205"/>
      <c r="F127" s="205"/>
      <c r="G127" s="205"/>
      <c r="H127" s="205"/>
      <c r="I127" s="205"/>
      <c r="J127" s="205"/>
      <c r="K127" s="205"/>
      <c r="L127" s="205"/>
      <c r="M127" s="205"/>
      <c r="N127" s="205"/>
      <c r="O127" s="205"/>
    </row>
    <row r="128" customFormat="false" ht="13.5" hidden="false" customHeight="false" outlineLevel="0" collapsed="false">
      <c r="A128" s="195" t="s">
        <v>391</v>
      </c>
      <c r="C128" s="206" t="n">
        <f aca="false">+C126+C87+C92</f>
        <v>0</v>
      </c>
      <c r="D128" s="206" t="n">
        <f aca="false">+D126+D87+D92</f>
        <v>0</v>
      </c>
      <c r="E128" s="206" t="n">
        <f aca="false">+E126+E87+E92</f>
        <v>0</v>
      </c>
      <c r="F128" s="206" t="n">
        <f aca="false">+F126+F87+F92</f>
        <v>0</v>
      </c>
      <c r="G128" s="206" t="n">
        <f aca="false">+G126+G87+G92</f>
        <v>0</v>
      </c>
      <c r="H128" s="206" t="n">
        <f aca="false">+H126+H87+H92</f>
        <v>0</v>
      </c>
      <c r="I128" s="206" t="n">
        <f aca="false">+I126+I87+I92</f>
        <v>0</v>
      </c>
      <c r="J128" s="206" t="n">
        <f aca="false">+J126+J87+J92</f>
        <v>0</v>
      </c>
      <c r="K128" s="206" t="n">
        <f aca="false">+K126+K87+K92</f>
        <v>0</v>
      </c>
      <c r="L128" s="206" t="n">
        <f aca="false">+L126+L87+L92</f>
        <v>0</v>
      </c>
      <c r="M128" s="206" t="n">
        <f aca="false">+M126+M87+M92</f>
        <v>0</v>
      </c>
      <c r="N128" s="206" t="n">
        <f aca="false">+N126+N87+N92</f>
        <v>0</v>
      </c>
      <c r="O128" s="206" t="n">
        <f aca="false">+O126+O87+O92</f>
        <v>0</v>
      </c>
    </row>
    <row r="129" customFormat="false" ht="13.5" hidden="false" customHeight="false" outlineLevel="0" collapsed="false">
      <c r="A129" s="195"/>
    </row>
    <row r="130" customFormat="false" ht="12.75" hidden="false" customHeight="false" outlineLevel="0" collapsed="false">
      <c r="A130" s="193"/>
    </row>
    <row r="131" customFormat="false" ht="12.75" hidden="false" customHeight="false" outlineLevel="0" collapsed="false">
      <c r="A131" s="193"/>
    </row>
    <row r="132" customFormat="false" ht="12.75" hidden="false" customHeight="false" outlineLevel="0" collapsed="false">
      <c r="A132" s="193"/>
    </row>
    <row r="133" customFormat="false" ht="12.75" hidden="false" customHeight="false" outlineLevel="0" collapsed="false">
      <c r="A133" s="193"/>
    </row>
    <row r="134" customFormat="false" ht="12.75" hidden="false" customHeight="false" outlineLevel="0" collapsed="false">
      <c r="A134" s="193"/>
    </row>
    <row r="135" customFormat="false" ht="12.75" hidden="false" customHeight="false" outlineLevel="0" collapsed="false">
      <c r="A135" s="193"/>
    </row>
    <row r="136" customFormat="false" ht="12.75" hidden="false" customHeight="false" outlineLevel="0" collapsed="false">
      <c r="A136" s="193"/>
    </row>
    <row r="137" customFormat="false" ht="12.75" hidden="false" customHeight="false" outlineLevel="0" collapsed="false">
      <c r="A137" s="193"/>
    </row>
    <row r="138" customFormat="false" ht="12.75" hidden="false" customHeight="false" outlineLevel="0" collapsed="false">
      <c r="A138" s="193"/>
    </row>
    <row r="139" customFormat="false" ht="12.75" hidden="false" customHeight="false" outlineLevel="0" collapsed="false">
      <c r="A139" s="193"/>
    </row>
    <row r="140" customFormat="false" ht="12.75" hidden="false" customHeight="false" outlineLevel="0" collapsed="false">
      <c r="A140" s="193"/>
    </row>
    <row r="141" customFormat="false" ht="12.75" hidden="false" customHeight="false" outlineLevel="0" collapsed="false">
      <c r="A141" s="193"/>
    </row>
    <row r="142" customFormat="false" ht="12.75" hidden="false" customHeight="false" outlineLevel="0" collapsed="false">
      <c r="A142" s="193"/>
    </row>
    <row r="143" customFormat="false" ht="12.75" hidden="false" customHeight="false" outlineLevel="0" collapsed="false">
      <c r="A143" s="193"/>
    </row>
    <row r="144" customFormat="false" ht="12.75" hidden="false" customHeight="false" outlineLevel="0" collapsed="false">
      <c r="A144" s="193"/>
    </row>
    <row r="145" customFormat="false" ht="12.75" hidden="false" customHeight="false" outlineLevel="0" collapsed="false">
      <c r="A145" s="193"/>
    </row>
    <row r="146" customFormat="false" ht="12.75" hidden="false" customHeight="false" outlineLevel="0" collapsed="false">
      <c r="A146" s="193"/>
    </row>
    <row r="147" customFormat="false" ht="12.75" hidden="false" customHeight="false" outlineLevel="0" collapsed="false">
      <c r="A147" s="193"/>
    </row>
    <row r="148" customFormat="false" ht="12.75" hidden="false" customHeight="false" outlineLevel="0" collapsed="false">
      <c r="A148" s="193"/>
    </row>
    <row r="149" customFormat="false" ht="12.75" hidden="false" customHeight="false" outlineLevel="0" collapsed="false">
      <c r="A149" s="193"/>
    </row>
    <row r="150" customFormat="false" ht="12.75" hidden="false" customHeight="false" outlineLevel="0" collapsed="false">
      <c r="A150" s="193"/>
    </row>
    <row r="151" customFormat="false" ht="12.75" hidden="false" customHeight="false" outlineLevel="0" collapsed="false">
      <c r="A151" s="193"/>
    </row>
    <row r="152" customFormat="false" ht="12.75" hidden="false" customHeight="false" outlineLevel="0" collapsed="false">
      <c r="A152" s="193"/>
    </row>
    <row r="153" customFormat="false" ht="12.75" hidden="true" customHeight="false" outlineLevel="0" collapsed="false">
      <c r="C153" s="207"/>
      <c r="D153" s="208" t="s">
        <v>392</v>
      </c>
    </row>
    <row r="154" customFormat="false" ht="12.75" hidden="true" customHeight="false" outlineLevel="0" collapsed="false">
      <c r="D154" s="209" t="s">
        <v>393</v>
      </c>
    </row>
    <row r="155" customFormat="false" ht="12.75" hidden="true" customHeight="false" outlineLevel="0" collapsed="false">
      <c r="D155" s="209" t="s">
        <v>394</v>
      </c>
    </row>
    <row r="156" customFormat="false" ht="12.75" hidden="true" customHeight="false" outlineLevel="0" collapsed="false">
      <c r="D156" s="209" t="s">
        <v>395</v>
      </c>
    </row>
    <row r="157" customFormat="false" ht="15.75" hidden="true" customHeight="false" outlineLevel="0" collapsed="false">
      <c r="A157" s="182" t="s">
        <v>318</v>
      </c>
      <c r="B157" s="183" t="n">
        <f aca="false">250000/12</f>
        <v>20833.3333333333</v>
      </c>
      <c r="C157" s="183" t="n">
        <f aca="false">$B$157*C12</f>
        <v>0</v>
      </c>
      <c r="D157" s="183" t="n">
        <f aca="false">$B$157*D12*1.075</f>
        <v>0</v>
      </c>
      <c r="E157" s="183" t="n">
        <f aca="false">$B$157*E12*1.075</f>
        <v>0</v>
      </c>
      <c r="F157" s="183" t="n">
        <f aca="false">$B$157*F12*1.075</f>
        <v>0</v>
      </c>
      <c r="G157" s="183" t="n">
        <f aca="false">$B$157*G12*1.075</f>
        <v>0</v>
      </c>
      <c r="H157" s="183" t="n">
        <f aca="false">$B$157*H12*1.075</f>
        <v>0</v>
      </c>
      <c r="I157" s="183" t="n">
        <f aca="false">$B$157*I12*1.075</f>
        <v>0</v>
      </c>
      <c r="J157" s="183" t="n">
        <f aca="false">$B$157*J12*1.075</f>
        <v>0</v>
      </c>
      <c r="K157" s="183" t="n">
        <f aca="false">$B$157*K12*1.075</f>
        <v>0</v>
      </c>
      <c r="L157" s="183" t="n">
        <f aca="false">$B$157*L12*1.075</f>
        <v>0</v>
      </c>
      <c r="M157" s="183" t="n">
        <f aca="false">$B$157*M12*1.075</f>
        <v>0</v>
      </c>
      <c r="N157" s="183" t="n">
        <f aca="false">$B$157*N12*1.075</f>
        <v>0</v>
      </c>
      <c r="O157" s="184" t="n">
        <f aca="false">SUM(C157:N157)</f>
        <v>0</v>
      </c>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85"/>
      <c r="BL157" s="185"/>
      <c r="BM157" s="185"/>
      <c r="BN157" s="185"/>
      <c r="BO157" s="185"/>
      <c r="BP157" s="185"/>
      <c r="BQ157" s="185"/>
      <c r="BR157" s="185"/>
      <c r="BS157" s="185"/>
      <c r="BT157" s="185"/>
      <c r="BU157" s="185"/>
      <c r="BV157" s="185"/>
      <c r="BW157" s="185"/>
      <c r="BX157" s="185"/>
      <c r="BY157" s="185"/>
      <c r="BZ157" s="185"/>
      <c r="CA157" s="185"/>
      <c r="CB157" s="185"/>
      <c r="CC157" s="185"/>
      <c r="CD157" s="185"/>
      <c r="CE157" s="185"/>
      <c r="CF157" s="185"/>
      <c r="CG157" s="185"/>
      <c r="CH157" s="185"/>
      <c r="CI157" s="185"/>
      <c r="CJ157" s="185"/>
      <c r="CK157" s="185"/>
      <c r="CL157" s="185"/>
      <c r="CM157" s="185"/>
      <c r="CN157" s="185"/>
      <c r="CO157" s="185"/>
      <c r="CP157" s="185"/>
      <c r="CQ157" s="185"/>
      <c r="CR157" s="185"/>
      <c r="CS157" s="185"/>
      <c r="CT157" s="185"/>
      <c r="CU157" s="185"/>
      <c r="CV157" s="185"/>
      <c r="CW157" s="185"/>
      <c r="CX157" s="185"/>
      <c r="CY157" s="185"/>
      <c r="CZ157" s="185"/>
      <c r="DA157" s="185"/>
      <c r="DB157" s="185"/>
      <c r="DC157" s="185"/>
      <c r="DD157" s="185"/>
      <c r="DE157" s="185"/>
      <c r="DF157" s="185"/>
      <c r="DG157" s="185"/>
      <c r="DH157" s="185"/>
      <c r="DI157" s="185"/>
      <c r="DJ157" s="185"/>
      <c r="DK157" s="185"/>
      <c r="DL157" s="185"/>
      <c r="DM157" s="185"/>
      <c r="DN157" s="185"/>
      <c r="DO157" s="185"/>
      <c r="DP157" s="185"/>
      <c r="DQ157" s="185"/>
      <c r="DR157" s="185"/>
      <c r="DS157" s="185"/>
      <c r="DT157" s="185"/>
      <c r="DU157" s="185"/>
      <c r="DV157" s="185"/>
      <c r="DW157" s="185"/>
      <c r="DX157" s="185"/>
      <c r="DY157" s="185"/>
      <c r="DZ157" s="185"/>
      <c r="EA157" s="185"/>
      <c r="EB157" s="185"/>
      <c r="EC157" s="185"/>
      <c r="ED157" s="185"/>
      <c r="EE157" s="185"/>
      <c r="EF157" s="185"/>
      <c r="EG157" s="185"/>
      <c r="EH157" s="185"/>
      <c r="EI157" s="185"/>
      <c r="EJ157" s="185"/>
      <c r="EK157" s="185"/>
      <c r="EL157" s="185"/>
      <c r="EM157" s="185"/>
      <c r="EN157" s="185"/>
      <c r="EO157" s="185"/>
      <c r="EP157" s="185"/>
      <c r="EQ157" s="185"/>
      <c r="ER157" s="185"/>
      <c r="ES157" s="185"/>
      <c r="ET157" s="185"/>
      <c r="EU157" s="185"/>
      <c r="EV157" s="185"/>
      <c r="EW157" s="185"/>
      <c r="EX157" s="185"/>
      <c r="EY157" s="185"/>
      <c r="EZ157" s="185"/>
      <c r="FA157" s="185"/>
      <c r="FB157" s="185"/>
      <c r="FC157" s="185"/>
      <c r="FD157" s="185"/>
      <c r="FE157" s="185"/>
      <c r="FF157" s="185"/>
      <c r="FG157" s="185"/>
      <c r="FH157" s="185"/>
      <c r="FI157" s="185"/>
      <c r="FJ157" s="185"/>
      <c r="FK157" s="185"/>
      <c r="FL157" s="185"/>
      <c r="FM157" s="185"/>
      <c r="FN157" s="185"/>
      <c r="FO157" s="185"/>
      <c r="FP157" s="185"/>
      <c r="FQ157" s="185"/>
      <c r="FR157" s="185"/>
      <c r="FS157" s="185"/>
      <c r="FT157" s="185"/>
      <c r="FU157" s="185"/>
      <c r="FV157" s="185"/>
      <c r="FW157" s="185"/>
      <c r="FX157" s="185"/>
      <c r="FY157" s="185"/>
      <c r="FZ157" s="185"/>
      <c r="GA157" s="185"/>
      <c r="GB157" s="185"/>
      <c r="GC157" s="185"/>
      <c r="GD157" s="185"/>
      <c r="GE157" s="185"/>
      <c r="GF157" s="185"/>
      <c r="GG157" s="185"/>
      <c r="GH157" s="185"/>
      <c r="GI157" s="185"/>
      <c r="GJ157" s="185"/>
      <c r="GK157" s="185"/>
      <c r="GL157" s="185"/>
      <c r="GM157" s="185"/>
      <c r="GN157" s="185"/>
      <c r="GO157" s="185"/>
      <c r="GP157" s="185"/>
      <c r="GQ157" s="185"/>
      <c r="GR157" s="185"/>
      <c r="GS157" s="185"/>
      <c r="GT157" s="185"/>
      <c r="GU157" s="185"/>
      <c r="GV157" s="185"/>
      <c r="GW157" s="185"/>
      <c r="GX157" s="185"/>
      <c r="GY157" s="185"/>
      <c r="GZ157" s="185"/>
      <c r="HA157" s="185"/>
      <c r="HB157" s="185"/>
      <c r="HC157" s="185"/>
      <c r="HD157" s="185"/>
      <c r="HE157" s="185"/>
      <c r="HF157" s="185"/>
      <c r="HG157" s="185"/>
      <c r="HH157" s="185"/>
      <c r="HI157" s="185"/>
      <c r="HJ157" s="185"/>
      <c r="HK157" s="185"/>
      <c r="HL157" s="185"/>
      <c r="HM157" s="185"/>
      <c r="HN157" s="185"/>
      <c r="HO157" s="185"/>
      <c r="HP157" s="185"/>
      <c r="HQ157" s="185"/>
      <c r="HR157" s="185"/>
      <c r="HS157" s="185"/>
      <c r="HT157" s="185"/>
      <c r="HU157" s="185"/>
      <c r="HV157" s="185"/>
      <c r="HW157" s="185"/>
      <c r="HX157" s="185"/>
      <c r="HY157" s="185"/>
      <c r="HZ157" s="185"/>
      <c r="IA157" s="185"/>
      <c r="IB157" s="185"/>
      <c r="IC157" s="185"/>
      <c r="ID157" s="185"/>
      <c r="IE157" s="185"/>
      <c r="IF157" s="185"/>
      <c r="IG157" s="185"/>
      <c r="IH157" s="185"/>
      <c r="II157" s="185"/>
      <c r="IJ157" s="185"/>
      <c r="IK157" s="185"/>
      <c r="IL157" s="185"/>
      <c r="IM157" s="185"/>
      <c r="IN157" s="185"/>
      <c r="IO157" s="185"/>
      <c r="IP157" s="185"/>
      <c r="IQ157" s="185"/>
      <c r="IR157" s="185"/>
      <c r="IS157" s="185"/>
      <c r="IT157" s="185"/>
      <c r="IU157" s="185"/>
      <c r="IV157" s="185"/>
      <c r="IW157" s="185"/>
    </row>
    <row r="158" customFormat="false" ht="15.75" hidden="true" customHeight="false" outlineLevel="0" collapsed="false">
      <c r="A158" s="182" t="s">
        <v>319</v>
      </c>
      <c r="B158" s="183" t="n">
        <f aca="false">190000/12</f>
        <v>15833.3333333333</v>
      </c>
      <c r="C158" s="183" t="n">
        <f aca="false">$B$158*C13</f>
        <v>0</v>
      </c>
      <c r="D158" s="183" t="n">
        <f aca="false">$B$158*D13*1.0775</f>
        <v>0</v>
      </c>
      <c r="E158" s="183" t="n">
        <f aca="false">$B$158*E13*1.0775</f>
        <v>0</v>
      </c>
      <c r="F158" s="183" t="n">
        <f aca="false">$B$158*F13*1.0775</f>
        <v>0</v>
      </c>
      <c r="G158" s="183" t="n">
        <f aca="false">$B$158*G13*1.0775</f>
        <v>0</v>
      </c>
      <c r="H158" s="183" t="n">
        <f aca="false">$B$158*H13*1.0775</f>
        <v>0</v>
      </c>
      <c r="I158" s="183" t="n">
        <f aca="false">$B$158*I13*1.0775</f>
        <v>0</v>
      </c>
      <c r="J158" s="183" t="n">
        <f aca="false">$B$158*J13*1.0775</f>
        <v>0</v>
      </c>
      <c r="K158" s="183" t="n">
        <f aca="false">$B$158*K13*1.0775</f>
        <v>0</v>
      </c>
      <c r="L158" s="183" t="n">
        <f aca="false">$B$158*L13*1.0775</f>
        <v>0</v>
      </c>
      <c r="M158" s="183" t="n">
        <f aca="false">$B$158*M13*1.0775</f>
        <v>0</v>
      </c>
      <c r="N158" s="183" t="n">
        <f aca="false">$B$158*N13*1.0775</f>
        <v>0</v>
      </c>
      <c r="O158" s="184" t="n">
        <f aca="false">SUM(C158:N158)</f>
        <v>0</v>
      </c>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85"/>
      <c r="BL158" s="185"/>
      <c r="BM158" s="185"/>
      <c r="BN158" s="185"/>
      <c r="BO158" s="185"/>
      <c r="BP158" s="185"/>
      <c r="BQ158" s="185"/>
      <c r="BR158" s="185"/>
      <c r="BS158" s="185"/>
      <c r="BT158" s="185"/>
      <c r="BU158" s="185"/>
      <c r="BV158" s="185"/>
      <c r="BW158" s="185"/>
      <c r="BX158" s="185"/>
      <c r="BY158" s="185"/>
      <c r="BZ158" s="185"/>
      <c r="CA158" s="185"/>
      <c r="CB158" s="185"/>
      <c r="CC158" s="185"/>
      <c r="CD158" s="185"/>
      <c r="CE158" s="185"/>
      <c r="CF158" s="185"/>
      <c r="CG158" s="185"/>
      <c r="CH158" s="185"/>
      <c r="CI158" s="185"/>
      <c r="CJ158" s="185"/>
      <c r="CK158" s="185"/>
      <c r="CL158" s="185"/>
      <c r="CM158" s="185"/>
      <c r="CN158" s="185"/>
      <c r="CO158" s="185"/>
      <c r="CP158" s="185"/>
      <c r="CQ158" s="185"/>
      <c r="CR158" s="185"/>
      <c r="CS158" s="185"/>
      <c r="CT158" s="185"/>
      <c r="CU158" s="185"/>
      <c r="CV158" s="185"/>
      <c r="CW158" s="185"/>
      <c r="CX158" s="185"/>
      <c r="CY158" s="185"/>
      <c r="CZ158" s="185"/>
      <c r="DA158" s="185"/>
      <c r="DB158" s="185"/>
      <c r="DC158" s="185"/>
      <c r="DD158" s="185"/>
      <c r="DE158" s="185"/>
      <c r="DF158" s="185"/>
      <c r="DG158" s="185"/>
      <c r="DH158" s="185"/>
      <c r="DI158" s="185"/>
      <c r="DJ158" s="185"/>
      <c r="DK158" s="185"/>
      <c r="DL158" s="185"/>
      <c r="DM158" s="185"/>
      <c r="DN158" s="185"/>
      <c r="DO158" s="185"/>
      <c r="DP158" s="185"/>
      <c r="DQ158" s="185"/>
      <c r="DR158" s="185"/>
      <c r="DS158" s="185"/>
      <c r="DT158" s="185"/>
      <c r="DU158" s="185"/>
      <c r="DV158" s="185"/>
      <c r="DW158" s="185"/>
      <c r="DX158" s="185"/>
      <c r="DY158" s="185"/>
      <c r="DZ158" s="185"/>
      <c r="EA158" s="185"/>
      <c r="EB158" s="185"/>
      <c r="EC158" s="185"/>
      <c r="ED158" s="185"/>
      <c r="EE158" s="185"/>
      <c r="EF158" s="185"/>
      <c r="EG158" s="185"/>
      <c r="EH158" s="185"/>
      <c r="EI158" s="185"/>
      <c r="EJ158" s="185"/>
      <c r="EK158" s="185"/>
      <c r="EL158" s="185"/>
      <c r="EM158" s="185"/>
      <c r="EN158" s="185"/>
      <c r="EO158" s="185"/>
      <c r="EP158" s="185"/>
      <c r="EQ158" s="185"/>
      <c r="ER158" s="185"/>
      <c r="ES158" s="185"/>
      <c r="ET158" s="185"/>
      <c r="EU158" s="185"/>
      <c r="EV158" s="185"/>
      <c r="EW158" s="185"/>
      <c r="EX158" s="185"/>
      <c r="EY158" s="185"/>
      <c r="EZ158" s="185"/>
      <c r="FA158" s="185"/>
      <c r="FB158" s="185"/>
      <c r="FC158" s="185"/>
      <c r="FD158" s="185"/>
      <c r="FE158" s="185"/>
      <c r="FF158" s="185"/>
      <c r="FG158" s="185"/>
      <c r="FH158" s="185"/>
      <c r="FI158" s="185"/>
      <c r="FJ158" s="185"/>
      <c r="FK158" s="185"/>
      <c r="FL158" s="185"/>
      <c r="FM158" s="185"/>
      <c r="FN158" s="185"/>
      <c r="FO158" s="185"/>
      <c r="FP158" s="185"/>
      <c r="FQ158" s="185"/>
      <c r="FR158" s="185"/>
      <c r="FS158" s="185"/>
      <c r="FT158" s="185"/>
      <c r="FU158" s="185"/>
      <c r="FV158" s="185"/>
      <c r="FW158" s="185"/>
      <c r="FX158" s="185"/>
      <c r="FY158" s="185"/>
      <c r="FZ158" s="185"/>
      <c r="GA158" s="185"/>
      <c r="GB158" s="185"/>
      <c r="GC158" s="185"/>
      <c r="GD158" s="185"/>
      <c r="GE158" s="185"/>
      <c r="GF158" s="185"/>
      <c r="GG158" s="185"/>
      <c r="GH158" s="185"/>
      <c r="GI158" s="185"/>
      <c r="GJ158" s="185"/>
      <c r="GK158" s="185"/>
      <c r="GL158" s="185"/>
      <c r="GM158" s="185"/>
      <c r="GN158" s="185"/>
      <c r="GO158" s="185"/>
      <c r="GP158" s="185"/>
      <c r="GQ158" s="185"/>
      <c r="GR158" s="185"/>
      <c r="GS158" s="185"/>
      <c r="GT158" s="185"/>
      <c r="GU158" s="185"/>
      <c r="GV158" s="185"/>
      <c r="GW158" s="185"/>
      <c r="GX158" s="185"/>
      <c r="GY158" s="185"/>
      <c r="GZ158" s="185"/>
      <c r="HA158" s="185"/>
      <c r="HB158" s="185"/>
      <c r="HC158" s="185"/>
      <c r="HD158" s="185"/>
      <c r="HE158" s="185"/>
      <c r="HF158" s="185"/>
      <c r="HG158" s="185"/>
      <c r="HH158" s="185"/>
      <c r="HI158" s="185"/>
      <c r="HJ158" s="185"/>
      <c r="HK158" s="185"/>
      <c r="HL158" s="185"/>
      <c r="HM158" s="185"/>
      <c r="HN158" s="185"/>
      <c r="HO158" s="185"/>
      <c r="HP158" s="185"/>
      <c r="HQ158" s="185"/>
      <c r="HR158" s="185"/>
      <c r="HS158" s="185"/>
      <c r="HT158" s="185"/>
      <c r="HU158" s="185"/>
      <c r="HV158" s="185"/>
      <c r="HW158" s="185"/>
      <c r="HX158" s="185"/>
      <c r="HY158" s="185"/>
      <c r="HZ158" s="185"/>
      <c r="IA158" s="185"/>
      <c r="IB158" s="185"/>
      <c r="IC158" s="185"/>
      <c r="ID158" s="185"/>
      <c r="IE158" s="185"/>
      <c r="IF158" s="185"/>
      <c r="IG158" s="185"/>
      <c r="IH158" s="185"/>
      <c r="II158" s="185"/>
      <c r="IJ158" s="185"/>
      <c r="IK158" s="185"/>
      <c r="IL158" s="185"/>
      <c r="IM158" s="185"/>
      <c r="IN158" s="185"/>
      <c r="IO158" s="185"/>
      <c r="IP158" s="185"/>
      <c r="IQ158" s="185"/>
      <c r="IR158" s="185"/>
      <c r="IS158" s="185"/>
      <c r="IT158" s="185"/>
      <c r="IU158" s="185"/>
      <c r="IV158" s="185"/>
      <c r="IW158" s="185"/>
    </row>
    <row r="159" customFormat="false" ht="15.75" hidden="true" customHeight="false" outlineLevel="0" collapsed="false">
      <c r="A159" s="182" t="s">
        <v>320</v>
      </c>
      <c r="B159" s="183" t="n">
        <f aca="false">116000/12</f>
        <v>9666.66666666667</v>
      </c>
      <c r="C159" s="183" t="n">
        <f aca="false">$B$159*C14</f>
        <v>0</v>
      </c>
      <c r="D159" s="183" t="n">
        <f aca="false">$B$159*D14*1.0775</f>
        <v>0</v>
      </c>
      <c r="E159" s="183" t="n">
        <f aca="false">$B$159*E14*1.0775</f>
        <v>0</v>
      </c>
      <c r="F159" s="183" t="n">
        <f aca="false">$B$159*F14*1.0775</f>
        <v>0</v>
      </c>
      <c r="G159" s="183" t="n">
        <f aca="false">$B$159*G14*1.0775</f>
        <v>0</v>
      </c>
      <c r="H159" s="183" t="n">
        <f aca="false">$B$159*H14*1.0775</f>
        <v>0</v>
      </c>
      <c r="I159" s="183" t="n">
        <f aca="false">$B$159*I14*1.0775</f>
        <v>0</v>
      </c>
      <c r="J159" s="183" t="n">
        <f aca="false">$B$159*J14*1.0775</f>
        <v>0</v>
      </c>
      <c r="K159" s="183" t="n">
        <f aca="false">$B$159*K14*1.0775</f>
        <v>0</v>
      </c>
      <c r="L159" s="183" t="n">
        <f aca="false">$B$159*L14*1.0775</f>
        <v>0</v>
      </c>
      <c r="M159" s="183" t="n">
        <f aca="false">$B$159*M14*1.0775</f>
        <v>0</v>
      </c>
      <c r="N159" s="183" t="n">
        <f aca="false">$B$159*N14*1.0775</f>
        <v>0</v>
      </c>
      <c r="O159" s="184" t="n">
        <f aca="false">SUM(C159:N159)</f>
        <v>0</v>
      </c>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5"/>
      <c r="BL159" s="185"/>
      <c r="BM159" s="185"/>
      <c r="BN159" s="185"/>
      <c r="BO159" s="185"/>
      <c r="BP159" s="185"/>
      <c r="BQ159" s="185"/>
      <c r="BR159" s="185"/>
      <c r="BS159" s="185"/>
      <c r="BT159" s="185"/>
      <c r="BU159" s="185"/>
      <c r="BV159" s="185"/>
      <c r="BW159" s="185"/>
      <c r="BX159" s="185"/>
      <c r="BY159" s="185"/>
      <c r="BZ159" s="185"/>
      <c r="CA159" s="185"/>
      <c r="CB159" s="185"/>
      <c r="CC159" s="185"/>
      <c r="CD159" s="185"/>
      <c r="CE159" s="185"/>
      <c r="CF159" s="185"/>
      <c r="CG159" s="185"/>
      <c r="CH159" s="185"/>
      <c r="CI159" s="185"/>
      <c r="CJ159" s="185"/>
      <c r="CK159" s="185"/>
      <c r="CL159" s="185"/>
      <c r="CM159" s="185"/>
      <c r="CN159" s="185"/>
      <c r="CO159" s="185"/>
      <c r="CP159" s="185"/>
      <c r="CQ159" s="185"/>
      <c r="CR159" s="185"/>
      <c r="CS159" s="185"/>
      <c r="CT159" s="185"/>
      <c r="CU159" s="185"/>
      <c r="CV159" s="185"/>
      <c r="CW159" s="185"/>
      <c r="CX159" s="185"/>
      <c r="CY159" s="185"/>
      <c r="CZ159" s="185"/>
      <c r="DA159" s="185"/>
      <c r="DB159" s="185"/>
      <c r="DC159" s="185"/>
      <c r="DD159" s="185"/>
      <c r="DE159" s="185"/>
      <c r="DF159" s="185"/>
      <c r="DG159" s="185"/>
      <c r="DH159" s="185"/>
      <c r="DI159" s="185"/>
      <c r="DJ159" s="185"/>
      <c r="DK159" s="185"/>
      <c r="DL159" s="185"/>
      <c r="DM159" s="185"/>
      <c r="DN159" s="185"/>
      <c r="DO159" s="185"/>
      <c r="DP159" s="185"/>
      <c r="DQ159" s="185"/>
      <c r="DR159" s="185"/>
      <c r="DS159" s="185"/>
      <c r="DT159" s="185"/>
      <c r="DU159" s="185"/>
      <c r="DV159" s="185"/>
      <c r="DW159" s="185"/>
      <c r="DX159" s="185"/>
      <c r="DY159" s="185"/>
      <c r="DZ159" s="185"/>
      <c r="EA159" s="185"/>
      <c r="EB159" s="185"/>
      <c r="EC159" s="185"/>
      <c r="ED159" s="185"/>
      <c r="EE159" s="185"/>
      <c r="EF159" s="185"/>
      <c r="EG159" s="185"/>
      <c r="EH159" s="185"/>
      <c r="EI159" s="185"/>
      <c r="EJ159" s="185"/>
      <c r="EK159" s="185"/>
      <c r="EL159" s="185"/>
      <c r="EM159" s="185"/>
      <c r="EN159" s="185"/>
      <c r="EO159" s="185"/>
      <c r="EP159" s="185"/>
      <c r="EQ159" s="185"/>
      <c r="ER159" s="185"/>
      <c r="ES159" s="185"/>
      <c r="ET159" s="185"/>
      <c r="EU159" s="185"/>
      <c r="EV159" s="185"/>
      <c r="EW159" s="185"/>
      <c r="EX159" s="185"/>
      <c r="EY159" s="185"/>
      <c r="EZ159" s="185"/>
      <c r="FA159" s="185"/>
      <c r="FB159" s="185"/>
      <c r="FC159" s="185"/>
      <c r="FD159" s="185"/>
      <c r="FE159" s="185"/>
      <c r="FF159" s="185"/>
      <c r="FG159" s="185"/>
      <c r="FH159" s="185"/>
      <c r="FI159" s="185"/>
      <c r="FJ159" s="185"/>
      <c r="FK159" s="185"/>
      <c r="FL159" s="185"/>
      <c r="FM159" s="185"/>
      <c r="FN159" s="185"/>
      <c r="FO159" s="185"/>
      <c r="FP159" s="185"/>
      <c r="FQ159" s="185"/>
      <c r="FR159" s="185"/>
      <c r="FS159" s="185"/>
      <c r="FT159" s="185"/>
      <c r="FU159" s="185"/>
      <c r="FV159" s="185"/>
      <c r="FW159" s="185"/>
      <c r="FX159" s="185"/>
      <c r="FY159" s="185"/>
      <c r="FZ159" s="185"/>
      <c r="GA159" s="185"/>
      <c r="GB159" s="185"/>
      <c r="GC159" s="185"/>
      <c r="GD159" s="185"/>
      <c r="GE159" s="185"/>
      <c r="GF159" s="185"/>
      <c r="GG159" s="185"/>
      <c r="GH159" s="185"/>
      <c r="GI159" s="185"/>
      <c r="GJ159" s="185"/>
      <c r="GK159" s="185"/>
      <c r="GL159" s="185"/>
      <c r="GM159" s="185"/>
      <c r="GN159" s="185"/>
      <c r="GO159" s="185"/>
      <c r="GP159" s="185"/>
      <c r="GQ159" s="185"/>
      <c r="GR159" s="185"/>
      <c r="GS159" s="185"/>
      <c r="GT159" s="185"/>
      <c r="GU159" s="185"/>
      <c r="GV159" s="185"/>
      <c r="GW159" s="185"/>
      <c r="GX159" s="185"/>
      <c r="GY159" s="185"/>
      <c r="GZ159" s="185"/>
      <c r="HA159" s="185"/>
      <c r="HB159" s="185"/>
      <c r="HC159" s="185"/>
      <c r="HD159" s="185"/>
      <c r="HE159" s="185"/>
      <c r="HF159" s="185"/>
      <c r="HG159" s="185"/>
      <c r="HH159" s="185"/>
      <c r="HI159" s="185"/>
      <c r="HJ159" s="185"/>
      <c r="HK159" s="185"/>
      <c r="HL159" s="185"/>
      <c r="HM159" s="185"/>
      <c r="HN159" s="185"/>
      <c r="HO159" s="185"/>
      <c r="HP159" s="185"/>
      <c r="HQ159" s="185"/>
      <c r="HR159" s="185"/>
      <c r="HS159" s="185"/>
      <c r="HT159" s="185"/>
      <c r="HU159" s="185"/>
      <c r="HV159" s="185"/>
      <c r="HW159" s="185"/>
      <c r="HX159" s="185"/>
      <c r="HY159" s="185"/>
      <c r="HZ159" s="185"/>
      <c r="IA159" s="185"/>
      <c r="IB159" s="185"/>
      <c r="IC159" s="185"/>
      <c r="ID159" s="185"/>
      <c r="IE159" s="185"/>
      <c r="IF159" s="185"/>
      <c r="IG159" s="185"/>
      <c r="IH159" s="185"/>
      <c r="II159" s="185"/>
      <c r="IJ159" s="185"/>
      <c r="IK159" s="185"/>
      <c r="IL159" s="185"/>
      <c r="IM159" s="185"/>
      <c r="IN159" s="185"/>
      <c r="IO159" s="185"/>
      <c r="IP159" s="185"/>
      <c r="IQ159" s="185"/>
      <c r="IR159" s="185"/>
      <c r="IS159" s="185"/>
      <c r="IT159" s="185"/>
      <c r="IU159" s="185"/>
      <c r="IV159" s="185"/>
      <c r="IW159" s="185"/>
    </row>
    <row r="160" customFormat="false" ht="15.75" hidden="true" customHeight="false" outlineLevel="0" collapsed="false">
      <c r="A160" s="182" t="s">
        <v>321</v>
      </c>
      <c r="B160" s="183" t="n">
        <f aca="false">77000/12</f>
        <v>6416.66666666667</v>
      </c>
      <c r="C160" s="183" t="n">
        <f aca="false">$B$160*C15</f>
        <v>0</v>
      </c>
      <c r="D160" s="183" t="n">
        <f aca="false">$B$160*D15*1.0775</f>
        <v>0</v>
      </c>
      <c r="E160" s="183" t="n">
        <f aca="false">$B$160*E15*1.0775</f>
        <v>0</v>
      </c>
      <c r="F160" s="183" t="n">
        <f aca="false">$B$160*F15*1.0775</f>
        <v>0</v>
      </c>
      <c r="G160" s="183" t="n">
        <f aca="false">$B$160*G15*1.0775</f>
        <v>0</v>
      </c>
      <c r="H160" s="183" t="n">
        <f aca="false">$B$160*H15*1.0775</f>
        <v>0</v>
      </c>
      <c r="I160" s="183" t="n">
        <f aca="false">$B$160*I15*1.0775</f>
        <v>0</v>
      </c>
      <c r="J160" s="183" t="n">
        <f aca="false">$B$160*J15*1.0775</f>
        <v>0</v>
      </c>
      <c r="K160" s="183" t="n">
        <f aca="false">$B$160*K15*1.0775</f>
        <v>0</v>
      </c>
      <c r="L160" s="183" t="n">
        <f aca="false">$B$160*L15*1.0775</f>
        <v>0</v>
      </c>
      <c r="M160" s="183" t="n">
        <f aca="false">$B$160*M15*1.0775</f>
        <v>0</v>
      </c>
      <c r="N160" s="183" t="n">
        <f aca="false">$B$160*N15*1.0775</f>
        <v>0</v>
      </c>
      <c r="O160" s="184" t="n">
        <f aca="false">SUM(C160:N160)</f>
        <v>0</v>
      </c>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185"/>
      <c r="CI160" s="185"/>
      <c r="CJ160" s="185"/>
      <c r="CK160" s="185"/>
      <c r="CL160" s="185"/>
      <c r="CM160" s="185"/>
      <c r="CN160" s="185"/>
      <c r="CO160" s="185"/>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185"/>
      <c r="DY160" s="185"/>
      <c r="DZ160" s="185"/>
      <c r="EA160" s="185"/>
      <c r="EB160" s="185"/>
      <c r="EC160" s="185"/>
      <c r="ED160" s="185"/>
      <c r="EE160" s="185"/>
      <c r="EF160" s="185"/>
      <c r="EG160" s="185"/>
      <c r="EH160" s="185"/>
      <c r="EI160" s="185"/>
      <c r="EJ160" s="185"/>
      <c r="EK160" s="185"/>
      <c r="EL160" s="185"/>
      <c r="EM160" s="185"/>
      <c r="EN160" s="185"/>
      <c r="EO160" s="185"/>
      <c r="EP160" s="185"/>
      <c r="EQ160" s="185"/>
      <c r="ER160" s="185"/>
      <c r="ES160" s="185"/>
      <c r="ET160" s="185"/>
      <c r="EU160" s="185"/>
      <c r="EV160" s="185"/>
      <c r="EW160" s="185"/>
      <c r="EX160" s="185"/>
      <c r="EY160" s="185"/>
      <c r="EZ160" s="185"/>
      <c r="FA160" s="185"/>
      <c r="FB160" s="185"/>
      <c r="FC160" s="185"/>
      <c r="FD160" s="185"/>
      <c r="FE160" s="185"/>
      <c r="FF160" s="185"/>
      <c r="FG160" s="185"/>
      <c r="FH160" s="185"/>
      <c r="FI160" s="185"/>
      <c r="FJ160" s="185"/>
      <c r="FK160" s="185"/>
      <c r="FL160" s="185"/>
      <c r="FM160" s="185"/>
      <c r="FN160" s="185"/>
      <c r="FO160" s="185"/>
      <c r="FP160" s="185"/>
      <c r="FQ160" s="185"/>
      <c r="FR160" s="185"/>
      <c r="FS160" s="185"/>
      <c r="FT160" s="185"/>
      <c r="FU160" s="185"/>
      <c r="FV160" s="185"/>
      <c r="FW160" s="185"/>
      <c r="FX160" s="185"/>
      <c r="FY160" s="185"/>
      <c r="FZ160" s="185"/>
      <c r="GA160" s="185"/>
      <c r="GB160" s="185"/>
      <c r="GC160" s="185"/>
      <c r="GD160" s="185"/>
      <c r="GE160" s="185"/>
      <c r="GF160" s="185"/>
      <c r="GG160" s="185"/>
      <c r="GH160" s="185"/>
      <c r="GI160" s="185"/>
      <c r="GJ160" s="185"/>
      <c r="GK160" s="185"/>
      <c r="GL160" s="185"/>
      <c r="GM160" s="185"/>
      <c r="GN160" s="185"/>
      <c r="GO160" s="185"/>
      <c r="GP160" s="185"/>
      <c r="GQ160" s="185"/>
      <c r="GR160" s="185"/>
      <c r="GS160" s="185"/>
      <c r="GT160" s="185"/>
      <c r="GU160" s="185"/>
      <c r="GV160" s="185"/>
      <c r="GW160" s="185"/>
      <c r="GX160" s="185"/>
      <c r="GY160" s="185"/>
      <c r="GZ160" s="185"/>
      <c r="HA160" s="185"/>
      <c r="HB160" s="185"/>
      <c r="HC160" s="185"/>
      <c r="HD160" s="185"/>
      <c r="HE160" s="185"/>
      <c r="HF160" s="185"/>
      <c r="HG160" s="185"/>
      <c r="HH160" s="185"/>
      <c r="HI160" s="185"/>
      <c r="HJ160" s="185"/>
      <c r="HK160" s="185"/>
      <c r="HL160" s="185"/>
      <c r="HM160" s="185"/>
      <c r="HN160" s="185"/>
      <c r="HO160" s="185"/>
      <c r="HP160" s="185"/>
      <c r="HQ160" s="185"/>
      <c r="HR160" s="185"/>
      <c r="HS160" s="185"/>
      <c r="HT160" s="185"/>
      <c r="HU160" s="185"/>
      <c r="HV160" s="185"/>
      <c r="HW160" s="185"/>
      <c r="HX160" s="185"/>
      <c r="HY160" s="185"/>
      <c r="HZ160" s="185"/>
      <c r="IA160" s="185"/>
      <c r="IB160" s="185"/>
      <c r="IC160" s="185"/>
      <c r="ID160" s="185"/>
      <c r="IE160" s="185"/>
      <c r="IF160" s="185"/>
      <c r="IG160" s="185"/>
      <c r="IH160" s="185"/>
      <c r="II160" s="185"/>
      <c r="IJ160" s="185"/>
      <c r="IK160" s="185"/>
      <c r="IL160" s="185"/>
      <c r="IM160" s="185"/>
      <c r="IN160" s="185"/>
      <c r="IO160" s="185"/>
      <c r="IP160" s="185"/>
      <c r="IQ160" s="185"/>
      <c r="IR160" s="185"/>
      <c r="IS160" s="185"/>
      <c r="IT160" s="185"/>
      <c r="IU160" s="185"/>
      <c r="IV160" s="185"/>
      <c r="IW160" s="185"/>
    </row>
    <row r="161" customFormat="false" ht="15.75" hidden="true" customHeight="false" outlineLevel="0" collapsed="false">
      <c r="A161" s="182" t="s">
        <v>322</v>
      </c>
      <c r="B161" s="183" t="n">
        <f aca="false">66000/12</f>
        <v>5500</v>
      </c>
      <c r="C161" s="183" t="n">
        <f aca="false">$B$161*C16</f>
        <v>0</v>
      </c>
      <c r="D161" s="183" t="n">
        <f aca="false">$B$161*D16*1.0775</f>
        <v>0</v>
      </c>
      <c r="E161" s="183" t="n">
        <f aca="false">$B$161*E16*1.0775</f>
        <v>0</v>
      </c>
      <c r="F161" s="183" t="n">
        <f aca="false">$B$161*F16*1.0775</f>
        <v>0</v>
      </c>
      <c r="G161" s="183" t="n">
        <f aca="false">$B$161*G16*1.0775</f>
        <v>0</v>
      </c>
      <c r="H161" s="183" t="n">
        <f aca="false">$B$161*H16*1.0775</f>
        <v>0</v>
      </c>
      <c r="I161" s="183" t="n">
        <f aca="false">$B$161*I16*1.0775</f>
        <v>0</v>
      </c>
      <c r="J161" s="183" t="n">
        <f aca="false">$B$161*J16*1.0775</f>
        <v>0</v>
      </c>
      <c r="K161" s="183" t="n">
        <f aca="false">$B$161*K16*1.0775</f>
        <v>0</v>
      </c>
      <c r="L161" s="183" t="n">
        <f aca="false">$B$161*L16*1.0775</f>
        <v>0</v>
      </c>
      <c r="M161" s="183" t="n">
        <f aca="false">$B$161*M16*1.0775</f>
        <v>0</v>
      </c>
      <c r="N161" s="183" t="n">
        <f aca="false">$B$161*N16*1.0775</f>
        <v>0</v>
      </c>
      <c r="O161" s="184" t="n">
        <f aca="false">SUM(C161:N161)</f>
        <v>0</v>
      </c>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5"/>
      <c r="CB161" s="185"/>
      <c r="CC161" s="185"/>
      <c r="CD161" s="185"/>
      <c r="CE161" s="185"/>
      <c r="CF161" s="185"/>
      <c r="CG161" s="185"/>
      <c r="CH161" s="185"/>
      <c r="CI161" s="185"/>
      <c r="CJ161" s="185"/>
      <c r="CK161" s="185"/>
      <c r="CL161" s="185"/>
      <c r="CM161" s="185"/>
      <c r="CN161" s="185"/>
      <c r="CO161" s="185"/>
      <c r="CP161" s="185"/>
      <c r="CQ161" s="185"/>
      <c r="CR161" s="185"/>
      <c r="CS161" s="185"/>
      <c r="CT161" s="185"/>
      <c r="CU161" s="185"/>
      <c r="CV161" s="185"/>
      <c r="CW161" s="185"/>
      <c r="CX161" s="185"/>
      <c r="CY161" s="185"/>
      <c r="CZ161" s="185"/>
      <c r="DA161" s="185"/>
      <c r="DB161" s="185"/>
      <c r="DC161" s="185"/>
      <c r="DD161" s="185"/>
      <c r="DE161" s="185"/>
      <c r="DF161" s="185"/>
      <c r="DG161" s="185"/>
      <c r="DH161" s="185"/>
      <c r="DI161" s="185"/>
      <c r="DJ161" s="185"/>
      <c r="DK161" s="185"/>
      <c r="DL161" s="185"/>
      <c r="DM161" s="185"/>
      <c r="DN161" s="185"/>
      <c r="DO161" s="185"/>
      <c r="DP161" s="185"/>
      <c r="DQ161" s="185"/>
      <c r="DR161" s="185"/>
      <c r="DS161" s="185"/>
      <c r="DT161" s="185"/>
      <c r="DU161" s="185"/>
      <c r="DV161" s="185"/>
      <c r="DW161" s="185"/>
      <c r="DX161" s="185"/>
      <c r="DY161" s="185"/>
      <c r="DZ161" s="185"/>
      <c r="EA161" s="185"/>
      <c r="EB161" s="185"/>
      <c r="EC161" s="185"/>
      <c r="ED161" s="185"/>
      <c r="EE161" s="185"/>
      <c r="EF161" s="185"/>
      <c r="EG161" s="185"/>
      <c r="EH161" s="185"/>
      <c r="EI161" s="185"/>
      <c r="EJ161" s="185"/>
      <c r="EK161" s="185"/>
      <c r="EL161" s="185"/>
      <c r="EM161" s="185"/>
      <c r="EN161" s="185"/>
      <c r="EO161" s="185"/>
      <c r="EP161" s="185"/>
      <c r="EQ161" s="185"/>
      <c r="ER161" s="185"/>
      <c r="ES161" s="185"/>
      <c r="ET161" s="185"/>
      <c r="EU161" s="185"/>
      <c r="EV161" s="185"/>
      <c r="EW161" s="185"/>
      <c r="EX161" s="185"/>
      <c r="EY161" s="185"/>
      <c r="EZ161" s="185"/>
      <c r="FA161" s="185"/>
      <c r="FB161" s="185"/>
      <c r="FC161" s="185"/>
      <c r="FD161" s="185"/>
      <c r="FE161" s="185"/>
      <c r="FF161" s="185"/>
      <c r="FG161" s="185"/>
      <c r="FH161" s="185"/>
      <c r="FI161" s="185"/>
      <c r="FJ161" s="185"/>
      <c r="FK161" s="185"/>
      <c r="FL161" s="185"/>
      <c r="FM161" s="185"/>
      <c r="FN161" s="185"/>
      <c r="FO161" s="185"/>
      <c r="FP161" s="185"/>
      <c r="FQ161" s="185"/>
      <c r="FR161" s="185"/>
      <c r="FS161" s="185"/>
      <c r="FT161" s="185"/>
      <c r="FU161" s="185"/>
      <c r="FV161" s="185"/>
      <c r="FW161" s="185"/>
      <c r="FX161" s="185"/>
      <c r="FY161" s="185"/>
      <c r="FZ161" s="185"/>
      <c r="GA161" s="185"/>
      <c r="GB161" s="185"/>
      <c r="GC161" s="185"/>
      <c r="GD161" s="185"/>
      <c r="GE161" s="185"/>
      <c r="GF161" s="185"/>
      <c r="GG161" s="185"/>
      <c r="GH161" s="185"/>
      <c r="GI161" s="185"/>
      <c r="GJ161" s="185"/>
      <c r="GK161" s="185"/>
      <c r="GL161" s="185"/>
      <c r="GM161" s="185"/>
      <c r="GN161" s="185"/>
      <c r="GO161" s="185"/>
      <c r="GP161" s="185"/>
      <c r="GQ161" s="185"/>
      <c r="GR161" s="185"/>
      <c r="GS161" s="185"/>
      <c r="GT161" s="185"/>
      <c r="GU161" s="185"/>
      <c r="GV161" s="185"/>
      <c r="GW161" s="185"/>
      <c r="GX161" s="185"/>
      <c r="GY161" s="185"/>
      <c r="GZ161" s="185"/>
      <c r="HA161" s="185"/>
      <c r="HB161" s="185"/>
      <c r="HC161" s="185"/>
      <c r="HD161" s="185"/>
      <c r="HE161" s="185"/>
      <c r="HF161" s="185"/>
      <c r="HG161" s="185"/>
      <c r="HH161" s="185"/>
      <c r="HI161" s="185"/>
      <c r="HJ161" s="185"/>
      <c r="HK161" s="185"/>
      <c r="HL161" s="185"/>
      <c r="HM161" s="185"/>
      <c r="HN161" s="185"/>
      <c r="HO161" s="185"/>
      <c r="HP161" s="185"/>
      <c r="HQ161" s="185"/>
      <c r="HR161" s="185"/>
      <c r="HS161" s="185"/>
      <c r="HT161" s="185"/>
      <c r="HU161" s="185"/>
      <c r="HV161" s="185"/>
      <c r="HW161" s="185"/>
      <c r="HX161" s="185"/>
      <c r="HY161" s="185"/>
      <c r="HZ161" s="185"/>
      <c r="IA161" s="185"/>
      <c r="IB161" s="185"/>
      <c r="IC161" s="185"/>
      <c r="ID161" s="185"/>
      <c r="IE161" s="185"/>
      <c r="IF161" s="185"/>
      <c r="IG161" s="185"/>
      <c r="IH161" s="185"/>
      <c r="II161" s="185"/>
      <c r="IJ161" s="185"/>
      <c r="IK161" s="185"/>
      <c r="IL161" s="185"/>
      <c r="IM161" s="185"/>
      <c r="IN161" s="185"/>
      <c r="IO161" s="185"/>
      <c r="IP161" s="185"/>
      <c r="IQ161" s="185"/>
      <c r="IR161" s="185"/>
      <c r="IS161" s="185"/>
      <c r="IT161" s="185"/>
      <c r="IU161" s="185"/>
      <c r="IV161" s="185"/>
      <c r="IW161" s="185"/>
    </row>
    <row r="162" customFormat="false" ht="15.75" hidden="true" customHeight="false" outlineLevel="0" collapsed="false">
      <c r="A162" s="182" t="s">
        <v>323</v>
      </c>
      <c r="B162" s="183" t="n">
        <f aca="false">48000/12</f>
        <v>4000</v>
      </c>
      <c r="C162" s="183" t="n">
        <f aca="false">$B$162*C17</f>
        <v>0</v>
      </c>
      <c r="D162" s="183" t="n">
        <f aca="false">$B$162*D17*1.0775</f>
        <v>0</v>
      </c>
      <c r="E162" s="183" t="n">
        <f aca="false">$B$162*E17*1.0775</f>
        <v>0</v>
      </c>
      <c r="F162" s="183" t="n">
        <f aca="false">$B$162*F17*1.0775</f>
        <v>0</v>
      </c>
      <c r="G162" s="183" t="n">
        <f aca="false">$B$162*G17*1.0775</f>
        <v>0</v>
      </c>
      <c r="H162" s="183" t="n">
        <f aca="false">$B$162*H17*1.0775</f>
        <v>0</v>
      </c>
      <c r="I162" s="183" t="n">
        <f aca="false">$B$162*I17*1.0775</f>
        <v>0</v>
      </c>
      <c r="J162" s="183" t="n">
        <f aca="false">$B$162*J17*1.0775</f>
        <v>0</v>
      </c>
      <c r="K162" s="183" t="n">
        <f aca="false">$B$162*K17*1.0775</f>
        <v>0</v>
      </c>
      <c r="L162" s="183" t="n">
        <f aca="false">$B$162*L17*1.0775</f>
        <v>0</v>
      </c>
      <c r="M162" s="183" t="n">
        <f aca="false">$B$162*M17*1.0775</f>
        <v>0</v>
      </c>
      <c r="N162" s="183" t="n">
        <f aca="false">$B$162*N17*1.0775</f>
        <v>0</v>
      </c>
      <c r="O162" s="184" t="n">
        <f aca="false">SUM(C162:N162)</f>
        <v>0</v>
      </c>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85"/>
      <c r="BL162" s="185"/>
      <c r="BM162" s="185"/>
      <c r="BN162" s="185"/>
      <c r="BO162" s="185"/>
      <c r="BP162" s="185"/>
      <c r="BQ162" s="185"/>
      <c r="BR162" s="185"/>
      <c r="BS162" s="185"/>
      <c r="BT162" s="185"/>
      <c r="BU162" s="185"/>
      <c r="BV162" s="185"/>
      <c r="BW162" s="185"/>
      <c r="BX162" s="185"/>
      <c r="BY162" s="185"/>
      <c r="BZ162" s="185"/>
      <c r="CA162" s="185"/>
      <c r="CB162" s="185"/>
      <c r="CC162" s="185"/>
      <c r="CD162" s="185"/>
      <c r="CE162" s="185"/>
      <c r="CF162" s="185"/>
      <c r="CG162" s="185"/>
      <c r="CH162" s="185"/>
      <c r="CI162" s="185"/>
      <c r="CJ162" s="185"/>
      <c r="CK162" s="185"/>
      <c r="CL162" s="185"/>
      <c r="CM162" s="185"/>
      <c r="CN162" s="185"/>
      <c r="CO162" s="185"/>
      <c r="CP162" s="185"/>
      <c r="CQ162" s="185"/>
      <c r="CR162" s="185"/>
      <c r="CS162" s="185"/>
      <c r="CT162" s="185"/>
      <c r="CU162" s="185"/>
      <c r="CV162" s="185"/>
      <c r="CW162" s="185"/>
      <c r="CX162" s="185"/>
      <c r="CY162" s="185"/>
      <c r="CZ162" s="185"/>
      <c r="DA162" s="185"/>
      <c r="DB162" s="185"/>
      <c r="DC162" s="185"/>
      <c r="DD162" s="185"/>
      <c r="DE162" s="185"/>
      <c r="DF162" s="185"/>
      <c r="DG162" s="185"/>
      <c r="DH162" s="185"/>
      <c r="DI162" s="185"/>
      <c r="DJ162" s="185"/>
      <c r="DK162" s="185"/>
      <c r="DL162" s="185"/>
      <c r="DM162" s="185"/>
      <c r="DN162" s="185"/>
      <c r="DO162" s="185"/>
      <c r="DP162" s="185"/>
      <c r="DQ162" s="185"/>
      <c r="DR162" s="185"/>
      <c r="DS162" s="185"/>
      <c r="DT162" s="185"/>
      <c r="DU162" s="185"/>
      <c r="DV162" s="185"/>
      <c r="DW162" s="185"/>
      <c r="DX162" s="185"/>
      <c r="DY162" s="185"/>
      <c r="DZ162" s="185"/>
      <c r="EA162" s="185"/>
      <c r="EB162" s="185"/>
      <c r="EC162" s="185"/>
      <c r="ED162" s="185"/>
      <c r="EE162" s="185"/>
      <c r="EF162" s="185"/>
      <c r="EG162" s="185"/>
      <c r="EH162" s="185"/>
      <c r="EI162" s="185"/>
      <c r="EJ162" s="185"/>
      <c r="EK162" s="185"/>
      <c r="EL162" s="185"/>
      <c r="EM162" s="185"/>
      <c r="EN162" s="185"/>
      <c r="EO162" s="185"/>
      <c r="EP162" s="185"/>
      <c r="EQ162" s="185"/>
      <c r="ER162" s="185"/>
      <c r="ES162" s="185"/>
      <c r="ET162" s="185"/>
      <c r="EU162" s="185"/>
      <c r="EV162" s="185"/>
      <c r="EW162" s="185"/>
      <c r="EX162" s="185"/>
      <c r="EY162" s="185"/>
      <c r="EZ162" s="185"/>
      <c r="FA162" s="185"/>
      <c r="FB162" s="185"/>
      <c r="FC162" s="185"/>
      <c r="FD162" s="185"/>
      <c r="FE162" s="185"/>
      <c r="FF162" s="185"/>
      <c r="FG162" s="185"/>
      <c r="FH162" s="185"/>
      <c r="FI162" s="185"/>
      <c r="FJ162" s="185"/>
      <c r="FK162" s="185"/>
      <c r="FL162" s="185"/>
      <c r="FM162" s="185"/>
      <c r="FN162" s="185"/>
      <c r="FO162" s="185"/>
      <c r="FP162" s="185"/>
      <c r="FQ162" s="185"/>
      <c r="FR162" s="185"/>
      <c r="FS162" s="185"/>
      <c r="FT162" s="185"/>
      <c r="FU162" s="185"/>
      <c r="FV162" s="185"/>
      <c r="FW162" s="185"/>
      <c r="FX162" s="185"/>
      <c r="FY162" s="185"/>
      <c r="FZ162" s="185"/>
      <c r="GA162" s="185"/>
      <c r="GB162" s="185"/>
      <c r="GC162" s="185"/>
      <c r="GD162" s="185"/>
      <c r="GE162" s="185"/>
      <c r="GF162" s="185"/>
      <c r="GG162" s="185"/>
      <c r="GH162" s="185"/>
      <c r="GI162" s="185"/>
      <c r="GJ162" s="185"/>
      <c r="GK162" s="185"/>
      <c r="GL162" s="185"/>
      <c r="GM162" s="185"/>
      <c r="GN162" s="185"/>
      <c r="GO162" s="185"/>
      <c r="GP162" s="185"/>
      <c r="GQ162" s="185"/>
      <c r="GR162" s="185"/>
      <c r="GS162" s="185"/>
      <c r="GT162" s="185"/>
      <c r="GU162" s="185"/>
      <c r="GV162" s="185"/>
      <c r="GW162" s="185"/>
      <c r="GX162" s="185"/>
      <c r="GY162" s="185"/>
      <c r="GZ162" s="185"/>
      <c r="HA162" s="185"/>
      <c r="HB162" s="185"/>
      <c r="HC162" s="185"/>
      <c r="HD162" s="185"/>
      <c r="HE162" s="185"/>
      <c r="HF162" s="185"/>
      <c r="HG162" s="185"/>
      <c r="HH162" s="185"/>
      <c r="HI162" s="185"/>
      <c r="HJ162" s="185"/>
      <c r="HK162" s="185"/>
      <c r="HL162" s="185"/>
      <c r="HM162" s="185"/>
      <c r="HN162" s="185"/>
      <c r="HO162" s="185"/>
      <c r="HP162" s="185"/>
      <c r="HQ162" s="185"/>
      <c r="HR162" s="185"/>
      <c r="HS162" s="185"/>
      <c r="HT162" s="185"/>
      <c r="HU162" s="185"/>
      <c r="HV162" s="185"/>
      <c r="HW162" s="185"/>
      <c r="HX162" s="185"/>
      <c r="HY162" s="185"/>
      <c r="HZ162" s="185"/>
      <c r="IA162" s="185"/>
      <c r="IB162" s="185"/>
      <c r="IC162" s="185"/>
      <c r="ID162" s="185"/>
      <c r="IE162" s="185"/>
      <c r="IF162" s="185"/>
      <c r="IG162" s="185"/>
      <c r="IH162" s="185"/>
      <c r="II162" s="185"/>
      <c r="IJ162" s="185"/>
      <c r="IK162" s="185"/>
      <c r="IL162" s="185"/>
      <c r="IM162" s="185"/>
      <c r="IN162" s="185"/>
      <c r="IO162" s="185"/>
      <c r="IP162" s="185"/>
      <c r="IQ162" s="185"/>
      <c r="IR162" s="185"/>
      <c r="IS162" s="185"/>
      <c r="IT162" s="185"/>
      <c r="IU162" s="185"/>
      <c r="IV162" s="185"/>
      <c r="IW162" s="185"/>
    </row>
    <row r="163" customFormat="false" ht="15.75" hidden="true" customHeight="false" outlineLevel="0" collapsed="false">
      <c r="A163" s="182" t="s">
        <v>324</v>
      </c>
      <c r="B163" s="183" t="n">
        <f aca="false">45000/12</f>
        <v>3750</v>
      </c>
      <c r="C163" s="183" t="n">
        <f aca="false">$B$163*C18</f>
        <v>0</v>
      </c>
      <c r="D163" s="183" t="n">
        <f aca="false">$B$163*D18*1.0775</f>
        <v>0</v>
      </c>
      <c r="E163" s="183" t="n">
        <f aca="false">$B$163*E18*1.0775</f>
        <v>0</v>
      </c>
      <c r="F163" s="183" t="n">
        <f aca="false">$B$163*F18*1.0775</f>
        <v>0</v>
      </c>
      <c r="G163" s="183" t="n">
        <f aca="false">$B$163*G18*1.0775</f>
        <v>0</v>
      </c>
      <c r="H163" s="183" t="n">
        <f aca="false">$B$163*H18*1.0775</f>
        <v>0</v>
      </c>
      <c r="I163" s="183" t="n">
        <f aca="false">$B$163*I18*1.0775</f>
        <v>0</v>
      </c>
      <c r="J163" s="183" t="n">
        <f aca="false">$B$163*J18*1.0775</f>
        <v>0</v>
      </c>
      <c r="K163" s="183" t="n">
        <f aca="false">$B$163*K18*1.0775</f>
        <v>0</v>
      </c>
      <c r="L163" s="183" t="n">
        <f aca="false">$B$163*L18*1.0775</f>
        <v>0</v>
      </c>
      <c r="M163" s="183" t="n">
        <f aca="false">$B$163*M18*1.0775</f>
        <v>0</v>
      </c>
      <c r="N163" s="183" t="n">
        <f aca="false">$B$163*N18*1.0775</f>
        <v>0</v>
      </c>
      <c r="O163" s="184" t="n">
        <f aca="false">SUM(C163:N163)</f>
        <v>0</v>
      </c>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85"/>
      <c r="BL163" s="185"/>
      <c r="BM163" s="185"/>
      <c r="BN163" s="185"/>
      <c r="BO163" s="185"/>
      <c r="BP163" s="185"/>
      <c r="BQ163" s="185"/>
      <c r="BR163" s="185"/>
      <c r="BS163" s="185"/>
      <c r="BT163" s="185"/>
      <c r="BU163" s="185"/>
      <c r="BV163" s="185"/>
      <c r="BW163" s="185"/>
      <c r="BX163" s="185"/>
      <c r="BY163" s="185"/>
      <c r="BZ163" s="185"/>
      <c r="CA163" s="185"/>
      <c r="CB163" s="185"/>
      <c r="CC163" s="185"/>
      <c r="CD163" s="185"/>
      <c r="CE163" s="185"/>
      <c r="CF163" s="185"/>
      <c r="CG163" s="185"/>
      <c r="CH163" s="185"/>
      <c r="CI163" s="185"/>
      <c r="CJ163" s="185"/>
      <c r="CK163" s="185"/>
      <c r="CL163" s="185"/>
      <c r="CM163" s="185"/>
      <c r="CN163" s="185"/>
      <c r="CO163" s="185"/>
      <c r="CP163" s="185"/>
      <c r="CQ163" s="185"/>
      <c r="CR163" s="185"/>
      <c r="CS163" s="185"/>
      <c r="CT163" s="185"/>
      <c r="CU163" s="185"/>
      <c r="CV163" s="185"/>
      <c r="CW163" s="185"/>
      <c r="CX163" s="185"/>
      <c r="CY163" s="185"/>
      <c r="CZ163" s="185"/>
      <c r="DA163" s="185"/>
      <c r="DB163" s="185"/>
      <c r="DC163" s="185"/>
      <c r="DD163" s="185"/>
      <c r="DE163" s="185"/>
      <c r="DF163" s="185"/>
      <c r="DG163" s="185"/>
      <c r="DH163" s="185"/>
      <c r="DI163" s="185"/>
      <c r="DJ163" s="185"/>
      <c r="DK163" s="185"/>
      <c r="DL163" s="185"/>
      <c r="DM163" s="185"/>
      <c r="DN163" s="185"/>
      <c r="DO163" s="185"/>
      <c r="DP163" s="185"/>
      <c r="DQ163" s="185"/>
      <c r="DR163" s="185"/>
      <c r="DS163" s="185"/>
      <c r="DT163" s="185"/>
      <c r="DU163" s="185"/>
      <c r="DV163" s="185"/>
      <c r="DW163" s="185"/>
      <c r="DX163" s="185"/>
      <c r="DY163" s="185"/>
      <c r="DZ163" s="185"/>
      <c r="EA163" s="185"/>
      <c r="EB163" s="185"/>
      <c r="EC163" s="185"/>
      <c r="ED163" s="185"/>
      <c r="EE163" s="185"/>
      <c r="EF163" s="185"/>
      <c r="EG163" s="185"/>
      <c r="EH163" s="185"/>
      <c r="EI163" s="185"/>
      <c r="EJ163" s="185"/>
      <c r="EK163" s="185"/>
      <c r="EL163" s="185"/>
      <c r="EM163" s="185"/>
      <c r="EN163" s="185"/>
      <c r="EO163" s="185"/>
      <c r="EP163" s="185"/>
      <c r="EQ163" s="185"/>
      <c r="ER163" s="185"/>
      <c r="ES163" s="185"/>
      <c r="ET163" s="185"/>
      <c r="EU163" s="185"/>
      <c r="EV163" s="185"/>
      <c r="EW163" s="185"/>
      <c r="EX163" s="185"/>
      <c r="EY163" s="185"/>
      <c r="EZ163" s="185"/>
      <c r="FA163" s="185"/>
      <c r="FB163" s="185"/>
      <c r="FC163" s="185"/>
      <c r="FD163" s="185"/>
      <c r="FE163" s="185"/>
      <c r="FF163" s="185"/>
      <c r="FG163" s="185"/>
      <c r="FH163" s="185"/>
      <c r="FI163" s="185"/>
      <c r="FJ163" s="185"/>
      <c r="FK163" s="185"/>
      <c r="FL163" s="185"/>
      <c r="FM163" s="185"/>
      <c r="FN163" s="185"/>
      <c r="FO163" s="185"/>
      <c r="FP163" s="185"/>
      <c r="FQ163" s="185"/>
      <c r="FR163" s="185"/>
      <c r="FS163" s="185"/>
      <c r="FT163" s="185"/>
      <c r="FU163" s="185"/>
      <c r="FV163" s="185"/>
      <c r="FW163" s="185"/>
      <c r="FX163" s="185"/>
      <c r="FY163" s="185"/>
      <c r="FZ163" s="185"/>
      <c r="GA163" s="185"/>
      <c r="GB163" s="185"/>
      <c r="GC163" s="185"/>
      <c r="GD163" s="185"/>
      <c r="GE163" s="185"/>
      <c r="GF163" s="185"/>
      <c r="GG163" s="185"/>
      <c r="GH163" s="185"/>
      <c r="GI163" s="185"/>
      <c r="GJ163" s="185"/>
      <c r="GK163" s="185"/>
      <c r="GL163" s="185"/>
      <c r="GM163" s="185"/>
      <c r="GN163" s="185"/>
      <c r="GO163" s="185"/>
      <c r="GP163" s="185"/>
      <c r="GQ163" s="185"/>
      <c r="GR163" s="185"/>
      <c r="GS163" s="185"/>
      <c r="GT163" s="185"/>
      <c r="GU163" s="185"/>
      <c r="GV163" s="185"/>
      <c r="GW163" s="185"/>
      <c r="GX163" s="185"/>
      <c r="GY163" s="185"/>
      <c r="GZ163" s="185"/>
      <c r="HA163" s="185"/>
      <c r="HB163" s="185"/>
      <c r="HC163" s="185"/>
      <c r="HD163" s="185"/>
      <c r="HE163" s="185"/>
      <c r="HF163" s="185"/>
      <c r="HG163" s="185"/>
      <c r="HH163" s="185"/>
      <c r="HI163" s="185"/>
      <c r="HJ163" s="185"/>
      <c r="HK163" s="185"/>
      <c r="HL163" s="185"/>
      <c r="HM163" s="185"/>
      <c r="HN163" s="185"/>
      <c r="HO163" s="185"/>
      <c r="HP163" s="185"/>
      <c r="HQ163" s="185"/>
      <c r="HR163" s="185"/>
      <c r="HS163" s="185"/>
      <c r="HT163" s="185"/>
      <c r="HU163" s="185"/>
      <c r="HV163" s="185"/>
      <c r="HW163" s="185"/>
      <c r="HX163" s="185"/>
      <c r="HY163" s="185"/>
      <c r="HZ163" s="185"/>
      <c r="IA163" s="185"/>
      <c r="IB163" s="185"/>
      <c r="IC163" s="185"/>
      <c r="ID163" s="185"/>
      <c r="IE163" s="185"/>
      <c r="IF163" s="185"/>
      <c r="IG163" s="185"/>
      <c r="IH163" s="185"/>
      <c r="II163" s="185"/>
      <c r="IJ163" s="185"/>
      <c r="IK163" s="185"/>
      <c r="IL163" s="185"/>
      <c r="IM163" s="185"/>
      <c r="IN163" s="185"/>
      <c r="IO163" s="185"/>
      <c r="IP163" s="185"/>
      <c r="IQ163" s="185"/>
      <c r="IR163" s="185"/>
      <c r="IS163" s="185"/>
      <c r="IT163" s="185"/>
      <c r="IU163" s="185"/>
      <c r="IV163" s="185"/>
      <c r="IW163" s="185"/>
    </row>
    <row r="164" customFormat="false" ht="15.75" hidden="true" customHeight="false" outlineLevel="0" collapsed="false">
      <c r="A164" s="182" t="s">
        <v>325</v>
      </c>
      <c r="B164" s="183" t="n">
        <f aca="false">38000/12</f>
        <v>3166.66666666667</v>
      </c>
      <c r="C164" s="183" t="n">
        <f aca="false">$B$164*C19</f>
        <v>0</v>
      </c>
      <c r="D164" s="183" t="n">
        <f aca="false">$B$164*D19*1.0775</f>
        <v>0</v>
      </c>
      <c r="E164" s="183" t="n">
        <f aca="false">$B$164*E19*1.0775</f>
        <v>0</v>
      </c>
      <c r="F164" s="183" t="n">
        <f aca="false">$B$164*F19*1.0775</f>
        <v>0</v>
      </c>
      <c r="G164" s="183" t="n">
        <f aca="false">$B$164*G19*1.0775</f>
        <v>0</v>
      </c>
      <c r="H164" s="183" t="n">
        <f aca="false">$B$164*H19*1.0775</f>
        <v>0</v>
      </c>
      <c r="I164" s="183" t="n">
        <f aca="false">$B$164*I19*1.0775</f>
        <v>0</v>
      </c>
      <c r="J164" s="183" t="n">
        <f aca="false">$B$164*J19*1.0775</f>
        <v>0</v>
      </c>
      <c r="K164" s="183" t="n">
        <f aca="false">$B$164*K19*1.0775</f>
        <v>0</v>
      </c>
      <c r="L164" s="183" t="n">
        <f aca="false">$B$164*L19*1.0775</f>
        <v>0</v>
      </c>
      <c r="M164" s="183" t="n">
        <f aca="false">$B$164*M19*1.0775</f>
        <v>0</v>
      </c>
      <c r="N164" s="183" t="n">
        <f aca="false">$B$164*N19*1.0775</f>
        <v>0</v>
      </c>
      <c r="O164" s="184" t="n">
        <f aca="false">SUM(C164:N164)</f>
        <v>0</v>
      </c>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85"/>
      <c r="BL164" s="185"/>
      <c r="BM164" s="185"/>
      <c r="BN164" s="185"/>
      <c r="BO164" s="185"/>
      <c r="BP164" s="185"/>
      <c r="BQ164" s="185"/>
      <c r="BR164" s="185"/>
      <c r="BS164" s="185"/>
      <c r="BT164" s="185"/>
      <c r="BU164" s="185"/>
      <c r="BV164" s="185"/>
      <c r="BW164" s="185"/>
      <c r="BX164" s="185"/>
      <c r="BY164" s="185"/>
      <c r="BZ164" s="185"/>
      <c r="CA164" s="185"/>
      <c r="CB164" s="185"/>
      <c r="CC164" s="185"/>
      <c r="CD164" s="185"/>
      <c r="CE164" s="185"/>
      <c r="CF164" s="185"/>
      <c r="CG164" s="185"/>
      <c r="CH164" s="185"/>
      <c r="CI164" s="185"/>
      <c r="CJ164" s="185"/>
      <c r="CK164" s="185"/>
      <c r="CL164" s="185"/>
      <c r="CM164" s="185"/>
      <c r="CN164" s="185"/>
      <c r="CO164" s="185"/>
      <c r="CP164" s="185"/>
      <c r="CQ164" s="185"/>
      <c r="CR164" s="185"/>
      <c r="CS164" s="185"/>
      <c r="CT164" s="185"/>
      <c r="CU164" s="185"/>
      <c r="CV164" s="185"/>
      <c r="CW164" s="185"/>
      <c r="CX164" s="185"/>
      <c r="CY164" s="185"/>
      <c r="CZ164" s="185"/>
      <c r="DA164" s="185"/>
      <c r="DB164" s="185"/>
      <c r="DC164" s="185"/>
      <c r="DD164" s="185"/>
      <c r="DE164" s="185"/>
      <c r="DF164" s="185"/>
      <c r="DG164" s="185"/>
      <c r="DH164" s="185"/>
      <c r="DI164" s="185"/>
      <c r="DJ164" s="185"/>
      <c r="DK164" s="185"/>
      <c r="DL164" s="185"/>
      <c r="DM164" s="185"/>
      <c r="DN164" s="185"/>
      <c r="DO164" s="185"/>
      <c r="DP164" s="185"/>
      <c r="DQ164" s="185"/>
      <c r="DR164" s="185"/>
      <c r="DS164" s="185"/>
      <c r="DT164" s="185"/>
      <c r="DU164" s="185"/>
      <c r="DV164" s="185"/>
      <c r="DW164" s="185"/>
      <c r="DX164" s="185"/>
      <c r="DY164" s="185"/>
      <c r="DZ164" s="185"/>
      <c r="EA164" s="185"/>
      <c r="EB164" s="185"/>
      <c r="EC164" s="185"/>
      <c r="ED164" s="185"/>
      <c r="EE164" s="185"/>
      <c r="EF164" s="185"/>
      <c r="EG164" s="185"/>
      <c r="EH164" s="185"/>
      <c r="EI164" s="185"/>
      <c r="EJ164" s="185"/>
      <c r="EK164" s="185"/>
      <c r="EL164" s="185"/>
      <c r="EM164" s="185"/>
      <c r="EN164" s="185"/>
      <c r="EO164" s="185"/>
      <c r="EP164" s="185"/>
      <c r="EQ164" s="185"/>
      <c r="ER164" s="185"/>
      <c r="ES164" s="185"/>
      <c r="ET164" s="185"/>
      <c r="EU164" s="185"/>
      <c r="EV164" s="185"/>
      <c r="EW164" s="185"/>
      <c r="EX164" s="185"/>
      <c r="EY164" s="185"/>
      <c r="EZ164" s="185"/>
      <c r="FA164" s="185"/>
      <c r="FB164" s="185"/>
      <c r="FC164" s="185"/>
      <c r="FD164" s="185"/>
      <c r="FE164" s="185"/>
      <c r="FF164" s="185"/>
      <c r="FG164" s="185"/>
      <c r="FH164" s="185"/>
      <c r="FI164" s="185"/>
      <c r="FJ164" s="185"/>
      <c r="FK164" s="185"/>
      <c r="FL164" s="185"/>
      <c r="FM164" s="185"/>
      <c r="FN164" s="185"/>
      <c r="FO164" s="185"/>
      <c r="FP164" s="185"/>
      <c r="FQ164" s="185"/>
      <c r="FR164" s="185"/>
      <c r="FS164" s="185"/>
      <c r="FT164" s="185"/>
      <c r="FU164" s="185"/>
      <c r="FV164" s="185"/>
      <c r="FW164" s="185"/>
      <c r="FX164" s="185"/>
      <c r="FY164" s="185"/>
      <c r="FZ164" s="185"/>
      <c r="GA164" s="185"/>
      <c r="GB164" s="185"/>
      <c r="GC164" s="185"/>
      <c r="GD164" s="185"/>
      <c r="GE164" s="185"/>
      <c r="GF164" s="185"/>
      <c r="GG164" s="185"/>
      <c r="GH164" s="185"/>
      <c r="GI164" s="185"/>
      <c r="GJ164" s="185"/>
      <c r="GK164" s="185"/>
      <c r="GL164" s="185"/>
      <c r="GM164" s="185"/>
      <c r="GN164" s="185"/>
      <c r="GO164" s="185"/>
      <c r="GP164" s="185"/>
      <c r="GQ164" s="185"/>
      <c r="GR164" s="185"/>
      <c r="GS164" s="185"/>
      <c r="GT164" s="185"/>
      <c r="GU164" s="185"/>
      <c r="GV164" s="185"/>
      <c r="GW164" s="185"/>
      <c r="GX164" s="185"/>
      <c r="GY164" s="185"/>
      <c r="GZ164" s="185"/>
      <c r="HA164" s="185"/>
      <c r="HB164" s="185"/>
      <c r="HC164" s="185"/>
      <c r="HD164" s="185"/>
      <c r="HE164" s="185"/>
      <c r="HF164" s="185"/>
      <c r="HG164" s="185"/>
      <c r="HH164" s="185"/>
      <c r="HI164" s="185"/>
      <c r="HJ164" s="185"/>
      <c r="HK164" s="185"/>
      <c r="HL164" s="185"/>
      <c r="HM164" s="185"/>
      <c r="HN164" s="185"/>
      <c r="HO164" s="185"/>
      <c r="HP164" s="185"/>
      <c r="HQ164" s="185"/>
      <c r="HR164" s="185"/>
      <c r="HS164" s="185"/>
      <c r="HT164" s="185"/>
      <c r="HU164" s="185"/>
      <c r="HV164" s="185"/>
      <c r="HW164" s="185"/>
      <c r="HX164" s="185"/>
      <c r="HY164" s="185"/>
      <c r="HZ164" s="185"/>
      <c r="IA164" s="185"/>
      <c r="IB164" s="185"/>
      <c r="IC164" s="185"/>
      <c r="ID164" s="185"/>
      <c r="IE164" s="185"/>
      <c r="IF164" s="185"/>
      <c r="IG164" s="185"/>
      <c r="IH164" s="185"/>
      <c r="II164" s="185"/>
      <c r="IJ164" s="185"/>
      <c r="IK164" s="185"/>
      <c r="IL164" s="185"/>
      <c r="IM164" s="185"/>
      <c r="IN164" s="185"/>
      <c r="IO164" s="185"/>
      <c r="IP164" s="185"/>
      <c r="IQ164" s="185"/>
      <c r="IR164" s="185"/>
      <c r="IS164" s="185"/>
      <c r="IT164" s="185"/>
      <c r="IU164" s="185"/>
      <c r="IV164" s="185"/>
      <c r="IW164" s="185"/>
    </row>
    <row r="165" customFormat="false" ht="15.75" hidden="true" customHeight="false" outlineLevel="0" collapsed="false">
      <c r="O165" s="184" t="n">
        <f aca="false">SUM(C165:N165)</f>
        <v>0</v>
      </c>
    </row>
    <row r="166" customFormat="false" ht="15.75" hidden="true" customHeight="false" outlineLevel="0" collapsed="false">
      <c r="O166" s="184" t="n">
        <f aca="false">SUM(C166:N166)</f>
        <v>0</v>
      </c>
    </row>
    <row r="167" customFormat="false" ht="15.75" hidden="true" customHeight="false" outlineLevel="0" collapsed="false">
      <c r="A167" s="182" t="s">
        <v>328</v>
      </c>
      <c r="B167" s="183"/>
      <c r="C167" s="183" t="n">
        <f aca="false">$B$167*C24</f>
        <v>0</v>
      </c>
      <c r="D167" s="183" t="n">
        <f aca="false">$B$167*D24*1.0775</f>
        <v>0</v>
      </c>
      <c r="E167" s="183" t="n">
        <f aca="false">$B$167*E24*1.0775</f>
        <v>0</v>
      </c>
      <c r="F167" s="183" t="n">
        <f aca="false">$B$167*F24*1.0775</f>
        <v>0</v>
      </c>
      <c r="G167" s="183" t="n">
        <f aca="false">$B$167*G24*1.0775</f>
        <v>0</v>
      </c>
      <c r="H167" s="183" t="n">
        <f aca="false">$B$167*H24*1.0775</f>
        <v>0</v>
      </c>
      <c r="I167" s="183" t="n">
        <f aca="false">$B$167*I24*1.0775</f>
        <v>0</v>
      </c>
      <c r="J167" s="183" t="n">
        <f aca="false">$B$167*J24*1.0775</f>
        <v>0</v>
      </c>
      <c r="K167" s="183" t="n">
        <f aca="false">$B$167*K24*1.0775</f>
        <v>0</v>
      </c>
      <c r="L167" s="183" t="n">
        <f aca="false">$B$167*L24*1.0775</f>
        <v>0</v>
      </c>
      <c r="M167" s="183" t="n">
        <f aca="false">$B$167*M24*1.0775</f>
        <v>0</v>
      </c>
      <c r="N167" s="183" t="n">
        <f aca="false">$B$167*N24*1.0775</f>
        <v>0</v>
      </c>
      <c r="O167" s="184" t="n">
        <f aca="false">SUM(C167:N167)</f>
        <v>0</v>
      </c>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85"/>
      <c r="BL167" s="185"/>
      <c r="BM167" s="185"/>
      <c r="BN167" s="185"/>
      <c r="BO167" s="185"/>
      <c r="BP167" s="185"/>
      <c r="BQ167" s="185"/>
      <c r="BR167" s="185"/>
      <c r="BS167" s="185"/>
      <c r="BT167" s="185"/>
      <c r="BU167" s="185"/>
      <c r="BV167" s="185"/>
      <c r="BW167" s="185"/>
      <c r="BX167" s="185"/>
      <c r="BY167" s="185"/>
      <c r="BZ167" s="185"/>
      <c r="CA167" s="185"/>
      <c r="CB167" s="185"/>
      <c r="CC167" s="185"/>
      <c r="CD167" s="185"/>
      <c r="CE167" s="185"/>
      <c r="CF167" s="185"/>
      <c r="CG167" s="185"/>
      <c r="CH167" s="185"/>
      <c r="CI167" s="185"/>
      <c r="CJ167" s="185"/>
      <c r="CK167" s="185"/>
      <c r="CL167" s="185"/>
      <c r="CM167" s="185"/>
      <c r="CN167" s="185"/>
      <c r="CO167" s="185"/>
      <c r="CP167" s="185"/>
      <c r="CQ167" s="185"/>
      <c r="CR167" s="185"/>
      <c r="CS167" s="185"/>
      <c r="CT167" s="185"/>
      <c r="CU167" s="185"/>
      <c r="CV167" s="185"/>
      <c r="CW167" s="185"/>
      <c r="CX167" s="185"/>
      <c r="CY167" s="185"/>
      <c r="CZ167" s="185"/>
      <c r="DA167" s="185"/>
      <c r="DB167" s="185"/>
      <c r="DC167" s="185"/>
      <c r="DD167" s="185"/>
      <c r="DE167" s="185"/>
      <c r="DF167" s="185"/>
      <c r="DG167" s="185"/>
      <c r="DH167" s="185"/>
      <c r="DI167" s="185"/>
      <c r="DJ167" s="185"/>
      <c r="DK167" s="185"/>
      <c r="DL167" s="185"/>
      <c r="DM167" s="185"/>
      <c r="DN167" s="185"/>
      <c r="DO167" s="185"/>
      <c r="DP167" s="185"/>
      <c r="DQ167" s="185"/>
      <c r="DR167" s="185"/>
      <c r="DS167" s="185"/>
      <c r="DT167" s="185"/>
      <c r="DU167" s="185"/>
      <c r="DV167" s="185"/>
      <c r="DW167" s="185"/>
      <c r="DX167" s="185"/>
      <c r="DY167" s="185"/>
      <c r="DZ167" s="185"/>
      <c r="EA167" s="185"/>
      <c r="EB167" s="185"/>
      <c r="EC167" s="185"/>
      <c r="ED167" s="185"/>
      <c r="EE167" s="185"/>
      <c r="EF167" s="185"/>
      <c r="EG167" s="185"/>
      <c r="EH167" s="185"/>
      <c r="EI167" s="185"/>
      <c r="EJ167" s="185"/>
      <c r="EK167" s="185"/>
      <c r="EL167" s="185"/>
      <c r="EM167" s="185"/>
      <c r="EN167" s="185"/>
      <c r="EO167" s="185"/>
      <c r="EP167" s="185"/>
      <c r="EQ167" s="185"/>
      <c r="ER167" s="185"/>
      <c r="ES167" s="185"/>
      <c r="ET167" s="185"/>
      <c r="EU167" s="185"/>
      <c r="EV167" s="185"/>
      <c r="EW167" s="185"/>
      <c r="EX167" s="185"/>
      <c r="EY167" s="185"/>
      <c r="EZ167" s="185"/>
      <c r="FA167" s="185"/>
      <c r="FB167" s="185"/>
      <c r="FC167" s="185"/>
      <c r="FD167" s="185"/>
      <c r="FE167" s="185"/>
      <c r="FF167" s="185"/>
      <c r="FG167" s="185"/>
      <c r="FH167" s="185"/>
      <c r="FI167" s="185"/>
      <c r="FJ167" s="185"/>
      <c r="FK167" s="185"/>
      <c r="FL167" s="185"/>
      <c r="FM167" s="185"/>
      <c r="FN167" s="185"/>
      <c r="FO167" s="185"/>
      <c r="FP167" s="185"/>
      <c r="FQ167" s="185"/>
      <c r="FR167" s="185"/>
      <c r="FS167" s="185"/>
      <c r="FT167" s="185"/>
      <c r="FU167" s="185"/>
      <c r="FV167" s="185"/>
      <c r="FW167" s="185"/>
      <c r="FX167" s="185"/>
      <c r="FY167" s="185"/>
      <c r="FZ167" s="185"/>
      <c r="GA167" s="185"/>
      <c r="GB167" s="185"/>
      <c r="GC167" s="185"/>
      <c r="GD167" s="185"/>
      <c r="GE167" s="185"/>
      <c r="GF167" s="185"/>
      <c r="GG167" s="185"/>
      <c r="GH167" s="185"/>
      <c r="GI167" s="185"/>
      <c r="GJ167" s="185"/>
      <c r="GK167" s="185"/>
      <c r="GL167" s="185"/>
      <c r="GM167" s="185"/>
      <c r="GN167" s="185"/>
      <c r="GO167" s="185"/>
      <c r="GP167" s="185"/>
      <c r="GQ167" s="185"/>
      <c r="GR167" s="185"/>
      <c r="GS167" s="185"/>
      <c r="GT167" s="185"/>
      <c r="GU167" s="185"/>
      <c r="GV167" s="185"/>
      <c r="GW167" s="185"/>
      <c r="GX167" s="185"/>
      <c r="GY167" s="185"/>
      <c r="GZ167" s="185"/>
      <c r="HA167" s="185"/>
      <c r="HB167" s="185"/>
      <c r="HC167" s="185"/>
      <c r="HD167" s="185"/>
      <c r="HE167" s="185"/>
      <c r="HF167" s="185"/>
      <c r="HG167" s="185"/>
      <c r="HH167" s="185"/>
      <c r="HI167" s="185"/>
      <c r="HJ167" s="185"/>
      <c r="HK167" s="185"/>
      <c r="HL167" s="185"/>
      <c r="HM167" s="185"/>
      <c r="HN167" s="185"/>
      <c r="HO167" s="185"/>
      <c r="HP167" s="185"/>
      <c r="HQ167" s="185"/>
      <c r="HR167" s="185"/>
      <c r="HS167" s="185"/>
      <c r="HT167" s="185"/>
      <c r="HU167" s="185"/>
      <c r="HV167" s="185"/>
      <c r="HW167" s="185"/>
      <c r="HX167" s="185"/>
      <c r="HY167" s="185"/>
      <c r="HZ167" s="185"/>
      <c r="IA167" s="185"/>
      <c r="IB167" s="185"/>
      <c r="IC167" s="185"/>
      <c r="ID167" s="185"/>
      <c r="IE167" s="185"/>
      <c r="IF167" s="185"/>
      <c r="IG167" s="185"/>
      <c r="IH167" s="185"/>
      <c r="II167" s="185"/>
      <c r="IJ167" s="185"/>
      <c r="IK167" s="185"/>
      <c r="IL167" s="185"/>
      <c r="IM167" s="185"/>
      <c r="IN167" s="185"/>
      <c r="IO167" s="185"/>
      <c r="IP167" s="185"/>
      <c r="IQ167" s="185"/>
      <c r="IR167" s="185"/>
      <c r="IS167" s="185"/>
      <c r="IT167" s="185"/>
      <c r="IU167" s="185"/>
      <c r="IV167" s="185"/>
      <c r="IW167" s="185"/>
    </row>
    <row r="168" customFormat="false" ht="15.75" hidden="true" customHeight="false" outlineLevel="0" collapsed="false">
      <c r="A168" s="182" t="s">
        <v>329</v>
      </c>
      <c r="B168" s="183"/>
      <c r="C168" s="183" t="n">
        <f aca="false">$B$168*C25</f>
        <v>0</v>
      </c>
      <c r="D168" s="183" t="n">
        <f aca="false">$B$168*D25*1.0775</f>
        <v>0</v>
      </c>
      <c r="E168" s="183" t="n">
        <f aca="false">$B$168*E25*1.0775</f>
        <v>0</v>
      </c>
      <c r="F168" s="183" t="n">
        <f aca="false">$B$168*F25*1.0775</f>
        <v>0</v>
      </c>
      <c r="G168" s="183" t="n">
        <f aca="false">$B$168*G25*1.0775</f>
        <v>0</v>
      </c>
      <c r="H168" s="183" t="n">
        <f aca="false">$B$168*H25*1.0775</f>
        <v>0</v>
      </c>
      <c r="I168" s="183" t="n">
        <f aca="false">$B$168*I25*1.0775</f>
        <v>0</v>
      </c>
      <c r="J168" s="183" t="n">
        <f aca="false">$B$168*J25*1.0775</f>
        <v>0</v>
      </c>
      <c r="K168" s="183" t="n">
        <f aca="false">$B$168*K25*1.0775</f>
        <v>0</v>
      </c>
      <c r="L168" s="183" t="n">
        <f aca="false">$B$168*L25*1.0775</f>
        <v>0</v>
      </c>
      <c r="M168" s="183" t="n">
        <f aca="false">$B$168*M25*1.0775</f>
        <v>0</v>
      </c>
      <c r="N168" s="183" t="n">
        <f aca="false">$B$168*N25*1.0775</f>
        <v>0</v>
      </c>
      <c r="O168" s="184" t="n">
        <f aca="false">SUM(C168:N168)</f>
        <v>0</v>
      </c>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5"/>
      <c r="BS168" s="185"/>
      <c r="BT168" s="185"/>
      <c r="BU168" s="185"/>
      <c r="BV168" s="185"/>
      <c r="BW168" s="185"/>
      <c r="BX168" s="185"/>
      <c r="BY168" s="185"/>
      <c r="BZ168" s="185"/>
      <c r="CA168" s="185"/>
      <c r="CB168" s="185"/>
      <c r="CC168" s="185"/>
      <c r="CD168" s="185"/>
      <c r="CE168" s="185"/>
      <c r="CF168" s="185"/>
      <c r="CG168" s="185"/>
      <c r="CH168" s="185"/>
      <c r="CI168" s="185"/>
      <c r="CJ168" s="185"/>
      <c r="CK168" s="185"/>
      <c r="CL168" s="185"/>
      <c r="CM168" s="185"/>
      <c r="CN168" s="185"/>
      <c r="CO168" s="185"/>
      <c r="CP168" s="185"/>
      <c r="CQ168" s="185"/>
      <c r="CR168" s="185"/>
      <c r="CS168" s="185"/>
      <c r="CT168" s="185"/>
      <c r="CU168" s="185"/>
      <c r="CV168" s="185"/>
      <c r="CW168" s="185"/>
      <c r="CX168" s="185"/>
      <c r="CY168" s="185"/>
      <c r="CZ168" s="185"/>
      <c r="DA168" s="185"/>
      <c r="DB168" s="185"/>
      <c r="DC168" s="185"/>
      <c r="DD168" s="185"/>
      <c r="DE168" s="185"/>
      <c r="DF168" s="185"/>
      <c r="DG168" s="185"/>
      <c r="DH168" s="185"/>
      <c r="DI168" s="185"/>
      <c r="DJ168" s="185"/>
      <c r="DK168" s="185"/>
      <c r="DL168" s="185"/>
      <c r="DM168" s="185"/>
      <c r="DN168" s="185"/>
      <c r="DO168" s="185"/>
      <c r="DP168" s="185"/>
      <c r="DQ168" s="185"/>
      <c r="DR168" s="185"/>
      <c r="DS168" s="185"/>
      <c r="DT168" s="185"/>
      <c r="DU168" s="185"/>
      <c r="DV168" s="185"/>
      <c r="DW168" s="185"/>
      <c r="DX168" s="185"/>
      <c r="DY168" s="185"/>
      <c r="DZ168" s="185"/>
      <c r="EA168" s="185"/>
      <c r="EB168" s="185"/>
      <c r="EC168" s="185"/>
      <c r="ED168" s="185"/>
      <c r="EE168" s="185"/>
      <c r="EF168" s="185"/>
      <c r="EG168" s="185"/>
      <c r="EH168" s="185"/>
      <c r="EI168" s="185"/>
      <c r="EJ168" s="185"/>
      <c r="EK168" s="185"/>
      <c r="EL168" s="185"/>
      <c r="EM168" s="185"/>
      <c r="EN168" s="185"/>
      <c r="EO168" s="185"/>
      <c r="EP168" s="185"/>
      <c r="EQ168" s="185"/>
      <c r="ER168" s="185"/>
      <c r="ES168" s="185"/>
      <c r="ET168" s="185"/>
      <c r="EU168" s="185"/>
      <c r="EV168" s="185"/>
      <c r="EW168" s="185"/>
      <c r="EX168" s="185"/>
      <c r="EY168" s="185"/>
      <c r="EZ168" s="185"/>
      <c r="FA168" s="185"/>
      <c r="FB168" s="185"/>
      <c r="FC168" s="185"/>
      <c r="FD168" s="185"/>
      <c r="FE168" s="185"/>
      <c r="FF168" s="185"/>
      <c r="FG168" s="185"/>
      <c r="FH168" s="185"/>
      <c r="FI168" s="185"/>
      <c r="FJ168" s="185"/>
      <c r="FK168" s="185"/>
      <c r="FL168" s="185"/>
      <c r="FM168" s="185"/>
      <c r="FN168" s="185"/>
      <c r="FO168" s="185"/>
      <c r="FP168" s="185"/>
      <c r="FQ168" s="185"/>
      <c r="FR168" s="185"/>
      <c r="FS168" s="185"/>
      <c r="FT168" s="185"/>
      <c r="FU168" s="185"/>
      <c r="FV168" s="185"/>
      <c r="FW168" s="185"/>
      <c r="FX168" s="185"/>
      <c r="FY168" s="185"/>
      <c r="FZ168" s="185"/>
      <c r="GA168" s="185"/>
      <c r="GB168" s="185"/>
      <c r="GC168" s="185"/>
      <c r="GD168" s="185"/>
      <c r="GE168" s="185"/>
      <c r="GF168" s="185"/>
      <c r="GG168" s="185"/>
      <c r="GH168" s="185"/>
      <c r="GI168" s="185"/>
      <c r="GJ168" s="185"/>
      <c r="GK168" s="185"/>
      <c r="GL168" s="185"/>
      <c r="GM168" s="185"/>
      <c r="GN168" s="185"/>
      <c r="GO168" s="185"/>
      <c r="GP168" s="185"/>
      <c r="GQ168" s="185"/>
      <c r="GR168" s="185"/>
      <c r="GS168" s="185"/>
      <c r="GT168" s="185"/>
      <c r="GU168" s="185"/>
      <c r="GV168" s="185"/>
      <c r="GW168" s="185"/>
      <c r="GX168" s="185"/>
      <c r="GY168" s="185"/>
      <c r="GZ168" s="185"/>
      <c r="HA168" s="185"/>
      <c r="HB168" s="185"/>
      <c r="HC168" s="185"/>
      <c r="HD168" s="185"/>
      <c r="HE168" s="185"/>
      <c r="HF168" s="185"/>
      <c r="HG168" s="185"/>
      <c r="HH168" s="185"/>
      <c r="HI168" s="185"/>
      <c r="HJ168" s="185"/>
      <c r="HK168" s="185"/>
      <c r="HL168" s="185"/>
      <c r="HM168" s="185"/>
      <c r="HN168" s="185"/>
      <c r="HO168" s="185"/>
      <c r="HP168" s="185"/>
      <c r="HQ168" s="185"/>
      <c r="HR168" s="185"/>
      <c r="HS168" s="185"/>
      <c r="HT168" s="185"/>
      <c r="HU168" s="185"/>
      <c r="HV168" s="185"/>
      <c r="HW168" s="185"/>
      <c r="HX168" s="185"/>
      <c r="HY168" s="185"/>
      <c r="HZ168" s="185"/>
      <c r="IA168" s="185"/>
      <c r="IB168" s="185"/>
      <c r="IC168" s="185"/>
      <c r="ID168" s="185"/>
      <c r="IE168" s="185"/>
      <c r="IF168" s="185"/>
      <c r="IG168" s="185"/>
      <c r="IH168" s="185"/>
      <c r="II168" s="185"/>
      <c r="IJ168" s="185"/>
      <c r="IK168" s="185"/>
      <c r="IL168" s="185"/>
      <c r="IM168" s="185"/>
      <c r="IN168" s="185"/>
      <c r="IO168" s="185"/>
      <c r="IP168" s="185"/>
      <c r="IQ168" s="185"/>
      <c r="IR168" s="185"/>
      <c r="IS168" s="185"/>
      <c r="IT168" s="185"/>
      <c r="IU168" s="185"/>
      <c r="IV168" s="185"/>
      <c r="IW168" s="185"/>
    </row>
    <row r="169" customFormat="false" ht="15.75" hidden="true" customHeight="false" outlineLevel="0" collapsed="false">
      <c r="A169" s="182" t="s">
        <v>330</v>
      </c>
      <c r="B169" s="183"/>
      <c r="C169" s="183" t="n">
        <f aca="false">$B$169*C26</f>
        <v>0</v>
      </c>
      <c r="D169" s="183" t="n">
        <f aca="false">$B$169*D26*1.0775</f>
        <v>0</v>
      </c>
      <c r="E169" s="183" t="n">
        <f aca="false">$B$169*E26*1.0775</f>
        <v>0</v>
      </c>
      <c r="F169" s="183" t="n">
        <f aca="false">$B$169*F26*1.0775</f>
        <v>0</v>
      </c>
      <c r="G169" s="183" t="n">
        <f aca="false">$B$169*G26*1.0775</f>
        <v>0</v>
      </c>
      <c r="H169" s="183" t="n">
        <f aca="false">$B$169*H26*1.0775</f>
        <v>0</v>
      </c>
      <c r="I169" s="183" t="n">
        <f aca="false">$B$169*I26*1.0775</f>
        <v>0</v>
      </c>
      <c r="J169" s="183" t="n">
        <f aca="false">$B$169*J26*1.0775</f>
        <v>0</v>
      </c>
      <c r="K169" s="183" t="n">
        <f aca="false">$B$169*K26*1.0775</f>
        <v>0</v>
      </c>
      <c r="L169" s="183" t="n">
        <f aca="false">$B$169*L26*1.0775</f>
        <v>0</v>
      </c>
      <c r="M169" s="183" t="n">
        <f aca="false">$B$169*M26*1.0775</f>
        <v>0</v>
      </c>
      <c r="N169" s="183" t="n">
        <f aca="false">$B$169*N26*1.0775</f>
        <v>0</v>
      </c>
      <c r="O169" s="184" t="n">
        <f aca="false">SUM(C169:N169)</f>
        <v>0</v>
      </c>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c r="CH169" s="185"/>
      <c r="CI169" s="185"/>
      <c r="CJ169" s="185"/>
      <c r="CK169" s="185"/>
      <c r="CL169" s="185"/>
      <c r="CM169" s="185"/>
      <c r="CN169" s="185"/>
      <c r="CO169" s="185"/>
      <c r="CP169" s="185"/>
      <c r="CQ169" s="185"/>
      <c r="CR169" s="185"/>
      <c r="CS169" s="185"/>
      <c r="CT169" s="185"/>
      <c r="CU169" s="185"/>
      <c r="CV169" s="185"/>
      <c r="CW169" s="185"/>
      <c r="CX169" s="185"/>
      <c r="CY169" s="185"/>
      <c r="CZ169" s="185"/>
      <c r="DA169" s="185"/>
      <c r="DB169" s="185"/>
      <c r="DC169" s="185"/>
      <c r="DD169" s="185"/>
      <c r="DE169" s="185"/>
      <c r="DF169" s="185"/>
      <c r="DG169" s="185"/>
      <c r="DH169" s="185"/>
      <c r="DI169" s="185"/>
      <c r="DJ169" s="185"/>
      <c r="DK169" s="185"/>
      <c r="DL169" s="185"/>
      <c r="DM169" s="185"/>
      <c r="DN169" s="185"/>
      <c r="DO169" s="185"/>
      <c r="DP169" s="185"/>
      <c r="DQ169" s="185"/>
      <c r="DR169" s="185"/>
      <c r="DS169" s="185"/>
      <c r="DT169" s="185"/>
      <c r="DU169" s="185"/>
      <c r="DV169" s="185"/>
      <c r="DW169" s="185"/>
      <c r="DX169" s="185"/>
      <c r="DY169" s="185"/>
      <c r="DZ169" s="185"/>
      <c r="EA169" s="185"/>
      <c r="EB169" s="185"/>
      <c r="EC169" s="185"/>
      <c r="ED169" s="185"/>
      <c r="EE169" s="185"/>
      <c r="EF169" s="185"/>
      <c r="EG169" s="185"/>
      <c r="EH169" s="185"/>
      <c r="EI169" s="185"/>
      <c r="EJ169" s="185"/>
      <c r="EK169" s="185"/>
      <c r="EL169" s="185"/>
      <c r="EM169" s="185"/>
      <c r="EN169" s="185"/>
      <c r="EO169" s="185"/>
      <c r="EP169" s="185"/>
      <c r="EQ169" s="185"/>
      <c r="ER169" s="185"/>
      <c r="ES169" s="185"/>
      <c r="ET169" s="185"/>
      <c r="EU169" s="185"/>
      <c r="EV169" s="185"/>
      <c r="EW169" s="185"/>
      <c r="EX169" s="185"/>
      <c r="EY169" s="185"/>
      <c r="EZ169" s="185"/>
      <c r="FA169" s="185"/>
      <c r="FB169" s="185"/>
      <c r="FC169" s="185"/>
      <c r="FD169" s="185"/>
      <c r="FE169" s="185"/>
      <c r="FF169" s="185"/>
      <c r="FG169" s="185"/>
      <c r="FH169" s="185"/>
      <c r="FI169" s="185"/>
      <c r="FJ169" s="185"/>
      <c r="FK169" s="185"/>
      <c r="FL169" s="185"/>
      <c r="FM169" s="185"/>
      <c r="FN169" s="185"/>
      <c r="FO169" s="185"/>
      <c r="FP169" s="185"/>
      <c r="FQ169" s="185"/>
      <c r="FR169" s="185"/>
      <c r="FS169" s="185"/>
      <c r="FT169" s="185"/>
      <c r="FU169" s="185"/>
      <c r="FV169" s="185"/>
      <c r="FW169" s="185"/>
      <c r="FX169" s="185"/>
      <c r="FY169" s="185"/>
      <c r="FZ169" s="185"/>
      <c r="GA169" s="185"/>
      <c r="GB169" s="185"/>
      <c r="GC169" s="185"/>
      <c r="GD169" s="185"/>
      <c r="GE169" s="185"/>
      <c r="GF169" s="185"/>
      <c r="GG169" s="185"/>
      <c r="GH169" s="185"/>
      <c r="GI169" s="185"/>
      <c r="GJ169" s="185"/>
      <c r="GK169" s="185"/>
      <c r="GL169" s="185"/>
      <c r="GM169" s="185"/>
      <c r="GN169" s="185"/>
      <c r="GO169" s="185"/>
      <c r="GP169" s="185"/>
      <c r="GQ169" s="185"/>
      <c r="GR169" s="185"/>
      <c r="GS169" s="185"/>
      <c r="GT169" s="185"/>
      <c r="GU169" s="185"/>
      <c r="GV169" s="185"/>
      <c r="GW169" s="185"/>
      <c r="GX169" s="185"/>
      <c r="GY169" s="185"/>
      <c r="GZ169" s="185"/>
      <c r="HA169" s="185"/>
      <c r="HB169" s="185"/>
      <c r="HC169" s="185"/>
      <c r="HD169" s="185"/>
      <c r="HE169" s="185"/>
      <c r="HF169" s="185"/>
      <c r="HG169" s="185"/>
      <c r="HH169" s="185"/>
      <c r="HI169" s="185"/>
      <c r="HJ169" s="185"/>
      <c r="HK169" s="185"/>
      <c r="HL169" s="185"/>
      <c r="HM169" s="185"/>
      <c r="HN169" s="185"/>
      <c r="HO169" s="185"/>
      <c r="HP169" s="185"/>
      <c r="HQ169" s="185"/>
      <c r="HR169" s="185"/>
      <c r="HS169" s="185"/>
      <c r="HT169" s="185"/>
      <c r="HU169" s="185"/>
      <c r="HV169" s="185"/>
      <c r="HW169" s="185"/>
      <c r="HX169" s="185"/>
      <c r="HY169" s="185"/>
      <c r="HZ169" s="185"/>
      <c r="IA169" s="185"/>
      <c r="IB169" s="185"/>
      <c r="IC169" s="185"/>
      <c r="ID169" s="185"/>
      <c r="IE169" s="185"/>
      <c r="IF169" s="185"/>
      <c r="IG169" s="185"/>
      <c r="IH169" s="185"/>
      <c r="II169" s="185"/>
      <c r="IJ169" s="185"/>
      <c r="IK169" s="185"/>
      <c r="IL169" s="185"/>
      <c r="IM169" s="185"/>
      <c r="IN169" s="185"/>
      <c r="IO169" s="185"/>
      <c r="IP169" s="185"/>
      <c r="IQ169" s="185"/>
      <c r="IR169" s="185"/>
      <c r="IS169" s="185"/>
      <c r="IT169" s="185"/>
      <c r="IU169" s="185"/>
      <c r="IV169" s="185"/>
      <c r="IW169" s="185"/>
    </row>
    <row r="170" customFormat="false" ht="15.75" hidden="true" customHeight="false" outlineLevel="0" collapsed="false">
      <c r="O170" s="184" t="n">
        <f aca="false">SUM(C170:N170)</f>
        <v>0</v>
      </c>
    </row>
    <row r="171" customFormat="false" ht="15.75" hidden="true" customHeight="false" outlineLevel="0" collapsed="false">
      <c r="A171" s="182" t="s">
        <v>332</v>
      </c>
      <c r="B171" s="183" t="n">
        <f aca="false">35000/12</f>
        <v>2916.66666666667</v>
      </c>
      <c r="C171" s="183" t="n">
        <f aca="false">$B$171*C28</f>
        <v>0</v>
      </c>
      <c r="D171" s="183" t="n">
        <f aca="false">$B$171*D28*1.0775</f>
        <v>0</v>
      </c>
      <c r="E171" s="183" t="n">
        <f aca="false">$B$171*E28*1.0775</f>
        <v>0</v>
      </c>
      <c r="F171" s="183" t="n">
        <f aca="false">$B$171*F28*1.0775</f>
        <v>0</v>
      </c>
      <c r="G171" s="183" t="n">
        <f aca="false">$B$171*G28*1.0775</f>
        <v>0</v>
      </c>
      <c r="H171" s="183" t="n">
        <f aca="false">$B$171*H28*1.0775</f>
        <v>0</v>
      </c>
      <c r="I171" s="183" t="n">
        <f aca="false">$B$171*I28*1.0775</f>
        <v>0</v>
      </c>
      <c r="J171" s="183" t="n">
        <f aca="false">$B$171*J28*1.0775</f>
        <v>0</v>
      </c>
      <c r="K171" s="183" t="n">
        <f aca="false">$B$171*K28*1.0775</f>
        <v>0</v>
      </c>
      <c r="L171" s="183" t="n">
        <f aca="false">$B$171*L28*1.0775</f>
        <v>0</v>
      </c>
      <c r="M171" s="183" t="n">
        <f aca="false">$B$171*M28*1.0775</f>
        <v>0</v>
      </c>
      <c r="N171" s="183" t="n">
        <f aca="false">$B$171*N28*1.0775</f>
        <v>0</v>
      </c>
      <c r="O171" s="184" t="n">
        <f aca="false">SUM(C171:N171)</f>
        <v>0</v>
      </c>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85"/>
      <c r="BL171" s="185"/>
      <c r="BM171" s="185"/>
      <c r="BN171" s="185"/>
      <c r="BO171" s="185"/>
      <c r="BP171" s="185"/>
      <c r="BQ171" s="185"/>
      <c r="BR171" s="185"/>
      <c r="BS171" s="185"/>
      <c r="BT171" s="185"/>
      <c r="BU171" s="185"/>
      <c r="BV171" s="185"/>
      <c r="BW171" s="185"/>
      <c r="BX171" s="185"/>
      <c r="BY171" s="185"/>
      <c r="BZ171" s="185"/>
      <c r="CA171" s="185"/>
      <c r="CB171" s="185"/>
      <c r="CC171" s="185"/>
      <c r="CD171" s="185"/>
      <c r="CE171" s="185"/>
      <c r="CF171" s="185"/>
      <c r="CG171" s="185"/>
      <c r="CH171" s="185"/>
      <c r="CI171" s="185"/>
      <c r="CJ171" s="185"/>
      <c r="CK171" s="185"/>
      <c r="CL171" s="185"/>
      <c r="CM171" s="185"/>
      <c r="CN171" s="185"/>
      <c r="CO171" s="185"/>
      <c r="CP171" s="185"/>
      <c r="CQ171" s="185"/>
      <c r="CR171" s="185"/>
      <c r="CS171" s="185"/>
      <c r="CT171" s="185"/>
      <c r="CU171" s="185"/>
      <c r="CV171" s="185"/>
      <c r="CW171" s="185"/>
      <c r="CX171" s="185"/>
      <c r="CY171" s="185"/>
      <c r="CZ171" s="185"/>
      <c r="DA171" s="185"/>
      <c r="DB171" s="185"/>
      <c r="DC171" s="185"/>
      <c r="DD171" s="185"/>
      <c r="DE171" s="185"/>
      <c r="DF171" s="185"/>
      <c r="DG171" s="185"/>
      <c r="DH171" s="185"/>
      <c r="DI171" s="185"/>
      <c r="DJ171" s="185"/>
      <c r="DK171" s="185"/>
      <c r="DL171" s="185"/>
      <c r="DM171" s="185"/>
      <c r="DN171" s="185"/>
      <c r="DO171" s="185"/>
      <c r="DP171" s="185"/>
      <c r="DQ171" s="185"/>
      <c r="DR171" s="185"/>
      <c r="DS171" s="185"/>
      <c r="DT171" s="185"/>
      <c r="DU171" s="185"/>
      <c r="DV171" s="185"/>
      <c r="DW171" s="185"/>
      <c r="DX171" s="185"/>
      <c r="DY171" s="185"/>
      <c r="DZ171" s="185"/>
      <c r="EA171" s="185"/>
      <c r="EB171" s="185"/>
      <c r="EC171" s="185"/>
      <c r="ED171" s="185"/>
      <c r="EE171" s="185"/>
      <c r="EF171" s="185"/>
      <c r="EG171" s="185"/>
      <c r="EH171" s="185"/>
      <c r="EI171" s="185"/>
      <c r="EJ171" s="185"/>
      <c r="EK171" s="185"/>
      <c r="EL171" s="185"/>
      <c r="EM171" s="185"/>
      <c r="EN171" s="185"/>
      <c r="EO171" s="185"/>
      <c r="EP171" s="185"/>
      <c r="EQ171" s="185"/>
      <c r="ER171" s="185"/>
      <c r="ES171" s="185"/>
      <c r="ET171" s="185"/>
      <c r="EU171" s="185"/>
      <c r="EV171" s="185"/>
      <c r="EW171" s="185"/>
      <c r="EX171" s="185"/>
      <c r="EY171" s="185"/>
      <c r="EZ171" s="185"/>
      <c r="FA171" s="185"/>
      <c r="FB171" s="185"/>
      <c r="FC171" s="185"/>
      <c r="FD171" s="185"/>
      <c r="FE171" s="185"/>
      <c r="FF171" s="185"/>
      <c r="FG171" s="185"/>
      <c r="FH171" s="185"/>
      <c r="FI171" s="185"/>
      <c r="FJ171" s="185"/>
      <c r="FK171" s="185"/>
      <c r="FL171" s="185"/>
      <c r="FM171" s="185"/>
      <c r="FN171" s="185"/>
      <c r="FO171" s="185"/>
      <c r="FP171" s="185"/>
      <c r="FQ171" s="185"/>
      <c r="FR171" s="185"/>
      <c r="FS171" s="185"/>
      <c r="FT171" s="185"/>
      <c r="FU171" s="185"/>
      <c r="FV171" s="185"/>
      <c r="FW171" s="185"/>
      <c r="FX171" s="185"/>
      <c r="FY171" s="185"/>
      <c r="FZ171" s="185"/>
      <c r="GA171" s="185"/>
      <c r="GB171" s="185"/>
      <c r="GC171" s="185"/>
      <c r="GD171" s="185"/>
      <c r="GE171" s="185"/>
      <c r="GF171" s="185"/>
      <c r="GG171" s="185"/>
      <c r="GH171" s="185"/>
      <c r="GI171" s="185"/>
      <c r="GJ171" s="185"/>
      <c r="GK171" s="185"/>
      <c r="GL171" s="185"/>
      <c r="GM171" s="185"/>
      <c r="GN171" s="185"/>
      <c r="GO171" s="185"/>
      <c r="GP171" s="185"/>
      <c r="GQ171" s="185"/>
      <c r="GR171" s="185"/>
      <c r="GS171" s="185"/>
      <c r="GT171" s="185"/>
      <c r="GU171" s="185"/>
      <c r="GV171" s="185"/>
      <c r="GW171" s="185"/>
      <c r="GX171" s="185"/>
      <c r="GY171" s="185"/>
      <c r="GZ171" s="185"/>
      <c r="HA171" s="185"/>
      <c r="HB171" s="185"/>
      <c r="HC171" s="185"/>
      <c r="HD171" s="185"/>
      <c r="HE171" s="185"/>
      <c r="HF171" s="185"/>
      <c r="HG171" s="185"/>
      <c r="HH171" s="185"/>
      <c r="HI171" s="185"/>
      <c r="HJ171" s="185"/>
      <c r="HK171" s="185"/>
      <c r="HL171" s="185"/>
      <c r="HM171" s="185"/>
      <c r="HN171" s="185"/>
      <c r="HO171" s="185"/>
      <c r="HP171" s="185"/>
      <c r="HQ171" s="185"/>
      <c r="HR171" s="185"/>
      <c r="HS171" s="185"/>
      <c r="HT171" s="185"/>
      <c r="HU171" s="185"/>
      <c r="HV171" s="185"/>
      <c r="HW171" s="185"/>
      <c r="HX171" s="185"/>
      <c r="HY171" s="185"/>
      <c r="HZ171" s="185"/>
      <c r="IA171" s="185"/>
      <c r="IB171" s="185"/>
      <c r="IC171" s="185"/>
      <c r="ID171" s="185"/>
      <c r="IE171" s="185"/>
      <c r="IF171" s="185"/>
      <c r="IG171" s="185"/>
      <c r="IH171" s="185"/>
      <c r="II171" s="185"/>
      <c r="IJ171" s="185"/>
      <c r="IK171" s="185"/>
      <c r="IL171" s="185"/>
      <c r="IM171" s="185"/>
      <c r="IN171" s="185"/>
      <c r="IO171" s="185"/>
      <c r="IP171" s="185"/>
      <c r="IQ171" s="185"/>
      <c r="IR171" s="185"/>
      <c r="IS171" s="185"/>
      <c r="IT171" s="185"/>
      <c r="IU171" s="185"/>
      <c r="IV171" s="185"/>
      <c r="IW171" s="185"/>
    </row>
    <row r="172" customFormat="false" ht="15.75" hidden="true" customHeight="false" outlineLevel="0" collapsed="false">
      <c r="A172" s="182" t="s">
        <v>333</v>
      </c>
      <c r="B172" s="183" t="n">
        <f aca="false">50000/12</f>
        <v>4166.66666666667</v>
      </c>
      <c r="C172" s="183" t="n">
        <f aca="false">$B$172*C29</f>
        <v>0</v>
      </c>
      <c r="D172" s="183" t="n">
        <f aca="false">$B$172*D29*1.0775</f>
        <v>0</v>
      </c>
      <c r="E172" s="183" t="n">
        <f aca="false">$B$172*E29*1.0775</f>
        <v>0</v>
      </c>
      <c r="F172" s="183" t="n">
        <f aca="false">$B$172*F29*1.0775</f>
        <v>0</v>
      </c>
      <c r="G172" s="183" t="n">
        <f aca="false">$B$172*G29*1.0775</f>
        <v>0</v>
      </c>
      <c r="H172" s="183" t="n">
        <f aca="false">$B$172*H29*1.0775</f>
        <v>0</v>
      </c>
      <c r="I172" s="183" t="n">
        <f aca="false">$B$172*I29*1.0775</f>
        <v>0</v>
      </c>
      <c r="J172" s="183" t="n">
        <f aca="false">$B$172*J29*1.0775</f>
        <v>0</v>
      </c>
      <c r="K172" s="183" t="n">
        <f aca="false">$B$172*K29*1.0775</f>
        <v>0</v>
      </c>
      <c r="L172" s="183" t="n">
        <f aca="false">$B$172*L29*1.0775</f>
        <v>0</v>
      </c>
      <c r="M172" s="183" t="n">
        <f aca="false">$B$172*M29*1.0775</f>
        <v>0</v>
      </c>
      <c r="N172" s="183" t="n">
        <f aca="false">$B$172*N29*1.0775</f>
        <v>0</v>
      </c>
      <c r="O172" s="184" t="n">
        <f aca="false">SUM(C172:N172)</f>
        <v>0</v>
      </c>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5"/>
      <c r="BQ172" s="185"/>
      <c r="BR172" s="185"/>
      <c r="BS172" s="185"/>
      <c r="BT172" s="185"/>
      <c r="BU172" s="185"/>
      <c r="BV172" s="185"/>
      <c r="BW172" s="185"/>
      <c r="BX172" s="185"/>
      <c r="BY172" s="185"/>
      <c r="BZ172" s="185"/>
      <c r="CA172" s="185"/>
      <c r="CB172" s="185"/>
      <c r="CC172" s="185"/>
      <c r="CD172" s="185"/>
      <c r="CE172" s="185"/>
      <c r="CF172" s="185"/>
      <c r="CG172" s="185"/>
      <c r="CH172" s="185"/>
      <c r="CI172" s="185"/>
      <c r="CJ172" s="185"/>
      <c r="CK172" s="185"/>
      <c r="CL172" s="185"/>
      <c r="CM172" s="185"/>
      <c r="CN172" s="185"/>
      <c r="CO172" s="185"/>
      <c r="CP172" s="185"/>
      <c r="CQ172" s="185"/>
      <c r="CR172" s="185"/>
      <c r="CS172" s="185"/>
      <c r="CT172" s="185"/>
      <c r="CU172" s="185"/>
      <c r="CV172" s="185"/>
      <c r="CW172" s="185"/>
      <c r="CX172" s="185"/>
      <c r="CY172" s="185"/>
      <c r="CZ172" s="185"/>
      <c r="DA172" s="185"/>
      <c r="DB172" s="185"/>
      <c r="DC172" s="185"/>
      <c r="DD172" s="185"/>
      <c r="DE172" s="185"/>
      <c r="DF172" s="185"/>
      <c r="DG172" s="185"/>
      <c r="DH172" s="185"/>
      <c r="DI172" s="185"/>
      <c r="DJ172" s="185"/>
      <c r="DK172" s="185"/>
      <c r="DL172" s="185"/>
      <c r="DM172" s="185"/>
      <c r="DN172" s="185"/>
      <c r="DO172" s="185"/>
      <c r="DP172" s="185"/>
      <c r="DQ172" s="185"/>
      <c r="DR172" s="185"/>
      <c r="DS172" s="185"/>
      <c r="DT172" s="185"/>
      <c r="DU172" s="185"/>
      <c r="DV172" s="185"/>
      <c r="DW172" s="185"/>
      <c r="DX172" s="185"/>
      <c r="DY172" s="185"/>
      <c r="DZ172" s="185"/>
      <c r="EA172" s="185"/>
      <c r="EB172" s="185"/>
      <c r="EC172" s="185"/>
      <c r="ED172" s="185"/>
      <c r="EE172" s="185"/>
      <c r="EF172" s="185"/>
      <c r="EG172" s="185"/>
      <c r="EH172" s="185"/>
      <c r="EI172" s="185"/>
      <c r="EJ172" s="185"/>
      <c r="EK172" s="185"/>
      <c r="EL172" s="185"/>
      <c r="EM172" s="185"/>
      <c r="EN172" s="185"/>
      <c r="EO172" s="185"/>
      <c r="EP172" s="185"/>
      <c r="EQ172" s="185"/>
      <c r="ER172" s="185"/>
      <c r="ES172" s="185"/>
      <c r="ET172" s="185"/>
      <c r="EU172" s="185"/>
      <c r="EV172" s="185"/>
      <c r="EW172" s="185"/>
      <c r="EX172" s="185"/>
      <c r="EY172" s="185"/>
      <c r="EZ172" s="185"/>
      <c r="FA172" s="185"/>
      <c r="FB172" s="185"/>
      <c r="FC172" s="185"/>
      <c r="FD172" s="185"/>
      <c r="FE172" s="185"/>
      <c r="FF172" s="185"/>
      <c r="FG172" s="185"/>
      <c r="FH172" s="185"/>
      <c r="FI172" s="185"/>
      <c r="FJ172" s="185"/>
      <c r="FK172" s="185"/>
      <c r="FL172" s="185"/>
      <c r="FM172" s="185"/>
      <c r="FN172" s="185"/>
      <c r="FO172" s="185"/>
      <c r="FP172" s="185"/>
      <c r="FQ172" s="185"/>
      <c r="FR172" s="185"/>
      <c r="FS172" s="185"/>
      <c r="FT172" s="185"/>
      <c r="FU172" s="185"/>
      <c r="FV172" s="185"/>
      <c r="FW172" s="185"/>
      <c r="FX172" s="185"/>
      <c r="FY172" s="185"/>
      <c r="FZ172" s="185"/>
      <c r="GA172" s="185"/>
      <c r="GB172" s="185"/>
      <c r="GC172" s="185"/>
      <c r="GD172" s="185"/>
      <c r="GE172" s="185"/>
      <c r="GF172" s="185"/>
      <c r="GG172" s="185"/>
      <c r="GH172" s="185"/>
      <c r="GI172" s="185"/>
      <c r="GJ172" s="185"/>
      <c r="GK172" s="185"/>
      <c r="GL172" s="185"/>
      <c r="GM172" s="185"/>
      <c r="GN172" s="185"/>
      <c r="GO172" s="185"/>
      <c r="GP172" s="185"/>
      <c r="GQ172" s="185"/>
      <c r="GR172" s="185"/>
      <c r="GS172" s="185"/>
      <c r="GT172" s="185"/>
      <c r="GU172" s="185"/>
      <c r="GV172" s="185"/>
      <c r="GW172" s="185"/>
      <c r="GX172" s="185"/>
      <c r="GY172" s="185"/>
      <c r="GZ172" s="185"/>
      <c r="HA172" s="185"/>
      <c r="HB172" s="185"/>
      <c r="HC172" s="185"/>
      <c r="HD172" s="185"/>
      <c r="HE172" s="185"/>
      <c r="HF172" s="185"/>
      <c r="HG172" s="185"/>
      <c r="HH172" s="185"/>
      <c r="HI172" s="185"/>
      <c r="HJ172" s="185"/>
      <c r="HK172" s="185"/>
      <c r="HL172" s="185"/>
      <c r="HM172" s="185"/>
      <c r="HN172" s="185"/>
      <c r="HO172" s="185"/>
      <c r="HP172" s="185"/>
      <c r="HQ172" s="185"/>
      <c r="HR172" s="185"/>
      <c r="HS172" s="185"/>
      <c r="HT172" s="185"/>
      <c r="HU172" s="185"/>
      <c r="HV172" s="185"/>
      <c r="HW172" s="185"/>
      <c r="HX172" s="185"/>
      <c r="HY172" s="185"/>
      <c r="HZ172" s="185"/>
      <c r="IA172" s="185"/>
      <c r="IB172" s="185"/>
      <c r="IC172" s="185"/>
      <c r="ID172" s="185"/>
      <c r="IE172" s="185"/>
      <c r="IF172" s="185"/>
      <c r="IG172" s="185"/>
      <c r="IH172" s="185"/>
      <c r="II172" s="185"/>
      <c r="IJ172" s="185"/>
      <c r="IK172" s="185"/>
      <c r="IL172" s="185"/>
      <c r="IM172" s="185"/>
      <c r="IN172" s="185"/>
      <c r="IO172" s="185"/>
      <c r="IP172" s="185"/>
      <c r="IQ172" s="185"/>
      <c r="IR172" s="185"/>
      <c r="IS172" s="185"/>
      <c r="IT172" s="185"/>
      <c r="IU172" s="185"/>
      <c r="IV172" s="185"/>
      <c r="IW172" s="185"/>
    </row>
    <row r="173" customFormat="false" ht="15.75" hidden="true" customHeight="false" outlineLevel="0" collapsed="false">
      <c r="A173" s="186" t="s">
        <v>334</v>
      </c>
      <c r="B173" s="187"/>
      <c r="C173" s="188" t="n">
        <f aca="false">SUM(C157:C172)</f>
        <v>0</v>
      </c>
      <c r="D173" s="188" t="n">
        <f aca="false">SUM(D157:D172)</f>
        <v>0</v>
      </c>
      <c r="E173" s="188" t="n">
        <f aca="false">SUM(E157:E172)</f>
        <v>0</v>
      </c>
      <c r="F173" s="188" t="n">
        <f aca="false">SUM(F157:F172)</f>
        <v>0</v>
      </c>
      <c r="G173" s="188" t="n">
        <f aca="false">SUM(G157:G172)</f>
        <v>0</v>
      </c>
      <c r="H173" s="188" t="n">
        <f aca="false">SUM(H157:H172)</f>
        <v>0</v>
      </c>
      <c r="I173" s="188" t="n">
        <f aca="false">SUM(I157:I172)</f>
        <v>0</v>
      </c>
      <c r="J173" s="188" t="n">
        <f aca="false">SUM(J157:J172)</f>
        <v>0</v>
      </c>
      <c r="K173" s="188" t="n">
        <f aca="false">SUM(K157:K172)</f>
        <v>0</v>
      </c>
      <c r="L173" s="188" t="n">
        <f aca="false">SUM(L157:L172)</f>
        <v>0</v>
      </c>
      <c r="M173" s="188" t="n">
        <f aca="false">SUM(M157:M172)</f>
        <v>0</v>
      </c>
      <c r="N173" s="188" t="n">
        <f aca="false">SUM(N157:N172)</f>
        <v>0</v>
      </c>
      <c r="O173" s="189" t="n">
        <f aca="false">SUM(O157:O172)</f>
        <v>0</v>
      </c>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85"/>
      <c r="BL173" s="185"/>
      <c r="BM173" s="185"/>
      <c r="BN173" s="185"/>
      <c r="BO173" s="185"/>
      <c r="BP173" s="185"/>
      <c r="BQ173" s="185"/>
      <c r="BR173" s="185"/>
      <c r="BS173" s="185"/>
      <c r="BT173" s="185"/>
      <c r="BU173" s="185"/>
      <c r="BV173" s="185"/>
      <c r="BW173" s="185"/>
      <c r="BX173" s="185"/>
      <c r="BY173" s="185"/>
      <c r="BZ173" s="185"/>
      <c r="CA173" s="185"/>
      <c r="CB173" s="185"/>
      <c r="CC173" s="185"/>
      <c r="CD173" s="185"/>
      <c r="CE173" s="185"/>
      <c r="CF173" s="185"/>
      <c r="CG173" s="185"/>
      <c r="CH173" s="185"/>
      <c r="CI173" s="185"/>
      <c r="CJ173" s="185"/>
      <c r="CK173" s="185"/>
      <c r="CL173" s="185"/>
      <c r="CM173" s="185"/>
      <c r="CN173" s="185"/>
      <c r="CO173" s="185"/>
      <c r="CP173" s="185"/>
      <c r="CQ173" s="185"/>
      <c r="CR173" s="185"/>
      <c r="CS173" s="185"/>
      <c r="CT173" s="185"/>
      <c r="CU173" s="185"/>
      <c r="CV173" s="185"/>
      <c r="CW173" s="185"/>
      <c r="CX173" s="185"/>
      <c r="CY173" s="185"/>
      <c r="CZ173" s="185"/>
      <c r="DA173" s="185"/>
      <c r="DB173" s="185"/>
      <c r="DC173" s="185"/>
      <c r="DD173" s="185"/>
      <c r="DE173" s="185"/>
      <c r="DF173" s="185"/>
      <c r="DG173" s="185"/>
      <c r="DH173" s="185"/>
      <c r="DI173" s="185"/>
      <c r="DJ173" s="185"/>
      <c r="DK173" s="185"/>
      <c r="DL173" s="185"/>
      <c r="DM173" s="185"/>
      <c r="DN173" s="185"/>
      <c r="DO173" s="185"/>
      <c r="DP173" s="185"/>
      <c r="DQ173" s="185"/>
      <c r="DR173" s="185"/>
      <c r="DS173" s="185"/>
      <c r="DT173" s="185"/>
      <c r="DU173" s="185"/>
      <c r="DV173" s="185"/>
      <c r="DW173" s="185"/>
      <c r="DX173" s="185"/>
      <c r="DY173" s="185"/>
      <c r="DZ173" s="185"/>
      <c r="EA173" s="185"/>
      <c r="EB173" s="185"/>
      <c r="EC173" s="185"/>
      <c r="ED173" s="185"/>
      <c r="EE173" s="185"/>
      <c r="EF173" s="185"/>
      <c r="EG173" s="185"/>
      <c r="EH173" s="185"/>
      <c r="EI173" s="185"/>
      <c r="EJ173" s="185"/>
      <c r="EK173" s="185"/>
      <c r="EL173" s="185"/>
      <c r="EM173" s="185"/>
      <c r="EN173" s="185"/>
      <c r="EO173" s="185"/>
      <c r="EP173" s="185"/>
      <c r="EQ173" s="185"/>
      <c r="ER173" s="185"/>
      <c r="ES173" s="185"/>
      <c r="ET173" s="185"/>
      <c r="EU173" s="185"/>
      <c r="EV173" s="185"/>
      <c r="EW173" s="185"/>
      <c r="EX173" s="185"/>
      <c r="EY173" s="185"/>
      <c r="EZ173" s="185"/>
      <c r="FA173" s="185"/>
      <c r="FB173" s="185"/>
      <c r="FC173" s="185"/>
      <c r="FD173" s="185"/>
      <c r="FE173" s="185"/>
      <c r="FF173" s="185"/>
      <c r="FG173" s="185"/>
      <c r="FH173" s="185"/>
      <c r="FI173" s="185"/>
      <c r="FJ173" s="185"/>
      <c r="FK173" s="185"/>
      <c r="FL173" s="185"/>
      <c r="FM173" s="185"/>
      <c r="FN173" s="185"/>
      <c r="FO173" s="185"/>
      <c r="FP173" s="185"/>
      <c r="FQ173" s="185"/>
      <c r="FR173" s="185"/>
      <c r="FS173" s="185"/>
      <c r="FT173" s="185"/>
      <c r="FU173" s="185"/>
      <c r="FV173" s="185"/>
      <c r="FW173" s="185"/>
      <c r="FX173" s="185"/>
      <c r="FY173" s="185"/>
      <c r="FZ173" s="185"/>
      <c r="GA173" s="185"/>
      <c r="GB173" s="185"/>
      <c r="GC173" s="185"/>
      <c r="GD173" s="185"/>
      <c r="GE173" s="185"/>
      <c r="GF173" s="185"/>
      <c r="GG173" s="185"/>
      <c r="GH173" s="185"/>
      <c r="GI173" s="185"/>
      <c r="GJ173" s="185"/>
      <c r="GK173" s="185"/>
      <c r="GL173" s="185"/>
      <c r="GM173" s="185"/>
      <c r="GN173" s="185"/>
      <c r="GO173" s="185"/>
      <c r="GP173" s="185"/>
      <c r="GQ173" s="185"/>
      <c r="GR173" s="185"/>
      <c r="GS173" s="185"/>
      <c r="GT173" s="185"/>
      <c r="GU173" s="185"/>
      <c r="GV173" s="185"/>
      <c r="GW173" s="185"/>
      <c r="GX173" s="185"/>
      <c r="GY173" s="185"/>
      <c r="GZ173" s="185"/>
      <c r="HA173" s="185"/>
      <c r="HB173" s="185"/>
      <c r="HC173" s="185"/>
      <c r="HD173" s="185"/>
      <c r="HE173" s="185"/>
      <c r="HF173" s="185"/>
      <c r="HG173" s="185"/>
      <c r="HH173" s="185"/>
      <c r="HI173" s="185"/>
      <c r="HJ173" s="185"/>
      <c r="HK173" s="185"/>
      <c r="HL173" s="185"/>
      <c r="HM173" s="185"/>
      <c r="HN173" s="185"/>
      <c r="HO173" s="185"/>
      <c r="HP173" s="185"/>
      <c r="HQ173" s="185"/>
      <c r="HR173" s="185"/>
      <c r="HS173" s="185"/>
      <c r="HT173" s="185"/>
      <c r="HU173" s="185"/>
      <c r="HV173" s="185"/>
      <c r="HW173" s="185"/>
      <c r="HX173" s="185"/>
      <c r="HY173" s="185"/>
      <c r="HZ173" s="185"/>
      <c r="IA173" s="185"/>
      <c r="IB173" s="185"/>
      <c r="IC173" s="185"/>
      <c r="ID173" s="185"/>
      <c r="IE173" s="185"/>
      <c r="IF173" s="185"/>
      <c r="IG173" s="185"/>
      <c r="IH173" s="185"/>
      <c r="II173" s="185"/>
      <c r="IJ173" s="185"/>
      <c r="IK173" s="185"/>
      <c r="IL173" s="185"/>
      <c r="IM173" s="185"/>
      <c r="IN173" s="185"/>
      <c r="IO173" s="185"/>
      <c r="IP173" s="185"/>
      <c r="IQ173" s="185"/>
      <c r="IR173" s="185"/>
      <c r="IS173" s="185"/>
      <c r="IT173" s="185"/>
      <c r="IU173" s="185"/>
      <c r="IV173" s="185"/>
      <c r="IW173" s="185"/>
    </row>
    <row r="174" customFormat="false" ht="12.75" hidden="true" customHeight="false" outlineLevel="0" collapsed="false">
      <c r="O174" s="207"/>
    </row>
    <row r="175" customFormat="false" ht="12.75" hidden="true" customHeight="false" outlineLevel="0" collapsed="false"/>
    <row r="176" customFormat="false" ht="15.75" hidden="true" customHeight="false" outlineLevel="0" collapsed="false">
      <c r="A176" s="182" t="s">
        <v>127</v>
      </c>
      <c r="B176" s="183" t="n">
        <f aca="false">Assumptions!B21</f>
        <v>12000</v>
      </c>
      <c r="C176" s="183" t="n">
        <f aca="false">$B$176*C20</f>
        <v>0</v>
      </c>
      <c r="D176" s="183" t="n">
        <f aca="false">$B$176*D20*1.075</f>
        <v>0</v>
      </c>
      <c r="E176" s="183" t="n">
        <f aca="false">$B$176*E20*1.075</f>
        <v>0</v>
      </c>
      <c r="F176" s="183" t="n">
        <f aca="false">$B$176*F20*1.075</f>
        <v>0</v>
      </c>
      <c r="G176" s="183" t="n">
        <f aca="false">$B$176*G20*1.075</f>
        <v>0</v>
      </c>
      <c r="H176" s="183" t="n">
        <f aca="false">$B$176*H20*1.075</f>
        <v>0</v>
      </c>
      <c r="I176" s="183" t="n">
        <f aca="false">$B$176*I20*1.075</f>
        <v>0</v>
      </c>
      <c r="J176" s="183" t="n">
        <f aca="false">$B$176*J20*1.075</f>
        <v>0</v>
      </c>
      <c r="K176" s="183" t="n">
        <f aca="false">$B$176*K20*1.075</f>
        <v>0</v>
      </c>
      <c r="L176" s="183" t="n">
        <f aca="false">$B$176*L20*1.075</f>
        <v>0</v>
      </c>
      <c r="M176" s="183" t="n">
        <f aca="false">$B$176*M20*1.075</f>
        <v>0</v>
      </c>
      <c r="N176" s="183" t="n">
        <f aca="false">$B$176*N20*1.075</f>
        <v>0</v>
      </c>
      <c r="O176" s="184" t="n">
        <f aca="false">SUM(C176:N176)</f>
        <v>0</v>
      </c>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5"/>
      <c r="BL176" s="185"/>
      <c r="BM176" s="185"/>
      <c r="BN176" s="185"/>
      <c r="BO176" s="185"/>
      <c r="BP176" s="185"/>
      <c r="BQ176" s="185"/>
      <c r="BR176" s="185"/>
      <c r="BS176" s="185"/>
      <c r="BT176" s="185"/>
      <c r="BU176" s="185"/>
      <c r="BV176" s="185"/>
      <c r="BW176" s="185"/>
      <c r="BX176" s="185"/>
      <c r="BY176" s="185"/>
      <c r="BZ176" s="185"/>
      <c r="CA176" s="185"/>
      <c r="CB176" s="185"/>
      <c r="CC176" s="185"/>
      <c r="CD176" s="185"/>
      <c r="CE176" s="185"/>
      <c r="CF176" s="185"/>
      <c r="CG176" s="185"/>
      <c r="CH176" s="185"/>
      <c r="CI176" s="185"/>
      <c r="CJ176" s="185"/>
      <c r="CK176" s="185"/>
      <c r="CL176" s="185"/>
      <c r="CM176" s="185"/>
      <c r="CN176" s="185"/>
      <c r="CO176" s="185"/>
      <c r="CP176" s="185"/>
      <c r="CQ176" s="185"/>
      <c r="CR176" s="185"/>
      <c r="CS176" s="185"/>
      <c r="CT176" s="185"/>
      <c r="CU176" s="185"/>
      <c r="CV176" s="185"/>
      <c r="CW176" s="185"/>
      <c r="CX176" s="185"/>
      <c r="CY176" s="185"/>
      <c r="CZ176" s="185"/>
      <c r="DA176" s="185"/>
      <c r="DB176" s="185"/>
      <c r="DC176" s="185"/>
      <c r="DD176" s="185"/>
      <c r="DE176" s="185"/>
      <c r="DF176" s="185"/>
      <c r="DG176" s="185"/>
      <c r="DH176" s="185"/>
      <c r="DI176" s="185"/>
      <c r="DJ176" s="185"/>
      <c r="DK176" s="185"/>
      <c r="DL176" s="185"/>
      <c r="DM176" s="185"/>
      <c r="DN176" s="185"/>
      <c r="DO176" s="185"/>
      <c r="DP176" s="185"/>
      <c r="DQ176" s="185"/>
      <c r="DR176" s="185"/>
      <c r="DS176" s="185"/>
      <c r="DT176" s="185"/>
      <c r="DU176" s="185"/>
      <c r="DV176" s="185"/>
      <c r="DW176" s="185"/>
      <c r="DX176" s="185"/>
      <c r="DY176" s="185"/>
      <c r="DZ176" s="185"/>
      <c r="EA176" s="185"/>
      <c r="EB176" s="185"/>
      <c r="EC176" s="185"/>
      <c r="ED176" s="185"/>
      <c r="EE176" s="185"/>
      <c r="EF176" s="185"/>
      <c r="EG176" s="185"/>
      <c r="EH176" s="185"/>
      <c r="EI176" s="185"/>
      <c r="EJ176" s="185"/>
      <c r="EK176" s="185"/>
      <c r="EL176" s="185"/>
      <c r="EM176" s="185"/>
      <c r="EN176" s="185"/>
      <c r="EO176" s="185"/>
      <c r="EP176" s="185"/>
      <c r="EQ176" s="185"/>
      <c r="ER176" s="185"/>
      <c r="ES176" s="185"/>
      <c r="ET176" s="185"/>
      <c r="EU176" s="185"/>
      <c r="EV176" s="185"/>
      <c r="EW176" s="185"/>
      <c r="EX176" s="185"/>
      <c r="EY176" s="185"/>
      <c r="EZ176" s="185"/>
      <c r="FA176" s="185"/>
      <c r="FB176" s="185"/>
      <c r="FC176" s="185"/>
      <c r="FD176" s="185"/>
      <c r="FE176" s="185"/>
      <c r="FF176" s="185"/>
      <c r="FG176" s="185"/>
      <c r="FH176" s="185"/>
      <c r="FI176" s="185"/>
      <c r="FJ176" s="185"/>
      <c r="FK176" s="185"/>
      <c r="FL176" s="185"/>
      <c r="FM176" s="185"/>
      <c r="FN176" s="185"/>
      <c r="FO176" s="185"/>
      <c r="FP176" s="185"/>
      <c r="FQ176" s="185"/>
      <c r="FR176" s="185"/>
      <c r="FS176" s="185"/>
      <c r="FT176" s="185"/>
      <c r="FU176" s="185"/>
      <c r="FV176" s="185"/>
      <c r="FW176" s="185"/>
      <c r="FX176" s="185"/>
      <c r="FY176" s="185"/>
      <c r="FZ176" s="185"/>
      <c r="GA176" s="185"/>
      <c r="GB176" s="185"/>
      <c r="GC176" s="185"/>
      <c r="GD176" s="185"/>
      <c r="GE176" s="185"/>
      <c r="GF176" s="185"/>
      <c r="GG176" s="185"/>
      <c r="GH176" s="185"/>
      <c r="GI176" s="185"/>
      <c r="GJ176" s="185"/>
      <c r="GK176" s="185"/>
      <c r="GL176" s="185"/>
      <c r="GM176" s="185"/>
      <c r="GN176" s="185"/>
      <c r="GO176" s="185"/>
      <c r="GP176" s="185"/>
      <c r="GQ176" s="185"/>
      <c r="GR176" s="185"/>
      <c r="GS176" s="185"/>
      <c r="GT176" s="185"/>
      <c r="GU176" s="185"/>
      <c r="GV176" s="185"/>
      <c r="GW176" s="185"/>
      <c r="GX176" s="185"/>
      <c r="GY176" s="185"/>
      <c r="GZ176" s="185"/>
      <c r="HA176" s="185"/>
      <c r="HB176" s="185"/>
      <c r="HC176" s="185"/>
      <c r="HD176" s="185"/>
      <c r="HE176" s="185"/>
      <c r="HF176" s="185"/>
      <c r="HG176" s="185"/>
      <c r="HH176" s="185"/>
      <c r="HI176" s="185"/>
      <c r="HJ176" s="185"/>
      <c r="HK176" s="185"/>
      <c r="HL176" s="185"/>
      <c r="HM176" s="185"/>
      <c r="HN176" s="185"/>
      <c r="HO176" s="185"/>
      <c r="HP176" s="185"/>
      <c r="HQ176" s="185"/>
      <c r="HR176" s="185"/>
      <c r="HS176" s="185"/>
      <c r="HT176" s="185"/>
      <c r="HU176" s="185"/>
      <c r="HV176" s="185"/>
      <c r="HW176" s="185"/>
      <c r="HX176" s="185"/>
      <c r="HY176" s="185"/>
      <c r="HZ176" s="185"/>
      <c r="IA176" s="185"/>
      <c r="IB176" s="185"/>
      <c r="IC176" s="185"/>
      <c r="ID176" s="185"/>
      <c r="IE176" s="185"/>
      <c r="IF176" s="185"/>
      <c r="IG176" s="185"/>
      <c r="IH176" s="185"/>
      <c r="II176" s="185"/>
      <c r="IJ176" s="185"/>
      <c r="IK176" s="185"/>
      <c r="IL176" s="185"/>
      <c r="IM176" s="185"/>
      <c r="IN176" s="185"/>
      <c r="IO176" s="185"/>
      <c r="IP176" s="185"/>
      <c r="IQ176" s="185"/>
      <c r="IR176" s="185"/>
      <c r="IS176" s="185"/>
      <c r="IT176" s="185"/>
      <c r="IU176" s="185"/>
      <c r="IV176" s="185"/>
      <c r="IW176" s="185"/>
    </row>
    <row r="177" customFormat="false" ht="15.75" hidden="true" customHeight="false" outlineLevel="0" collapsed="false">
      <c r="A177" s="182" t="s">
        <v>129</v>
      </c>
      <c r="B177" s="183" t="n">
        <f aca="false">Assumptions!B25</f>
        <v>7800</v>
      </c>
      <c r="C177" s="183" t="n">
        <f aca="false">$B$177*C21</f>
        <v>0</v>
      </c>
      <c r="D177" s="183" t="n">
        <f aca="false">$B$177*D21*1.075</f>
        <v>0</v>
      </c>
      <c r="E177" s="183" t="n">
        <f aca="false">$B$177*E21*1.075</f>
        <v>0</v>
      </c>
      <c r="F177" s="183" t="n">
        <f aca="false">$B$177*F21*1.075</f>
        <v>0</v>
      </c>
      <c r="G177" s="183" t="n">
        <f aca="false">$B$177*G21*1.075</f>
        <v>0</v>
      </c>
      <c r="H177" s="183" t="n">
        <f aca="false">$B$177*H21*1.075</f>
        <v>0</v>
      </c>
      <c r="I177" s="183" t="n">
        <f aca="false">$B$177*I21*1.075</f>
        <v>0</v>
      </c>
      <c r="J177" s="183" t="n">
        <f aca="false">$B$177*J21*1.075</f>
        <v>0</v>
      </c>
      <c r="K177" s="183" t="n">
        <f aca="false">$B$177*K21*1.075</f>
        <v>0</v>
      </c>
      <c r="L177" s="183" t="n">
        <f aca="false">$B$177*L21*1.075</f>
        <v>0</v>
      </c>
      <c r="M177" s="183" t="n">
        <f aca="false">$B$177*M21*1.075</f>
        <v>0</v>
      </c>
      <c r="N177" s="183" t="n">
        <f aca="false">$B$177*N21*1.075</f>
        <v>0</v>
      </c>
      <c r="O177" s="184" t="n">
        <f aca="false">SUM(C177:N177)</f>
        <v>0</v>
      </c>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5"/>
      <c r="BR177" s="185"/>
      <c r="BS177" s="185"/>
      <c r="BT177" s="185"/>
      <c r="BU177" s="185"/>
      <c r="BV177" s="185"/>
      <c r="BW177" s="185"/>
      <c r="BX177" s="185"/>
      <c r="BY177" s="185"/>
      <c r="BZ177" s="185"/>
      <c r="CA177" s="185"/>
      <c r="CB177" s="185"/>
      <c r="CC177" s="185"/>
      <c r="CD177" s="185"/>
      <c r="CE177" s="185"/>
      <c r="CF177" s="185"/>
      <c r="CG177" s="185"/>
      <c r="CH177" s="185"/>
      <c r="CI177" s="185"/>
      <c r="CJ177" s="185"/>
      <c r="CK177" s="185"/>
      <c r="CL177" s="185"/>
      <c r="CM177" s="185"/>
      <c r="CN177" s="185"/>
      <c r="CO177" s="185"/>
      <c r="CP177" s="185"/>
      <c r="CQ177" s="185"/>
      <c r="CR177" s="185"/>
      <c r="CS177" s="185"/>
      <c r="CT177" s="185"/>
      <c r="CU177" s="185"/>
      <c r="CV177" s="185"/>
      <c r="CW177" s="185"/>
      <c r="CX177" s="185"/>
      <c r="CY177" s="185"/>
      <c r="CZ177" s="185"/>
      <c r="DA177" s="185"/>
      <c r="DB177" s="185"/>
      <c r="DC177" s="185"/>
      <c r="DD177" s="185"/>
      <c r="DE177" s="185"/>
      <c r="DF177" s="185"/>
      <c r="DG177" s="185"/>
      <c r="DH177" s="185"/>
      <c r="DI177" s="185"/>
      <c r="DJ177" s="185"/>
      <c r="DK177" s="185"/>
      <c r="DL177" s="185"/>
      <c r="DM177" s="185"/>
      <c r="DN177" s="185"/>
      <c r="DO177" s="185"/>
      <c r="DP177" s="185"/>
      <c r="DQ177" s="185"/>
      <c r="DR177" s="185"/>
      <c r="DS177" s="185"/>
      <c r="DT177" s="185"/>
      <c r="DU177" s="185"/>
      <c r="DV177" s="185"/>
      <c r="DW177" s="185"/>
      <c r="DX177" s="185"/>
      <c r="DY177" s="185"/>
      <c r="DZ177" s="185"/>
      <c r="EA177" s="185"/>
      <c r="EB177" s="185"/>
      <c r="EC177" s="185"/>
      <c r="ED177" s="185"/>
      <c r="EE177" s="185"/>
      <c r="EF177" s="185"/>
      <c r="EG177" s="185"/>
      <c r="EH177" s="185"/>
      <c r="EI177" s="185"/>
      <c r="EJ177" s="185"/>
      <c r="EK177" s="185"/>
      <c r="EL177" s="185"/>
      <c r="EM177" s="185"/>
      <c r="EN177" s="185"/>
      <c r="EO177" s="185"/>
      <c r="EP177" s="185"/>
      <c r="EQ177" s="185"/>
      <c r="ER177" s="185"/>
      <c r="ES177" s="185"/>
      <c r="ET177" s="185"/>
      <c r="EU177" s="185"/>
      <c r="EV177" s="185"/>
      <c r="EW177" s="185"/>
      <c r="EX177" s="185"/>
      <c r="EY177" s="185"/>
      <c r="EZ177" s="185"/>
      <c r="FA177" s="185"/>
      <c r="FB177" s="185"/>
      <c r="FC177" s="185"/>
      <c r="FD177" s="185"/>
      <c r="FE177" s="185"/>
      <c r="FF177" s="185"/>
      <c r="FG177" s="185"/>
      <c r="FH177" s="185"/>
      <c r="FI177" s="185"/>
      <c r="FJ177" s="185"/>
      <c r="FK177" s="185"/>
      <c r="FL177" s="185"/>
      <c r="FM177" s="185"/>
      <c r="FN177" s="185"/>
      <c r="FO177" s="185"/>
      <c r="FP177" s="185"/>
      <c r="FQ177" s="185"/>
      <c r="FR177" s="185"/>
      <c r="FS177" s="185"/>
      <c r="FT177" s="185"/>
      <c r="FU177" s="185"/>
      <c r="FV177" s="185"/>
      <c r="FW177" s="185"/>
      <c r="FX177" s="185"/>
      <c r="FY177" s="185"/>
      <c r="FZ177" s="185"/>
      <c r="GA177" s="185"/>
      <c r="GB177" s="185"/>
      <c r="GC177" s="185"/>
      <c r="GD177" s="185"/>
      <c r="GE177" s="185"/>
      <c r="GF177" s="185"/>
      <c r="GG177" s="185"/>
      <c r="GH177" s="185"/>
      <c r="GI177" s="185"/>
      <c r="GJ177" s="185"/>
      <c r="GK177" s="185"/>
      <c r="GL177" s="185"/>
      <c r="GM177" s="185"/>
      <c r="GN177" s="185"/>
      <c r="GO177" s="185"/>
      <c r="GP177" s="185"/>
      <c r="GQ177" s="185"/>
      <c r="GR177" s="185"/>
      <c r="GS177" s="185"/>
      <c r="GT177" s="185"/>
      <c r="GU177" s="185"/>
      <c r="GV177" s="185"/>
      <c r="GW177" s="185"/>
      <c r="GX177" s="185"/>
      <c r="GY177" s="185"/>
      <c r="GZ177" s="185"/>
      <c r="HA177" s="185"/>
      <c r="HB177" s="185"/>
      <c r="HC177" s="185"/>
      <c r="HD177" s="185"/>
      <c r="HE177" s="185"/>
      <c r="HF177" s="185"/>
      <c r="HG177" s="185"/>
      <c r="HH177" s="185"/>
      <c r="HI177" s="185"/>
      <c r="HJ177" s="185"/>
      <c r="HK177" s="185"/>
      <c r="HL177" s="185"/>
      <c r="HM177" s="185"/>
      <c r="HN177" s="185"/>
      <c r="HO177" s="185"/>
      <c r="HP177" s="185"/>
      <c r="HQ177" s="185"/>
      <c r="HR177" s="185"/>
      <c r="HS177" s="185"/>
      <c r="HT177" s="185"/>
      <c r="HU177" s="185"/>
      <c r="HV177" s="185"/>
      <c r="HW177" s="185"/>
      <c r="HX177" s="185"/>
      <c r="HY177" s="185"/>
      <c r="HZ177" s="185"/>
      <c r="IA177" s="185"/>
      <c r="IB177" s="185"/>
      <c r="IC177" s="185"/>
      <c r="ID177" s="185"/>
      <c r="IE177" s="185"/>
      <c r="IF177" s="185"/>
      <c r="IG177" s="185"/>
      <c r="IH177" s="185"/>
      <c r="II177" s="185"/>
      <c r="IJ177" s="185"/>
      <c r="IK177" s="185"/>
      <c r="IL177" s="185"/>
      <c r="IM177" s="185"/>
      <c r="IN177" s="185"/>
      <c r="IO177" s="185"/>
      <c r="IP177" s="185"/>
      <c r="IQ177" s="185"/>
      <c r="IR177" s="185"/>
      <c r="IS177" s="185"/>
      <c r="IT177" s="185"/>
      <c r="IU177" s="185"/>
      <c r="IV177" s="185"/>
      <c r="IW177" s="185"/>
    </row>
    <row r="178" customFormat="false" ht="15.75" hidden="true" customHeight="false" outlineLevel="0" collapsed="false">
      <c r="A178" s="210" t="s">
        <v>326</v>
      </c>
      <c r="B178" s="183" t="n">
        <f aca="false">Assumptions!B23</f>
        <v>8700</v>
      </c>
      <c r="C178" s="183" t="n">
        <f aca="false">$B$177*C22</f>
        <v>0</v>
      </c>
      <c r="D178" s="183" t="n">
        <f aca="false">$B$177*D22*1.075</f>
        <v>0</v>
      </c>
      <c r="E178" s="183" t="n">
        <f aca="false">$B$177*E22*1.075</f>
        <v>0</v>
      </c>
      <c r="F178" s="183" t="n">
        <f aca="false">$B$177*F22*1.075</f>
        <v>0</v>
      </c>
      <c r="G178" s="183" t="n">
        <f aca="false">$B$177*G22*1.075</f>
        <v>0</v>
      </c>
      <c r="H178" s="183" t="n">
        <f aca="false">$B$177*H22*1.075</f>
        <v>0</v>
      </c>
      <c r="I178" s="183" t="n">
        <f aca="false">$B$177*I22*1.075</f>
        <v>0</v>
      </c>
      <c r="J178" s="183" t="n">
        <f aca="false">$B$177*J22*1.075</f>
        <v>0</v>
      </c>
      <c r="K178" s="183" t="n">
        <f aca="false">$B$177*K22*1.075</f>
        <v>0</v>
      </c>
      <c r="L178" s="183" t="n">
        <f aca="false">$B$177*L22*1.075</f>
        <v>0</v>
      </c>
      <c r="M178" s="183" t="n">
        <f aca="false">$B$177*M22*1.075</f>
        <v>0</v>
      </c>
      <c r="N178" s="183" t="n">
        <f aca="false">$B$177*N22*1.075</f>
        <v>0</v>
      </c>
      <c r="O178" s="184" t="n">
        <f aca="false">SUM(C178:N178)</f>
        <v>0</v>
      </c>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85"/>
      <c r="BL178" s="185"/>
      <c r="BM178" s="185"/>
      <c r="BN178" s="185"/>
      <c r="BO178" s="185"/>
      <c r="BP178" s="185"/>
      <c r="BQ178" s="185"/>
      <c r="BR178" s="185"/>
      <c r="BS178" s="185"/>
      <c r="BT178" s="185"/>
      <c r="BU178" s="185"/>
      <c r="BV178" s="185"/>
      <c r="BW178" s="185"/>
      <c r="BX178" s="185"/>
      <c r="BY178" s="185"/>
      <c r="BZ178" s="185"/>
      <c r="CA178" s="185"/>
      <c r="CB178" s="185"/>
      <c r="CC178" s="185"/>
      <c r="CD178" s="185"/>
      <c r="CE178" s="185"/>
      <c r="CF178" s="185"/>
      <c r="CG178" s="185"/>
      <c r="CH178" s="185"/>
      <c r="CI178" s="185"/>
      <c r="CJ178" s="185"/>
      <c r="CK178" s="185"/>
      <c r="CL178" s="185"/>
      <c r="CM178" s="185"/>
      <c r="CN178" s="185"/>
      <c r="CO178" s="185"/>
      <c r="CP178" s="185"/>
      <c r="CQ178" s="185"/>
      <c r="CR178" s="185"/>
      <c r="CS178" s="185"/>
      <c r="CT178" s="185"/>
      <c r="CU178" s="185"/>
      <c r="CV178" s="185"/>
      <c r="CW178" s="185"/>
      <c r="CX178" s="185"/>
      <c r="CY178" s="185"/>
      <c r="CZ178" s="185"/>
      <c r="DA178" s="185"/>
      <c r="DB178" s="185"/>
      <c r="DC178" s="185"/>
      <c r="DD178" s="185"/>
      <c r="DE178" s="185"/>
      <c r="DF178" s="185"/>
      <c r="DG178" s="185"/>
      <c r="DH178" s="185"/>
      <c r="DI178" s="185"/>
      <c r="DJ178" s="185"/>
      <c r="DK178" s="185"/>
      <c r="DL178" s="185"/>
      <c r="DM178" s="185"/>
      <c r="DN178" s="185"/>
      <c r="DO178" s="185"/>
      <c r="DP178" s="185"/>
      <c r="DQ178" s="185"/>
      <c r="DR178" s="185"/>
      <c r="DS178" s="185"/>
      <c r="DT178" s="185"/>
      <c r="DU178" s="185"/>
      <c r="DV178" s="185"/>
      <c r="DW178" s="185"/>
      <c r="DX178" s="185"/>
      <c r="DY178" s="185"/>
      <c r="DZ178" s="185"/>
      <c r="EA178" s="185"/>
      <c r="EB178" s="185"/>
      <c r="EC178" s="185"/>
      <c r="ED178" s="185"/>
      <c r="EE178" s="185"/>
      <c r="EF178" s="185"/>
      <c r="EG178" s="185"/>
      <c r="EH178" s="185"/>
      <c r="EI178" s="185"/>
      <c r="EJ178" s="185"/>
      <c r="EK178" s="185"/>
      <c r="EL178" s="185"/>
      <c r="EM178" s="185"/>
      <c r="EN178" s="185"/>
      <c r="EO178" s="185"/>
      <c r="EP178" s="185"/>
      <c r="EQ178" s="185"/>
      <c r="ER178" s="185"/>
      <c r="ES178" s="185"/>
      <c r="ET178" s="185"/>
      <c r="EU178" s="185"/>
      <c r="EV178" s="185"/>
      <c r="EW178" s="185"/>
      <c r="EX178" s="185"/>
      <c r="EY178" s="185"/>
      <c r="EZ178" s="185"/>
      <c r="FA178" s="185"/>
      <c r="FB178" s="185"/>
      <c r="FC178" s="185"/>
      <c r="FD178" s="185"/>
      <c r="FE178" s="185"/>
      <c r="FF178" s="185"/>
      <c r="FG178" s="185"/>
      <c r="FH178" s="185"/>
      <c r="FI178" s="185"/>
      <c r="FJ178" s="185"/>
      <c r="FK178" s="185"/>
      <c r="FL178" s="185"/>
      <c r="FM178" s="185"/>
      <c r="FN178" s="185"/>
      <c r="FO178" s="185"/>
      <c r="FP178" s="185"/>
      <c r="FQ178" s="185"/>
      <c r="FR178" s="185"/>
      <c r="FS178" s="185"/>
      <c r="FT178" s="185"/>
      <c r="FU178" s="185"/>
      <c r="FV178" s="185"/>
      <c r="FW178" s="185"/>
      <c r="FX178" s="185"/>
      <c r="FY178" s="185"/>
      <c r="FZ178" s="185"/>
      <c r="GA178" s="185"/>
      <c r="GB178" s="185"/>
      <c r="GC178" s="185"/>
      <c r="GD178" s="185"/>
      <c r="GE178" s="185"/>
      <c r="GF178" s="185"/>
      <c r="GG178" s="185"/>
      <c r="GH178" s="185"/>
      <c r="GI178" s="185"/>
      <c r="GJ178" s="185"/>
      <c r="GK178" s="185"/>
      <c r="GL178" s="185"/>
      <c r="GM178" s="185"/>
      <c r="GN178" s="185"/>
      <c r="GO178" s="185"/>
      <c r="GP178" s="185"/>
      <c r="GQ178" s="185"/>
      <c r="GR178" s="185"/>
      <c r="GS178" s="185"/>
      <c r="GT178" s="185"/>
      <c r="GU178" s="185"/>
      <c r="GV178" s="185"/>
      <c r="GW178" s="185"/>
      <c r="GX178" s="185"/>
      <c r="GY178" s="185"/>
      <c r="GZ178" s="185"/>
      <c r="HA178" s="185"/>
      <c r="HB178" s="185"/>
      <c r="HC178" s="185"/>
      <c r="HD178" s="185"/>
      <c r="HE178" s="185"/>
      <c r="HF178" s="185"/>
      <c r="HG178" s="185"/>
      <c r="HH178" s="185"/>
      <c r="HI178" s="185"/>
      <c r="HJ178" s="185"/>
      <c r="HK178" s="185"/>
      <c r="HL178" s="185"/>
      <c r="HM178" s="185"/>
      <c r="HN178" s="185"/>
      <c r="HO178" s="185"/>
      <c r="HP178" s="185"/>
      <c r="HQ178" s="185"/>
      <c r="HR178" s="185"/>
      <c r="HS178" s="185"/>
      <c r="HT178" s="185"/>
      <c r="HU178" s="185"/>
      <c r="HV178" s="185"/>
      <c r="HW178" s="185"/>
      <c r="HX178" s="185"/>
      <c r="HY178" s="185"/>
      <c r="HZ178" s="185"/>
      <c r="IA178" s="185"/>
      <c r="IB178" s="185"/>
      <c r="IC178" s="185"/>
      <c r="ID178" s="185"/>
      <c r="IE178" s="185"/>
      <c r="IF178" s="185"/>
      <c r="IG178" s="185"/>
      <c r="IH178" s="185"/>
      <c r="II178" s="185"/>
      <c r="IJ178" s="185"/>
      <c r="IK178" s="185"/>
      <c r="IL178" s="185"/>
      <c r="IM178" s="185"/>
      <c r="IN178" s="185"/>
      <c r="IO178" s="185"/>
      <c r="IP178" s="185"/>
      <c r="IQ178" s="185"/>
      <c r="IR178" s="185"/>
      <c r="IS178" s="185"/>
      <c r="IT178" s="185"/>
      <c r="IU178" s="185"/>
      <c r="IV178" s="185"/>
      <c r="IW178" s="185"/>
    </row>
    <row r="179" customFormat="false" ht="15.75" hidden="true" customHeight="false" outlineLevel="0" collapsed="false">
      <c r="A179" s="210" t="s">
        <v>327</v>
      </c>
      <c r="B179" s="183" t="n">
        <f aca="false">Assumptions!B31</f>
        <v>6900</v>
      </c>
      <c r="C179" s="183" t="n">
        <f aca="false">$B$177*C23</f>
        <v>0</v>
      </c>
      <c r="D179" s="183" t="n">
        <f aca="false">$B$177*D23*1.075</f>
        <v>0</v>
      </c>
      <c r="E179" s="183" t="n">
        <f aca="false">$B$177*E23*1.075</f>
        <v>0</v>
      </c>
      <c r="F179" s="183" t="n">
        <f aca="false">$B$177*F23*1.075</f>
        <v>0</v>
      </c>
      <c r="G179" s="183" t="n">
        <f aca="false">$B$177*G23*1.075</f>
        <v>0</v>
      </c>
      <c r="H179" s="183" t="n">
        <f aca="false">$B$177*H23*1.075</f>
        <v>0</v>
      </c>
      <c r="I179" s="183" t="n">
        <f aca="false">$B$177*I23*1.075</f>
        <v>0</v>
      </c>
      <c r="J179" s="183" t="n">
        <f aca="false">$B$177*J23*1.075</f>
        <v>0</v>
      </c>
      <c r="K179" s="183" t="n">
        <f aca="false">$B$177*K23*1.075</f>
        <v>0</v>
      </c>
      <c r="L179" s="183" t="n">
        <f aca="false">$B$177*L23*1.075</f>
        <v>0</v>
      </c>
      <c r="M179" s="183" t="n">
        <f aca="false">$B$177*M23*1.075</f>
        <v>0</v>
      </c>
      <c r="N179" s="183" t="n">
        <f aca="false">$B$177*N23*1.075</f>
        <v>0</v>
      </c>
      <c r="O179" s="184" t="n">
        <f aca="false">SUM(C179:N179)</f>
        <v>0</v>
      </c>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85"/>
      <c r="BL179" s="185"/>
      <c r="BM179" s="185"/>
      <c r="BN179" s="185"/>
      <c r="BO179" s="185"/>
      <c r="BP179" s="185"/>
      <c r="BQ179" s="185"/>
      <c r="BR179" s="185"/>
      <c r="BS179" s="185"/>
      <c r="BT179" s="185"/>
      <c r="BU179" s="185"/>
      <c r="BV179" s="185"/>
      <c r="BW179" s="185"/>
      <c r="BX179" s="185"/>
      <c r="BY179" s="185"/>
      <c r="BZ179" s="185"/>
      <c r="CA179" s="185"/>
      <c r="CB179" s="185"/>
      <c r="CC179" s="185"/>
      <c r="CD179" s="185"/>
      <c r="CE179" s="185"/>
      <c r="CF179" s="185"/>
      <c r="CG179" s="185"/>
      <c r="CH179" s="185"/>
      <c r="CI179" s="185"/>
      <c r="CJ179" s="185"/>
      <c r="CK179" s="185"/>
      <c r="CL179" s="185"/>
      <c r="CM179" s="185"/>
      <c r="CN179" s="185"/>
      <c r="CO179" s="185"/>
      <c r="CP179" s="185"/>
      <c r="CQ179" s="185"/>
      <c r="CR179" s="185"/>
      <c r="CS179" s="185"/>
      <c r="CT179" s="185"/>
      <c r="CU179" s="185"/>
      <c r="CV179" s="185"/>
      <c r="CW179" s="185"/>
      <c r="CX179" s="185"/>
      <c r="CY179" s="185"/>
      <c r="CZ179" s="185"/>
      <c r="DA179" s="185"/>
      <c r="DB179" s="185"/>
      <c r="DC179" s="185"/>
      <c r="DD179" s="185"/>
      <c r="DE179" s="185"/>
      <c r="DF179" s="185"/>
      <c r="DG179" s="185"/>
      <c r="DH179" s="185"/>
      <c r="DI179" s="185"/>
      <c r="DJ179" s="185"/>
      <c r="DK179" s="185"/>
      <c r="DL179" s="185"/>
      <c r="DM179" s="185"/>
      <c r="DN179" s="185"/>
      <c r="DO179" s="185"/>
      <c r="DP179" s="185"/>
      <c r="DQ179" s="185"/>
      <c r="DR179" s="185"/>
      <c r="DS179" s="185"/>
      <c r="DT179" s="185"/>
      <c r="DU179" s="185"/>
      <c r="DV179" s="185"/>
      <c r="DW179" s="185"/>
      <c r="DX179" s="185"/>
      <c r="DY179" s="185"/>
      <c r="DZ179" s="185"/>
      <c r="EA179" s="185"/>
      <c r="EB179" s="185"/>
      <c r="EC179" s="185"/>
      <c r="ED179" s="185"/>
      <c r="EE179" s="185"/>
      <c r="EF179" s="185"/>
      <c r="EG179" s="185"/>
      <c r="EH179" s="185"/>
      <c r="EI179" s="185"/>
      <c r="EJ179" s="185"/>
      <c r="EK179" s="185"/>
      <c r="EL179" s="185"/>
      <c r="EM179" s="185"/>
      <c r="EN179" s="185"/>
      <c r="EO179" s="185"/>
      <c r="EP179" s="185"/>
      <c r="EQ179" s="185"/>
      <c r="ER179" s="185"/>
      <c r="ES179" s="185"/>
      <c r="ET179" s="185"/>
      <c r="EU179" s="185"/>
      <c r="EV179" s="185"/>
      <c r="EW179" s="185"/>
      <c r="EX179" s="185"/>
      <c r="EY179" s="185"/>
      <c r="EZ179" s="185"/>
      <c r="FA179" s="185"/>
      <c r="FB179" s="185"/>
      <c r="FC179" s="185"/>
      <c r="FD179" s="185"/>
      <c r="FE179" s="185"/>
      <c r="FF179" s="185"/>
      <c r="FG179" s="185"/>
      <c r="FH179" s="185"/>
      <c r="FI179" s="185"/>
      <c r="FJ179" s="185"/>
      <c r="FK179" s="185"/>
      <c r="FL179" s="185"/>
      <c r="FM179" s="185"/>
      <c r="FN179" s="185"/>
      <c r="FO179" s="185"/>
      <c r="FP179" s="185"/>
      <c r="FQ179" s="185"/>
      <c r="FR179" s="185"/>
      <c r="FS179" s="185"/>
      <c r="FT179" s="185"/>
      <c r="FU179" s="185"/>
      <c r="FV179" s="185"/>
      <c r="FW179" s="185"/>
      <c r="FX179" s="185"/>
      <c r="FY179" s="185"/>
      <c r="FZ179" s="185"/>
      <c r="GA179" s="185"/>
      <c r="GB179" s="185"/>
      <c r="GC179" s="185"/>
      <c r="GD179" s="185"/>
      <c r="GE179" s="185"/>
      <c r="GF179" s="185"/>
      <c r="GG179" s="185"/>
      <c r="GH179" s="185"/>
      <c r="GI179" s="185"/>
      <c r="GJ179" s="185"/>
      <c r="GK179" s="185"/>
      <c r="GL179" s="185"/>
      <c r="GM179" s="185"/>
      <c r="GN179" s="185"/>
      <c r="GO179" s="185"/>
      <c r="GP179" s="185"/>
      <c r="GQ179" s="185"/>
      <c r="GR179" s="185"/>
      <c r="GS179" s="185"/>
      <c r="GT179" s="185"/>
      <c r="GU179" s="185"/>
      <c r="GV179" s="185"/>
      <c r="GW179" s="185"/>
      <c r="GX179" s="185"/>
      <c r="GY179" s="185"/>
      <c r="GZ179" s="185"/>
      <c r="HA179" s="185"/>
      <c r="HB179" s="185"/>
      <c r="HC179" s="185"/>
      <c r="HD179" s="185"/>
      <c r="HE179" s="185"/>
      <c r="HF179" s="185"/>
      <c r="HG179" s="185"/>
      <c r="HH179" s="185"/>
      <c r="HI179" s="185"/>
      <c r="HJ179" s="185"/>
      <c r="HK179" s="185"/>
      <c r="HL179" s="185"/>
      <c r="HM179" s="185"/>
      <c r="HN179" s="185"/>
      <c r="HO179" s="185"/>
      <c r="HP179" s="185"/>
      <c r="HQ179" s="185"/>
      <c r="HR179" s="185"/>
      <c r="HS179" s="185"/>
      <c r="HT179" s="185"/>
      <c r="HU179" s="185"/>
      <c r="HV179" s="185"/>
      <c r="HW179" s="185"/>
      <c r="HX179" s="185"/>
      <c r="HY179" s="185"/>
      <c r="HZ179" s="185"/>
      <c r="IA179" s="185"/>
      <c r="IB179" s="185"/>
      <c r="IC179" s="185"/>
      <c r="ID179" s="185"/>
      <c r="IE179" s="185"/>
      <c r="IF179" s="185"/>
      <c r="IG179" s="185"/>
      <c r="IH179" s="185"/>
      <c r="II179" s="185"/>
      <c r="IJ179" s="185"/>
      <c r="IK179" s="185"/>
      <c r="IL179" s="185"/>
      <c r="IM179" s="185"/>
      <c r="IN179" s="185"/>
      <c r="IO179" s="185"/>
      <c r="IP179" s="185"/>
      <c r="IQ179" s="185"/>
      <c r="IR179" s="185"/>
      <c r="IS179" s="185"/>
      <c r="IT179" s="185"/>
      <c r="IU179" s="185"/>
      <c r="IV179" s="185"/>
      <c r="IW179" s="185"/>
    </row>
    <row r="180" customFormat="false" ht="16.5" hidden="true" customHeight="true" outlineLevel="0" collapsed="false">
      <c r="A180" s="211" t="s">
        <v>396</v>
      </c>
      <c r="B180" s="211"/>
      <c r="C180" s="212" t="n">
        <f aca="false">SUM(C176:C179)</f>
        <v>0</v>
      </c>
      <c r="D180" s="212" t="n">
        <f aca="false">SUM(D176:D179)</f>
        <v>0</v>
      </c>
      <c r="E180" s="212" t="n">
        <f aca="false">SUM(E176:E179)</f>
        <v>0</v>
      </c>
      <c r="F180" s="212" t="n">
        <f aca="false">SUM(F176:F179)</f>
        <v>0</v>
      </c>
      <c r="G180" s="212" t="n">
        <f aca="false">SUM(G176:G179)</f>
        <v>0</v>
      </c>
      <c r="H180" s="212" t="n">
        <f aca="false">SUM(H176:H179)</f>
        <v>0</v>
      </c>
      <c r="I180" s="212" t="n">
        <f aca="false">SUM(I176:I179)</f>
        <v>0</v>
      </c>
      <c r="J180" s="212" t="n">
        <f aca="false">SUM(J176:J179)</f>
        <v>0</v>
      </c>
      <c r="K180" s="212" t="n">
        <f aca="false">SUM(K176:K179)</f>
        <v>0</v>
      </c>
      <c r="L180" s="212" t="n">
        <f aca="false">SUM(L176:L179)</f>
        <v>0</v>
      </c>
      <c r="M180" s="212" t="n">
        <f aca="false">SUM(M176:M179)</f>
        <v>0</v>
      </c>
      <c r="N180" s="212" t="n">
        <f aca="false">SUM(N176:N179)</f>
        <v>0</v>
      </c>
      <c r="O180" s="212" t="n">
        <f aca="false">SUM(O176:O179)</f>
        <v>0</v>
      </c>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c r="CO180" s="211"/>
      <c r="CP180" s="211"/>
      <c r="CQ180" s="211"/>
      <c r="CR180" s="211"/>
      <c r="CS180" s="211"/>
      <c r="CT180" s="211"/>
      <c r="CU180" s="211"/>
      <c r="CV180" s="211"/>
      <c r="CW180" s="211"/>
      <c r="CX180" s="211"/>
      <c r="CY180" s="211"/>
      <c r="CZ180" s="211"/>
      <c r="DA180" s="211"/>
      <c r="DB180" s="211"/>
      <c r="DC180" s="211"/>
      <c r="DD180" s="211"/>
      <c r="DE180" s="211"/>
      <c r="DF180" s="211"/>
      <c r="DG180" s="211"/>
      <c r="DH180" s="211"/>
      <c r="DI180" s="211"/>
      <c r="DJ180" s="211"/>
      <c r="DK180" s="211"/>
      <c r="DL180" s="211"/>
      <c r="DM180" s="211"/>
      <c r="DN180" s="211"/>
      <c r="DO180" s="211"/>
      <c r="DP180" s="211"/>
      <c r="DQ180" s="211"/>
      <c r="DR180" s="211"/>
      <c r="DS180" s="211"/>
      <c r="DT180" s="211"/>
      <c r="DU180" s="211"/>
      <c r="DV180" s="211"/>
      <c r="DW180" s="211"/>
      <c r="DX180" s="211"/>
      <c r="DY180" s="211"/>
      <c r="DZ180" s="211"/>
      <c r="EA180" s="211"/>
      <c r="EB180" s="211"/>
      <c r="EC180" s="211"/>
      <c r="ED180" s="211"/>
      <c r="EE180" s="211"/>
      <c r="EF180" s="211"/>
      <c r="EG180" s="211"/>
      <c r="EH180" s="211"/>
      <c r="EI180" s="211"/>
      <c r="EJ180" s="211"/>
      <c r="EK180" s="211"/>
      <c r="EL180" s="211"/>
      <c r="EM180" s="211"/>
      <c r="EN180" s="211"/>
      <c r="EO180" s="211"/>
      <c r="EP180" s="211"/>
      <c r="EQ180" s="211"/>
      <c r="ER180" s="211"/>
      <c r="ES180" s="211"/>
      <c r="ET180" s="211"/>
      <c r="EU180" s="211"/>
      <c r="EV180" s="211"/>
      <c r="EW180" s="211"/>
      <c r="EX180" s="211"/>
      <c r="EY180" s="211"/>
      <c r="EZ180" s="211"/>
      <c r="FA180" s="211"/>
      <c r="FB180" s="211"/>
      <c r="FC180" s="211"/>
      <c r="FD180" s="211"/>
      <c r="FE180" s="211"/>
      <c r="FF180" s="211"/>
      <c r="FG180" s="211"/>
      <c r="FH180" s="211"/>
      <c r="FI180" s="211"/>
      <c r="FJ180" s="211"/>
      <c r="FK180" s="211"/>
      <c r="FL180" s="211"/>
      <c r="FM180" s="211"/>
      <c r="FN180" s="211"/>
      <c r="FO180" s="211"/>
      <c r="FP180" s="211"/>
      <c r="FQ180" s="211"/>
      <c r="FR180" s="211"/>
      <c r="FS180" s="211"/>
      <c r="FT180" s="211"/>
      <c r="FU180" s="211"/>
      <c r="FV180" s="211"/>
      <c r="FW180" s="211"/>
      <c r="FX180" s="211"/>
      <c r="FY180" s="211"/>
      <c r="FZ180" s="211"/>
      <c r="GA180" s="211"/>
      <c r="GB180" s="211"/>
      <c r="GC180" s="211"/>
      <c r="GD180" s="211"/>
      <c r="GE180" s="211"/>
      <c r="GF180" s="211"/>
      <c r="GG180" s="211"/>
      <c r="GH180" s="211"/>
      <c r="GI180" s="211"/>
      <c r="GJ180" s="211"/>
      <c r="GK180" s="211"/>
      <c r="GL180" s="211"/>
      <c r="GM180" s="211"/>
      <c r="GN180" s="211"/>
      <c r="GO180" s="211"/>
      <c r="GP180" s="211"/>
      <c r="GQ180" s="211"/>
      <c r="GR180" s="211"/>
      <c r="GS180" s="211"/>
      <c r="GT180" s="211"/>
      <c r="GU180" s="211"/>
      <c r="GV180" s="211"/>
      <c r="GW180" s="211"/>
      <c r="GX180" s="211"/>
      <c r="GY180" s="211"/>
      <c r="GZ180" s="211"/>
      <c r="HA180" s="211"/>
      <c r="HB180" s="211"/>
      <c r="HC180" s="211"/>
      <c r="HD180" s="211"/>
      <c r="HE180" s="211"/>
      <c r="HF180" s="211"/>
      <c r="HG180" s="211"/>
      <c r="HH180" s="211"/>
      <c r="HI180" s="211"/>
      <c r="HJ180" s="211"/>
      <c r="HK180" s="211"/>
      <c r="HL180" s="211"/>
      <c r="HM180" s="211"/>
      <c r="HN180" s="211"/>
      <c r="HO180" s="211"/>
      <c r="HP180" s="211"/>
      <c r="HQ180" s="211"/>
      <c r="HR180" s="211"/>
      <c r="HS180" s="211"/>
      <c r="HT180" s="211"/>
      <c r="HU180" s="211"/>
      <c r="HV180" s="211"/>
      <c r="HW180" s="211"/>
      <c r="HX180" s="211"/>
      <c r="HY180" s="211"/>
      <c r="HZ180" s="211"/>
      <c r="IA180" s="211"/>
      <c r="IB180" s="211"/>
      <c r="IC180" s="211"/>
      <c r="ID180" s="211"/>
      <c r="IE180" s="211"/>
      <c r="IF180" s="211"/>
      <c r="IG180" s="211"/>
      <c r="IH180" s="211"/>
      <c r="II180" s="211"/>
      <c r="IJ180" s="211"/>
      <c r="IK180" s="211"/>
      <c r="IL180" s="211"/>
      <c r="IM180" s="211"/>
      <c r="IN180" s="211"/>
      <c r="IO180" s="211"/>
      <c r="IP180" s="211"/>
      <c r="IQ180" s="211"/>
      <c r="IR180" s="211"/>
      <c r="IS180" s="211"/>
      <c r="IT180" s="211"/>
      <c r="IU180" s="211"/>
      <c r="IV180" s="211"/>
      <c r="IW180" s="211"/>
    </row>
    <row r="181" customFormat="false" ht="12.75" hidden="true" customHeight="false" outlineLevel="0" collapsed="false"/>
    <row r="182" customFormat="false" ht="12.75" hidden="true" customHeight="false" outlineLevel="0" collapsed="false">
      <c r="A182" s="213" t="s">
        <v>331</v>
      </c>
      <c r="B182" s="214" t="n">
        <v>8150</v>
      </c>
      <c r="C182" s="214" t="n">
        <f aca="false">$B$182*C27</f>
        <v>0</v>
      </c>
      <c r="D182" s="214" t="n">
        <f aca="false">$B$182*D27*1.075</f>
        <v>0</v>
      </c>
      <c r="E182" s="214" t="n">
        <f aca="false">$B$182*E27*1.075</f>
        <v>0</v>
      </c>
      <c r="F182" s="214" t="n">
        <f aca="false">$B$182*F27*1.075</f>
        <v>0</v>
      </c>
      <c r="G182" s="214" t="n">
        <f aca="false">$B$182*G27*1.075</f>
        <v>0</v>
      </c>
      <c r="H182" s="214" t="n">
        <f aca="false">$B$182*H27*1.075</f>
        <v>0</v>
      </c>
      <c r="I182" s="214" t="n">
        <f aca="false">$B$182*I27*1.075</f>
        <v>0</v>
      </c>
      <c r="J182" s="214" t="n">
        <f aca="false">$B$182*J27*1.075</f>
        <v>0</v>
      </c>
      <c r="K182" s="214" t="n">
        <f aca="false">$B$182*K27*1.075</f>
        <v>0</v>
      </c>
      <c r="L182" s="214" t="n">
        <f aca="false">$B$182*L27*1.075</f>
        <v>0</v>
      </c>
      <c r="M182" s="214" t="n">
        <f aca="false">$B$182*M27*1.075</f>
        <v>0</v>
      </c>
      <c r="N182" s="214" t="n">
        <f aca="false">$B$182*N27*1.075</f>
        <v>0</v>
      </c>
      <c r="O182" s="215" t="n">
        <f aca="false">SUM(C182:N182)</f>
        <v>0</v>
      </c>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211"/>
      <c r="BY182" s="211"/>
      <c r="BZ182" s="211"/>
      <c r="CA182" s="211"/>
      <c r="CB182" s="211"/>
      <c r="CC182" s="211"/>
      <c r="CD182" s="211"/>
      <c r="CE182" s="211"/>
      <c r="CF182" s="211"/>
      <c r="CG182" s="211"/>
      <c r="CH182" s="211"/>
      <c r="CI182" s="211"/>
      <c r="CJ182" s="211"/>
      <c r="CK182" s="211"/>
      <c r="CL182" s="211"/>
      <c r="CM182" s="211"/>
      <c r="CN182" s="211"/>
      <c r="CO182" s="211"/>
      <c r="CP182" s="211"/>
      <c r="CQ182" s="211"/>
      <c r="CR182" s="211"/>
      <c r="CS182" s="211"/>
      <c r="CT182" s="211"/>
      <c r="CU182" s="211"/>
      <c r="CV182" s="211"/>
      <c r="CW182" s="211"/>
      <c r="CX182" s="211"/>
      <c r="CY182" s="211"/>
      <c r="CZ182" s="211"/>
      <c r="DA182" s="211"/>
      <c r="DB182" s="211"/>
      <c r="DC182" s="211"/>
      <c r="DD182" s="211"/>
      <c r="DE182" s="211"/>
      <c r="DF182" s="211"/>
      <c r="DG182" s="211"/>
      <c r="DH182" s="211"/>
      <c r="DI182" s="211"/>
      <c r="DJ182" s="211"/>
      <c r="DK182" s="211"/>
      <c r="DL182" s="211"/>
      <c r="DM182" s="211"/>
      <c r="DN182" s="211"/>
      <c r="DO182" s="211"/>
      <c r="DP182" s="211"/>
      <c r="DQ182" s="211"/>
      <c r="DR182" s="211"/>
      <c r="DS182" s="211"/>
      <c r="DT182" s="211"/>
      <c r="DU182" s="211"/>
      <c r="DV182" s="211"/>
      <c r="DW182" s="211"/>
      <c r="DX182" s="211"/>
      <c r="DY182" s="211"/>
      <c r="DZ182" s="211"/>
      <c r="EA182" s="211"/>
      <c r="EB182" s="211"/>
      <c r="EC182" s="211"/>
      <c r="ED182" s="211"/>
      <c r="EE182" s="211"/>
      <c r="EF182" s="211"/>
      <c r="EG182" s="211"/>
      <c r="EH182" s="211"/>
      <c r="EI182" s="211"/>
      <c r="EJ182" s="211"/>
      <c r="EK182" s="211"/>
      <c r="EL182" s="211"/>
      <c r="EM182" s="211"/>
      <c r="EN182" s="211"/>
      <c r="EO182" s="211"/>
      <c r="EP182" s="211"/>
      <c r="EQ182" s="211"/>
      <c r="ER182" s="211"/>
      <c r="ES182" s="211"/>
      <c r="ET182" s="211"/>
      <c r="EU182" s="211"/>
      <c r="EV182" s="211"/>
      <c r="EW182" s="211"/>
      <c r="EX182" s="211"/>
      <c r="EY182" s="211"/>
      <c r="EZ182" s="211"/>
      <c r="FA182" s="211"/>
      <c r="FB182" s="211"/>
      <c r="FC182" s="211"/>
      <c r="FD182" s="211"/>
      <c r="FE182" s="211"/>
      <c r="FF182" s="211"/>
      <c r="FG182" s="211"/>
      <c r="FH182" s="211"/>
      <c r="FI182" s="211"/>
      <c r="FJ182" s="211"/>
      <c r="FK182" s="211"/>
      <c r="FL182" s="211"/>
      <c r="FM182" s="211"/>
      <c r="FN182" s="211"/>
      <c r="FO182" s="211"/>
      <c r="FP182" s="211"/>
      <c r="FQ182" s="211"/>
      <c r="FR182" s="211"/>
      <c r="FS182" s="211"/>
      <c r="FT182" s="211"/>
      <c r="FU182" s="211"/>
      <c r="FV182" s="211"/>
      <c r="FW182" s="211"/>
      <c r="FX182" s="211"/>
      <c r="FY182" s="211"/>
      <c r="FZ182" s="211"/>
      <c r="GA182" s="211"/>
      <c r="GB182" s="211"/>
      <c r="GC182" s="211"/>
      <c r="GD182" s="211"/>
      <c r="GE182" s="211"/>
      <c r="GF182" s="211"/>
      <c r="GG182" s="211"/>
      <c r="GH182" s="211"/>
      <c r="GI182" s="211"/>
      <c r="GJ182" s="211"/>
      <c r="GK182" s="211"/>
      <c r="GL182" s="211"/>
      <c r="GM182" s="211"/>
      <c r="GN182" s="211"/>
      <c r="GO182" s="211"/>
      <c r="GP182" s="211"/>
      <c r="GQ182" s="211"/>
      <c r="GR182" s="211"/>
      <c r="GS182" s="211"/>
      <c r="GT182" s="211"/>
      <c r="GU182" s="211"/>
      <c r="GV182" s="211"/>
      <c r="GW182" s="211"/>
      <c r="GX182" s="211"/>
      <c r="GY182" s="211"/>
      <c r="GZ182" s="211"/>
      <c r="HA182" s="211"/>
      <c r="HB182" s="211"/>
      <c r="HC182" s="211"/>
      <c r="HD182" s="211"/>
      <c r="HE182" s="211"/>
      <c r="HF182" s="211"/>
      <c r="HG182" s="211"/>
      <c r="HH182" s="211"/>
      <c r="HI182" s="211"/>
      <c r="HJ182" s="211"/>
      <c r="HK182" s="211"/>
      <c r="HL182" s="211"/>
      <c r="HM182" s="211"/>
      <c r="HN182" s="211"/>
      <c r="HO182" s="211"/>
      <c r="HP182" s="211"/>
      <c r="HQ182" s="211"/>
      <c r="HR182" s="211"/>
      <c r="HS182" s="211"/>
      <c r="HT182" s="211"/>
      <c r="HU182" s="211"/>
      <c r="HV182" s="211"/>
      <c r="HW182" s="211"/>
      <c r="HX182" s="211"/>
      <c r="HY182" s="211"/>
      <c r="HZ182" s="211"/>
      <c r="IA182" s="211"/>
      <c r="IB182" s="211"/>
      <c r="IC182" s="211"/>
      <c r="ID182" s="211"/>
      <c r="IE182" s="211"/>
      <c r="IF182" s="211"/>
      <c r="IG182" s="211"/>
      <c r="IH182" s="211"/>
      <c r="II182" s="211"/>
      <c r="IJ182" s="211"/>
      <c r="IK182" s="211"/>
      <c r="IL182" s="211"/>
      <c r="IM182" s="211"/>
      <c r="IN182" s="211"/>
      <c r="IO182" s="211"/>
      <c r="IP182" s="211"/>
      <c r="IQ182" s="211"/>
      <c r="IR182" s="211"/>
      <c r="IS182" s="211"/>
      <c r="IT182" s="211"/>
      <c r="IU182" s="211"/>
      <c r="IV182" s="211"/>
      <c r="IW182" s="211"/>
    </row>
    <row r="183" customFormat="false" ht="12.75" hidden="true" customHeight="false" outlineLevel="0" collapsed="false"/>
    <row r="184" customFormat="false" ht="12.75" hidden="true" customHeight="false" outlineLevel="0" collapsed="false">
      <c r="A184" s="211" t="s">
        <v>351</v>
      </c>
      <c r="B184" s="211"/>
      <c r="C184" s="216" t="n">
        <f aca="false">C173+C180+C182</f>
        <v>0</v>
      </c>
      <c r="D184" s="216" t="n">
        <f aca="false">D173+D180+D182</f>
        <v>0</v>
      </c>
      <c r="E184" s="216" t="n">
        <f aca="false">E173+E180+E182</f>
        <v>0</v>
      </c>
      <c r="F184" s="216" t="n">
        <f aca="false">F173+F180+F182</f>
        <v>0</v>
      </c>
      <c r="G184" s="216" t="n">
        <f aca="false">G173+G180+G182</f>
        <v>0</v>
      </c>
      <c r="H184" s="216" t="n">
        <f aca="false">H173+H180+H182</f>
        <v>0</v>
      </c>
      <c r="I184" s="216" t="n">
        <f aca="false">I173+I180+I182</f>
        <v>0</v>
      </c>
      <c r="J184" s="216" t="n">
        <f aca="false">J173+J180+J182</f>
        <v>0</v>
      </c>
      <c r="K184" s="216" t="n">
        <f aca="false">K173+K180+K182</f>
        <v>0</v>
      </c>
      <c r="L184" s="216" t="n">
        <f aca="false">L173+L180+L182</f>
        <v>0</v>
      </c>
      <c r="M184" s="216" t="n">
        <f aca="false">M173+M180+M182</f>
        <v>0</v>
      </c>
      <c r="N184" s="216" t="n">
        <f aca="false">N173+N180+N182</f>
        <v>0</v>
      </c>
      <c r="O184" s="216" t="n">
        <f aca="false">O173+O180+O182</f>
        <v>0</v>
      </c>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c r="CL184" s="211"/>
      <c r="CM184" s="211"/>
      <c r="CN184" s="211"/>
      <c r="CO184" s="211"/>
      <c r="CP184" s="211"/>
      <c r="CQ184" s="211"/>
      <c r="CR184" s="211"/>
      <c r="CS184" s="211"/>
      <c r="CT184" s="211"/>
      <c r="CU184" s="211"/>
      <c r="CV184" s="211"/>
      <c r="CW184" s="211"/>
      <c r="CX184" s="211"/>
      <c r="CY184" s="211"/>
      <c r="CZ184" s="211"/>
      <c r="DA184" s="211"/>
      <c r="DB184" s="211"/>
      <c r="DC184" s="211"/>
      <c r="DD184" s="211"/>
      <c r="DE184" s="211"/>
      <c r="DF184" s="211"/>
      <c r="DG184" s="211"/>
      <c r="DH184" s="211"/>
      <c r="DI184" s="211"/>
      <c r="DJ184" s="211"/>
      <c r="DK184" s="211"/>
      <c r="DL184" s="211"/>
      <c r="DM184" s="211"/>
      <c r="DN184" s="211"/>
      <c r="DO184" s="211"/>
      <c r="DP184" s="211"/>
      <c r="DQ184" s="211"/>
      <c r="DR184" s="211"/>
      <c r="DS184" s="211"/>
      <c r="DT184" s="211"/>
      <c r="DU184" s="211"/>
      <c r="DV184" s="211"/>
      <c r="DW184" s="211"/>
      <c r="DX184" s="211"/>
      <c r="DY184" s="211"/>
      <c r="DZ184" s="211"/>
      <c r="EA184" s="211"/>
      <c r="EB184" s="211"/>
      <c r="EC184" s="211"/>
      <c r="ED184" s="211"/>
      <c r="EE184" s="211"/>
      <c r="EF184" s="211"/>
      <c r="EG184" s="211"/>
      <c r="EH184" s="211"/>
      <c r="EI184" s="211"/>
      <c r="EJ184" s="211"/>
      <c r="EK184" s="211"/>
      <c r="EL184" s="211"/>
      <c r="EM184" s="211"/>
      <c r="EN184" s="211"/>
      <c r="EO184" s="211"/>
      <c r="EP184" s="211"/>
      <c r="EQ184" s="211"/>
      <c r="ER184" s="211"/>
      <c r="ES184" s="211"/>
      <c r="ET184" s="211"/>
      <c r="EU184" s="211"/>
      <c r="EV184" s="211"/>
      <c r="EW184" s="211"/>
      <c r="EX184" s="211"/>
      <c r="EY184" s="211"/>
      <c r="EZ184" s="211"/>
      <c r="FA184" s="211"/>
      <c r="FB184" s="211"/>
      <c r="FC184" s="211"/>
      <c r="FD184" s="211"/>
      <c r="FE184" s="211"/>
      <c r="FF184" s="211"/>
      <c r="FG184" s="211"/>
      <c r="FH184" s="211"/>
      <c r="FI184" s="211"/>
      <c r="FJ184" s="211"/>
      <c r="FK184" s="211"/>
      <c r="FL184" s="211"/>
      <c r="FM184" s="211"/>
      <c r="FN184" s="211"/>
      <c r="FO184" s="211"/>
      <c r="FP184" s="211"/>
      <c r="FQ184" s="211"/>
      <c r="FR184" s="211"/>
      <c r="FS184" s="211"/>
      <c r="FT184" s="211"/>
      <c r="FU184" s="211"/>
      <c r="FV184" s="211"/>
      <c r="FW184" s="211"/>
      <c r="FX184" s="211"/>
      <c r="FY184" s="211"/>
      <c r="FZ184" s="211"/>
      <c r="GA184" s="211"/>
      <c r="GB184" s="211"/>
      <c r="GC184" s="211"/>
      <c r="GD184" s="211"/>
      <c r="GE184" s="211"/>
      <c r="GF184" s="211"/>
      <c r="GG184" s="211"/>
      <c r="GH184" s="211"/>
      <c r="GI184" s="211"/>
      <c r="GJ184" s="211"/>
      <c r="GK184" s="211"/>
      <c r="GL184" s="211"/>
      <c r="GM184" s="211"/>
      <c r="GN184" s="211"/>
      <c r="GO184" s="211"/>
      <c r="GP184" s="211"/>
      <c r="GQ184" s="211"/>
      <c r="GR184" s="211"/>
      <c r="GS184" s="211"/>
      <c r="GT184" s="211"/>
      <c r="GU184" s="211"/>
      <c r="GV184" s="211"/>
      <c r="GW184" s="211"/>
      <c r="GX184" s="211"/>
      <c r="GY184" s="211"/>
      <c r="GZ184" s="211"/>
      <c r="HA184" s="211"/>
      <c r="HB184" s="211"/>
      <c r="HC184" s="211"/>
      <c r="HD184" s="211"/>
      <c r="HE184" s="211"/>
      <c r="HF184" s="211"/>
      <c r="HG184" s="211"/>
      <c r="HH184" s="211"/>
      <c r="HI184" s="211"/>
      <c r="HJ184" s="211"/>
      <c r="HK184" s="211"/>
      <c r="HL184" s="211"/>
      <c r="HM184" s="211"/>
      <c r="HN184" s="211"/>
      <c r="HO184" s="211"/>
      <c r="HP184" s="211"/>
      <c r="HQ184" s="211"/>
      <c r="HR184" s="211"/>
      <c r="HS184" s="211"/>
      <c r="HT184" s="211"/>
      <c r="HU184" s="211"/>
      <c r="HV184" s="211"/>
      <c r="HW184" s="211"/>
      <c r="HX184" s="211"/>
      <c r="HY184" s="211"/>
      <c r="HZ184" s="211"/>
      <c r="IA184" s="211"/>
      <c r="IB184" s="211"/>
      <c r="IC184" s="211"/>
      <c r="ID184" s="211"/>
      <c r="IE184" s="211"/>
      <c r="IF184" s="211"/>
      <c r="IG184" s="211"/>
      <c r="IH184" s="211"/>
      <c r="II184" s="211"/>
      <c r="IJ184" s="211"/>
      <c r="IK184" s="211"/>
      <c r="IL184" s="211"/>
      <c r="IM184" s="211"/>
      <c r="IN184" s="211"/>
      <c r="IO184" s="211"/>
      <c r="IP184" s="211"/>
      <c r="IQ184" s="211"/>
      <c r="IR184" s="211"/>
      <c r="IS184" s="211"/>
      <c r="IT184" s="211"/>
      <c r="IU184" s="211"/>
      <c r="IV184" s="211"/>
      <c r="IW184" s="211"/>
    </row>
    <row r="185" customFormat="false" ht="12.75" hidden="true" customHeight="false" outlineLevel="0" collapsed="false"/>
    <row r="186" customFormat="false" ht="12.75" hidden="true" customHeight="false" outlineLevel="0" collapsed="false"/>
    <row r="187" customFormat="false" ht="15.75" hidden="true" customHeight="false" outlineLevel="0" collapsed="false">
      <c r="A187" s="182" t="s">
        <v>335</v>
      </c>
      <c r="B187" s="183" t="n">
        <v>45</v>
      </c>
      <c r="C187" s="183" t="n">
        <f aca="false">C31*$B$31*200</f>
        <v>0</v>
      </c>
      <c r="D187" s="183" t="n">
        <f aca="false">D31*$B$31*200</f>
        <v>0</v>
      </c>
      <c r="E187" s="183" t="n">
        <f aca="false">E31*$B$31*200</f>
        <v>0</v>
      </c>
      <c r="F187" s="183" t="n">
        <f aca="false">F31*$B$31*200</f>
        <v>0</v>
      </c>
      <c r="G187" s="183" t="n">
        <f aca="false">G31*$B$31*200</f>
        <v>0</v>
      </c>
      <c r="H187" s="183" t="n">
        <f aca="false">H31*$B$31*200</f>
        <v>0</v>
      </c>
      <c r="I187" s="183" t="n">
        <f aca="false">I31*$B$31*200</f>
        <v>0</v>
      </c>
      <c r="J187" s="183" t="n">
        <f aca="false">J31*$B$31*200</f>
        <v>0</v>
      </c>
      <c r="K187" s="183" t="n">
        <f aca="false">K31*$B$31*200</f>
        <v>0</v>
      </c>
      <c r="L187" s="183" t="n">
        <f aca="false">L31*$B$31*200</f>
        <v>0</v>
      </c>
      <c r="M187" s="183" t="n">
        <f aca="false">M31*$B$31*200</f>
        <v>0</v>
      </c>
      <c r="N187" s="183" t="n">
        <f aca="false">N31*$B$31*200</f>
        <v>0</v>
      </c>
      <c r="O187" s="184" t="n">
        <f aca="false">N187</f>
        <v>0</v>
      </c>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c r="AV187" s="185"/>
      <c r="AW187" s="185"/>
      <c r="AX187" s="185"/>
      <c r="AY187" s="185"/>
      <c r="AZ187" s="185"/>
      <c r="BA187" s="185"/>
      <c r="BB187" s="185"/>
      <c r="BC187" s="185"/>
      <c r="BD187" s="185"/>
      <c r="BE187" s="185"/>
      <c r="BF187" s="185"/>
      <c r="BG187" s="185"/>
      <c r="BH187" s="185"/>
      <c r="BI187" s="185"/>
      <c r="BJ187" s="185"/>
      <c r="BK187" s="185"/>
      <c r="BL187" s="185"/>
      <c r="BM187" s="185"/>
      <c r="BN187" s="185"/>
      <c r="BO187" s="185"/>
      <c r="BP187" s="185"/>
      <c r="BQ187" s="185"/>
      <c r="BR187" s="185"/>
      <c r="BS187" s="185"/>
      <c r="BT187" s="185"/>
      <c r="BU187" s="185"/>
      <c r="BV187" s="185"/>
      <c r="BW187" s="185"/>
      <c r="BX187" s="185"/>
      <c r="BY187" s="185"/>
      <c r="BZ187" s="185"/>
      <c r="CA187" s="185"/>
      <c r="CB187" s="185"/>
      <c r="CC187" s="185"/>
      <c r="CD187" s="185"/>
      <c r="CE187" s="185"/>
      <c r="CF187" s="185"/>
      <c r="CG187" s="185"/>
      <c r="CH187" s="185"/>
      <c r="CI187" s="185"/>
      <c r="CJ187" s="185"/>
      <c r="CK187" s="185"/>
      <c r="CL187" s="185"/>
      <c r="CM187" s="185"/>
      <c r="CN187" s="185"/>
      <c r="CO187" s="185"/>
      <c r="CP187" s="185"/>
      <c r="CQ187" s="185"/>
      <c r="CR187" s="185"/>
      <c r="CS187" s="185"/>
      <c r="CT187" s="185"/>
      <c r="CU187" s="185"/>
      <c r="CV187" s="185"/>
      <c r="CW187" s="185"/>
      <c r="CX187" s="185"/>
      <c r="CY187" s="185"/>
      <c r="CZ187" s="185"/>
      <c r="DA187" s="185"/>
      <c r="DB187" s="185"/>
      <c r="DC187" s="185"/>
      <c r="DD187" s="185"/>
      <c r="DE187" s="185"/>
      <c r="DF187" s="185"/>
      <c r="DG187" s="185"/>
      <c r="DH187" s="185"/>
      <c r="DI187" s="185"/>
      <c r="DJ187" s="185"/>
      <c r="DK187" s="185"/>
      <c r="DL187" s="185"/>
      <c r="DM187" s="185"/>
      <c r="DN187" s="185"/>
      <c r="DO187" s="185"/>
      <c r="DP187" s="185"/>
      <c r="DQ187" s="185"/>
      <c r="DR187" s="185"/>
      <c r="DS187" s="185"/>
      <c r="DT187" s="185"/>
      <c r="DU187" s="185"/>
      <c r="DV187" s="185"/>
      <c r="DW187" s="185"/>
      <c r="DX187" s="185"/>
      <c r="DY187" s="185"/>
      <c r="DZ187" s="185"/>
      <c r="EA187" s="185"/>
      <c r="EB187" s="185"/>
      <c r="EC187" s="185"/>
      <c r="ED187" s="185"/>
      <c r="EE187" s="185"/>
      <c r="EF187" s="185"/>
      <c r="EG187" s="185"/>
      <c r="EH187" s="185"/>
      <c r="EI187" s="185"/>
      <c r="EJ187" s="185"/>
      <c r="EK187" s="185"/>
      <c r="EL187" s="185"/>
      <c r="EM187" s="185"/>
      <c r="EN187" s="185"/>
      <c r="EO187" s="185"/>
      <c r="EP187" s="185"/>
      <c r="EQ187" s="185"/>
      <c r="ER187" s="185"/>
      <c r="ES187" s="185"/>
      <c r="ET187" s="185"/>
      <c r="EU187" s="185"/>
      <c r="EV187" s="185"/>
      <c r="EW187" s="185"/>
      <c r="EX187" s="185"/>
      <c r="EY187" s="185"/>
      <c r="EZ187" s="185"/>
      <c r="FA187" s="185"/>
      <c r="FB187" s="185"/>
      <c r="FC187" s="185"/>
      <c r="FD187" s="185"/>
      <c r="FE187" s="185"/>
      <c r="FF187" s="185"/>
      <c r="FG187" s="185"/>
      <c r="FH187" s="185"/>
      <c r="FI187" s="185"/>
      <c r="FJ187" s="185"/>
      <c r="FK187" s="185"/>
      <c r="FL187" s="185"/>
      <c r="FM187" s="185"/>
      <c r="FN187" s="185"/>
      <c r="FO187" s="185"/>
      <c r="FP187" s="185"/>
      <c r="FQ187" s="185"/>
      <c r="FR187" s="185"/>
      <c r="FS187" s="185"/>
      <c r="FT187" s="185"/>
      <c r="FU187" s="185"/>
      <c r="FV187" s="185"/>
      <c r="FW187" s="185"/>
      <c r="FX187" s="185"/>
      <c r="FY187" s="185"/>
      <c r="FZ187" s="185"/>
      <c r="GA187" s="185"/>
      <c r="GB187" s="185"/>
      <c r="GC187" s="185"/>
      <c r="GD187" s="185"/>
      <c r="GE187" s="185"/>
      <c r="GF187" s="185"/>
      <c r="GG187" s="185"/>
      <c r="GH187" s="185"/>
      <c r="GI187" s="185"/>
      <c r="GJ187" s="185"/>
      <c r="GK187" s="185"/>
      <c r="GL187" s="185"/>
      <c r="GM187" s="185"/>
      <c r="GN187" s="185"/>
      <c r="GO187" s="185"/>
      <c r="GP187" s="185"/>
      <c r="GQ187" s="185"/>
      <c r="GR187" s="185"/>
      <c r="GS187" s="185"/>
      <c r="GT187" s="185"/>
      <c r="GU187" s="185"/>
      <c r="GV187" s="185"/>
      <c r="GW187" s="185"/>
      <c r="GX187" s="185"/>
      <c r="GY187" s="185"/>
      <c r="GZ187" s="185"/>
      <c r="HA187" s="185"/>
      <c r="HB187" s="185"/>
      <c r="HC187" s="185"/>
      <c r="HD187" s="185"/>
      <c r="HE187" s="185"/>
      <c r="HF187" s="185"/>
      <c r="HG187" s="185"/>
      <c r="HH187" s="185"/>
      <c r="HI187" s="185"/>
      <c r="HJ187" s="185"/>
      <c r="HK187" s="185"/>
      <c r="HL187" s="185"/>
      <c r="HM187" s="185"/>
      <c r="HN187" s="185"/>
      <c r="HO187" s="185"/>
      <c r="HP187" s="185"/>
      <c r="HQ187" s="185"/>
      <c r="HR187" s="185"/>
      <c r="HS187" s="185"/>
      <c r="HT187" s="185"/>
      <c r="HU187" s="185"/>
      <c r="HV187" s="185"/>
      <c r="HW187" s="185"/>
      <c r="HX187" s="185"/>
      <c r="HY187" s="185"/>
      <c r="HZ187" s="185"/>
      <c r="IA187" s="185"/>
      <c r="IB187" s="185"/>
      <c r="IC187" s="185"/>
      <c r="ID187" s="185"/>
      <c r="IE187" s="185"/>
      <c r="IF187" s="185"/>
      <c r="IG187" s="185"/>
      <c r="IH187" s="185"/>
      <c r="II187" s="185"/>
      <c r="IJ187" s="185"/>
      <c r="IK187" s="185"/>
      <c r="IL187" s="185"/>
      <c r="IM187" s="185"/>
      <c r="IN187" s="185"/>
      <c r="IO187" s="185"/>
      <c r="IP187" s="185"/>
      <c r="IQ187" s="185"/>
      <c r="IR187" s="185"/>
      <c r="IS187" s="185"/>
      <c r="IT187" s="185"/>
      <c r="IU187" s="185"/>
      <c r="IV187" s="185"/>
      <c r="IW187" s="185"/>
    </row>
    <row r="188" customFormat="false" ht="15.75" hidden="true" customHeight="false" outlineLevel="0" collapsed="false">
      <c r="A188" s="182" t="s">
        <v>336</v>
      </c>
      <c r="B188" s="183" t="n">
        <v>65</v>
      </c>
      <c r="C188" s="183" t="n">
        <f aca="false">C32*$B$31*200</f>
        <v>0</v>
      </c>
      <c r="D188" s="183" t="n">
        <f aca="false">D32*$B$31*200</f>
        <v>0</v>
      </c>
      <c r="E188" s="183" t="n">
        <f aca="false">E32*$B$31*200</f>
        <v>0</v>
      </c>
      <c r="F188" s="183" t="n">
        <f aca="false">F32*$B$31*200</f>
        <v>0</v>
      </c>
      <c r="G188" s="183" t="n">
        <f aca="false">G32*$B$31*200</f>
        <v>0</v>
      </c>
      <c r="H188" s="183" t="n">
        <f aca="false">H32*$B$31*200</f>
        <v>0</v>
      </c>
      <c r="I188" s="183" t="n">
        <f aca="false">I32*$B$31*200</f>
        <v>0</v>
      </c>
      <c r="J188" s="183" t="n">
        <f aca="false">J32*$B$31*200</f>
        <v>0</v>
      </c>
      <c r="K188" s="183" t="n">
        <f aca="false">K32*$B$31*200</f>
        <v>0</v>
      </c>
      <c r="L188" s="183" t="n">
        <f aca="false">L32*$B$31*200</f>
        <v>0</v>
      </c>
      <c r="M188" s="183" t="n">
        <f aca="false">M32*$B$31*200</f>
        <v>0</v>
      </c>
      <c r="N188" s="183" t="n">
        <f aca="false">N32*$B$31*200</f>
        <v>0</v>
      </c>
      <c r="O188" s="184" t="n">
        <f aca="false">N188</f>
        <v>0</v>
      </c>
      <c r="P188" s="185"/>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c r="BK188" s="185"/>
      <c r="BL188" s="185"/>
      <c r="BM188" s="185"/>
      <c r="BN188" s="185"/>
      <c r="BO188" s="185"/>
      <c r="BP188" s="185"/>
      <c r="BQ188" s="185"/>
      <c r="BR188" s="185"/>
      <c r="BS188" s="185"/>
      <c r="BT188" s="185"/>
      <c r="BU188" s="185"/>
      <c r="BV188" s="185"/>
      <c r="BW188" s="185"/>
      <c r="BX188" s="185"/>
      <c r="BY188" s="185"/>
      <c r="BZ188" s="185"/>
      <c r="CA188" s="185"/>
      <c r="CB188" s="185"/>
      <c r="CC188" s="185"/>
      <c r="CD188" s="185"/>
      <c r="CE188" s="185"/>
      <c r="CF188" s="185"/>
      <c r="CG188" s="185"/>
      <c r="CH188" s="185"/>
      <c r="CI188" s="185"/>
      <c r="CJ188" s="185"/>
      <c r="CK188" s="185"/>
      <c r="CL188" s="185"/>
      <c r="CM188" s="185"/>
      <c r="CN188" s="185"/>
      <c r="CO188" s="185"/>
      <c r="CP188" s="185"/>
      <c r="CQ188" s="185"/>
      <c r="CR188" s="185"/>
      <c r="CS188" s="185"/>
      <c r="CT188" s="185"/>
      <c r="CU188" s="185"/>
      <c r="CV188" s="185"/>
      <c r="CW188" s="185"/>
      <c r="CX188" s="185"/>
      <c r="CY188" s="185"/>
      <c r="CZ188" s="185"/>
      <c r="DA188" s="185"/>
      <c r="DB188" s="185"/>
      <c r="DC188" s="185"/>
      <c r="DD188" s="185"/>
      <c r="DE188" s="185"/>
      <c r="DF188" s="185"/>
      <c r="DG188" s="185"/>
      <c r="DH188" s="185"/>
      <c r="DI188" s="185"/>
      <c r="DJ188" s="185"/>
      <c r="DK188" s="185"/>
      <c r="DL188" s="185"/>
      <c r="DM188" s="185"/>
      <c r="DN188" s="185"/>
      <c r="DO188" s="185"/>
      <c r="DP188" s="185"/>
      <c r="DQ188" s="185"/>
      <c r="DR188" s="185"/>
      <c r="DS188" s="185"/>
      <c r="DT188" s="185"/>
      <c r="DU188" s="185"/>
      <c r="DV188" s="185"/>
      <c r="DW188" s="185"/>
      <c r="DX188" s="185"/>
      <c r="DY188" s="185"/>
      <c r="DZ188" s="185"/>
      <c r="EA188" s="185"/>
      <c r="EB188" s="185"/>
      <c r="EC188" s="185"/>
      <c r="ED188" s="185"/>
      <c r="EE188" s="185"/>
      <c r="EF188" s="185"/>
      <c r="EG188" s="185"/>
      <c r="EH188" s="185"/>
      <c r="EI188" s="185"/>
      <c r="EJ188" s="185"/>
      <c r="EK188" s="185"/>
      <c r="EL188" s="185"/>
      <c r="EM188" s="185"/>
      <c r="EN188" s="185"/>
      <c r="EO188" s="185"/>
      <c r="EP188" s="185"/>
      <c r="EQ188" s="185"/>
      <c r="ER188" s="185"/>
      <c r="ES188" s="185"/>
      <c r="ET188" s="185"/>
      <c r="EU188" s="185"/>
      <c r="EV188" s="185"/>
      <c r="EW188" s="185"/>
      <c r="EX188" s="185"/>
      <c r="EY188" s="185"/>
      <c r="EZ188" s="185"/>
      <c r="FA188" s="185"/>
      <c r="FB188" s="185"/>
      <c r="FC188" s="185"/>
      <c r="FD188" s="185"/>
      <c r="FE188" s="185"/>
      <c r="FF188" s="185"/>
      <c r="FG188" s="185"/>
      <c r="FH188" s="185"/>
      <c r="FI188" s="185"/>
      <c r="FJ188" s="185"/>
      <c r="FK188" s="185"/>
      <c r="FL188" s="185"/>
      <c r="FM188" s="185"/>
      <c r="FN188" s="185"/>
      <c r="FO188" s="185"/>
      <c r="FP188" s="185"/>
      <c r="FQ188" s="185"/>
      <c r="FR188" s="185"/>
      <c r="FS188" s="185"/>
      <c r="FT188" s="185"/>
      <c r="FU188" s="185"/>
      <c r="FV188" s="185"/>
      <c r="FW188" s="185"/>
      <c r="FX188" s="185"/>
      <c r="FY188" s="185"/>
      <c r="FZ188" s="185"/>
      <c r="GA188" s="185"/>
      <c r="GB188" s="185"/>
      <c r="GC188" s="185"/>
      <c r="GD188" s="185"/>
      <c r="GE188" s="185"/>
      <c r="GF188" s="185"/>
      <c r="GG188" s="185"/>
      <c r="GH188" s="185"/>
      <c r="GI188" s="185"/>
      <c r="GJ188" s="185"/>
      <c r="GK188" s="185"/>
      <c r="GL188" s="185"/>
      <c r="GM188" s="185"/>
      <c r="GN188" s="185"/>
      <c r="GO188" s="185"/>
      <c r="GP188" s="185"/>
      <c r="GQ188" s="185"/>
      <c r="GR188" s="185"/>
      <c r="GS188" s="185"/>
      <c r="GT188" s="185"/>
      <c r="GU188" s="185"/>
      <c r="GV188" s="185"/>
      <c r="GW188" s="185"/>
      <c r="GX188" s="185"/>
      <c r="GY188" s="185"/>
      <c r="GZ188" s="185"/>
      <c r="HA188" s="185"/>
      <c r="HB188" s="185"/>
      <c r="HC188" s="185"/>
      <c r="HD188" s="185"/>
      <c r="HE188" s="185"/>
      <c r="HF188" s="185"/>
      <c r="HG188" s="185"/>
      <c r="HH188" s="185"/>
      <c r="HI188" s="185"/>
      <c r="HJ188" s="185"/>
      <c r="HK188" s="185"/>
      <c r="HL188" s="185"/>
      <c r="HM188" s="185"/>
      <c r="HN188" s="185"/>
      <c r="HO188" s="185"/>
      <c r="HP188" s="185"/>
      <c r="HQ188" s="185"/>
      <c r="HR188" s="185"/>
      <c r="HS188" s="185"/>
      <c r="HT188" s="185"/>
      <c r="HU188" s="185"/>
      <c r="HV188" s="185"/>
      <c r="HW188" s="185"/>
      <c r="HX188" s="185"/>
      <c r="HY188" s="185"/>
      <c r="HZ188" s="185"/>
      <c r="IA188" s="185"/>
      <c r="IB188" s="185"/>
      <c r="IC188" s="185"/>
      <c r="ID188" s="185"/>
      <c r="IE188" s="185"/>
      <c r="IF188" s="185"/>
      <c r="IG188" s="185"/>
      <c r="IH188" s="185"/>
      <c r="II188" s="185"/>
      <c r="IJ188" s="185"/>
      <c r="IK188" s="185"/>
      <c r="IL188" s="185"/>
      <c r="IM188" s="185"/>
      <c r="IN188" s="185"/>
      <c r="IO188" s="185"/>
      <c r="IP188" s="185"/>
      <c r="IQ188" s="185"/>
      <c r="IR188" s="185"/>
      <c r="IS188" s="185"/>
      <c r="IT188" s="185"/>
      <c r="IU188" s="185"/>
      <c r="IV188" s="185"/>
      <c r="IW188" s="185"/>
    </row>
    <row r="189" customFormat="false" ht="15.75" hidden="true" customHeight="false" outlineLevel="0" collapsed="false">
      <c r="A189" s="182" t="s">
        <v>337</v>
      </c>
      <c r="B189" s="183" t="n">
        <v>85</v>
      </c>
      <c r="C189" s="183" t="n">
        <f aca="false">C33*$B$31*200</f>
        <v>0</v>
      </c>
      <c r="D189" s="183" t="n">
        <f aca="false">D33*$B$31*200</f>
        <v>0</v>
      </c>
      <c r="E189" s="183" t="n">
        <f aca="false">E33*$B$31*200</f>
        <v>0</v>
      </c>
      <c r="F189" s="183" t="n">
        <f aca="false">F33*$B$31*200</f>
        <v>0</v>
      </c>
      <c r="G189" s="183" t="n">
        <f aca="false">G33*$B$31*200</f>
        <v>0</v>
      </c>
      <c r="H189" s="183" t="n">
        <f aca="false">H33*$B$31*200</f>
        <v>0</v>
      </c>
      <c r="I189" s="183" t="n">
        <f aca="false">I33*$B$31*200</f>
        <v>0</v>
      </c>
      <c r="J189" s="183" t="n">
        <f aca="false">J33*$B$31*200</f>
        <v>0</v>
      </c>
      <c r="K189" s="183" t="n">
        <f aca="false">K33*$B$31*200</f>
        <v>0</v>
      </c>
      <c r="L189" s="183" t="n">
        <f aca="false">L33*$B$31*200</f>
        <v>0</v>
      </c>
      <c r="M189" s="183" t="n">
        <f aca="false">M33*$B$31*200</f>
        <v>0</v>
      </c>
      <c r="N189" s="183" t="n">
        <f aca="false">N33*$B$31*200</f>
        <v>0</v>
      </c>
      <c r="O189" s="184" t="n">
        <f aca="false">N189</f>
        <v>0</v>
      </c>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5"/>
      <c r="AU189" s="185"/>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c r="CJ189" s="185"/>
      <c r="CK189" s="185"/>
      <c r="CL189" s="185"/>
      <c r="CM189" s="185"/>
      <c r="CN189" s="185"/>
      <c r="CO189" s="185"/>
      <c r="CP189" s="185"/>
      <c r="CQ189" s="185"/>
      <c r="CR189" s="185"/>
      <c r="CS189" s="185"/>
      <c r="CT189" s="185"/>
      <c r="CU189" s="185"/>
      <c r="CV189" s="185"/>
      <c r="CW189" s="185"/>
      <c r="CX189" s="185"/>
      <c r="CY189" s="185"/>
      <c r="CZ189" s="185"/>
      <c r="DA189" s="185"/>
      <c r="DB189" s="185"/>
      <c r="DC189" s="185"/>
      <c r="DD189" s="185"/>
      <c r="DE189" s="185"/>
      <c r="DF189" s="185"/>
      <c r="DG189" s="185"/>
      <c r="DH189" s="185"/>
      <c r="DI189" s="185"/>
      <c r="DJ189" s="185"/>
      <c r="DK189" s="185"/>
      <c r="DL189" s="185"/>
      <c r="DM189" s="185"/>
      <c r="DN189" s="185"/>
      <c r="DO189" s="185"/>
      <c r="DP189" s="185"/>
      <c r="DQ189" s="185"/>
      <c r="DR189" s="185"/>
      <c r="DS189" s="185"/>
      <c r="DT189" s="185"/>
      <c r="DU189" s="185"/>
      <c r="DV189" s="185"/>
      <c r="DW189" s="185"/>
      <c r="DX189" s="185"/>
      <c r="DY189" s="185"/>
      <c r="DZ189" s="185"/>
      <c r="EA189" s="185"/>
      <c r="EB189" s="185"/>
      <c r="EC189" s="185"/>
      <c r="ED189" s="185"/>
      <c r="EE189" s="185"/>
      <c r="EF189" s="185"/>
      <c r="EG189" s="185"/>
      <c r="EH189" s="185"/>
      <c r="EI189" s="185"/>
      <c r="EJ189" s="185"/>
      <c r="EK189" s="185"/>
      <c r="EL189" s="185"/>
      <c r="EM189" s="185"/>
      <c r="EN189" s="185"/>
      <c r="EO189" s="185"/>
      <c r="EP189" s="185"/>
      <c r="EQ189" s="185"/>
      <c r="ER189" s="185"/>
      <c r="ES189" s="185"/>
      <c r="ET189" s="185"/>
      <c r="EU189" s="185"/>
      <c r="EV189" s="185"/>
      <c r="EW189" s="185"/>
      <c r="EX189" s="185"/>
      <c r="EY189" s="185"/>
      <c r="EZ189" s="185"/>
      <c r="FA189" s="185"/>
      <c r="FB189" s="185"/>
      <c r="FC189" s="185"/>
      <c r="FD189" s="185"/>
      <c r="FE189" s="185"/>
      <c r="FF189" s="185"/>
      <c r="FG189" s="185"/>
      <c r="FH189" s="185"/>
      <c r="FI189" s="185"/>
      <c r="FJ189" s="185"/>
      <c r="FK189" s="185"/>
      <c r="FL189" s="185"/>
      <c r="FM189" s="185"/>
      <c r="FN189" s="185"/>
      <c r="FO189" s="185"/>
      <c r="FP189" s="185"/>
      <c r="FQ189" s="185"/>
      <c r="FR189" s="185"/>
      <c r="FS189" s="185"/>
      <c r="FT189" s="185"/>
      <c r="FU189" s="185"/>
      <c r="FV189" s="185"/>
      <c r="FW189" s="185"/>
      <c r="FX189" s="185"/>
      <c r="FY189" s="185"/>
      <c r="FZ189" s="185"/>
      <c r="GA189" s="185"/>
      <c r="GB189" s="185"/>
      <c r="GC189" s="185"/>
      <c r="GD189" s="185"/>
      <c r="GE189" s="185"/>
      <c r="GF189" s="185"/>
      <c r="GG189" s="185"/>
      <c r="GH189" s="185"/>
      <c r="GI189" s="185"/>
      <c r="GJ189" s="185"/>
      <c r="GK189" s="185"/>
      <c r="GL189" s="185"/>
      <c r="GM189" s="185"/>
      <c r="GN189" s="185"/>
      <c r="GO189" s="185"/>
      <c r="GP189" s="185"/>
      <c r="GQ189" s="185"/>
      <c r="GR189" s="185"/>
      <c r="GS189" s="185"/>
      <c r="GT189" s="185"/>
      <c r="GU189" s="185"/>
      <c r="GV189" s="185"/>
      <c r="GW189" s="185"/>
      <c r="GX189" s="185"/>
      <c r="GY189" s="185"/>
      <c r="GZ189" s="185"/>
      <c r="HA189" s="185"/>
      <c r="HB189" s="185"/>
      <c r="HC189" s="185"/>
      <c r="HD189" s="185"/>
      <c r="HE189" s="185"/>
      <c r="HF189" s="185"/>
      <c r="HG189" s="185"/>
      <c r="HH189" s="185"/>
      <c r="HI189" s="185"/>
      <c r="HJ189" s="185"/>
      <c r="HK189" s="185"/>
      <c r="HL189" s="185"/>
      <c r="HM189" s="185"/>
      <c r="HN189" s="185"/>
      <c r="HO189" s="185"/>
      <c r="HP189" s="185"/>
      <c r="HQ189" s="185"/>
      <c r="HR189" s="185"/>
      <c r="HS189" s="185"/>
      <c r="HT189" s="185"/>
      <c r="HU189" s="185"/>
      <c r="HV189" s="185"/>
      <c r="HW189" s="185"/>
      <c r="HX189" s="185"/>
      <c r="HY189" s="185"/>
      <c r="HZ189" s="185"/>
      <c r="IA189" s="185"/>
      <c r="IB189" s="185"/>
      <c r="IC189" s="185"/>
      <c r="ID189" s="185"/>
      <c r="IE189" s="185"/>
      <c r="IF189" s="185"/>
      <c r="IG189" s="185"/>
      <c r="IH189" s="185"/>
      <c r="II189" s="185"/>
      <c r="IJ189" s="185"/>
      <c r="IK189" s="185"/>
      <c r="IL189" s="185"/>
      <c r="IM189" s="185"/>
      <c r="IN189" s="185"/>
      <c r="IO189" s="185"/>
      <c r="IP189" s="185"/>
      <c r="IQ189" s="185"/>
      <c r="IR189" s="185"/>
      <c r="IS189" s="185"/>
      <c r="IT189" s="185"/>
      <c r="IU189" s="185"/>
      <c r="IV189" s="185"/>
      <c r="IW189" s="185"/>
    </row>
    <row r="190" customFormat="false" ht="15.75" hidden="true" customHeight="false" outlineLevel="0" collapsed="false">
      <c r="A190" s="182" t="s">
        <v>338</v>
      </c>
      <c r="B190" s="183" t="n">
        <v>115</v>
      </c>
      <c r="C190" s="183" t="n">
        <f aca="false">C34*$B$31*200</f>
        <v>0</v>
      </c>
      <c r="D190" s="183" t="n">
        <f aca="false">D34*$B$31*200</f>
        <v>0</v>
      </c>
      <c r="E190" s="183" t="n">
        <f aca="false">E34*$B$31*200</f>
        <v>0</v>
      </c>
      <c r="F190" s="183" t="n">
        <f aca="false">F34*$B$31*200</f>
        <v>0</v>
      </c>
      <c r="G190" s="183" t="n">
        <f aca="false">G34*$B$31*200</f>
        <v>0</v>
      </c>
      <c r="H190" s="183" t="n">
        <f aca="false">H34*$B$31*200</f>
        <v>0</v>
      </c>
      <c r="I190" s="183" t="n">
        <f aca="false">I34*$B$31*200</f>
        <v>0</v>
      </c>
      <c r="J190" s="183" t="n">
        <f aca="false">J34*$B$31*200</f>
        <v>0</v>
      </c>
      <c r="K190" s="183" t="n">
        <f aca="false">K34*$B$31*200</f>
        <v>0</v>
      </c>
      <c r="L190" s="183" t="n">
        <f aca="false">L34*$B$31*200</f>
        <v>0</v>
      </c>
      <c r="M190" s="183" t="n">
        <f aca="false">M34*$B$31*200</f>
        <v>0</v>
      </c>
      <c r="N190" s="183" t="n">
        <f aca="false">N34*$B$31*200</f>
        <v>0</v>
      </c>
      <c r="O190" s="184" t="n">
        <f aca="false">N190</f>
        <v>0</v>
      </c>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5"/>
      <c r="AU190" s="185"/>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c r="CJ190" s="185"/>
      <c r="CK190" s="185"/>
      <c r="CL190" s="185"/>
      <c r="CM190" s="185"/>
      <c r="CN190" s="185"/>
      <c r="CO190" s="185"/>
      <c r="CP190" s="185"/>
      <c r="CQ190" s="185"/>
      <c r="CR190" s="185"/>
      <c r="CS190" s="185"/>
      <c r="CT190" s="185"/>
      <c r="CU190" s="185"/>
      <c r="CV190" s="185"/>
      <c r="CW190" s="185"/>
      <c r="CX190" s="185"/>
      <c r="CY190" s="185"/>
      <c r="CZ190" s="185"/>
      <c r="DA190" s="185"/>
      <c r="DB190" s="185"/>
      <c r="DC190" s="185"/>
      <c r="DD190" s="185"/>
      <c r="DE190" s="185"/>
      <c r="DF190" s="185"/>
      <c r="DG190" s="185"/>
      <c r="DH190" s="185"/>
      <c r="DI190" s="185"/>
      <c r="DJ190" s="185"/>
      <c r="DK190" s="185"/>
      <c r="DL190" s="185"/>
      <c r="DM190" s="185"/>
      <c r="DN190" s="185"/>
      <c r="DO190" s="185"/>
      <c r="DP190" s="185"/>
      <c r="DQ190" s="185"/>
      <c r="DR190" s="185"/>
      <c r="DS190" s="185"/>
      <c r="DT190" s="185"/>
      <c r="DU190" s="185"/>
      <c r="DV190" s="185"/>
      <c r="DW190" s="185"/>
      <c r="DX190" s="185"/>
      <c r="DY190" s="185"/>
      <c r="DZ190" s="185"/>
      <c r="EA190" s="185"/>
      <c r="EB190" s="185"/>
      <c r="EC190" s="185"/>
      <c r="ED190" s="185"/>
      <c r="EE190" s="185"/>
      <c r="EF190" s="185"/>
      <c r="EG190" s="185"/>
      <c r="EH190" s="185"/>
      <c r="EI190" s="185"/>
      <c r="EJ190" s="185"/>
      <c r="EK190" s="185"/>
      <c r="EL190" s="185"/>
      <c r="EM190" s="185"/>
      <c r="EN190" s="185"/>
      <c r="EO190" s="185"/>
      <c r="EP190" s="185"/>
      <c r="EQ190" s="185"/>
      <c r="ER190" s="185"/>
      <c r="ES190" s="185"/>
      <c r="ET190" s="185"/>
      <c r="EU190" s="185"/>
      <c r="EV190" s="185"/>
      <c r="EW190" s="185"/>
      <c r="EX190" s="185"/>
      <c r="EY190" s="185"/>
      <c r="EZ190" s="185"/>
      <c r="FA190" s="185"/>
      <c r="FB190" s="185"/>
      <c r="FC190" s="185"/>
      <c r="FD190" s="185"/>
      <c r="FE190" s="185"/>
      <c r="FF190" s="185"/>
      <c r="FG190" s="185"/>
      <c r="FH190" s="185"/>
      <c r="FI190" s="185"/>
      <c r="FJ190" s="185"/>
      <c r="FK190" s="185"/>
      <c r="FL190" s="185"/>
      <c r="FM190" s="185"/>
      <c r="FN190" s="185"/>
      <c r="FO190" s="185"/>
      <c r="FP190" s="185"/>
      <c r="FQ190" s="185"/>
      <c r="FR190" s="185"/>
      <c r="FS190" s="185"/>
      <c r="FT190" s="185"/>
      <c r="FU190" s="185"/>
      <c r="FV190" s="185"/>
      <c r="FW190" s="185"/>
      <c r="FX190" s="185"/>
      <c r="FY190" s="185"/>
      <c r="FZ190" s="185"/>
      <c r="GA190" s="185"/>
      <c r="GB190" s="185"/>
      <c r="GC190" s="185"/>
      <c r="GD190" s="185"/>
      <c r="GE190" s="185"/>
      <c r="GF190" s="185"/>
      <c r="GG190" s="185"/>
      <c r="GH190" s="185"/>
      <c r="GI190" s="185"/>
      <c r="GJ190" s="185"/>
      <c r="GK190" s="185"/>
      <c r="GL190" s="185"/>
      <c r="GM190" s="185"/>
      <c r="GN190" s="185"/>
      <c r="GO190" s="185"/>
      <c r="GP190" s="185"/>
      <c r="GQ190" s="185"/>
      <c r="GR190" s="185"/>
      <c r="GS190" s="185"/>
      <c r="GT190" s="185"/>
      <c r="GU190" s="185"/>
      <c r="GV190" s="185"/>
      <c r="GW190" s="185"/>
      <c r="GX190" s="185"/>
      <c r="GY190" s="185"/>
      <c r="GZ190" s="185"/>
      <c r="HA190" s="185"/>
      <c r="HB190" s="185"/>
      <c r="HC190" s="185"/>
      <c r="HD190" s="185"/>
      <c r="HE190" s="185"/>
      <c r="HF190" s="185"/>
      <c r="HG190" s="185"/>
      <c r="HH190" s="185"/>
      <c r="HI190" s="185"/>
      <c r="HJ190" s="185"/>
      <c r="HK190" s="185"/>
      <c r="HL190" s="185"/>
      <c r="HM190" s="185"/>
      <c r="HN190" s="185"/>
      <c r="HO190" s="185"/>
      <c r="HP190" s="185"/>
      <c r="HQ190" s="185"/>
      <c r="HR190" s="185"/>
      <c r="HS190" s="185"/>
      <c r="HT190" s="185"/>
      <c r="HU190" s="185"/>
      <c r="HV190" s="185"/>
      <c r="HW190" s="185"/>
      <c r="HX190" s="185"/>
      <c r="HY190" s="185"/>
      <c r="HZ190" s="185"/>
      <c r="IA190" s="185"/>
      <c r="IB190" s="185"/>
      <c r="IC190" s="185"/>
      <c r="ID190" s="185"/>
      <c r="IE190" s="185"/>
      <c r="IF190" s="185"/>
      <c r="IG190" s="185"/>
      <c r="IH190" s="185"/>
      <c r="II190" s="185"/>
      <c r="IJ190" s="185"/>
      <c r="IK190" s="185"/>
      <c r="IL190" s="185"/>
      <c r="IM190" s="185"/>
      <c r="IN190" s="185"/>
      <c r="IO190" s="185"/>
      <c r="IP190" s="185"/>
      <c r="IQ190" s="185"/>
      <c r="IR190" s="185"/>
      <c r="IS190" s="185"/>
      <c r="IT190" s="185"/>
      <c r="IU190" s="185"/>
      <c r="IV190" s="185"/>
      <c r="IW190" s="185"/>
    </row>
    <row r="191" customFormat="false" ht="15.75" hidden="true" customHeight="false" outlineLevel="0" collapsed="false">
      <c r="A191" s="182" t="s">
        <v>339</v>
      </c>
      <c r="B191" s="183" t="n">
        <v>135</v>
      </c>
      <c r="C191" s="183" t="n">
        <f aca="false">C35*$B$31*200</f>
        <v>0</v>
      </c>
      <c r="D191" s="183" t="n">
        <f aca="false">D35*$B$31*200</f>
        <v>0</v>
      </c>
      <c r="E191" s="183" t="n">
        <f aca="false">E35*$B$31*200</f>
        <v>0</v>
      </c>
      <c r="F191" s="183" t="n">
        <f aca="false">F35*$B$31*200</f>
        <v>0</v>
      </c>
      <c r="G191" s="183" t="n">
        <f aca="false">G35*$B$31*200</f>
        <v>0</v>
      </c>
      <c r="H191" s="183" t="n">
        <f aca="false">H35*$B$31*200</f>
        <v>0</v>
      </c>
      <c r="I191" s="183" t="n">
        <f aca="false">I35*$B$31*200</f>
        <v>0</v>
      </c>
      <c r="J191" s="183" t="n">
        <f aca="false">J35*$B$31*200</f>
        <v>0</v>
      </c>
      <c r="K191" s="183" t="n">
        <f aca="false">K35*$B$31*200</f>
        <v>0</v>
      </c>
      <c r="L191" s="183" t="n">
        <f aca="false">L35*$B$31*200</f>
        <v>0</v>
      </c>
      <c r="M191" s="183" t="n">
        <f aca="false">M35*$B$31*200</f>
        <v>0</v>
      </c>
      <c r="N191" s="183" t="n">
        <f aca="false">N35*$B$31*200</f>
        <v>0</v>
      </c>
      <c r="O191" s="184" t="n">
        <f aca="false">N191</f>
        <v>0</v>
      </c>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c r="CJ191" s="185"/>
      <c r="CK191" s="185"/>
      <c r="CL191" s="185"/>
      <c r="CM191" s="185"/>
      <c r="CN191" s="185"/>
      <c r="CO191" s="185"/>
      <c r="CP191" s="185"/>
      <c r="CQ191" s="185"/>
      <c r="CR191" s="185"/>
      <c r="CS191" s="185"/>
      <c r="CT191" s="185"/>
      <c r="CU191" s="185"/>
      <c r="CV191" s="185"/>
      <c r="CW191" s="185"/>
      <c r="CX191" s="185"/>
      <c r="CY191" s="185"/>
      <c r="CZ191" s="185"/>
      <c r="DA191" s="185"/>
      <c r="DB191" s="185"/>
      <c r="DC191" s="185"/>
      <c r="DD191" s="185"/>
      <c r="DE191" s="185"/>
      <c r="DF191" s="185"/>
      <c r="DG191" s="185"/>
      <c r="DH191" s="185"/>
      <c r="DI191" s="185"/>
      <c r="DJ191" s="185"/>
      <c r="DK191" s="185"/>
      <c r="DL191" s="185"/>
      <c r="DM191" s="185"/>
      <c r="DN191" s="185"/>
      <c r="DO191" s="185"/>
      <c r="DP191" s="185"/>
      <c r="DQ191" s="185"/>
      <c r="DR191" s="185"/>
      <c r="DS191" s="185"/>
      <c r="DT191" s="185"/>
      <c r="DU191" s="185"/>
      <c r="DV191" s="185"/>
      <c r="DW191" s="185"/>
      <c r="DX191" s="185"/>
      <c r="DY191" s="185"/>
      <c r="DZ191" s="185"/>
      <c r="EA191" s="185"/>
      <c r="EB191" s="185"/>
      <c r="EC191" s="185"/>
      <c r="ED191" s="185"/>
      <c r="EE191" s="185"/>
      <c r="EF191" s="185"/>
      <c r="EG191" s="185"/>
      <c r="EH191" s="185"/>
      <c r="EI191" s="185"/>
      <c r="EJ191" s="185"/>
      <c r="EK191" s="185"/>
      <c r="EL191" s="185"/>
      <c r="EM191" s="185"/>
      <c r="EN191" s="185"/>
      <c r="EO191" s="185"/>
      <c r="EP191" s="185"/>
      <c r="EQ191" s="185"/>
      <c r="ER191" s="185"/>
      <c r="ES191" s="185"/>
      <c r="ET191" s="185"/>
      <c r="EU191" s="185"/>
      <c r="EV191" s="185"/>
      <c r="EW191" s="185"/>
      <c r="EX191" s="185"/>
      <c r="EY191" s="185"/>
      <c r="EZ191" s="185"/>
      <c r="FA191" s="185"/>
      <c r="FB191" s="185"/>
      <c r="FC191" s="185"/>
      <c r="FD191" s="185"/>
      <c r="FE191" s="185"/>
      <c r="FF191" s="185"/>
      <c r="FG191" s="185"/>
      <c r="FH191" s="185"/>
      <c r="FI191" s="185"/>
      <c r="FJ191" s="185"/>
      <c r="FK191" s="185"/>
      <c r="FL191" s="185"/>
      <c r="FM191" s="185"/>
      <c r="FN191" s="185"/>
      <c r="FO191" s="185"/>
      <c r="FP191" s="185"/>
      <c r="FQ191" s="185"/>
      <c r="FR191" s="185"/>
      <c r="FS191" s="185"/>
      <c r="FT191" s="185"/>
      <c r="FU191" s="185"/>
      <c r="FV191" s="185"/>
      <c r="FW191" s="185"/>
      <c r="FX191" s="185"/>
      <c r="FY191" s="185"/>
      <c r="FZ191" s="185"/>
      <c r="GA191" s="185"/>
      <c r="GB191" s="185"/>
      <c r="GC191" s="185"/>
      <c r="GD191" s="185"/>
      <c r="GE191" s="185"/>
      <c r="GF191" s="185"/>
      <c r="GG191" s="185"/>
      <c r="GH191" s="185"/>
      <c r="GI191" s="185"/>
      <c r="GJ191" s="185"/>
      <c r="GK191" s="185"/>
      <c r="GL191" s="185"/>
      <c r="GM191" s="185"/>
      <c r="GN191" s="185"/>
      <c r="GO191" s="185"/>
      <c r="GP191" s="185"/>
      <c r="GQ191" s="185"/>
      <c r="GR191" s="185"/>
      <c r="GS191" s="185"/>
      <c r="GT191" s="185"/>
      <c r="GU191" s="185"/>
      <c r="GV191" s="185"/>
      <c r="GW191" s="185"/>
      <c r="GX191" s="185"/>
      <c r="GY191" s="185"/>
      <c r="GZ191" s="185"/>
      <c r="HA191" s="185"/>
      <c r="HB191" s="185"/>
      <c r="HC191" s="185"/>
      <c r="HD191" s="185"/>
      <c r="HE191" s="185"/>
      <c r="HF191" s="185"/>
      <c r="HG191" s="185"/>
      <c r="HH191" s="185"/>
      <c r="HI191" s="185"/>
      <c r="HJ191" s="185"/>
      <c r="HK191" s="185"/>
      <c r="HL191" s="185"/>
      <c r="HM191" s="185"/>
      <c r="HN191" s="185"/>
      <c r="HO191" s="185"/>
      <c r="HP191" s="185"/>
      <c r="HQ191" s="185"/>
      <c r="HR191" s="185"/>
      <c r="HS191" s="185"/>
      <c r="HT191" s="185"/>
      <c r="HU191" s="185"/>
      <c r="HV191" s="185"/>
      <c r="HW191" s="185"/>
      <c r="HX191" s="185"/>
      <c r="HY191" s="185"/>
      <c r="HZ191" s="185"/>
      <c r="IA191" s="185"/>
      <c r="IB191" s="185"/>
      <c r="IC191" s="185"/>
      <c r="ID191" s="185"/>
      <c r="IE191" s="185"/>
      <c r="IF191" s="185"/>
      <c r="IG191" s="185"/>
      <c r="IH191" s="185"/>
      <c r="II191" s="185"/>
      <c r="IJ191" s="185"/>
      <c r="IK191" s="185"/>
      <c r="IL191" s="185"/>
      <c r="IM191" s="185"/>
      <c r="IN191" s="185"/>
      <c r="IO191" s="185"/>
      <c r="IP191" s="185"/>
      <c r="IQ191" s="185"/>
      <c r="IR191" s="185"/>
      <c r="IS191" s="185"/>
      <c r="IT191" s="185"/>
      <c r="IU191" s="185"/>
      <c r="IV191" s="185"/>
      <c r="IW191" s="185"/>
    </row>
    <row r="192" customFormat="false" ht="15.75" hidden="true" customHeight="false" outlineLevel="0" collapsed="false">
      <c r="A192" s="182" t="s">
        <v>340</v>
      </c>
      <c r="B192" s="183" t="n">
        <v>165</v>
      </c>
      <c r="C192" s="183" t="n">
        <f aca="false">C36*$B$31*200</f>
        <v>0</v>
      </c>
      <c r="D192" s="183" t="n">
        <f aca="false">D36*$B$31*200</f>
        <v>0</v>
      </c>
      <c r="E192" s="183" t="n">
        <f aca="false">E36*$B$31*200</f>
        <v>0</v>
      </c>
      <c r="F192" s="183" t="n">
        <f aca="false">F36*$B$31*200</f>
        <v>0</v>
      </c>
      <c r="G192" s="183" t="n">
        <f aca="false">G36*$B$31*200</f>
        <v>0</v>
      </c>
      <c r="H192" s="183" t="n">
        <f aca="false">H36*$B$31*200</f>
        <v>0</v>
      </c>
      <c r="I192" s="183" t="n">
        <f aca="false">I36*$B$31*200</f>
        <v>0</v>
      </c>
      <c r="J192" s="183" t="n">
        <f aca="false">J36*$B$31*200</f>
        <v>0</v>
      </c>
      <c r="K192" s="183" t="n">
        <f aca="false">K36*$B$31*200</f>
        <v>0</v>
      </c>
      <c r="L192" s="183" t="n">
        <f aca="false">L36*$B$31*200</f>
        <v>0</v>
      </c>
      <c r="M192" s="183" t="n">
        <f aca="false">M36*$B$31*200</f>
        <v>0</v>
      </c>
      <c r="N192" s="183" t="n">
        <f aca="false">N36*$B$31*200</f>
        <v>0</v>
      </c>
      <c r="O192" s="184" t="n">
        <f aca="false">N192</f>
        <v>0</v>
      </c>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c r="CJ192" s="185"/>
      <c r="CK192" s="185"/>
      <c r="CL192" s="185"/>
      <c r="CM192" s="185"/>
      <c r="CN192" s="185"/>
      <c r="CO192" s="185"/>
      <c r="CP192" s="185"/>
      <c r="CQ192" s="185"/>
      <c r="CR192" s="185"/>
      <c r="CS192" s="185"/>
      <c r="CT192" s="185"/>
      <c r="CU192" s="185"/>
      <c r="CV192" s="185"/>
      <c r="CW192" s="185"/>
      <c r="CX192" s="185"/>
      <c r="CY192" s="185"/>
      <c r="CZ192" s="185"/>
      <c r="DA192" s="185"/>
      <c r="DB192" s="185"/>
      <c r="DC192" s="185"/>
      <c r="DD192" s="185"/>
      <c r="DE192" s="185"/>
      <c r="DF192" s="185"/>
      <c r="DG192" s="185"/>
      <c r="DH192" s="185"/>
      <c r="DI192" s="185"/>
      <c r="DJ192" s="185"/>
      <c r="DK192" s="185"/>
      <c r="DL192" s="185"/>
      <c r="DM192" s="185"/>
      <c r="DN192" s="185"/>
      <c r="DO192" s="185"/>
      <c r="DP192" s="185"/>
      <c r="DQ192" s="185"/>
      <c r="DR192" s="185"/>
      <c r="DS192" s="185"/>
      <c r="DT192" s="185"/>
      <c r="DU192" s="185"/>
      <c r="DV192" s="185"/>
      <c r="DW192" s="185"/>
      <c r="DX192" s="185"/>
      <c r="DY192" s="185"/>
      <c r="DZ192" s="185"/>
      <c r="EA192" s="185"/>
      <c r="EB192" s="185"/>
      <c r="EC192" s="185"/>
      <c r="ED192" s="185"/>
      <c r="EE192" s="185"/>
      <c r="EF192" s="185"/>
      <c r="EG192" s="185"/>
      <c r="EH192" s="185"/>
      <c r="EI192" s="185"/>
      <c r="EJ192" s="185"/>
      <c r="EK192" s="185"/>
      <c r="EL192" s="185"/>
      <c r="EM192" s="185"/>
      <c r="EN192" s="185"/>
      <c r="EO192" s="185"/>
      <c r="EP192" s="185"/>
      <c r="EQ192" s="185"/>
      <c r="ER192" s="185"/>
      <c r="ES192" s="185"/>
      <c r="ET192" s="185"/>
      <c r="EU192" s="185"/>
      <c r="EV192" s="185"/>
      <c r="EW192" s="185"/>
      <c r="EX192" s="185"/>
      <c r="EY192" s="185"/>
      <c r="EZ192" s="185"/>
      <c r="FA192" s="185"/>
      <c r="FB192" s="185"/>
      <c r="FC192" s="185"/>
      <c r="FD192" s="185"/>
      <c r="FE192" s="185"/>
      <c r="FF192" s="185"/>
      <c r="FG192" s="185"/>
      <c r="FH192" s="185"/>
      <c r="FI192" s="185"/>
      <c r="FJ192" s="185"/>
      <c r="FK192" s="185"/>
      <c r="FL192" s="185"/>
      <c r="FM192" s="185"/>
      <c r="FN192" s="185"/>
      <c r="FO192" s="185"/>
      <c r="FP192" s="185"/>
      <c r="FQ192" s="185"/>
      <c r="FR192" s="185"/>
      <c r="FS192" s="185"/>
      <c r="FT192" s="185"/>
      <c r="FU192" s="185"/>
      <c r="FV192" s="185"/>
      <c r="FW192" s="185"/>
      <c r="FX192" s="185"/>
      <c r="FY192" s="185"/>
      <c r="FZ192" s="185"/>
      <c r="GA192" s="185"/>
      <c r="GB192" s="185"/>
      <c r="GC192" s="185"/>
      <c r="GD192" s="185"/>
      <c r="GE192" s="185"/>
      <c r="GF192" s="185"/>
      <c r="GG192" s="185"/>
      <c r="GH192" s="185"/>
      <c r="GI192" s="185"/>
      <c r="GJ192" s="185"/>
      <c r="GK192" s="185"/>
      <c r="GL192" s="185"/>
      <c r="GM192" s="185"/>
      <c r="GN192" s="185"/>
      <c r="GO192" s="185"/>
      <c r="GP192" s="185"/>
      <c r="GQ192" s="185"/>
      <c r="GR192" s="185"/>
      <c r="GS192" s="185"/>
      <c r="GT192" s="185"/>
      <c r="GU192" s="185"/>
      <c r="GV192" s="185"/>
      <c r="GW192" s="185"/>
      <c r="GX192" s="185"/>
      <c r="GY192" s="185"/>
      <c r="GZ192" s="185"/>
      <c r="HA192" s="185"/>
      <c r="HB192" s="185"/>
      <c r="HC192" s="185"/>
      <c r="HD192" s="185"/>
      <c r="HE192" s="185"/>
      <c r="HF192" s="185"/>
      <c r="HG192" s="185"/>
      <c r="HH192" s="185"/>
      <c r="HI192" s="185"/>
      <c r="HJ192" s="185"/>
      <c r="HK192" s="185"/>
      <c r="HL192" s="185"/>
      <c r="HM192" s="185"/>
      <c r="HN192" s="185"/>
      <c r="HO192" s="185"/>
      <c r="HP192" s="185"/>
      <c r="HQ192" s="185"/>
      <c r="HR192" s="185"/>
      <c r="HS192" s="185"/>
      <c r="HT192" s="185"/>
      <c r="HU192" s="185"/>
      <c r="HV192" s="185"/>
      <c r="HW192" s="185"/>
      <c r="HX192" s="185"/>
      <c r="HY192" s="185"/>
      <c r="HZ192" s="185"/>
      <c r="IA192" s="185"/>
      <c r="IB192" s="185"/>
      <c r="IC192" s="185"/>
      <c r="ID192" s="185"/>
      <c r="IE192" s="185"/>
      <c r="IF192" s="185"/>
      <c r="IG192" s="185"/>
      <c r="IH192" s="185"/>
      <c r="II192" s="185"/>
      <c r="IJ192" s="185"/>
      <c r="IK192" s="185"/>
      <c r="IL192" s="185"/>
      <c r="IM192" s="185"/>
      <c r="IN192" s="185"/>
      <c r="IO192" s="185"/>
      <c r="IP192" s="185"/>
      <c r="IQ192" s="185"/>
      <c r="IR192" s="185"/>
      <c r="IS192" s="185"/>
      <c r="IT192" s="185"/>
      <c r="IU192" s="185"/>
      <c r="IV192" s="185"/>
      <c r="IW192" s="185"/>
    </row>
    <row r="193" customFormat="false" ht="15.75" hidden="true" customHeight="false" outlineLevel="0" collapsed="false">
      <c r="A193" s="182" t="s">
        <v>341</v>
      </c>
      <c r="B193" s="183" t="n">
        <v>185</v>
      </c>
      <c r="C193" s="183" t="n">
        <f aca="false">C37*$B$31*200</f>
        <v>0</v>
      </c>
      <c r="D193" s="183" t="n">
        <f aca="false">D37*$B$31*200</f>
        <v>0</v>
      </c>
      <c r="E193" s="183" t="n">
        <f aca="false">E37*$B$31*200</f>
        <v>0</v>
      </c>
      <c r="F193" s="183" t="n">
        <f aca="false">F37*$B$31*200</f>
        <v>0</v>
      </c>
      <c r="G193" s="183" t="n">
        <f aca="false">G37*$B$31*200</f>
        <v>0</v>
      </c>
      <c r="H193" s="183" t="n">
        <f aca="false">H37*$B$31*200</f>
        <v>0</v>
      </c>
      <c r="I193" s="183" t="n">
        <f aca="false">I37*$B$31*200</f>
        <v>0</v>
      </c>
      <c r="J193" s="183" t="n">
        <f aca="false">J37*$B$31*200</f>
        <v>0</v>
      </c>
      <c r="K193" s="183" t="n">
        <f aca="false">K37*$B$31*200</f>
        <v>0</v>
      </c>
      <c r="L193" s="183" t="n">
        <f aca="false">L37*$B$31*200</f>
        <v>0</v>
      </c>
      <c r="M193" s="183" t="n">
        <f aca="false">M37*$B$31*200</f>
        <v>0</v>
      </c>
      <c r="N193" s="183" t="n">
        <f aca="false">N37*$B$31*200</f>
        <v>0</v>
      </c>
      <c r="O193" s="184" t="n">
        <f aca="false">N193</f>
        <v>0</v>
      </c>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c r="CJ193" s="185"/>
      <c r="CK193" s="185"/>
      <c r="CL193" s="185"/>
      <c r="CM193" s="185"/>
      <c r="CN193" s="185"/>
      <c r="CO193" s="185"/>
      <c r="CP193" s="185"/>
      <c r="CQ193" s="185"/>
      <c r="CR193" s="185"/>
      <c r="CS193" s="185"/>
      <c r="CT193" s="185"/>
      <c r="CU193" s="185"/>
      <c r="CV193" s="185"/>
      <c r="CW193" s="185"/>
      <c r="CX193" s="185"/>
      <c r="CY193" s="185"/>
      <c r="CZ193" s="185"/>
      <c r="DA193" s="185"/>
      <c r="DB193" s="185"/>
      <c r="DC193" s="185"/>
      <c r="DD193" s="185"/>
      <c r="DE193" s="185"/>
      <c r="DF193" s="185"/>
      <c r="DG193" s="185"/>
      <c r="DH193" s="185"/>
      <c r="DI193" s="185"/>
      <c r="DJ193" s="185"/>
      <c r="DK193" s="185"/>
      <c r="DL193" s="185"/>
      <c r="DM193" s="185"/>
      <c r="DN193" s="185"/>
      <c r="DO193" s="185"/>
      <c r="DP193" s="185"/>
      <c r="DQ193" s="185"/>
      <c r="DR193" s="185"/>
      <c r="DS193" s="185"/>
      <c r="DT193" s="185"/>
      <c r="DU193" s="185"/>
      <c r="DV193" s="185"/>
      <c r="DW193" s="185"/>
      <c r="DX193" s="185"/>
      <c r="DY193" s="185"/>
      <c r="DZ193" s="185"/>
      <c r="EA193" s="185"/>
      <c r="EB193" s="185"/>
      <c r="EC193" s="185"/>
      <c r="ED193" s="185"/>
      <c r="EE193" s="185"/>
      <c r="EF193" s="185"/>
      <c r="EG193" s="185"/>
      <c r="EH193" s="185"/>
      <c r="EI193" s="185"/>
      <c r="EJ193" s="185"/>
      <c r="EK193" s="185"/>
      <c r="EL193" s="185"/>
      <c r="EM193" s="185"/>
      <c r="EN193" s="185"/>
      <c r="EO193" s="185"/>
      <c r="EP193" s="185"/>
      <c r="EQ193" s="185"/>
      <c r="ER193" s="185"/>
      <c r="ES193" s="185"/>
      <c r="ET193" s="185"/>
      <c r="EU193" s="185"/>
      <c r="EV193" s="185"/>
      <c r="EW193" s="185"/>
      <c r="EX193" s="185"/>
      <c r="EY193" s="185"/>
      <c r="EZ193" s="185"/>
      <c r="FA193" s="185"/>
      <c r="FB193" s="185"/>
      <c r="FC193" s="185"/>
      <c r="FD193" s="185"/>
      <c r="FE193" s="185"/>
      <c r="FF193" s="185"/>
      <c r="FG193" s="185"/>
      <c r="FH193" s="185"/>
      <c r="FI193" s="185"/>
      <c r="FJ193" s="185"/>
      <c r="FK193" s="185"/>
      <c r="FL193" s="185"/>
      <c r="FM193" s="185"/>
      <c r="FN193" s="185"/>
      <c r="FO193" s="185"/>
      <c r="FP193" s="185"/>
      <c r="FQ193" s="185"/>
      <c r="FR193" s="185"/>
      <c r="FS193" s="185"/>
      <c r="FT193" s="185"/>
      <c r="FU193" s="185"/>
      <c r="FV193" s="185"/>
      <c r="FW193" s="185"/>
      <c r="FX193" s="185"/>
      <c r="FY193" s="185"/>
      <c r="FZ193" s="185"/>
      <c r="GA193" s="185"/>
      <c r="GB193" s="185"/>
      <c r="GC193" s="185"/>
      <c r="GD193" s="185"/>
      <c r="GE193" s="185"/>
      <c r="GF193" s="185"/>
      <c r="GG193" s="185"/>
      <c r="GH193" s="185"/>
      <c r="GI193" s="185"/>
      <c r="GJ193" s="185"/>
      <c r="GK193" s="185"/>
      <c r="GL193" s="185"/>
      <c r="GM193" s="185"/>
      <c r="GN193" s="185"/>
      <c r="GO193" s="185"/>
      <c r="GP193" s="185"/>
      <c r="GQ193" s="185"/>
      <c r="GR193" s="185"/>
      <c r="GS193" s="185"/>
      <c r="GT193" s="185"/>
      <c r="GU193" s="185"/>
      <c r="GV193" s="185"/>
      <c r="GW193" s="185"/>
      <c r="GX193" s="185"/>
      <c r="GY193" s="185"/>
      <c r="GZ193" s="185"/>
      <c r="HA193" s="185"/>
      <c r="HB193" s="185"/>
      <c r="HC193" s="185"/>
      <c r="HD193" s="185"/>
      <c r="HE193" s="185"/>
      <c r="HF193" s="185"/>
      <c r="HG193" s="185"/>
      <c r="HH193" s="185"/>
      <c r="HI193" s="185"/>
      <c r="HJ193" s="185"/>
      <c r="HK193" s="185"/>
      <c r="HL193" s="185"/>
      <c r="HM193" s="185"/>
      <c r="HN193" s="185"/>
      <c r="HO193" s="185"/>
      <c r="HP193" s="185"/>
      <c r="HQ193" s="185"/>
      <c r="HR193" s="185"/>
      <c r="HS193" s="185"/>
      <c r="HT193" s="185"/>
      <c r="HU193" s="185"/>
      <c r="HV193" s="185"/>
      <c r="HW193" s="185"/>
      <c r="HX193" s="185"/>
      <c r="HY193" s="185"/>
      <c r="HZ193" s="185"/>
      <c r="IA193" s="185"/>
      <c r="IB193" s="185"/>
      <c r="IC193" s="185"/>
      <c r="ID193" s="185"/>
      <c r="IE193" s="185"/>
      <c r="IF193" s="185"/>
      <c r="IG193" s="185"/>
      <c r="IH193" s="185"/>
      <c r="II193" s="185"/>
      <c r="IJ193" s="185"/>
      <c r="IK193" s="185"/>
      <c r="IL193" s="185"/>
      <c r="IM193" s="185"/>
      <c r="IN193" s="185"/>
      <c r="IO193" s="185"/>
      <c r="IP193" s="185"/>
      <c r="IQ193" s="185"/>
      <c r="IR193" s="185"/>
      <c r="IS193" s="185"/>
      <c r="IT193" s="185"/>
      <c r="IU193" s="185"/>
      <c r="IV193" s="185"/>
      <c r="IW193" s="185"/>
    </row>
    <row r="194" customFormat="false" ht="15.75" hidden="true" customHeight="false" outlineLevel="0" collapsed="false">
      <c r="A194" s="182" t="s">
        <v>342</v>
      </c>
      <c r="B194" s="183" t="n">
        <v>215</v>
      </c>
      <c r="C194" s="183" t="n">
        <f aca="false">C38*$B$31*200</f>
        <v>0</v>
      </c>
      <c r="D194" s="183" t="n">
        <f aca="false">D38*$B$31*200</f>
        <v>0</v>
      </c>
      <c r="E194" s="183" t="n">
        <f aca="false">E38*$B$31*200</f>
        <v>0</v>
      </c>
      <c r="F194" s="183" t="n">
        <f aca="false">F38*$B$31*200</f>
        <v>0</v>
      </c>
      <c r="G194" s="183" t="n">
        <f aca="false">G38*$B$31*200</f>
        <v>0</v>
      </c>
      <c r="H194" s="183" t="n">
        <f aca="false">H38*$B$31*200</f>
        <v>0</v>
      </c>
      <c r="I194" s="183" t="n">
        <f aca="false">I38*$B$31*200</f>
        <v>0</v>
      </c>
      <c r="J194" s="183" t="n">
        <f aca="false">J38*$B$31*200</f>
        <v>0</v>
      </c>
      <c r="K194" s="183" t="n">
        <f aca="false">K38*$B$31*200</f>
        <v>0</v>
      </c>
      <c r="L194" s="183" t="n">
        <f aca="false">L38*$B$31*200</f>
        <v>0</v>
      </c>
      <c r="M194" s="183" t="n">
        <f aca="false">M38*$B$31*200</f>
        <v>0</v>
      </c>
      <c r="N194" s="183" t="n">
        <f aca="false">N38*$B$31*200</f>
        <v>0</v>
      </c>
      <c r="O194" s="184" t="n">
        <f aca="false">N194</f>
        <v>0</v>
      </c>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c r="CJ194" s="185"/>
      <c r="CK194" s="185"/>
      <c r="CL194" s="185"/>
      <c r="CM194" s="185"/>
      <c r="CN194" s="185"/>
      <c r="CO194" s="185"/>
      <c r="CP194" s="185"/>
      <c r="CQ194" s="185"/>
      <c r="CR194" s="185"/>
      <c r="CS194" s="185"/>
      <c r="CT194" s="185"/>
      <c r="CU194" s="185"/>
      <c r="CV194" s="185"/>
      <c r="CW194" s="185"/>
      <c r="CX194" s="185"/>
      <c r="CY194" s="185"/>
      <c r="CZ194" s="185"/>
      <c r="DA194" s="185"/>
      <c r="DB194" s="185"/>
      <c r="DC194" s="185"/>
      <c r="DD194" s="185"/>
      <c r="DE194" s="185"/>
      <c r="DF194" s="185"/>
      <c r="DG194" s="185"/>
      <c r="DH194" s="185"/>
      <c r="DI194" s="185"/>
      <c r="DJ194" s="185"/>
      <c r="DK194" s="185"/>
      <c r="DL194" s="185"/>
      <c r="DM194" s="185"/>
      <c r="DN194" s="185"/>
      <c r="DO194" s="185"/>
      <c r="DP194" s="185"/>
      <c r="DQ194" s="185"/>
      <c r="DR194" s="185"/>
      <c r="DS194" s="185"/>
      <c r="DT194" s="185"/>
      <c r="DU194" s="185"/>
      <c r="DV194" s="185"/>
      <c r="DW194" s="185"/>
      <c r="DX194" s="185"/>
      <c r="DY194" s="185"/>
      <c r="DZ194" s="185"/>
      <c r="EA194" s="185"/>
      <c r="EB194" s="185"/>
      <c r="EC194" s="185"/>
      <c r="ED194" s="185"/>
      <c r="EE194" s="185"/>
      <c r="EF194" s="185"/>
      <c r="EG194" s="185"/>
      <c r="EH194" s="185"/>
      <c r="EI194" s="185"/>
      <c r="EJ194" s="185"/>
      <c r="EK194" s="185"/>
      <c r="EL194" s="185"/>
      <c r="EM194" s="185"/>
      <c r="EN194" s="185"/>
      <c r="EO194" s="185"/>
      <c r="EP194" s="185"/>
      <c r="EQ194" s="185"/>
      <c r="ER194" s="185"/>
      <c r="ES194" s="185"/>
      <c r="ET194" s="185"/>
      <c r="EU194" s="185"/>
      <c r="EV194" s="185"/>
      <c r="EW194" s="185"/>
      <c r="EX194" s="185"/>
      <c r="EY194" s="185"/>
      <c r="EZ194" s="185"/>
      <c r="FA194" s="185"/>
      <c r="FB194" s="185"/>
      <c r="FC194" s="185"/>
      <c r="FD194" s="185"/>
      <c r="FE194" s="185"/>
      <c r="FF194" s="185"/>
      <c r="FG194" s="185"/>
      <c r="FH194" s="185"/>
      <c r="FI194" s="185"/>
      <c r="FJ194" s="185"/>
      <c r="FK194" s="185"/>
      <c r="FL194" s="185"/>
      <c r="FM194" s="185"/>
      <c r="FN194" s="185"/>
      <c r="FO194" s="185"/>
      <c r="FP194" s="185"/>
      <c r="FQ194" s="185"/>
      <c r="FR194" s="185"/>
      <c r="FS194" s="185"/>
      <c r="FT194" s="185"/>
      <c r="FU194" s="185"/>
      <c r="FV194" s="185"/>
      <c r="FW194" s="185"/>
      <c r="FX194" s="185"/>
      <c r="FY194" s="185"/>
      <c r="FZ194" s="185"/>
      <c r="GA194" s="185"/>
      <c r="GB194" s="185"/>
      <c r="GC194" s="185"/>
      <c r="GD194" s="185"/>
      <c r="GE194" s="185"/>
      <c r="GF194" s="185"/>
      <c r="GG194" s="185"/>
      <c r="GH194" s="185"/>
      <c r="GI194" s="185"/>
      <c r="GJ194" s="185"/>
      <c r="GK194" s="185"/>
      <c r="GL194" s="185"/>
      <c r="GM194" s="185"/>
      <c r="GN194" s="185"/>
      <c r="GO194" s="185"/>
      <c r="GP194" s="185"/>
      <c r="GQ194" s="185"/>
      <c r="GR194" s="185"/>
      <c r="GS194" s="185"/>
      <c r="GT194" s="185"/>
      <c r="GU194" s="185"/>
      <c r="GV194" s="185"/>
      <c r="GW194" s="185"/>
      <c r="GX194" s="185"/>
      <c r="GY194" s="185"/>
      <c r="GZ194" s="185"/>
      <c r="HA194" s="185"/>
      <c r="HB194" s="185"/>
      <c r="HC194" s="185"/>
      <c r="HD194" s="185"/>
      <c r="HE194" s="185"/>
      <c r="HF194" s="185"/>
      <c r="HG194" s="185"/>
      <c r="HH194" s="185"/>
      <c r="HI194" s="185"/>
      <c r="HJ194" s="185"/>
      <c r="HK194" s="185"/>
      <c r="HL194" s="185"/>
      <c r="HM194" s="185"/>
      <c r="HN194" s="185"/>
      <c r="HO194" s="185"/>
      <c r="HP194" s="185"/>
      <c r="HQ194" s="185"/>
      <c r="HR194" s="185"/>
      <c r="HS194" s="185"/>
      <c r="HT194" s="185"/>
      <c r="HU194" s="185"/>
      <c r="HV194" s="185"/>
      <c r="HW194" s="185"/>
      <c r="HX194" s="185"/>
      <c r="HY194" s="185"/>
      <c r="HZ194" s="185"/>
      <c r="IA194" s="185"/>
      <c r="IB194" s="185"/>
      <c r="IC194" s="185"/>
      <c r="ID194" s="185"/>
      <c r="IE194" s="185"/>
      <c r="IF194" s="185"/>
      <c r="IG194" s="185"/>
      <c r="IH194" s="185"/>
      <c r="II194" s="185"/>
      <c r="IJ194" s="185"/>
      <c r="IK194" s="185"/>
      <c r="IL194" s="185"/>
      <c r="IM194" s="185"/>
      <c r="IN194" s="185"/>
      <c r="IO194" s="185"/>
      <c r="IP194" s="185"/>
      <c r="IQ194" s="185"/>
      <c r="IR194" s="185"/>
      <c r="IS194" s="185"/>
      <c r="IT194" s="185"/>
      <c r="IU194" s="185"/>
      <c r="IV194" s="185"/>
      <c r="IW194" s="185"/>
    </row>
    <row r="195" customFormat="false" ht="15.75" hidden="true" customHeight="false" outlineLevel="0" collapsed="false">
      <c r="A195" s="182" t="s">
        <v>343</v>
      </c>
      <c r="B195" s="183" t="n">
        <v>235</v>
      </c>
      <c r="C195" s="183" t="n">
        <f aca="false">C39*$B$31*200</f>
        <v>0</v>
      </c>
      <c r="D195" s="183" t="n">
        <f aca="false">D39*$B$31*200</f>
        <v>0</v>
      </c>
      <c r="E195" s="183" t="n">
        <f aca="false">E39*$B$31*200</f>
        <v>0</v>
      </c>
      <c r="F195" s="183" t="n">
        <f aca="false">F39*$B$31*200</f>
        <v>0</v>
      </c>
      <c r="G195" s="183" t="n">
        <f aca="false">G39*$B$31*200</f>
        <v>0</v>
      </c>
      <c r="H195" s="183" t="n">
        <f aca="false">H39*$B$31*200</f>
        <v>0</v>
      </c>
      <c r="I195" s="183" t="n">
        <f aca="false">I39*$B$31*200</f>
        <v>0</v>
      </c>
      <c r="J195" s="183" t="n">
        <f aca="false">J39*$B$31*200</f>
        <v>0</v>
      </c>
      <c r="K195" s="183" t="n">
        <f aca="false">K39*$B$31*200</f>
        <v>0</v>
      </c>
      <c r="L195" s="183" t="n">
        <f aca="false">L39*$B$31*200</f>
        <v>0</v>
      </c>
      <c r="M195" s="183" t="n">
        <f aca="false">M39*$B$31*200</f>
        <v>0</v>
      </c>
      <c r="N195" s="183" t="n">
        <f aca="false">N39*$B$31*200</f>
        <v>0</v>
      </c>
      <c r="O195" s="184" t="n">
        <f aca="false">N195</f>
        <v>0</v>
      </c>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c r="CJ195" s="185"/>
      <c r="CK195" s="185"/>
      <c r="CL195" s="185"/>
      <c r="CM195" s="185"/>
      <c r="CN195" s="185"/>
      <c r="CO195" s="185"/>
      <c r="CP195" s="185"/>
      <c r="CQ195" s="185"/>
      <c r="CR195" s="185"/>
      <c r="CS195" s="185"/>
      <c r="CT195" s="185"/>
      <c r="CU195" s="185"/>
      <c r="CV195" s="185"/>
      <c r="CW195" s="185"/>
      <c r="CX195" s="185"/>
      <c r="CY195" s="185"/>
      <c r="CZ195" s="185"/>
      <c r="DA195" s="185"/>
      <c r="DB195" s="185"/>
      <c r="DC195" s="185"/>
      <c r="DD195" s="185"/>
      <c r="DE195" s="185"/>
      <c r="DF195" s="185"/>
      <c r="DG195" s="185"/>
      <c r="DH195" s="185"/>
      <c r="DI195" s="185"/>
      <c r="DJ195" s="185"/>
      <c r="DK195" s="185"/>
      <c r="DL195" s="185"/>
      <c r="DM195" s="185"/>
      <c r="DN195" s="185"/>
      <c r="DO195" s="185"/>
      <c r="DP195" s="185"/>
      <c r="DQ195" s="185"/>
      <c r="DR195" s="185"/>
      <c r="DS195" s="185"/>
      <c r="DT195" s="185"/>
      <c r="DU195" s="185"/>
      <c r="DV195" s="185"/>
      <c r="DW195" s="185"/>
      <c r="DX195" s="185"/>
      <c r="DY195" s="185"/>
      <c r="DZ195" s="185"/>
      <c r="EA195" s="185"/>
      <c r="EB195" s="185"/>
      <c r="EC195" s="185"/>
      <c r="ED195" s="185"/>
      <c r="EE195" s="185"/>
      <c r="EF195" s="185"/>
      <c r="EG195" s="185"/>
      <c r="EH195" s="185"/>
      <c r="EI195" s="185"/>
      <c r="EJ195" s="185"/>
      <c r="EK195" s="185"/>
      <c r="EL195" s="185"/>
      <c r="EM195" s="185"/>
      <c r="EN195" s="185"/>
      <c r="EO195" s="185"/>
      <c r="EP195" s="185"/>
      <c r="EQ195" s="185"/>
      <c r="ER195" s="185"/>
      <c r="ES195" s="185"/>
      <c r="ET195" s="185"/>
      <c r="EU195" s="185"/>
      <c r="EV195" s="185"/>
      <c r="EW195" s="185"/>
      <c r="EX195" s="185"/>
      <c r="EY195" s="185"/>
      <c r="EZ195" s="185"/>
      <c r="FA195" s="185"/>
      <c r="FB195" s="185"/>
      <c r="FC195" s="185"/>
      <c r="FD195" s="185"/>
      <c r="FE195" s="185"/>
      <c r="FF195" s="185"/>
      <c r="FG195" s="185"/>
      <c r="FH195" s="185"/>
      <c r="FI195" s="185"/>
      <c r="FJ195" s="185"/>
      <c r="FK195" s="185"/>
      <c r="FL195" s="185"/>
      <c r="FM195" s="185"/>
      <c r="FN195" s="185"/>
      <c r="FO195" s="185"/>
      <c r="FP195" s="185"/>
      <c r="FQ195" s="185"/>
      <c r="FR195" s="185"/>
      <c r="FS195" s="185"/>
      <c r="FT195" s="185"/>
      <c r="FU195" s="185"/>
      <c r="FV195" s="185"/>
      <c r="FW195" s="185"/>
      <c r="FX195" s="185"/>
      <c r="FY195" s="185"/>
      <c r="FZ195" s="185"/>
      <c r="GA195" s="185"/>
      <c r="GB195" s="185"/>
      <c r="GC195" s="185"/>
      <c r="GD195" s="185"/>
      <c r="GE195" s="185"/>
      <c r="GF195" s="185"/>
      <c r="GG195" s="185"/>
      <c r="GH195" s="185"/>
      <c r="GI195" s="185"/>
      <c r="GJ195" s="185"/>
      <c r="GK195" s="185"/>
      <c r="GL195" s="185"/>
      <c r="GM195" s="185"/>
      <c r="GN195" s="185"/>
      <c r="GO195" s="185"/>
      <c r="GP195" s="185"/>
      <c r="GQ195" s="185"/>
      <c r="GR195" s="185"/>
      <c r="GS195" s="185"/>
      <c r="GT195" s="185"/>
      <c r="GU195" s="185"/>
      <c r="GV195" s="185"/>
      <c r="GW195" s="185"/>
      <c r="GX195" s="185"/>
      <c r="GY195" s="185"/>
      <c r="GZ195" s="185"/>
      <c r="HA195" s="185"/>
      <c r="HB195" s="185"/>
      <c r="HC195" s="185"/>
      <c r="HD195" s="185"/>
      <c r="HE195" s="185"/>
      <c r="HF195" s="185"/>
      <c r="HG195" s="185"/>
      <c r="HH195" s="185"/>
      <c r="HI195" s="185"/>
      <c r="HJ195" s="185"/>
      <c r="HK195" s="185"/>
      <c r="HL195" s="185"/>
      <c r="HM195" s="185"/>
      <c r="HN195" s="185"/>
      <c r="HO195" s="185"/>
      <c r="HP195" s="185"/>
      <c r="HQ195" s="185"/>
      <c r="HR195" s="185"/>
      <c r="HS195" s="185"/>
      <c r="HT195" s="185"/>
      <c r="HU195" s="185"/>
      <c r="HV195" s="185"/>
      <c r="HW195" s="185"/>
      <c r="HX195" s="185"/>
      <c r="HY195" s="185"/>
      <c r="HZ195" s="185"/>
      <c r="IA195" s="185"/>
      <c r="IB195" s="185"/>
      <c r="IC195" s="185"/>
      <c r="ID195" s="185"/>
      <c r="IE195" s="185"/>
      <c r="IF195" s="185"/>
      <c r="IG195" s="185"/>
      <c r="IH195" s="185"/>
      <c r="II195" s="185"/>
      <c r="IJ195" s="185"/>
      <c r="IK195" s="185"/>
      <c r="IL195" s="185"/>
      <c r="IM195" s="185"/>
      <c r="IN195" s="185"/>
      <c r="IO195" s="185"/>
      <c r="IP195" s="185"/>
      <c r="IQ195" s="185"/>
      <c r="IR195" s="185"/>
      <c r="IS195" s="185"/>
      <c r="IT195" s="185"/>
      <c r="IU195" s="185"/>
      <c r="IV195" s="185"/>
      <c r="IW195" s="185"/>
    </row>
    <row r="196" customFormat="false" ht="15.75" hidden="true" customHeight="false" outlineLevel="0" collapsed="false">
      <c r="A196" s="182" t="s">
        <v>344</v>
      </c>
      <c r="B196" s="183" t="n">
        <v>265</v>
      </c>
      <c r="C196" s="183" t="n">
        <f aca="false">C40*$B$31*200</f>
        <v>0</v>
      </c>
      <c r="D196" s="183" t="n">
        <f aca="false">D40*$B$31*200</f>
        <v>0</v>
      </c>
      <c r="E196" s="183" t="n">
        <f aca="false">E40*$B$31*200</f>
        <v>0</v>
      </c>
      <c r="F196" s="183" t="n">
        <f aca="false">F40*$B$31*200</f>
        <v>0</v>
      </c>
      <c r="G196" s="183" t="n">
        <f aca="false">G40*$B$31*200</f>
        <v>0</v>
      </c>
      <c r="H196" s="183" t="n">
        <f aca="false">H40*$B$31*200</f>
        <v>0</v>
      </c>
      <c r="I196" s="183" t="n">
        <f aca="false">I40*$B$31*200</f>
        <v>0</v>
      </c>
      <c r="J196" s="183" t="n">
        <f aca="false">J40*$B$31*200</f>
        <v>0</v>
      </c>
      <c r="K196" s="183" t="n">
        <f aca="false">K40*$B$31*200</f>
        <v>0</v>
      </c>
      <c r="L196" s="183" t="n">
        <f aca="false">L40*$B$31*200</f>
        <v>0</v>
      </c>
      <c r="M196" s="183" t="n">
        <f aca="false">M40*$B$31*200</f>
        <v>0</v>
      </c>
      <c r="N196" s="183" t="n">
        <f aca="false">N40*$B$31*200</f>
        <v>0</v>
      </c>
      <c r="O196" s="184" t="n">
        <f aca="false">N196</f>
        <v>0</v>
      </c>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c r="CJ196" s="185"/>
      <c r="CK196" s="185"/>
      <c r="CL196" s="185"/>
      <c r="CM196" s="185"/>
      <c r="CN196" s="185"/>
      <c r="CO196" s="185"/>
      <c r="CP196" s="185"/>
      <c r="CQ196" s="185"/>
      <c r="CR196" s="185"/>
      <c r="CS196" s="185"/>
      <c r="CT196" s="185"/>
      <c r="CU196" s="185"/>
      <c r="CV196" s="185"/>
      <c r="CW196" s="185"/>
      <c r="CX196" s="185"/>
      <c r="CY196" s="185"/>
      <c r="CZ196" s="185"/>
      <c r="DA196" s="185"/>
      <c r="DB196" s="185"/>
      <c r="DC196" s="185"/>
      <c r="DD196" s="185"/>
      <c r="DE196" s="185"/>
      <c r="DF196" s="185"/>
      <c r="DG196" s="185"/>
      <c r="DH196" s="185"/>
      <c r="DI196" s="185"/>
      <c r="DJ196" s="185"/>
      <c r="DK196" s="185"/>
      <c r="DL196" s="185"/>
      <c r="DM196" s="185"/>
      <c r="DN196" s="185"/>
      <c r="DO196" s="185"/>
      <c r="DP196" s="185"/>
      <c r="DQ196" s="185"/>
      <c r="DR196" s="185"/>
      <c r="DS196" s="185"/>
      <c r="DT196" s="185"/>
      <c r="DU196" s="185"/>
      <c r="DV196" s="185"/>
      <c r="DW196" s="185"/>
      <c r="DX196" s="185"/>
      <c r="DY196" s="185"/>
      <c r="DZ196" s="185"/>
      <c r="EA196" s="185"/>
      <c r="EB196" s="185"/>
      <c r="EC196" s="185"/>
      <c r="ED196" s="185"/>
      <c r="EE196" s="185"/>
      <c r="EF196" s="185"/>
      <c r="EG196" s="185"/>
      <c r="EH196" s="185"/>
      <c r="EI196" s="185"/>
      <c r="EJ196" s="185"/>
      <c r="EK196" s="185"/>
      <c r="EL196" s="185"/>
      <c r="EM196" s="185"/>
      <c r="EN196" s="185"/>
      <c r="EO196" s="185"/>
      <c r="EP196" s="185"/>
      <c r="EQ196" s="185"/>
      <c r="ER196" s="185"/>
      <c r="ES196" s="185"/>
      <c r="ET196" s="185"/>
      <c r="EU196" s="185"/>
      <c r="EV196" s="185"/>
      <c r="EW196" s="185"/>
      <c r="EX196" s="185"/>
      <c r="EY196" s="185"/>
      <c r="EZ196" s="185"/>
      <c r="FA196" s="185"/>
      <c r="FB196" s="185"/>
      <c r="FC196" s="185"/>
      <c r="FD196" s="185"/>
      <c r="FE196" s="185"/>
      <c r="FF196" s="185"/>
      <c r="FG196" s="185"/>
      <c r="FH196" s="185"/>
      <c r="FI196" s="185"/>
      <c r="FJ196" s="185"/>
      <c r="FK196" s="185"/>
      <c r="FL196" s="185"/>
      <c r="FM196" s="185"/>
      <c r="FN196" s="185"/>
      <c r="FO196" s="185"/>
      <c r="FP196" s="185"/>
      <c r="FQ196" s="185"/>
      <c r="FR196" s="185"/>
      <c r="FS196" s="185"/>
      <c r="FT196" s="185"/>
      <c r="FU196" s="185"/>
      <c r="FV196" s="185"/>
      <c r="FW196" s="185"/>
      <c r="FX196" s="185"/>
      <c r="FY196" s="185"/>
      <c r="FZ196" s="185"/>
      <c r="GA196" s="185"/>
      <c r="GB196" s="185"/>
      <c r="GC196" s="185"/>
      <c r="GD196" s="185"/>
      <c r="GE196" s="185"/>
      <c r="GF196" s="185"/>
      <c r="GG196" s="185"/>
      <c r="GH196" s="185"/>
      <c r="GI196" s="185"/>
      <c r="GJ196" s="185"/>
      <c r="GK196" s="185"/>
      <c r="GL196" s="185"/>
      <c r="GM196" s="185"/>
      <c r="GN196" s="185"/>
      <c r="GO196" s="185"/>
      <c r="GP196" s="185"/>
      <c r="GQ196" s="185"/>
      <c r="GR196" s="185"/>
      <c r="GS196" s="185"/>
      <c r="GT196" s="185"/>
      <c r="GU196" s="185"/>
      <c r="GV196" s="185"/>
      <c r="GW196" s="185"/>
      <c r="GX196" s="185"/>
      <c r="GY196" s="185"/>
      <c r="GZ196" s="185"/>
      <c r="HA196" s="185"/>
      <c r="HB196" s="185"/>
      <c r="HC196" s="185"/>
      <c r="HD196" s="185"/>
      <c r="HE196" s="185"/>
      <c r="HF196" s="185"/>
      <c r="HG196" s="185"/>
      <c r="HH196" s="185"/>
      <c r="HI196" s="185"/>
      <c r="HJ196" s="185"/>
      <c r="HK196" s="185"/>
      <c r="HL196" s="185"/>
      <c r="HM196" s="185"/>
      <c r="HN196" s="185"/>
      <c r="HO196" s="185"/>
      <c r="HP196" s="185"/>
      <c r="HQ196" s="185"/>
      <c r="HR196" s="185"/>
      <c r="HS196" s="185"/>
      <c r="HT196" s="185"/>
      <c r="HU196" s="185"/>
      <c r="HV196" s="185"/>
      <c r="HW196" s="185"/>
      <c r="HX196" s="185"/>
      <c r="HY196" s="185"/>
      <c r="HZ196" s="185"/>
      <c r="IA196" s="185"/>
      <c r="IB196" s="185"/>
      <c r="IC196" s="185"/>
      <c r="ID196" s="185"/>
      <c r="IE196" s="185"/>
      <c r="IF196" s="185"/>
      <c r="IG196" s="185"/>
      <c r="IH196" s="185"/>
      <c r="II196" s="185"/>
      <c r="IJ196" s="185"/>
      <c r="IK196" s="185"/>
      <c r="IL196" s="185"/>
      <c r="IM196" s="185"/>
      <c r="IN196" s="185"/>
      <c r="IO196" s="185"/>
      <c r="IP196" s="185"/>
      <c r="IQ196" s="185"/>
      <c r="IR196" s="185"/>
      <c r="IS196" s="185"/>
      <c r="IT196" s="185"/>
      <c r="IU196" s="185"/>
      <c r="IV196" s="185"/>
      <c r="IW196" s="185"/>
    </row>
    <row r="197" customFormat="false" ht="15.75" hidden="true" customHeight="false" outlineLevel="0" collapsed="false">
      <c r="A197" s="182" t="s">
        <v>345</v>
      </c>
      <c r="B197" s="183" t="n">
        <v>285</v>
      </c>
      <c r="C197" s="183" t="n">
        <f aca="false">C41*$B$31*200</f>
        <v>0</v>
      </c>
      <c r="D197" s="183" t="n">
        <f aca="false">D41*$B$31*200</f>
        <v>0</v>
      </c>
      <c r="E197" s="183" t="n">
        <f aca="false">E41*$B$31*200</f>
        <v>0</v>
      </c>
      <c r="F197" s="183" t="n">
        <f aca="false">F41*$B$31*200</f>
        <v>0</v>
      </c>
      <c r="G197" s="183" t="n">
        <f aca="false">G41*$B$31*200</f>
        <v>0</v>
      </c>
      <c r="H197" s="183" t="n">
        <f aca="false">H41*$B$31*200</f>
        <v>0</v>
      </c>
      <c r="I197" s="183" t="n">
        <f aca="false">I41*$B$31*200</f>
        <v>0</v>
      </c>
      <c r="J197" s="183" t="n">
        <f aca="false">J41*$B$31*200</f>
        <v>0</v>
      </c>
      <c r="K197" s="183" t="n">
        <f aca="false">K41*$B$31*200</f>
        <v>0</v>
      </c>
      <c r="L197" s="183" t="n">
        <f aca="false">L41*$B$31*200</f>
        <v>0</v>
      </c>
      <c r="M197" s="183" t="n">
        <f aca="false">M41*$B$31*200</f>
        <v>0</v>
      </c>
      <c r="N197" s="183" t="n">
        <f aca="false">N41*$B$31*200</f>
        <v>0</v>
      </c>
      <c r="O197" s="184" t="n">
        <f aca="false">N197</f>
        <v>0</v>
      </c>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c r="CJ197" s="185"/>
      <c r="CK197" s="185"/>
      <c r="CL197" s="185"/>
      <c r="CM197" s="185"/>
      <c r="CN197" s="185"/>
      <c r="CO197" s="185"/>
      <c r="CP197" s="185"/>
      <c r="CQ197" s="185"/>
      <c r="CR197" s="185"/>
      <c r="CS197" s="185"/>
      <c r="CT197" s="185"/>
      <c r="CU197" s="185"/>
      <c r="CV197" s="185"/>
      <c r="CW197" s="185"/>
      <c r="CX197" s="185"/>
      <c r="CY197" s="185"/>
      <c r="CZ197" s="185"/>
      <c r="DA197" s="185"/>
      <c r="DB197" s="185"/>
      <c r="DC197" s="185"/>
      <c r="DD197" s="185"/>
      <c r="DE197" s="185"/>
      <c r="DF197" s="185"/>
      <c r="DG197" s="185"/>
      <c r="DH197" s="185"/>
      <c r="DI197" s="185"/>
      <c r="DJ197" s="185"/>
      <c r="DK197" s="185"/>
      <c r="DL197" s="185"/>
      <c r="DM197" s="185"/>
      <c r="DN197" s="185"/>
      <c r="DO197" s="185"/>
      <c r="DP197" s="185"/>
      <c r="DQ197" s="185"/>
      <c r="DR197" s="185"/>
      <c r="DS197" s="185"/>
      <c r="DT197" s="185"/>
      <c r="DU197" s="185"/>
      <c r="DV197" s="185"/>
      <c r="DW197" s="185"/>
      <c r="DX197" s="185"/>
      <c r="DY197" s="185"/>
      <c r="DZ197" s="185"/>
      <c r="EA197" s="185"/>
      <c r="EB197" s="185"/>
      <c r="EC197" s="185"/>
      <c r="ED197" s="185"/>
      <c r="EE197" s="185"/>
      <c r="EF197" s="185"/>
      <c r="EG197" s="185"/>
      <c r="EH197" s="185"/>
      <c r="EI197" s="185"/>
      <c r="EJ197" s="185"/>
      <c r="EK197" s="185"/>
      <c r="EL197" s="185"/>
      <c r="EM197" s="185"/>
      <c r="EN197" s="185"/>
      <c r="EO197" s="185"/>
      <c r="EP197" s="185"/>
      <c r="EQ197" s="185"/>
      <c r="ER197" s="185"/>
      <c r="ES197" s="185"/>
      <c r="ET197" s="185"/>
      <c r="EU197" s="185"/>
      <c r="EV197" s="185"/>
      <c r="EW197" s="185"/>
      <c r="EX197" s="185"/>
      <c r="EY197" s="185"/>
      <c r="EZ197" s="185"/>
      <c r="FA197" s="185"/>
      <c r="FB197" s="185"/>
      <c r="FC197" s="185"/>
      <c r="FD197" s="185"/>
      <c r="FE197" s="185"/>
      <c r="FF197" s="185"/>
      <c r="FG197" s="185"/>
      <c r="FH197" s="185"/>
      <c r="FI197" s="185"/>
      <c r="FJ197" s="185"/>
      <c r="FK197" s="185"/>
      <c r="FL197" s="185"/>
      <c r="FM197" s="185"/>
      <c r="FN197" s="185"/>
      <c r="FO197" s="185"/>
      <c r="FP197" s="185"/>
      <c r="FQ197" s="185"/>
      <c r="FR197" s="185"/>
      <c r="FS197" s="185"/>
      <c r="FT197" s="185"/>
      <c r="FU197" s="185"/>
      <c r="FV197" s="185"/>
      <c r="FW197" s="185"/>
      <c r="FX197" s="185"/>
      <c r="FY197" s="185"/>
      <c r="FZ197" s="185"/>
      <c r="GA197" s="185"/>
      <c r="GB197" s="185"/>
      <c r="GC197" s="185"/>
      <c r="GD197" s="185"/>
      <c r="GE197" s="185"/>
      <c r="GF197" s="185"/>
      <c r="GG197" s="185"/>
      <c r="GH197" s="185"/>
      <c r="GI197" s="185"/>
      <c r="GJ197" s="185"/>
      <c r="GK197" s="185"/>
      <c r="GL197" s="185"/>
      <c r="GM197" s="185"/>
      <c r="GN197" s="185"/>
      <c r="GO197" s="185"/>
      <c r="GP197" s="185"/>
      <c r="GQ197" s="185"/>
      <c r="GR197" s="185"/>
      <c r="GS197" s="185"/>
      <c r="GT197" s="185"/>
      <c r="GU197" s="185"/>
      <c r="GV197" s="185"/>
      <c r="GW197" s="185"/>
      <c r="GX197" s="185"/>
      <c r="GY197" s="185"/>
      <c r="GZ197" s="185"/>
      <c r="HA197" s="185"/>
      <c r="HB197" s="185"/>
      <c r="HC197" s="185"/>
      <c r="HD197" s="185"/>
      <c r="HE197" s="185"/>
      <c r="HF197" s="185"/>
      <c r="HG197" s="185"/>
      <c r="HH197" s="185"/>
      <c r="HI197" s="185"/>
      <c r="HJ197" s="185"/>
      <c r="HK197" s="185"/>
      <c r="HL197" s="185"/>
      <c r="HM197" s="185"/>
      <c r="HN197" s="185"/>
      <c r="HO197" s="185"/>
      <c r="HP197" s="185"/>
      <c r="HQ197" s="185"/>
      <c r="HR197" s="185"/>
      <c r="HS197" s="185"/>
      <c r="HT197" s="185"/>
      <c r="HU197" s="185"/>
      <c r="HV197" s="185"/>
      <c r="HW197" s="185"/>
      <c r="HX197" s="185"/>
      <c r="HY197" s="185"/>
      <c r="HZ197" s="185"/>
      <c r="IA197" s="185"/>
      <c r="IB197" s="185"/>
      <c r="IC197" s="185"/>
      <c r="ID197" s="185"/>
      <c r="IE197" s="185"/>
      <c r="IF197" s="185"/>
      <c r="IG197" s="185"/>
      <c r="IH197" s="185"/>
      <c r="II197" s="185"/>
      <c r="IJ197" s="185"/>
      <c r="IK197" s="185"/>
      <c r="IL197" s="185"/>
      <c r="IM197" s="185"/>
      <c r="IN197" s="185"/>
      <c r="IO197" s="185"/>
      <c r="IP197" s="185"/>
      <c r="IQ197" s="185"/>
      <c r="IR197" s="185"/>
      <c r="IS197" s="185"/>
      <c r="IT197" s="185"/>
      <c r="IU197" s="185"/>
      <c r="IV197" s="185"/>
      <c r="IW197" s="185"/>
    </row>
    <row r="198" customFormat="false" ht="15.75" hidden="true" customHeight="false" outlineLevel="0" collapsed="false">
      <c r="A198" s="182" t="s">
        <v>346</v>
      </c>
      <c r="B198" s="183" t="n">
        <v>315</v>
      </c>
      <c r="C198" s="183" t="n">
        <f aca="false">C42*$B$31*200</f>
        <v>0</v>
      </c>
      <c r="D198" s="183" t="n">
        <f aca="false">D42*$B$31*200</f>
        <v>0</v>
      </c>
      <c r="E198" s="183" t="n">
        <f aca="false">E42*$B$31*200</f>
        <v>0</v>
      </c>
      <c r="F198" s="183" t="n">
        <f aca="false">F42*$B$31*200</f>
        <v>0</v>
      </c>
      <c r="G198" s="183" t="n">
        <f aca="false">G42*$B$31*200</f>
        <v>0</v>
      </c>
      <c r="H198" s="183" t="n">
        <f aca="false">H42*$B$31*200</f>
        <v>0</v>
      </c>
      <c r="I198" s="183" t="n">
        <f aca="false">I42*$B$31*200</f>
        <v>0</v>
      </c>
      <c r="J198" s="183" t="n">
        <f aca="false">J42*$B$31*200</f>
        <v>0</v>
      </c>
      <c r="K198" s="183" t="n">
        <f aca="false">K42*$B$31*200</f>
        <v>0</v>
      </c>
      <c r="L198" s="183" t="n">
        <f aca="false">L42*$B$31*200</f>
        <v>0</v>
      </c>
      <c r="M198" s="183" t="n">
        <f aca="false">M42*$B$31*200</f>
        <v>0</v>
      </c>
      <c r="N198" s="183" t="n">
        <f aca="false">N42*$B$31*200</f>
        <v>0</v>
      </c>
      <c r="O198" s="184" t="n">
        <f aca="false">N198</f>
        <v>0</v>
      </c>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c r="CJ198" s="185"/>
      <c r="CK198" s="185"/>
      <c r="CL198" s="185"/>
      <c r="CM198" s="185"/>
      <c r="CN198" s="185"/>
      <c r="CO198" s="185"/>
      <c r="CP198" s="185"/>
      <c r="CQ198" s="185"/>
      <c r="CR198" s="185"/>
      <c r="CS198" s="185"/>
      <c r="CT198" s="185"/>
      <c r="CU198" s="185"/>
      <c r="CV198" s="185"/>
      <c r="CW198" s="185"/>
      <c r="CX198" s="185"/>
      <c r="CY198" s="185"/>
      <c r="CZ198" s="185"/>
      <c r="DA198" s="185"/>
      <c r="DB198" s="185"/>
      <c r="DC198" s="185"/>
      <c r="DD198" s="185"/>
      <c r="DE198" s="185"/>
      <c r="DF198" s="185"/>
      <c r="DG198" s="185"/>
      <c r="DH198" s="185"/>
      <c r="DI198" s="185"/>
      <c r="DJ198" s="185"/>
      <c r="DK198" s="185"/>
      <c r="DL198" s="185"/>
      <c r="DM198" s="185"/>
      <c r="DN198" s="185"/>
      <c r="DO198" s="185"/>
      <c r="DP198" s="185"/>
      <c r="DQ198" s="185"/>
      <c r="DR198" s="185"/>
      <c r="DS198" s="185"/>
      <c r="DT198" s="185"/>
      <c r="DU198" s="185"/>
      <c r="DV198" s="185"/>
      <c r="DW198" s="185"/>
      <c r="DX198" s="185"/>
      <c r="DY198" s="185"/>
      <c r="DZ198" s="185"/>
      <c r="EA198" s="185"/>
      <c r="EB198" s="185"/>
      <c r="EC198" s="185"/>
      <c r="ED198" s="185"/>
      <c r="EE198" s="185"/>
      <c r="EF198" s="185"/>
      <c r="EG198" s="185"/>
      <c r="EH198" s="185"/>
      <c r="EI198" s="185"/>
      <c r="EJ198" s="185"/>
      <c r="EK198" s="185"/>
      <c r="EL198" s="185"/>
      <c r="EM198" s="185"/>
      <c r="EN198" s="185"/>
      <c r="EO198" s="185"/>
      <c r="EP198" s="185"/>
      <c r="EQ198" s="185"/>
      <c r="ER198" s="185"/>
      <c r="ES198" s="185"/>
      <c r="ET198" s="185"/>
      <c r="EU198" s="185"/>
      <c r="EV198" s="185"/>
      <c r="EW198" s="185"/>
      <c r="EX198" s="185"/>
      <c r="EY198" s="185"/>
      <c r="EZ198" s="185"/>
      <c r="FA198" s="185"/>
      <c r="FB198" s="185"/>
      <c r="FC198" s="185"/>
      <c r="FD198" s="185"/>
      <c r="FE198" s="185"/>
      <c r="FF198" s="185"/>
      <c r="FG198" s="185"/>
      <c r="FH198" s="185"/>
      <c r="FI198" s="185"/>
      <c r="FJ198" s="185"/>
      <c r="FK198" s="185"/>
      <c r="FL198" s="185"/>
      <c r="FM198" s="185"/>
      <c r="FN198" s="185"/>
      <c r="FO198" s="185"/>
      <c r="FP198" s="185"/>
      <c r="FQ198" s="185"/>
      <c r="FR198" s="185"/>
      <c r="FS198" s="185"/>
      <c r="FT198" s="185"/>
      <c r="FU198" s="185"/>
      <c r="FV198" s="185"/>
      <c r="FW198" s="185"/>
      <c r="FX198" s="185"/>
      <c r="FY198" s="185"/>
      <c r="FZ198" s="185"/>
      <c r="GA198" s="185"/>
      <c r="GB198" s="185"/>
      <c r="GC198" s="185"/>
      <c r="GD198" s="185"/>
      <c r="GE198" s="185"/>
      <c r="GF198" s="185"/>
      <c r="GG198" s="185"/>
      <c r="GH198" s="185"/>
      <c r="GI198" s="185"/>
      <c r="GJ198" s="185"/>
      <c r="GK198" s="185"/>
      <c r="GL198" s="185"/>
      <c r="GM198" s="185"/>
      <c r="GN198" s="185"/>
      <c r="GO198" s="185"/>
      <c r="GP198" s="185"/>
      <c r="GQ198" s="185"/>
      <c r="GR198" s="185"/>
      <c r="GS198" s="185"/>
      <c r="GT198" s="185"/>
      <c r="GU198" s="185"/>
      <c r="GV198" s="185"/>
      <c r="GW198" s="185"/>
      <c r="GX198" s="185"/>
      <c r="GY198" s="185"/>
      <c r="GZ198" s="185"/>
      <c r="HA198" s="185"/>
      <c r="HB198" s="185"/>
      <c r="HC198" s="185"/>
      <c r="HD198" s="185"/>
      <c r="HE198" s="185"/>
      <c r="HF198" s="185"/>
      <c r="HG198" s="185"/>
      <c r="HH198" s="185"/>
      <c r="HI198" s="185"/>
      <c r="HJ198" s="185"/>
      <c r="HK198" s="185"/>
      <c r="HL198" s="185"/>
      <c r="HM198" s="185"/>
      <c r="HN198" s="185"/>
      <c r="HO198" s="185"/>
      <c r="HP198" s="185"/>
      <c r="HQ198" s="185"/>
      <c r="HR198" s="185"/>
      <c r="HS198" s="185"/>
      <c r="HT198" s="185"/>
      <c r="HU198" s="185"/>
      <c r="HV198" s="185"/>
      <c r="HW198" s="185"/>
      <c r="HX198" s="185"/>
      <c r="HY198" s="185"/>
      <c r="HZ198" s="185"/>
      <c r="IA198" s="185"/>
      <c r="IB198" s="185"/>
      <c r="IC198" s="185"/>
      <c r="ID198" s="185"/>
      <c r="IE198" s="185"/>
      <c r="IF198" s="185"/>
      <c r="IG198" s="185"/>
      <c r="IH198" s="185"/>
      <c r="II198" s="185"/>
      <c r="IJ198" s="185"/>
      <c r="IK198" s="185"/>
      <c r="IL198" s="185"/>
      <c r="IM198" s="185"/>
      <c r="IN198" s="185"/>
      <c r="IO198" s="185"/>
      <c r="IP198" s="185"/>
      <c r="IQ198" s="185"/>
      <c r="IR198" s="185"/>
      <c r="IS198" s="185"/>
      <c r="IT198" s="185"/>
      <c r="IU198" s="185"/>
      <c r="IV198" s="185"/>
      <c r="IW198" s="185"/>
    </row>
    <row r="199" customFormat="false" ht="15.75" hidden="true" customHeight="false" outlineLevel="0" collapsed="false">
      <c r="A199" s="182" t="s">
        <v>347</v>
      </c>
      <c r="B199" s="183" t="n">
        <v>335</v>
      </c>
      <c r="C199" s="183" t="n">
        <f aca="false">C43*$B$31*200</f>
        <v>0</v>
      </c>
      <c r="D199" s="183" t="n">
        <f aca="false">D43*$B$31*200</f>
        <v>0</v>
      </c>
      <c r="E199" s="183" t="n">
        <f aca="false">E43*$B$31*200</f>
        <v>0</v>
      </c>
      <c r="F199" s="183" t="n">
        <f aca="false">F43*$B$31*200</f>
        <v>0</v>
      </c>
      <c r="G199" s="183" t="n">
        <f aca="false">G43*$B$31*200</f>
        <v>0</v>
      </c>
      <c r="H199" s="183" t="n">
        <f aca="false">H43*$B$31*200</f>
        <v>0</v>
      </c>
      <c r="I199" s="183" t="n">
        <f aca="false">I43*$B$31*200</f>
        <v>0</v>
      </c>
      <c r="J199" s="183" t="n">
        <f aca="false">J43*$B$31*200</f>
        <v>0</v>
      </c>
      <c r="K199" s="183" t="n">
        <f aca="false">K43*$B$31*200</f>
        <v>0</v>
      </c>
      <c r="L199" s="183" t="n">
        <f aca="false">L43*$B$31*200</f>
        <v>0</v>
      </c>
      <c r="M199" s="183" t="n">
        <f aca="false">M43*$B$31*200</f>
        <v>0</v>
      </c>
      <c r="N199" s="183" t="n">
        <f aca="false">N43*$B$31*200</f>
        <v>0</v>
      </c>
      <c r="O199" s="184" t="n">
        <f aca="false">N199</f>
        <v>0</v>
      </c>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c r="CJ199" s="185"/>
      <c r="CK199" s="185"/>
      <c r="CL199" s="185"/>
      <c r="CM199" s="185"/>
      <c r="CN199" s="185"/>
      <c r="CO199" s="185"/>
      <c r="CP199" s="185"/>
      <c r="CQ199" s="185"/>
      <c r="CR199" s="185"/>
      <c r="CS199" s="185"/>
      <c r="CT199" s="185"/>
      <c r="CU199" s="185"/>
      <c r="CV199" s="185"/>
      <c r="CW199" s="185"/>
      <c r="CX199" s="185"/>
      <c r="CY199" s="185"/>
      <c r="CZ199" s="185"/>
      <c r="DA199" s="185"/>
      <c r="DB199" s="185"/>
      <c r="DC199" s="185"/>
      <c r="DD199" s="185"/>
      <c r="DE199" s="185"/>
      <c r="DF199" s="185"/>
      <c r="DG199" s="185"/>
      <c r="DH199" s="185"/>
      <c r="DI199" s="185"/>
      <c r="DJ199" s="185"/>
      <c r="DK199" s="185"/>
      <c r="DL199" s="185"/>
      <c r="DM199" s="185"/>
      <c r="DN199" s="185"/>
      <c r="DO199" s="185"/>
      <c r="DP199" s="185"/>
      <c r="DQ199" s="185"/>
      <c r="DR199" s="185"/>
      <c r="DS199" s="185"/>
      <c r="DT199" s="185"/>
      <c r="DU199" s="185"/>
      <c r="DV199" s="185"/>
      <c r="DW199" s="185"/>
      <c r="DX199" s="185"/>
      <c r="DY199" s="185"/>
      <c r="DZ199" s="185"/>
      <c r="EA199" s="185"/>
      <c r="EB199" s="185"/>
      <c r="EC199" s="185"/>
      <c r="ED199" s="185"/>
      <c r="EE199" s="185"/>
      <c r="EF199" s="185"/>
      <c r="EG199" s="185"/>
      <c r="EH199" s="185"/>
      <c r="EI199" s="185"/>
      <c r="EJ199" s="185"/>
      <c r="EK199" s="185"/>
      <c r="EL199" s="185"/>
      <c r="EM199" s="185"/>
      <c r="EN199" s="185"/>
      <c r="EO199" s="185"/>
      <c r="EP199" s="185"/>
      <c r="EQ199" s="185"/>
      <c r="ER199" s="185"/>
      <c r="ES199" s="185"/>
      <c r="ET199" s="185"/>
      <c r="EU199" s="185"/>
      <c r="EV199" s="185"/>
      <c r="EW199" s="185"/>
      <c r="EX199" s="185"/>
      <c r="EY199" s="185"/>
      <c r="EZ199" s="185"/>
      <c r="FA199" s="185"/>
      <c r="FB199" s="185"/>
      <c r="FC199" s="185"/>
      <c r="FD199" s="185"/>
      <c r="FE199" s="185"/>
      <c r="FF199" s="185"/>
      <c r="FG199" s="185"/>
      <c r="FH199" s="185"/>
      <c r="FI199" s="185"/>
      <c r="FJ199" s="185"/>
      <c r="FK199" s="185"/>
      <c r="FL199" s="185"/>
      <c r="FM199" s="185"/>
      <c r="FN199" s="185"/>
      <c r="FO199" s="185"/>
      <c r="FP199" s="185"/>
      <c r="FQ199" s="185"/>
      <c r="FR199" s="185"/>
      <c r="FS199" s="185"/>
      <c r="FT199" s="185"/>
      <c r="FU199" s="185"/>
      <c r="FV199" s="185"/>
      <c r="FW199" s="185"/>
      <c r="FX199" s="185"/>
      <c r="FY199" s="185"/>
      <c r="FZ199" s="185"/>
      <c r="GA199" s="185"/>
      <c r="GB199" s="185"/>
      <c r="GC199" s="185"/>
      <c r="GD199" s="185"/>
      <c r="GE199" s="185"/>
      <c r="GF199" s="185"/>
      <c r="GG199" s="185"/>
      <c r="GH199" s="185"/>
      <c r="GI199" s="185"/>
      <c r="GJ199" s="185"/>
      <c r="GK199" s="185"/>
      <c r="GL199" s="185"/>
      <c r="GM199" s="185"/>
      <c r="GN199" s="185"/>
      <c r="GO199" s="185"/>
      <c r="GP199" s="185"/>
      <c r="GQ199" s="185"/>
      <c r="GR199" s="185"/>
      <c r="GS199" s="185"/>
      <c r="GT199" s="185"/>
      <c r="GU199" s="185"/>
      <c r="GV199" s="185"/>
      <c r="GW199" s="185"/>
      <c r="GX199" s="185"/>
      <c r="GY199" s="185"/>
      <c r="GZ199" s="185"/>
      <c r="HA199" s="185"/>
      <c r="HB199" s="185"/>
      <c r="HC199" s="185"/>
      <c r="HD199" s="185"/>
      <c r="HE199" s="185"/>
      <c r="HF199" s="185"/>
      <c r="HG199" s="185"/>
      <c r="HH199" s="185"/>
      <c r="HI199" s="185"/>
      <c r="HJ199" s="185"/>
      <c r="HK199" s="185"/>
      <c r="HL199" s="185"/>
      <c r="HM199" s="185"/>
      <c r="HN199" s="185"/>
      <c r="HO199" s="185"/>
      <c r="HP199" s="185"/>
      <c r="HQ199" s="185"/>
      <c r="HR199" s="185"/>
      <c r="HS199" s="185"/>
      <c r="HT199" s="185"/>
      <c r="HU199" s="185"/>
      <c r="HV199" s="185"/>
      <c r="HW199" s="185"/>
      <c r="HX199" s="185"/>
      <c r="HY199" s="185"/>
      <c r="HZ199" s="185"/>
      <c r="IA199" s="185"/>
      <c r="IB199" s="185"/>
      <c r="IC199" s="185"/>
      <c r="ID199" s="185"/>
      <c r="IE199" s="185"/>
      <c r="IF199" s="185"/>
      <c r="IG199" s="185"/>
      <c r="IH199" s="185"/>
      <c r="II199" s="185"/>
      <c r="IJ199" s="185"/>
      <c r="IK199" s="185"/>
      <c r="IL199" s="185"/>
      <c r="IM199" s="185"/>
      <c r="IN199" s="185"/>
      <c r="IO199" s="185"/>
      <c r="IP199" s="185"/>
      <c r="IQ199" s="185"/>
      <c r="IR199" s="185"/>
      <c r="IS199" s="185"/>
      <c r="IT199" s="185"/>
      <c r="IU199" s="185"/>
      <c r="IV199" s="185"/>
      <c r="IW199" s="185"/>
    </row>
    <row r="200" customFormat="false" ht="15.75" hidden="true" customHeight="false" outlineLevel="0" collapsed="false">
      <c r="A200" s="182" t="s">
        <v>348</v>
      </c>
      <c r="B200" s="183" t="n">
        <v>365</v>
      </c>
      <c r="C200" s="183" t="n">
        <f aca="false">C44*$B$31*200</f>
        <v>0</v>
      </c>
      <c r="D200" s="183" t="n">
        <f aca="false">D44*$B$31*200</f>
        <v>0</v>
      </c>
      <c r="E200" s="183" t="n">
        <f aca="false">E44*$B$31*200</f>
        <v>0</v>
      </c>
      <c r="F200" s="183" t="n">
        <f aca="false">F44*$B$31*200</f>
        <v>0</v>
      </c>
      <c r="G200" s="183" t="n">
        <f aca="false">G44*$B$31*200</f>
        <v>0</v>
      </c>
      <c r="H200" s="183" t="n">
        <f aca="false">H44*$B$31*200</f>
        <v>0</v>
      </c>
      <c r="I200" s="183" t="n">
        <f aca="false">I44*$B$31*200</f>
        <v>0</v>
      </c>
      <c r="J200" s="183" t="n">
        <f aca="false">J44*$B$31*200</f>
        <v>0</v>
      </c>
      <c r="K200" s="183" t="n">
        <f aca="false">K44*$B$31*200</f>
        <v>0</v>
      </c>
      <c r="L200" s="183" t="n">
        <f aca="false">L44*$B$31*200</f>
        <v>0</v>
      </c>
      <c r="M200" s="183" t="n">
        <f aca="false">M44*$B$31*200</f>
        <v>0</v>
      </c>
      <c r="N200" s="183" t="n">
        <f aca="false">N44*$B$31*200</f>
        <v>0</v>
      </c>
      <c r="O200" s="184" t="n">
        <f aca="false">N200</f>
        <v>0</v>
      </c>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c r="CJ200" s="185"/>
      <c r="CK200" s="185"/>
      <c r="CL200" s="185"/>
      <c r="CM200" s="185"/>
      <c r="CN200" s="185"/>
      <c r="CO200" s="185"/>
      <c r="CP200" s="185"/>
      <c r="CQ200" s="185"/>
      <c r="CR200" s="185"/>
      <c r="CS200" s="185"/>
      <c r="CT200" s="185"/>
      <c r="CU200" s="185"/>
      <c r="CV200" s="185"/>
      <c r="CW200" s="185"/>
      <c r="CX200" s="185"/>
      <c r="CY200" s="185"/>
      <c r="CZ200" s="185"/>
      <c r="DA200" s="185"/>
      <c r="DB200" s="185"/>
      <c r="DC200" s="185"/>
      <c r="DD200" s="185"/>
      <c r="DE200" s="185"/>
      <c r="DF200" s="185"/>
      <c r="DG200" s="185"/>
      <c r="DH200" s="185"/>
      <c r="DI200" s="185"/>
      <c r="DJ200" s="185"/>
      <c r="DK200" s="185"/>
      <c r="DL200" s="185"/>
      <c r="DM200" s="185"/>
      <c r="DN200" s="185"/>
      <c r="DO200" s="185"/>
      <c r="DP200" s="185"/>
      <c r="DQ200" s="185"/>
      <c r="DR200" s="185"/>
      <c r="DS200" s="185"/>
      <c r="DT200" s="185"/>
      <c r="DU200" s="185"/>
      <c r="DV200" s="185"/>
      <c r="DW200" s="185"/>
      <c r="DX200" s="185"/>
      <c r="DY200" s="185"/>
      <c r="DZ200" s="185"/>
      <c r="EA200" s="185"/>
      <c r="EB200" s="185"/>
      <c r="EC200" s="185"/>
      <c r="ED200" s="185"/>
      <c r="EE200" s="185"/>
      <c r="EF200" s="185"/>
      <c r="EG200" s="185"/>
      <c r="EH200" s="185"/>
      <c r="EI200" s="185"/>
      <c r="EJ200" s="185"/>
      <c r="EK200" s="185"/>
      <c r="EL200" s="185"/>
      <c r="EM200" s="185"/>
      <c r="EN200" s="185"/>
      <c r="EO200" s="185"/>
      <c r="EP200" s="185"/>
      <c r="EQ200" s="185"/>
      <c r="ER200" s="185"/>
      <c r="ES200" s="185"/>
      <c r="ET200" s="185"/>
      <c r="EU200" s="185"/>
      <c r="EV200" s="185"/>
      <c r="EW200" s="185"/>
      <c r="EX200" s="185"/>
      <c r="EY200" s="185"/>
      <c r="EZ200" s="185"/>
      <c r="FA200" s="185"/>
      <c r="FB200" s="185"/>
      <c r="FC200" s="185"/>
      <c r="FD200" s="185"/>
      <c r="FE200" s="185"/>
      <c r="FF200" s="185"/>
      <c r="FG200" s="185"/>
      <c r="FH200" s="185"/>
      <c r="FI200" s="185"/>
      <c r="FJ200" s="185"/>
      <c r="FK200" s="185"/>
      <c r="FL200" s="185"/>
      <c r="FM200" s="185"/>
      <c r="FN200" s="185"/>
      <c r="FO200" s="185"/>
      <c r="FP200" s="185"/>
      <c r="FQ200" s="185"/>
      <c r="FR200" s="185"/>
      <c r="FS200" s="185"/>
      <c r="FT200" s="185"/>
      <c r="FU200" s="185"/>
      <c r="FV200" s="185"/>
      <c r="FW200" s="185"/>
      <c r="FX200" s="185"/>
      <c r="FY200" s="185"/>
      <c r="FZ200" s="185"/>
      <c r="GA200" s="185"/>
      <c r="GB200" s="185"/>
      <c r="GC200" s="185"/>
      <c r="GD200" s="185"/>
      <c r="GE200" s="185"/>
      <c r="GF200" s="185"/>
      <c r="GG200" s="185"/>
      <c r="GH200" s="185"/>
      <c r="GI200" s="185"/>
      <c r="GJ200" s="185"/>
      <c r="GK200" s="185"/>
      <c r="GL200" s="185"/>
      <c r="GM200" s="185"/>
      <c r="GN200" s="185"/>
      <c r="GO200" s="185"/>
      <c r="GP200" s="185"/>
      <c r="GQ200" s="185"/>
      <c r="GR200" s="185"/>
      <c r="GS200" s="185"/>
      <c r="GT200" s="185"/>
      <c r="GU200" s="185"/>
      <c r="GV200" s="185"/>
      <c r="GW200" s="185"/>
      <c r="GX200" s="185"/>
      <c r="GY200" s="185"/>
      <c r="GZ200" s="185"/>
      <c r="HA200" s="185"/>
      <c r="HB200" s="185"/>
      <c r="HC200" s="185"/>
      <c r="HD200" s="185"/>
      <c r="HE200" s="185"/>
      <c r="HF200" s="185"/>
      <c r="HG200" s="185"/>
      <c r="HH200" s="185"/>
      <c r="HI200" s="185"/>
      <c r="HJ200" s="185"/>
      <c r="HK200" s="185"/>
      <c r="HL200" s="185"/>
      <c r="HM200" s="185"/>
      <c r="HN200" s="185"/>
      <c r="HO200" s="185"/>
      <c r="HP200" s="185"/>
      <c r="HQ200" s="185"/>
      <c r="HR200" s="185"/>
      <c r="HS200" s="185"/>
      <c r="HT200" s="185"/>
      <c r="HU200" s="185"/>
      <c r="HV200" s="185"/>
      <c r="HW200" s="185"/>
      <c r="HX200" s="185"/>
      <c r="HY200" s="185"/>
      <c r="HZ200" s="185"/>
      <c r="IA200" s="185"/>
      <c r="IB200" s="185"/>
      <c r="IC200" s="185"/>
      <c r="ID200" s="185"/>
      <c r="IE200" s="185"/>
      <c r="IF200" s="185"/>
      <c r="IG200" s="185"/>
      <c r="IH200" s="185"/>
      <c r="II200" s="185"/>
      <c r="IJ200" s="185"/>
      <c r="IK200" s="185"/>
      <c r="IL200" s="185"/>
      <c r="IM200" s="185"/>
      <c r="IN200" s="185"/>
      <c r="IO200" s="185"/>
      <c r="IP200" s="185"/>
      <c r="IQ200" s="185"/>
      <c r="IR200" s="185"/>
      <c r="IS200" s="185"/>
      <c r="IT200" s="185"/>
      <c r="IU200" s="185"/>
      <c r="IV200" s="185"/>
      <c r="IW200" s="185"/>
    </row>
    <row r="201" customFormat="false" ht="15.75" hidden="true" customHeight="false" outlineLevel="0" collapsed="false">
      <c r="A201" s="182" t="s">
        <v>349</v>
      </c>
      <c r="B201" s="183" t="n">
        <v>385</v>
      </c>
      <c r="C201" s="183" t="n">
        <f aca="false">C45*$B$31*200</f>
        <v>0</v>
      </c>
      <c r="D201" s="183" t="n">
        <f aca="false">D45*$B$31*200</f>
        <v>0</v>
      </c>
      <c r="E201" s="183" t="n">
        <f aca="false">E45*$B$31*200</f>
        <v>0</v>
      </c>
      <c r="F201" s="183" t="n">
        <f aca="false">F45*$B$31*200</f>
        <v>0</v>
      </c>
      <c r="G201" s="183" t="n">
        <f aca="false">G45*$B$31*200</f>
        <v>0</v>
      </c>
      <c r="H201" s="183" t="n">
        <f aca="false">H45*$B$31*200</f>
        <v>0</v>
      </c>
      <c r="I201" s="183" t="n">
        <f aca="false">I45*$B$31*200</f>
        <v>0</v>
      </c>
      <c r="J201" s="183" t="n">
        <f aca="false">J45*$B$31*200</f>
        <v>0</v>
      </c>
      <c r="K201" s="183" t="n">
        <f aca="false">K45*$B$31*200</f>
        <v>0</v>
      </c>
      <c r="L201" s="183" t="n">
        <f aca="false">L45*$B$31*200</f>
        <v>0</v>
      </c>
      <c r="M201" s="183" t="n">
        <f aca="false">M45*$B$31*200</f>
        <v>0</v>
      </c>
      <c r="N201" s="183" t="n">
        <f aca="false">N45*$B$31*200</f>
        <v>0</v>
      </c>
      <c r="O201" s="184" t="n">
        <f aca="false">N201</f>
        <v>0</v>
      </c>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c r="CJ201" s="185"/>
      <c r="CK201" s="185"/>
      <c r="CL201" s="185"/>
      <c r="CM201" s="185"/>
      <c r="CN201" s="185"/>
      <c r="CO201" s="185"/>
      <c r="CP201" s="185"/>
      <c r="CQ201" s="185"/>
      <c r="CR201" s="185"/>
      <c r="CS201" s="185"/>
      <c r="CT201" s="185"/>
      <c r="CU201" s="185"/>
      <c r="CV201" s="185"/>
      <c r="CW201" s="185"/>
      <c r="CX201" s="185"/>
      <c r="CY201" s="185"/>
      <c r="CZ201" s="185"/>
      <c r="DA201" s="185"/>
      <c r="DB201" s="185"/>
      <c r="DC201" s="185"/>
      <c r="DD201" s="185"/>
      <c r="DE201" s="185"/>
      <c r="DF201" s="185"/>
      <c r="DG201" s="185"/>
      <c r="DH201" s="185"/>
      <c r="DI201" s="185"/>
      <c r="DJ201" s="185"/>
      <c r="DK201" s="185"/>
      <c r="DL201" s="185"/>
      <c r="DM201" s="185"/>
      <c r="DN201" s="185"/>
      <c r="DO201" s="185"/>
      <c r="DP201" s="185"/>
      <c r="DQ201" s="185"/>
      <c r="DR201" s="185"/>
      <c r="DS201" s="185"/>
      <c r="DT201" s="185"/>
      <c r="DU201" s="185"/>
      <c r="DV201" s="185"/>
      <c r="DW201" s="185"/>
      <c r="DX201" s="185"/>
      <c r="DY201" s="185"/>
      <c r="DZ201" s="185"/>
      <c r="EA201" s="185"/>
      <c r="EB201" s="185"/>
      <c r="EC201" s="185"/>
      <c r="ED201" s="185"/>
      <c r="EE201" s="185"/>
      <c r="EF201" s="185"/>
      <c r="EG201" s="185"/>
      <c r="EH201" s="185"/>
      <c r="EI201" s="185"/>
      <c r="EJ201" s="185"/>
      <c r="EK201" s="185"/>
      <c r="EL201" s="185"/>
      <c r="EM201" s="185"/>
      <c r="EN201" s="185"/>
      <c r="EO201" s="185"/>
      <c r="EP201" s="185"/>
      <c r="EQ201" s="185"/>
      <c r="ER201" s="185"/>
      <c r="ES201" s="185"/>
      <c r="ET201" s="185"/>
      <c r="EU201" s="185"/>
      <c r="EV201" s="185"/>
      <c r="EW201" s="185"/>
      <c r="EX201" s="185"/>
      <c r="EY201" s="185"/>
      <c r="EZ201" s="185"/>
      <c r="FA201" s="185"/>
      <c r="FB201" s="185"/>
      <c r="FC201" s="185"/>
      <c r="FD201" s="185"/>
      <c r="FE201" s="185"/>
      <c r="FF201" s="185"/>
      <c r="FG201" s="185"/>
      <c r="FH201" s="185"/>
      <c r="FI201" s="185"/>
      <c r="FJ201" s="185"/>
      <c r="FK201" s="185"/>
      <c r="FL201" s="185"/>
      <c r="FM201" s="185"/>
      <c r="FN201" s="185"/>
      <c r="FO201" s="185"/>
      <c r="FP201" s="185"/>
      <c r="FQ201" s="185"/>
      <c r="FR201" s="185"/>
      <c r="FS201" s="185"/>
      <c r="FT201" s="185"/>
      <c r="FU201" s="185"/>
      <c r="FV201" s="185"/>
      <c r="FW201" s="185"/>
      <c r="FX201" s="185"/>
      <c r="FY201" s="185"/>
      <c r="FZ201" s="185"/>
      <c r="GA201" s="185"/>
      <c r="GB201" s="185"/>
      <c r="GC201" s="185"/>
      <c r="GD201" s="185"/>
      <c r="GE201" s="185"/>
      <c r="GF201" s="185"/>
      <c r="GG201" s="185"/>
      <c r="GH201" s="185"/>
      <c r="GI201" s="185"/>
      <c r="GJ201" s="185"/>
      <c r="GK201" s="185"/>
      <c r="GL201" s="185"/>
      <c r="GM201" s="185"/>
      <c r="GN201" s="185"/>
      <c r="GO201" s="185"/>
      <c r="GP201" s="185"/>
      <c r="GQ201" s="185"/>
      <c r="GR201" s="185"/>
      <c r="GS201" s="185"/>
      <c r="GT201" s="185"/>
      <c r="GU201" s="185"/>
      <c r="GV201" s="185"/>
      <c r="GW201" s="185"/>
      <c r="GX201" s="185"/>
      <c r="GY201" s="185"/>
      <c r="GZ201" s="185"/>
      <c r="HA201" s="185"/>
      <c r="HB201" s="185"/>
      <c r="HC201" s="185"/>
      <c r="HD201" s="185"/>
      <c r="HE201" s="185"/>
      <c r="HF201" s="185"/>
      <c r="HG201" s="185"/>
      <c r="HH201" s="185"/>
      <c r="HI201" s="185"/>
      <c r="HJ201" s="185"/>
      <c r="HK201" s="185"/>
      <c r="HL201" s="185"/>
      <c r="HM201" s="185"/>
      <c r="HN201" s="185"/>
      <c r="HO201" s="185"/>
      <c r="HP201" s="185"/>
      <c r="HQ201" s="185"/>
      <c r="HR201" s="185"/>
      <c r="HS201" s="185"/>
      <c r="HT201" s="185"/>
      <c r="HU201" s="185"/>
      <c r="HV201" s="185"/>
      <c r="HW201" s="185"/>
      <c r="HX201" s="185"/>
      <c r="HY201" s="185"/>
      <c r="HZ201" s="185"/>
      <c r="IA201" s="185"/>
      <c r="IB201" s="185"/>
      <c r="IC201" s="185"/>
      <c r="ID201" s="185"/>
      <c r="IE201" s="185"/>
      <c r="IF201" s="185"/>
      <c r="IG201" s="185"/>
      <c r="IH201" s="185"/>
      <c r="II201" s="185"/>
      <c r="IJ201" s="185"/>
      <c r="IK201" s="185"/>
      <c r="IL201" s="185"/>
      <c r="IM201" s="185"/>
      <c r="IN201" s="185"/>
      <c r="IO201" s="185"/>
      <c r="IP201" s="185"/>
      <c r="IQ201" s="185"/>
      <c r="IR201" s="185"/>
      <c r="IS201" s="185"/>
      <c r="IT201" s="185"/>
      <c r="IU201" s="185"/>
      <c r="IV201" s="185"/>
      <c r="IW201" s="185"/>
    </row>
    <row r="202" customFormat="false" ht="15.75" hidden="true" customHeight="false" outlineLevel="0" collapsed="false">
      <c r="A202" s="186" t="s">
        <v>350</v>
      </c>
      <c r="B202" s="183"/>
      <c r="C202" s="188" t="n">
        <f aca="false">SUM(C187:C200)</f>
        <v>0</v>
      </c>
      <c r="D202" s="188" t="n">
        <f aca="false">SUM(D187:D201)</f>
        <v>0</v>
      </c>
      <c r="E202" s="188" t="n">
        <f aca="false">SUM(E187:E201)</f>
        <v>0</v>
      </c>
      <c r="F202" s="188" t="n">
        <f aca="false">SUM(F187:F201)</f>
        <v>0</v>
      </c>
      <c r="G202" s="188" t="n">
        <f aca="false">SUM(G187:G201)</f>
        <v>0</v>
      </c>
      <c r="H202" s="188" t="n">
        <f aca="false">SUM(H187:H201)</f>
        <v>0</v>
      </c>
      <c r="I202" s="188" t="n">
        <f aca="false">SUM(I187:I201)</f>
        <v>0</v>
      </c>
      <c r="J202" s="188" t="n">
        <f aca="false">SUM(J187:J201)</f>
        <v>0</v>
      </c>
      <c r="K202" s="188" t="n">
        <f aca="false">SUM(K187:K201)</f>
        <v>0</v>
      </c>
      <c r="L202" s="188" t="n">
        <f aca="false">SUM(L187:L201)</f>
        <v>0</v>
      </c>
      <c r="M202" s="188" t="n">
        <f aca="false">SUM(M187:M201)</f>
        <v>0</v>
      </c>
      <c r="N202" s="188" t="n">
        <f aca="false">SUM(N187:N201)</f>
        <v>0</v>
      </c>
      <c r="O202" s="189" t="n">
        <f aca="false">N202</f>
        <v>0</v>
      </c>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c r="CJ202" s="185"/>
      <c r="CK202" s="185"/>
      <c r="CL202" s="185"/>
      <c r="CM202" s="185"/>
      <c r="CN202" s="185"/>
      <c r="CO202" s="185"/>
      <c r="CP202" s="185"/>
      <c r="CQ202" s="185"/>
      <c r="CR202" s="185"/>
      <c r="CS202" s="185"/>
      <c r="CT202" s="185"/>
      <c r="CU202" s="185"/>
      <c r="CV202" s="185"/>
      <c r="CW202" s="185"/>
      <c r="CX202" s="185"/>
      <c r="CY202" s="185"/>
      <c r="CZ202" s="185"/>
      <c r="DA202" s="185"/>
      <c r="DB202" s="185"/>
      <c r="DC202" s="185"/>
      <c r="DD202" s="185"/>
      <c r="DE202" s="185"/>
      <c r="DF202" s="185"/>
      <c r="DG202" s="185"/>
      <c r="DH202" s="185"/>
      <c r="DI202" s="185"/>
      <c r="DJ202" s="185"/>
      <c r="DK202" s="185"/>
      <c r="DL202" s="185"/>
      <c r="DM202" s="185"/>
      <c r="DN202" s="185"/>
      <c r="DO202" s="185"/>
      <c r="DP202" s="185"/>
      <c r="DQ202" s="185"/>
      <c r="DR202" s="185"/>
      <c r="DS202" s="185"/>
      <c r="DT202" s="185"/>
      <c r="DU202" s="185"/>
      <c r="DV202" s="185"/>
      <c r="DW202" s="185"/>
      <c r="DX202" s="185"/>
      <c r="DY202" s="185"/>
      <c r="DZ202" s="185"/>
      <c r="EA202" s="185"/>
      <c r="EB202" s="185"/>
      <c r="EC202" s="185"/>
      <c r="ED202" s="185"/>
      <c r="EE202" s="185"/>
      <c r="EF202" s="185"/>
      <c r="EG202" s="185"/>
      <c r="EH202" s="185"/>
      <c r="EI202" s="185"/>
      <c r="EJ202" s="185"/>
      <c r="EK202" s="185"/>
      <c r="EL202" s="185"/>
      <c r="EM202" s="185"/>
      <c r="EN202" s="185"/>
      <c r="EO202" s="185"/>
      <c r="EP202" s="185"/>
      <c r="EQ202" s="185"/>
      <c r="ER202" s="185"/>
      <c r="ES202" s="185"/>
      <c r="ET202" s="185"/>
      <c r="EU202" s="185"/>
      <c r="EV202" s="185"/>
      <c r="EW202" s="185"/>
      <c r="EX202" s="185"/>
      <c r="EY202" s="185"/>
      <c r="EZ202" s="185"/>
      <c r="FA202" s="185"/>
      <c r="FB202" s="185"/>
      <c r="FC202" s="185"/>
      <c r="FD202" s="185"/>
      <c r="FE202" s="185"/>
      <c r="FF202" s="185"/>
      <c r="FG202" s="185"/>
      <c r="FH202" s="185"/>
      <c r="FI202" s="185"/>
      <c r="FJ202" s="185"/>
      <c r="FK202" s="185"/>
      <c r="FL202" s="185"/>
      <c r="FM202" s="185"/>
      <c r="FN202" s="185"/>
      <c r="FO202" s="185"/>
      <c r="FP202" s="185"/>
      <c r="FQ202" s="185"/>
      <c r="FR202" s="185"/>
      <c r="FS202" s="185"/>
      <c r="FT202" s="185"/>
      <c r="FU202" s="185"/>
      <c r="FV202" s="185"/>
      <c r="FW202" s="185"/>
      <c r="FX202" s="185"/>
      <c r="FY202" s="185"/>
      <c r="FZ202" s="185"/>
      <c r="GA202" s="185"/>
      <c r="GB202" s="185"/>
      <c r="GC202" s="185"/>
      <c r="GD202" s="185"/>
      <c r="GE202" s="185"/>
      <c r="GF202" s="185"/>
      <c r="GG202" s="185"/>
      <c r="GH202" s="185"/>
      <c r="GI202" s="185"/>
      <c r="GJ202" s="185"/>
      <c r="GK202" s="185"/>
      <c r="GL202" s="185"/>
      <c r="GM202" s="185"/>
      <c r="GN202" s="185"/>
      <c r="GO202" s="185"/>
      <c r="GP202" s="185"/>
      <c r="GQ202" s="185"/>
      <c r="GR202" s="185"/>
      <c r="GS202" s="185"/>
      <c r="GT202" s="185"/>
      <c r="GU202" s="185"/>
      <c r="GV202" s="185"/>
      <c r="GW202" s="185"/>
      <c r="GX202" s="185"/>
      <c r="GY202" s="185"/>
      <c r="GZ202" s="185"/>
      <c r="HA202" s="185"/>
      <c r="HB202" s="185"/>
      <c r="HC202" s="185"/>
      <c r="HD202" s="185"/>
      <c r="HE202" s="185"/>
      <c r="HF202" s="185"/>
      <c r="HG202" s="185"/>
      <c r="HH202" s="185"/>
      <c r="HI202" s="185"/>
      <c r="HJ202" s="185"/>
      <c r="HK202" s="185"/>
      <c r="HL202" s="185"/>
      <c r="HM202" s="185"/>
      <c r="HN202" s="185"/>
      <c r="HO202" s="185"/>
      <c r="HP202" s="185"/>
      <c r="HQ202" s="185"/>
      <c r="HR202" s="185"/>
      <c r="HS202" s="185"/>
      <c r="HT202" s="185"/>
      <c r="HU202" s="185"/>
      <c r="HV202" s="185"/>
      <c r="HW202" s="185"/>
      <c r="HX202" s="185"/>
      <c r="HY202" s="185"/>
      <c r="HZ202" s="185"/>
      <c r="IA202" s="185"/>
      <c r="IB202" s="185"/>
      <c r="IC202" s="185"/>
      <c r="ID202" s="185"/>
      <c r="IE202" s="185"/>
      <c r="IF202" s="185"/>
      <c r="IG202" s="185"/>
      <c r="IH202" s="185"/>
      <c r="II202" s="185"/>
      <c r="IJ202" s="185"/>
      <c r="IK202" s="185"/>
      <c r="IL202" s="185"/>
      <c r="IM202" s="185"/>
      <c r="IN202" s="185"/>
      <c r="IO202" s="185"/>
      <c r="IP202" s="185"/>
      <c r="IQ202" s="185"/>
      <c r="IR202" s="185"/>
      <c r="IS202" s="185"/>
      <c r="IT202" s="185"/>
      <c r="IU202" s="185"/>
      <c r="IV202" s="185"/>
      <c r="IW202" s="185"/>
    </row>
  </sheetData>
  <sheetProtection sheet="true" password="cc4b" objects="true" scenarios="true"/>
  <printOptions headings="false" gridLines="false" gridLinesSet="true" horizontalCentered="true" verticalCentered="false"/>
  <pageMargins left="0.1" right="0.1" top="0.45" bottom="0.5" header="0.511811023622047" footer="0"/>
  <pageSetup paperSize="1" scale="61" fitToWidth="1" fitToHeight="1" pageOrder="downThenOver" orientation="landscape" blackAndWhite="false" draft="false" cellComments="none" horizontalDpi="300" verticalDpi="300" copies="1"/>
  <headerFooter differentFirst="false" differentOddEven="false">
    <oddHeader/>
    <oddFooter>&amp;L&amp;"Arial Narrow,Regular"&amp;8&amp;D
&amp;T</oddFooter>
  </headerFooter>
  <rowBreaks count="2" manualBreakCount="2">
    <brk id="49" man="true" max="16383" min="0"/>
    <brk id="94" man="true" max="16383" min="0"/>
  </rowBreaks>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111"/>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pane xSplit="3" ySplit="11" topLeftCell="D12" activePane="bottomRight" state="frozen"/>
      <selection pane="topLeft" activeCell="A1" activeCellId="0" sqref="A1"/>
      <selection pane="topRight" activeCell="D1" activeCellId="0" sqref="D1"/>
      <selection pane="bottomLeft" activeCell="A12" activeCellId="0" sqref="A12"/>
      <selection pane="bottomRight" activeCell="D28" activeCellId="0" sqref="D28"/>
    </sheetView>
  </sheetViews>
  <sheetFormatPr defaultColWidth="9.32421875" defaultRowHeight="12.75" customHeight="true" zeroHeight="false" outlineLevelRow="0" outlineLevelCol="0"/>
  <cols>
    <col collapsed="false" customWidth="true" hidden="false" outlineLevel="0" max="1" min="1" style="217" width="14.99"/>
    <col collapsed="false" customWidth="true" hidden="false" outlineLevel="0" max="2" min="2" style="217" width="42.32"/>
    <col collapsed="false" customWidth="true" hidden="false" outlineLevel="0" max="3" min="3" style="217" width="1.49"/>
    <col collapsed="false" customWidth="true" hidden="false" outlineLevel="0" max="16" min="4" style="217" width="14.82"/>
    <col collapsed="false" customWidth="true" hidden="false" outlineLevel="0" max="17" min="17" style="217" width="10.65"/>
    <col collapsed="false" customWidth="false" hidden="false" outlineLevel="0" max="257" min="18" style="217" width="9.32"/>
  </cols>
  <sheetData>
    <row r="1" customFormat="false" ht="9.75" hidden="false" customHeight="true" outlineLevel="0" collapsed="false">
      <c r="A1" s="156"/>
      <c r="B1" s="157"/>
      <c r="C1" s="157"/>
      <c r="D1" s="157"/>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6"/>
      <c r="BQ1" s="156"/>
      <c r="BR1" s="156"/>
      <c r="BS1" s="156"/>
      <c r="BT1" s="156"/>
      <c r="BU1" s="156"/>
      <c r="BV1" s="156"/>
      <c r="BW1" s="156"/>
      <c r="BX1" s="156"/>
      <c r="BY1" s="156"/>
      <c r="BZ1" s="156"/>
      <c r="CA1" s="156"/>
      <c r="CB1" s="156"/>
      <c r="CC1" s="156"/>
      <c r="CD1" s="156"/>
      <c r="CE1" s="156"/>
      <c r="CF1" s="156"/>
      <c r="CG1" s="156"/>
      <c r="CH1" s="156"/>
      <c r="CI1" s="156"/>
      <c r="CJ1" s="156"/>
      <c r="CK1" s="156"/>
      <c r="CL1" s="156"/>
      <c r="CM1" s="156"/>
      <c r="CN1" s="156"/>
      <c r="CO1" s="156"/>
      <c r="CP1" s="156"/>
      <c r="CQ1" s="156"/>
      <c r="CR1" s="156"/>
      <c r="CS1" s="156"/>
      <c r="CT1" s="156"/>
      <c r="CU1" s="156"/>
      <c r="CV1" s="156"/>
      <c r="CW1" s="156"/>
      <c r="CX1" s="156"/>
      <c r="CY1" s="156"/>
      <c r="CZ1" s="156"/>
      <c r="DA1" s="156"/>
      <c r="DB1" s="156"/>
      <c r="DC1" s="156"/>
      <c r="DD1" s="156"/>
      <c r="DE1" s="156"/>
      <c r="DF1" s="156"/>
      <c r="DG1" s="156"/>
      <c r="DH1" s="156"/>
      <c r="DI1" s="156"/>
      <c r="DJ1" s="156"/>
      <c r="DK1" s="156"/>
      <c r="DL1" s="156"/>
      <c r="DM1" s="156"/>
      <c r="DN1" s="156"/>
      <c r="DO1" s="156"/>
      <c r="DP1" s="156"/>
      <c r="DQ1" s="156"/>
      <c r="DR1" s="156"/>
      <c r="DS1" s="156"/>
      <c r="DT1" s="156"/>
      <c r="DU1" s="156"/>
      <c r="DV1" s="156"/>
      <c r="DW1" s="156"/>
      <c r="DX1" s="156"/>
      <c r="DY1" s="156"/>
      <c r="DZ1" s="156"/>
      <c r="EA1" s="156"/>
      <c r="EB1" s="156"/>
      <c r="EC1" s="156"/>
      <c r="ED1" s="156"/>
      <c r="EE1" s="156"/>
      <c r="EF1" s="156"/>
      <c r="EG1" s="156"/>
      <c r="EH1" s="156"/>
      <c r="EI1" s="156"/>
      <c r="EJ1" s="156"/>
      <c r="EK1" s="156"/>
      <c r="EL1" s="156"/>
      <c r="EM1" s="156"/>
      <c r="EN1" s="156"/>
      <c r="EO1" s="156"/>
      <c r="EP1" s="156"/>
      <c r="EQ1" s="156"/>
      <c r="ER1" s="156"/>
      <c r="ES1" s="156"/>
      <c r="ET1" s="156"/>
      <c r="EU1" s="156"/>
      <c r="EV1" s="156"/>
      <c r="EW1" s="156"/>
      <c r="EX1" s="156"/>
      <c r="EY1" s="156"/>
      <c r="EZ1" s="156"/>
      <c r="FA1" s="156"/>
      <c r="FB1" s="156"/>
      <c r="FC1" s="156"/>
      <c r="FD1" s="156"/>
      <c r="FE1" s="156"/>
      <c r="FF1" s="156"/>
      <c r="FG1" s="156"/>
      <c r="FH1" s="156"/>
      <c r="FI1" s="156"/>
      <c r="FJ1" s="156"/>
      <c r="FK1" s="156"/>
      <c r="FL1" s="156"/>
      <c r="FM1" s="156"/>
      <c r="FN1" s="156"/>
      <c r="FO1" s="156"/>
      <c r="FP1" s="156"/>
      <c r="FQ1" s="156"/>
      <c r="FR1" s="156"/>
      <c r="FS1" s="156"/>
      <c r="FT1" s="156"/>
      <c r="FU1" s="156"/>
      <c r="FV1" s="156"/>
      <c r="FW1" s="156"/>
      <c r="FX1" s="156"/>
      <c r="FY1" s="156"/>
      <c r="FZ1" s="156"/>
      <c r="GA1" s="156"/>
      <c r="GB1" s="156"/>
      <c r="GC1" s="156"/>
      <c r="GD1" s="156"/>
      <c r="GE1" s="156"/>
      <c r="GF1" s="156"/>
      <c r="GG1" s="156"/>
      <c r="GH1" s="156"/>
      <c r="GI1" s="156"/>
      <c r="GJ1" s="156"/>
      <c r="GK1" s="156"/>
      <c r="GL1" s="156"/>
      <c r="GM1" s="156"/>
      <c r="GN1" s="156"/>
      <c r="GO1" s="156"/>
      <c r="GP1" s="156"/>
      <c r="GQ1" s="156"/>
      <c r="GR1" s="156"/>
      <c r="GS1" s="156"/>
      <c r="GT1" s="156"/>
      <c r="GU1" s="156"/>
      <c r="GV1" s="156"/>
      <c r="GW1" s="156"/>
      <c r="GX1" s="156"/>
      <c r="GY1" s="156"/>
      <c r="GZ1" s="156"/>
      <c r="HA1" s="156"/>
      <c r="HB1" s="156"/>
      <c r="HC1" s="156"/>
      <c r="HD1" s="156"/>
      <c r="HE1" s="156"/>
      <c r="HF1" s="156"/>
      <c r="HG1" s="156"/>
      <c r="HH1" s="156"/>
      <c r="HI1" s="156"/>
      <c r="HJ1" s="156"/>
      <c r="HK1" s="156"/>
      <c r="HL1" s="156"/>
      <c r="HM1" s="156"/>
      <c r="HN1" s="156"/>
      <c r="HO1" s="156"/>
      <c r="HP1" s="156"/>
      <c r="HQ1" s="156"/>
      <c r="HR1" s="156"/>
      <c r="HS1" s="156"/>
      <c r="HT1" s="156"/>
      <c r="HU1" s="156"/>
      <c r="HV1" s="156"/>
      <c r="HW1" s="156"/>
      <c r="HX1" s="156"/>
      <c r="HY1" s="156"/>
      <c r="HZ1" s="156"/>
      <c r="IA1" s="156"/>
      <c r="IB1" s="156"/>
      <c r="IC1" s="156"/>
      <c r="ID1" s="156"/>
      <c r="IE1" s="156"/>
      <c r="IF1" s="156"/>
      <c r="IG1" s="156"/>
      <c r="IH1" s="156"/>
      <c r="II1" s="156"/>
      <c r="IJ1" s="156"/>
      <c r="IK1" s="156"/>
      <c r="IL1" s="156"/>
      <c r="IM1" s="156"/>
      <c r="IN1" s="156"/>
      <c r="IO1" s="156"/>
      <c r="IP1" s="156"/>
      <c r="IQ1" s="156"/>
      <c r="IR1" s="156"/>
      <c r="IS1" s="156"/>
      <c r="IT1" s="156"/>
      <c r="IU1" s="156"/>
      <c r="IV1" s="156"/>
      <c r="IW1" s="156"/>
    </row>
    <row r="2" customFormat="false" ht="27" hidden="false" customHeight="true" outlineLevel="0" collapsed="false">
      <c r="A2" s="159" t="s">
        <v>0</v>
      </c>
      <c r="B2" s="159"/>
      <c r="C2" s="159"/>
      <c r="D2" s="159"/>
      <c r="E2" s="160"/>
      <c r="F2" s="160"/>
      <c r="G2" s="160"/>
      <c r="H2" s="161"/>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row>
    <row r="3" customFormat="false" ht="27" hidden="false" customHeight="true" outlineLevel="0" collapsed="false">
      <c r="A3" s="218" t="s">
        <v>397</v>
      </c>
      <c r="B3" s="159"/>
      <c r="C3" s="159"/>
      <c r="D3" s="159"/>
      <c r="E3" s="160"/>
      <c r="F3" s="160"/>
      <c r="G3" s="160"/>
      <c r="H3" s="161"/>
      <c r="I3" s="162"/>
      <c r="J3" s="162"/>
      <c r="K3" s="162"/>
      <c r="L3" s="162"/>
      <c r="M3" s="162"/>
      <c r="N3" s="162"/>
      <c r="O3" s="162"/>
      <c r="P3" s="163" t="s">
        <v>398</v>
      </c>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row>
    <row r="4" customFormat="false" ht="13.5" hidden="false" customHeight="true" outlineLevel="0" collapsed="false">
      <c r="A4" s="168"/>
      <c r="B4" s="168"/>
      <c r="C4" s="167"/>
      <c r="D4" s="219"/>
      <c r="E4" s="168"/>
      <c r="F4" s="168"/>
      <c r="G4" s="220"/>
      <c r="H4" s="220"/>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c r="DU4" s="168"/>
      <c r="DV4" s="168"/>
      <c r="DW4" s="168"/>
      <c r="DX4" s="168"/>
      <c r="DY4" s="168"/>
      <c r="DZ4" s="168"/>
      <c r="EA4" s="168"/>
      <c r="EB4" s="168"/>
      <c r="EC4" s="168"/>
      <c r="ED4" s="168"/>
      <c r="EE4" s="168"/>
      <c r="EF4" s="168"/>
      <c r="EG4" s="168"/>
      <c r="EH4" s="168"/>
      <c r="EI4" s="168"/>
      <c r="EJ4" s="168"/>
      <c r="EK4" s="168"/>
      <c r="EL4" s="168"/>
      <c r="EM4" s="168"/>
      <c r="EN4" s="168"/>
      <c r="EO4" s="168"/>
      <c r="EP4" s="168"/>
      <c r="EQ4" s="168"/>
      <c r="ER4" s="168"/>
      <c r="ES4" s="168"/>
      <c r="ET4" s="168"/>
      <c r="EU4" s="168"/>
      <c r="EV4" s="168"/>
      <c r="EW4" s="168"/>
      <c r="EX4" s="168"/>
      <c r="EY4" s="168"/>
      <c r="EZ4" s="168"/>
      <c r="FA4" s="168"/>
      <c r="FB4" s="168"/>
      <c r="FC4" s="168"/>
      <c r="FD4" s="168"/>
      <c r="FE4" s="168"/>
      <c r="FF4" s="168"/>
      <c r="FG4" s="168"/>
      <c r="FH4" s="168"/>
      <c r="FI4" s="168"/>
      <c r="FJ4" s="168"/>
      <c r="FK4" s="168"/>
      <c r="FL4" s="168"/>
      <c r="FM4" s="168"/>
      <c r="FN4" s="168"/>
      <c r="FO4" s="168"/>
      <c r="FP4" s="168"/>
      <c r="FQ4" s="168"/>
      <c r="FR4" s="168"/>
      <c r="FS4" s="168"/>
      <c r="FT4" s="168"/>
      <c r="FU4" s="168"/>
      <c r="FV4" s="168"/>
      <c r="FW4" s="168"/>
      <c r="FX4" s="168"/>
      <c r="FY4" s="168"/>
      <c r="FZ4" s="168"/>
      <c r="GA4" s="168"/>
      <c r="GB4" s="168"/>
      <c r="GC4" s="168"/>
      <c r="GD4" s="168"/>
      <c r="GE4" s="168"/>
      <c r="GF4" s="168"/>
      <c r="GG4" s="168"/>
      <c r="GH4" s="168"/>
      <c r="GI4" s="168"/>
      <c r="GJ4" s="168"/>
      <c r="GK4" s="168"/>
      <c r="GL4" s="168"/>
      <c r="GM4" s="168"/>
      <c r="GN4" s="168"/>
      <c r="GO4" s="168"/>
      <c r="GP4" s="168"/>
      <c r="GQ4" s="168"/>
      <c r="GR4" s="168"/>
      <c r="GS4" s="168"/>
      <c r="GT4" s="168"/>
      <c r="GU4" s="168"/>
      <c r="GV4" s="168"/>
      <c r="GW4" s="168"/>
      <c r="GX4" s="168"/>
      <c r="GY4" s="168"/>
      <c r="GZ4" s="168"/>
      <c r="HA4" s="168"/>
      <c r="HB4" s="168"/>
      <c r="HC4" s="168"/>
      <c r="HD4" s="168"/>
      <c r="HE4" s="168"/>
      <c r="HF4" s="168"/>
      <c r="HG4" s="168"/>
      <c r="HH4" s="168"/>
      <c r="HI4" s="168"/>
      <c r="HJ4" s="168"/>
      <c r="HK4" s="168"/>
      <c r="HL4" s="168"/>
      <c r="HM4" s="168"/>
      <c r="HN4" s="168"/>
      <c r="HO4" s="168"/>
      <c r="HP4" s="168"/>
      <c r="HQ4" s="168"/>
      <c r="HR4" s="168"/>
      <c r="HS4" s="168"/>
      <c r="HT4" s="168"/>
      <c r="HU4" s="168"/>
      <c r="HV4" s="168"/>
      <c r="HW4" s="168"/>
      <c r="HX4" s="168"/>
      <c r="HY4" s="168"/>
      <c r="HZ4" s="168"/>
      <c r="IA4" s="168"/>
      <c r="IB4" s="168"/>
      <c r="IC4" s="168"/>
      <c r="ID4" s="168"/>
      <c r="IE4" s="168"/>
      <c r="IF4" s="168"/>
      <c r="IG4" s="168"/>
      <c r="IH4" s="168"/>
      <c r="II4" s="168"/>
      <c r="IJ4" s="168"/>
      <c r="IK4" s="168"/>
      <c r="IL4" s="168"/>
      <c r="IM4" s="168"/>
      <c r="IN4" s="168"/>
      <c r="IO4" s="168"/>
      <c r="IP4" s="168"/>
      <c r="IQ4" s="168"/>
      <c r="IR4" s="168"/>
      <c r="IS4" s="168"/>
      <c r="IT4" s="168"/>
      <c r="IU4" s="168"/>
      <c r="IV4" s="168"/>
      <c r="IW4" s="168"/>
    </row>
    <row r="5" customFormat="false" ht="14.25" hidden="false" customHeight="true" outlineLevel="0" collapsed="false">
      <c r="A5" s="168"/>
      <c r="B5" s="167" t="s">
        <v>133</v>
      </c>
      <c r="C5" s="168"/>
      <c r="D5" s="169" t="str">
        <f aca="false">+'CC 103821 - Headcount'!C5</f>
        <v>11105</v>
      </c>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c r="DU5" s="168"/>
      <c r="DV5" s="168"/>
      <c r="DW5" s="168"/>
      <c r="DX5" s="168"/>
      <c r="DY5" s="168"/>
      <c r="DZ5" s="168"/>
      <c r="EA5" s="168"/>
      <c r="EB5" s="168"/>
      <c r="EC5" s="168"/>
      <c r="ED5" s="168"/>
      <c r="EE5" s="168"/>
      <c r="EF5" s="168"/>
      <c r="EG5" s="168"/>
      <c r="EH5" s="168"/>
      <c r="EI5" s="168"/>
      <c r="EJ5" s="168"/>
      <c r="EK5" s="168"/>
      <c r="EL5" s="168"/>
      <c r="EM5" s="168"/>
      <c r="EN5" s="168"/>
      <c r="EO5" s="168"/>
      <c r="EP5" s="168"/>
      <c r="EQ5" s="168"/>
      <c r="ER5" s="168"/>
      <c r="ES5" s="168"/>
      <c r="ET5" s="168"/>
      <c r="EU5" s="168"/>
      <c r="EV5" s="168"/>
      <c r="EW5" s="168"/>
      <c r="EX5" s="168"/>
      <c r="EY5" s="168"/>
      <c r="EZ5" s="168"/>
      <c r="FA5" s="168"/>
      <c r="FB5" s="168"/>
      <c r="FC5" s="168"/>
      <c r="FD5" s="168"/>
      <c r="FE5" s="168"/>
      <c r="FF5" s="168"/>
      <c r="FG5" s="168"/>
      <c r="FH5" s="168"/>
      <c r="FI5" s="168"/>
      <c r="FJ5" s="168"/>
      <c r="FK5" s="168"/>
      <c r="FL5" s="168"/>
      <c r="FM5" s="168"/>
      <c r="FN5" s="168"/>
      <c r="FO5" s="168"/>
      <c r="FP5" s="168"/>
      <c r="FQ5" s="168"/>
      <c r="FR5" s="168"/>
      <c r="FS5" s="168"/>
      <c r="FT5" s="168"/>
      <c r="FU5" s="168"/>
      <c r="FV5" s="168"/>
      <c r="FW5" s="168"/>
      <c r="FX5" s="168"/>
      <c r="FY5" s="168"/>
      <c r="FZ5" s="168"/>
      <c r="GA5" s="168"/>
      <c r="GB5" s="168"/>
      <c r="GC5" s="168"/>
      <c r="GD5" s="168"/>
      <c r="GE5" s="168"/>
      <c r="GF5" s="168"/>
      <c r="GG5" s="168"/>
      <c r="GH5" s="168"/>
      <c r="GI5" s="168"/>
      <c r="GJ5" s="168"/>
      <c r="GK5" s="168"/>
      <c r="GL5" s="168"/>
      <c r="GM5" s="168"/>
      <c r="GN5" s="168"/>
      <c r="GO5" s="168"/>
      <c r="GP5" s="168"/>
      <c r="GQ5" s="168"/>
      <c r="GR5" s="168"/>
      <c r="GS5" s="168"/>
      <c r="GT5" s="168"/>
      <c r="GU5" s="168"/>
      <c r="GV5" s="168"/>
      <c r="GW5" s="168"/>
      <c r="GX5" s="168"/>
      <c r="GY5" s="168"/>
      <c r="GZ5" s="168"/>
      <c r="HA5" s="168"/>
      <c r="HB5" s="168"/>
      <c r="HC5" s="168"/>
      <c r="HD5" s="168"/>
      <c r="HE5" s="168"/>
      <c r="HF5" s="168"/>
      <c r="HG5" s="168"/>
      <c r="HH5" s="168"/>
      <c r="HI5" s="168"/>
      <c r="HJ5" s="168"/>
      <c r="HK5" s="168"/>
      <c r="HL5" s="168"/>
      <c r="HM5" s="168"/>
      <c r="HN5" s="168"/>
      <c r="HO5" s="168"/>
      <c r="HP5" s="168"/>
      <c r="HQ5" s="168"/>
      <c r="HR5" s="168"/>
      <c r="HS5" s="168"/>
      <c r="HT5" s="168"/>
      <c r="HU5" s="168"/>
      <c r="HV5" s="168"/>
      <c r="HW5" s="168"/>
      <c r="HX5" s="168"/>
      <c r="HY5" s="168"/>
      <c r="HZ5" s="168"/>
      <c r="IA5" s="168"/>
      <c r="IB5" s="168"/>
      <c r="IC5" s="168"/>
      <c r="ID5" s="168"/>
      <c r="IE5" s="168"/>
      <c r="IF5" s="168"/>
      <c r="IG5" s="168"/>
      <c r="IH5" s="168"/>
      <c r="II5" s="168"/>
      <c r="IJ5" s="168"/>
      <c r="IK5" s="168"/>
      <c r="IL5" s="168"/>
      <c r="IM5" s="168"/>
      <c r="IN5" s="168"/>
      <c r="IO5" s="168"/>
      <c r="IP5" s="168"/>
      <c r="IQ5" s="168"/>
      <c r="IR5" s="168"/>
      <c r="IS5" s="168"/>
      <c r="IT5" s="168"/>
      <c r="IU5" s="168"/>
      <c r="IV5" s="168"/>
      <c r="IW5" s="168"/>
    </row>
    <row r="6" customFormat="false" ht="14.25" hidden="false" customHeight="true" outlineLevel="0" collapsed="false">
      <c r="A6" s="168"/>
      <c r="B6" s="167" t="s">
        <v>135</v>
      </c>
      <c r="C6" s="168"/>
      <c r="D6" s="169" t="str">
        <f aca="false">+'CC 103821 - Headcount'!C6</f>
        <v>Gossett</v>
      </c>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c r="FO6" s="168"/>
      <c r="FP6" s="168"/>
      <c r="FQ6" s="168"/>
      <c r="FR6" s="168"/>
      <c r="FS6" s="168"/>
      <c r="FT6" s="168"/>
      <c r="FU6" s="168"/>
      <c r="FV6" s="168"/>
      <c r="FW6" s="168"/>
      <c r="FX6" s="168"/>
      <c r="FY6" s="168"/>
      <c r="FZ6" s="168"/>
      <c r="GA6" s="168"/>
      <c r="GB6" s="168"/>
      <c r="GC6" s="168"/>
      <c r="GD6" s="168"/>
      <c r="GE6" s="168"/>
      <c r="GF6" s="168"/>
      <c r="GG6" s="168"/>
      <c r="GH6" s="168"/>
      <c r="GI6" s="168"/>
      <c r="GJ6" s="168"/>
      <c r="GK6" s="168"/>
      <c r="GL6" s="168"/>
      <c r="GM6" s="168"/>
      <c r="GN6" s="168"/>
      <c r="GO6" s="168"/>
      <c r="GP6" s="168"/>
      <c r="GQ6" s="168"/>
      <c r="GR6" s="168"/>
      <c r="GS6" s="168"/>
      <c r="GT6" s="168"/>
      <c r="GU6" s="168"/>
      <c r="GV6" s="168"/>
      <c r="GW6" s="168"/>
      <c r="GX6" s="168"/>
      <c r="GY6" s="168"/>
      <c r="GZ6" s="168"/>
      <c r="HA6" s="168"/>
      <c r="HB6" s="168"/>
      <c r="HC6" s="168"/>
      <c r="HD6" s="168"/>
      <c r="HE6" s="168"/>
      <c r="HF6" s="168"/>
      <c r="HG6" s="168"/>
      <c r="HH6" s="168"/>
      <c r="HI6" s="168"/>
      <c r="HJ6" s="168"/>
      <c r="HK6" s="168"/>
      <c r="HL6" s="168"/>
      <c r="HM6" s="168"/>
      <c r="HN6" s="168"/>
      <c r="HO6" s="168"/>
      <c r="HP6" s="168"/>
      <c r="HQ6" s="168"/>
      <c r="HR6" s="168"/>
      <c r="HS6" s="168"/>
      <c r="HT6" s="168"/>
      <c r="HU6" s="168"/>
      <c r="HV6" s="168"/>
      <c r="HW6" s="168"/>
      <c r="HX6" s="168"/>
      <c r="HY6" s="168"/>
      <c r="HZ6" s="168"/>
      <c r="IA6" s="168"/>
      <c r="IB6" s="168"/>
      <c r="IC6" s="168"/>
      <c r="ID6" s="168"/>
      <c r="IE6" s="168"/>
      <c r="IF6" s="168"/>
      <c r="IG6" s="168"/>
      <c r="IH6" s="168"/>
      <c r="II6" s="168"/>
      <c r="IJ6" s="168"/>
      <c r="IK6" s="168"/>
      <c r="IL6" s="168"/>
      <c r="IM6" s="168"/>
      <c r="IN6" s="168"/>
      <c r="IO6" s="168"/>
      <c r="IP6" s="168"/>
      <c r="IQ6" s="168"/>
      <c r="IR6" s="168"/>
      <c r="IS6" s="168"/>
      <c r="IT6" s="168"/>
      <c r="IU6" s="168"/>
      <c r="IV6" s="168"/>
      <c r="IW6" s="168"/>
    </row>
    <row r="7" customFormat="false" ht="14.25" hidden="false" customHeight="true" outlineLevel="0" collapsed="false">
      <c r="A7" s="168"/>
      <c r="B7" s="167" t="s">
        <v>137</v>
      </c>
      <c r="C7" s="168"/>
      <c r="D7" s="169" t="str">
        <f aca="false">+'CC 103821 - Headcount'!C7</f>
        <v>103821</v>
      </c>
      <c r="E7" s="168"/>
      <c r="F7" s="168"/>
      <c r="G7" s="168"/>
      <c r="H7" s="220"/>
      <c r="I7" s="168"/>
      <c r="J7" s="168"/>
      <c r="K7" s="168"/>
      <c r="L7" s="168"/>
      <c r="M7" s="168"/>
      <c r="N7" s="221" t="s">
        <v>399</v>
      </c>
      <c r="O7" s="222"/>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168"/>
      <c r="CX7" s="168"/>
      <c r="CY7" s="168"/>
      <c r="CZ7" s="168"/>
      <c r="DA7" s="168"/>
      <c r="DB7" s="168"/>
      <c r="DC7" s="168"/>
      <c r="DD7" s="168"/>
      <c r="DE7" s="168"/>
      <c r="DF7" s="168"/>
      <c r="DG7" s="168"/>
      <c r="DH7" s="168"/>
      <c r="DI7" s="168"/>
      <c r="DJ7" s="168"/>
      <c r="DK7" s="168"/>
      <c r="DL7" s="168"/>
      <c r="DM7" s="168"/>
      <c r="DN7" s="168"/>
      <c r="DO7" s="168"/>
      <c r="DP7" s="168"/>
      <c r="DQ7" s="168"/>
      <c r="DR7" s="168"/>
      <c r="DS7" s="168"/>
      <c r="DT7" s="168"/>
      <c r="DU7" s="168"/>
      <c r="DV7" s="168"/>
      <c r="DW7" s="168"/>
      <c r="DX7" s="168"/>
      <c r="DY7" s="168"/>
      <c r="DZ7" s="168"/>
      <c r="EA7" s="168"/>
      <c r="EB7" s="168"/>
      <c r="EC7" s="168"/>
      <c r="ED7" s="168"/>
      <c r="EE7" s="16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168"/>
      <c r="FG7" s="168"/>
      <c r="FH7" s="168"/>
      <c r="FI7" s="168"/>
      <c r="FJ7" s="168"/>
      <c r="FK7" s="168"/>
      <c r="FL7" s="168"/>
      <c r="FM7" s="168"/>
      <c r="FN7" s="168"/>
      <c r="FO7" s="168"/>
      <c r="FP7" s="168"/>
      <c r="FQ7" s="168"/>
      <c r="FR7" s="168"/>
      <c r="FS7" s="168"/>
      <c r="FT7" s="168"/>
      <c r="FU7" s="168"/>
      <c r="FV7" s="168"/>
      <c r="FW7" s="168"/>
      <c r="FX7" s="168"/>
      <c r="FY7" s="168"/>
      <c r="FZ7" s="168"/>
      <c r="GA7" s="168"/>
      <c r="GB7" s="168"/>
      <c r="GC7" s="168"/>
      <c r="GD7" s="168"/>
      <c r="GE7" s="168"/>
      <c r="GF7" s="168"/>
      <c r="GG7" s="168"/>
      <c r="GH7" s="168"/>
      <c r="GI7" s="168"/>
      <c r="GJ7" s="168"/>
      <c r="GK7" s="168"/>
      <c r="GL7" s="168"/>
      <c r="GM7" s="168"/>
      <c r="GN7" s="168"/>
      <c r="GO7" s="168"/>
      <c r="GP7" s="168"/>
      <c r="GQ7" s="168"/>
      <c r="GR7" s="168"/>
      <c r="GS7" s="168"/>
      <c r="GT7" s="168"/>
      <c r="GU7" s="168"/>
      <c r="GV7" s="168"/>
      <c r="GW7" s="168"/>
      <c r="GX7" s="168"/>
      <c r="GY7" s="168"/>
      <c r="GZ7" s="168"/>
      <c r="HA7" s="168"/>
      <c r="HB7" s="168"/>
      <c r="HC7" s="168"/>
      <c r="HD7" s="168"/>
      <c r="HE7" s="168"/>
      <c r="HF7" s="168"/>
      <c r="HG7" s="168"/>
      <c r="HH7" s="168"/>
      <c r="HI7" s="168"/>
      <c r="HJ7" s="168"/>
      <c r="HK7" s="168"/>
      <c r="HL7" s="168"/>
      <c r="HM7" s="168"/>
      <c r="HN7" s="168"/>
      <c r="HO7" s="168"/>
      <c r="HP7" s="168"/>
      <c r="HQ7" s="168"/>
      <c r="HR7" s="168"/>
      <c r="HS7" s="168"/>
      <c r="HT7" s="168"/>
      <c r="HU7" s="168"/>
      <c r="HV7" s="168"/>
      <c r="HW7" s="168"/>
      <c r="HX7" s="168"/>
      <c r="HY7" s="168"/>
      <c r="HZ7" s="168"/>
      <c r="IA7" s="168"/>
      <c r="IB7" s="168"/>
      <c r="IC7" s="168"/>
      <c r="ID7" s="168"/>
      <c r="IE7" s="168"/>
      <c r="IF7" s="168"/>
      <c r="IG7" s="168"/>
      <c r="IH7" s="168"/>
      <c r="II7" s="168"/>
      <c r="IJ7" s="168"/>
      <c r="IK7" s="168"/>
      <c r="IL7" s="168"/>
      <c r="IM7" s="168"/>
      <c r="IN7" s="168"/>
      <c r="IO7" s="168"/>
      <c r="IP7" s="168"/>
      <c r="IQ7" s="168"/>
      <c r="IR7" s="168"/>
      <c r="IS7" s="168"/>
      <c r="IT7" s="168"/>
      <c r="IU7" s="168"/>
      <c r="IV7" s="168"/>
      <c r="IW7" s="168"/>
    </row>
    <row r="8" customFormat="false" ht="12.75" hidden="false" customHeight="false" outlineLevel="0" collapsed="false">
      <c r="A8" s="168"/>
      <c r="B8" s="168"/>
      <c r="C8" s="167"/>
      <c r="D8" s="219"/>
      <c r="E8" s="168"/>
      <c r="F8" s="168"/>
      <c r="G8" s="168"/>
      <c r="H8" s="220"/>
      <c r="I8" s="168"/>
      <c r="J8" s="168"/>
      <c r="K8" s="168"/>
      <c r="L8" s="168"/>
      <c r="M8" s="168"/>
      <c r="N8" s="223" t="s">
        <v>400</v>
      </c>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68"/>
      <c r="IH8" s="168"/>
      <c r="II8" s="168"/>
      <c r="IJ8" s="168"/>
      <c r="IK8" s="168"/>
      <c r="IL8" s="168"/>
      <c r="IM8" s="168"/>
      <c r="IN8" s="168"/>
      <c r="IO8" s="168"/>
      <c r="IP8" s="168"/>
      <c r="IQ8" s="168"/>
      <c r="IR8" s="168"/>
      <c r="IS8" s="168"/>
      <c r="IT8" s="168"/>
      <c r="IU8" s="168"/>
      <c r="IV8" s="168"/>
      <c r="IW8" s="168"/>
    </row>
    <row r="9" customFormat="false" ht="12.75" hidden="false" customHeight="false" outlineLevel="0" collapsed="false">
      <c r="A9" s="168"/>
      <c r="B9" s="168"/>
      <c r="C9" s="167"/>
      <c r="D9" s="219"/>
      <c r="E9" s="168"/>
      <c r="F9" s="168"/>
      <c r="G9" s="168"/>
      <c r="H9" s="220"/>
      <c r="I9" s="168"/>
      <c r="J9" s="168"/>
      <c r="K9" s="168"/>
      <c r="L9" s="168"/>
      <c r="M9" s="168"/>
      <c r="N9" s="223"/>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68"/>
      <c r="IH9" s="168"/>
      <c r="II9" s="168"/>
      <c r="IJ9" s="168"/>
      <c r="IK9" s="168"/>
      <c r="IL9" s="168"/>
      <c r="IM9" s="168"/>
      <c r="IN9" s="168"/>
      <c r="IO9" s="168"/>
      <c r="IP9" s="168"/>
      <c r="IQ9" s="168"/>
      <c r="IR9" s="168"/>
      <c r="IS9" s="168"/>
      <c r="IT9" s="168"/>
      <c r="IU9" s="168"/>
      <c r="IV9" s="168"/>
      <c r="IW9" s="168"/>
    </row>
    <row r="10" customFormat="false" ht="15.75" hidden="false" customHeight="false" outlineLevel="0" collapsed="false">
      <c r="A10" s="224"/>
      <c r="B10" s="225"/>
      <c r="C10" s="225"/>
      <c r="D10" s="226" t="n">
        <v>37258</v>
      </c>
      <c r="E10" s="226" t="n">
        <v>37289</v>
      </c>
      <c r="F10" s="226" t="n">
        <v>37317</v>
      </c>
      <c r="G10" s="226" t="n">
        <v>37348</v>
      </c>
      <c r="H10" s="226" t="n">
        <v>37378</v>
      </c>
      <c r="I10" s="226" t="n">
        <v>37409</v>
      </c>
      <c r="J10" s="226" t="n">
        <v>37439</v>
      </c>
      <c r="K10" s="226" t="n">
        <v>37470</v>
      </c>
      <c r="L10" s="226" t="n">
        <v>37501</v>
      </c>
      <c r="M10" s="226" t="n">
        <v>37531</v>
      </c>
      <c r="N10" s="226" t="n">
        <v>37562</v>
      </c>
      <c r="O10" s="226" t="n">
        <v>37592</v>
      </c>
      <c r="P10" s="227" t="s">
        <v>141</v>
      </c>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c r="CC10" s="228"/>
      <c r="CD10" s="228"/>
      <c r="CE10" s="228"/>
      <c r="CF10" s="228"/>
      <c r="CG10" s="228"/>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c r="DZ10" s="228"/>
      <c r="EA10" s="228"/>
      <c r="EB10" s="228"/>
      <c r="EC10" s="228"/>
      <c r="ED10" s="228"/>
      <c r="EE10" s="228"/>
      <c r="EF10" s="228"/>
      <c r="EG10" s="228"/>
      <c r="EH10" s="228"/>
      <c r="EI10" s="228"/>
      <c r="EJ10" s="228"/>
      <c r="EK10" s="228"/>
      <c r="EL10" s="228"/>
      <c r="EM10" s="228"/>
      <c r="EN10" s="228"/>
      <c r="EO10" s="228"/>
      <c r="EP10" s="228"/>
      <c r="EQ10" s="228"/>
      <c r="ER10" s="228"/>
      <c r="ES10" s="228"/>
      <c r="ET10" s="228"/>
      <c r="EU10" s="228"/>
      <c r="EV10" s="228"/>
      <c r="EW10" s="228"/>
      <c r="EX10" s="228"/>
      <c r="EY10" s="228"/>
      <c r="EZ10" s="228"/>
      <c r="FA10" s="228"/>
      <c r="FB10" s="228"/>
      <c r="FC10" s="228"/>
      <c r="FD10" s="228"/>
      <c r="FE10" s="228"/>
      <c r="FF10" s="228"/>
      <c r="FG10" s="228"/>
      <c r="FH10" s="228"/>
      <c r="FI10" s="228"/>
      <c r="FJ10" s="228"/>
      <c r="FK10" s="228"/>
      <c r="FL10" s="228"/>
      <c r="FM10" s="228"/>
      <c r="FN10" s="228"/>
      <c r="FO10" s="228"/>
      <c r="FP10" s="228"/>
      <c r="FQ10" s="228"/>
      <c r="FR10" s="228"/>
      <c r="FS10" s="228"/>
      <c r="FT10" s="228"/>
      <c r="FU10" s="228"/>
      <c r="FV10" s="228"/>
      <c r="FW10" s="228"/>
      <c r="FX10" s="228"/>
      <c r="FY10" s="228"/>
      <c r="FZ10" s="228"/>
      <c r="GA10" s="228"/>
      <c r="GB10" s="228"/>
      <c r="GC10" s="228"/>
      <c r="GD10" s="228"/>
      <c r="GE10" s="228"/>
      <c r="GF10" s="228"/>
      <c r="GG10" s="228"/>
      <c r="GH10" s="228"/>
      <c r="GI10" s="228"/>
      <c r="GJ10" s="228"/>
      <c r="GK10" s="228"/>
      <c r="GL10" s="228"/>
      <c r="GM10" s="228"/>
      <c r="GN10" s="228"/>
      <c r="GO10" s="228"/>
      <c r="GP10" s="228"/>
      <c r="GQ10" s="228"/>
      <c r="GR10" s="228"/>
      <c r="GS10" s="228"/>
      <c r="GT10" s="228"/>
      <c r="GU10" s="228"/>
      <c r="GV10" s="228"/>
      <c r="GW10" s="228"/>
      <c r="GX10" s="228"/>
      <c r="GY10" s="228"/>
      <c r="GZ10" s="228"/>
      <c r="HA10" s="228"/>
      <c r="HB10" s="228"/>
      <c r="HC10" s="228"/>
      <c r="HD10" s="228"/>
      <c r="HE10" s="228"/>
      <c r="HF10" s="228"/>
      <c r="HG10" s="228"/>
      <c r="HH10" s="228"/>
      <c r="HI10" s="228"/>
      <c r="HJ10" s="228"/>
      <c r="HK10" s="228"/>
      <c r="HL10" s="228"/>
      <c r="HM10" s="228"/>
      <c r="HN10" s="228"/>
      <c r="HO10" s="228"/>
      <c r="HP10" s="228"/>
      <c r="HQ10" s="228"/>
      <c r="HR10" s="228"/>
      <c r="HS10" s="228"/>
      <c r="HT10" s="228"/>
      <c r="HU10" s="228"/>
      <c r="HV10" s="228"/>
      <c r="HW10" s="228"/>
      <c r="HX10" s="228"/>
      <c r="HY10" s="228"/>
      <c r="HZ10" s="228"/>
      <c r="IA10" s="228"/>
      <c r="IB10" s="228"/>
      <c r="IC10" s="228"/>
      <c r="ID10" s="228"/>
      <c r="IE10" s="228"/>
      <c r="IF10" s="228"/>
      <c r="IG10" s="228"/>
      <c r="IH10" s="228"/>
      <c r="II10" s="228"/>
      <c r="IJ10" s="228"/>
      <c r="IK10" s="228"/>
      <c r="IL10" s="228"/>
      <c r="IM10" s="228"/>
      <c r="IN10" s="228"/>
      <c r="IO10" s="228"/>
      <c r="IP10" s="228"/>
      <c r="IQ10" s="228"/>
      <c r="IR10" s="228"/>
      <c r="IS10" s="228"/>
      <c r="IT10" s="228"/>
      <c r="IU10" s="228"/>
      <c r="IV10" s="228"/>
      <c r="IW10" s="228"/>
    </row>
    <row r="11" customFormat="false" ht="15.75" hidden="true" customHeight="false" outlineLevel="0" collapsed="false">
      <c r="A11" s="229" t="s">
        <v>317</v>
      </c>
      <c r="B11" s="230"/>
      <c r="C11" s="231" t="n">
        <v>36892</v>
      </c>
      <c r="D11" s="231" t="n">
        <v>36892</v>
      </c>
      <c r="E11" s="231" t="n">
        <v>36923</v>
      </c>
      <c r="F11" s="231" t="n">
        <v>36951</v>
      </c>
      <c r="G11" s="231" t="n">
        <v>36982</v>
      </c>
      <c r="H11" s="231" t="n">
        <v>37012</v>
      </c>
      <c r="I11" s="231" t="n">
        <v>37043</v>
      </c>
      <c r="J11" s="231" t="n">
        <v>37073</v>
      </c>
      <c r="K11" s="231" t="n">
        <v>37104</v>
      </c>
      <c r="L11" s="231" t="n">
        <v>37135</v>
      </c>
      <c r="M11" s="231" t="n">
        <v>37165</v>
      </c>
      <c r="N11" s="231" t="n">
        <v>37196</v>
      </c>
      <c r="O11" s="231" t="n">
        <v>37226</v>
      </c>
      <c r="P11" s="232" t="s">
        <v>401</v>
      </c>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33"/>
      <c r="DW11" s="233"/>
      <c r="DX11" s="233"/>
      <c r="DY11" s="233"/>
      <c r="DZ11" s="233"/>
      <c r="EA11" s="233"/>
      <c r="EB11" s="233"/>
      <c r="EC11" s="233"/>
      <c r="ED11" s="233"/>
      <c r="EE11" s="233"/>
      <c r="EF11" s="233"/>
      <c r="EG11" s="233"/>
      <c r="EH11" s="233"/>
      <c r="EI11" s="233"/>
      <c r="EJ11" s="233"/>
      <c r="EK11" s="233"/>
      <c r="EL11" s="233"/>
      <c r="EM11" s="233"/>
      <c r="EN11" s="233"/>
      <c r="EO11" s="233"/>
      <c r="EP11" s="233"/>
      <c r="EQ11" s="233"/>
      <c r="ER11" s="233"/>
      <c r="ES11" s="233"/>
      <c r="ET11" s="233"/>
      <c r="EU11" s="233"/>
      <c r="EV11" s="233"/>
      <c r="EW11" s="233"/>
      <c r="EX11" s="233"/>
      <c r="EY11" s="233"/>
      <c r="EZ11" s="233"/>
      <c r="FA11" s="233"/>
      <c r="FB11" s="233"/>
      <c r="FC11" s="233"/>
      <c r="FD11" s="233"/>
      <c r="FE11" s="233"/>
      <c r="FF11" s="233"/>
      <c r="FG11" s="233"/>
      <c r="FH11" s="233"/>
      <c r="FI11" s="233"/>
      <c r="FJ11" s="233"/>
      <c r="FK11" s="233"/>
      <c r="FL11" s="233"/>
      <c r="FM11" s="233"/>
      <c r="FN11" s="233"/>
      <c r="FO11" s="233"/>
      <c r="FP11" s="233"/>
      <c r="FQ11" s="233"/>
      <c r="FR11" s="233"/>
      <c r="FS11" s="233"/>
      <c r="FT11" s="233"/>
      <c r="FU11" s="233"/>
      <c r="FV11" s="233"/>
      <c r="FW11" s="233"/>
      <c r="FX11" s="233"/>
      <c r="FY11" s="233"/>
      <c r="FZ11" s="233"/>
      <c r="GA11" s="233"/>
      <c r="GB11" s="233"/>
      <c r="GC11" s="233"/>
      <c r="GD11" s="233"/>
      <c r="GE11" s="233"/>
      <c r="GF11" s="233"/>
      <c r="GG11" s="233"/>
      <c r="GH11" s="233"/>
      <c r="GI11" s="233"/>
      <c r="GJ11" s="233"/>
      <c r="GK11" s="233"/>
      <c r="GL11" s="233"/>
      <c r="GM11" s="233"/>
      <c r="GN11" s="233"/>
      <c r="GO11" s="233"/>
      <c r="GP11" s="233"/>
      <c r="GQ11" s="233"/>
      <c r="GR11" s="233"/>
      <c r="GS11" s="233"/>
      <c r="GT11" s="233"/>
      <c r="GU11" s="233"/>
      <c r="GV11" s="233"/>
      <c r="GW11" s="233"/>
      <c r="GX11" s="233"/>
      <c r="GY11" s="233"/>
      <c r="GZ11" s="233"/>
      <c r="HA11" s="233"/>
      <c r="HB11" s="233"/>
      <c r="HC11" s="233"/>
      <c r="HD11" s="233"/>
      <c r="HE11" s="233"/>
      <c r="HF11" s="233"/>
      <c r="HG11" s="233"/>
      <c r="HH11" s="233"/>
      <c r="HI11" s="233"/>
      <c r="HJ11" s="233"/>
      <c r="HK11" s="233"/>
      <c r="HL11" s="233"/>
      <c r="HM11" s="233"/>
      <c r="HN11" s="233"/>
      <c r="HO11" s="233"/>
      <c r="HP11" s="233"/>
      <c r="HQ11" s="233"/>
      <c r="HR11" s="233"/>
      <c r="HS11" s="233"/>
      <c r="HT11" s="233"/>
      <c r="HU11" s="233"/>
      <c r="HV11" s="233"/>
      <c r="HW11" s="233"/>
      <c r="HX11" s="233"/>
      <c r="HY11" s="233"/>
      <c r="HZ11" s="233"/>
      <c r="IA11" s="233"/>
      <c r="IB11" s="233"/>
      <c r="IC11" s="233"/>
      <c r="ID11" s="233"/>
      <c r="IE11" s="233"/>
      <c r="IF11" s="233"/>
      <c r="IG11" s="233"/>
      <c r="IH11" s="233"/>
      <c r="II11" s="233"/>
      <c r="IJ11" s="233"/>
      <c r="IK11" s="233"/>
      <c r="IL11" s="233"/>
      <c r="IM11" s="233"/>
      <c r="IN11" s="233"/>
      <c r="IO11" s="233"/>
      <c r="IP11" s="233"/>
      <c r="IQ11" s="233"/>
      <c r="IR11" s="233"/>
      <c r="IS11" s="233"/>
      <c r="IT11" s="233"/>
      <c r="IU11" s="233"/>
      <c r="IV11" s="233"/>
      <c r="IW11" s="233"/>
    </row>
    <row r="12" customFormat="false" ht="15.75" hidden="true" customHeight="false" outlineLevel="0" collapsed="false">
      <c r="A12" s="234" t="s">
        <v>318</v>
      </c>
      <c r="B12" s="235"/>
      <c r="C12" s="236" t="n">
        <v>1</v>
      </c>
      <c r="D12" s="237"/>
      <c r="E12" s="237"/>
      <c r="F12" s="237"/>
      <c r="G12" s="237"/>
      <c r="H12" s="237"/>
      <c r="I12" s="237"/>
      <c r="J12" s="237"/>
      <c r="K12" s="237"/>
      <c r="L12" s="237"/>
      <c r="M12" s="237"/>
      <c r="N12" s="237"/>
      <c r="O12" s="237"/>
      <c r="P12" s="237"/>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8"/>
      <c r="CS12" s="238"/>
      <c r="CT12" s="238"/>
      <c r="CU12" s="238"/>
      <c r="CV12" s="238"/>
      <c r="CW12" s="238"/>
      <c r="CX12" s="238"/>
      <c r="CY12" s="238"/>
      <c r="CZ12" s="238"/>
      <c r="DA12" s="238"/>
      <c r="DB12" s="238"/>
      <c r="DC12" s="238"/>
      <c r="DD12" s="238"/>
      <c r="DE12" s="238"/>
      <c r="DF12" s="238"/>
      <c r="DG12" s="238"/>
      <c r="DH12" s="238"/>
      <c r="DI12" s="238"/>
      <c r="DJ12" s="238"/>
      <c r="DK12" s="238"/>
      <c r="DL12" s="238"/>
      <c r="DM12" s="238"/>
      <c r="DN12" s="238"/>
      <c r="DO12" s="238"/>
      <c r="DP12" s="238"/>
      <c r="DQ12" s="238"/>
      <c r="DR12" s="238"/>
      <c r="DS12" s="238"/>
      <c r="DT12" s="238"/>
      <c r="DU12" s="238"/>
      <c r="DV12" s="238"/>
      <c r="DW12" s="238"/>
      <c r="DX12" s="238"/>
      <c r="DY12" s="238"/>
      <c r="DZ12" s="238"/>
      <c r="EA12" s="238"/>
      <c r="EB12" s="238"/>
      <c r="EC12" s="238"/>
      <c r="ED12" s="238"/>
      <c r="EE12" s="238"/>
      <c r="EF12" s="238"/>
      <c r="EG12" s="238"/>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c r="FD12" s="238"/>
      <c r="FE12" s="238"/>
      <c r="FF12" s="238"/>
      <c r="FG12" s="238"/>
      <c r="FH12" s="238"/>
      <c r="FI12" s="238"/>
      <c r="FJ12" s="238"/>
      <c r="FK12" s="238"/>
      <c r="FL12" s="238"/>
      <c r="FM12" s="238"/>
      <c r="FN12" s="238"/>
      <c r="FO12" s="238"/>
      <c r="FP12" s="238"/>
      <c r="FQ12" s="238"/>
      <c r="FR12" s="238"/>
      <c r="FS12" s="238"/>
      <c r="FT12" s="238"/>
      <c r="FU12" s="238"/>
      <c r="FV12" s="238"/>
      <c r="FW12" s="238"/>
      <c r="FX12" s="238"/>
      <c r="FY12" s="238"/>
      <c r="FZ12" s="238"/>
      <c r="GA12" s="238"/>
      <c r="GB12" s="238"/>
      <c r="GC12" s="238"/>
      <c r="GD12" s="238"/>
      <c r="GE12" s="238"/>
      <c r="GF12" s="238"/>
      <c r="GG12" s="238"/>
      <c r="GH12" s="238"/>
      <c r="GI12" s="238"/>
      <c r="GJ12" s="238"/>
      <c r="GK12" s="238"/>
      <c r="GL12" s="238"/>
      <c r="GM12" s="238"/>
      <c r="GN12" s="238"/>
      <c r="GO12" s="238"/>
      <c r="GP12" s="238"/>
      <c r="GQ12" s="238"/>
      <c r="GR12" s="238"/>
      <c r="GS12" s="238"/>
      <c r="GT12" s="238"/>
      <c r="GU12" s="238"/>
      <c r="GV12" s="238"/>
      <c r="GW12" s="238"/>
      <c r="GX12" s="238"/>
      <c r="GY12" s="238"/>
      <c r="GZ12" s="238"/>
      <c r="HA12" s="238"/>
      <c r="HB12" s="238"/>
      <c r="HC12" s="238"/>
      <c r="HD12" s="238"/>
      <c r="HE12" s="238"/>
      <c r="HF12" s="238"/>
      <c r="HG12" s="238"/>
      <c r="HH12" s="238"/>
      <c r="HI12" s="238"/>
      <c r="HJ12" s="238"/>
      <c r="HK12" s="238"/>
      <c r="HL12" s="238"/>
      <c r="HM12" s="238"/>
      <c r="HN12" s="238"/>
      <c r="HO12" s="238"/>
      <c r="HP12" s="238"/>
      <c r="HQ12" s="238"/>
      <c r="HR12" s="238"/>
      <c r="HS12" s="238"/>
      <c r="HT12" s="238"/>
      <c r="HU12" s="238"/>
      <c r="HV12" s="238"/>
      <c r="HW12" s="238"/>
      <c r="HX12" s="238"/>
      <c r="HY12" s="238"/>
      <c r="HZ12" s="238"/>
      <c r="IA12" s="238"/>
      <c r="IB12" s="238"/>
      <c r="IC12" s="238"/>
      <c r="ID12" s="238"/>
      <c r="IE12" s="238"/>
      <c r="IF12" s="238"/>
      <c r="IG12" s="238"/>
      <c r="IH12" s="238"/>
      <c r="II12" s="238"/>
      <c r="IJ12" s="238"/>
      <c r="IK12" s="238"/>
      <c r="IL12" s="238"/>
      <c r="IM12" s="238"/>
      <c r="IN12" s="238"/>
      <c r="IO12" s="238"/>
      <c r="IP12" s="238"/>
      <c r="IQ12" s="238"/>
      <c r="IR12" s="238"/>
      <c r="IS12" s="238"/>
      <c r="IT12" s="238"/>
      <c r="IU12" s="238"/>
      <c r="IV12" s="238"/>
      <c r="IW12" s="238"/>
    </row>
    <row r="13" customFormat="false" ht="15.75" hidden="true" customHeight="false" outlineLevel="0" collapsed="false">
      <c r="A13" s="182" t="s">
        <v>320</v>
      </c>
      <c r="B13" s="210"/>
      <c r="C13" s="183" t="n">
        <v>1</v>
      </c>
      <c r="D13" s="237"/>
      <c r="E13" s="237"/>
      <c r="F13" s="237"/>
      <c r="G13" s="237"/>
      <c r="H13" s="237"/>
      <c r="I13" s="237"/>
      <c r="J13" s="237"/>
      <c r="K13" s="237"/>
      <c r="L13" s="237"/>
      <c r="M13" s="237"/>
      <c r="N13" s="237"/>
      <c r="O13" s="237"/>
      <c r="P13" s="237"/>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8"/>
      <c r="EZ13" s="238"/>
      <c r="FA13" s="238"/>
      <c r="FB13" s="238"/>
      <c r="FC13" s="238"/>
      <c r="FD13" s="238"/>
      <c r="FE13" s="238"/>
      <c r="FF13" s="238"/>
      <c r="FG13" s="238"/>
      <c r="FH13" s="238"/>
      <c r="FI13" s="238"/>
      <c r="FJ13" s="238"/>
      <c r="FK13" s="238"/>
      <c r="FL13" s="238"/>
      <c r="FM13" s="238"/>
      <c r="FN13" s="238"/>
      <c r="FO13" s="238"/>
      <c r="FP13" s="238"/>
      <c r="FQ13" s="238"/>
      <c r="FR13" s="238"/>
      <c r="FS13" s="238"/>
      <c r="FT13" s="238"/>
      <c r="FU13" s="238"/>
      <c r="FV13" s="238"/>
      <c r="FW13" s="238"/>
      <c r="FX13" s="238"/>
      <c r="FY13" s="238"/>
      <c r="FZ13" s="238"/>
      <c r="GA13" s="238"/>
      <c r="GB13" s="238"/>
      <c r="GC13" s="238"/>
      <c r="GD13" s="238"/>
      <c r="GE13" s="238"/>
      <c r="GF13" s="238"/>
      <c r="GG13" s="238"/>
      <c r="GH13" s="238"/>
      <c r="GI13" s="238"/>
      <c r="GJ13" s="238"/>
      <c r="GK13" s="238"/>
      <c r="GL13" s="238"/>
      <c r="GM13" s="238"/>
      <c r="GN13" s="238"/>
      <c r="GO13" s="238"/>
      <c r="GP13" s="238"/>
      <c r="GQ13" s="238"/>
      <c r="GR13" s="238"/>
      <c r="GS13" s="238"/>
      <c r="GT13" s="238"/>
      <c r="GU13" s="238"/>
      <c r="GV13" s="238"/>
      <c r="GW13" s="238"/>
      <c r="GX13" s="238"/>
      <c r="GY13" s="238"/>
      <c r="GZ13" s="238"/>
      <c r="HA13" s="238"/>
      <c r="HB13" s="238"/>
      <c r="HC13" s="238"/>
      <c r="HD13" s="238"/>
      <c r="HE13" s="238"/>
      <c r="HF13" s="238"/>
      <c r="HG13" s="238"/>
      <c r="HH13" s="238"/>
      <c r="HI13" s="238"/>
      <c r="HJ13" s="238"/>
      <c r="HK13" s="238"/>
      <c r="HL13" s="238"/>
      <c r="HM13" s="238"/>
      <c r="HN13" s="238"/>
      <c r="HO13" s="238"/>
      <c r="HP13" s="238"/>
      <c r="HQ13" s="238"/>
      <c r="HR13" s="238"/>
      <c r="HS13" s="238"/>
      <c r="HT13" s="238"/>
      <c r="HU13" s="238"/>
      <c r="HV13" s="238"/>
      <c r="HW13" s="238"/>
      <c r="HX13" s="238"/>
      <c r="HY13" s="238"/>
      <c r="HZ13" s="238"/>
      <c r="IA13" s="238"/>
      <c r="IB13" s="238"/>
      <c r="IC13" s="238"/>
      <c r="ID13" s="238"/>
      <c r="IE13" s="238"/>
      <c r="IF13" s="238"/>
      <c r="IG13" s="238"/>
      <c r="IH13" s="238"/>
      <c r="II13" s="238"/>
      <c r="IJ13" s="238"/>
      <c r="IK13" s="238"/>
      <c r="IL13" s="238"/>
      <c r="IM13" s="238"/>
      <c r="IN13" s="238"/>
      <c r="IO13" s="238"/>
      <c r="IP13" s="238"/>
      <c r="IQ13" s="238"/>
      <c r="IR13" s="238"/>
      <c r="IS13" s="238"/>
      <c r="IT13" s="238"/>
      <c r="IU13" s="238"/>
      <c r="IV13" s="238"/>
      <c r="IW13" s="238"/>
    </row>
    <row r="14" customFormat="false" ht="15.75" hidden="true" customHeight="false" outlineLevel="0" collapsed="false">
      <c r="A14" s="182" t="s">
        <v>321</v>
      </c>
      <c r="B14" s="210"/>
      <c r="C14" s="183" t="n">
        <v>1</v>
      </c>
      <c r="D14" s="237"/>
      <c r="E14" s="237"/>
      <c r="F14" s="237"/>
      <c r="G14" s="237"/>
      <c r="H14" s="237"/>
      <c r="I14" s="237"/>
      <c r="J14" s="237"/>
      <c r="K14" s="237"/>
      <c r="L14" s="237"/>
      <c r="M14" s="237"/>
      <c r="N14" s="237"/>
      <c r="O14" s="237"/>
      <c r="P14" s="237"/>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c r="FN14" s="238"/>
      <c r="FO14" s="238"/>
      <c r="FP14" s="238"/>
      <c r="FQ14" s="238"/>
      <c r="FR14" s="238"/>
      <c r="FS14" s="238"/>
      <c r="FT14" s="238"/>
      <c r="FU14" s="238"/>
      <c r="FV14" s="238"/>
      <c r="FW14" s="238"/>
      <c r="FX14" s="238"/>
      <c r="FY14" s="238"/>
      <c r="FZ14" s="238"/>
      <c r="GA14" s="238"/>
      <c r="GB14" s="238"/>
      <c r="GC14" s="238"/>
      <c r="GD14" s="238"/>
      <c r="GE14" s="238"/>
      <c r="GF14" s="238"/>
      <c r="GG14" s="238"/>
      <c r="GH14" s="238"/>
      <c r="GI14" s="238"/>
      <c r="GJ14" s="238"/>
      <c r="GK14" s="238"/>
      <c r="GL14" s="238"/>
      <c r="GM14" s="238"/>
      <c r="GN14" s="238"/>
      <c r="GO14" s="238"/>
      <c r="GP14" s="238"/>
      <c r="GQ14" s="238"/>
      <c r="GR14" s="238"/>
      <c r="GS14" s="238"/>
      <c r="GT14" s="238"/>
      <c r="GU14" s="238"/>
      <c r="GV14" s="238"/>
      <c r="GW14" s="238"/>
      <c r="GX14" s="238"/>
      <c r="GY14" s="238"/>
      <c r="GZ14" s="238"/>
      <c r="HA14" s="238"/>
      <c r="HB14" s="238"/>
      <c r="HC14" s="238"/>
      <c r="HD14" s="238"/>
      <c r="HE14" s="238"/>
      <c r="HF14" s="238"/>
      <c r="HG14" s="238"/>
      <c r="HH14" s="238"/>
      <c r="HI14" s="238"/>
      <c r="HJ14" s="238"/>
      <c r="HK14" s="238"/>
      <c r="HL14" s="238"/>
      <c r="HM14" s="238"/>
      <c r="HN14" s="238"/>
      <c r="HO14" s="238"/>
      <c r="HP14" s="238"/>
      <c r="HQ14" s="238"/>
      <c r="HR14" s="238"/>
      <c r="HS14" s="238"/>
      <c r="HT14" s="238"/>
      <c r="HU14" s="238"/>
      <c r="HV14" s="238"/>
      <c r="HW14" s="238"/>
      <c r="HX14" s="238"/>
      <c r="HY14" s="238"/>
      <c r="HZ14" s="238"/>
      <c r="IA14" s="238"/>
      <c r="IB14" s="238"/>
      <c r="IC14" s="238"/>
      <c r="ID14" s="238"/>
      <c r="IE14" s="238"/>
      <c r="IF14" s="238"/>
      <c r="IG14" s="238"/>
      <c r="IH14" s="238"/>
      <c r="II14" s="238"/>
      <c r="IJ14" s="238"/>
      <c r="IK14" s="238"/>
      <c r="IL14" s="238"/>
      <c r="IM14" s="238"/>
      <c r="IN14" s="238"/>
      <c r="IO14" s="238"/>
      <c r="IP14" s="238"/>
      <c r="IQ14" s="238"/>
      <c r="IR14" s="238"/>
      <c r="IS14" s="238"/>
      <c r="IT14" s="238"/>
      <c r="IU14" s="238"/>
      <c r="IV14" s="238"/>
      <c r="IW14" s="238"/>
    </row>
    <row r="15" customFormat="false" ht="15.75" hidden="true" customHeight="false" outlineLevel="0" collapsed="false">
      <c r="A15" s="182" t="s">
        <v>402</v>
      </c>
      <c r="B15" s="210"/>
      <c r="C15" s="239" t="n">
        <f aca="false">SUM(C13:C14)</f>
        <v>2</v>
      </c>
      <c r="D15" s="237"/>
      <c r="E15" s="237"/>
      <c r="F15" s="237"/>
      <c r="G15" s="237"/>
      <c r="H15" s="237"/>
      <c r="I15" s="237"/>
      <c r="J15" s="237"/>
      <c r="K15" s="237"/>
      <c r="L15" s="237"/>
      <c r="M15" s="237"/>
      <c r="N15" s="237"/>
      <c r="O15" s="237"/>
      <c r="P15" s="237"/>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c r="DI15" s="238"/>
      <c r="DJ15" s="238"/>
      <c r="DK15" s="238"/>
      <c r="DL15" s="238"/>
      <c r="DM15" s="238"/>
      <c r="DN15" s="238"/>
      <c r="DO15" s="238"/>
      <c r="DP15" s="238"/>
      <c r="DQ15" s="238"/>
      <c r="DR15" s="238"/>
      <c r="DS15" s="238"/>
      <c r="DT15" s="238"/>
      <c r="DU15" s="238"/>
      <c r="DV15" s="238"/>
      <c r="DW15" s="238"/>
      <c r="DX15" s="238"/>
      <c r="DY15" s="238"/>
      <c r="DZ15" s="238"/>
      <c r="EA15" s="238"/>
      <c r="EB15" s="238"/>
      <c r="EC15" s="238"/>
      <c r="ED15" s="238"/>
      <c r="EE15" s="238"/>
      <c r="EF15" s="238"/>
      <c r="EG15" s="238"/>
      <c r="EH15" s="238"/>
      <c r="EI15" s="238"/>
      <c r="EJ15" s="238"/>
      <c r="EK15" s="238"/>
      <c r="EL15" s="238"/>
      <c r="EM15" s="238"/>
      <c r="EN15" s="238"/>
      <c r="EO15" s="238"/>
      <c r="EP15" s="238"/>
      <c r="EQ15" s="238"/>
      <c r="ER15" s="238"/>
      <c r="ES15" s="238"/>
      <c r="ET15" s="238"/>
      <c r="EU15" s="238"/>
      <c r="EV15" s="238"/>
      <c r="EW15" s="238"/>
      <c r="EX15" s="238"/>
      <c r="EY15" s="238"/>
      <c r="EZ15" s="238"/>
      <c r="FA15" s="238"/>
      <c r="FB15" s="238"/>
      <c r="FC15" s="238"/>
      <c r="FD15" s="238"/>
      <c r="FE15" s="238"/>
      <c r="FF15" s="238"/>
      <c r="FG15" s="238"/>
      <c r="FH15" s="238"/>
      <c r="FI15" s="238"/>
      <c r="FJ15" s="238"/>
      <c r="FK15" s="238"/>
      <c r="FL15" s="238"/>
      <c r="FM15" s="238"/>
      <c r="FN15" s="238"/>
      <c r="FO15" s="238"/>
      <c r="FP15" s="238"/>
      <c r="FQ15" s="238"/>
      <c r="FR15" s="238"/>
      <c r="FS15" s="238"/>
      <c r="FT15" s="238"/>
      <c r="FU15" s="238"/>
      <c r="FV15" s="238"/>
      <c r="FW15" s="238"/>
      <c r="FX15" s="238"/>
      <c r="FY15" s="238"/>
      <c r="FZ15" s="238"/>
      <c r="GA15" s="238"/>
      <c r="GB15" s="238"/>
      <c r="GC15" s="238"/>
      <c r="GD15" s="238"/>
      <c r="GE15" s="238"/>
      <c r="GF15" s="238"/>
      <c r="GG15" s="238"/>
      <c r="GH15" s="238"/>
      <c r="GI15" s="238"/>
      <c r="GJ15" s="238"/>
      <c r="GK15" s="238"/>
      <c r="GL15" s="238"/>
      <c r="GM15" s="238"/>
      <c r="GN15" s="238"/>
      <c r="GO15" s="238"/>
      <c r="GP15" s="238"/>
      <c r="GQ15" s="238"/>
      <c r="GR15" s="238"/>
      <c r="GS15" s="238"/>
      <c r="GT15" s="238"/>
      <c r="GU15" s="238"/>
      <c r="GV15" s="238"/>
      <c r="GW15" s="238"/>
      <c r="GX15" s="238"/>
      <c r="GY15" s="238"/>
      <c r="GZ15" s="238"/>
      <c r="HA15" s="238"/>
      <c r="HB15" s="238"/>
      <c r="HC15" s="238"/>
      <c r="HD15" s="238"/>
      <c r="HE15" s="238"/>
      <c r="HF15" s="238"/>
      <c r="HG15" s="238"/>
      <c r="HH15" s="238"/>
      <c r="HI15" s="238"/>
      <c r="HJ15" s="238"/>
      <c r="HK15" s="238"/>
      <c r="HL15" s="238"/>
      <c r="HM15" s="238"/>
      <c r="HN15" s="238"/>
      <c r="HO15" s="238"/>
      <c r="HP15" s="238"/>
      <c r="HQ15" s="238"/>
      <c r="HR15" s="238"/>
      <c r="HS15" s="238"/>
      <c r="HT15" s="238"/>
      <c r="HU15" s="238"/>
      <c r="HV15" s="238"/>
      <c r="HW15" s="238"/>
      <c r="HX15" s="238"/>
      <c r="HY15" s="238"/>
      <c r="HZ15" s="238"/>
      <c r="IA15" s="238"/>
      <c r="IB15" s="238"/>
      <c r="IC15" s="238"/>
      <c r="ID15" s="238"/>
      <c r="IE15" s="238"/>
      <c r="IF15" s="238"/>
      <c r="IG15" s="238"/>
      <c r="IH15" s="238"/>
      <c r="II15" s="238"/>
      <c r="IJ15" s="238"/>
      <c r="IK15" s="238"/>
      <c r="IL15" s="238"/>
      <c r="IM15" s="238"/>
      <c r="IN15" s="238"/>
      <c r="IO15" s="238"/>
      <c r="IP15" s="238"/>
      <c r="IQ15" s="238"/>
      <c r="IR15" s="238"/>
      <c r="IS15" s="238"/>
      <c r="IT15" s="238"/>
      <c r="IU15" s="238"/>
      <c r="IV15" s="238"/>
      <c r="IW15" s="238"/>
    </row>
    <row r="16" customFormat="false" ht="15.75" hidden="true" customHeight="false" outlineLevel="0" collapsed="false">
      <c r="A16" s="182" t="s">
        <v>403</v>
      </c>
      <c r="B16" s="210"/>
      <c r="C16" s="183" t="n">
        <v>1</v>
      </c>
      <c r="D16" s="237"/>
      <c r="E16" s="237"/>
      <c r="F16" s="237"/>
      <c r="G16" s="237"/>
      <c r="H16" s="237"/>
      <c r="I16" s="237"/>
      <c r="J16" s="237"/>
      <c r="K16" s="237"/>
      <c r="L16" s="237"/>
      <c r="M16" s="237"/>
      <c r="N16" s="237"/>
      <c r="O16" s="237"/>
      <c r="P16" s="237"/>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c r="DI16" s="238"/>
      <c r="DJ16" s="238"/>
      <c r="DK16" s="238"/>
      <c r="DL16" s="238"/>
      <c r="DM16" s="238"/>
      <c r="DN16" s="238"/>
      <c r="DO16" s="238"/>
      <c r="DP16" s="238"/>
      <c r="DQ16" s="238"/>
      <c r="DR16" s="238"/>
      <c r="DS16" s="238"/>
      <c r="DT16" s="238"/>
      <c r="DU16" s="238"/>
      <c r="DV16" s="238"/>
      <c r="DW16" s="238"/>
      <c r="DX16" s="238"/>
      <c r="DY16" s="238"/>
      <c r="DZ16" s="238"/>
      <c r="EA16" s="238"/>
      <c r="EB16" s="238"/>
      <c r="EC16" s="238"/>
      <c r="ED16" s="238"/>
      <c r="EE16" s="238"/>
      <c r="EF16" s="238"/>
      <c r="EG16" s="238"/>
      <c r="EH16" s="238"/>
      <c r="EI16" s="238"/>
      <c r="EJ16" s="238"/>
      <c r="EK16" s="238"/>
      <c r="EL16" s="238"/>
      <c r="EM16" s="238"/>
      <c r="EN16" s="238"/>
      <c r="EO16" s="238"/>
      <c r="EP16" s="238"/>
      <c r="EQ16" s="238"/>
      <c r="ER16" s="238"/>
      <c r="ES16" s="238"/>
      <c r="ET16" s="238"/>
      <c r="EU16" s="238"/>
      <c r="EV16" s="238"/>
      <c r="EW16" s="238"/>
      <c r="EX16" s="238"/>
      <c r="EY16" s="238"/>
      <c r="EZ16" s="238"/>
      <c r="FA16" s="238"/>
      <c r="FB16" s="238"/>
      <c r="FC16" s="238"/>
      <c r="FD16" s="238"/>
      <c r="FE16" s="238"/>
      <c r="FF16" s="238"/>
      <c r="FG16" s="238"/>
      <c r="FH16" s="238"/>
      <c r="FI16" s="238"/>
      <c r="FJ16" s="238"/>
      <c r="FK16" s="238"/>
      <c r="FL16" s="238"/>
      <c r="FM16" s="238"/>
      <c r="FN16" s="238"/>
      <c r="FO16" s="238"/>
      <c r="FP16" s="238"/>
      <c r="FQ16" s="238"/>
      <c r="FR16" s="238"/>
      <c r="FS16" s="238"/>
      <c r="FT16" s="238"/>
      <c r="FU16" s="238"/>
      <c r="FV16" s="238"/>
      <c r="FW16" s="238"/>
      <c r="FX16" s="238"/>
      <c r="FY16" s="238"/>
      <c r="FZ16" s="238"/>
      <c r="GA16" s="238"/>
      <c r="GB16" s="238"/>
      <c r="GC16" s="238"/>
      <c r="GD16" s="238"/>
      <c r="GE16" s="238"/>
      <c r="GF16" s="238"/>
      <c r="GG16" s="238"/>
      <c r="GH16" s="238"/>
      <c r="GI16" s="238"/>
      <c r="GJ16" s="238"/>
      <c r="GK16" s="238"/>
      <c r="GL16" s="238"/>
      <c r="GM16" s="238"/>
      <c r="GN16" s="238"/>
      <c r="GO16" s="238"/>
      <c r="GP16" s="238"/>
      <c r="GQ16" s="238"/>
      <c r="GR16" s="238"/>
      <c r="GS16" s="238"/>
      <c r="GT16" s="238"/>
      <c r="GU16" s="238"/>
      <c r="GV16" s="238"/>
      <c r="GW16" s="238"/>
      <c r="GX16" s="238"/>
      <c r="GY16" s="238"/>
      <c r="GZ16" s="238"/>
      <c r="HA16" s="238"/>
      <c r="HB16" s="238"/>
      <c r="HC16" s="238"/>
      <c r="HD16" s="238"/>
      <c r="HE16" s="238"/>
      <c r="HF16" s="238"/>
      <c r="HG16" s="238"/>
      <c r="HH16" s="238"/>
      <c r="HI16" s="238"/>
      <c r="HJ16" s="238"/>
      <c r="HK16" s="238"/>
      <c r="HL16" s="238"/>
      <c r="HM16" s="238"/>
      <c r="HN16" s="238"/>
      <c r="HO16" s="238"/>
      <c r="HP16" s="238"/>
      <c r="HQ16" s="238"/>
      <c r="HR16" s="238"/>
      <c r="HS16" s="238"/>
      <c r="HT16" s="238"/>
      <c r="HU16" s="238"/>
      <c r="HV16" s="238"/>
      <c r="HW16" s="238"/>
      <c r="HX16" s="238"/>
      <c r="HY16" s="238"/>
      <c r="HZ16" s="238"/>
      <c r="IA16" s="238"/>
      <c r="IB16" s="238"/>
      <c r="IC16" s="238"/>
      <c r="ID16" s="238"/>
      <c r="IE16" s="238"/>
      <c r="IF16" s="238"/>
      <c r="IG16" s="238"/>
      <c r="IH16" s="238"/>
      <c r="II16" s="238"/>
      <c r="IJ16" s="238"/>
      <c r="IK16" s="238"/>
      <c r="IL16" s="238"/>
      <c r="IM16" s="238"/>
      <c r="IN16" s="238"/>
      <c r="IO16" s="238"/>
      <c r="IP16" s="238"/>
      <c r="IQ16" s="238"/>
      <c r="IR16" s="238"/>
      <c r="IS16" s="238"/>
      <c r="IT16" s="238"/>
      <c r="IU16" s="238"/>
      <c r="IV16" s="238"/>
      <c r="IW16" s="238"/>
    </row>
    <row r="17" customFormat="false" ht="15.75" hidden="true" customHeight="false" outlineLevel="0" collapsed="false">
      <c r="A17" s="182" t="s">
        <v>404</v>
      </c>
      <c r="B17" s="210"/>
      <c r="C17" s="183" t="n">
        <v>1</v>
      </c>
      <c r="D17" s="237"/>
      <c r="E17" s="237"/>
      <c r="F17" s="237"/>
      <c r="G17" s="237"/>
      <c r="H17" s="237"/>
      <c r="I17" s="237"/>
      <c r="J17" s="237"/>
      <c r="K17" s="237"/>
      <c r="L17" s="237"/>
      <c r="M17" s="237"/>
      <c r="N17" s="237"/>
      <c r="O17" s="237"/>
      <c r="P17" s="237"/>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8"/>
      <c r="EZ17" s="238"/>
      <c r="FA17" s="238"/>
      <c r="FB17" s="238"/>
      <c r="FC17" s="238"/>
      <c r="FD17" s="238"/>
      <c r="FE17" s="238"/>
      <c r="FF17" s="238"/>
      <c r="FG17" s="238"/>
      <c r="FH17" s="238"/>
      <c r="FI17" s="238"/>
      <c r="FJ17" s="238"/>
      <c r="FK17" s="238"/>
      <c r="FL17" s="238"/>
      <c r="FM17" s="238"/>
      <c r="FN17" s="238"/>
      <c r="FO17" s="238"/>
      <c r="FP17" s="238"/>
      <c r="FQ17" s="238"/>
      <c r="FR17" s="238"/>
      <c r="FS17" s="238"/>
      <c r="FT17" s="238"/>
      <c r="FU17" s="238"/>
      <c r="FV17" s="238"/>
      <c r="FW17" s="238"/>
      <c r="FX17" s="238"/>
      <c r="FY17" s="238"/>
      <c r="FZ17" s="238"/>
      <c r="GA17" s="238"/>
      <c r="GB17" s="238"/>
      <c r="GC17" s="238"/>
      <c r="GD17" s="238"/>
      <c r="GE17" s="238"/>
      <c r="GF17" s="238"/>
      <c r="GG17" s="238"/>
      <c r="GH17" s="238"/>
      <c r="GI17" s="238"/>
      <c r="GJ17" s="238"/>
      <c r="GK17" s="238"/>
      <c r="GL17" s="238"/>
      <c r="GM17" s="238"/>
      <c r="GN17" s="238"/>
      <c r="GO17" s="238"/>
      <c r="GP17" s="238"/>
      <c r="GQ17" s="238"/>
      <c r="GR17" s="238"/>
      <c r="GS17" s="238"/>
      <c r="GT17" s="238"/>
      <c r="GU17" s="238"/>
      <c r="GV17" s="238"/>
      <c r="GW17" s="238"/>
      <c r="GX17" s="238"/>
      <c r="GY17" s="238"/>
      <c r="GZ17" s="238"/>
      <c r="HA17" s="238"/>
      <c r="HB17" s="238"/>
      <c r="HC17" s="238"/>
      <c r="HD17" s="238"/>
      <c r="HE17" s="238"/>
      <c r="HF17" s="238"/>
      <c r="HG17" s="238"/>
      <c r="HH17" s="238"/>
      <c r="HI17" s="238"/>
      <c r="HJ17" s="238"/>
      <c r="HK17" s="238"/>
      <c r="HL17" s="238"/>
      <c r="HM17" s="238"/>
      <c r="HN17" s="238"/>
      <c r="HO17" s="238"/>
      <c r="HP17" s="238"/>
      <c r="HQ17" s="238"/>
      <c r="HR17" s="238"/>
      <c r="HS17" s="238"/>
      <c r="HT17" s="238"/>
      <c r="HU17" s="238"/>
      <c r="HV17" s="238"/>
      <c r="HW17" s="238"/>
      <c r="HX17" s="238"/>
      <c r="HY17" s="238"/>
      <c r="HZ17" s="238"/>
      <c r="IA17" s="238"/>
      <c r="IB17" s="238"/>
      <c r="IC17" s="238"/>
      <c r="ID17" s="238"/>
      <c r="IE17" s="238"/>
      <c r="IF17" s="238"/>
      <c r="IG17" s="238"/>
      <c r="IH17" s="238"/>
      <c r="II17" s="238"/>
      <c r="IJ17" s="238"/>
      <c r="IK17" s="238"/>
      <c r="IL17" s="238"/>
      <c r="IM17" s="238"/>
      <c r="IN17" s="238"/>
      <c r="IO17" s="238"/>
      <c r="IP17" s="238"/>
      <c r="IQ17" s="238"/>
      <c r="IR17" s="238"/>
      <c r="IS17" s="238"/>
      <c r="IT17" s="238"/>
      <c r="IU17" s="238"/>
      <c r="IV17" s="238"/>
      <c r="IW17" s="238"/>
    </row>
    <row r="18" customFormat="false" ht="15.75" hidden="true" customHeight="false" outlineLevel="0" collapsed="false">
      <c r="A18" s="182" t="s">
        <v>405</v>
      </c>
      <c r="B18" s="210"/>
      <c r="C18" s="183" t="n">
        <v>1</v>
      </c>
      <c r="D18" s="237"/>
      <c r="E18" s="237"/>
      <c r="F18" s="237"/>
      <c r="G18" s="237"/>
      <c r="H18" s="237"/>
      <c r="I18" s="237"/>
      <c r="J18" s="237"/>
      <c r="K18" s="237"/>
      <c r="L18" s="237"/>
      <c r="M18" s="237"/>
      <c r="N18" s="237"/>
      <c r="O18" s="237"/>
      <c r="P18" s="237"/>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c r="DJ18" s="238"/>
      <c r="DK18" s="238"/>
      <c r="DL18" s="238"/>
      <c r="DM18" s="238"/>
      <c r="DN18" s="238"/>
      <c r="DO18" s="238"/>
      <c r="DP18" s="238"/>
      <c r="DQ18" s="238"/>
      <c r="DR18" s="238"/>
      <c r="DS18" s="238"/>
      <c r="DT18" s="238"/>
      <c r="DU18" s="238"/>
      <c r="DV18" s="238"/>
      <c r="DW18" s="238"/>
      <c r="DX18" s="238"/>
      <c r="DY18" s="238"/>
      <c r="DZ18" s="238"/>
      <c r="EA18" s="238"/>
      <c r="EB18" s="238"/>
      <c r="EC18" s="238"/>
      <c r="ED18" s="238"/>
      <c r="EE18" s="238"/>
      <c r="EF18" s="238"/>
      <c r="EG18" s="238"/>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c r="FN18" s="238"/>
      <c r="FO18" s="238"/>
      <c r="FP18" s="238"/>
      <c r="FQ18" s="238"/>
      <c r="FR18" s="238"/>
      <c r="FS18" s="238"/>
      <c r="FT18" s="238"/>
      <c r="FU18" s="238"/>
      <c r="FV18" s="238"/>
      <c r="FW18" s="238"/>
      <c r="FX18" s="238"/>
      <c r="FY18" s="238"/>
      <c r="FZ18" s="238"/>
      <c r="GA18" s="238"/>
      <c r="GB18" s="238"/>
      <c r="GC18" s="238"/>
      <c r="GD18" s="238"/>
      <c r="GE18" s="238"/>
      <c r="GF18" s="238"/>
      <c r="GG18" s="238"/>
      <c r="GH18" s="238"/>
      <c r="GI18" s="238"/>
      <c r="GJ18" s="238"/>
      <c r="GK18" s="238"/>
      <c r="GL18" s="238"/>
      <c r="GM18" s="238"/>
      <c r="GN18" s="238"/>
      <c r="GO18" s="238"/>
      <c r="GP18" s="238"/>
      <c r="GQ18" s="238"/>
      <c r="GR18" s="238"/>
      <c r="GS18" s="238"/>
      <c r="GT18" s="238"/>
      <c r="GU18" s="238"/>
      <c r="GV18" s="238"/>
      <c r="GW18" s="238"/>
      <c r="GX18" s="238"/>
      <c r="GY18" s="238"/>
      <c r="GZ18" s="238"/>
      <c r="HA18" s="238"/>
      <c r="HB18" s="238"/>
      <c r="HC18" s="238"/>
      <c r="HD18" s="238"/>
      <c r="HE18" s="238"/>
      <c r="HF18" s="238"/>
      <c r="HG18" s="238"/>
      <c r="HH18" s="238"/>
      <c r="HI18" s="238"/>
      <c r="HJ18" s="238"/>
      <c r="HK18" s="238"/>
      <c r="HL18" s="238"/>
      <c r="HM18" s="238"/>
      <c r="HN18" s="238"/>
      <c r="HO18" s="238"/>
      <c r="HP18" s="238"/>
      <c r="HQ18" s="238"/>
      <c r="HR18" s="238"/>
      <c r="HS18" s="238"/>
      <c r="HT18" s="238"/>
      <c r="HU18" s="238"/>
      <c r="HV18" s="238"/>
      <c r="HW18" s="238"/>
      <c r="HX18" s="238"/>
      <c r="HY18" s="238"/>
      <c r="HZ18" s="238"/>
      <c r="IA18" s="238"/>
      <c r="IB18" s="238"/>
      <c r="IC18" s="238"/>
      <c r="ID18" s="238"/>
      <c r="IE18" s="238"/>
      <c r="IF18" s="238"/>
      <c r="IG18" s="238"/>
      <c r="IH18" s="238"/>
      <c r="II18" s="238"/>
      <c r="IJ18" s="238"/>
      <c r="IK18" s="238"/>
      <c r="IL18" s="238"/>
      <c r="IM18" s="238"/>
      <c r="IN18" s="238"/>
      <c r="IO18" s="238"/>
      <c r="IP18" s="238"/>
      <c r="IQ18" s="238"/>
      <c r="IR18" s="238"/>
      <c r="IS18" s="238"/>
      <c r="IT18" s="238"/>
      <c r="IU18" s="238"/>
      <c r="IV18" s="238"/>
      <c r="IW18" s="238"/>
    </row>
    <row r="19" customFormat="false" ht="15.75" hidden="true" customHeight="false" outlineLevel="0" collapsed="false">
      <c r="A19" s="182" t="s">
        <v>406</v>
      </c>
      <c r="B19" s="210"/>
      <c r="C19" s="183" t="n">
        <v>1</v>
      </c>
      <c r="D19" s="237"/>
      <c r="E19" s="237"/>
      <c r="F19" s="237"/>
      <c r="G19" s="237"/>
      <c r="H19" s="237"/>
      <c r="I19" s="237"/>
      <c r="J19" s="237"/>
      <c r="K19" s="237"/>
      <c r="L19" s="237"/>
      <c r="M19" s="237"/>
      <c r="N19" s="237"/>
      <c r="O19" s="237"/>
      <c r="P19" s="237"/>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c r="DI19" s="238"/>
      <c r="DJ19" s="238"/>
      <c r="DK19" s="238"/>
      <c r="DL19" s="238"/>
      <c r="DM19" s="238"/>
      <c r="DN19" s="238"/>
      <c r="DO19" s="238"/>
      <c r="DP19" s="238"/>
      <c r="DQ19" s="238"/>
      <c r="DR19" s="238"/>
      <c r="DS19" s="238"/>
      <c r="DT19" s="238"/>
      <c r="DU19" s="238"/>
      <c r="DV19" s="238"/>
      <c r="DW19" s="238"/>
      <c r="DX19" s="238"/>
      <c r="DY19" s="238"/>
      <c r="DZ19" s="238"/>
      <c r="EA19" s="238"/>
      <c r="EB19" s="238"/>
      <c r="EC19" s="238"/>
      <c r="ED19" s="238"/>
      <c r="EE19" s="238"/>
      <c r="EF19" s="238"/>
      <c r="EG19" s="238"/>
      <c r="EH19" s="238"/>
      <c r="EI19" s="238"/>
      <c r="EJ19" s="238"/>
      <c r="EK19" s="238"/>
      <c r="EL19" s="238"/>
      <c r="EM19" s="238"/>
      <c r="EN19" s="238"/>
      <c r="EO19" s="238"/>
      <c r="EP19" s="238"/>
      <c r="EQ19" s="238"/>
      <c r="ER19" s="238"/>
      <c r="ES19" s="238"/>
      <c r="ET19" s="238"/>
      <c r="EU19" s="238"/>
      <c r="EV19" s="238"/>
      <c r="EW19" s="238"/>
      <c r="EX19" s="238"/>
      <c r="EY19" s="238"/>
      <c r="EZ19" s="238"/>
      <c r="FA19" s="238"/>
      <c r="FB19" s="238"/>
      <c r="FC19" s="238"/>
      <c r="FD19" s="238"/>
      <c r="FE19" s="238"/>
      <c r="FF19" s="238"/>
      <c r="FG19" s="238"/>
      <c r="FH19" s="238"/>
      <c r="FI19" s="238"/>
      <c r="FJ19" s="238"/>
      <c r="FK19" s="238"/>
      <c r="FL19" s="238"/>
      <c r="FM19" s="238"/>
      <c r="FN19" s="238"/>
      <c r="FO19" s="238"/>
      <c r="FP19" s="238"/>
      <c r="FQ19" s="238"/>
      <c r="FR19" s="238"/>
      <c r="FS19" s="238"/>
      <c r="FT19" s="238"/>
      <c r="FU19" s="238"/>
      <c r="FV19" s="238"/>
      <c r="FW19" s="238"/>
      <c r="FX19" s="238"/>
      <c r="FY19" s="238"/>
      <c r="FZ19" s="238"/>
      <c r="GA19" s="238"/>
      <c r="GB19" s="238"/>
      <c r="GC19" s="238"/>
      <c r="GD19" s="238"/>
      <c r="GE19" s="238"/>
      <c r="GF19" s="238"/>
      <c r="GG19" s="238"/>
      <c r="GH19" s="238"/>
      <c r="GI19" s="238"/>
      <c r="GJ19" s="238"/>
      <c r="GK19" s="238"/>
      <c r="GL19" s="238"/>
      <c r="GM19" s="238"/>
      <c r="GN19" s="238"/>
      <c r="GO19" s="238"/>
      <c r="GP19" s="238"/>
      <c r="GQ19" s="238"/>
      <c r="GR19" s="238"/>
      <c r="GS19" s="238"/>
      <c r="GT19" s="238"/>
      <c r="GU19" s="238"/>
      <c r="GV19" s="238"/>
      <c r="GW19" s="238"/>
      <c r="GX19" s="238"/>
      <c r="GY19" s="238"/>
      <c r="GZ19" s="238"/>
      <c r="HA19" s="238"/>
      <c r="HB19" s="238"/>
      <c r="HC19" s="238"/>
      <c r="HD19" s="238"/>
      <c r="HE19" s="238"/>
      <c r="HF19" s="238"/>
      <c r="HG19" s="238"/>
      <c r="HH19" s="238"/>
      <c r="HI19" s="238"/>
      <c r="HJ19" s="238"/>
      <c r="HK19" s="238"/>
      <c r="HL19" s="238"/>
      <c r="HM19" s="238"/>
      <c r="HN19" s="238"/>
      <c r="HO19" s="238"/>
      <c r="HP19" s="238"/>
      <c r="HQ19" s="238"/>
      <c r="HR19" s="238"/>
      <c r="HS19" s="238"/>
      <c r="HT19" s="238"/>
      <c r="HU19" s="238"/>
      <c r="HV19" s="238"/>
      <c r="HW19" s="238"/>
      <c r="HX19" s="238"/>
      <c r="HY19" s="238"/>
      <c r="HZ19" s="238"/>
      <c r="IA19" s="238"/>
      <c r="IB19" s="238"/>
      <c r="IC19" s="238"/>
      <c r="ID19" s="238"/>
      <c r="IE19" s="238"/>
      <c r="IF19" s="238"/>
      <c r="IG19" s="238"/>
      <c r="IH19" s="238"/>
      <c r="II19" s="238"/>
      <c r="IJ19" s="238"/>
      <c r="IK19" s="238"/>
      <c r="IL19" s="238"/>
      <c r="IM19" s="238"/>
      <c r="IN19" s="238"/>
      <c r="IO19" s="238"/>
      <c r="IP19" s="238"/>
      <c r="IQ19" s="238"/>
      <c r="IR19" s="238"/>
      <c r="IS19" s="238"/>
      <c r="IT19" s="238"/>
      <c r="IU19" s="238"/>
      <c r="IV19" s="238"/>
      <c r="IW19" s="238"/>
    </row>
    <row r="20" customFormat="false" ht="15.75" hidden="true" customHeight="false" outlineLevel="0" collapsed="false">
      <c r="A20" s="182" t="s">
        <v>407</v>
      </c>
      <c r="B20" s="210"/>
      <c r="C20" s="183" t="n">
        <v>1</v>
      </c>
      <c r="D20" s="237"/>
      <c r="E20" s="237"/>
      <c r="F20" s="237"/>
      <c r="G20" s="237"/>
      <c r="H20" s="237"/>
      <c r="I20" s="237"/>
      <c r="J20" s="237"/>
      <c r="K20" s="237"/>
      <c r="L20" s="237"/>
      <c r="M20" s="237"/>
      <c r="N20" s="237"/>
      <c r="O20" s="237"/>
      <c r="P20" s="237"/>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c r="DK20" s="238"/>
      <c r="DL20" s="238"/>
      <c r="DM20" s="238"/>
      <c r="DN20" s="238"/>
      <c r="DO20" s="238"/>
      <c r="DP20" s="238"/>
      <c r="DQ20" s="238"/>
      <c r="DR20" s="238"/>
      <c r="DS20" s="238"/>
      <c r="DT20" s="238"/>
      <c r="DU20" s="238"/>
      <c r="DV20" s="238"/>
      <c r="DW20" s="238"/>
      <c r="DX20" s="238"/>
      <c r="DY20" s="238"/>
      <c r="DZ20" s="238"/>
      <c r="EA20" s="238"/>
      <c r="EB20" s="238"/>
      <c r="EC20" s="238"/>
      <c r="ED20" s="238"/>
      <c r="EE20" s="238"/>
      <c r="EF20" s="238"/>
      <c r="EG20" s="238"/>
      <c r="EH20" s="238"/>
      <c r="EI20" s="238"/>
      <c r="EJ20" s="238"/>
      <c r="EK20" s="238"/>
      <c r="EL20" s="238"/>
      <c r="EM20" s="238"/>
      <c r="EN20" s="238"/>
      <c r="EO20" s="238"/>
      <c r="EP20" s="238"/>
      <c r="EQ20" s="238"/>
      <c r="ER20" s="238"/>
      <c r="ES20" s="238"/>
      <c r="ET20" s="238"/>
      <c r="EU20" s="238"/>
      <c r="EV20" s="238"/>
      <c r="EW20" s="238"/>
      <c r="EX20" s="238"/>
      <c r="EY20" s="238"/>
      <c r="EZ20" s="238"/>
      <c r="FA20" s="238"/>
      <c r="FB20" s="238"/>
      <c r="FC20" s="238"/>
      <c r="FD20" s="238"/>
      <c r="FE20" s="238"/>
      <c r="FF20" s="238"/>
      <c r="FG20" s="238"/>
      <c r="FH20" s="238"/>
      <c r="FI20" s="238"/>
      <c r="FJ20" s="238"/>
      <c r="FK20" s="238"/>
      <c r="FL20" s="238"/>
      <c r="FM20" s="238"/>
      <c r="FN20" s="238"/>
      <c r="FO20" s="238"/>
      <c r="FP20" s="238"/>
      <c r="FQ20" s="238"/>
      <c r="FR20" s="238"/>
      <c r="FS20" s="238"/>
      <c r="FT20" s="238"/>
      <c r="FU20" s="238"/>
      <c r="FV20" s="238"/>
      <c r="FW20" s="238"/>
      <c r="FX20" s="238"/>
      <c r="FY20" s="238"/>
      <c r="FZ20" s="238"/>
      <c r="GA20" s="238"/>
      <c r="GB20" s="238"/>
      <c r="GC20" s="238"/>
      <c r="GD20" s="238"/>
      <c r="GE20" s="238"/>
      <c r="GF20" s="238"/>
      <c r="GG20" s="238"/>
      <c r="GH20" s="238"/>
      <c r="GI20" s="238"/>
      <c r="GJ20" s="238"/>
      <c r="GK20" s="238"/>
      <c r="GL20" s="238"/>
      <c r="GM20" s="238"/>
      <c r="GN20" s="238"/>
      <c r="GO20" s="238"/>
      <c r="GP20" s="238"/>
      <c r="GQ20" s="238"/>
      <c r="GR20" s="238"/>
      <c r="GS20" s="238"/>
      <c r="GT20" s="238"/>
      <c r="GU20" s="238"/>
      <c r="GV20" s="238"/>
      <c r="GW20" s="238"/>
      <c r="GX20" s="238"/>
      <c r="GY20" s="238"/>
      <c r="GZ20" s="238"/>
      <c r="HA20" s="238"/>
      <c r="HB20" s="238"/>
      <c r="HC20" s="238"/>
      <c r="HD20" s="238"/>
      <c r="HE20" s="238"/>
      <c r="HF20" s="238"/>
      <c r="HG20" s="238"/>
      <c r="HH20" s="238"/>
      <c r="HI20" s="238"/>
      <c r="HJ20" s="238"/>
      <c r="HK20" s="238"/>
      <c r="HL20" s="238"/>
      <c r="HM20" s="238"/>
      <c r="HN20" s="238"/>
      <c r="HO20" s="238"/>
      <c r="HP20" s="238"/>
      <c r="HQ20" s="238"/>
      <c r="HR20" s="238"/>
      <c r="HS20" s="238"/>
      <c r="HT20" s="238"/>
      <c r="HU20" s="238"/>
      <c r="HV20" s="238"/>
      <c r="HW20" s="238"/>
      <c r="HX20" s="238"/>
      <c r="HY20" s="238"/>
      <c r="HZ20" s="238"/>
      <c r="IA20" s="238"/>
      <c r="IB20" s="238"/>
      <c r="IC20" s="238"/>
      <c r="ID20" s="238"/>
      <c r="IE20" s="238"/>
      <c r="IF20" s="238"/>
      <c r="IG20" s="238"/>
      <c r="IH20" s="238"/>
      <c r="II20" s="238"/>
      <c r="IJ20" s="238"/>
      <c r="IK20" s="238"/>
      <c r="IL20" s="238"/>
      <c r="IM20" s="238"/>
      <c r="IN20" s="238"/>
      <c r="IO20" s="238"/>
      <c r="IP20" s="238"/>
      <c r="IQ20" s="238"/>
      <c r="IR20" s="238"/>
      <c r="IS20" s="238"/>
      <c r="IT20" s="238"/>
      <c r="IU20" s="238"/>
      <c r="IV20" s="238"/>
      <c r="IW20" s="238"/>
    </row>
    <row r="21" customFormat="false" ht="15.75" hidden="true" customHeight="false" outlineLevel="0" collapsed="false">
      <c r="A21" s="182" t="s">
        <v>408</v>
      </c>
      <c r="B21" s="210"/>
      <c r="C21" s="183" t="n">
        <v>1</v>
      </c>
      <c r="D21" s="237"/>
      <c r="E21" s="237"/>
      <c r="F21" s="237"/>
      <c r="G21" s="237"/>
      <c r="H21" s="237"/>
      <c r="I21" s="237"/>
      <c r="J21" s="237"/>
      <c r="K21" s="237"/>
      <c r="L21" s="237"/>
      <c r="M21" s="237"/>
      <c r="N21" s="237"/>
      <c r="O21" s="237"/>
      <c r="P21" s="237"/>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238"/>
      <c r="EN21" s="238"/>
      <c r="EO21" s="238"/>
      <c r="EP21" s="238"/>
      <c r="EQ21" s="238"/>
      <c r="ER21" s="238"/>
      <c r="ES21" s="238"/>
      <c r="ET21" s="238"/>
      <c r="EU21" s="238"/>
      <c r="EV21" s="238"/>
      <c r="EW21" s="238"/>
      <c r="EX21" s="238"/>
      <c r="EY21" s="238"/>
      <c r="EZ21" s="238"/>
      <c r="FA21" s="238"/>
      <c r="FB21" s="238"/>
      <c r="FC21" s="238"/>
      <c r="FD21" s="238"/>
      <c r="FE21" s="238"/>
      <c r="FF21" s="238"/>
      <c r="FG21" s="238"/>
      <c r="FH21" s="238"/>
      <c r="FI21" s="238"/>
      <c r="FJ21" s="238"/>
      <c r="FK21" s="238"/>
      <c r="FL21" s="238"/>
      <c r="FM21" s="238"/>
      <c r="FN21" s="238"/>
      <c r="FO21" s="238"/>
      <c r="FP21" s="238"/>
      <c r="FQ21" s="238"/>
      <c r="FR21" s="238"/>
      <c r="FS21" s="238"/>
      <c r="FT21" s="238"/>
      <c r="FU21" s="238"/>
      <c r="FV21" s="238"/>
      <c r="FW21" s="238"/>
      <c r="FX21" s="238"/>
      <c r="FY21" s="238"/>
      <c r="FZ21" s="238"/>
      <c r="GA21" s="238"/>
      <c r="GB21" s="238"/>
      <c r="GC21" s="238"/>
      <c r="GD21" s="238"/>
      <c r="GE21" s="238"/>
      <c r="GF21" s="238"/>
      <c r="GG21" s="238"/>
      <c r="GH21" s="238"/>
      <c r="GI21" s="238"/>
      <c r="GJ21" s="238"/>
      <c r="GK21" s="238"/>
      <c r="GL21" s="238"/>
      <c r="GM21" s="238"/>
      <c r="GN21" s="238"/>
      <c r="GO21" s="238"/>
      <c r="GP21" s="238"/>
      <c r="GQ21" s="238"/>
      <c r="GR21" s="238"/>
      <c r="GS21" s="238"/>
      <c r="GT21" s="238"/>
      <c r="GU21" s="238"/>
      <c r="GV21" s="238"/>
      <c r="GW21" s="238"/>
      <c r="GX21" s="238"/>
      <c r="GY21" s="238"/>
      <c r="GZ21" s="238"/>
      <c r="HA21" s="238"/>
      <c r="HB21" s="238"/>
      <c r="HC21" s="238"/>
      <c r="HD21" s="238"/>
      <c r="HE21" s="238"/>
      <c r="HF21" s="238"/>
      <c r="HG21" s="238"/>
      <c r="HH21" s="238"/>
      <c r="HI21" s="238"/>
      <c r="HJ21" s="238"/>
      <c r="HK21" s="238"/>
      <c r="HL21" s="238"/>
      <c r="HM21" s="238"/>
      <c r="HN21" s="238"/>
      <c r="HO21" s="238"/>
      <c r="HP21" s="238"/>
      <c r="HQ21" s="238"/>
      <c r="HR21" s="238"/>
      <c r="HS21" s="238"/>
      <c r="HT21" s="238"/>
      <c r="HU21" s="238"/>
      <c r="HV21" s="238"/>
      <c r="HW21" s="238"/>
      <c r="HX21" s="238"/>
      <c r="HY21" s="238"/>
      <c r="HZ21" s="238"/>
      <c r="IA21" s="238"/>
      <c r="IB21" s="238"/>
      <c r="IC21" s="238"/>
      <c r="ID21" s="238"/>
      <c r="IE21" s="238"/>
      <c r="IF21" s="238"/>
      <c r="IG21" s="238"/>
      <c r="IH21" s="238"/>
      <c r="II21" s="238"/>
      <c r="IJ21" s="238"/>
      <c r="IK21" s="238"/>
      <c r="IL21" s="238"/>
      <c r="IM21" s="238"/>
      <c r="IN21" s="238"/>
      <c r="IO21" s="238"/>
      <c r="IP21" s="238"/>
      <c r="IQ21" s="238"/>
      <c r="IR21" s="238"/>
      <c r="IS21" s="238"/>
      <c r="IT21" s="238"/>
      <c r="IU21" s="238"/>
      <c r="IV21" s="238"/>
      <c r="IW21" s="238"/>
    </row>
    <row r="22" customFormat="false" ht="15.75" hidden="true" customHeight="false" outlineLevel="0" collapsed="false">
      <c r="A22" s="182" t="s">
        <v>409</v>
      </c>
      <c r="B22" s="210"/>
      <c r="C22" s="183" t="n">
        <v>1</v>
      </c>
      <c r="D22" s="237"/>
      <c r="E22" s="237"/>
      <c r="F22" s="237"/>
      <c r="G22" s="237"/>
      <c r="H22" s="237"/>
      <c r="I22" s="237"/>
      <c r="J22" s="237"/>
      <c r="K22" s="237"/>
      <c r="L22" s="237"/>
      <c r="M22" s="237"/>
      <c r="N22" s="237"/>
      <c r="O22" s="237"/>
      <c r="P22" s="237"/>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c r="DK22" s="238"/>
      <c r="DL22" s="238"/>
      <c r="DM22" s="238"/>
      <c r="DN22" s="238"/>
      <c r="DO22" s="238"/>
      <c r="DP22" s="238"/>
      <c r="DQ22" s="238"/>
      <c r="DR22" s="238"/>
      <c r="DS22" s="238"/>
      <c r="DT22" s="238"/>
      <c r="DU22" s="238"/>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38"/>
      <c r="EU22" s="238"/>
      <c r="EV22" s="238"/>
      <c r="EW22" s="238"/>
      <c r="EX22" s="238"/>
      <c r="EY22" s="238"/>
      <c r="EZ22" s="238"/>
      <c r="FA22" s="238"/>
      <c r="FB22" s="238"/>
      <c r="FC22" s="238"/>
      <c r="FD22" s="238"/>
      <c r="FE22" s="238"/>
      <c r="FF22" s="238"/>
      <c r="FG22" s="238"/>
      <c r="FH22" s="238"/>
      <c r="FI22" s="238"/>
      <c r="FJ22" s="238"/>
      <c r="FK22" s="238"/>
      <c r="FL22" s="238"/>
      <c r="FM22" s="238"/>
      <c r="FN22" s="238"/>
      <c r="FO22" s="238"/>
      <c r="FP22" s="238"/>
      <c r="FQ22" s="238"/>
      <c r="FR22" s="238"/>
      <c r="FS22" s="238"/>
      <c r="FT22" s="238"/>
      <c r="FU22" s="238"/>
      <c r="FV22" s="238"/>
      <c r="FW22" s="238"/>
      <c r="FX22" s="238"/>
      <c r="FY22" s="238"/>
      <c r="FZ22" s="238"/>
      <c r="GA22" s="238"/>
      <c r="GB22" s="238"/>
      <c r="GC22" s="238"/>
      <c r="GD22" s="238"/>
      <c r="GE22" s="238"/>
      <c r="GF22" s="238"/>
      <c r="GG22" s="238"/>
      <c r="GH22" s="238"/>
      <c r="GI22" s="238"/>
      <c r="GJ22" s="238"/>
      <c r="GK22" s="238"/>
      <c r="GL22" s="238"/>
      <c r="GM22" s="238"/>
      <c r="GN22" s="238"/>
      <c r="GO22" s="238"/>
      <c r="GP22" s="238"/>
      <c r="GQ22" s="238"/>
      <c r="GR22" s="238"/>
      <c r="GS22" s="238"/>
      <c r="GT22" s="238"/>
      <c r="GU22" s="238"/>
      <c r="GV22" s="238"/>
      <c r="GW22" s="238"/>
      <c r="GX22" s="238"/>
      <c r="GY22" s="238"/>
      <c r="GZ22" s="238"/>
      <c r="HA22" s="238"/>
      <c r="HB22" s="238"/>
      <c r="HC22" s="238"/>
      <c r="HD22" s="238"/>
      <c r="HE22" s="238"/>
      <c r="HF22" s="238"/>
      <c r="HG22" s="238"/>
      <c r="HH22" s="238"/>
      <c r="HI22" s="238"/>
      <c r="HJ22" s="238"/>
      <c r="HK22" s="238"/>
      <c r="HL22" s="238"/>
      <c r="HM22" s="238"/>
      <c r="HN22" s="238"/>
      <c r="HO22" s="238"/>
      <c r="HP22" s="238"/>
      <c r="HQ22" s="238"/>
      <c r="HR22" s="238"/>
      <c r="HS22" s="238"/>
      <c r="HT22" s="238"/>
      <c r="HU22" s="238"/>
      <c r="HV22" s="238"/>
      <c r="HW22" s="238"/>
      <c r="HX22" s="238"/>
      <c r="HY22" s="238"/>
      <c r="HZ22" s="238"/>
      <c r="IA22" s="238"/>
      <c r="IB22" s="238"/>
      <c r="IC22" s="238"/>
      <c r="ID22" s="238"/>
      <c r="IE22" s="238"/>
      <c r="IF22" s="238"/>
      <c r="IG22" s="238"/>
      <c r="IH22" s="238"/>
      <c r="II22" s="238"/>
      <c r="IJ22" s="238"/>
      <c r="IK22" s="238"/>
      <c r="IL22" s="238"/>
      <c r="IM22" s="238"/>
      <c r="IN22" s="238"/>
      <c r="IO22" s="238"/>
      <c r="IP22" s="238"/>
      <c r="IQ22" s="238"/>
      <c r="IR22" s="238"/>
      <c r="IS22" s="238"/>
      <c r="IT22" s="238"/>
      <c r="IU22" s="238"/>
      <c r="IV22" s="238"/>
      <c r="IW22" s="238"/>
    </row>
    <row r="23" customFormat="false" ht="15.75" hidden="true" customHeight="false" outlineLevel="0" collapsed="false">
      <c r="A23" s="182" t="s">
        <v>410</v>
      </c>
      <c r="B23" s="210"/>
      <c r="C23" s="239" t="e">
        <f aca="false">#REF!+#REF!+#REF!+#REF!+#REF!+#REF!+#REF!+C12+C15+SUM(C16:C22)</f>
        <v>#REF!</v>
      </c>
      <c r="D23" s="237"/>
      <c r="E23" s="237"/>
      <c r="F23" s="237"/>
      <c r="G23" s="237"/>
      <c r="H23" s="237"/>
      <c r="I23" s="237"/>
      <c r="J23" s="237"/>
      <c r="K23" s="237"/>
      <c r="L23" s="237"/>
      <c r="M23" s="237"/>
      <c r="N23" s="237"/>
      <c r="O23" s="237"/>
      <c r="P23" s="237"/>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38"/>
      <c r="EU23" s="238"/>
      <c r="EV23" s="238"/>
      <c r="EW23" s="238"/>
      <c r="EX23" s="238"/>
      <c r="EY23" s="238"/>
      <c r="EZ23" s="238"/>
      <c r="FA23" s="238"/>
      <c r="FB23" s="238"/>
      <c r="FC23" s="238"/>
      <c r="FD23" s="238"/>
      <c r="FE23" s="238"/>
      <c r="FF23" s="238"/>
      <c r="FG23" s="238"/>
      <c r="FH23" s="238"/>
      <c r="FI23" s="238"/>
      <c r="FJ23" s="238"/>
      <c r="FK23" s="238"/>
      <c r="FL23" s="238"/>
      <c r="FM23" s="238"/>
      <c r="FN23" s="238"/>
      <c r="FO23" s="238"/>
      <c r="FP23" s="238"/>
      <c r="FQ23" s="238"/>
      <c r="FR23" s="238"/>
      <c r="FS23" s="238"/>
      <c r="FT23" s="238"/>
      <c r="FU23" s="238"/>
      <c r="FV23" s="238"/>
      <c r="FW23" s="238"/>
      <c r="FX23" s="238"/>
      <c r="FY23" s="238"/>
      <c r="FZ23" s="238"/>
      <c r="GA23" s="238"/>
      <c r="GB23" s="238"/>
      <c r="GC23" s="238"/>
      <c r="GD23" s="238"/>
      <c r="GE23" s="238"/>
      <c r="GF23" s="238"/>
      <c r="GG23" s="238"/>
      <c r="GH23" s="238"/>
      <c r="GI23" s="238"/>
      <c r="GJ23" s="238"/>
      <c r="GK23" s="238"/>
      <c r="GL23" s="238"/>
      <c r="GM23" s="238"/>
      <c r="GN23" s="238"/>
      <c r="GO23" s="238"/>
      <c r="GP23" s="238"/>
      <c r="GQ23" s="238"/>
      <c r="GR23" s="238"/>
      <c r="GS23" s="238"/>
      <c r="GT23" s="238"/>
      <c r="GU23" s="238"/>
      <c r="GV23" s="238"/>
      <c r="GW23" s="238"/>
      <c r="GX23" s="238"/>
      <c r="GY23" s="238"/>
      <c r="GZ23" s="238"/>
      <c r="HA23" s="238"/>
      <c r="HB23" s="238"/>
      <c r="HC23" s="238"/>
      <c r="HD23" s="238"/>
      <c r="HE23" s="238"/>
      <c r="HF23" s="238"/>
      <c r="HG23" s="238"/>
      <c r="HH23" s="238"/>
      <c r="HI23" s="238"/>
      <c r="HJ23" s="238"/>
      <c r="HK23" s="238"/>
      <c r="HL23" s="238"/>
      <c r="HM23" s="238"/>
      <c r="HN23" s="238"/>
      <c r="HO23" s="238"/>
      <c r="HP23" s="238"/>
      <c r="HQ23" s="238"/>
      <c r="HR23" s="238"/>
      <c r="HS23" s="238"/>
      <c r="HT23" s="238"/>
      <c r="HU23" s="238"/>
      <c r="HV23" s="238"/>
      <c r="HW23" s="238"/>
      <c r="HX23" s="238"/>
      <c r="HY23" s="238"/>
      <c r="HZ23" s="238"/>
      <c r="IA23" s="238"/>
      <c r="IB23" s="238"/>
      <c r="IC23" s="238"/>
      <c r="ID23" s="238"/>
      <c r="IE23" s="238"/>
      <c r="IF23" s="238"/>
      <c r="IG23" s="238"/>
      <c r="IH23" s="238"/>
      <c r="II23" s="238"/>
      <c r="IJ23" s="238"/>
      <c r="IK23" s="238"/>
      <c r="IL23" s="238"/>
      <c r="IM23" s="238"/>
      <c r="IN23" s="238"/>
      <c r="IO23" s="238"/>
      <c r="IP23" s="238"/>
      <c r="IQ23" s="238"/>
      <c r="IR23" s="238"/>
      <c r="IS23" s="238"/>
      <c r="IT23" s="238"/>
      <c r="IU23" s="238"/>
      <c r="IV23" s="238"/>
      <c r="IW23" s="238"/>
    </row>
    <row r="24" customFormat="false" ht="15.75" hidden="true" customHeight="false" outlineLevel="0" collapsed="false">
      <c r="A24" s="240" t="s">
        <v>334</v>
      </c>
      <c r="B24" s="241"/>
      <c r="C24" s="239" t="e">
        <f aca="false">SUM(#REF!)</f>
        <v>#REF!</v>
      </c>
      <c r="D24" s="237"/>
      <c r="E24" s="237"/>
      <c r="F24" s="237"/>
      <c r="G24" s="237"/>
      <c r="H24" s="237"/>
      <c r="I24" s="237"/>
      <c r="J24" s="237"/>
      <c r="K24" s="237"/>
      <c r="L24" s="237"/>
      <c r="M24" s="237"/>
      <c r="N24" s="237"/>
      <c r="O24" s="237"/>
      <c r="P24" s="237"/>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38"/>
      <c r="EU24" s="238"/>
      <c r="EV24" s="238"/>
      <c r="EW24" s="238"/>
      <c r="EX24" s="238"/>
      <c r="EY24" s="238"/>
      <c r="EZ24" s="238"/>
      <c r="FA24" s="238"/>
      <c r="FB24" s="238"/>
      <c r="FC24" s="238"/>
      <c r="FD24" s="238"/>
      <c r="FE24" s="238"/>
      <c r="FF24" s="238"/>
      <c r="FG24" s="238"/>
      <c r="FH24" s="238"/>
      <c r="FI24" s="238"/>
      <c r="FJ24" s="238"/>
      <c r="FK24" s="238"/>
      <c r="FL24" s="238"/>
      <c r="FM24" s="238"/>
      <c r="FN24" s="238"/>
      <c r="FO24" s="238"/>
      <c r="FP24" s="238"/>
      <c r="FQ24" s="238"/>
      <c r="FR24" s="238"/>
      <c r="FS24" s="238"/>
      <c r="FT24" s="238"/>
      <c r="FU24" s="238"/>
      <c r="FV24" s="238"/>
      <c r="FW24" s="238"/>
      <c r="FX24" s="238"/>
      <c r="FY24" s="238"/>
      <c r="FZ24" s="238"/>
      <c r="GA24" s="238"/>
      <c r="GB24" s="238"/>
      <c r="GC24" s="238"/>
      <c r="GD24" s="238"/>
      <c r="GE24" s="238"/>
      <c r="GF24" s="238"/>
      <c r="GG24" s="238"/>
      <c r="GH24" s="238"/>
      <c r="GI24" s="238"/>
      <c r="GJ24" s="238"/>
      <c r="GK24" s="238"/>
      <c r="GL24" s="238"/>
      <c r="GM24" s="238"/>
      <c r="GN24" s="238"/>
      <c r="GO24" s="238"/>
      <c r="GP24" s="238"/>
      <c r="GQ24" s="238"/>
      <c r="GR24" s="238"/>
      <c r="GS24" s="238"/>
      <c r="GT24" s="238"/>
      <c r="GU24" s="238"/>
      <c r="GV24" s="238"/>
      <c r="GW24" s="238"/>
      <c r="GX24" s="238"/>
      <c r="GY24" s="238"/>
      <c r="GZ24" s="238"/>
      <c r="HA24" s="238"/>
      <c r="HB24" s="238"/>
      <c r="HC24" s="238"/>
      <c r="HD24" s="238"/>
      <c r="HE24" s="238"/>
      <c r="HF24" s="238"/>
      <c r="HG24" s="238"/>
      <c r="HH24" s="238"/>
      <c r="HI24" s="238"/>
      <c r="HJ24" s="238"/>
      <c r="HK24" s="238"/>
      <c r="HL24" s="238"/>
      <c r="HM24" s="238"/>
      <c r="HN24" s="238"/>
      <c r="HO24" s="238"/>
      <c r="HP24" s="238"/>
      <c r="HQ24" s="238"/>
      <c r="HR24" s="238"/>
      <c r="HS24" s="238"/>
      <c r="HT24" s="238"/>
      <c r="HU24" s="238"/>
      <c r="HV24" s="238"/>
      <c r="HW24" s="238"/>
      <c r="HX24" s="238"/>
      <c r="HY24" s="238"/>
      <c r="HZ24" s="238"/>
      <c r="IA24" s="238"/>
      <c r="IB24" s="238"/>
      <c r="IC24" s="238"/>
      <c r="ID24" s="238"/>
      <c r="IE24" s="238"/>
      <c r="IF24" s="238"/>
      <c r="IG24" s="238"/>
      <c r="IH24" s="238"/>
      <c r="II24" s="238"/>
      <c r="IJ24" s="238"/>
      <c r="IK24" s="238"/>
      <c r="IL24" s="238"/>
      <c r="IM24" s="238"/>
      <c r="IN24" s="238"/>
      <c r="IO24" s="238"/>
      <c r="IP24" s="238"/>
      <c r="IQ24" s="238"/>
      <c r="IR24" s="238"/>
      <c r="IS24" s="238"/>
      <c r="IT24" s="238"/>
      <c r="IU24" s="238"/>
      <c r="IV24" s="238"/>
      <c r="IW24" s="238"/>
    </row>
    <row r="25" customFormat="false" ht="15.75" hidden="true" customHeight="false" outlineLevel="0" collapsed="false">
      <c r="A25" s="182" t="s">
        <v>411</v>
      </c>
      <c r="B25" s="210"/>
      <c r="C25" s="183" t="n">
        <v>1</v>
      </c>
      <c r="D25" s="237"/>
      <c r="E25" s="237"/>
      <c r="F25" s="237"/>
      <c r="G25" s="237"/>
      <c r="H25" s="237"/>
      <c r="I25" s="237"/>
      <c r="J25" s="237"/>
      <c r="K25" s="237"/>
      <c r="L25" s="237"/>
      <c r="M25" s="237"/>
      <c r="N25" s="237"/>
      <c r="O25" s="237"/>
      <c r="P25" s="237"/>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c r="DI25" s="238"/>
      <c r="DJ25" s="238"/>
      <c r="DK25" s="238"/>
      <c r="DL25" s="238"/>
      <c r="DM25" s="238"/>
      <c r="DN25" s="238"/>
      <c r="DO25" s="238"/>
      <c r="DP25" s="238"/>
      <c r="DQ25" s="238"/>
      <c r="DR25" s="238"/>
      <c r="DS25" s="238"/>
      <c r="DT25" s="238"/>
      <c r="DU25" s="238"/>
      <c r="DV25" s="238"/>
      <c r="DW25" s="238"/>
      <c r="DX25" s="238"/>
      <c r="DY25" s="238"/>
      <c r="DZ25" s="238"/>
      <c r="EA25" s="238"/>
      <c r="EB25" s="238"/>
      <c r="EC25" s="238"/>
      <c r="ED25" s="238"/>
      <c r="EE25" s="238"/>
      <c r="EF25" s="238"/>
      <c r="EG25" s="238"/>
      <c r="EH25" s="238"/>
      <c r="EI25" s="238"/>
      <c r="EJ25" s="238"/>
      <c r="EK25" s="238"/>
      <c r="EL25" s="238"/>
      <c r="EM25" s="238"/>
      <c r="EN25" s="238"/>
      <c r="EO25" s="238"/>
      <c r="EP25" s="238"/>
      <c r="EQ25" s="238"/>
      <c r="ER25" s="238"/>
      <c r="ES25" s="238"/>
      <c r="ET25" s="238"/>
      <c r="EU25" s="238"/>
      <c r="EV25" s="238"/>
      <c r="EW25" s="238"/>
      <c r="EX25" s="238"/>
      <c r="EY25" s="238"/>
      <c r="EZ25" s="238"/>
      <c r="FA25" s="238"/>
      <c r="FB25" s="238"/>
      <c r="FC25" s="238"/>
      <c r="FD25" s="238"/>
      <c r="FE25" s="238"/>
      <c r="FF25" s="238"/>
      <c r="FG25" s="238"/>
      <c r="FH25" s="238"/>
      <c r="FI25" s="238"/>
      <c r="FJ25" s="238"/>
      <c r="FK25" s="238"/>
      <c r="FL25" s="238"/>
      <c r="FM25" s="238"/>
      <c r="FN25" s="238"/>
      <c r="FO25" s="238"/>
      <c r="FP25" s="238"/>
      <c r="FQ25" s="238"/>
      <c r="FR25" s="238"/>
      <c r="FS25" s="238"/>
      <c r="FT25" s="238"/>
      <c r="FU25" s="238"/>
      <c r="FV25" s="238"/>
      <c r="FW25" s="238"/>
      <c r="FX25" s="238"/>
      <c r="FY25" s="238"/>
      <c r="FZ25" s="238"/>
      <c r="GA25" s="238"/>
      <c r="GB25" s="238"/>
      <c r="GC25" s="238"/>
      <c r="GD25" s="238"/>
      <c r="GE25" s="238"/>
      <c r="GF25" s="238"/>
      <c r="GG25" s="238"/>
      <c r="GH25" s="238"/>
      <c r="GI25" s="238"/>
      <c r="GJ25" s="238"/>
      <c r="GK25" s="238"/>
      <c r="GL25" s="238"/>
      <c r="GM25" s="238"/>
      <c r="GN25" s="238"/>
      <c r="GO25" s="238"/>
      <c r="GP25" s="238"/>
      <c r="GQ25" s="238"/>
      <c r="GR25" s="238"/>
      <c r="GS25" s="238"/>
      <c r="GT25" s="238"/>
      <c r="GU25" s="238"/>
      <c r="GV25" s="238"/>
      <c r="GW25" s="238"/>
      <c r="GX25" s="238"/>
      <c r="GY25" s="238"/>
      <c r="GZ25" s="238"/>
      <c r="HA25" s="238"/>
      <c r="HB25" s="238"/>
      <c r="HC25" s="238"/>
      <c r="HD25" s="238"/>
      <c r="HE25" s="238"/>
      <c r="HF25" s="238"/>
      <c r="HG25" s="238"/>
      <c r="HH25" s="238"/>
      <c r="HI25" s="238"/>
      <c r="HJ25" s="238"/>
      <c r="HK25" s="238"/>
      <c r="HL25" s="238"/>
      <c r="HM25" s="238"/>
      <c r="HN25" s="238"/>
      <c r="HO25" s="238"/>
      <c r="HP25" s="238"/>
      <c r="HQ25" s="238"/>
      <c r="HR25" s="238"/>
      <c r="HS25" s="238"/>
      <c r="HT25" s="238"/>
      <c r="HU25" s="238"/>
      <c r="HV25" s="238"/>
      <c r="HW25" s="238"/>
      <c r="HX25" s="238"/>
      <c r="HY25" s="238"/>
      <c r="HZ25" s="238"/>
      <c r="IA25" s="238"/>
      <c r="IB25" s="238"/>
      <c r="IC25" s="238"/>
      <c r="ID25" s="238"/>
      <c r="IE25" s="238"/>
      <c r="IF25" s="238"/>
      <c r="IG25" s="238"/>
      <c r="IH25" s="238"/>
      <c r="II25" s="238"/>
      <c r="IJ25" s="238"/>
      <c r="IK25" s="238"/>
      <c r="IL25" s="238"/>
      <c r="IM25" s="238"/>
      <c r="IN25" s="238"/>
      <c r="IO25" s="238"/>
      <c r="IP25" s="238"/>
      <c r="IQ25" s="238"/>
      <c r="IR25" s="238"/>
      <c r="IS25" s="238"/>
      <c r="IT25" s="238"/>
      <c r="IU25" s="238"/>
      <c r="IV25" s="238"/>
      <c r="IW25" s="238"/>
    </row>
    <row r="26" customFormat="false" ht="15.75" hidden="true" customHeight="false" outlineLevel="0" collapsed="false">
      <c r="A26" s="242" t="s">
        <v>351</v>
      </c>
      <c r="B26" s="243"/>
      <c r="C26" s="244" t="e">
        <f aca="false">C24+C23+C25</f>
        <v>#REF!</v>
      </c>
      <c r="D26" s="237"/>
      <c r="E26" s="237"/>
      <c r="F26" s="237"/>
      <c r="G26" s="237"/>
      <c r="H26" s="237"/>
      <c r="I26" s="237"/>
      <c r="J26" s="237"/>
      <c r="K26" s="237"/>
      <c r="L26" s="237"/>
      <c r="M26" s="237"/>
      <c r="N26" s="237"/>
      <c r="O26" s="237"/>
      <c r="P26" s="237"/>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c r="DI26" s="238"/>
      <c r="DJ26" s="238"/>
      <c r="DK26" s="238"/>
      <c r="DL26" s="238"/>
      <c r="DM26" s="238"/>
      <c r="DN26" s="238"/>
      <c r="DO26" s="238"/>
      <c r="DP26" s="238"/>
      <c r="DQ26" s="238"/>
      <c r="DR26" s="238"/>
      <c r="DS26" s="238"/>
      <c r="DT26" s="238"/>
      <c r="DU26" s="238"/>
      <c r="DV26" s="238"/>
      <c r="DW26" s="238"/>
      <c r="DX26" s="238"/>
      <c r="DY26" s="238"/>
      <c r="DZ26" s="238"/>
      <c r="EA26" s="238"/>
      <c r="EB26" s="238"/>
      <c r="EC26" s="238"/>
      <c r="ED26" s="238"/>
      <c r="EE26" s="238"/>
      <c r="EF26" s="238"/>
      <c r="EG26" s="238"/>
      <c r="EH26" s="238"/>
      <c r="EI26" s="238"/>
      <c r="EJ26" s="238"/>
      <c r="EK26" s="238"/>
      <c r="EL26" s="238"/>
      <c r="EM26" s="238"/>
      <c r="EN26" s="238"/>
      <c r="EO26" s="238"/>
      <c r="EP26" s="238"/>
      <c r="EQ26" s="238"/>
      <c r="ER26" s="238"/>
      <c r="ES26" s="238"/>
      <c r="ET26" s="238"/>
      <c r="EU26" s="238"/>
      <c r="EV26" s="238"/>
      <c r="EW26" s="238"/>
      <c r="EX26" s="238"/>
      <c r="EY26" s="238"/>
      <c r="EZ26" s="238"/>
      <c r="FA26" s="238"/>
      <c r="FB26" s="238"/>
      <c r="FC26" s="238"/>
      <c r="FD26" s="238"/>
      <c r="FE26" s="238"/>
      <c r="FF26" s="238"/>
      <c r="FG26" s="238"/>
      <c r="FH26" s="238"/>
      <c r="FI26" s="238"/>
      <c r="FJ26" s="238"/>
      <c r="FK26" s="238"/>
      <c r="FL26" s="238"/>
      <c r="FM26" s="238"/>
      <c r="FN26" s="238"/>
      <c r="FO26" s="238"/>
      <c r="FP26" s="238"/>
      <c r="FQ26" s="238"/>
      <c r="FR26" s="238"/>
      <c r="FS26" s="238"/>
      <c r="FT26" s="238"/>
      <c r="FU26" s="238"/>
      <c r="FV26" s="238"/>
      <c r="FW26" s="238"/>
      <c r="FX26" s="238"/>
      <c r="FY26" s="238"/>
      <c r="FZ26" s="238"/>
      <c r="GA26" s="238"/>
      <c r="GB26" s="238"/>
      <c r="GC26" s="238"/>
      <c r="GD26" s="238"/>
      <c r="GE26" s="238"/>
      <c r="GF26" s="238"/>
      <c r="GG26" s="238"/>
      <c r="GH26" s="238"/>
      <c r="GI26" s="238"/>
      <c r="GJ26" s="238"/>
      <c r="GK26" s="238"/>
      <c r="GL26" s="238"/>
      <c r="GM26" s="238"/>
      <c r="GN26" s="238"/>
      <c r="GO26" s="238"/>
      <c r="GP26" s="238"/>
      <c r="GQ26" s="238"/>
      <c r="GR26" s="238"/>
      <c r="GS26" s="238"/>
      <c r="GT26" s="238"/>
      <c r="GU26" s="238"/>
      <c r="GV26" s="238"/>
      <c r="GW26" s="238"/>
      <c r="GX26" s="238"/>
      <c r="GY26" s="238"/>
      <c r="GZ26" s="238"/>
      <c r="HA26" s="238"/>
      <c r="HB26" s="238"/>
      <c r="HC26" s="238"/>
      <c r="HD26" s="238"/>
      <c r="HE26" s="238"/>
      <c r="HF26" s="238"/>
      <c r="HG26" s="238"/>
      <c r="HH26" s="238"/>
      <c r="HI26" s="238"/>
      <c r="HJ26" s="238"/>
      <c r="HK26" s="238"/>
      <c r="HL26" s="238"/>
      <c r="HM26" s="238"/>
      <c r="HN26" s="238"/>
      <c r="HO26" s="238"/>
      <c r="HP26" s="238"/>
      <c r="HQ26" s="238"/>
      <c r="HR26" s="238"/>
      <c r="HS26" s="238"/>
      <c r="HT26" s="238"/>
      <c r="HU26" s="238"/>
      <c r="HV26" s="238"/>
      <c r="HW26" s="238"/>
      <c r="HX26" s="238"/>
      <c r="HY26" s="238"/>
      <c r="HZ26" s="238"/>
      <c r="IA26" s="238"/>
      <c r="IB26" s="238"/>
      <c r="IC26" s="238"/>
      <c r="ID26" s="238"/>
      <c r="IE26" s="238"/>
      <c r="IF26" s="238"/>
      <c r="IG26" s="238"/>
      <c r="IH26" s="238"/>
      <c r="II26" s="238"/>
      <c r="IJ26" s="238"/>
      <c r="IK26" s="238"/>
      <c r="IL26" s="238"/>
      <c r="IM26" s="238"/>
      <c r="IN26" s="238"/>
      <c r="IO26" s="238"/>
      <c r="IP26" s="238"/>
      <c r="IQ26" s="238"/>
      <c r="IR26" s="238"/>
      <c r="IS26" s="238"/>
      <c r="IT26" s="238"/>
      <c r="IU26" s="238"/>
      <c r="IV26" s="238"/>
      <c r="IW26" s="238"/>
    </row>
    <row r="27" customFormat="false" ht="15.75" hidden="true" customHeight="false" outlineLevel="0" collapsed="false">
      <c r="A27" s="241"/>
      <c r="B27" s="241"/>
      <c r="C27" s="239"/>
      <c r="D27" s="237"/>
      <c r="E27" s="237"/>
      <c r="F27" s="237"/>
      <c r="G27" s="237"/>
      <c r="H27" s="237"/>
      <c r="I27" s="237"/>
      <c r="J27" s="237"/>
      <c r="K27" s="237"/>
      <c r="L27" s="237"/>
      <c r="M27" s="237"/>
      <c r="N27" s="237"/>
      <c r="O27" s="237"/>
      <c r="P27" s="237"/>
      <c r="Q27" s="210"/>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c r="HV27" s="210"/>
      <c r="HW27" s="210"/>
      <c r="HX27" s="210"/>
      <c r="HY27" s="210"/>
      <c r="HZ27" s="210"/>
      <c r="IA27" s="210"/>
      <c r="IB27" s="210"/>
      <c r="IC27" s="210"/>
      <c r="ID27" s="210"/>
      <c r="IE27" s="210"/>
      <c r="IF27" s="210"/>
      <c r="IG27" s="210"/>
      <c r="IH27" s="210"/>
      <c r="II27" s="210"/>
      <c r="IJ27" s="210"/>
      <c r="IK27" s="210"/>
      <c r="IL27" s="210"/>
      <c r="IM27" s="210"/>
      <c r="IN27" s="210"/>
      <c r="IO27" s="210"/>
      <c r="IP27" s="210"/>
      <c r="IQ27" s="210"/>
      <c r="IR27" s="210"/>
      <c r="IS27" s="210"/>
      <c r="IT27" s="210"/>
      <c r="IU27" s="210"/>
      <c r="IV27" s="210"/>
      <c r="IW27" s="210"/>
    </row>
    <row r="28" customFormat="false" ht="15.75" hidden="false" customHeight="false" outlineLevel="0" collapsed="false">
      <c r="A28" s="245" t="s">
        <v>412</v>
      </c>
      <c r="B28" s="246"/>
      <c r="C28" s="247"/>
      <c r="D28" s="237"/>
      <c r="E28" s="237"/>
      <c r="F28" s="237"/>
      <c r="G28" s="237"/>
      <c r="H28" s="237"/>
      <c r="I28" s="237"/>
      <c r="J28" s="237"/>
      <c r="K28" s="237"/>
      <c r="L28" s="237"/>
      <c r="M28" s="237"/>
      <c r="N28" s="237"/>
      <c r="O28" s="237"/>
      <c r="P28" s="237"/>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c r="IW28" s="248"/>
    </row>
    <row r="29" customFormat="false" ht="15.75" hidden="false" customHeight="false" outlineLevel="0" collapsed="false">
      <c r="A29" s="229" t="s">
        <v>413</v>
      </c>
      <c r="B29" s="230" t="s">
        <v>140</v>
      </c>
      <c r="C29" s="231"/>
      <c r="D29" s="237"/>
      <c r="E29" s="237"/>
      <c r="F29" s="237"/>
      <c r="G29" s="237"/>
      <c r="H29" s="237"/>
      <c r="I29" s="237"/>
      <c r="J29" s="237"/>
      <c r="K29" s="237"/>
      <c r="L29" s="237"/>
      <c r="M29" s="237"/>
      <c r="N29" s="237"/>
      <c r="O29" s="237"/>
      <c r="P29" s="237"/>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c r="EQ29" s="248"/>
      <c r="ER29" s="248"/>
      <c r="ES29" s="248"/>
      <c r="ET29" s="248"/>
      <c r="EU29" s="248"/>
      <c r="EV29" s="248"/>
      <c r="EW29" s="248"/>
      <c r="EX29" s="248"/>
      <c r="EY29" s="248"/>
      <c r="EZ29" s="248"/>
      <c r="FA29" s="248"/>
      <c r="FB29" s="248"/>
      <c r="FC29" s="248"/>
      <c r="FD29" s="248"/>
      <c r="FE29" s="248"/>
      <c r="FF29" s="248"/>
      <c r="FG29" s="248"/>
      <c r="FH29" s="248"/>
      <c r="FI29" s="248"/>
      <c r="FJ29" s="248"/>
      <c r="FK29" s="248"/>
      <c r="FL29" s="248"/>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c r="GI29" s="248"/>
      <c r="GJ29" s="248"/>
      <c r="GK29" s="248"/>
      <c r="GL29" s="248"/>
      <c r="GM29" s="248"/>
      <c r="GN29" s="248"/>
      <c r="GO29" s="248"/>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c r="IW29" s="248"/>
    </row>
    <row r="30" customFormat="false" ht="12.75" hidden="false" customHeight="false" outlineLevel="0" collapsed="false">
      <c r="A30" s="249" t="s">
        <v>414</v>
      </c>
      <c r="B30" s="250" t="s">
        <v>415</v>
      </c>
      <c r="C30" s="250"/>
      <c r="D30" s="251" t="n">
        <f aca="false">'CC 103821 - Headcount'!C173</f>
        <v>0</v>
      </c>
      <c r="E30" s="251" t="n">
        <f aca="false">'CC 103821 - Headcount'!D173</f>
        <v>0</v>
      </c>
      <c r="F30" s="251" t="n">
        <f aca="false">'CC 103821 - Headcount'!E173</f>
        <v>0</v>
      </c>
      <c r="G30" s="251" t="n">
        <f aca="false">'CC 103821 - Headcount'!F173</f>
        <v>0</v>
      </c>
      <c r="H30" s="251" t="n">
        <f aca="false">'CC 103821 - Headcount'!G173</f>
        <v>0</v>
      </c>
      <c r="I30" s="251" t="n">
        <f aca="false">'CC 103821 - Headcount'!H173</f>
        <v>0</v>
      </c>
      <c r="J30" s="251" t="n">
        <f aca="false">'CC 103821 - Headcount'!I173</f>
        <v>0</v>
      </c>
      <c r="K30" s="251" t="n">
        <f aca="false">'CC 103821 - Headcount'!J173</f>
        <v>0</v>
      </c>
      <c r="L30" s="251" t="n">
        <f aca="false">'CC 103821 - Headcount'!K173</f>
        <v>0</v>
      </c>
      <c r="M30" s="251" t="n">
        <f aca="false">'CC 103821 - Headcount'!L173</f>
        <v>0</v>
      </c>
      <c r="N30" s="251" t="n">
        <f aca="false">'CC 103821 - Headcount'!M173</f>
        <v>0</v>
      </c>
      <c r="O30" s="251" t="n">
        <f aca="false">'CC 103821 - Headcount'!N173</f>
        <v>0</v>
      </c>
      <c r="P30" s="251" t="n">
        <f aca="false">SUM(D30:O30)</f>
        <v>0</v>
      </c>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c r="DM30" s="252"/>
      <c r="DN30" s="252"/>
      <c r="DO30" s="252"/>
      <c r="DP30" s="252"/>
      <c r="DQ30" s="252"/>
      <c r="DR30" s="252"/>
      <c r="DS30" s="252"/>
      <c r="DT30" s="252"/>
      <c r="DU30" s="252"/>
      <c r="DV30" s="252"/>
      <c r="DW30" s="252"/>
      <c r="DX30" s="252"/>
      <c r="DY30" s="252"/>
      <c r="DZ30" s="252"/>
      <c r="EA30" s="252"/>
      <c r="EB30" s="252"/>
      <c r="EC30" s="252"/>
      <c r="ED30" s="252"/>
      <c r="EE30" s="252"/>
      <c r="EF30" s="252"/>
      <c r="EG30" s="252"/>
      <c r="EH30" s="252"/>
      <c r="EI30" s="252"/>
      <c r="EJ30" s="252"/>
      <c r="EK30" s="252"/>
      <c r="EL30" s="252"/>
      <c r="EM30" s="252"/>
      <c r="EN30" s="252"/>
      <c r="EO30" s="252"/>
      <c r="EP30" s="252"/>
      <c r="EQ30" s="252"/>
      <c r="ER30" s="252"/>
      <c r="ES30" s="252"/>
      <c r="ET30" s="252"/>
      <c r="EU30" s="252"/>
      <c r="EV30" s="252"/>
      <c r="EW30" s="252"/>
      <c r="EX30" s="252"/>
      <c r="EY30" s="252"/>
      <c r="EZ30" s="252"/>
      <c r="FA30" s="252"/>
      <c r="FB30" s="252"/>
      <c r="FC30" s="252"/>
      <c r="FD30" s="252"/>
      <c r="FE30" s="252"/>
      <c r="FF30" s="252"/>
      <c r="FG30" s="252"/>
      <c r="FH30" s="252"/>
      <c r="FI30" s="252"/>
      <c r="FJ30" s="252"/>
      <c r="FK30" s="252"/>
      <c r="FL30" s="252"/>
      <c r="FM30" s="252"/>
      <c r="FN30" s="252"/>
      <c r="FO30" s="252"/>
      <c r="FP30" s="252"/>
      <c r="FQ30" s="252"/>
      <c r="FR30" s="252"/>
      <c r="FS30" s="252"/>
      <c r="FT30" s="252"/>
      <c r="FU30" s="252"/>
      <c r="FV30" s="252"/>
      <c r="FW30" s="252"/>
      <c r="FX30" s="252"/>
      <c r="FY30" s="252"/>
      <c r="FZ30" s="252"/>
      <c r="GA30" s="252"/>
      <c r="GB30" s="252"/>
      <c r="GC30" s="252"/>
      <c r="GD30" s="252"/>
      <c r="GE30" s="252"/>
      <c r="GF30" s="252"/>
      <c r="GG30" s="252"/>
      <c r="GH30" s="252"/>
      <c r="GI30" s="252"/>
      <c r="GJ30" s="252"/>
      <c r="GK30" s="252"/>
      <c r="GL30" s="252"/>
      <c r="GM30" s="252"/>
      <c r="GN30" s="252"/>
      <c r="GO30" s="252"/>
      <c r="GP30" s="252"/>
      <c r="GQ30" s="252"/>
      <c r="GR30" s="252"/>
      <c r="GS30" s="252"/>
      <c r="GT30" s="252"/>
      <c r="GU30" s="252"/>
      <c r="GV30" s="252"/>
      <c r="GW30" s="252"/>
      <c r="GX30" s="252"/>
      <c r="GY30" s="252"/>
      <c r="GZ30" s="252"/>
      <c r="HA30" s="252"/>
      <c r="HB30" s="252"/>
      <c r="HC30" s="252"/>
      <c r="HD30" s="252"/>
      <c r="HE30" s="252"/>
      <c r="HF30" s="252"/>
      <c r="HG30" s="252"/>
      <c r="HH30" s="252"/>
      <c r="HI30" s="252"/>
      <c r="HJ30" s="252"/>
      <c r="HK30" s="252"/>
      <c r="HL30" s="252"/>
      <c r="HM30" s="252"/>
      <c r="HN30" s="252"/>
      <c r="HO30" s="252"/>
      <c r="HP30" s="252"/>
      <c r="HQ30" s="252"/>
      <c r="HR30" s="252"/>
      <c r="HS30" s="252"/>
      <c r="HT30" s="252"/>
      <c r="HU30" s="252"/>
      <c r="HV30" s="252"/>
      <c r="HW30" s="252"/>
      <c r="HX30" s="252"/>
      <c r="HY30" s="252"/>
      <c r="HZ30" s="252"/>
      <c r="IA30" s="252"/>
      <c r="IB30" s="252"/>
      <c r="IC30" s="252"/>
      <c r="ID30" s="252"/>
      <c r="IE30" s="252"/>
      <c r="IF30" s="252"/>
      <c r="IG30" s="252"/>
      <c r="IH30" s="252"/>
      <c r="II30" s="252"/>
      <c r="IJ30" s="252"/>
      <c r="IK30" s="252"/>
      <c r="IL30" s="252"/>
      <c r="IM30" s="252"/>
      <c r="IN30" s="252"/>
      <c r="IO30" s="252"/>
      <c r="IP30" s="252"/>
      <c r="IQ30" s="252"/>
      <c r="IR30" s="252"/>
      <c r="IS30" s="252"/>
      <c r="IT30" s="252"/>
      <c r="IU30" s="252"/>
      <c r="IV30" s="252"/>
      <c r="IW30" s="252"/>
    </row>
    <row r="31" customFormat="false" ht="12.75" hidden="false" customHeight="false" outlineLevel="0" collapsed="false">
      <c r="A31" s="253" t="s">
        <v>414</v>
      </c>
      <c r="B31" s="254" t="s">
        <v>416</v>
      </c>
      <c r="C31" s="254"/>
      <c r="D31" s="255"/>
      <c r="E31" s="255"/>
      <c r="F31" s="255"/>
      <c r="G31" s="255"/>
      <c r="H31" s="255"/>
      <c r="I31" s="255"/>
      <c r="J31" s="255"/>
      <c r="K31" s="255"/>
      <c r="L31" s="255"/>
      <c r="M31" s="255"/>
      <c r="N31" s="255"/>
      <c r="O31" s="255"/>
      <c r="P31" s="255" t="n">
        <f aca="false">SUM(D31:O31)</f>
        <v>0</v>
      </c>
    </row>
    <row r="32" customFormat="false" ht="12.75" hidden="false" customHeight="false" outlineLevel="0" collapsed="false">
      <c r="A32" s="256"/>
      <c r="B32" s="257" t="s">
        <v>417</v>
      </c>
      <c r="C32" s="258"/>
      <c r="D32" s="259" t="n">
        <f aca="false">SUM(D30:D31)</f>
        <v>0</v>
      </c>
      <c r="E32" s="259" t="n">
        <f aca="false">SUM(E30:E31)</f>
        <v>0</v>
      </c>
      <c r="F32" s="259" t="n">
        <f aca="false">SUM(F30:F31)</f>
        <v>0</v>
      </c>
      <c r="G32" s="259" t="n">
        <f aca="false">SUM(G30:G31)</f>
        <v>0</v>
      </c>
      <c r="H32" s="259" t="n">
        <f aca="false">SUM(H30:H31)</f>
        <v>0</v>
      </c>
      <c r="I32" s="259" t="n">
        <f aca="false">SUM(I30:I31)</f>
        <v>0</v>
      </c>
      <c r="J32" s="259" t="n">
        <f aca="false">SUM(J30:J31)</f>
        <v>0</v>
      </c>
      <c r="K32" s="259" t="n">
        <f aca="false">SUM(K30:K31)</f>
        <v>0</v>
      </c>
      <c r="L32" s="259" t="n">
        <f aca="false">SUM(L30:L31)</f>
        <v>0</v>
      </c>
      <c r="M32" s="259" t="n">
        <f aca="false">SUM(M30:M31)</f>
        <v>0</v>
      </c>
      <c r="N32" s="259" t="n">
        <f aca="false">SUM(N30:N31)</f>
        <v>0</v>
      </c>
      <c r="O32" s="259" t="n">
        <f aca="false">SUM(O30:O31)</f>
        <v>0</v>
      </c>
      <c r="P32" s="259" t="n">
        <f aca="false">SUM(P30:P31)</f>
        <v>0</v>
      </c>
      <c r="Q32" s="260"/>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row>
    <row r="33" customFormat="false" ht="12.75" hidden="false" customHeight="false" outlineLevel="0" collapsed="false">
      <c r="A33" s="253" t="s">
        <v>418</v>
      </c>
      <c r="B33" s="261" t="s">
        <v>419</v>
      </c>
      <c r="C33" s="254"/>
      <c r="D33" s="262" t="n">
        <f aca="false">('CC 103821 - Headcount'!C30)*(Assumptions!$B$2/12)+('CC 103821 - Detail Expenses'!D32)*Assumptions!$B$8</f>
        <v>0</v>
      </c>
      <c r="E33" s="262" t="n">
        <f aca="false">('CC 103821 - Headcount'!D47)*(Assumptions!$B$2/12)+('CC 103821 - Detail Expenses'!E32)*Assumptions!$B$8</f>
        <v>0</v>
      </c>
      <c r="F33" s="262" t="n">
        <f aca="false">('CC 103821 - Headcount'!E47)*(Assumptions!$B$2/12)+('CC 103821 - Detail Expenses'!F32)*Assumptions!$B$8</f>
        <v>0</v>
      </c>
      <c r="G33" s="262" t="n">
        <f aca="false">('CC 103821 - Headcount'!F47)*(Assumptions!$B$2/12)+('CC 103821 - Detail Expenses'!G32)*Assumptions!$B$8</f>
        <v>0</v>
      </c>
      <c r="H33" s="262" t="n">
        <f aca="false">('CC 103821 - Headcount'!G47)*(Assumptions!$B$2/12)+('CC 103821 - Detail Expenses'!H32)*Assumptions!$B$8</f>
        <v>0</v>
      </c>
      <c r="I33" s="262" t="n">
        <f aca="false">('CC 103821 - Headcount'!H47)*(Assumptions!$B$2/12)+('CC 103821 - Detail Expenses'!I32)*Assumptions!$B$8</f>
        <v>0</v>
      </c>
      <c r="J33" s="262" t="n">
        <f aca="false">('CC 103821 - Headcount'!I47)*(Assumptions!$B$2/12)+('CC 103821 - Detail Expenses'!J32)*Assumptions!$B$8</f>
        <v>0</v>
      </c>
      <c r="K33" s="262" t="n">
        <f aca="false">('CC 103821 - Headcount'!J47)*(Assumptions!$B$2/12)+('CC 103821 - Detail Expenses'!K32)*Assumptions!$B$8</f>
        <v>0</v>
      </c>
      <c r="L33" s="262" t="n">
        <f aca="false">('CC 103821 - Headcount'!K47)*(Assumptions!$B$2/12)+('CC 103821 - Detail Expenses'!L32)*Assumptions!$B$8</f>
        <v>0</v>
      </c>
      <c r="M33" s="262" t="n">
        <f aca="false">('CC 103821 - Headcount'!L47)*(Assumptions!$B$2/12)+('CC 103821 - Detail Expenses'!M32)*Assumptions!$B$8</f>
        <v>0</v>
      </c>
      <c r="N33" s="262" t="n">
        <f aca="false">('CC 103821 - Headcount'!M47)*(Assumptions!$B$2/12)+('CC 103821 - Detail Expenses'!N32)*Assumptions!$B$8</f>
        <v>0</v>
      </c>
      <c r="O33" s="262" t="n">
        <f aca="false">('CC 103821 - Headcount'!N47)*(Assumptions!$B$2/12)+('CC 103821 - Detail Expenses'!O32)*Assumptions!$B$8</f>
        <v>0</v>
      </c>
      <c r="P33" s="263" t="n">
        <f aca="false">SUM(D33:O33)</f>
        <v>0</v>
      </c>
    </row>
    <row r="34" customFormat="false" ht="12.75" hidden="false" customHeight="false" outlineLevel="0" collapsed="false">
      <c r="A34" s="253" t="s">
        <v>420</v>
      </c>
      <c r="B34" s="254" t="s">
        <v>421</v>
      </c>
      <c r="C34" s="254"/>
      <c r="D34" s="264" t="n">
        <f aca="false">IF('CC 103821 - Headcount'!C30=0,0,IF(D32/'CC 103821 - Headcount'!C30&lt;=Assumptions!$B$12/12,D32*Assumptions!$B$14,(D32/'CC 103821 - Headcount'!C30-Assumptions!$B$12/12)*Assumptions!$B$16*'CC 103821 - Headcount'!C30+Assumptions!$B$12/12*Assumptions!$B$14*'CC 103821 - Headcount'!C30))</f>
        <v>0</v>
      </c>
      <c r="E34" s="264" t="n">
        <f aca="false">IF('CC 103821 - Headcount'!D30=0,0,IF(E32/'CC 103821 - Headcount'!D30&lt;=Assumptions!$B$12/12,E32*Assumptions!$B$14,(E32/'CC 103821 - Headcount'!D30-Assumptions!$B$12/12)*Assumptions!$B$16*'CC 103821 - Headcount'!D30+Assumptions!$B$12/12*Assumptions!$B$14*'CC 103821 - Headcount'!D30))</f>
        <v>0</v>
      </c>
      <c r="F34" s="264" t="n">
        <f aca="false">IF('CC 103821 - Headcount'!E30=0,0,IF(F32/'CC 103821 - Headcount'!E30&lt;=Assumptions!$B$12/12,F32*Assumptions!$B$14,(F32/'CC 103821 - Headcount'!E30-Assumptions!$B$12/12)*Assumptions!$B$16*'CC 103821 - Headcount'!E30+Assumptions!$B$12/12*Assumptions!$B$14*'CC 103821 - Headcount'!E30))</f>
        <v>0</v>
      </c>
      <c r="G34" s="264" t="n">
        <f aca="false">IF('CC 103821 - Headcount'!F30=0,0,IF(G32/'CC 103821 - Headcount'!F30&lt;=Assumptions!$B$12/12,G32*Assumptions!$B$14,(G32/'CC 103821 - Headcount'!F30-Assumptions!$B$12/12)*Assumptions!$B$16*'CC 103821 - Headcount'!F30+Assumptions!$B$12/12*Assumptions!$B$14*'CC 103821 - Headcount'!F30))</f>
        <v>0</v>
      </c>
      <c r="H34" s="264" t="n">
        <f aca="false">IF('CC 103821 - Headcount'!G30=0,0,IF(H32/'CC 103821 - Headcount'!G30&lt;=Assumptions!$B$12/12,H32*Assumptions!$B$14,(H32/'CC 103821 - Headcount'!G30-Assumptions!$B$12/12)*Assumptions!$B$16*'CC 103821 - Headcount'!G30+Assumptions!$B$12/12*Assumptions!$B$14*'CC 103821 - Headcount'!G30))</f>
        <v>0</v>
      </c>
      <c r="I34" s="264" t="n">
        <f aca="false">IF('CC 103821 - Headcount'!H30=0,0,IF(I32/'CC 103821 - Headcount'!H30&lt;=Assumptions!$B$12/12,I32*Assumptions!$B$14,(I32/'CC 103821 - Headcount'!H30-Assumptions!$B$12/12)*Assumptions!$B$16*'CC 103821 - Headcount'!H30+Assumptions!$B$12/12*Assumptions!$B$14*'CC 103821 - Headcount'!H30))</f>
        <v>0</v>
      </c>
      <c r="J34" s="264" t="n">
        <f aca="false">IF('CC 103821 - Headcount'!I30=0,0,IF(J32/'CC 103821 - Headcount'!I30&lt;=Assumptions!$B$12/12,J32*Assumptions!$B$14,(J32/'CC 103821 - Headcount'!I30-Assumptions!$B$12/12)*Assumptions!$B$16*'CC 103821 - Headcount'!I30+Assumptions!$B$12/12*Assumptions!$B$14*'CC 103821 - Headcount'!I30))</f>
        <v>0</v>
      </c>
      <c r="K34" s="264" t="n">
        <f aca="false">IF('CC 103821 - Headcount'!J30=0,0,IF(K32/'CC 103821 - Headcount'!J30&lt;=Assumptions!$B$12/12,K32*Assumptions!$B$14,(K32/'CC 103821 - Headcount'!J30-Assumptions!$B$12/12)*Assumptions!$B$16*'CC 103821 - Headcount'!J30+Assumptions!$B$12/12*Assumptions!$B$14*'CC 103821 - Headcount'!J30))</f>
        <v>0</v>
      </c>
      <c r="L34" s="264" t="n">
        <f aca="false">IF('CC 103821 - Headcount'!K30=0,0,IF(L32/'CC 103821 - Headcount'!K30&lt;=Assumptions!$B$12/12,L32*Assumptions!$B$14,(L32/'CC 103821 - Headcount'!K30-Assumptions!$B$12/12)*Assumptions!$B$16*'CC 103821 - Headcount'!K30+Assumptions!$B$12/12*Assumptions!$B$14*'CC 103821 - Headcount'!K30))</f>
        <v>0</v>
      </c>
      <c r="M34" s="264" t="n">
        <f aca="false">IF('CC 103821 - Headcount'!L30=0,0,IF(M32/'CC 103821 - Headcount'!L30&lt;=Assumptions!$B$12/12,M32*Assumptions!$B$14,(M32/'CC 103821 - Headcount'!L30-Assumptions!$B$12/12)*Assumptions!$B$16*'CC 103821 - Headcount'!L30+Assumptions!$B$12/12*Assumptions!$B$14*'CC 103821 - Headcount'!L30))</f>
        <v>0</v>
      </c>
      <c r="N34" s="264" t="n">
        <f aca="false">IF('CC 103821 - Headcount'!M30=0,0,IF(N32/'CC 103821 - Headcount'!M30&lt;=Assumptions!$B$12/12,N32*Assumptions!$B$14,(N32/'CC 103821 - Headcount'!M30-Assumptions!$B$12/12)*Assumptions!$B$16*'CC 103821 - Headcount'!M30+Assumptions!$B$12/12*Assumptions!$B$14*'CC 103821 - Headcount'!M30))</f>
        <v>0</v>
      </c>
      <c r="O34" s="264" t="n">
        <f aca="false">IF('CC 103821 - Headcount'!N30=0,0,IF(O32/'CC 103821 - Headcount'!N30&lt;=Assumptions!$B$12/12,O32*Assumptions!$B$14,(O32/'CC 103821 - Headcount'!N30-Assumptions!$B$12/12)*Assumptions!$B$16*'CC 103821 - Headcount'!N30+Assumptions!$B$12/12*Assumptions!$B$14*'CC 103821 - Headcount'!N30))</f>
        <v>0</v>
      </c>
      <c r="P34" s="265" t="n">
        <f aca="false">SUM(D34:O34)</f>
        <v>0</v>
      </c>
    </row>
    <row r="35" customFormat="false" ht="12.75" hidden="false" customHeight="false" outlineLevel="0" collapsed="false">
      <c r="A35" s="256"/>
      <c r="B35" s="266" t="s">
        <v>422</v>
      </c>
      <c r="C35" s="258"/>
      <c r="D35" s="267" t="n">
        <f aca="false">SUM(D33:D34)</f>
        <v>0</v>
      </c>
      <c r="E35" s="267" t="n">
        <f aca="false">SUM(E33:E34)</f>
        <v>0</v>
      </c>
      <c r="F35" s="267" t="n">
        <f aca="false">SUM(F33:F34)</f>
        <v>0</v>
      </c>
      <c r="G35" s="267" t="n">
        <f aca="false">SUM(G33:G34)</f>
        <v>0</v>
      </c>
      <c r="H35" s="267" t="n">
        <f aca="false">SUM(H33:H34)</f>
        <v>0</v>
      </c>
      <c r="I35" s="267" t="n">
        <f aca="false">SUM(I33:I34)</f>
        <v>0</v>
      </c>
      <c r="J35" s="267" t="n">
        <f aca="false">SUM(J33:J34)</f>
        <v>0</v>
      </c>
      <c r="K35" s="267" t="n">
        <f aca="false">SUM(K33:K34)</f>
        <v>0</v>
      </c>
      <c r="L35" s="267" t="n">
        <f aca="false">SUM(L33:L34)</f>
        <v>0</v>
      </c>
      <c r="M35" s="267" t="n">
        <f aca="false">SUM(M33:M34)</f>
        <v>0</v>
      </c>
      <c r="N35" s="267" t="n">
        <f aca="false">SUM(N33:N34)</f>
        <v>0</v>
      </c>
      <c r="O35" s="267" t="n">
        <f aca="false">SUM(O33:O34)</f>
        <v>0</v>
      </c>
      <c r="P35" s="267" t="n">
        <f aca="false">SUM(P33:P34)</f>
        <v>0</v>
      </c>
      <c r="Q35" s="260"/>
      <c r="R35" s="268"/>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row>
    <row r="36" customFormat="false" ht="12.75" hidden="false" customHeight="false" outlineLevel="0" collapsed="false">
      <c r="A36" s="253" t="s">
        <v>213</v>
      </c>
      <c r="B36" s="269" t="s">
        <v>214</v>
      </c>
      <c r="C36" s="254"/>
      <c r="D36" s="270" t="n">
        <v>0</v>
      </c>
      <c r="E36" s="270" t="n">
        <v>0</v>
      </c>
      <c r="F36" s="270" t="n">
        <v>0</v>
      </c>
      <c r="G36" s="270" t="n">
        <v>0</v>
      </c>
      <c r="H36" s="270" t="n">
        <v>0</v>
      </c>
      <c r="I36" s="270" t="n">
        <v>0</v>
      </c>
      <c r="J36" s="270" t="n">
        <v>0</v>
      </c>
      <c r="K36" s="270" t="n">
        <v>0</v>
      </c>
      <c r="L36" s="270" t="n">
        <v>0</v>
      </c>
      <c r="M36" s="270" t="n">
        <v>0</v>
      </c>
      <c r="N36" s="270" t="n">
        <v>0</v>
      </c>
      <c r="O36" s="270" t="n">
        <v>0</v>
      </c>
      <c r="P36" s="270" t="n">
        <f aca="false">SUM(D36:O36)</f>
        <v>0</v>
      </c>
      <c r="R36" s="271"/>
    </row>
    <row r="37" customFormat="false" ht="12.75" hidden="false" customHeight="false" outlineLevel="0" collapsed="false">
      <c r="A37" s="272" t="s">
        <v>215</v>
      </c>
      <c r="B37" s="254" t="s">
        <v>216</v>
      </c>
      <c r="C37" s="254"/>
      <c r="D37" s="263" t="n">
        <f aca="false">+'CC 103821 - Headcount'!C128</f>
        <v>0</v>
      </c>
      <c r="E37" s="263" t="n">
        <f aca="false">+'CC 103821 - Headcount'!D128</f>
        <v>0</v>
      </c>
      <c r="F37" s="263" t="n">
        <f aca="false">+'CC 103821 - Headcount'!E128</f>
        <v>0</v>
      </c>
      <c r="G37" s="263" t="n">
        <f aca="false">+'CC 103821 - Headcount'!F128</f>
        <v>0</v>
      </c>
      <c r="H37" s="263" t="n">
        <f aca="false">+'CC 103821 - Headcount'!G128</f>
        <v>0</v>
      </c>
      <c r="I37" s="263" t="n">
        <f aca="false">+'CC 103821 - Headcount'!H128</f>
        <v>0</v>
      </c>
      <c r="J37" s="263" t="n">
        <f aca="false">+'CC 103821 - Headcount'!I128</f>
        <v>0</v>
      </c>
      <c r="K37" s="263" t="n">
        <f aca="false">+'CC 103821 - Headcount'!J128</f>
        <v>0</v>
      </c>
      <c r="L37" s="263" t="n">
        <f aca="false">+'CC 103821 - Headcount'!K128</f>
        <v>0</v>
      </c>
      <c r="M37" s="263" t="n">
        <f aca="false">+'CC 103821 - Headcount'!L128</f>
        <v>0</v>
      </c>
      <c r="N37" s="263" t="n">
        <f aca="false">+'CC 103821 - Headcount'!M128</f>
        <v>0</v>
      </c>
      <c r="O37" s="263" t="n">
        <f aca="false">+'CC 103821 - Headcount'!N128</f>
        <v>0</v>
      </c>
      <c r="P37" s="263" t="n">
        <f aca="false">SUM(D37:O37)</f>
        <v>0</v>
      </c>
    </row>
    <row r="38" customFormat="false" ht="12.75" hidden="false" customHeight="false" outlineLevel="0" collapsed="false">
      <c r="A38" s="253" t="s">
        <v>217</v>
      </c>
      <c r="B38" s="273" t="s">
        <v>218</v>
      </c>
      <c r="C38" s="254"/>
      <c r="D38" s="270" t="n">
        <v>0</v>
      </c>
      <c r="E38" s="270" t="n">
        <v>0</v>
      </c>
      <c r="F38" s="270" t="n">
        <v>0</v>
      </c>
      <c r="G38" s="270" t="n">
        <v>0</v>
      </c>
      <c r="H38" s="270" t="n">
        <v>0</v>
      </c>
      <c r="I38" s="270" t="n">
        <v>0</v>
      </c>
      <c r="J38" s="270" t="n">
        <v>0</v>
      </c>
      <c r="K38" s="270" t="n">
        <v>0</v>
      </c>
      <c r="L38" s="270" t="n">
        <v>0</v>
      </c>
      <c r="M38" s="270" t="n">
        <v>0</v>
      </c>
      <c r="N38" s="270" t="n">
        <v>0</v>
      </c>
      <c r="O38" s="270" t="n">
        <v>0</v>
      </c>
      <c r="P38" s="270" t="n">
        <f aca="false">SUM(D38:O38)</f>
        <v>0</v>
      </c>
    </row>
    <row r="39" customFormat="false" ht="12.75" hidden="false" customHeight="false" outlineLevel="0" collapsed="false">
      <c r="A39" s="253" t="s">
        <v>219</v>
      </c>
      <c r="B39" s="273" t="s">
        <v>220</v>
      </c>
      <c r="C39" s="254"/>
      <c r="D39" s="270" t="n">
        <v>0</v>
      </c>
      <c r="E39" s="270" t="n">
        <v>0</v>
      </c>
      <c r="F39" s="270" t="n">
        <v>0</v>
      </c>
      <c r="G39" s="270" t="n">
        <v>0</v>
      </c>
      <c r="H39" s="270" t="n">
        <v>0</v>
      </c>
      <c r="I39" s="270" t="n">
        <v>0</v>
      </c>
      <c r="J39" s="270" t="n">
        <v>0</v>
      </c>
      <c r="K39" s="270" t="n">
        <v>0</v>
      </c>
      <c r="L39" s="270" t="n">
        <v>0</v>
      </c>
      <c r="M39" s="270" t="n">
        <v>0</v>
      </c>
      <c r="N39" s="270" t="n">
        <v>0</v>
      </c>
      <c r="O39" s="270" t="n">
        <v>0</v>
      </c>
      <c r="P39" s="270" t="n">
        <f aca="false">SUM(D39:O39)</f>
        <v>0</v>
      </c>
    </row>
    <row r="40" customFormat="false" ht="12.75" hidden="false" customHeight="false" outlineLevel="0" collapsed="false">
      <c r="A40" s="272" t="s">
        <v>221</v>
      </c>
      <c r="B40" s="273" t="s">
        <v>222</v>
      </c>
      <c r="C40" s="254"/>
      <c r="D40" s="270" t="n">
        <v>0</v>
      </c>
      <c r="E40" s="270" t="n">
        <v>0</v>
      </c>
      <c r="F40" s="270" t="n">
        <v>0</v>
      </c>
      <c r="G40" s="270" t="n">
        <v>0</v>
      </c>
      <c r="H40" s="270" t="n">
        <v>0</v>
      </c>
      <c r="I40" s="270" t="n">
        <v>0</v>
      </c>
      <c r="J40" s="270" t="n">
        <v>0</v>
      </c>
      <c r="K40" s="270" t="n">
        <v>0</v>
      </c>
      <c r="L40" s="270" t="n">
        <v>0</v>
      </c>
      <c r="M40" s="270" t="n">
        <v>0</v>
      </c>
      <c r="N40" s="270" t="n">
        <v>0</v>
      </c>
      <c r="O40" s="270" t="n">
        <v>0</v>
      </c>
      <c r="P40" s="270" t="n">
        <f aca="false">SUM(D40:O40)</f>
        <v>0</v>
      </c>
    </row>
    <row r="41" customFormat="false" ht="12.75" hidden="false" customHeight="false" outlineLevel="0" collapsed="false">
      <c r="A41" s="253" t="s">
        <v>223</v>
      </c>
      <c r="B41" s="273" t="s">
        <v>224</v>
      </c>
      <c r="C41" s="254"/>
      <c r="D41" s="270" t="n">
        <v>0</v>
      </c>
      <c r="E41" s="270" t="n">
        <v>0</v>
      </c>
      <c r="F41" s="270" t="n">
        <v>0</v>
      </c>
      <c r="G41" s="270" t="n">
        <v>0</v>
      </c>
      <c r="H41" s="270" t="n">
        <v>0</v>
      </c>
      <c r="I41" s="270" t="n">
        <v>0</v>
      </c>
      <c r="J41" s="270" t="n">
        <v>0</v>
      </c>
      <c r="K41" s="270" t="n">
        <v>0</v>
      </c>
      <c r="L41" s="270" t="n">
        <v>0</v>
      </c>
      <c r="M41" s="270" t="n">
        <v>0</v>
      </c>
      <c r="N41" s="270" t="n">
        <v>0</v>
      </c>
      <c r="O41" s="270" t="n">
        <v>0</v>
      </c>
      <c r="P41" s="270" t="n">
        <f aca="false">SUM(D41:O41)</f>
        <v>0</v>
      </c>
    </row>
    <row r="42" customFormat="false" ht="12.75" hidden="false" customHeight="false" outlineLevel="0" collapsed="false">
      <c r="A42" s="272" t="s">
        <v>225</v>
      </c>
      <c r="B42" s="273" t="s">
        <v>226</v>
      </c>
      <c r="C42" s="254"/>
      <c r="D42" s="274" t="n">
        <v>0</v>
      </c>
      <c r="E42" s="274" t="n">
        <v>0</v>
      </c>
      <c r="F42" s="274" t="n">
        <v>0</v>
      </c>
      <c r="G42" s="274" t="n">
        <v>0</v>
      </c>
      <c r="H42" s="274" t="n">
        <v>0</v>
      </c>
      <c r="I42" s="274" t="n">
        <v>0</v>
      </c>
      <c r="J42" s="274" t="n">
        <v>0</v>
      </c>
      <c r="K42" s="274" t="n">
        <v>0</v>
      </c>
      <c r="L42" s="274" t="n">
        <v>0</v>
      </c>
      <c r="M42" s="274" t="n">
        <v>0</v>
      </c>
      <c r="N42" s="274" t="n">
        <v>0</v>
      </c>
      <c r="O42" s="274" t="n">
        <v>0</v>
      </c>
      <c r="P42" s="274" t="n">
        <f aca="false">SUM(D42:O42)</f>
        <v>0</v>
      </c>
      <c r="Q42" s="270"/>
    </row>
    <row r="43" customFormat="false" ht="12.75" hidden="false" customHeight="false" outlineLevel="0" collapsed="false">
      <c r="A43" s="256"/>
      <c r="B43" s="266" t="s">
        <v>227</v>
      </c>
      <c r="C43" s="258"/>
      <c r="D43" s="275" t="n">
        <f aca="false">SUM(D36:D42)</f>
        <v>0</v>
      </c>
      <c r="E43" s="275" t="n">
        <f aca="false">SUM(E36:E42)</f>
        <v>0</v>
      </c>
      <c r="F43" s="275" t="n">
        <f aca="false">SUM(F36:F42)</f>
        <v>0</v>
      </c>
      <c r="G43" s="275" t="n">
        <f aca="false">SUM(G36:G42)</f>
        <v>0</v>
      </c>
      <c r="H43" s="275" t="n">
        <f aca="false">SUM(H36:H42)</f>
        <v>0</v>
      </c>
      <c r="I43" s="275" t="n">
        <f aca="false">SUM(I36:I42)</f>
        <v>0</v>
      </c>
      <c r="J43" s="275" t="n">
        <f aca="false">SUM(J36:J42)</f>
        <v>0</v>
      </c>
      <c r="K43" s="275" t="n">
        <f aca="false">SUM(K36:K42)</f>
        <v>0</v>
      </c>
      <c r="L43" s="275" t="n">
        <f aca="false">SUM(L36:L42)</f>
        <v>0</v>
      </c>
      <c r="M43" s="275" t="n">
        <f aca="false">SUM(M36:M42)</f>
        <v>0</v>
      </c>
      <c r="N43" s="275" t="n">
        <f aca="false">SUM(N36:N42)</f>
        <v>0</v>
      </c>
      <c r="O43" s="275" t="n">
        <f aca="false">SUM(O36:O42)</f>
        <v>0</v>
      </c>
      <c r="P43" s="275" t="n">
        <f aca="false">SUM(P36:P42)</f>
        <v>0</v>
      </c>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C43" s="260"/>
      <c r="DD43" s="260"/>
      <c r="DE43" s="260"/>
      <c r="DF43" s="260"/>
      <c r="DG43" s="260"/>
      <c r="DH43" s="260"/>
      <c r="DI43" s="260"/>
      <c r="DJ43" s="260"/>
      <c r="DK43" s="260"/>
      <c r="DL43" s="260"/>
      <c r="DM43" s="260"/>
      <c r="DN43" s="260"/>
      <c r="DO43" s="260"/>
      <c r="DP43" s="260"/>
      <c r="DQ43" s="260"/>
      <c r="DR43" s="260"/>
      <c r="DS43" s="260"/>
      <c r="DT43" s="260"/>
      <c r="DU43" s="260"/>
      <c r="DV43" s="260"/>
      <c r="DW43" s="260"/>
      <c r="DX43" s="260"/>
      <c r="DY43" s="260"/>
      <c r="DZ43" s="260"/>
      <c r="EA43" s="260"/>
      <c r="EB43" s="260"/>
      <c r="EC43" s="260"/>
      <c r="ED43" s="260"/>
      <c r="EE43" s="260"/>
      <c r="EF43" s="260"/>
      <c r="EG43" s="260"/>
      <c r="EH43" s="260"/>
      <c r="EI43" s="260"/>
      <c r="EJ43" s="260"/>
      <c r="EK43" s="260"/>
      <c r="EL43" s="260"/>
      <c r="EM43" s="260"/>
      <c r="EN43" s="260"/>
      <c r="EO43" s="260"/>
      <c r="EP43" s="260"/>
      <c r="EQ43" s="260"/>
      <c r="ER43" s="260"/>
      <c r="ES43" s="260"/>
      <c r="ET43" s="260"/>
      <c r="EU43" s="260"/>
      <c r="EV43" s="260"/>
      <c r="EW43" s="260"/>
      <c r="EX43" s="260"/>
      <c r="EY43" s="260"/>
      <c r="EZ43" s="260"/>
      <c r="FA43" s="260"/>
      <c r="FB43" s="260"/>
      <c r="FC43" s="260"/>
      <c r="FD43" s="260"/>
      <c r="FE43" s="260"/>
      <c r="FF43" s="260"/>
      <c r="FG43" s="260"/>
      <c r="FH43" s="260"/>
      <c r="FI43" s="260"/>
      <c r="FJ43" s="260"/>
      <c r="FK43" s="260"/>
      <c r="FL43" s="260"/>
      <c r="FM43" s="260"/>
      <c r="FN43" s="260"/>
      <c r="FO43" s="260"/>
      <c r="FP43" s="260"/>
      <c r="FQ43" s="260"/>
      <c r="FR43" s="260"/>
      <c r="FS43" s="260"/>
      <c r="FT43" s="260"/>
      <c r="FU43" s="260"/>
      <c r="FV43" s="260"/>
      <c r="FW43" s="260"/>
      <c r="FX43" s="260"/>
      <c r="FY43" s="260"/>
      <c r="FZ43" s="260"/>
      <c r="GA43" s="260"/>
      <c r="GB43" s="260"/>
      <c r="GC43" s="260"/>
      <c r="GD43" s="260"/>
      <c r="GE43" s="260"/>
      <c r="GF43" s="260"/>
      <c r="GG43" s="260"/>
      <c r="GH43" s="260"/>
      <c r="GI43" s="260"/>
      <c r="GJ43" s="260"/>
      <c r="GK43" s="260"/>
      <c r="GL43" s="260"/>
      <c r="GM43" s="260"/>
      <c r="GN43" s="260"/>
      <c r="GO43" s="260"/>
      <c r="GP43" s="260"/>
      <c r="GQ43" s="260"/>
      <c r="GR43" s="260"/>
      <c r="GS43" s="260"/>
      <c r="GT43" s="260"/>
      <c r="GU43" s="260"/>
      <c r="GV43" s="260"/>
      <c r="GW43" s="260"/>
      <c r="GX43" s="260"/>
      <c r="GY43" s="260"/>
      <c r="GZ43" s="260"/>
      <c r="HA43" s="260"/>
      <c r="HB43" s="260"/>
      <c r="HC43" s="260"/>
      <c r="HD43" s="260"/>
      <c r="HE43" s="260"/>
      <c r="HF43" s="260"/>
      <c r="HG43" s="260"/>
      <c r="HH43" s="260"/>
      <c r="HI43" s="260"/>
      <c r="HJ43" s="260"/>
      <c r="HK43" s="260"/>
      <c r="HL43" s="260"/>
      <c r="HM43" s="260"/>
      <c r="HN43" s="260"/>
      <c r="HO43" s="260"/>
      <c r="HP43" s="260"/>
      <c r="HQ43" s="260"/>
      <c r="HR43" s="260"/>
      <c r="HS43" s="260"/>
      <c r="HT43" s="260"/>
      <c r="HU43" s="260"/>
      <c r="HV43" s="260"/>
      <c r="HW43" s="260"/>
      <c r="HX43" s="260"/>
      <c r="HY43" s="260"/>
      <c r="HZ43" s="260"/>
      <c r="IA43" s="260"/>
      <c r="IB43" s="260"/>
      <c r="IC43" s="260"/>
      <c r="ID43" s="260"/>
      <c r="IE43" s="260"/>
      <c r="IF43" s="260"/>
      <c r="IG43" s="260"/>
      <c r="IH43" s="260"/>
      <c r="II43" s="260"/>
      <c r="IJ43" s="260"/>
      <c r="IK43" s="260"/>
      <c r="IL43" s="260"/>
      <c r="IM43" s="260"/>
      <c r="IN43" s="260"/>
      <c r="IO43" s="260"/>
      <c r="IP43" s="260"/>
      <c r="IQ43" s="260"/>
      <c r="IR43" s="260"/>
      <c r="IS43" s="260"/>
      <c r="IT43" s="260"/>
      <c r="IU43" s="260"/>
      <c r="IV43" s="260"/>
      <c r="IW43" s="260"/>
    </row>
    <row r="44" customFormat="false" ht="12.75" hidden="false" customHeight="false" outlineLevel="0" collapsed="false">
      <c r="A44" s="253" t="s">
        <v>228</v>
      </c>
      <c r="B44" s="273" t="s">
        <v>229</v>
      </c>
      <c r="C44" s="254"/>
      <c r="D44" s="274" t="n">
        <v>0</v>
      </c>
      <c r="E44" s="274" t="n">
        <v>0</v>
      </c>
      <c r="F44" s="274" t="n">
        <v>0</v>
      </c>
      <c r="G44" s="274" t="n">
        <v>0</v>
      </c>
      <c r="H44" s="274" t="n">
        <v>0</v>
      </c>
      <c r="I44" s="274" t="n">
        <v>0</v>
      </c>
      <c r="J44" s="274" t="n">
        <v>0</v>
      </c>
      <c r="K44" s="274" t="n">
        <v>0</v>
      </c>
      <c r="L44" s="274" t="n">
        <v>0</v>
      </c>
      <c r="M44" s="274" t="n">
        <v>0</v>
      </c>
      <c r="N44" s="274" t="n">
        <v>0</v>
      </c>
      <c r="O44" s="274" t="n">
        <v>0</v>
      </c>
      <c r="P44" s="274" t="n">
        <f aca="false">SUM(D44:O44)</f>
        <v>0</v>
      </c>
    </row>
    <row r="45" customFormat="false" ht="12.75" hidden="false" customHeight="false" outlineLevel="0" collapsed="false">
      <c r="A45" s="256"/>
      <c r="B45" s="266" t="s">
        <v>230</v>
      </c>
      <c r="C45" s="258"/>
      <c r="D45" s="275" t="n">
        <f aca="false">SUM(D44)</f>
        <v>0</v>
      </c>
      <c r="E45" s="275" t="n">
        <f aca="false">SUM(E44)</f>
        <v>0</v>
      </c>
      <c r="F45" s="275" t="n">
        <f aca="false">SUM(F44)</f>
        <v>0</v>
      </c>
      <c r="G45" s="275" t="n">
        <f aca="false">SUM(G44)</f>
        <v>0</v>
      </c>
      <c r="H45" s="275" t="n">
        <f aca="false">SUM(H44)</f>
        <v>0</v>
      </c>
      <c r="I45" s="275" t="n">
        <f aca="false">SUM(I44)</f>
        <v>0</v>
      </c>
      <c r="J45" s="275" t="n">
        <f aca="false">SUM(J44)</f>
        <v>0</v>
      </c>
      <c r="K45" s="275" t="n">
        <f aca="false">SUM(K44)</f>
        <v>0</v>
      </c>
      <c r="L45" s="275" t="n">
        <f aca="false">SUM(L44)</f>
        <v>0</v>
      </c>
      <c r="M45" s="275" t="n">
        <f aca="false">SUM(M44)</f>
        <v>0</v>
      </c>
      <c r="N45" s="275" t="n">
        <f aca="false">SUM(N44)</f>
        <v>0</v>
      </c>
      <c r="O45" s="275" t="n">
        <f aca="false">SUM(O44)</f>
        <v>0</v>
      </c>
      <c r="P45" s="275" t="n">
        <f aca="false">SUM(P44)</f>
        <v>0</v>
      </c>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0"/>
      <c r="BB45" s="260"/>
      <c r="BC45" s="260"/>
      <c r="BD45" s="260"/>
      <c r="BE45" s="260"/>
      <c r="BF45" s="260"/>
      <c r="BG45" s="260"/>
      <c r="BH45" s="260"/>
      <c r="BI45" s="260"/>
      <c r="BJ45" s="260"/>
      <c r="BK45" s="260"/>
      <c r="BL45" s="260"/>
      <c r="BM45" s="260"/>
      <c r="BN45" s="260"/>
      <c r="BO45" s="260"/>
      <c r="BP45" s="260"/>
      <c r="BQ45" s="260"/>
      <c r="BR45" s="260"/>
      <c r="BS45" s="260"/>
      <c r="BT45" s="260"/>
      <c r="BU45" s="260"/>
      <c r="BV45" s="260"/>
      <c r="BW45" s="260"/>
      <c r="BX45" s="260"/>
      <c r="BY45" s="260"/>
      <c r="BZ45" s="260"/>
      <c r="CA45" s="260"/>
      <c r="CB45" s="260"/>
      <c r="CC45" s="260"/>
      <c r="CD45" s="260"/>
      <c r="CE45" s="260"/>
      <c r="CF45" s="260"/>
      <c r="CG45" s="260"/>
      <c r="CH45" s="260"/>
      <c r="CI45" s="260"/>
      <c r="CJ45" s="260"/>
      <c r="CK45" s="260"/>
      <c r="CL45" s="260"/>
      <c r="CM45" s="260"/>
      <c r="CN45" s="260"/>
      <c r="CO45" s="260"/>
      <c r="CP45" s="260"/>
      <c r="CQ45" s="260"/>
      <c r="CR45" s="260"/>
      <c r="CS45" s="260"/>
      <c r="CT45" s="260"/>
      <c r="CU45" s="260"/>
      <c r="CV45" s="260"/>
      <c r="CW45" s="260"/>
      <c r="CX45" s="260"/>
      <c r="CY45" s="260"/>
      <c r="CZ45" s="260"/>
      <c r="DA45" s="260"/>
      <c r="DB45" s="260"/>
      <c r="DC45" s="260"/>
      <c r="DD45" s="260"/>
      <c r="DE45" s="260"/>
      <c r="DF45" s="260"/>
      <c r="DG45" s="260"/>
      <c r="DH45" s="260"/>
      <c r="DI45" s="260"/>
      <c r="DJ45" s="260"/>
      <c r="DK45" s="260"/>
      <c r="DL45" s="260"/>
      <c r="DM45" s="260"/>
      <c r="DN45" s="260"/>
      <c r="DO45" s="260"/>
      <c r="DP45" s="260"/>
      <c r="DQ45" s="260"/>
      <c r="DR45" s="260"/>
      <c r="DS45" s="260"/>
      <c r="DT45" s="260"/>
      <c r="DU45" s="260"/>
      <c r="DV45" s="260"/>
      <c r="DW45" s="260"/>
      <c r="DX45" s="260"/>
      <c r="DY45" s="260"/>
      <c r="DZ45" s="260"/>
      <c r="EA45" s="260"/>
      <c r="EB45" s="260"/>
      <c r="EC45" s="260"/>
      <c r="ED45" s="260"/>
      <c r="EE45" s="260"/>
      <c r="EF45" s="260"/>
      <c r="EG45" s="260"/>
      <c r="EH45" s="260"/>
      <c r="EI45" s="260"/>
      <c r="EJ45" s="260"/>
      <c r="EK45" s="260"/>
      <c r="EL45" s="260"/>
      <c r="EM45" s="260"/>
      <c r="EN45" s="260"/>
      <c r="EO45" s="260"/>
      <c r="EP45" s="260"/>
      <c r="EQ45" s="260"/>
      <c r="ER45" s="260"/>
      <c r="ES45" s="260"/>
      <c r="ET45" s="260"/>
      <c r="EU45" s="260"/>
      <c r="EV45" s="260"/>
      <c r="EW45" s="260"/>
      <c r="EX45" s="260"/>
      <c r="EY45" s="260"/>
      <c r="EZ45" s="260"/>
      <c r="FA45" s="260"/>
      <c r="FB45" s="260"/>
      <c r="FC45" s="260"/>
      <c r="FD45" s="260"/>
      <c r="FE45" s="260"/>
      <c r="FF45" s="260"/>
      <c r="FG45" s="260"/>
      <c r="FH45" s="260"/>
      <c r="FI45" s="260"/>
      <c r="FJ45" s="260"/>
      <c r="FK45" s="260"/>
      <c r="FL45" s="260"/>
      <c r="FM45" s="260"/>
      <c r="FN45" s="260"/>
      <c r="FO45" s="260"/>
      <c r="FP45" s="260"/>
      <c r="FQ45" s="260"/>
      <c r="FR45" s="260"/>
      <c r="FS45" s="260"/>
      <c r="FT45" s="260"/>
      <c r="FU45" s="260"/>
      <c r="FV45" s="260"/>
      <c r="FW45" s="260"/>
      <c r="FX45" s="260"/>
      <c r="FY45" s="260"/>
      <c r="FZ45" s="260"/>
      <c r="GA45" s="260"/>
      <c r="GB45" s="260"/>
      <c r="GC45" s="260"/>
      <c r="GD45" s="260"/>
      <c r="GE45" s="260"/>
      <c r="GF45" s="260"/>
      <c r="GG45" s="260"/>
      <c r="GH45" s="260"/>
      <c r="GI45" s="260"/>
      <c r="GJ45" s="260"/>
      <c r="GK45" s="260"/>
      <c r="GL45" s="260"/>
      <c r="GM45" s="260"/>
      <c r="GN45" s="260"/>
      <c r="GO45" s="260"/>
      <c r="GP45" s="260"/>
      <c r="GQ45" s="260"/>
      <c r="GR45" s="260"/>
      <c r="GS45" s="260"/>
      <c r="GT45" s="260"/>
      <c r="GU45" s="260"/>
      <c r="GV45" s="260"/>
      <c r="GW45" s="260"/>
      <c r="GX45" s="260"/>
      <c r="GY45" s="260"/>
      <c r="GZ45" s="260"/>
      <c r="HA45" s="260"/>
      <c r="HB45" s="260"/>
      <c r="HC45" s="260"/>
      <c r="HD45" s="260"/>
      <c r="HE45" s="260"/>
      <c r="HF45" s="260"/>
      <c r="HG45" s="260"/>
      <c r="HH45" s="260"/>
      <c r="HI45" s="260"/>
      <c r="HJ45" s="260"/>
      <c r="HK45" s="260"/>
      <c r="HL45" s="260"/>
      <c r="HM45" s="260"/>
      <c r="HN45" s="260"/>
      <c r="HO45" s="260"/>
      <c r="HP45" s="260"/>
      <c r="HQ45" s="260"/>
      <c r="HR45" s="260"/>
      <c r="HS45" s="260"/>
      <c r="HT45" s="260"/>
      <c r="HU45" s="260"/>
      <c r="HV45" s="260"/>
      <c r="HW45" s="260"/>
      <c r="HX45" s="260"/>
      <c r="HY45" s="260"/>
      <c r="HZ45" s="260"/>
      <c r="IA45" s="260"/>
      <c r="IB45" s="260"/>
      <c r="IC45" s="260"/>
      <c r="ID45" s="260"/>
      <c r="IE45" s="260"/>
      <c r="IF45" s="260"/>
      <c r="IG45" s="260"/>
      <c r="IH45" s="260"/>
      <c r="II45" s="260"/>
      <c r="IJ45" s="260"/>
      <c r="IK45" s="260"/>
      <c r="IL45" s="260"/>
      <c r="IM45" s="260"/>
      <c r="IN45" s="260"/>
      <c r="IO45" s="260"/>
      <c r="IP45" s="260"/>
      <c r="IQ45" s="260"/>
      <c r="IR45" s="260"/>
      <c r="IS45" s="260"/>
      <c r="IT45" s="260"/>
      <c r="IU45" s="260"/>
      <c r="IV45" s="260"/>
      <c r="IW45" s="260"/>
    </row>
    <row r="46" customFormat="false" ht="12.75" hidden="false" customHeight="false" outlineLevel="0" collapsed="false">
      <c r="A46" s="253" t="s">
        <v>231</v>
      </c>
      <c r="B46" s="261" t="s">
        <v>232</v>
      </c>
      <c r="C46" s="254"/>
      <c r="D46" s="265" t="n">
        <f aca="false">+Input!$M$16*'CC 103821 - Headcount'!C47</f>
        <v>0</v>
      </c>
      <c r="E46" s="265" t="n">
        <f aca="false">+Input!$M$16*'CC 103821 - Headcount'!D47</f>
        <v>0</v>
      </c>
      <c r="F46" s="265" t="n">
        <f aca="false">+Input!$M$16*'CC 103821 - Headcount'!E47</f>
        <v>0</v>
      </c>
      <c r="G46" s="265" t="n">
        <f aca="false">+Input!$M$16*'CC 103821 - Headcount'!F47</f>
        <v>0</v>
      </c>
      <c r="H46" s="265" t="n">
        <f aca="false">+Input!$M$16*'CC 103821 - Headcount'!G47</f>
        <v>0</v>
      </c>
      <c r="I46" s="265" t="n">
        <f aca="false">+Input!$M$16*'CC 103821 - Headcount'!H47</f>
        <v>0</v>
      </c>
      <c r="J46" s="265" t="n">
        <f aca="false">+Input!$M$16*'CC 103821 - Headcount'!I47</f>
        <v>0</v>
      </c>
      <c r="K46" s="265" t="n">
        <f aca="false">+Input!$M$16*'CC 103821 - Headcount'!J47</f>
        <v>0</v>
      </c>
      <c r="L46" s="265" t="n">
        <f aca="false">+Input!$M$16*'CC 103821 - Headcount'!K47</f>
        <v>0</v>
      </c>
      <c r="M46" s="265" t="n">
        <f aca="false">+Input!$M$16*'CC 103821 - Headcount'!L47</f>
        <v>0</v>
      </c>
      <c r="N46" s="265" t="n">
        <f aca="false">+Input!$M$16*'CC 103821 - Headcount'!M47</f>
        <v>0</v>
      </c>
      <c r="O46" s="265" t="n">
        <f aca="false">+Input!$M$16*'CC 103821 - Headcount'!N47</f>
        <v>0</v>
      </c>
      <c r="P46" s="265" t="n">
        <f aca="false">SUM(D46:O46)</f>
        <v>0</v>
      </c>
    </row>
    <row r="47" customFormat="false" ht="12.75" hidden="false" customHeight="false" outlineLevel="0" collapsed="false">
      <c r="A47" s="256"/>
      <c r="B47" s="258" t="s">
        <v>145</v>
      </c>
      <c r="C47" s="258"/>
      <c r="D47" s="275" t="n">
        <f aca="false">SUM(D46)</f>
        <v>0</v>
      </c>
      <c r="E47" s="275" t="n">
        <f aca="false">SUM(E46)</f>
        <v>0</v>
      </c>
      <c r="F47" s="275" t="n">
        <f aca="false">SUM(F46)</f>
        <v>0</v>
      </c>
      <c r="G47" s="275" t="n">
        <f aca="false">SUM(G46)</f>
        <v>0</v>
      </c>
      <c r="H47" s="275" t="n">
        <f aca="false">SUM(H46)</f>
        <v>0</v>
      </c>
      <c r="I47" s="275" t="n">
        <f aca="false">SUM(I46)</f>
        <v>0</v>
      </c>
      <c r="J47" s="275" t="n">
        <f aca="false">SUM(J46)</f>
        <v>0</v>
      </c>
      <c r="K47" s="275" t="n">
        <f aca="false">SUM(K46)</f>
        <v>0</v>
      </c>
      <c r="L47" s="275" t="n">
        <f aca="false">SUM(L46)</f>
        <v>0</v>
      </c>
      <c r="M47" s="275" t="n">
        <f aca="false">SUM(M46)</f>
        <v>0</v>
      </c>
      <c r="N47" s="275" t="n">
        <f aca="false">SUM(N46)</f>
        <v>0</v>
      </c>
      <c r="O47" s="275" t="n">
        <f aca="false">SUM(O46)</f>
        <v>0</v>
      </c>
      <c r="P47" s="275" t="n">
        <f aca="false">SUM(P46)</f>
        <v>0</v>
      </c>
      <c r="Q47" s="260"/>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60"/>
      <c r="BB47" s="260"/>
      <c r="BC47" s="260"/>
      <c r="BD47" s="260"/>
      <c r="BE47" s="260"/>
      <c r="BF47" s="260"/>
      <c r="BG47" s="260"/>
      <c r="BH47" s="260"/>
      <c r="BI47" s="260"/>
      <c r="BJ47" s="260"/>
      <c r="BK47" s="260"/>
      <c r="BL47" s="260"/>
      <c r="BM47" s="260"/>
      <c r="BN47" s="260"/>
      <c r="BO47" s="260"/>
      <c r="BP47" s="260"/>
      <c r="BQ47" s="260"/>
      <c r="BR47" s="260"/>
      <c r="BS47" s="260"/>
      <c r="BT47" s="260"/>
      <c r="BU47" s="260"/>
      <c r="BV47" s="260"/>
      <c r="BW47" s="260"/>
      <c r="BX47" s="260"/>
      <c r="BY47" s="260"/>
      <c r="BZ47" s="260"/>
      <c r="CA47" s="260"/>
      <c r="CB47" s="260"/>
      <c r="CC47" s="260"/>
      <c r="CD47" s="260"/>
      <c r="CE47" s="260"/>
      <c r="CF47" s="260"/>
      <c r="CG47" s="260"/>
      <c r="CH47" s="260"/>
      <c r="CI47" s="260"/>
      <c r="CJ47" s="260"/>
      <c r="CK47" s="260"/>
      <c r="CL47" s="260"/>
      <c r="CM47" s="260"/>
      <c r="CN47" s="260"/>
      <c r="CO47" s="260"/>
      <c r="CP47" s="260"/>
      <c r="CQ47" s="260"/>
      <c r="CR47" s="260"/>
      <c r="CS47" s="260"/>
      <c r="CT47" s="260"/>
      <c r="CU47" s="260"/>
      <c r="CV47" s="260"/>
      <c r="CW47" s="260"/>
      <c r="CX47" s="260"/>
      <c r="CY47" s="260"/>
      <c r="CZ47" s="260"/>
      <c r="DA47" s="260"/>
      <c r="DB47" s="260"/>
      <c r="DC47" s="260"/>
      <c r="DD47" s="260"/>
      <c r="DE47" s="260"/>
      <c r="DF47" s="260"/>
      <c r="DG47" s="260"/>
      <c r="DH47" s="260"/>
      <c r="DI47" s="260"/>
      <c r="DJ47" s="260"/>
      <c r="DK47" s="260"/>
      <c r="DL47" s="260"/>
      <c r="DM47" s="260"/>
      <c r="DN47" s="260"/>
      <c r="DO47" s="260"/>
      <c r="DP47" s="260"/>
      <c r="DQ47" s="260"/>
      <c r="DR47" s="260"/>
      <c r="DS47" s="260"/>
      <c r="DT47" s="260"/>
      <c r="DU47" s="260"/>
      <c r="DV47" s="260"/>
      <c r="DW47" s="260"/>
      <c r="DX47" s="260"/>
      <c r="DY47" s="260"/>
      <c r="DZ47" s="260"/>
      <c r="EA47" s="260"/>
      <c r="EB47" s="260"/>
      <c r="EC47" s="260"/>
      <c r="ED47" s="260"/>
      <c r="EE47" s="260"/>
      <c r="EF47" s="260"/>
      <c r="EG47" s="260"/>
      <c r="EH47" s="260"/>
      <c r="EI47" s="260"/>
      <c r="EJ47" s="260"/>
      <c r="EK47" s="260"/>
      <c r="EL47" s="260"/>
      <c r="EM47" s="260"/>
      <c r="EN47" s="260"/>
      <c r="EO47" s="260"/>
      <c r="EP47" s="260"/>
      <c r="EQ47" s="260"/>
      <c r="ER47" s="260"/>
      <c r="ES47" s="260"/>
      <c r="ET47" s="260"/>
      <c r="EU47" s="260"/>
      <c r="EV47" s="260"/>
      <c r="EW47" s="260"/>
      <c r="EX47" s="260"/>
      <c r="EY47" s="260"/>
      <c r="EZ47" s="260"/>
      <c r="FA47" s="260"/>
      <c r="FB47" s="260"/>
      <c r="FC47" s="260"/>
      <c r="FD47" s="260"/>
      <c r="FE47" s="260"/>
      <c r="FF47" s="260"/>
      <c r="FG47" s="260"/>
      <c r="FH47" s="260"/>
      <c r="FI47" s="260"/>
      <c r="FJ47" s="260"/>
      <c r="FK47" s="260"/>
      <c r="FL47" s="260"/>
      <c r="FM47" s="260"/>
      <c r="FN47" s="260"/>
      <c r="FO47" s="260"/>
      <c r="FP47" s="260"/>
      <c r="FQ47" s="260"/>
      <c r="FR47" s="260"/>
      <c r="FS47" s="260"/>
      <c r="FT47" s="260"/>
      <c r="FU47" s="260"/>
      <c r="FV47" s="260"/>
      <c r="FW47" s="260"/>
      <c r="FX47" s="260"/>
      <c r="FY47" s="260"/>
      <c r="FZ47" s="260"/>
      <c r="GA47" s="260"/>
      <c r="GB47" s="260"/>
      <c r="GC47" s="260"/>
      <c r="GD47" s="260"/>
      <c r="GE47" s="260"/>
      <c r="GF47" s="260"/>
      <c r="GG47" s="260"/>
      <c r="GH47" s="260"/>
      <c r="GI47" s="260"/>
      <c r="GJ47" s="260"/>
      <c r="GK47" s="260"/>
      <c r="GL47" s="260"/>
      <c r="GM47" s="260"/>
      <c r="GN47" s="260"/>
      <c r="GO47" s="260"/>
      <c r="GP47" s="260"/>
      <c r="GQ47" s="260"/>
      <c r="GR47" s="260"/>
      <c r="GS47" s="260"/>
      <c r="GT47" s="260"/>
      <c r="GU47" s="260"/>
      <c r="GV47" s="260"/>
      <c r="GW47" s="260"/>
      <c r="GX47" s="260"/>
      <c r="GY47" s="260"/>
      <c r="GZ47" s="260"/>
      <c r="HA47" s="260"/>
      <c r="HB47" s="260"/>
      <c r="HC47" s="260"/>
      <c r="HD47" s="260"/>
      <c r="HE47" s="260"/>
      <c r="HF47" s="260"/>
      <c r="HG47" s="260"/>
      <c r="HH47" s="260"/>
      <c r="HI47" s="260"/>
      <c r="HJ47" s="260"/>
      <c r="HK47" s="260"/>
      <c r="HL47" s="260"/>
      <c r="HM47" s="260"/>
      <c r="HN47" s="260"/>
      <c r="HO47" s="260"/>
      <c r="HP47" s="260"/>
      <c r="HQ47" s="260"/>
      <c r="HR47" s="260"/>
      <c r="HS47" s="260"/>
      <c r="HT47" s="260"/>
      <c r="HU47" s="260"/>
      <c r="HV47" s="260"/>
      <c r="HW47" s="260"/>
      <c r="HX47" s="260"/>
      <c r="HY47" s="260"/>
      <c r="HZ47" s="260"/>
      <c r="IA47" s="260"/>
      <c r="IB47" s="260"/>
      <c r="IC47" s="260"/>
      <c r="ID47" s="260"/>
      <c r="IE47" s="260"/>
      <c r="IF47" s="260"/>
      <c r="IG47" s="260"/>
      <c r="IH47" s="260"/>
      <c r="II47" s="260"/>
      <c r="IJ47" s="260"/>
      <c r="IK47" s="260"/>
      <c r="IL47" s="260"/>
      <c r="IM47" s="260"/>
      <c r="IN47" s="260"/>
      <c r="IO47" s="260"/>
      <c r="IP47" s="260"/>
      <c r="IQ47" s="260"/>
      <c r="IR47" s="260"/>
      <c r="IS47" s="260"/>
      <c r="IT47" s="260"/>
      <c r="IU47" s="260"/>
      <c r="IV47" s="260"/>
      <c r="IW47" s="260"/>
    </row>
    <row r="48" customFormat="false" ht="12.75" hidden="false" customHeight="false" outlineLevel="0" collapsed="false">
      <c r="A48" s="253" t="s">
        <v>233</v>
      </c>
      <c r="B48" s="273" t="s">
        <v>234</v>
      </c>
      <c r="C48" s="254"/>
      <c r="D48" s="274" t="n">
        <v>0</v>
      </c>
      <c r="E48" s="274" t="n">
        <v>0</v>
      </c>
      <c r="F48" s="274" t="n">
        <v>0</v>
      </c>
      <c r="G48" s="274" t="n">
        <v>0</v>
      </c>
      <c r="H48" s="274" t="n">
        <v>0</v>
      </c>
      <c r="I48" s="274" t="n">
        <v>0</v>
      </c>
      <c r="J48" s="274" t="n">
        <v>0</v>
      </c>
      <c r="K48" s="274" t="n">
        <v>0</v>
      </c>
      <c r="L48" s="274" t="n">
        <v>0</v>
      </c>
      <c r="M48" s="274" t="n">
        <v>0</v>
      </c>
      <c r="N48" s="274" t="n">
        <v>0</v>
      </c>
      <c r="O48" s="274" t="n">
        <v>0</v>
      </c>
      <c r="P48" s="274" t="n">
        <f aca="false">SUM(D48:O48)</f>
        <v>0</v>
      </c>
    </row>
    <row r="49" customFormat="false" ht="12.75" hidden="false" customHeight="false" outlineLevel="0" collapsed="false">
      <c r="A49" s="256"/>
      <c r="B49" s="266" t="s">
        <v>235</v>
      </c>
      <c r="C49" s="258"/>
      <c r="D49" s="275" t="n">
        <f aca="false">SUM(D48)</f>
        <v>0</v>
      </c>
      <c r="E49" s="275" t="n">
        <f aca="false">SUM(E48)</f>
        <v>0</v>
      </c>
      <c r="F49" s="275" t="n">
        <f aca="false">SUM(F48)</f>
        <v>0</v>
      </c>
      <c r="G49" s="275" t="n">
        <f aca="false">SUM(G48)</f>
        <v>0</v>
      </c>
      <c r="H49" s="275" t="n">
        <f aca="false">SUM(H48)</f>
        <v>0</v>
      </c>
      <c r="I49" s="275" t="n">
        <f aca="false">SUM(I48)</f>
        <v>0</v>
      </c>
      <c r="J49" s="275" t="n">
        <f aca="false">SUM(J48)</f>
        <v>0</v>
      </c>
      <c r="K49" s="275" t="n">
        <f aca="false">SUM(K48)</f>
        <v>0</v>
      </c>
      <c r="L49" s="275" t="n">
        <f aca="false">SUM(L48)</f>
        <v>0</v>
      </c>
      <c r="M49" s="275" t="n">
        <f aca="false">SUM(M48)</f>
        <v>0</v>
      </c>
      <c r="N49" s="275" t="n">
        <f aca="false">SUM(N48)</f>
        <v>0</v>
      </c>
      <c r="O49" s="275" t="n">
        <f aca="false">SUM(O48)</f>
        <v>0</v>
      </c>
      <c r="P49" s="275" t="n">
        <f aca="false">SUM(P48)</f>
        <v>0</v>
      </c>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260"/>
      <c r="BN49" s="260"/>
      <c r="BO49" s="260"/>
      <c r="BP49" s="260"/>
      <c r="BQ49" s="260"/>
      <c r="BR49" s="260"/>
      <c r="BS49" s="260"/>
      <c r="BT49" s="260"/>
      <c r="BU49" s="260"/>
      <c r="BV49" s="260"/>
      <c r="BW49" s="260"/>
      <c r="BX49" s="260"/>
      <c r="BY49" s="260"/>
      <c r="BZ49" s="260"/>
      <c r="CA49" s="260"/>
      <c r="CB49" s="260"/>
      <c r="CC49" s="260"/>
      <c r="CD49" s="260"/>
      <c r="CE49" s="260"/>
      <c r="CF49" s="260"/>
      <c r="CG49" s="260"/>
      <c r="CH49" s="260"/>
      <c r="CI49" s="260"/>
      <c r="CJ49" s="260"/>
      <c r="CK49" s="260"/>
      <c r="CL49" s="260"/>
      <c r="CM49" s="260"/>
      <c r="CN49" s="260"/>
      <c r="CO49" s="260"/>
      <c r="CP49" s="260"/>
      <c r="CQ49" s="260"/>
      <c r="CR49" s="260"/>
      <c r="CS49" s="260"/>
      <c r="CT49" s="260"/>
      <c r="CU49" s="260"/>
      <c r="CV49" s="260"/>
      <c r="CW49" s="260"/>
      <c r="CX49" s="260"/>
      <c r="CY49" s="260"/>
      <c r="CZ49" s="260"/>
      <c r="DA49" s="260"/>
      <c r="DB49" s="260"/>
      <c r="DC49" s="260"/>
      <c r="DD49" s="260"/>
      <c r="DE49" s="260"/>
      <c r="DF49" s="260"/>
      <c r="DG49" s="260"/>
      <c r="DH49" s="260"/>
      <c r="DI49" s="260"/>
      <c r="DJ49" s="260"/>
      <c r="DK49" s="260"/>
      <c r="DL49" s="260"/>
      <c r="DM49" s="260"/>
      <c r="DN49" s="260"/>
      <c r="DO49" s="260"/>
      <c r="DP49" s="260"/>
      <c r="DQ49" s="260"/>
      <c r="DR49" s="260"/>
      <c r="DS49" s="260"/>
      <c r="DT49" s="260"/>
      <c r="DU49" s="260"/>
      <c r="DV49" s="260"/>
      <c r="DW49" s="260"/>
      <c r="DX49" s="260"/>
      <c r="DY49" s="260"/>
      <c r="DZ49" s="260"/>
      <c r="EA49" s="260"/>
      <c r="EB49" s="260"/>
      <c r="EC49" s="260"/>
      <c r="ED49" s="260"/>
      <c r="EE49" s="260"/>
      <c r="EF49" s="260"/>
      <c r="EG49" s="260"/>
      <c r="EH49" s="260"/>
      <c r="EI49" s="260"/>
      <c r="EJ49" s="260"/>
      <c r="EK49" s="260"/>
      <c r="EL49" s="260"/>
      <c r="EM49" s="260"/>
      <c r="EN49" s="260"/>
      <c r="EO49" s="260"/>
      <c r="EP49" s="260"/>
      <c r="EQ49" s="260"/>
      <c r="ER49" s="260"/>
      <c r="ES49" s="260"/>
      <c r="ET49" s="260"/>
      <c r="EU49" s="260"/>
      <c r="EV49" s="260"/>
      <c r="EW49" s="260"/>
      <c r="EX49" s="260"/>
      <c r="EY49" s="260"/>
      <c r="EZ49" s="260"/>
      <c r="FA49" s="260"/>
      <c r="FB49" s="260"/>
      <c r="FC49" s="260"/>
      <c r="FD49" s="260"/>
      <c r="FE49" s="260"/>
      <c r="FF49" s="260"/>
      <c r="FG49" s="260"/>
      <c r="FH49" s="260"/>
      <c r="FI49" s="260"/>
      <c r="FJ49" s="260"/>
      <c r="FK49" s="260"/>
      <c r="FL49" s="260"/>
      <c r="FM49" s="260"/>
      <c r="FN49" s="260"/>
      <c r="FO49" s="260"/>
      <c r="FP49" s="260"/>
      <c r="FQ49" s="260"/>
      <c r="FR49" s="260"/>
      <c r="FS49" s="260"/>
      <c r="FT49" s="260"/>
      <c r="FU49" s="260"/>
      <c r="FV49" s="260"/>
      <c r="FW49" s="260"/>
      <c r="FX49" s="260"/>
      <c r="FY49" s="260"/>
      <c r="FZ49" s="260"/>
      <c r="GA49" s="260"/>
      <c r="GB49" s="260"/>
      <c r="GC49" s="260"/>
      <c r="GD49" s="260"/>
      <c r="GE49" s="260"/>
      <c r="GF49" s="260"/>
      <c r="GG49" s="260"/>
      <c r="GH49" s="260"/>
      <c r="GI49" s="260"/>
      <c r="GJ49" s="260"/>
      <c r="GK49" s="260"/>
      <c r="GL49" s="260"/>
      <c r="GM49" s="260"/>
      <c r="GN49" s="260"/>
      <c r="GO49" s="260"/>
      <c r="GP49" s="260"/>
      <c r="GQ49" s="260"/>
      <c r="GR49" s="260"/>
      <c r="GS49" s="260"/>
      <c r="GT49" s="260"/>
      <c r="GU49" s="260"/>
      <c r="GV49" s="260"/>
      <c r="GW49" s="260"/>
      <c r="GX49" s="260"/>
      <c r="GY49" s="260"/>
      <c r="GZ49" s="260"/>
      <c r="HA49" s="260"/>
      <c r="HB49" s="260"/>
      <c r="HC49" s="260"/>
      <c r="HD49" s="260"/>
      <c r="HE49" s="260"/>
      <c r="HF49" s="260"/>
      <c r="HG49" s="260"/>
      <c r="HH49" s="260"/>
      <c r="HI49" s="260"/>
      <c r="HJ49" s="260"/>
      <c r="HK49" s="260"/>
      <c r="HL49" s="260"/>
      <c r="HM49" s="260"/>
      <c r="HN49" s="260"/>
      <c r="HO49" s="260"/>
      <c r="HP49" s="260"/>
      <c r="HQ49" s="260"/>
      <c r="HR49" s="260"/>
      <c r="HS49" s="260"/>
      <c r="HT49" s="260"/>
      <c r="HU49" s="260"/>
      <c r="HV49" s="260"/>
      <c r="HW49" s="260"/>
      <c r="HX49" s="260"/>
      <c r="HY49" s="260"/>
      <c r="HZ49" s="260"/>
      <c r="IA49" s="260"/>
      <c r="IB49" s="260"/>
      <c r="IC49" s="260"/>
      <c r="ID49" s="260"/>
      <c r="IE49" s="260"/>
      <c r="IF49" s="260"/>
      <c r="IG49" s="260"/>
      <c r="IH49" s="260"/>
      <c r="II49" s="260"/>
      <c r="IJ49" s="260"/>
      <c r="IK49" s="260"/>
      <c r="IL49" s="260"/>
      <c r="IM49" s="260"/>
      <c r="IN49" s="260"/>
      <c r="IO49" s="260"/>
      <c r="IP49" s="260"/>
      <c r="IQ49" s="260"/>
      <c r="IR49" s="260"/>
      <c r="IS49" s="260"/>
      <c r="IT49" s="260"/>
      <c r="IU49" s="260"/>
      <c r="IV49" s="260"/>
      <c r="IW49" s="260"/>
    </row>
    <row r="50" customFormat="false" ht="12.75" hidden="false" customHeight="false" outlineLevel="0" collapsed="false">
      <c r="A50" s="253" t="s">
        <v>236</v>
      </c>
      <c r="B50" s="273" t="s">
        <v>237</v>
      </c>
      <c r="C50" s="254"/>
      <c r="D50" s="270" t="n">
        <v>0</v>
      </c>
      <c r="E50" s="270" t="n">
        <v>0</v>
      </c>
      <c r="F50" s="270" t="n">
        <v>0</v>
      </c>
      <c r="G50" s="270" t="n">
        <v>0</v>
      </c>
      <c r="H50" s="270" t="n">
        <v>0</v>
      </c>
      <c r="I50" s="270" t="n">
        <v>0</v>
      </c>
      <c r="J50" s="270" t="n">
        <v>0</v>
      </c>
      <c r="K50" s="270" t="n">
        <v>0</v>
      </c>
      <c r="L50" s="270" t="n">
        <v>0</v>
      </c>
      <c r="M50" s="270" t="n">
        <v>0</v>
      </c>
      <c r="N50" s="270" t="n">
        <v>0</v>
      </c>
      <c r="O50" s="270" t="n">
        <v>0</v>
      </c>
      <c r="P50" s="270" t="n">
        <f aca="false">SUM(D50:O50)</f>
        <v>0</v>
      </c>
    </row>
    <row r="51" customFormat="false" ht="12.75" hidden="false" customHeight="false" outlineLevel="0" collapsed="false">
      <c r="A51" s="253" t="s">
        <v>238</v>
      </c>
      <c r="B51" s="273" t="s">
        <v>239</v>
      </c>
      <c r="C51" s="254"/>
      <c r="D51" s="270" t="n">
        <v>0</v>
      </c>
      <c r="E51" s="270" t="n">
        <v>0</v>
      </c>
      <c r="F51" s="270" t="n">
        <v>0</v>
      </c>
      <c r="G51" s="270" t="n">
        <v>0</v>
      </c>
      <c r="H51" s="270" t="n">
        <v>0</v>
      </c>
      <c r="I51" s="270" t="n">
        <v>0</v>
      </c>
      <c r="J51" s="270" t="n">
        <v>0</v>
      </c>
      <c r="K51" s="270" t="n">
        <v>0</v>
      </c>
      <c r="L51" s="270" t="n">
        <v>0</v>
      </c>
      <c r="M51" s="270" t="n">
        <v>0</v>
      </c>
      <c r="N51" s="270" t="n">
        <v>0</v>
      </c>
      <c r="O51" s="270" t="n">
        <v>0</v>
      </c>
      <c r="P51" s="270" t="n">
        <f aca="false">SUM(D51:O51)</f>
        <v>0</v>
      </c>
    </row>
    <row r="52" customFormat="false" ht="12.75" hidden="false" customHeight="false" outlineLevel="0" collapsed="false">
      <c r="A52" s="253" t="s">
        <v>240</v>
      </c>
      <c r="B52" s="273" t="s">
        <v>241</v>
      </c>
      <c r="C52" s="254"/>
      <c r="D52" s="270" t="n">
        <v>0</v>
      </c>
      <c r="E52" s="270" t="n">
        <v>0</v>
      </c>
      <c r="F52" s="270" t="n">
        <v>0</v>
      </c>
      <c r="G52" s="270" t="n">
        <v>0</v>
      </c>
      <c r="H52" s="270" t="n">
        <v>0</v>
      </c>
      <c r="I52" s="270" t="n">
        <v>0</v>
      </c>
      <c r="J52" s="270" t="n">
        <v>0</v>
      </c>
      <c r="K52" s="270" t="n">
        <v>0</v>
      </c>
      <c r="L52" s="270" t="n">
        <v>0</v>
      </c>
      <c r="M52" s="270" t="n">
        <v>0</v>
      </c>
      <c r="N52" s="270" t="n">
        <v>0</v>
      </c>
      <c r="O52" s="270" t="n">
        <v>0</v>
      </c>
      <c r="P52" s="270" t="n">
        <f aca="false">SUM(D52:O52)</f>
        <v>0</v>
      </c>
    </row>
    <row r="53" customFormat="false" ht="12.75" hidden="false" customHeight="false" outlineLevel="0" collapsed="false">
      <c r="A53" s="253" t="s">
        <v>242</v>
      </c>
      <c r="B53" s="273" t="s">
        <v>243</v>
      </c>
      <c r="C53" s="254"/>
      <c r="D53" s="270" t="n">
        <v>0</v>
      </c>
      <c r="E53" s="270" t="n">
        <v>0</v>
      </c>
      <c r="F53" s="270" t="n">
        <v>0</v>
      </c>
      <c r="G53" s="270" t="n">
        <v>0</v>
      </c>
      <c r="H53" s="270" t="n">
        <v>0</v>
      </c>
      <c r="I53" s="270" t="n">
        <v>0</v>
      </c>
      <c r="J53" s="270" t="n">
        <v>0</v>
      </c>
      <c r="K53" s="270" t="n">
        <v>0</v>
      </c>
      <c r="L53" s="270" t="n">
        <v>0</v>
      </c>
      <c r="M53" s="270" t="n">
        <v>0</v>
      </c>
      <c r="N53" s="270" t="n">
        <v>0</v>
      </c>
      <c r="O53" s="270" t="n">
        <v>0</v>
      </c>
      <c r="P53" s="270" t="n">
        <f aca="false">SUM(D53:O53)</f>
        <v>0</v>
      </c>
    </row>
    <row r="54" customFormat="false" ht="12.75" hidden="false" customHeight="false" outlineLevel="0" collapsed="false">
      <c r="A54" s="253" t="s">
        <v>244</v>
      </c>
      <c r="B54" s="273" t="s">
        <v>245</v>
      </c>
      <c r="C54" s="254"/>
      <c r="D54" s="270" t="n">
        <v>0</v>
      </c>
      <c r="E54" s="270" t="n">
        <v>0</v>
      </c>
      <c r="F54" s="270" t="n">
        <v>0</v>
      </c>
      <c r="G54" s="270" t="n">
        <v>0</v>
      </c>
      <c r="H54" s="270" t="n">
        <v>0</v>
      </c>
      <c r="I54" s="270" t="n">
        <v>0</v>
      </c>
      <c r="J54" s="270" t="n">
        <v>0</v>
      </c>
      <c r="K54" s="270" t="n">
        <v>0</v>
      </c>
      <c r="L54" s="270" t="n">
        <v>0</v>
      </c>
      <c r="M54" s="270" t="n">
        <v>0</v>
      </c>
      <c r="N54" s="270" t="n">
        <v>0</v>
      </c>
      <c r="O54" s="270" t="n">
        <v>0</v>
      </c>
      <c r="P54" s="270" t="n">
        <f aca="false">SUM(D54:O54)</f>
        <v>0</v>
      </c>
    </row>
    <row r="55" customFormat="false" ht="12.75" hidden="false" customHeight="false" outlineLevel="0" collapsed="false">
      <c r="A55" s="253" t="s">
        <v>246</v>
      </c>
      <c r="B55" s="273" t="s">
        <v>247</v>
      </c>
      <c r="C55" s="254"/>
      <c r="D55" s="270" t="n">
        <v>0</v>
      </c>
      <c r="E55" s="270" t="n">
        <v>0</v>
      </c>
      <c r="F55" s="270" t="n">
        <v>0</v>
      </c>
      <c r="G55" s="270" t="n">
        <v>0</v>
      </c>
      <c r="H55" s="270" t="n">
        <v>0</v>
      </c>
      <c r="I55" s="270" t="n">
        <v>0</v>
      </c>
      <c r="J55" s="270" t="n">
        <v>0</v>
      </c>
      <c r="K55" s="270" t="n">
        <v>0</v>
      </c>
      <c r="L55" s="270" t="n">
        <v>0</v>
      </c>
      <c r="M55" s="270" t="n">
        <v>0</v>
      </c>
      <c r="N55" s="270" t="n">
        <v>0</v>
      </c>
      <c r="O55" s="270" t="n">
        <v>0</v>
      </c>
      <c r="P55" s="270" t="n">
        <f aca="false">SUM(D55:O55)</f>
        <v>0</v>
      </c>
    </row>
    <row r="56" customFormat="false" ht="12.75" hidden="false" customHeight="false" outlineLevel="0" collapsed="false">
      <c r="A56" s="253" t="s">
        <v>248</v>
      </c>
      <c r="B56" s="273" t="s">
        <v>249</v>
      </c>
      <c r="C56" s="254"/>
      <c r="D56" s="270" t="n">
        <v>0</v>
      </c>
      <c r="E56" s="270" t="n">
        <v>0</v>
      </c>
      <c r="F56" s="270" t="n">
        <v>0</v>
      </c>
      <c r="G56" s="270" t="n">
        <v>0</v>
      </c>
      <c r="H56" s="270" t="n">
        <v>0</v>
      </c>
      <c r="I56" s="270" t="n">
        <v>0</v>
      </c>
      <c r="J56" s="270" t="n">
        <v>0</v>
      </c>
      <c r="K56" s="270" t="n">
        <v>0</v>
      </c>
      <c r="L56" s="270" t="n">
        <v>0</v>
      </c>
      <c r="M56" s="270" t="n">
        <v>0</v>
      </c>
      <c r="N56" s="270" t="n">
        <v>0</v>
      </c>
      <c r="O56" s="270" t="n">
        <v>0</v>
      </c>
      <c r="P56" s="270" t="n">
        <f aca="false">SUM(D56:O56)</f>
        <v>0</v>
      </c>
    </row>
    <row r="57" customFormat="false" ht="12.75" hidden="false" customHeight="false" outlineLevel="0" collapsed="false">
      <c r="A57" s="253" t="s">
        <v>250</v>
      </c>
      <c r="B57" s="254" t="s">
        <v>251</v>
      </c>
      <c r="C57" s="254"/>
      <c r="D57" s="265" t="n">
        <f aca="false">+'CC 103821 - Headcount'!C202</f>
        <v>0</v>
      </c>
      <c r="E57" s="265" t="n">
        <f aca="false">+'CC 103821 - Headcount'!D202</f>
        <v>0</v>
      </c>
      <c r="F57" s="265" t="n">
        <f aca="false">+'CC 103821 - Headcount'!E202</f>
        <v>0</v>
      </c>
      <c r="G57" s="265" t="n">
        <f aca="false">+'CC 103821 - Headcount'!F202</f>
        <v>0</v>
      </c>
      <c r="H57" s="265" t="n">
        <f aca="false">+'CC 103821 - Headcount'!G202</f>
        <v>0</v>
      </c>
      <c r="I57" s="265" t="n">
        <f aca="false">+'CC 103821 - Headcount'!H202</f>
        <v>0</v>
      </c>
      <c r="J57" s="265" t="n">
        <f aca="false">+'CC 103821 - Headcount'!I202</f>
        <v>0</v>
      </c>
      <c r="K57" s="265" t="n">
        <f aca="false">+'CC 103821 - Headcount'!J202</f>
        <v>0</v>
      </c>
      <c r="L57" s="265" t="n">
        <f aca="false">+'CC 103821 - Headcount'!K202</f>
        <v>0</v>
      </c>
      <c r="M57" s="265" t="n">
        <f aca="false">+'CC 103821 - Headcount'!L202</f>
        <v>0</v>
      </c>
      <c r="N57" s="265" t="n">
        <f aca="false">+'CC 103821 - Headcount'!M202</f>
        <v>0</v>
      </c>
      <c r="O57" s="265" t="n">
        <f aca="false">+'CC 103821 - Headcount'!N202</f>
        <v>0</v>
      </c>
      <c r="P57" s="265" t="n">
        <f aca="false">SUM(D57:O57)</f>
        <v>0</v>
      </c>
    </row>
    <row r="58" customFormat="false" ht="12.75" hidden="false" customHeight="false" outlineLevel="0" collapsed="false">
      <c r="A58" s="256"/>
      <c r="B58" s="266" t="s">
        <v>252</v>
      </c>
      <c r="C58" s="258"/>
      <c r="D58" s="275" t="n">
        <f aca="false">SUM(D50:D57)</f>
        <v>0</v>
      </c>
      <c r="E58" s="275" t="n">
        <f aca="false">SUM(E50:E57)</f>
        <v>0</v>
      </c>
      <c r="F58" s="275" t="n">
        <f aca="false">SUM(F50:F57)</f>
        <v>0</v>
      </c>
      <c r="G58" s="275" t="n">
        <f aca="false">SUM(G50:G57)</f>
        <v>0</v>
      </c>
      <c r="H58" s="275" t="n">
        <f aca="false">SUM(H50:H57)</f>
        <v>0</v>
      </c>
      <c r="I58" s="275" t="n">
        <f aca="false">SUM(I50:I57)</f>
        <v>0</v>
      </c>
      <c r="J58" s="275" t="n">
        <f aca="false">SUM(J50:J57)</f>
        <v>0</v>
      </c>
      <c r="K58" s="275" t="n">
        <f aca="false">SUM(K50:K57)</f>
        <v>0</v>
      </c>
      <c r="L58" s="275" t="n">
        <f aca="false">SUM(L50:L57)</f>
        <v>0</v>
      </c>
      <c r="M58" s="275" t="n">
        <f aca="false">SUM(M50:M57)</f>
        <v>0</v>
      </c>
      <c r="N58" s="275" t="n">
        <f aca="false">SUM(N50:N57)</f>
        <v>0</v>
      </c>
      <c r="O58" s="275" t="n">
        <f aca="false">SUM(O50:O57)</f>
        <v>0</v>
      </c>
      <c r="P58" s="275" t="n">
        <f aca="false">SUM(P50:P57)</f>
        <v>0</v>
      </c>
      <c r="Q58" s="260"/>
      <c r="R58" s="260"/>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260"/>
      <c r="AP58" s="260"/>
      <c r="AQ58" s="260"/>
      <c r="AR58" s="260"/>
      <c r="AS58" s="260"/>
      <c r="AT58" s="260"/>
      <c r="AU58" s="260"/>
      <c r="AV58" s="260"/>
      <c r="AW58" s="260"/>
      <c r="AX58" s="260"/>
      <c r="AY58" s="260"/>
      <c r="AZ58" s="260"/>
      <c r="BA58" s="260"/>
      <c r="BB58" s="260"/>
      <c r="BC58" s="260"/>
      <c r="BD58" s="260"/>
      <c r="BE58" s="260"/>
      <c r="BF58" s="260"/>
      <c r="BG58" s="260"/>
      <c r="BH58" s="260"/>
      <c r="BI58" s="260"/>
      <c r="BJ58" s="260"/>
      <c r="BK58" s="260"/>
      <c r="BL58" s="260"/>
      <c r="BM58" s="260"/>
      <c r="BN58" s="260"/>
      <c r="BO58" s="260"/>
      <c r="BP58" s="260"/>
      <c r="BQ58" s="260"/>
      <c r="BR58" s="260"/>
      <c r="BS58" s="260"/>
      <c r="BT58" s="260"/>
      <c r="BU58" s="260"/>
      <c r="BV58" s="260"/>
      <c r="BW58" s="260"/>
      <c r="BX58" s="260"/>
      <c r="BY58" s="260"/>
      <c r="BZ58" s="260"/>
      <c r="CA58" s="260"/>
      <c r="CB58" s="260"/>
      <c r="CC58" s="260"/>
      <c r="CD58" s="260"/>
      <c r="CE58" s="260"/>
      <c r="CF58" s="260"/>
      <c r="CG58" s="260"/>
      <c r="CH58" s="260"/>
      <c r="CI58" s="260"/>
      <c r="CJ58" s="260"/>
      <c r="CK58" s="260"/>
      <c r="CL58" s="260"/>
      <c r="CM58" s="260"/>
      <c r="CN58" s="260"/>
      <c r="CO58" s="260"/>
      <c r="CP58" s="260"/>
      <c r="CQ58" s="260"/>
      <c r="CR58" s="260"/>
      <c r="CS58" s="260"/>
      <c r="CT58" s="260"/>
      <c r="CU58" s="260"/>
      <c r="CV58" s="260"/>
      <c r="CW58" s="260"/>
      <c r="CX58" s="260"/>
      <c r="CY58" s="260"/>
      <c r="CZ58" s="260"/>
      <c r="DA58" s="260"/>
      <c r="DB58" s="260"/>
      <c r="DC58" s="260"/>
      <c r="DD58" s="260"/>
      <c r="DE58" s="260"/>
      <c r="DF58" s="260"/>
      <c r="DG58" s="260"/>
      <c r="DH58" s="260"/>
      <c r="DI58" s="260"/>
      <c r="DJ58" s="260"/>
      <c r="DK58" s="260"/>
      <c r="DL58" s="260"/>
      <c r="DM58" s="260"/>
      <c r="DN58" s="260"/>
      <c r="DO58" s="260"/>
      <c r="DP58" s="260"/>
      <c r="DQ58" s="260"/>
      <c r="DR58" s="260"/>
      <c r="DS58" s="260"/>
      <c r="DT58" s="260"/>
      <c r="DU58" s="260"/>
      <c r="DV58" s="260"/>
      <c r="DW58" s="260"/>
      <c r="DX58" s="260"/>
      <c r="DY58" s="260"/>
      <c r="DZ58" s="260"/>
      <c r="EA58" s="260"/>
      <c r="EB58" s="260"/>
      <c r="EC58" s="260"/>
      <c r="ED58" s="260"/>
      <c r="EE58" s="260"/>
      <c r="EF58" s="260"/>
      <c r="EG58" s="260"/>
      <c r="EH58" s="260"/>
      <c r="EI58" s="260"/>
      <c r="EJ58" s="260"/>
      <c r="EK58" s="260"/>
      <c r="EL58" s="260"/>
      <c r="EM58" s="260"/>
      <c r="EN58" s="260"/>
      <c r="EO58" s="260"/>
      <c r="EP58" s="260"/>
      <c r="EQ58" s="260"/>
      <c r="ER58" s="260"/>
      <c r="ES58" s="260"/>
      <c r="ET58" s="260"/>
      <c r="EU58" s="260"/>
      <c r="EV58" s="260"/>
      <c r="EW58" s="260"/>
      <c r="EX58" s="260"/>
      <c r="EY58" s="260"/>
      <c r="EZ58" s="260"/>
      <c r="FA58" s="260"/>
      <c r="FB58" s="260"/>
      <c r="FC58" s="260"/>
      <c r="FD58" s="260"/>
      <c r="FE58" s="260"/>
      <c r="FF58" s="260"/>
      <c r="FG58" s="260"/>
      <c r="FH58" s="260"/>
      <c r="FI58" s="260"/>
      <c r="FJ58" s="260"/>
      <c r="FK58" s="260"/>
      <c r="FL58" s="260"/>
      <c r="FM58" s="260"/>
      <c r="FN58" s="260"/>
      <c r="FO58" s="260"/>
      <c r="FP58" s="260"/>
      <c r="FQ58" s="260"/>
      <c r="FR58" s="260"/>
      <c r="FS58" s="260"/>
      <c r="FT58" s="260"/>
      <c r="FU58" s="260"/>
      <c r="FV58" s="260"/>
      <c r="FW58" s="260"/>
      <c r="FX58" s="260"/>
      <c r="FY58" s="260"/>
      <c r="FZ58" s="260"/>
      <c r="GA58" s="260"/>
      <c r="GB58" s="260"/>
      <c r="GC58" s="260"/>
      <c r="GD58" s="260"/>
      <c r="GE58" s="260"/>
      <c r="GF58" s="260"/>
      <c r="GG58" s="260"/>
      <c r="GH58" s="260"/>
      <c r="GI58" s="260"/>
      <c r="GJ58" s="260"/>
      <c r="GK58" s="260"/>
      <c r="GL58" s="260"/>
      <c r="GM58" s="260"/>
      <c r="GN58" s="260"/>
      <c r="GO58" s="260"/>
      <c r="GP58" s="260"/>
      <c r="GQ58" s="260"/>
      <c r="GR58" s="260"/>
      <c r="GS58" s="260"/>
      <c r="GT58" s="260"/>
      <c r="GU58" s="260"/>
      <c r="GV58" s="260"/>
      <c r="GW58" s="260"/>
      <c r="GX58" s="260"/>
      <c r="GY58" s="260"/>
      <c r="GZ58" s="260"/>
      <c r="HA58" s="260"/>
      <c r="HB58" s="260"/>
      <c r="HC58" s="260"/>
      <c r="HD58" s="260"/>
      <c r="HE58" s="260"/>
      <c r="HF58" s="260"/>
      <c r="HG58" s="260"/>
      <c r="HH58" s="260"/>
      <c r="HI58" s="260"/>
      <c r="HJ58" s="260"/>
      <c r="HK58" s="260"/>
      <c r="HL58" s="260"/>
      <c r="HM58" s="260"/>
      <c r="HN58" s="260"/>
      <c r="HO58" s="260"/>
      <c r="HP58" s="260"/>
      <c r="HQ58" s="260"/>
      <c r="HR58" s="260"/>
      <c r="HS58" s="260"/>
      <c r="HT58" s="260"/>
      <c r="HU58" s="260"/>
      <c r="HV58" s="260"/>
      <c r="HW58" s="260"/>
      <c r="HX58" s="260"/>
      <c r="HY58" s="260"/>
      <c r="HZ58" s="260"/>
      <c r="IA58" s="260"/>
      <c r="IB58" s="260"/>
      <c r="IC58" s="260"/>
      <c r="ID58" s="260"/>
      <c r="IE58" s="260"/>
      <c r="IF58" s="260"/>
      <c r="IG58" s="260"/>
      <c r="IH58" s="260"/>
      <c r="II58" s="260"/>
      <c r="IJ58" s="260"/>
      <c r="IK58" s="260"/>
      <c r="IL58" s="260"/>
      <c r="IM58" s="260"/>
      <c r="IN58" s="260"/>
      <c r="IO58" s="260"/>
      <c r="IP58" s="260"/>
      <c r="IQ58" s="260"/>
      <c r="IR58" s="260"/>
      <c r="IS58" s="260"/>
      <c r="IT58" s="260"/>
      <c r="IU58" s="260"/>
      <c r="IV58" s="260"/>
      <c r="IW58" s="260"/>
    </row>
    <row r="59" customFormat="false" ht="12.75" hidden="false" customHeight="false" outlineLevel="0" collapsed="false">
      <c r="A59" s="253" t="s">
        <v>253</v>
      </c>
      <c r="B59" s="273" t="s">
        <v>254</v>
      </c>
      <c r="C59" s="254"/>
      <c r="D59" s="270" t="n">
        <v>0</v>
      </c>
      <c r="E59" s="270" t="n">
        <v>0</v>
      </c>
      <c r="F59" s="270" t="n">
        <v>0</v>
      </c>
      <c r="G59" s="270" t="n">
        <v>0</v>
      </c>
      <c r="H59" s="270" t="n">
        <v>0</v>
      </c>
      <c r="I59" s="270" t="n">
        <v>0</v>
      </c>
      <c r="J59" s="270" t="n">
        <v>0</v>
      </c>
      <c r="K59" s="270" t="n">
        <v>0</v>
      </c>
      <c r="L59" s="270" t="n">
        <v>0</v>
      </c>
      <c r="M59" s="270" t="n">
        <v>0</v>
      </c>
      <c r="N59" s="270" t="n">
        <v>0</v>
      </c>
      <c r="O59" s="270" t="n">
        <v>0</v>
      </c>
      <c r="P59" s="270" t="n">
        <f aca="false">SUM(D59:O59)</f>
        <v>0</v>
      </c>
    </row>
    <row r="60" customFormat="false" ht="12.75" hidden="false" customHeight="false" outlineLevel="0" collapsed="false">
      <c r="A60" s="253" t="s">
        <v>255</v>
      </c>
      <c r="B60" s="254" t="s">
        <v>256</v>
      </c>
      <c r="C60" s="254"/>
      <c r="D60" s="263" t="n">
        <f aca="false">+Input!$M$9*'CC 103821 - Headcount'!C47</f>
        <v>0</v>
      </c>
      <c r="E60" s="263" t="n">
        <f aca="false">+Input!$M$9*'CC 103821 - Headcount'!D47</f>
        <v>0</v>
      </c>
      <c r="F60" s="263" t="n">
        <f aca="false">+Input!$M$9*'CC 103821 - Headcount'!E47</f>
        <v>0</v>
      </c>
      <c r="G60" s="263" t="n">
        <f aca="false">+Input!$M$9*'CC 103821 - Headcount'!F47</f>
        <v>0</v>
      </c>
      <c r="H60" s="263" t="n">
        <f aca="false">+Input!$M$9*'CC 103821 - Headcount'!G47</f>
        <v>0</v>
      </c>
      <c r="I60" s="263" t="n">
        <f aca="false">+Input!$M$9*'CC 103821 - Headcount'!H47</f>
        <v>0</v>
      </c>
      <c r="J60" s="263" t="n">
        <f aca="false">+Input!$M$9*'CC 103821 - Headcount'!I47</f>
        <v>0</v>
      </c>
      <c r="K60" s="263" t="n">
        <f aca="false">+Input!$M$9*'CC 103821 - Headcount'!J47</f>
        <v>0</v>
      </c>
      <c r="L60" s="263" t="n">
        <f aca="false">+Input!$M$9*'CC 103821 - Headcount'!K47</f>
        <v>0</v>
      </c>
      <c r="M60" s="263" t="n">
        <f aca="false">+Input!$M$9*'CC 103821 - Headcount'!L47</f>
        <v>0</v>
      </c>
      <c r="N60" s="263" t="n">
        <f aca="false">+Input!$M$9*'CC 103821 - Headcount'!M47</f>
        <v>0</v>
      </c>
      <c r="O60" s="263" t="n">
        <f aca="false">+Input!$M$9*'CC 103821 - Headcount'!N47</f>
        <v>0</v>
      </c>
      <c r="P60" s="263" t="n">
        <f aca="false">SUM(D60:O60)</f>
        <v>0</v>
      </c>
    </row>
    <row r="61" customFormat="false" ht="12.75" hidden="false" customHeight="false" outlineLevel="0" collapsed="false">
      <c r="A61" s="253" t="s">
        <v>257</v>
      </c>
      <c r="B61" s="269" t="s">
        <v>258</v>
      </c>
      <c r="C61" s="254"/>
      <c r="D61" s="270" t="n">
        <v>0</v>
      </c>
      <c r="E61" s="270" t="n">
        <v>0</v>
      </c>
      <c r="F61" s="270" t="n">
        <v>0</v>
      </c>
      <c r="G61" s="270" t="n">
        <v>0</v>
      </c>
      <c r="H61" s="270" t="n">
        <v>0</v>
      </c>
      <c r="I61" s="270" t="n">
        <v>0</v>
      </c>
      <c r="J61" s="270" t="n">
        <v>0</v>
      </c>
      <c r="K61" s="270" t="n">
        <v>0</v>
      </c>
      <c r="L61" s="270" t="n">
        <v>0</v>
      </c>
      <c r="M61" s="270" t="n">
        <v>0</v>
      </c>
      <c r="N61" s="270" t="n">
        <v>0</v>
      </c>
      <c r="O61" s="270" t="n">
        <v>0</v>
      </c>
      <c r="P61" s="270" t="n">
        <f aca="false">SUM(D61:O61)</f>
        <v>0</v>
      </c>
    </row>
    <row r="62" customFormat="false" ht="12.75" hidden="false" customHeight="false" outlineLevel="0" collapsed="false">
      <c r="A62" s="253" t="s">
        <v>259</v>
      </c>
      <c r="B62" s="269" t="s">
        <v>260</v>
      </c>
      <c r="C62" s="254"/>
      <c r="D62" s="270" t="n">
        <v>0</v>
      </c>
      <c r="E62" s="270" t="n">
        <v>0</v>
      </c>
      <c r="F62" s="270" t="n">
        <v>0</v>
      </c>
      <c r="G62" s="270" t="n">
        <v>0</v>
      </c>
      <c r="H62" s="270" t="n">
        <v>0</v>
      </c>
      <c r="I62" s="270" t="n">
        <v>0</v>
      </c>
      <c r="J62" s="270" t="n">
        <v>0</v>
      </c>
      <c r="K62" s="270" t="n">
        <v>0</v>
      </c>
      <c r="L62" s="270" t="n">
        <v>0</v>
      </c>
      <c r="M62" s="270" t="n">
        <v>0</v>
      </c>
      <c r="N62" s="270" t="n">
        <v>0</v>
      </c>
      <c r="O62" s="270" t="n">
        <v>0</v>
      </c>
      <c r="P62" s="270" t="n">
        <f aca="false">SUM(D62:O62)</f>
        <v>0</v>
      </c>
    </row>
    <row r="63" customFormat="false" ht="12.75" hidden="false" customHeight="false" outlineLevel="0" collapsed="false">
      <c r="A63" s="253" t="s">
        <v>261</v>
      </c>
      <c r="B63" s="254" t="s">
        <v>262</v>
      </c>
      <c r="C63" s="254"/>
      <c r="D63" s="265" t="n">
        <f aca="false">+Input!$M$10*'CC 103821 - Headcount'!C47</f>
        <v>0</v>
      </c>
      <c r="E63" s="265" t="n">
        <f aca="false">+Input!$M$10*'CC 103821 - Headcount'!D47</f>
        <v>0</v>
      </c>
      <c r="F63" s="265" t="n">
        <f aca="false">+Input!$M$10*'CC 103821 - Headcount'!E47</f>
        <v>0</v>
      </c>
      <c r="G63" s="265" t="n">
        <f aca="false">+Input!$M$10*'CC 103821 - Headcount'!F47</f>
        <v>0</v>
      </c>
      <c r="H63" s="265" t="n">
        <f aca="false">+Input!$M$10*'CC 103821 - Headcount'!G47</f>
        <v>0</v>
      </c>
      <c r="I63" s="265" t="n">
        <f aca="false">+Input!$M$10*'CC 103821 - Headcount'!H47</f>
        <v>0</v>
      </c>
      <c r="J63" s="265" t="n">
        <f aca="false">+Input!$M$10*'CC 103821 - Headcount'!I47</f>
        <v>0</v>
      </c>
      <c r="K63" s="265" t="n">
        <f aca="false">+Input!$M$10*'CC 103821 - Headcount'!J47</f>
        <v>0</v>
      </c>
      <c r="L63" s="265" t="n">
        <f aca="false">+Input!$M$10*'CC 103821 - Headcount'!K47</f>
        <v>0</v>
      </c>
      <c r="M63" s="265" t="n">
        <f aca="false">+Input!$M$10*'CC 103821 - Headcount'!L47</f>
        <v>0</v>
      </c>
      <c r="N63" s="265" t="n">
        <f aca="false">+Input!$M$10*'CC 103821 - Headcount'!M47</f>
        <v>0</v>
      </c>
      <c r="O63" s="265" t="n">
        <f aca="false">+Input!$M$10*'CC 103821 - Headcount'!N47</f>
        <v>0</v>
      </c>
      <c r="P63" s="265" t="n">
        <f aca="false">SUM(D63:O63)</f>
        <v>0</v>
      </c>
    </row>
    <row r="64" customFormat="false" ht="12.75" hidden="false" customHeight="false" outlineLevel="0" collapsed="false">
      <c r="A64" s="256"/>
      <c r="B64" s="266" t="s">
        <v>263</v>
      </c>
      <c r="C64" s="258"/>
      <c r="D64" s="275" t="n">
        <f aca="false">SUM(D59:D63)</f>
        <v>0</v>
      </c>
      <c r="E64" s="275" t="n">
        <f aca="false">SUM(E59:E63)</f>
        <v>0</v>
      </c>
      <c r="F64" s="275" t="n">
        <f aca="false">SUM(F59:F63)</f>
        <v>0</v>
      </c>
      <c r="G64" s="275" t="n">
        <f aca="false">SUM(G59:G63)</f>
        <v>0</v>
      </c>
      <c r="H64" s="275" t="n">
        <f aca="false">SUM(H59:H63)</f>
        <v>0</v>
      </c>
      <c r="I64" s="275" t="n">
        <f aca="false">SUM(I59:I63)</f>
        <v>0</v>
      </c>
      <c r="J64" s="275" t="n">
        <f aca="false">SUM(J59:J63)</f>
        <v>0</v>
      </c>
      <c r="K64" s="275" t="n">
        <f aca="false">SUM(K59:K63)</f>
        <v>0</v>
      </c>
      <c r="L64" s="275" t="n">
        <f aca="false">SUM(L59:L63)</f>
        <v>0</v>
      </c>
      <c r="M64" s="275" t="n">
        <f aca="false">SUM(M59:M63)</f>
        <v>0</v>
      </c>
      <c r="N64" s="275" t="n">
        <f aca="false">SUM(N59:N63)</f>
        <v>0</v>
      </c>
      <c r="O64" s="275" t="n">
        <f aca="false">SUM(O59:O63)</f>
        <v>0</v>
      </c>
      <c r="P64" s="275" t="n">
        <f aca="false">SUM(P59:P63)</f>
        <v>0</v>
      </c>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260"/>
      <c r="AV64" s="260"/>
      <c r="AW64" s="260"/>
      <c r="AX64" s="260"/>
      <c r="AY64" s="260"/>
      <c r="AZ64" s="260"/>
      <c r="BA64" s="260"/>
      <c r="BB64" s="260"/>
      <c r="BC64" s="260"/>
      <c r="BD64" s="260"/>
      <c r="BE64" s="260"/>
      <c r="BF64" s="260"/>
      <c r="BG64" s="260"/>
      <c r="BH64" s="260"/>
      <c r="BI64" s="260"/>
      <c r="BJ64" s="260"/>
      <c r="BK64" s="260"/>
      <c r="BL64" s="260"/>
      <c r="BM64" s="260"/>
      <c r="BN64" s="260"/>
      <c r="BO64" s="260"/>
      <c r="BP64" s="260"/>
      <c r="BQ64" s="260"/>
      <c r="BR64" s="260"/>
      <c r="BS64" s="260"/>
      <c r="BT64" s="260"/>
      <c r="BU64" s="260"/>
      <c r="BV64" s="260"/>
      <c r="BW64" s="260"/>
      <c r="BX64" s="260"/>
      <c r="BY64" s="260"/>
      <c r="BZ64" s="260"/>
      <c r="CA64" s="260"/>
      <c r="CB64" s="260"/>
      <c r="CC64" s="260"/>
      <c r="CD64" s="260"/>
      <c r="CE64" s="260"/>
      <c r="CF64" s="260"/>
      <c r="CG64" s="260"/>
      <c r="CH64" s="260"/>
      <c r="CI64" s="260"/>
      <c r="CJ64" s="260"/>
      <c r="CK64" s="260"/>
      <c r="CL64" s="260"/>
      <c r="CM64" s="260"/>
      <c r="CN64" s="260"/>
      <c r="CO64" s="260"/>
      <c r="CP64" s="260"/>
      <c r="CQ64" s="260"/>
      <c r="CR64" s="260"/>
      <c r="CS64" s="260"/>
      <c r="CT64" s="260"/>
      <c r="CU64" s="260"/>
      <c r="CV64" s="260"/>
      <c r="CW64" s="260"/>
      <c r="CX64" s="260"/>
      <c r="CY64" s="260"/>
      <c r="CZ64" s="260"/>
      <c r="DA64" s="260"/>
      <c r="DB64" s="260"/>
      <c r="DC64" s="260"/>
      <c r="DD64" s="260"/>
      <c r="DE64" s="260"/>
      <c r="DF64" s="260"/>
      <c r="DG64" s="260"/>
      <c r="DH64" s="260"/>
      <c r="DI64" s="260"/>
      <c r="DJ64" s="260"/>
      <c r="DK64" s="260"/>
      <c r="DL64" s="260"/>
      <c r="DM64" s="260"/>
      <c r="DN64" s="260"/>
      <c r="DO64" s="260"/>
      <c r="DP64" s="260"/>
      <c r="DQ64" s="260"/>
      <c r="DR64" s="260"/>
      <c r="DS64" s="260"/>
      <c r="DT64" s="260"/>
      <c r="DU64" s="260"/>
      <c r="DV64" s="260"/>
      <c r="DW64" s="260"/>
      <c r="DX64" s="260"/>
      <c r="DY64" s="260"/>
      <c r="DZ64" s="260"/>
      <c r="EA64" s="260"/>
      <c r="EB64" s="260"/>
      <c r="EC64" s="260"/>
      <c r="ED64" s="260"/>
      <c r="EE64" s="260"/>
      <c r="EF64" s="260"/>
      <c r="EG64" s="260"/>
      <c r="EH64" s="260"/>
      <c r="EI64" s="260"/>
      <c r="EJ64" s="260"/>
      <c r="EK64" s="260"/>
      <c r="EL64" s="260"/>
      <c r="EM64" s="260"/>
      <c r="EN64" s="260"/>
      <c r="EO64" s="260"/>
      <c r="EP64" s="260"/>
      <c r="EQ64" s="260"/>
      <c r="ER64" s="260"/>
      <c r="ES64" s="260"/>
      <c r="ET64" s="260"/>
      <c r="EU64" s="260"/>
      <c r="EV64" s="260"/>
      <c r="EW64" s="260"/>
      <c r="EX64" s="260"/>
      <c r="EY64" s="260"/>
      <c r="EZ64" s="260"/>
      <c r="FA64" s="260"/>
      <c r="FB64" s="260"/>
      <c r="FC64" s="260"/>
      <c r="FD64" s="260"/>
      <c r="FE64" s="260"/>
      <c r="FF64" s="260"/>
      <c r="FG64" s="260"/>
      <c r="FH64" s="260"/>
      <c r="FI64" s="260"/>
      <c r="FJ64" s="260"/>
      <c r="FK64" s="260"/>
      <c r="FL64" s="260"/>
      <c r="FM64" s="260"/>
      <c r="FN64" s="260"/>
      <c r="FO64" s="260"/>
      <c r="FP64" s="260"/>
      <c r="FQ64" s="260"/>
      <c r="FR64" s="260"/>
      <c r="FS64" s="260"/>
      <c r="FT64" s="260"/>
      <c r="FU64" s="260"/>
      <c r="FV64" s="260"/>
      <c r="FW64" s="260"/>
      <c r="FX64" s="260"/>
      <c r="FY64" s="260"/>
      <c r="FZ64" s="260"/>
      <c r="GA64" s="260"/>
      <c r="GB64" s="260"/>
      <c r="GC64" s="260"/>
      <c r="GD64" s="260"/>
      <c r="GE64" s="260"/>
      <c r="GF64" s="260"/>
      <c r="GG64" s="260"/>
      <c r="GH64" s="260"/>
      <c r="GI64" s="260"/>
      <c r="GJ64" s="260"/>
      <c r="GK64" s="260"/>
      <c r="GL64" s="260"/>
      <c r="GM64" s="260"/>
      <c r="GN64" s="260"/>
      <c r="GO64" s="260"/>
      <c r="GP64" s="260"/>
      <c r="GQ64" s="260"/>
      <c r="GR64" s="260"/>
      <c r="GS64" s="260"/>
      <c r="GT64" s="260"/>
      <c r="GU64" s="260"/>
      <c r="GV64" s="260"/>
      <c r="GW64" s="260"/>
      <c r="GX64" s="260"/>
      <c r="GY64" s="260"/>
      <c r="GZ64" s="260"/>
      <c r="HA64" s="260"/>
      <c r="HB64" s="260"/>
      <c r="HC64" s="260"/>
      <c r="HD64" s="260"/>
      <c r="HE64" s="260"/>
      <c r="HF64" s="260"/>
      <c r="HG64" s="260"/>
      <c r="HH64" s="260"/>
      <c r="HI64" s="260"/>
      <c r="HJ64" s="260"/>
      <c r="HK64" s="260"/>
      <c r="HL64" s="260"/>
      <c r="HM64" s="260"/>
      <c r="HN64" s="260"/>
      <c r="HO64" s="260"/>
      <c r="HP64" s="260"/>
      <c r="HQ64" s="260"/>
      <c r="HR64" s="260"/>
      <c r="HS64" s="260"/>
      <c r="HT64" s="260"/>
      <c r="HU64" s="260"/>
      <c r="HV64" s="260"/>
      <c r="HW64" s="260"/>
      <c r="HX64" s="260"/>
      <c r="HY64" s="260"/>
      <c r="HZ64" s="260"/>
      <c r="IA64" s="260"/>
      <c r="IB64" s="260"/>
      <c r="IC64" s="260"/>
      <c r="ID64" s="260"/>
      <c r="IE64" s="260"/>
      <c r="IF64" s="260"/>
      <c r="IG64" s="260"/>
      <c r="IH64" s="260"/>
      <c r="II64" s="260"/>
      <c r="IJ64" s="260"/>
      <c r="IK64" s="260"/>
      <c r="IL64" s="260"/>
      <c r="IM64" s="260"/>
      <c r="IN64" s="260"/>
      <c r="IO64" s="260"/>
      <c r="IP64" s="260"/>
      <c r="IQ64" s="260"/>
      <c r="IR64" s="260"/>
      <c r="IS64" s="260"/>
      <c r="IT64" s="260"/>
      <c r="IU64" s="260"/>
      <c r="IV64" s="260"/>
      <c r="IW64" s="260"/>
    </row>
    <row r="65" customFormat="false" ht="12.75" hidden="false" customHeight="false" outlineLevel="0" collapsed="false">
      <c r="A65" s="256" t="s">
        <v>264</v>
      </c>
      <c r="B65" s="276" t="s">
        <v>265</v>
      </c>
      <c r="C65" s="258"/>
      <c r="D65" s="275" t="n">
        <v>0</v>
      </c>
      <c r="E65" s="275" t="n">
        <v>0</v>
      </c>
      <c r="F65" s="275" t="n">
        <v>0</v>
      </c>
      <c r="G65" s="275" t="n">
        <v>0</v>
      </c>
      <c r="H65" s="275" t="n">
        <v>0</v>
      </c>
      <c r="I65" s="275" t="n">
        <v>0</v>
      </c>
      <c r="J65" s="275" t="n">
        <v>0</v>
      </c>
      <c r="K65" s="275" t="n">
        <v>0</v>
      </c>
      <c r="L65" s="275" t="n">
        <v>0</v>
      </c>
      <c r="M65" s="275" t="n">
        <v>0</v>
      </c>
      <c r="N65" s="275" t="n">
        <v>0</v>
      </c>
      <c r="O65" s="275" t="n">
        <v>0</v>
      </c>
      <c r="P65" s="275" t="n">
        <f aca="false">SUM(D65:O65)</f>
        <v>0</v>
      </c>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c r="AS65" s="260"/>
      <c r="AT65" s="260"/>
      <c r="AU65" s="260"/>
      <c r="AV65" s="260"/>
      <c r="AW65" s="260"/>
      <c r="AX65" s="260"/>
      <c r="AY65" s="260"/>
      <c r="AZ65" s="260"/>
      <c r="BA65" s="260"/>
      <c r="BB65" s="260"/>
      <c r="BC65" s="260"/>
      <c r="BD65" s="260"/>
      <c r="BE65" s="260"/>
      <c r="BF65" s="260"/>
      <c r="BG65" s="260"/>
      <c r="BH65" s="260"/>
      <c r="BI65" s="260"/>
      <c r="BJ65" s="260"/>
      <c r="BK65" s="260"/>
      <c r="BL65" s="260"/>
      <c r="BM65" s="260"/>
      <c r="BN65" s="260"/>
      <c r="BO65" s="260"/>
      <c r="BP65" s="260"/>
      <c r="BQ65" s="260"/>
      <c r="BR65" s="260"/>
      <c r="BS65" s="260"/>
      <c r="BT65" s="260"/>
      <c r="BU65" s="260"/>
      <c r="BV65" s="260"/>
      <c r="BW65" s="260"/>
      <c r="BX65" s="260"/>
      <c r="BY65" s="260"/>
      <c r="BZ65" s="260"/>
      <c r="CA65" s="260"/>
      <c r="CB65" s="260"/>
      <c r="CC65" s="260"/>
      <c r="CD65" s="260"/>
      <c r="CE65" s="260"/>
      <c r="CF65" s="260"/>
      <c r="CG65" s="260"/>
      <c r="CH65" s="260"/>
      <c r="CI65" s="260"/>
      <c r="CJ65" s="260"/>
      <c r="CK65" s="260"/>
      <c r="CL65" s="260"/>
      <c r="CM65" s="260"/>
      <c r="CN65" s="260"/>
      <c r="CO65" s="260"/>
      <c r="CP65" s="260"/>
      <c r="CQ65" s="260"/>
      <c r="CR65" s="260"/>
      <c r="CS65" s="260"/>
      <c r="CT65" s="260"/>
      <c r="CU65" s="260"/>
      <c r="CV65" s="260"/>
      <c r="CW65" s="260"/>
      <c r="CX65" s="260"/>
      <c r="CY65" s="260"/>
      <c r="CZ65" s="260"/>
      <c r="DA65" s="260"/>
      <c r="DB65" s="260"/>
      <c r="DC65" s="260"/>
      <c r="DD65" s="260"/>
      <c r="DE65" s="260"/>
      <c r="DF65" s="260"/>
      <c r="DG65" s="260"/>
      <c r="DH65" s="260"/>
      <c r="DI65" s="260"/>
      <c r="DJ65" s="260"/>
      <c r="DK65" s="260"/>
      <c r="DL65" s="260"/>
      <c r="DM65" s="260"/>
      <c r="DN65" s="260"/>
      <c r="DO65" s="260"/>
      <c r="DP65" s="260"/>
      <c r="DQ65" s="260"/>
      <c r="DR65" s="260"/>
      <c r="DS65" s="260"/>
      <c r="DT65" s="260"/>
      <c r="DU65" s="260"/>
      <c r="DV65" s="260"/>
      <c r="DW65" s="260"/>
      <c r="DX65" s="260"/>
      <c r="DY65" s="260"/>
      <c r="DZ65" s="260"/>
      <c r="EA65" s="260"/>
      <c r="EB65" s="260"/>
      <c r="EC65" s="260"/>
      <c r="ED65" s="260"/>
      <c r="EE65" s="260"/>
      <c r="EF65" s="260"/>
      <c r="EG65" s="260"/>
      <c r="EH65" s="260"/>
      <c r="EI65" s="260"/>
      <c r="EJ65" s="260"/>
      <c r="EK65" s="260"/>
      <c r="EL65" s="260"/>
      <c r="EM65" s="260"/>
      <c r="EN65" s="260"/>
      <c r="EO65" s="260"/>
      <c r="EP65" s="260"/>
      <c r="EQ65" s="260"/>
      <c r="ER65" s="260"/>
      <c r="ES65" s="260"/>
      <c r="ET65" s="260"/>
      <c r="EU65" s="260"/>
      <c r="EV65" s="260"/>
      <c r="EW65" s="260"/>
      <c r="EX65" s="260"/>
      <c r="EY65" s="260"/>
      <c r="EZ65" s="260"/>
      <c r="FA65" s="260"/>
      <c r="FB65" s="260"/>
      <c r="FC65" s="260"/>
      <c r="FD65" s="260"/>
      <c r="FE65" s="260"/>
      <c r="FF65" s="260"/>
      <c r="FG65" s="260"/>
      <c r="FH65" s="260"/>
      <c r="FI65" s="260"/>
      <c r="FJ65" s="260"/>
      <c r="FK65" s="260"/>
      <c r="FL65" s="260"/>
      <c r="FM65" s="260"/>
      <c r="FN65" s="260"/>
      <c r="FO65" s="260"/>
      <c r="FP65" s="260"/>
      <c r="FQ65" s="260"/>
      <c r="FR65" s="260"/>
      <c r="FS65" s="260"/>
      <c r="FT65" s="260"/>
      <c r="FU65" s="260"/>
      <c r="FV65" s="260"/>
      <c r="FW65" s="260"/>
      <c r="FX65" s="260"/>
      <c r="FY65" s="260"/>
      <c r="FZ65" s="260"/>
      <c r="GA65" s="260"/>
      <c r="GB65" s="260"/>
      <c r="GC65" s="260"/>
      <c r="GD65" s="260"/>
      <c r="GE65" s="260"/>
      <c r="GF65" s="260"/>
      <c r="GG65" s="260"/>
      <c r="GH65" s="260"/>
      <c r="GI65" s="260"/>
      <c r="GJ65" s="260"/>
      <c r="GK65" s="260"/>
      <c r="GL65" s="260"/>
      <c r="GM65" s="260"/>
      <c r="GN65" s="260"/>
      <c r="GO65" s="260"/>
      <c r="GP65" s="260"/>
      <c r="GQ65" s="260"/>
      <c r="GR65" s="260"/>
      <c r="GS65" s="260"/>
      <c r="GT65" s="260"/>
      <c r="GU65" s="260"/>
      <c r="GV65" s="260"/>
      <c r="GW65" s="260"/>
      <c r="GX65" s="260"/>
      <c r="GY65" s="260"/>
      <c r="GZ65" s="260"/>
      <c r="HA65" s="260"/>
      <c r="HB65" s="260"/>
      <c r="HC65" s="260"/>
      <c r="HD65" s="260"/>
      <c r="HE65" s="260"/>
      <c r="HF65" s="260"/>
      <c r="HG65" s="260"/>
      <c r="HH65" s="260"/>
      <c r="HI65" s="260"/>
      <c r="HJ65" s="260"/>
      <c r="HK65" s="260"/>
      <c r="HL65" s="260"/>
      <c r="HM65" s="260"/>
      <c r="HN65" s="260"/>
      <c r="HO65" s="260"/>
      <c r="HP65" s="260"/>
      <c r="HQ65" s="260"/>
      <c r="HR65" s="260"/>
      <c r="HS65" s="260"/>
      <c r="HT65" s="260"/>
      <c r="HU65" s="260"/>
      <c r="HV65" s="260"/>
      <c r="HW65" s="260"/>
      <c r="HX65" s="260"/>
      <c r="HY65" s="260"/>
      <c r="HZ65" s="260"/>
      <c r="IA65" s="260"/>
      <c r="IB65" s="260"/>
      <c r="IC65" s="260"/>
      <c r="ID65" s="260"/>
      <c r="IE65" s="260"/>
      <c r="IF65" s="260"/>
      <c r="IG65" s="260"/>
      <c r="IH65" s="260"/>
      <c r="II65" s="260"/>
      <c r="IJ65" s="260"/>
      <c r="IK65" s="260"/>
      <c r="IL65" s="260"/>
      <c r="IM65" s="260"/>
      <c r="IN65" s="260"/>
      <c r="IO65" s="260"/>
      <c r="IP65" s="260"/>
      <c r="IQ65" s="260"/>
      <c r="IR65" s="260"/>
      <c r="IS65" s="260"/>
      <c r="IT65" s="260"/>
      <c r="IU65" s="260"/>
      <c r="IV65" s="260"/>
      <c r="IW65" s="260"/>
    </row>
    <row r="66" customFormat="false" ht="12.75" hidden="false" customHeight="false" outlineLevel="0" collapsed="false">
      <c r="A66" s="256" t="s">
        <v>266</v>
      </c>
      <c r="B66" s="277" t="s">
        <v>32</v>
      </c>
      <c r="C66" s="258"/>
      <c r="D66" s="275" t="n">
        <v>0</v>
      </c>
      <c r="E66" s="275" t="n">
        <v>0</v>
      </c>
      <c r="F66" s="275" t="n">
        <v>0</v>
      </c>
      <c r="G66" s="275" t="n">
        <v>0</v>
      </c>
      <c r="H66" s="275" t="n">
        <v>0</v>
      </c>
      <c r="I66" s="275" t="n">
        <v>0</v>
      </c>
      <c r="J66" s="275" t="n">
        <v>0</v>
      </c>
      <c r="K66" s="275" t="n">
        <v>0</v>
      </c>
      <c r="L66" s="275" t="n">
        <v>0</v>
      </c>
      <c r="M66" s="275" t="n">
        <v>0</v>
      </c>
      <c r="N66" s="275" t="n">
        <v>0</v>
      </c>
      <c r="O66" s="275" t="n">
        <v>0</v>
      </c>
      <c r="P66" s="275" t="n">
        <f aca="false">SUM(D66:O66)</f>
        <v>0</v>
      </c>
      <c r="Q66" s="260"/>
      <c r="R66" s="260"/>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260"/>
      <c r="AP66" s="260"/>
      <c r="AQ66" s="260"/>
      <c r="AR66" s="260"/>
      <c r="AS66" s="260"/>
      <c r="AT66" s="260"/>
      <c r="AU66" s="260"/>
      <c r="AV66" s="260"/>
      <c r="AW66" s="260"/>
      <c r="AX66" s="260"/>
      <c r="AY66" s="260"/>
      <c r="AZ66" s="260"/>
      <c r="BA66" s="260"/>
      <c r="BB66" s="260"/>
      <c r="BC66" s="260"/>
      <c r="BD66" s="260"/>
      <c r="BE66" s="260"/>
      <c r="BF66" s="260"/>
      <c r="BG66" s="260"/>
      <c r="BH66" s="260"/>
      <c r="BI66" s="260"/>
      <c r="BJ66" s="260"/>
      <c r="BK66" s="260"/>
      <c r="BL66" s="260"/>
      <c r="BM66" s="260"/>
      <c r="BN66" s="260"/>
      <c r="BO66" s="260"/>
      <c r="BP66" s="260"/>
      <c r="BQ66" s="260"/>
      <c r="BR66" s="260"/>
      <c r="BS66" s="260"/>
      <c r="BT66" s="260"/>
      <c r="BU66" s="260"/>
      <c r="BV66" s="260"/>
      <c r="BW66" s="260"/>
      <c r="BX66" s="260"/>
      <c r="BY66" s="260"/>
      <c r="BZ66" s="260"/>
      <c r="CA66" s="260"/>
      <c r="CB66" s="260"/>
      <c r="CC66" s="260"/>
      <c r="CD66" s="260"/>
      <c r="CE66" s="260"/>
      <c r="CF66" s="260"/>
      <c r="CG66" s="260"/>
      <c r="CH66" s="260"/>
      <c r="CI66" s="260"/>
      <c r="CJ66" s="260"/>
      <c r="CK66" s="260"/>
      <c r="CL66" s="260"/>
      <c r="CM66" s="260"/>
      <c r="CN66" s="260"/>
      <c r="CO66" s="260"/>
      <c r="CP66" s="260"/>
      <c r="CQ66" s="260"/>
      <c r="CR66" s="260"/>
      <c r="CS66" s="260"/>
      <c r="CT66" s="260"/>
      <c r="CU66" s="260"/>
      <c r="CV66" s="260"/>
      <c r="CW66" s="260"/>
      <c r="CX66" s="260"/>
      <c r="CY66" s="260"/>
      <c r="CZ66" s="260"/>
      <c r="DA66" s="260"/>
      <c r="DB66" s="260"/>
      <c r="DC66" s="260"/>
      <c r="DD66" s="260"/>
      <c r="DE66" s="260"/>
      <c r="DF66" s="260"/>
      <c r="DG66" s="260"/>
      <c r="DH66" s="260"/>
      <c r="DI66" s="260"/>
      <c r="DJ66" s="260"/>
      <c r="DK66" s="260"/>
      <c r="DL66" s="260"/>
      <c r="DM66" s="260"/>
      <c r="DN66" s="260"/>
      <c r="DO66" s="260"/>
      <c r="DP66" s="260"/>
      <c r="DQ66" s="260"/>
      <c r="DR66" s="260"/>
      <c r="DS66" s="260"/>
      <c r="DT66" s="260"/>
      <c r="DU66" s="260"/>
      <c r="DV66" s="260"/>
      <c r="DW66" s="260"/>
      <c r="DX66" s="260"/>
      <c r="DY66" s="260"/>
      <c r="DZ66" s="260"/>
      <c r="EA66" s="260"/>
      <c r="EB66" s="260"/>
      <c r="EC66" s="260"/>
      <c r="ED66" s="260"/>
      <c r="EE66" s="260"/>
      <c r="EF66" s="260"/>
      <c r="EG66" s="260"/>
      <c r="EH66" s="260"/>
      <c r="EI66" s="260"/>
      <c r="EJ66" s="260"/>
      <c r="EK66" s="260"/>
      <c r="EL66" s="260"/>
      <c r="EM66" s="260"/>
      <c r="EN66" s="260"/>
      <c r="EO66" s="260"/>
      <c r="EP66" s="260"/>
      <c r="EQ66" s="260"/>
      <c r="ER66" s="260"/>
      <c r="ES66" s="260"/>
      <c r="ET66" s="260"/>
      <c r="EU66" s="260"/>
      <c r="EV66" s="260"/>
      <c r="EW66" s="260"/>
      <c r="EX66" s="260"/>
      <c r="EY66" s="260"/>
      <c r="EZ66" s="260"/>
      <c r="FA66" s="260"/>
      <c r="FB66" s="260"/>
      <c r="FC66" s="260"/>
      <c r="FD66" s="260"/>
      <c r="FE66" s="260"/>
      <c r="FF66" s="260"/>
      <c r="FG66" s="260"/>
      <c r="FH66" s="260"/>
      <c r="FI66" s="260"/>
      <c r="FJ66" s="260"/>
      <c r="FK66" s="260"/>
      <c r="FL66" s="260"/>
      <c r="FM66" s="260"/>
      <c r="FN66" s="260"/>
      <c r="FO66" s="260"/>
      <c r="FP66" s="260"/>
      <c r="FQ66" s="260"/>
      <c r="FR66" s="260"/>
      <c r="FS66" s="260"/>
      <c r="FT66" s="260"/>
      <c r="FU66" s="260"/>
      <c r="FV66" s="260"/>
      <c r="FW66" s="260"/>
      <c r="FX66" s="260"/>
      <c r="FY66" s="260"/>
      <c r="FZ66" s="260"/>
      <c r="GA66" s="260"/>
      <c r="GB66" s="260"/>
      <c r="GC66" s="260"/>
      <c r="GD66" s="260"/>
      <c r="GE66" s="260"/>
      <c r="GF66" s="260"/>
      <c r="GG66" s="260"/>
      <c r="GH66" s="260"/>
      <c r="GI66" s="260"/>
      <c r="GJ66" s="260"/>
      <c r="GK66" s="260"/>
      <c r="GL66" s="260"/>
      <c r="GM66" s="260"/>
      <c r="GN66" s="260"/>
      <c r="GO66" s="260"/>
      <c r="GP66" s="260"/>
      <c r="GQ66" s="260"/>
      <c r="GR66" s="260"/>
      <c r="GS66" s="260"/>
      <c r="GT66" s="260"/>
      <c r="GU66" s="260"/>
      <c r="GV66" s="260"/>
      <c r="GW66" s="260"/>
      <c r="GX66" s="260"/>
      <c r="GY66" s="260"/>
      <c r="GZ66" s="260"/>
      <c r="HA66" s="260"/>
      <c r="HB66" s="260"/>
      <c r="HC66" s="260"/>
      <c r="HD66" s="260"/>
      <c r="HE66" s="260"/>
      <c r="HF66" s="260"/>
      <c r="HG66" s="260"/>
      <c r="HH66" s="260"/>
      <c r="HI66" s="260"/>
      <c r="HJ66" s="260"/>
      <c r="HK66" s="260"/>
      <c r="HL66" s="260"/>
      <c r="HM66" s="260"/>
      <c r="HN66" s="260"/>
      <c r="HO66" s="260"/>
      <c r="HP66" s="260"/>
      <c r="HQ66" s="260"/>
      <c r="HR66" s="260"/>
      <c r="HS66" s="260"/>
      <c r="HT66" s="260"/>
      <c r="HU66" s="260"/>
      <c r="HV66" s="260"/>
      <c r="HW66" s="260"/>
      <c r="HX66" s="260"/>
      <c r="HY66" s="260"/>
      <c r="HZ66" s="260"/>
      <c r="IA66" s="260"/>
      <c r="IB66" s="260"/>
      <c r="IC66" s="260"/>
      <c r="ID66" s="260"/>
      <c r="IE66" s="260"/>
      <c r="IF66" s="260"/>
      <c r="IG66" s="260"/>
      <c r="IH66" s="260"/>
      <c r="II66" s="260"/>
      <c r="IJ66" s="260"/>
      <c r="IK66" s="260"/>
      <c r="IL66" s="260"/>
      <c r="IM66" s="260"/>
      <c r="IN66" s="260"/>
      <c r="IO66" s="260"/>
      <c r="IP66" s="260"/>
      <c r="IQ66" s="260"/>
      <c r="IR66" s="260"/>
      <c r="IS66" s="260"/>
      <c r="IT66" s="260"/>
      <c r="IU66" s="260"/>
      <c r="IV66" s="260"/>
      <c r="IW66" s="260"/>
    </row>
    <row r="67" customFormat="false" ht="12.75" hidden="false" customHeight="false" outlineLevel="0" collapsed="false">
      <c r="A67" s="253" t="s">
        <v>267</v>
      </c>
      <c r="B67" s="273" t="s">
        <v>268</v>
      </c>
      <c r="C67" s="254"/>
      <c r="D67" s="270" t="n">
        <v>0</v>
      </c>
      <c r="E67" s="270" t="n">
        <v>0</v>
      </c>
      <c r="F67" s="270" t="n">
        <v>0</v>
      </c>
      <c r="G67" s="270" t="n">
        <v>0</v>
      </c>
      <c r="H67" s="270" t="n">
        <v>0</v>
      </c>
      <c r="I67" s="270" t="n">
        <v>0</v>
      </c>
      <c r="J67" s="270" t="n">
        <v>0</v>
      </c>
      <c r="K67" s="270" t="n">
        <v>0</v>
      </c>
      <c r="L67" s="270" t="n">
        <v>0</v>
      </c>
      <c r="M67" s="270" t="n">
        <v>0</v>
      </c>
      <c r="N67" s="270" t="n">
        <v>0</v>
      </c>
      <c r="O67" s="270" t="n">
        <v>0</v>
      </c>
      <c r="P67" s="270" t="n">
        <f aca="false">SUM(D67:O67)</f>
        <v>0</v>
      </c>
    </row>
    <row r="68" customFormat="false" ht="12.75" hidden="false" customHeight="false" outlineLevel="0" collapsed="false">
      <c r="A68" s="253" t="s">
        <v>269</v>
      </c>
      <c r="B68" s="273" t="s">
        <v>270</v>
      </c>
      <c r="C68" s="254"/>
      <c r="D68" s="274" t="n">
        <v>0</v>
      </c>
      <c r="E68" s="274" t="n">
        <v>0</v>
      </c>
      <c r="F68" s="274" t="n">
        <v>0</v>
      </c>
      <c r="G68" s="274" t="n">
        <v>0</v>
      </c>
      <c r="H68" s="274" t="n">
        <v>0</v>
      </c>
      <c r="I68" s="274" t="n">
        <v>0</v>
      </c>
      <c r="J68" s="274" t="n">
        <v>0</v>
      </c>
      <c r="K68" s="274" t="n">
        <v>0</v>
      </c>
      <c r="L68" s="274" t="n">
        <v>0</v>
      </c>
      <c r="M68" s="274" t="n">
        <v>0</v>
      </c>
      <c r="N68" s="274" t="n">
        <v>0</v>
      </c>
      <c r="O68" s="274" t="n">
        <v>0</v>
      </c>
      <c r="P68" s="274" t="n">
        <f aca="false">SUM(D68:O68)</f>
        <v>0</v>
      </c>
    </row>
    <row r="69" customFormat="false" ht="12.75" hidden="false" customHeight="false" outlineLevel="0" collapsed="false">
      <c r="A69" s="256"/>
      <c r="B69" s="266" t="s">
        <v>271</v>
      </c>
      <c r="C69" s="258"/>
      <c r="D69" s="275" t="n">
        <f aca="false">SUM(D67:D68)</f>
        <v>0</v>
      </c>
      <c r="E69" s="275" t="n">
        <f aca="false">SUM(E67:E68)</f>
        <v>0</v>
      </c>
      <c r="F69" s="275" t="n">
        <f aca="false">SUM(F67:F68)</f>
        <v>0</v>
      </c>
      <c r="G69" s="275" t="n">
        <f aca="false">SUM(G67:G68)</f>
        <v>0</v>
      </c>
      <c r="H69" s="275" t="n">
        <f aca="false">SUM(H67:H68)</f>
        <v>0</v>
      </c>
      <c r="I69" s="275" t="n">
        <f aca="false">SUM(I67:I68)</f>
        <v>0</v>
      </c>
      <c r="J69" s="275" t="n">
        <f aca="false">SUM(J67:J68)</f>
        <v>0</v>
      </c>
      <c r="K69" s="275" t="n">
        <f aca="false">SUM(K67:K68)</f>
        <v>0</v>
      </c>
      <c r="L69" s="275" t="n">
        <f aca="false">SUM(L67:L68)</f>
        <v>0</v>
      </c>
      <c r="M69" s="275" t="n">
        <f aca="false">SUM(M67:M68)</f>
        <v>0</v>
      </c>
      <c r="N69" s="275" t="n">
        <f aca="false">SUM(N67:N68)</f>
        <v>0</v>
      </c>
      <c r="O69" s="275" t="n">
        <f aca="false">SUM(O67:O68)</f>
        <v>0</v>
      </c>
      <c r="P69" s="275" t="n">
        <f aca="false">SUM(P67:P68)</f>
        <v>0</v>
      </c>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260"/>
      <c r="BQ69" s="260"/>
      <c r="BR69" s="260"/>
      <c r="BS69" s="260"/>
      <c r="BT69" s="260"/>
      <c r="BU69" s="260"/>
      <c r="BV69" s="260"/>
      <c r="BW69" s="260"/>
      <c r="BX69" s="260"/>
      <c r="BY69" s="260"/>
      <c r="BZ69" s="260"/>
      <c r="CA69" s="260"/>
      <c r="CB69" s="260"/>
      <c r="CC69" s="260"/>
      <c r="CD69" s="260"/>
      <c r="CE69" s="260"/>
      <c r="CF69" s="260"/>
      <c r="CG69" s="260"/>
      <c r="CH69" s="260"/>
      <c r="CI69" s="260"/>
      <c r="CJ69" s="260"/>
      <c r="CK69" s="260"/>
      <c r="CL69" s="260"/>
      <c r="CM69" s="260"/>
      <c r="CN69" s="260"/>
      <c r="CO69" s="260"/>
      <c r="CP69" s="260"/>
      <c r="CQ69" s="260"/>
      <c r="CR69" s="260"/>
      <c r="CS69" s="260"/>
      <c r="CT69" s="260"/>
      <c r="CU69" s="260"/>
      <c r="CV69" s="260"/>
      <c r="CW69" s="260"/>
      <c r="CX69" s="260"/>
      <c r="CY69" s="260"/>
      <c r="CZ69" s="260"/>
      <c r="DA69" s="260"/>
      <c r="DB69" s="260"/>
      <c r="DC69" s="260"/>
      <c r="DD69" s="260"/>
      <c r="DE69" s="260"/>
      <c r="DF69" s="260"/>
      <c r="DG69" s="260"/>
      <c r="DH69" s="260"/>
      <c r="DI69" s="260"/>
      <c r="DJ69" s="260"/>
      <c r="DK69" s="260"/>
      <c r="DL69" s="260"/>
      <c r="DM69" s="260"/>
      <c r="DN69" s="260"/>
      <c r="DO69" s="260"/>
      <c r="DP69" s="260"/>
      <c r="DQ69" s="260"/>
      <c r="DR69" s="260"/>
      <c r="DS69" s="260"/>
      <c r="DT69" s="260"/>
      <c r="DU69" s="260"/>
      <c r="DV69" s="260"/>
      <c r="DW69" s="260"/>
      <c r="DX69" s="260"/>
      <c r="DY69" s="260"/>
      <c r="DZ69" s="260"/>
      <c r="EA69" s="260"/>
      <c r="EB69" s="260"/>
      <c r="EC69" s="260"/>
      <c r="ED69" s="260"/>
      <c r="EE69" s="260"/>
      <c r="EF69" s="260"/>
      <c r="EG69" s="260"/>
      <c r="EH69" s="260"/>
      <c r="EI69" s="260"/>
      <c r="EJ69" s="260"/>
      <c r="EK69" s="260"/>
      <c r="EL69" s="260"/>
      <c r="EM69" s="260"/>
      <c r="EN69" s="260"/>
      <c r="EO69" s="260"/>
      <c r="EP69" s="260"/>
      <c r="EQ69" s="260"/>
      <c r="ER69" s="260"/>
      <c r="ES69" s="260"/>
      <c r="ET69" s="260"/>
      <c r="EU69" s="260"/>
      <c r="EV69" s="260"/>
      <c r="EW69" s="260"/>
      <c r="EX69" s="260"/>
      <c r="EY69" s="260"/>
      <c r="EZ69" s="260"/>
      <c r="FA69" s="260"/>
      <c r="FB69" s="260"/>
      <c r="FC69" s="260"/>
      <c r="FD69" s="260"/>
      <c r="FE69" s="260"/>
      <c r="FF69" s="260"/>
      <c r="FG69" s="260"/>
      <c r="FH69" s="260"/>
      <c r="FI69" s="260"/>
      <c r="FJ69" s="260"/>
      <c r="FK69" s="260"/>
      <c r="FL69" s="260"/>
      <c r="FM69" s="260"/>
      <c r="FN69" s="260"/>
      <c r="FO69" s="260"/>
      <c r="FP69" s="260"/>
      <c r="FQ69" s="260"/>
      <c r="FR69" s="260"/>
      <c r="FS69" s="260"/>
      <c r="FT69" s="260"/>
      <c r="FU69" s="260"/>
      <c r="FV69" s="260"/>
      <c r="FW69" s="260"/>
      <c r="FX69" s="260"/>
      <c r="FY69" s="260"/>
      <c r="FZ69" s="260"/>
      <c r="GA69" s="260"/>
      <c r="GB69" s="260"/>
      <c r="GC69" s="260"/>
      <c r="GD69" s="260"/>
      <c r="GE69" s="260"/>
      <c r="GF69" s="260"/>
      <c r="GG69" s="260"/>
      <c r="GH69" s="260"/>
      <c r="GI69" s="260"/>
      <c r="GJ69" s="260"/>
      <c r="GK69" s="260"/>
      <c r="GL69" s="260"/>
      <c r="GM69" s="260"/>
      <c r="GN69" s="260"/>
      <c r="GO69" s="260"/>
      <c r="GP69" s="260"/>
      <c r="GQ69" s="260"/>
      <c r="GR69" s="260"/>
      <c r="GS69" s="260"/>
      <c r="GT69" s="260"/>
      <c r="GU69" s="260"/>
      <c r="GV69" s="260"/>
      <c r="GW69" s="260"/>
      <c r="GX69" s="260"/>
      <c r="GY69" s="260"/>
      <c r="GZ69" s="260"/>
      <c r="HA69" s="260"/>
      <c r="HB69" s="260"/>
      <c r="HC69" s="260"/>
      <c r="HD69" s="260"/>
      <c r="HE69" s="260"/>
      <c r="HF69" s="260"/>
      <c r="HG69" s="260"/>
      <c r="HH69" s="260"/>
      <c r="HI69" s="260"/>
      <c r="HJ69" s="260"/>
      <c r="HK69" s="260"/>
      <c r="HL69" s="260"/>
      <c r="HM69" s="260"/>
      <c r="HN69" s="260"/>
      <c r="HO69" s="260"/>
      <c r="HP69" s="260"/>
      <c r="HQ69" s="260"/>
      <c r="HR69" s="260"/>
      <c r="HS69" s="260"/>
      <c r="HT69" s="260"/>
      <c r="HU69" s="260"/>
      <c r="HV69" s="260"/>
      <c r="HW69" s="260"/>
      <c r="HX69" s="260"/>
      <c r="HY69" s="260"/>
      <c r="HZ69" s="260"/>
      <c r="IA69" s="260"/>
      <c r="IB69" s="260"/>
      <c r="IC69" s="260"/>
      <c r="ID69" s="260"/>
      <c r="IE69" s="260"/>
      <c r="IF69" s="260"/>
      <c r="IG69" s="260"/>
      <c r="IH69" s="260"/>
      <c r="II69" s="260"/>
      <c r="IJ69" s="260"/>
      <c r="IK69" s="260"/>
      <c r="IL69" s="260"/>
      <c r="IM69" s="260"/>
      <c r="IN69" s="260"/>
      <c r="IO69" s="260"/>
      <c r="IP69" s="260"/>
      <c r="IQ69" s="260"/>
      <c r="IR69" s="260"/>
      <c r="IS69" s="260"/>
      <c r="IT69" s="260"/>
      <c r="IU69" s="260"/>
      <c r="IV69" s="260"/>
      <c r="IW69" s="260"/>
    </row>
    <row r="70" customFormat="false" ht="12.75" hidden="false" customHeight="false" outlineLevel="0" collapsed="false">
      <c r="A70" s="256" t="s">
        <v>272</v>
      </c>
      <c r="B70" s="278" t="s">
        <v>273</v>
      </c>
      <c r="C70" s="258"/>
      <c r="D70" s="275" t="n">
        <v>0</v>
      </c>
      <c r="E70" s="275" t="n">
        <v>0</v>
      </c>
      <c r="F70" s="275" t="n">
        <v>0</v>
      </c>
      <c r="G70" s="275" t="n">
        <v>0</v>
      </c>
      <c r="H70" s="275" t="n">
        <v>0</v>
      </c>
      <c r="I70" s="275" t="n">
        <v>0</v>
      </c>
      <c r="J70" s="275" t="n">
        <v>0</v>
      </c>
      <c r="K70" s="275" t="n">
        <v>0</v>
      </c>
      <c r="L70" s="275" t="n">
        <v>0</v>
      </c>
      <c r="M70" s="275" t="n">
        <v>0</v>
      </c>
      <c r="N70" s="275" t="n">
        <v>0</v>
      </c>
      <c r="O70" s="275" t="n">
        <v>0</v>
      </c>
      <c r="P70" s="275" t="n">
        <f aca="false">SUM(D70:O70)</f>
        <v>0</v>
      </c>
      <c r="Q70" s="260"/>
      <c r="R70" s="260"/>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0"/>
      <c r="BX70" s="260"/>
      <c r="BY70" s="260"/>
      <c r="BZ70" s="260"/>
      <c r="CA70" s="260"/>
      <c r="CB70" s="260"/>
      <c r="CC70" s="260"/>
      <c r="CD70" s="260"/>
      <c r="CE70" s="260"/>
      <c r="CF70" s="260"/>
      <c r="CG70" s="260"/>
      <c r="CH70" s="260"/>
      <c r="CI70" s="260"/>
      <c r="CJ70" s="260"/>
      <c r="CK70" s="260"/>
      <c r="CL70" s="260"/>
      <c r="CM70" s="260"/>
      <c r="CN70" s="260"/>
      <c r="CO70" s="260"/>
      <c r="CP70" s="260"/>
      <c r="CQ70" s="260"/>
      <c r="CR70" s="260"/>
      <c r="CS70" s="260"/>
      <c r="CT70" s="260"/>
      <c r="CU70" s="260"/>
      <c r="CV70" s="260"/>
      <c r="CW70" s="260"/>
      <c r="CX70" s="260"/>
      <c r="CY70" s="260"/>
      <c r="CZ70" s="260"/>
      <c r="DA70" s="260"/>
      <c r="DB70" s="260"/>
      <c r="DC70" s="260"/>
      <c r="DD70" s="260"/>
      <c r="DE70" s="260"/>
      <c r="DF70" s="260"/>
      <c r="DG70" s="260"/>
      <c r="DH70" s="260"/>
      <c r="DI70" s="260"/>
      <c r="DJ70" s="260"/>
      <c r="DK70" s="260"/>
      <c r="DL70" s="260"/>
      <c r="DM70" s="260"/>
      <c r="DN70" s="260"/>
      <c r="DO70" s="260"/>
      <c r="DP70" s="260"/>
      <c r="DQ70" s="260"/>
      <c r="DR70" s="260"/>
      <c r="DS70" s="260"/>
      <c r="DT70" s="260"/>
      <c r="DU70" s="260"/>
      <c r="DV70" s="260"/>
      <c r="DW70" s="260"/>
      <c r="DX70" s="260"/>
      <c r="DY70" s="260"/>
      <c r="DZ70" s="260"/>
      <c r="EA70" s="260"/>
      <c r="EB70" s="260"/>
      <c r="EC70" s="260"/>
      <c r="ED70" s="260"/>
      <c r="EE70" s="260"/>
      <c r="EF70" s="260"/>
      <c r="EG70" s="260"/>
      <c r="EH70" s="260"/>
      <c r="EI70" s="260"/>
      <c r="EJ70" s="260"/>
      <c r="EK70" s="260"/>
      <c r="EL70" s="260"/>
      <c r="EM70" s="260"/>
      <c r="EN70" s="260"/>
      <c r="EO70" s="260"/>
      <c r="EP70" s="260"/>
      <c r="EQ70" s="260"/>
      <c r="ER70" s="260"/>
      <c r="ES70" s="260"/>
      <c r="ET70" s="260"/>
      <c r="EU70" s="260"/>
      <c r="EV70" s="260"/>
      <c r="EW70" s="260"/>
      <c r="EX70" s="260"/>
      <c r="EY70" s="260"/>
      <c r="EZ70" s="260"/>
      <c r="FA70" s="260"/>
      <c r="FB70" s="260"/>
      <c r="FC70" s="260"/>
      <c r="FD70" s="260"/>
      <c r="FE70" s="260"/>
      <c r="FF70" s="260"/>
      <c r="FG70" s="260"/>
      <c r="FH70" s="260"/>
      <c r="FI70" s="260"/>
      <c r="FJ70" s="260"/>
      <c r="FK70" s="260"/>
      <c r="FL70" s="260"/>
      <c r="FM70" s="260"/>
      <c r="FN70" s="260"/>
      <c r="FO70" s="260"/>
      <c r="FP70" s="260"/>
      <c r="FQ70" s="260"/>
      <c r="FR70" s="260"/>
      <c r="FS70" s="260"/>
      <c r="FT70" s="260"/>
      <c r="FU70" s="260"/>
      <c r="FV70" s="260"/>
      <c r="FW70" s="260"/>
      <c r="FX70" s="260"/>
      <c r="FY70" s="260"/>
      <c r="FZ70" s="260"/>
      <c r="GA70" s="260"/>
      <c r="GB70" s="260"/>
      <c r="GC70" s="260"/>
      <c r="GD70" s="260"/>
      <c r="GE70" s="260"/>
      <c r="GF70" s="260"/>
      <c r="GG70" s="260"/>
      <c r="GH70" s="260"/>
      <c r="GI70" s="260"/>
      <c r="GJ70" s="260"/>
      <c r="GK70" s="260"/>
      <c r="GL70" s="260"/>
      <c r="GM70" s="260"/>
      <c r="GN70" s="260"/>
      <c r="GO70" s="260"/>
      <c r="GP70" s="260"/>
      <c r="GQ70" s="260"/>
      <c r="GR70" s="260"/>
      <c r="GS70" s="260"/>
      <c r="GT70" s="260"/>
      <c r="GU70" s="260"/>
      <c r="GV70" s="260"/>
      <c r="GW70" s="260"/>
      <c r="GX70" s="260"/>
      <c r="GY70" s="260"/>
      <c r="GZ70" s="260"/>
      <c r="HA70" s="260"/>
      <c r="HB70" s="260"/>
      <c r="HC70" s="260"/>
      <c r="HD70" s="260"/>
      <c r="HE70" s="260"/>
      <c r="HF70" s="260"/>
      <c r="HG70" s="260"/>
      <c r="HH70" s="260"/>
      <c r="HI70" s="260"/>
      <c r="HJ70" s="260"/>
      <c r="HK70" s="260"/>
      <c r="HL70" s="260"/>
      <c r="HM70" s="260"/>
      <c r="HN70" s="260"/>
      <c r="HO70" s="260"/>
      <c r="HP70" s="260"/>
      <c r="HQ70" s="260"/>
      <c r="HR70" s="260"/>
      <c r="HS70" s="260"/>
      <c r="HT70" s="260"/>
      <c r="HU70" s="260"/>
      <c r="HV70" s="260"/>
      <c r="HW70" s="260"/>
      <c r="HX70" s="260"/>
      <c r="HY70" s="260"/>
      <c r="HZ70" s="260"/>
      <c r="IA70" s="260"/>
      <c r="IB70" s="260"/>
      <c r="IC70" s="260"/>
      <c r="ID70" s="260"/>
      <c r="IE70" s="260"/>
      <c r="IF70" s="260"/>
      <c r="IG70" s="260"/>
      <c r="IH70" s="260"/>
      <c r="II70" s="260"/>
      <c r="IJ70" s="260"/>
      <c r="IK70" s="260"/>
      <c r="IL70" s="260"/>
      <c r="IM70" s="260"/>
      <c r="IN70" s="260"/>
      <c r="IO70" s="260"/>
      <c r="IP70" s="260"/>
      <c r="IQ70" s="260"/>
      <c r="IR70" s="260"/>
      <c r="IS70" s="260"/>
      <c r="IT70" s="260"/>
      <c r="IU70" s="260"/>
      <c r="IV70" s="260"/>
      <c r="IW70" s="260"/>
    </row>
    <row r="71" customFormat="false" ht="12.75" hidden="false" customHeight="false" outlineLevel="0" collapsed="false">
      <c r="A71" s="256" t="s">
        <v>274</v>
      </c>
      <c r="B71" s="278" t="s">
        <v>150</v>
      </c>
      <c r="C71" s="258"/>
      <c r="D71" s="275" t="n">
        <v>0</v>
      </c>
      <c r="E71" s="275" t="n">
        <v>0</v>
      </c>
      <c r="F71" s="275" t="n">
        <v>0</v>
      </c>
      <c r="G71" s="275" t="n">
        <v>0</v>
      </c>
      <c r="H71" s="275" t="n">
        <v>0</v>
      </c>
      <c r="I71" s="275" t="n">
        <v>0</v>
      </c>
      <c r="J71" s="275" t="n">
        <v>0</v>
      </c>
      <c r="K71" s="275" t="n">
        <v>0</v>
      </c>
      <c r="L71" s="275" t="n">
        <v>0</v>
      </c>
      <c r="M71" s="275" t="n">
        <v>0</v>
      </c>
      <c r="N71" s="275" t="n">
        <v>0</v>
      </c>
      <c r="O71" s="275" t="n">
        <v>0</v>
      </c>
      <c r="P71" s="275" t="n">
        <f aca="false">SUM(D71:O71)</f>
        <v>0</v>
      </c>
      <c r="Q71" s="260"/>
      <c r="R71" s="260"/>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260"/>
      <c r="BE71" s="260"/>
      <c r="BF71" s="260"/>
      <c r="BG71" s="260"/>
      <c r="BH71" s="260"/>
      <c r="BI71" s="260"/>
      <c r="BJ71" s="260"/>
      <c r="BK71" s="260"/>
      <c r="BL71" s="260"/>
      <c r="BM71" s="260"/>
      <c r="BN71" s="260"/>
      <c r="BO71" s="260"/>
      <c r="BP71" s="260"/>
      <c r="BQ71" s="260"/>
      <c r="BR71" s="260"/>
      <c r="BS71" s="260"/>
      <c r="BT71" s="260"/>
      <c r="BU71" s="260"/>
      <c r="BV71" s="260"/>
      <c r="BW71" s="260"/>
      <c r="BX71" s="260"/>
      <c r="BY71" s="260"/>
      <c r="BZ71" s="260"/>
      <c r="CA71" s="260"/>
      <c r="CB71" s="260"/>
      <c r="CC71" s="260"/>
      <c r="CD71" s="260"/>
      <c r="CE71" s="260"/>
      <c r="CF71" s="260"/>
      <c r="CG71" s="260"/>
      <c r="CH71" s="260"/>
      <c r="CI71" s="260"/>
      <c r="CJ71" s="260"/>
      <c r="CK71" s="260"/>
      <c r="CL71" s="260"/>
      <c r="CM71" s="260"/>
      <c r="CN71" s="260"/>
      <c r="CO71" s="260"/>
      <c r="CP71" s="260"/>
      <c r="CQ71" s="260"/>
      <c r="CR71" s="260"/>
      <c r="CS71" s="260"/>
      <c r="CT71" s="260"/>
      <c r="CU71" s="260"/>
      <c r="CV71" s="260"/>
      <c r="CW71" s="260"/>
      <c r="CX71" s="260"/>
      <c r="CY71" s="260"/>
      <c r="CZ71" s="260"/>
      <c r="DA71" s="260"/>
      <c r="DB71" s="260"/>
      <c r="DC71" s="260"/>
      <c r="DD71" s="260"/>
      <c r="DE71" s="260"/>
      <c r="DF71" s="260"/>
      <c r="DG71" s="260"/>
      <c r="DH71" s="260"/>
      <c r="DI71" s="260"/>
      <c r="DJ71" s="260"/>
      <c r="DK71" s="260"/>
      <c r="DL71" s="260"/>
      <c r="DM71" s="260"/>
      <c r="DN71" s="260"/>
      <c r="DO71" s="260"/>
      <c r="DP71" s="260"/>
      <c r="DQ71" s="260"/>
      <c r="DR71" s="260"/>
      <c r="DS71" s="260"/>
      <c r="DT71" s="260"/>
      <c r="DU71" s="260"/>
      <c r="DV71" s="260"/>
      <c r="DW71" s="260"/>
      <c r="DX71" s="260"/>
      <c r="DY71" s="260"/>
      <c r="DZ71" s="260"/>
      <c r="EA71" s="260"/>
      <c r="EB71" s="260"/>
      <c r="EC71" s="260"/>
      <c r="ED71" s="260"/>
      <c r="EE71" s="260"/>
      <c r="EF71" s="260"/>
      <c r="EG71" s="260"/>
      <c r="EH71" s="260"/>
      <c r="EI71" s="260"/>
      <c r="EJ71" s="260"/>
      <c r="EK71" s="260"/>
      <c r="EL71" s="260"/>
      <c r="EM71" s="260"/>
      <c r="EN71" s="260"/>
      <c r="EO71" s="260"/>
      <c r="EP71" s="260"/>
      <c r="EQ71" s="260"/>
      <c r="ER71" s="260"/>
      <c r="ES71" s="260"/>
      <c r="ET71" s="260"/>
      <c r="EU71" s="260"/>
      <c r="EV71" s="260"/>
      <c r="EW71" s="260"/>
      <c r="EX71" s="260"/>
      <c r="EY71" s="260"/>
      <c r="EZ71" s="260"/>
      <c r="FA71" s="260"/>
      <c r="FB71" s="260"/>
      <c r="FC71" s="260"/>
      <c r="FD71" s="260"/>
      <c r="FE71" s="260"/>
      <c r="FF71" s="260"/>
      <c r="FG71" s="260"/>
      <c r="FH71" s="260"/>
      <c r="FI71" s="260"/>
      <c r="FJ71" s="260"/>
      <c r="FK71" s="260"/>
      <c r="FL71" s="260"/>
      <c r="FM71" s="260"/>
      <c r="FN71" s="260"/>
      <c r="FO71" s="260"/>
      <c r="FP71" s="260"/>
      <c r="FQ71" s="260"/>
      <c r="FR71" s="260"/>
      <c r="FS71" s="260"/>
      <c r="FT71" s="260"/>
      <c r="FU71" s="260"/>
      <c r="FV71" s="260"/>
      <c r="FW71" s="260"/>
      <c r="FX71" s="260"/>
      <c r="FY71" s="260"/>
      <c r="FZ71" s="260"/>
      <c r="GA71" s="260"/>
      <c r="GB71" s="260"/>
      <c r="GC71" s="260"/>
      <c r="GD71" s="260"/>
      <c r="GE71" s="260"/>
      <c r="GF71" s="260"/>
      <c r="GG71" s="260"/>
      <c r="GH71" s="260"/>
      <c r="GI71" s="260"/>
      <c r="GJ71" s="260"/>
      <c r="GK71" s="260"/>
      <c r="GL71" s="260"/>
      <c r="GM71" s="260"/>
      <c r="GN71" s="260"/>
      <c r="GO71" s="260"/>
      <c r="GP71" s="260"/>
      <c r="GQ71" s="260"/>
      <c r="GR71" s="260"/>
      <c r="GS71" s="260"/>
      <c r="GT71" s="260"/>
      <c r="GU71" s="260"/>
      <c r="GV71" s="260"/>
      <c r="GW71" s="260"/>
      <c r="GX71" s="260"/>
      <c r="GY71" s="260"/>
      <c r="GZ71" s="260"/>
      <c r="HA71" s="260"/>
      <c r="HB71" s="260"/>
      <c r="HC71" s="260"/>
      <c r="HD71" s="260"/>
      <c r="HE71" s="260"/>
      <c r="HF71" s="260"/>
      <c r="HG71" s="260"/>
      <c r="HH71" s="260"/>
      <c r="HI71" s="260"/>
      <c r="HJ71" s="260"/>
      <c r="HK71" s="260"/>
      <c r="HL71" s="260"/>
      <c r="HM71" s="260"/>
      <c r="HN71" s="260"/>
      <c r="HO71" s="260"/>
      <c r="HP71" s="260"/>
      <c r="HQ71" s="260"/>
      <c r="HR71" s="260"/>
      <c r="HS71" s="260"/>
      <c r="HT71" s="260"/>
      <c r="HU71" s="260"/>
      <c r="HV71" s="260"/>
      <c r="HW71" s="260"/>
      <c r="HX71" s="260"/>
      <c r="HY71" s="260"/>
      <c r="HZ71" s="260"/>
      <c r="IA71" s="260"/>
      <c r="IB71" s="260"/>
      <c r="IC71" s="260"/>
      <c r="ID71" s="260"/>
      <c r="IE71" s="260"/>
      <c r="IF71" s="260"/>
      <c r="IG71" s="260"/>
      <c r="IH71" s="260"/>
      <c r="II71" s="260"/>
      <c r="IJ71" s="260"/>
      <c r="IK71" s="260"/>
      <c r="IL71" s="260"/>
      <c r="IM71" s="260"/>
      <c r="IN71" s="260"/>
      <c r="IO71" s="260"/>
      <c r="IP71" s="260"/>
      <c r="IQ71" s="260"/>
      <c r="IR71" s="260"/>
      <c r="IS71" s="260"/>
      <c r="IT71" s="260"/>
      <c r="IU71" s="260"/>
      <c r="IV71" s="260"/>
      <c r="IW71" s="260"/>
    </row>
    <row r="72" customFormat="false" ht="12.75" hidden="false" customHeight="false" outlineLevel="0" collapsed="false">
      <c r="A72" s="256" t="s">
        <v>275</v>
      </c>
      <c r="B72" s="258" t="s">
        <v>151</v>
      </c>
      <c r="C72" s="258"/>
      <c r="D72" s="267" t="n">
        <f aca="false">+Input!$M$13*'CC 103821 - Headcount'!C47</f>
        <v>0</v>
      </c>
      <c r="E72" s="267" t="n">
        <f aca="false">+Input!$M$13*'CC 103821 - Headcount'!D47</f>
        <v>0</v>
      </c>
      <c r="F72" s="267" t="n">
        <f aca="false">+Input!$M$13*'CC 103821 - Headcount'!E47</f>
        <v>0</v>
      </c>
      <c r="G72" s="267" t="n">
        <f aca="false">+Input!$M$13*'CC 103821 - Headcount'!F47</f>
        <v>0</v>
      </c>
      <c r="H72" s="267" t="n">
        <f aca="false">+Input!$M$13*'CC 103821 - Headcount'!G47</f>
        <v>0</v>
      </c>
      <c r="I72" s="267" t="n">
        <f aca="false">+Input!$M$13*'CC 103821 - Headcount'!H47</f>
        <v>0</v>
      </c>
      <c r="J72" s="267" t="n">
        <f aca="false">+Input!$M$13*'CC 103821 - Headcount'!I47</f>
        <v>0</v>
      </c>
      <c r="K72" s="267" t="n">
        <f aca="false">+Input!$M$13*'CC 103821 - Headcount'!J47</f>
        <v>0</v>
      </c>
      <c r="L72" s="267" t="n">
        <f aca="false">+Input!$M$13*'CC 103821 - Headcount'!K47</f>
        <v>0</v>
      </c>
      <c r="M72" s="267" t="n">
        <f aca="false">+Input!$M$13*'CC 103821 - Headcount'!L47</f>
        <v>0</v>
      </c>
      <c r="N72" s="267" t="n">
        <f aca="false">+Input!$M$13*'CC 103821 - Headcount'!M47</f>
        <v>0</v>
      </c>
      <c r="O72" s="267" t="n">
        <f aca="false">+Input!$M$13*'CC 103821 - Headcount'!N47</f>
        <v>0</v>
      </c>
      <c r="P72" s="267" t="n">
        <f aca="false">SUM(D72:O72)</f>
        <v>0</v>
      </c>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260"/>
      <c r="BE72" s="260"/>
      <c r="BF72" s="260"/>
      <c r="BG72" s="260"/>
      <c r="BH72" s="260"/>
      <c r="BI72" s="260"/>
      <c r="BJ72" s="260"/>
      <c r="BK72" s="260"/>
      <c r="BL72" s="260"/>
      <c r="BM72" s="260"/>
      <c r="BN72" s="260"/>
      <c r="BO72" s="260"/>
      <c r="BP72" s="260"/>
      <c r="BQ72" s="260"/>
      <c r="BR72" s="260"/>
      <c r="BS72" s="260"/>
      <c r="BT72" s="260"/>
      <c r="BU72" s="260"/>
      <c r="BV72" s="260"/>
      <c r="BW72" s="260"/>
      <c r="BX72" s="260"/>
      <c r="BY72" s="260"/>
      <c r="BZ72" s="260"/>
      <c r="CA72" s="260"/>
      <c r="CB72" s="260"/>
      <c r="CC72" s="260"/>
      <c r="CD72" s="260"/>
      <c r="CE72" s="260"/>
      <c r="CF72" s="260"/>
      <c r="CG72" s="260"/>
      <c r="CH72" s="260"/>
      <c r="CI72" s="260"/>
      <c r="CJ72" s="260"/>
      <c r="CK72" s="260"/>
      <c r="CL72" s="260"/>
      <c r="CM72" s="260"/>
      <c r="CN72" s="260"/>
      <c r="CO72" s="260"/>
      <c r="CP72" s="260"/>
      <c r="CQ72" s="260"/>
      <c r="CR72" s="260"/>
      <c r="CS72" s="260"/>
      <c r="CT72" s="260"/>
      <c r="CU72" s="260"/>
      <c r="CV72" s="260"/>
      <c r="CW72" s="260"/>
      <c r="CX72" s="260"/>
      <c r="CY72" s="260"/>
      <c r="CZ72" s="260"/>
      <c r="DA72" s="260"/>
      <c r="DB72" s="260"/>
      <c r="DC72" s="260"/>
      <c r="DD72" s="260"/>
      <c r="DE72" s="260"/>
      <c r="DF72" s="260"/>
      <c r="DG72" s="260"/>
      <c r="DH72" s="260"/>
      <c r="DI72" s="260"/>
      <c r="DJ72" s="260"/>
      <c r="DK72" s="260"/>
      <c r="DL72" s="260"/>
      <c r="DM72" s="260"/>
      <c r="DN72" s="260"/>
      <c r="DO72" s="260"/>
      <c r="DP72" s="260"/>
      <c r="DQ72" s="260"/>
      <c r="DR72" s="260"/>
      <c r="DS72" s="260"/>
      <c r="DT72" s="260"/>
      <c r="DU72" s="260"/>
      <c r="DV72" s="260"/>
      <c r="DW72" s="260"/>
      <c r="DX72" s="260"/>
      <c r="DY72" s="260"/>
      <c r="DZ72" s="260"/>
      <c r="EA72" s="260"/>
      <c r="EB72" s="260"/>
      <c r="EC72" s="260"/>
      <c r="ED72" s="260"/>
      <c r="EE72" s="260"/>
      <c r="EF72" s="260"/>
      <c r="EG72" s="260"/>
      <c r="EH72" s="260"/>
      <c r="EI72" s="260"/>
      <c r="EJ72" s="260"/>
      <c r="EK72" s="260"/>
      <c r="EL72" s="260"/>
      <c r="EM72" s="260"/>
      <c r="EN72" s="260"/>
      <c r="EO72" s="260"/>
      <c r="EP72" s="260"/>
      <c r="EQ72" s="260"/>
      <c r="ER72" s="260"/>
      <c r="ES72" s="260"/>
      <c r="ET72" s="260"/>
      <c r="EU72" s="260"/>
      <c r="EV72" s="260"/>
      <c r="EW72" s="260"/>
      <c r="EX72" s="260"/>
      <c r="EY72" s="260"/>
      <c r="EZ72" s="260"/>
      <c r="FA72" s="260"/>
      <c r="FB72" s="260"/>
      <c r="FC72" s="260"/>
      <c r="FD72" s="260"/>
      <c r="FE72" s="260"/>
      <c r="FF72" s="260"/>
      <c r="FG72" s="260"/>
      <c r="FH72" s="260"/>
      <c r="FI72" s="260"/>
      <c r="FJ72" s="260"/>
      <c r="FK72" s="260"/>
      <c r="FL72" s="260"/>
      <c r="FM72" s="260"/>
      <c r="FN72" s="260"/>
      <c r="FO72" s="260"/>
      <c r="FP72" s="260"/>
      <c r="FQ72" s="260"/>
      <c r="FR72" s="260"/>
      <c r="FS72" s="260"/>
      <c r="FT72" s="260"/>
      <c r="FU72" s="260"/>
      <c r="FV72" s="260"/>
      <c r="FW72" s="260"/>
      <c r="FX72" s="260"/>
      <c r="FY72" s="260"/>
      <c r="FZ72" s="260"/>
      <c r="GA72" s="260"/>
      <c r="GB72" s="260"/>
      <c r="GC72" s="260"/>
      <c r="GD72" s="260"/>
      <c r="GE72" s="260"/>
      <c r="GF72" s="260"/>
      <c r="GG72" s="260"/>
      <c r="GH72" s="260"/>
      <c r="GI72" s="260"/>
      <c r="GJ72" s="260"/>
      <c r="GK72" s="260"/>
      <c r="GL72" s="260"/>
      <c r="GM72" s="260"/>
      <c r="GN72" s="260"/>
      <c r="GO72" s="260"/>
      <c r="GP72" s="260"/>
      <c r="GQ72" s="260"/>
      <c r="GR72" s="260"/>
      <c r="GS72" s="260"/>
      <c r="GT72" s="260"/>
      <c r="GU72" s="260"/>
      <c r="GV72" s="260"/>
      <c r="GW72" s="260"/>
      <c r="GX72" s="260"/>
      <c r="GY72" s="260"/>
      <c r="GZ72" s="260"/>
      <c r="HA72" s="260"/>
      <c r="HB72" s="260"/>
      <c r="HC72" s="260"/>
      <c r="HD72" s="260"/>
      <c r="HE72" s="260"/>
      <c r="HF72" s="260"/>
      <c r="HG72" s="260"/>
      <c r="HH72" s="260"/>
      <c r="HI72" s="260"/>
      <c r="HJ72" s="260"/>
      <c r="HK72" s="260"/>
      <c r="HL72" s="260"/>
      <c r="HM72" s="260"/>
      <c r="HN72" s="260"/>
      <c r="HO72" s="260"/>
      <c r="HP72" s="260"/>
      <c r="HQ72" s="260"/>
      <c r="HR72" s="260"/>
      <c r="HS72" s="260"/>
      <c r="HT72" s="260"/>
      <c r="HU72" s="260"/>
      <c r="HV72" s="260"/>
      <c r="HW72" s="260"/>
      <c r="HX72" s="260"/>
      <c r="HY72" s="260"/>
      <c r="HZ72" s="260"/>
      <c r="IA72" s="260"/>
      <c r="IB72" s="260"/>
      <c r="IC72" s="260"/>
      <c r="ID72" s="260"/>
      <c r="IE72" s="260"/>
      <c r="IF72" s="260"/>
      <c r="IG72" s="260"/>
      <c r="IH72" s="260"/>
      <c r="II72" s="260"/>
      <c r="IJ72" s="260"/>
      <c r="IK72" s="260"/>
      <c r="IL72" s="260"/>
      <c r="IM72" s="260"/>
      <c r="IN72" s="260"/>
      <c r="IO72" s="260"/>
      <c r="IP72" s="260"/>
      <c r="IQ72" s="260"/>
      <c r="IR72" s="260"/>
      <c r="IS72" s="260"/>
      <c r="IT72" s="260"/>
      <c r="IU72" s="260"/>
      <c r="IV72" s="260"/>
      <c r="IW72" s="260"/>
    </row>
    <row r="73" customFormat="false" ht="12.75" hidden="false" customHeight="false" outlineLevel="0" collapsed="false">
      <c r="A73" s="279"/>
      <c r="B73" s="280" t="s">
        <v>277</v>
      </c>
      <c r="C73" s="280"/>
      <c r="D73" s="281" t="n">
        <f aca="false">'CC 103821 - Headcount'!C180+'CC 103821 - Headcount'!C182</f>
        <v>0</v>
      </c>
      <c r="E73" s="281" t="n">
        <f aca="false">'CC 103821 - Headcount'!D180+'CC 103821 - Headcount'!D182</f>
        <v>0</v>
      </c>
      <c r="F73" s="281" t="n">
        <f aca="false">'CC 103821 - Headcount'!E180+'CC 103821 - Headcount'!E182</f>
        <v>0</v>
      </c>
      <c r="G73" s="281" t="n">
        <f aca="false">'CC 103821 - Headcount'!F180+'CC 103821 - Headcount'!F182</f>
        <v>0</v>
      </c>
      <c r="H73" s="281" t="n">
        <f aca="false">'CC 103821 - Headcount'!G180+'CC 103821 - Headcount'!G182</f>
        <v>0</v>
      </c>
      <c r="I73" s="281" t="n">
        <f aca="false">'CC 103821 - Headcount'!H180+'CC 103821 - Headcount'!H182</f>
        <v>0</v>
      </c>
      <c r="J73" s="281" t="n">
        <f aca="false">'CC 103821 - Headcount'!I180+'CC 103821 - Headcount'!I182</f>
        <v>0</v>
      </c>
      <c r="K73" s="281" t="n">
        <f aca="false">'CC 103821 - Headcount'!J180+'CC 103821 - Headcount'!J182</f>
        <v>0</v>
      </c>
      <c r="L73" s="281" t="n">
        <f aca="false">'CC 103821 - Headcount'!K180+'CC 103821 - Headcount'!K182</f>
        <v>0</v>
      </c>
      <c r="M73" s="281" t="n">
        <f aca="false">'CC 103821 - Headcount'!L180+'CC 103821 - Headcount'!L182</f>
        <v>0</v>
      </c>
      <c r="N73" s="281" t="n">
        <f aca="false">'CC 103821 - Headcount'!M180+'CC 103821 - Headcount'!M182</f>
        <v>0</v>
      </c>
      <c r="O73" s="281" t="n">
        <f aca="false">'CC 103821 - Headcount'!N180+'CC 103821 - Headcount'!N182</f>
        <v>0</v>
      </c>
      <c r="P73" s="281" t="n">
        <f aca="false">SUM(D73:O73)</f>
        <v>0</v>
      </c>
      <c r="Q73" s="282"/>
      <c r="R73" s="282"/>
      <c r="S73" s="282"/>
      <c r="T73" s="282"/>
      <c r="U73" s="282"/>
      <c r="V73" s="282"/>
      <c r="W73" s="282"/>
      <c r="X73" s="282"/>
      <c r="Y73" s="282"/>
      <c r="Z73" s="282"/>
      <c r="AA73" s="282"/>
      <c r="AB73" s="282"/>
      <c r="AC73" s="282"/>
      <c r="AD73" s="282"/>
      <c r="AE73" s="282"/>
      <c r="AF73" s="282"/>
      <c r="AG73" s="282"/>
      <c r="AH73" s="282"/>
      <c r="AI73" s="282"/>
      <c r="AJ73" s="282"/>
      <c r="AK73" s="282"/>
      <c r="AL73" s="282"/>
      <c r="AM73" s="282"/>
      <c r="AN73" s="282"/>
      <c r="AO73" s="282"/>
      <c r="AP73" s="282"/>
      <c r="AQ73" s="282"/>
      <c r="AR73" s="282"/>
      <c r="AS73" s="282"/>
      <c r="AT73" s="282"/>
      <c r="AU73" s="282"/>
      <c r="AV73" s="282"/>
      <c r="AW73" s="282"/>
      <c r="AX73" s="282"/>
      <c r="AY73" s="282"/>
      <c r="AZ73" s="282"/>
      <c r="BA73" s="282"/>
      <c r="BB73" s="282"/>
      <c r="BC73" s="282"/>
      <c r="BD73" s="282"/>
      <c r="BE73" s="282"/>
      <c r="BF73" s="282"/>
      <c r="BG73" s="282"/>
      <c r="BH73" s="282"/>
      <c r="BI73" s="282"/>
      <c r="BJ73" s="282"/>
      <c r="BK73" s="282"/>
      <c r="BL73" s="282"/>
      <c r="BM73" s="282"/>
      <c r="BN73" s="282"/>
      <c r="BO73" s="282"/>
      <c r="BP73" s="282"/>
      <c r="BQ73" s="282"/>
      <c r="BR73" s="282"/>
      <c r="BS73" s="282"/>
      <c r="BT73" s="282"/>
      <c r="BU73" s="282"/>
      <c r="BV73" s="282"/>
      <c r="BW73" s="282"/>
      <c r="BX73" s="282"/>
      <c r="BY73" s="282"/>
      <c r="BZ73" s="282"/>
      <c r="CA73" s="282"/>
      <c r="CB73" s="282"/>
      <c r="CC73" s="282"/>
      <c r="CD73" s="282"/>
      <c r="CE73" s="282"/>
      <c r="CF73" s="282"/>
      <c r="CG73" s="282"/>
      <c r="CH73" s="282"/>
      <c r="CI73" s="282"/>
      <c r="CJ73" s="282"/>
      <c r="CK73" s="282"/>
      <c r="CL73" s="282"/>
      <c r="CM73" s="282"/>
      <c r="CN73" s="282"/>
      <c r="CO73" s="282"/>
      <c r="CP73" s="282"/>
      <c r="CQ73" s="282"/>
      <c r="CR73" s="282"/>
      <c r="CS73" s="282"/>
      <c r="CT73" s="282"/>
      <c r="CU73" s="282"/>
      <c r="CV73" s="282"/>
      <c r="CW73" s="282"/>
      <c r="CX73" s="282"/>
      <c r="CY73" s="282"/>
      <c r="CZ73" s="282"/>
      <c r="DA73" s="282"/>
      <c r="DB73" s="282"/>
      <c r="DC73" s="282"/>
      <c r="DD73" s="282"/>
      <c r="DE73" s="282"/>
      <c r="DF73" s="282"/>
      <c r="DG73" s="282"/>
      <c r="DH73" s="282"/>
      <c r="DI73" s="282"/>
      <c r="DJ73" s="282"/>
      <c r="DK73" s="282"/>
      <c r="DL73" s="282"/>
      <c r="DM73" s="282"/>
      <c r="DN73" s="282"/>
      <c r="DO73" s="282"/>
      <c r="DP73" s="282"/>
      <c r="DQ73" s="282"/>
      <c r="DR73" s="282"/>
      <c r="DS73" s="282"/>
      <c r="DT73" s="282"/>
      <c r="DU73" s="282"/>
      <c r="DV73" s="282"/>
      <c r="DW73" s="282"/>
      <c r="DX73" s="282"/>
      <c r="DY73" s="282"/>
      <c r="DZ73" s="282"/>
      <c r="EA73" s="282"/>
      <c r="EB73" s="282"/>
      <c r="EC73" s="282"/>
      <c r="ED73" s="282"/>
      <c r="EE73" s="282"/>
      <c r="EF73" s="282"/>
      <c r="EG73" s="282"/>
      <c r="EH73" s="282"/>
      <c r="EI73" s="282"/>
      <c r="EJ73" s="282"/>
      <c r="EK73" s="282"/>
      <c r="EL73" s="282"/>
      <c r="EM73" s="282"/>
      <c r="EN73" s="282"/>
      <c r="EO73" s="282"/>
      <c r="EP73" s="282"/>
      <c r="EQ73" s="282"/>
      <c r="ER73" s="282"/>
      <c r="ES73" s="282"/>
      <c r="ET73" s="282"/>
      <c r="EU73" s="282"/>
      <c r="EV73" s="282"/>
      <c r="EW73" s="282"/>
      <c r="EX73" s="282"/>
      <c r="EY73" s="282"/>
      <c r="EZ73" s="282"/>
      <c r="FA73" s="282"/>
      <c r="FB73" s="282"/>
      <c r="FC73" s="282"/>
      <c r="FD73" s="282"/>
      <c r="FE73" s="282"/>
      <c r="FF73" s="282"/>
      <c r="FG73" s="282"/>
      <c r="FH73" s="282"/>
      <c r="FI73" s="282"/>
      <c r="FJ73" s="282"/>
      <c r="FK73" s="282"/>
      <c r="FL73" s="282"/>
      <c r="FM73" s="282"/>
      <c r="FN73" s="282"/>
      <c r="FO73" s="282"/>
      <c r="FP73" s="282"/>
      <c r="FQ73" s="282"/>
      <c r="FR73" s="282"/>
      <c r="FS73" s="282"/>
      <c r="FT73" s="282"/>
      <c r="FU73" s="282"/>
      <c r="FV73" s="282"/>
      <c r="FW73" s="282"/>
      <c r="FX73" s="282"/>
      <c r="FY73" s="282"/>
      <c r="FZ73" s="282"/>
      <c r="GA73" s="282"/>
      <c r="GB73" s="282"/>
      <c r="GC73" s="282"/>
      <c r="GD73" s="282"/>
      <c r="GE73" s="282"/>
      <c r="GF73" s="282"/>
      <c r="GG73" s="282"/>
      <c r="GH73" s="282"/>
      <c r="GI73" s="282"/>
      <c r="GJ73" s="282"/>
      <c r="GK73" s="282"/>
      <c r="GL73" s="282"/>
      <c r="GM73" s="282"/>
      <c r="GN73" s="282"/>
      <c r="GO73" s="282"/>
      <c r="GP73" s="282"/>
      <c r="GQ73" s="282"/>
      <c r="GR73" s="282"/>
      <c r="GS73" s="282"/>
      <c r="GT73" s="282"/>
      <c r="GU73" s="282"/>
      <c r="GV73" s="282"/>
      <c r="GW73" s="282"/>
      <c r="GX73" s="282"/>
      <c r="GY73" s="282"/>
      <c r="GZ73" s="282"/>
      <c r="HA73" s="282"/>
      <c r="HB73" s="282"/>
      <c r="HC73" s="282"/>
      <c r="HD73" s="282"/>
      <c r="HE73" s="282"/>
      <c r="HF73" s="282"/>
      <c r="HG73" s="282"/>
      <c r="HH73" s="282"/>
      <c r="HI73" s="282"/>
      <c r="HJ73" s="282"/>
      <c r="HK73" s="282"/>
      <c r="HL73" s="282"/>
      <c r="HM73" s="282"/>
      <c r="HN73" s="282"/>
      <c r="HO73" s="282"/>
      <c r="HP73" s="282"/>
      <c r="HQ73" s="282"/>
      <c r="HR73" s="282"/>
      <c r="HS73" s="282"/>
      <c r="HT73" s="282"/>
      <c r="HU73" s="282"/>
      <c r="HV73" s="282"/>
      <c r="HW73" s="282"/>
      <c r="HX73" s="282"/>
      <c r="HY73" s="282"/>
      <c r="HZ73" s="282"/>
      <c r="IA73" s="282"/>
      <c r="IB73" s="282"/>
      <c r="IC73" s="282"/>
      <c r="ID73" s="282"/>
      <c r="IE73" s="282"/>
      <c r="IF73" s="282"/>
      <c r="IG73" s="282"/>
      <c r="IH73" s="282"/>
      <c r="II73" s="282"/>
      <c r="IJ73" s="282"/>
      <c r="IK73" s="282"/>
      <c r="IL73" s="282"/>
      <c r="IM73" s="282"/>
      <c r="IN73" s="282"/>
      <c r="IO73" s="282"/>
      <c r="IP73" s="282"/>
      <c r="IQ73" s="282"/>
      <c r="IR73" s="282"/>
      <c r="IS73" s="282"/>
      <c r="IT73" s="282"/>
      <c r="IU73" s="282"/>
      <c r="IV73" s="282"/>
      <c r="IW73" s="282"/>
    </row>
    <row r="74" customFormat="false" ht="12.75" hidden="false" customHeight="false" outlineLevel="0" collapsed="false">
      <c r="A74" s="253" t="s">
        <v>278</v>
      </c>
      <c r="B74" s="273" t="s">
        <v>279</v>
      </c>
      <c r="C74" s="254"/>
      <c r="D74" s="270" t="n">
        <v>0</v>
      </c>
      <c r="E74" s="270" t="n">
        <v>0</v>
      </c>
      <c r="F74" s="270" t="n">
        <v>0</v>
      </c>
      <c r="G74" s="270" t="n">
        <v>0</v>
      </c>
      <c r="H74" s="270" t="n">
        <v>0</v>
      </c>
      <c r="I74" s="270" t="n">
        <v>0</v>
      </c>
      <c r="J74" s="270" t="n">
        <v>0</v>
      </c>
      <c r="K74" s="270" t="n">
        <v>0</v>
      </c>
      <c r="L74" s="270" t="n">
        <v>0</v>
      </c>
      <c r="M74" s="270" t="n">
        <v>0</v>
      </c>
      <c r="N74" s="270" t="n">
        <v>0</v>
      </c>
      <c r="O74" s="270" t="n">
        <v>0</v>
      </c>
      <c r="P74" s="270" t="n">
        <f aca="false">SUM(D74:O74)</f>
        <v>0</v>
      </c>
    </row>
    <row r="75" customFormat="false" ht="12.75" hidden="false" customHeight="false" outlineLevel="0" collapsed="false">
      <c r="A75" s="253" t="s">
        <v>280</v>
      </c>
      <c r="B75" s="273" t="s">
        <v>281</v>
      </c>
      <c r="C75" s="254"/>
      <c r="D75" s="270" t="n">
        <v>0</v>
      </c>
      <c r="E75" s="270" t="n">
        <v>0</v>
      </c>
      <c r="F75" s="270" t="n">
        <v>0</v>
      </c>
      <c r="G75" s="270" t="n">
        <v>0</v>
      </c>
      <c r="H75" s="270" t="n">
        <v>0</v>
      </c>
      <c r="I75" s="270" t="n">
        <v>0</v>
      </c>
      <c r="J75" s="270" t="n">
        <v>0</v>
      </c>
      <c r="K75" s="270" t="n">
        <v>0</v>
      </c>
      <c r="L75" s="270" t="n">
        <v>0</v>
      </c>
      <c r="M75" s="270" t="n">
        <v>0</v>
      </c>
      <c r="N75" s="270" t="n">
        <v>0</v>
      </c>
      <c r="O75" s="270" t="n">
        <v>0</v>
      </c>
      <c r="P75" s="270" t="n">
        <f aca="false">SUM(D75:O75)</f>
        <v>0</v>
      </c>
    </row>
    <row r="76" customFormat="false" ht="12.75" hidden="false" customHeight="false" outlineLevel="0" collapsed="false">
      <c r="A76" s="253" t="s">
        <v>282</v>
      </c>
      <c r="B76" s="273" t="s">
        <v>283</v>
      </c>
      <c r="C76" s="254"/>
      <c r="D76" s="270" t="n">
        <v>0</v>
      </c>
      <c r="E76" s="270" t="n">
        <v>0</v>
      </c>
      <c r="F76" s="270" t="n">
        <v>0</v>
      </c>
      <c r="G76" s="270" t="n">
        <v>0</v>
      </c>
      <c r="H76" s="270" t="n">
        <v>0</v>
      </c>
      <c r="I76" s="270" t="n">
        <v>0</v>
      </c>
      <c r="J76" s="270" t="n">
        <v>0</v>
      </c>
      <c r="K76" s="270" t="n">
        <v>0</v>
      </c>
      <c r="L76" s="270" t="n">
        <v>0</v>
      </c>
      <c r="M76" s="270" t="n">
        <v>0</v>
      </c>
      <c r="N76" s="270" t="n">
        <v>0</v>
      </c>
      <c r="O76" s="270" t="n">
        <v>0</v>
      </c>
      <c r="P76" s="270" t="n">
        <f aca="false">SUM(D76:O76)</f>
        <v>0</v>
      </c>
    </row>
    <row r="77" customFormat="false" ht="12.75" hidden="false" customHeight="false" outlineLevel="0" collapsed="false">
      <c r="A77" s="253" t="s">
        <v>284</v>
      </c>
      <c r="B77" s="273" t="s">
        <v>285</v>
      </c>
      <c r="C77" s="254"/>
      <c r="D77" s="270" t="n">
        <v>0</v>
      </c>
      <c r="E77" s="270" t="n">
        <v>0</v>
      </c>
      <c r="F77" s="270" t="n">
        <v>0</v>
      </c>
      <c r="G77" s="270" t="n">
        <v>0</v>
      </c>
      <c r="H77" s="270" t="n">
        <v>0</v>
      </c>
      <c r="I77" s="270" t="n">
        <v>0</v>
      </c>
      <c r="J77" s="270" t="n">
        <v>0</v>
      </c>
      <c r="K77" s="270" t="n">
        <v>0</v>
      </c>
      <c r="L77" s="270" t="n">
        <v>0</v>
      </c>
      <c r="M77" s="270" t="n">
        <v>0</v>
      </c>
      <c r="N77" s="270" t="n">
        <v>0</v>
      </c>
      <c r="O77" s="270" t="n">
        <v>0</v>
      </c>
      <c r="P77" s="270" t="n">
        <f aca="false">SUM(D77:O77)</f>
        <v>0</v>
      </c>
    </row>
    <row r="78" customFormat="false" ht="12.75" hidden="false" customHeight="false" outlineLevel="0" collapsed="false">
      <c r="A78" s="253" t="s">
        <v>286</v>
      </c>
      <c r="B78" s="273" t="s">
        <v>287</v>
      </c>
      <c r="C78" s="254"/>
      <c r="D78" s="270" t="n">
        <v>0</v>
      </c>
      <c r="E78" s="270" t="n">
        <v>0</v>
      </c>
      <c r="F78" s="270" t="n">
        <v>0</v>
      </c>
      <c r="G78" s="270" t="n">
        <v>0</v>
      </c>
      <c r="H78" s="270" t="n">
        <v>0</v>
      </c>
      <c r="I78" s="270" t="n">
        <v>0</v>
      </c>
      <c r="J78" s="270" t="n">
        <v>0</v>
      </c>
      <c r="K78" s="270" t="n">
        <v>0</v>
      </c>
      <c r="L78" s="270" t="n">
        <v>0</v>
      </c>
      <c r="M78" s="270" t="n">
        <v>0</v>
      </c>
      <c r="N78" s="270" t="n">
        <v>0</v>
      </c>
      <c r="O78" s="270" t="n">
        <v>0</v>
      </c>
      <c r="P78" s="270" t="n">
        <f aca="false">SUM(D78:O78)</f>
        <v>0</v>
      </c>
    </row>
    <row r="79" customFormat="false" ht="12.75" hidden="false" customHeight="false" outlineLevel="0" collapsed="false">
      <c r="A79" s="253" t="s">
        <v>288</v>
      </c>
      <c r="B79" s="273" t="s">
        <v>289</v>
      </c>
      <c r="C79" s="254"/>
      <c r="D79" s="270" t="n">
        <v>0</v>
      </c>
      <c r="E79" s="270" t="n">
        <v>0</v>
      </c>
      <c r="F79" s="270" t="n">
        <v>0</v>
      </c>
      <c r="G79" s="270" t="n">
        <v>0</v>
      </c>
      <c r="H79" s="270" t="n">
        <v>0</v>
      </c>
      <c r="I79" s="270" t="n">
        <v>0</v>
      </c>
      <c r="J79" s="270" t="n">
        <v>0</v>
      </c>
      <c r="K79" s="270" t="n">
        <v>0</v>
      </c>
      <c r="L79" s="270" t="n">
        <v>0</v>
      </c>
      <c r="M79" s="270" t="n">
        <v>0</v>
      </c>
      <c r="N79" s="270" t="n">
        <v>0</v>
      </c>
      <c r="O79" s="270" t="n">
        <v>0</v>
      </c>
      <c r="P79" s="270" t="n">
        <f aca="false">SUM(D79:O79)</f>
        <v>0</v>
      </c>
    </row>
    <row r="80" customFormat="false" ht="12.75" hidden="false" customHeight="false" outlineLevel="0" collapsed="false">
      <c r="A80" s="253" t="s">
        <v>290</v>
      </c>
      <c r="B80" s="273" t="s">
        <v>291</v>
      </c>
      <c r="C80" s="254"/>
      <c r="D80" s="274" t="n">
        <v>0</v>
      </c>
      <c r="E80" s="274" t="n">
        <v>0</v>
      </c>
      <c r="F80" s="274" t="n">
        <v>0</v>
      </c>
      <c r="G80" s="274" t="n">
        <v>0</v>
      </c>
      <c r="H80" s="274" t="n">
        <v>0</v>
      </c>
      <c r="I80" s="274" t="n">
        <v>0</v>
      </c>
      <c r="J80" s="274" t="n">
        <v>0</v>
      </c>
      <c r="K80" s="274" t="n">
        <v>0</v>
      </c>
      <c r="L80" s="274" t="n">
        <v>0</v>
      </c>
      <c r="M80" s="274" t="n">
        <v>0</v>
      </c>
      <c r="N80" s="274" t="n">
        <v>0</v>
      </c>
      <c r="O80" s="274" t="n">
        <v>0</v>
      </c>
      <c r="P80" s="274" t="n">
        <f aca="false">SUM(D80:O80)</f>
        <v>0</v>
      </c>
    </row>
    <row r="81" customFormat="false" ht="12.75" hidden="false" customHeight="false" outlineLevel="0" collapsed="false">
      <c r="A81" s="256"/>
      <c r="B81" s="266" t="s">
        <v>292</v>
      </c>
      <c r="C81" s="258"/>
      <c r="D81" s="267" t="n">
        <f aca="false">SUM(D74:D80)</f>
        <v>0</v>
      </c>
      <c r="E81" s="267" t="n">
        <f aca="false">SUM(E74:E80)</f>
        <v>0</v>
      </c>
      <c r="F81" s="267" t="n">
        <f aca="false">SUM(F74:F80)</f>
        <v>0</v>
      </c>
      <c r="G81" s="267" t="n">
        <f aca="false">SUM(G74:G80)</f>
        <v>0</v>
      </c>
      <c r="H81" s="267" t="n">
        <f aca="false">SUM(H74:H80)</f>
        <v>0</v>
      </c>
      <c r="I81" s="267" t="n">
        <f aca="false">SUM(I74:I80)</f>
        <v>0</v>
      </c>
      <c r="J81" s="267" t="n">
        <f aca="false">SUM(J74:J80)</f>
        <v>0</v>
      </c>
      <c r="K81" s="267" t="n">
        <f aca="false">SUM(K74:K80)</f>
        <v>0</v>
      </c>
      <c r="L81" s="267" t="n">
        <f aca="false">SUM(L74:L80)</f>
        <v>0</v>
      </c>
      <c r="M81" s="267" t="n">
        <f aca="false">SUM(M74:M80)</f>
        <v>0</v>
      </c>
      <c r="N81" s="267" t="n">
        <f aca="false">SUM(N74:N80)</f>
        <v>0</v>
      </c>
      <c r="O81" s="267" t="n">
        <f aca="false">SUM(O74:O80)</f>
        <v>0</v>
      </c>
      <c r="P81" s="267" t="n">
        <f aca="false">SUM(P74:P80)</f>
        <v>0</v>
      </c>
      <c r="Q81" s="260"/>
      <c r="R81" s="260"/>
      <c r="S81" s="260"/>
      <c r="T81" s="260"/>
      <c r="U81" s="260"/>
      <c r="V81" s="260"/>
      <c r="W81" s="260"/>
      <c r="X81" s="260"/>
      <c r="Y81" s="260"/>
      <c r="Z81" s="260"/>
      <c r="AA81" s="260"/>
      <c r="AB81" s="260"/>
      <c r="AC81" s="260"/>
      <c r="AD81" s="260"/>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0"/>
      <c r="BB81" s="260"/>
      <c r="BC81" s="260"/>
      <c r="BD81" s="260"/>
      <c r="BE81" s="260"/>
      <c r="BF81" s="260"/>
      <c r="BG81" s="260"/>
      <c r="BH81" s="260"/>
      <c r="BI81" s="260"/>
      <c r="BJ81" s="260"/>
      <c r="BK81" s="260"/>
      <c r="BL81" s="260"/>
      <c r="BM81" s="260"/>
      <c r="BN81" s="260"/>
      <c r="BO81" s="260"/>
      <c r="BP81" s="260"/>
      <c r="BQ81" s="260"/>
      <c r="BR81" s="260"/>
      <c r="BS81" s="260"/>
      <c r="BT81" s="260"/>
      <c r="BU81" s="260"/>
      <c r="BV81" s="260"/>
      <c r="BW81" s="260"/>
      <c r="BX81" s="260"/>
      <c r="BY81" s="260"/>
      <c r="BZ81" s="260"/>
      <c r="CA81" s="260"/>
      <c r="CB81" s="260"/>
      <c r="CC81" s="260"/>
      <c r="CD81" s="260"/>
      <c r="CE81" s="260"/>
      <c r="CF81" s="260"/>
      <c r="CG81" s="260"/>
      <c r="CH81" s="260"/>
      <c r="CI81" s="260"/>
      <c r="CJ81" s="260"/>
      <c r="CK81" s="260"/>
      <c r="CL81" s="260"/>
      <c r="CM81" s="260"/>
      <c r="CN81" s="260"/>
      <c r="CO81" s="260"/>
      <c r="CP81" s="260"/>
      <c r="CQ81" s="260"/>
      <c r="CR81" s="260"/>
      <c r="CS81" s="260"/>
      <c r="CT81" s="260"/>
      <c r="CU81" s="260"/>
      <c r="CV81" s="260"/>
      <c r="CW81" s="260"/>
      <c r="CX81" s="260"/>
      <c r="CY81" s="260"/>
      <c r="CZ81" s="260"/>
      <c r="DA81" s="260"/>
      <c r="DB81" s="260"/>
      <c r="DC81" s="260"/>
      <c r="DD81" s="260"/>
      <c r="DE81" s="260"/>
      <c r="DF81" s="260"/>
      <c r="DG81" s="260"/>
      <c r="DH81" s="260"/>
      <c r="DI81" s="260"/>
      <c r="DJ81" s="260"/>
      <c r="DK81" s="260"/>
      <c r="DL81" s="260"/>
      <c r="DM81" s="260"/>
      <c r="DN81" s="260"/>
      <c r="DO81" s="260"/>
      <c r="DP81" s="260"/>
      <c r="DQ81" s="260"/>
      <c r="DR81" s="260"/>
      <c r="DS81" s="260"/>
      <c r="DT81" s="260"/>
      <c r="DU81" s="260"/>
      <c r="DV81" s="260"/>
      <c r="DW81" s="260"/>
      <c r="DX81" s="260"/>
      <c r="DY81" s="260"/>
      <c r="DZ81" s="260"/>
      <c r="EA81" s="260"/>
      <c r="EB81" s="260"/>
      <c r="EC81" s="260"/>
      <c r="ED81" s="260"/>
      <c r="EE81" s="260"/>
      <c r="EF81" s="260"/>
      <c r="EG81" s="260"/>
      <c r="EH81" s="260"/>
      <c r="EI81" s="260"/>
      <c r="EJ81" s="260"/>
      <c r="EK81" s="260"/>
      <c r="EL81" s="260"/>
      <c r="EM81" s="260"/>
      <c r="EN81" s="260"/>
      <c r="EO81" s="260"/>
      <c r="EP81" s="260"/>
      <c r="EQ81" s="260"/>
      <c r="ER81" s="260"/>
      <c r="ES81" s="260"/>
      <c r="ET81" s="260"/>
      <c r="EU81" s="260"/>
      <c r="EV81" s="260"/>
      <c r="EW81" s="260"/>
      <c r="EX81" s="260"/>
      <c r="EY81" s="260"/>
      <c r="EZ81" s="260"/>
      <c r="FA81" s="260"/>
      <c r="FB81" s="260"/>
      <c r="FC81" s="260"/>
      <c r="FD81" s="260"/>
      <c r="FE81" s="260"/>
      <c r="FF81" s="260"/>
      <c r="FG81" s="260"/>
      <c r="FH81" s="260"/>
      <c r="FI81" s="260"/>
      <c r="FJ81" s="260"/>
      <c r="FK81" s="260"/>
      <c r="FL81" s="260"/>
      <c r="FM81" s="260"/>
      <c r="FN81" s="260"/>
      <c r="FO81" s="260"/>
      <c r="FP81" s="260"/>
      <c r="FQ81" s="260"/>
      <c r="FR81" s="260"/>
      <c r="FS81" s="260"/>
      <c r="FT81" s="260"/>
      <c r="FU81" s="260"/>
      <c r="FV81" s="260"/>
      <c r="FW81" s="260"/>
      <c r="FX81" s="260"/>
      <c r="FY81" s="260"/>
      <c r="FZ81" s="260"/>
      <c r="GA81" s="260"/>
      <c r="GB81" s="260"/>
      <c r="GC81" s="260"/>
      <c r="GD81" s="260"/>
      <c r="GE81" s="260"/>
      <c r="GF81" s="260"/>
      <c r="GG81" s="260"/>
      <c r="GH81" s="260"/>
      <c r="GI81" s="260"/>
      <c r="GJ81" s="260"/>
      <c r="GK81" s="260"/>
      <c r="GL81" s="260"/>
      <c r="GM81" s="260"/>
      <c r="GN81" s="260"/>
      <c r="GO81" s="260"/>
      <c r="GP81" s="260"/>
      <c r="GQ81" s="260"/>
      <c r="GR81" s="260"/>
      <c r="GS81" s="260"/>
      <c r="GT81" s="260"/>
      <c r="GU81" s="260"/>
      <c r="GV81" s="260"/>
      <c r="GW81" s="260"/>
      <c r="GX81" s="260"/>
      <c r="GY81" s="260"/>
      <c r="GZ81" s="260"/>
      <c r="HA81" s="260"/>
      <c r="HB81" s="260"/>
      <c r="HC81" s="260"/>
      <c r="HD81" s="260"/>
      <c r="HE81" s="260"/>
      <c r="HF81" s="260"/>
      <c r="HG81" s="260"/>
      <c r="HH81" s="260"/>
      <c r="HI81" s="260"/>
      <c r="HJ81" s="260"/>
      <c r="HK81" s="260"/>
      <c r="HL81" s="260"/>
      <c r="HM81" s="260"/>
      <c r="HN81" s="260"/>
      <c r="HO81" s="260"/>
      <c r="HP81" s="260"/>
      <c r="HQ81" s="260"/>
      <c r="HR81" s="260"/>
      <c r="HS81" s="260"/>
      <c r="HT81" s="260"/>
      <c r="HU81" s="260"/>
      <c r="HV81" s="260"/>
      <c r="HW81" s="260"/>
      <c r="HX81" s="260"/>
      <c r="HY81" s="260"/>
      <c r="HZ81" s="260"/>
      <c r="IA81" s="260"/>
      <c r="IB81" s="260"/>
      <c r="IC81" s="260"/>
      <c r="ID81" s="260"/>
      <c r="IE81" s="260"/>
      <c r="IF81" s="260"/>
      <c r="IG81" s="260"/>
      <c r="IH81" s="260"/>
      <c r="II81" s="260"/>
      <c r="IJ81" s="260"/>
      <c r="IK81" s="260"/>
      <c r="IL81" s="260"/>
      <c r="IM81" s="260"/>
      <c r="IN81" s="260"/>
      <c r="IO81" s="260"/>
      <c r="IP81" s="260"/>
      <c r="IQ81" s="260"/>
      <c r="IR81" s="260"/>
      <c r="IS81" s="260"/>
      <c r="IT81" s="260"/>
      <c r="IU81" s="260"/>
      <c r="IV81" s="260"/>
      <c r="IW81" s="260"/>
    </row>
    <row r="82" customFormat="false" ht="12.75" hidden="false" customHeight="false" outlineLevel="0" collapsed="false">
      <c r="A82" s="253" t="s">
        <v>293</v>
      </c>
      <c r="B82" s="254" t="s">
        <v>294</v>
      </c>
      <c r="C82" s="254"/>
      <c r="D82" s="263" t="n">
        <v>0</v>
      </c>
      <c r="E82" s="263" t="n">
        <v>0</v>
      </c>
      <c r="F82" s="263" t="n">
        <v>0</v>
      </c>
      <c r="G82" s="263" t="n">
        <v>0</v>
      </c>
      <c r="H82" s="263" t="n">
        <v>0</v>
      </c>
      <c r="I82" s="263" t="n">
        <v>0</v>
      </c>
      <c r="J82" s="263" t="n">
        <v>0</v>
      </c>
      <c r="K82" s="263" t="n">
        <v>0</v>
      </c>
      <c r="L82" s="263" t="n">
        <v>0</v>
      </c>
      <c r="M82" s="263" t="n">
        <v>0</v>
      </c>
      <c r="N82" s="263" t="n">
        <v>0</v>
      </c>
      <c r="O82" s="263" t="n">
        <v>0</v>
      </c>
      <c r="P82" s="263" t="n">
        <f aca="false">SUM(D82:O82)</f>
        <v>0</v>
      </c>
    </row>
    <row r="83" customFormat="false" ht="12.75" hidden="false" customHeight="false" outlineLevel="0" collapsed="false">
      <c r="A83" s="253" t="s">
        <v>295</v>
      </c>
      <c r="B83" s="254" t="s">
        <v>296</v>
      </c>
      <c r="C83" s="254"/>
      <c r="D83" s="265" t="n">
        <v>0</v>
      </c>
      <c r="E83" s="265" t="n">
        <v>0</v>
      </c>
      <c r="F83" s="265" t="n">
        <v>0</v>
      </c>
      <c r="G83" s="265" t="n">
        <v>0</v>
      </c>
      <c r="H83" s="265" t="n">
        <v>0</v>
      </c>
      <c r="I83" s="265" t="n">
        <v>0</v>
      </c>
      <c r="J83" s="265" t="n">
        <v>0</v>
      </c>
      <c r="K83" s="265" t="n">
        <v>0</v>
      </c>
      <c r="L83" s="265" t="n">
        <v>0</v>
      </c>
      <c r="M83" s="265" t="n">
        <v>0</v>
      </c>
      <c r="N83" s="265" t="n">
        <v>0</v>
      </c>
      <c r="O83" s="265" t="n">
        <v>0</v>
      </c>
      <c r="P83" s="265" t="n">
        <f aca="false">SUM(D83:O83)</f>
        <v>0</v>
      </c>
    </row>
    <row r="84" customFormat="false" ht="12.75" hidden="false" customHeight="false" outlineLevel="0" collapsed="false">
      <c r="A84" s="283"/>
      <c r="B84" s="266" t="s">
        <v>297</v>
      </c>
      <c r="C84" s="258"/>
      <c r="D84" s="284" t="n">
        <f aca="false">SUM(D82:D83)</f>
        <v>0</v>
      </c>
      <c r="E84" s="284" t="n">
        <f aca="false">SUM(E82:E83)</f>
        <v>0</v>
      </c>
      <c r="F84" s="284" t="n">
        <f aca="false">SUM(F82:F83)</f>
        <v>0</v>
      </c>
      <c r="G84" s="284" t="n">
        <f aca="false">SUM(G82:G83)</f>
        <v>0</v>
      </c>
      <c r="H84" s="284" t="n">
        <f aca="false">SUM(H82:H83)</f>
        <v>0</v>
      </c>
      <c r="I84" s="284" t="n">
        <f aca="false">SUM(I82:I83)</f>
        <v>0</v>
      </c>
      <c r="J84" s="284" t="n">
        <f aca="false">SUM(J82:J83)</f>
        <v>0</v>
      </c>
      <c r="K84" s="284" t="n">
        <f aca="false">SUM(K82:K83)</f>
        <v>0</v>
      </c>
      <c r="L84" s="284" t="n">
        <f aca="false">SUM(L82:L83)</f>
        <v>0</v>
      </c>
      <c r="M84" s="284" t="n">
        <f aca="false">SUM(M82:M83)</f>
        <v>0</v>
      </c>
      <c r="N84" s="284" t="n">
        <f aca="false">SUM(N82:N83)</f>
        <v>0</v>
      </c>
      <c r="O84" s="284" t="n">
        <f aca="false">SUM(O82:O83)</f>
        <v>0</v>
      </c>
      <c r="P84" s="284" t="n">
        <f aca="false">SUM(P82:P83)</f>
        <v>0</v>
      </c>
      <c r="Q84" s="258"/>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c r="BC84" s="260"/>
      <c r="BD84" s="260"/>
      <c r="BE84" s="260"/>
      <c r="BF84" s="260"/>
      <c r="BG84" s="260"/>
      <c r="BH84" s="260"/>
      <c r="BI84" s="260"/>
      <c r="BJ84" s="260"/>
      <c r="BK84" s="260"/>
      <c r="BL84" s="260"/>
      <c r="BM84" s="260"/>
      <c r="BN84" s="260"/>
      <c r="BO84" s="260"/>
      <c r="BP84" s="260"/>
      <c r="BQ84" s="260"/>
      <c r="BR84" s="260"/>
      <c r="BS84" s="260"/>
      <c r="BT84" s="260"/>
      <c r="BU84" s="260"/>
      <c r="BV84" s="260"/>
      <c r="BW84" s="260"/>
      <c r="BX84" s="260"/>
      <c r="BY84" s="260"/>
      <c r="BZ84" s="260"/>
      <c r="CA84" s="260"/>
      <c r="CB84" s="260"/>
      <c r="CC84" s="260"/>
      <c r="CD84" s="260"/>
      <c r="CE84" s="260"/>
      <c r="CF84" s="260"/>
      <c r="CG84" s="260"/>
      <c r="CH84" s="260"/>
      <c r="CI84" s="260"/>
      <c r="CJ84" s="260"/>
      <c r="CK84" s="260"/>
      <c r="CL84" s="260"/>
      <c r="CM84" s="260"/>
      <c r="CN84" s="260"/>
      <c r="CO84" s="260"/>
      <c r="CP84" s="260"/>
      <c r="CQ84" s="260"/>
      <c r="CR84" s="260"/>
      <c r="CS84" s="260"/>
      <c r="CT84" s="260"/>
      <c r="CU84" s="260"/>
      <c r="CV84" s="260"/>
      <c r="CW84" s="260"/>
      <c r="CX84" s="260"/>
      <c r="CY84" s="260"/>
      <c r="CZ84" s="260"/>
      <c r="DA84" s="260"/>
      <c r="DB84" s="260"/>
      <c r="DC84" s="260"/>
      <c r="DD84" s="260"/>
      <c r="DE84" s="260"/>
      <c r="DF84" s="260"/>
      <c r="DG84" s="260"/>
      <c r="DH84" s="260"/>
      <c r="DI84" s="260"/>
      <c r="DJ84" s="260"/>
      <c r="DK84" s="260"/>
      <c r="DL84" s="260"/>
      <c r="DM84" s="260"/>
      <c r="DN84" s="260"/>
      <c r="DO84" s="260"/>
      <c r="DP84" s="260"/>
      <c r="DQ84" s="260"/>
      <c r="DR84" s="260"/>
      <c r="DS84" s="260"/>
      <c r="DT84" s="260"/>
      <c r="DU84" s="260"/>
      <c r="DV84" s="260"/>
      <c r="DW84" s="260"/>
      <c r="DX84" s="260"/>
      <c r="DY84" s="260"/>
      <c r="DZ84" s="260"/>
      <c r="EA84" s="260"/>
      <c r="EB84" s="260"/>
      <c r="EC84" s="260"/>
      <c r="ED84" s="260"/>
      <c r="EE84" s="260"/>
      <c r="EF84" s="260"/>
      <c r="EG84" s="260"/>
      <c r="EH84" s="260"/>
      <c r="EI84" s="260"/>
      <c r="EJ84" s="260"/>
      <c r="EK84" s="260"/>
      <c r="EL84" s="260"/>
      <c r="EM84" s="260"/>
      <c r="EN84" s="260"/>
      <c r="EO84" s="260"/>
      <c r="EP84" s="260"/>
      <c r="EQ84" s="260"/>
      <c r="ER84" s="260"/>
      <c r="ES84" s="260"/>
      <c r="ET84" s="260"/>
      <c r="EU84" s="260"/>
      <c r="EV84" s="260"/>
      <c r="EW84" s="260"/>
      <c r="EX84" s="260"/>
      <c r="EY84" s="260"/>
      <c r="EZ84" s="260"/>
      <c r="FA84" s="260"/>
      <c r="FB84" s="260"/>
      <c r="FC84" s="260"/>
      <c r="FD84" s="260"/>
      <c r="FE84" s="260"/>
      <c r="FF84" s="260"/>
      <c r="FG84" s="260"/>
      <c r="FH84" s="260"/>
      <c r="FI84" s="260"/>
      <c r="FJ84" s="260"/>
      <c r="FK84" s="260"/>
      <c r="FL84" s="260"/>
      <c r="FM84" s="260"/>
      <c r="FN84" s="260"/>
      <c r="FO84" s="260"/>
      <c r="FP84" s="260"/>
      <c r="FQ84" s="260"/>
      <c r="FR84" s="260"/>
      <c r="FS84" s="260"/>
      <c r="FT84" s="260"/>
      <c r="FU84" s="260"/>
      <c r="FV84" s="260"/>
      <c r="FW84" s="260"/>
      <c r="FX84" s="260"/>
      <c r="FY84" s="260"/>
      <c r="FZ84" s="260"/>
      <c r="GA84" s="260"/>
      <c r="GB84" s="260"/>
      <c r="GC84" s="260"/>
      <c r="GD84" s="260"/>
      <c r="GE84" s="260"/>
      <c r="GF84" s="260"/>
      <c r="GG84" s="260"/>
      <c r="GH84" s="260"/>
      <c r="GI84" s="260"/>
      <c r="GJ84" s="260"/>
      <c r="GK84" s="260"/>
      <c r="GL84" s="260"/>
      <c r="GM84" s="260"/>
      <c r="GN84" s="260"/>
      <c r="GO84" s="260"/>
      <c r="GP84" s="260"/>
      <c r="GQ84" s="260"/>
      <c r="GR84" s="260"/>
      <c r="GS84" s="260"/>
      <c r="GT84" s="260"/>
      <c r="GU84" s="260"/>
      <c r="GV84" s="260"/>
      <c r="GW84" s="260"/>
      <c r="GX84" s="260"/>
      <c r="GY84" s="260"/>
      <c r="GZ84" s="260"/>
      <c r="HA84" s="260"/>
      <c r="HB84" s="260"/>
      <c r="HC84" s="260"/>
      <c r="HD84" s="260"/>
      <c r="HE84" s="260"/>
      <c r="HF84" s="260"/>
      <c r="HG84" s="260"/>
      <c r="HH84" s="260"/>
      <c r="HI84" s="260"/>
      <c r="HJ84" s="260"/>
      <c r="HK84" s="260"/>
      <c r="HL84" s="260"/>
      <c r="HM84" s="260"/>
      <c r="HN84" s="260"/>
      <c r="HO84" s="260"/>
      <c r="HP84" s="260"/>
      <c r="HQ84" s="260"/>
      <c r="HR84" s="260"/>
      <c r="HS84" s="260"/>
      <c r="HT84" s="260"/>
      <c r="HU84" s="260"/>
      <c r="HV84" s="260"/>
      <c r="HW84" s="260"/>
      <c r="HX84" s="260"/>
      <c r="HY84" s="260"/>
      <c r="HZ84" s="260"/>
      <c r="IA84" s="260"/>
      <c r="IB84" s="260"/>
      <c r="IC84" s="260"/>
      <c r="ID84" s="260"/>
      <c r="IE84" s="260"/>
      <c r="IF84" s="260"/>
      <c r="IG84" s="260"/>
      <c r="IH84" s="260"/>
      <c r="II84" s="260"/>
      <c r="IJ84" s="260"/>
      <c r="IK84" s="260"/>
      <c r="IL84" s="260"/>
      <c r="IM84" s="260"/>
      <c r="IN84" s="260"/>
      <c r="IO84" s="260"/>
      <c r="IP84" s="260"/>
      <c r="IQ84" s="260"/>
      <c r="IR84" s="260"/>
      <c r="IS84" s="260"/>
      <c r="IT84" s="260"/>
      <c r="IU84" s="260"/>
      <c r="IV84" s="260"/>
      <c r="IW84" s="260"/>
    </row>
    <row r="85" customFormat="false" ht="12.75" hidden="false" customHeight="false" outlineLevel="0" collapsed="false">
      <c r="A85" s="285" t="s">
        <v>298</v>
      </c>
      <c r="B85" s="286" t="s">
        <v>155</v>
      </c>
      <c r="C85" s="287"/>
      <c r="D85" s="284" t="n">
        <v>0</v>
      </c>
      <c r="E85" s="284" t="n">
        <v>0</v>
      </c>
      <c r="F85" s="284" t="n">
        <v>0</v>
      </c>
      <c r="G85" s="284" t="n">
        <v>0</v>
      </c>
      <c r="H85" s="284" t="n">
        <v>0</v>
      </c>
      <c r="I85" s="284" t="n">
        <v>0</v>
      </c>
      <c r="J85" s="284" t="n">
        <v>0</v>
      </c>
      <c r="K85" s="284" t="n">
        <v>0</v>
      </c>
      <c r="L85" s="284" t="n">
        <v>0</v>
      </c>
      <c r="M85" s="284" t="n">
        <v>0</v>
      </c>
      <c r="N85" s="284" t="n">
        <v>0</v>
      </c>
      <c r="O85" s="284" t="n">
        <v>0</v>
      </c>
      <c r="P85" s="284" t="n">
        <f aca="false">SUM(D85:O85)</f>
        <v>0</v>
      </c>
      <c r="Q85" s="258"/>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260"/>
      <c r="BD85" s="260"/>
      <c r="BE85" s="260"/>
      <c r="BF85" s="260"/>
      <c r="BG85" s="260"/>
      <c r="BH85" s="260"/>
      <c r="BI85" s="260"/>
      <c r="BJ85" s="260"/>
      <c r="BK85" s="260"/>
      <c r="BL85" s="260"/>
      <c r="BM85" s="260"/>
      <c r="BN85" s="260"/>
      <c r="BO85" s="260"/>
      <c r="BP85" s="260"/>
      <c r="BQ85" s="260"/>
      <c r="BR85" s="260"/>
      <c r="BS85" s="260"/>
      <c r="BT85" s="260"/>
      <c r="BU85" s="260"/>
      <c r="BV85" s="260"/>
      <c r="BW85" s="260"/>
      <c r="BX85" s="260"/>
      <c r="BY85" s="260"/>
      <c r="BZ85" s="260"/>
      <c r="CA85" s="260"/>
      <c r="CB85" s="260"/>
      <c r="CC85" s="260"/>
      <c r="CD85" s="260"/>
      <c r="CE85" s="260"/>
      <c r="CF85" s="260"/>
      <c r="CG85" s="260"/>
      <c r="CH85" s="260"/>
      <c r="CI85" s="260"/>
      <c r="CJ85" s="260"/>
      <c r="CK85" s="260"/>
      <c r="CL85" s="260"/>
      <c r="CM85" s="260"/>
      <c r="CN85" s="260"/>
      <c r="CO85" s="260"/>
      <c r="CP85" s="260"/>
      <c r="CQ85" s="260"/>
      <c r="CR85" s="260"/>
      <c r="CS85" s="260"/>
      <c r="CT85" s="260"/>
      <c r="CU85" s="260"/>
      <c r="CV85" s="260"/>
      <c r="CW85" s="260"/>
      <c r="CX85" s="260"/>
      <c r="CY85" s="260"/>
      <c r="CZ85" s="260"/>
      <c r="DA85" s="260"/>
      <c r="DB85" s="260"/>
      <c r="DC85" s="260"/>
      <c r="DD85" s="260"/>
      <c r="DE85" s="260"/>
      <c r="DF85" s="260"/>
      <c r="DG85" s="260"/>
      <c r="DH85" s="260"/>
      <c r="DI85" s="260"/>
      <c r="DJ85" s="260"/>
      <c r="DK85" s="260"/>
      <c r="DL85" s="260"/>
      <c r="DM85" s="260"/>
      <c r="DN85" s="260"/>
      <c r="DO85" s="260"/>
      <c r="DP85" s="260"/>
      <c r="DQ85" s="260"/>
      <c r="DR85" s="260"/>
      <c r="DS85" s="260"/>
      <c r="DT85" s="260"/>
      <c r="DU85" s="260"/>
      <c r="DV85" s="260"/>
      <c r="DW85" s="260"/>
      <c r="DX85" s="260"/>
      <c r="DY85" s="260"/>
      <c r="DZ85" s="260"/>
      <c r="EA85" s="260"/>
      <c r="EB85" s="260"/>
      <c r="EC85" s="260"/>
      <c r="ED85" s="260"/>
      <c r="EE85" s="260"/>
      <c r="EF85" s="260"/>
      <c r="EG85" s="260"/>
      <c r="EH85" s="260"/>
      <c r="EI85" s="260"/>
      <c r="EJ85" s="260"/>
      <c r="EK85" s="260"/>
      <c r="EL85" s="260"/>
      <c r="EM85" s="260"/>
      <c r="EN85" s="260"/>
      <c r="EO85" s="260"/>
      <c r="EP85" s="260"/>
      <c r="EQ85" s="260"/>
      <c r="ER85" s="260"/>
      <c r="ES85" s="260"/>
      <c r="ET85" s="260"/>
      <c r="EU85" s="260"/>
      <c r="EV85" s="260"/>
      <c r="EW85" s="260"/>
      <c r="EX85" s="260"/>
      <c r="EY85" s="260"/>
      <c r="EZ85" s="260"/>
      <c r="FA85" s="260"/>
      <c r="FB85" s="260"/>
      <c r="FC85" s="260"/>
      <c r="FD85" s="260"/>
      <c r="FE85" s="260"/>
      <c r="FF85" s="260"/>
      <c r="FG85" s="260"/>
      <c r="FH85" s="260"/>
      <c r="FI85" s="260"/>
      <c r="FJ85" s="260"/>
      <c r="FK85" s="260"/>
      <c r="FL85" s="260"/>
      <c r="FM85" s="260"/>
      <c r="FN85" s="260"/>
      <c r="FO85" s="260"/>
      <c r="FP85" s="260"/>
      <c r="FQ85" s="260"/>
      <c r="FR85" s="260"/>
      <c r="FS85" s="260"/>
      <c r="FT85" s="260"/>
      <c r="FU85" s="260"/>
      <c r="FV85" s="260"/>
      <c r="FW85" s="260"/>
      <c r="FX85" s="260"/>
      <c r="FY85" s="260"/>
      <c r="FZ85" s="260"/>
      <c r="GA85" s="260"/>
      <c r="GB85" s="260"/>
      <c r="GC85" s="260"/>
      <c r="GD85" s="260"/>
      <c r="GE85" s="260"/>
      <c r="GF85" s="260"/>
      <c r="GG85" s="260"/>
      <c r="GH85" s="260"/>
      <c r="GI85" s="260"/>
      <c r="GJ85" s="260"/>
      <c r="GK85" s="260"/>
      <c r="GL85" s="260"/>
      <c r="GM85" s="260"/>
      <c r="GN85" s="260"/>
      <c r="GO85" s="260"/>
      <c r="GP85" s="260"/>
      <c r="GQ85" s="260"/>
      <c r="GR85" s="260"/>
      <c r="GS85" s="260"/>
      <c r="GT85" s="260"/>
      <c r="GU85" s="260"/>
      <c r="GV85" s="260"/>
      <c r="GW85" s="260"/>
      <c r="GX85" s="260"/>
      <c r="GY85" s="260"/>
      <c r="GZ85" s="260"/>
      <c r="HA85" s="260"/>
      <c r="HB85" s="260"/>
      <c r="HC85" s="260"/>
      <c r="HD85" s="260"/>
      <c r="HE85" s="260"/>
      <c r="HF85" s="260"/>
      <c r="HG85" s="260"/>
      <c r="HH85" s="260"/>
      <c r="HI85" s="260"/>
      <c r="HJ85" s="260"/>
      <c r="HK85" s="260"/>
      <c r="HL85" s="260"/>
      <c r="HM85" s="260"/>
      <c r="HN85" s="260"/>
      <c r="HO85" s="260"/>
      <c r="HP85" s="260"/>
      <c r="HQ85" s="260"/>
      <c r="HR85" s="260"/>
      <c r="HS85" s="260"/>
      <c r="HT85" s="260"/>
      <c r="HU85" s="260"/>
      <c r="HV85" s="260"/>
      <c r="HW85" s="260"/>
      <c r="HX85" s="260"/>
      <c r="HY85" s="260"/>
      <c r="HZ85" s="260"/>
      <c r="IA85" s="260"/>
      <c r="IB85" s="260"/>
      <c r="IC85" s="260"/>
      <c r="ID85" s="260"/>
      <c r="IE85" s="260"/>
      <c r="IF85" s="260"/>
      <c r="IG85" s="260"/>
      <c r="IH85" s="260"/>
      <c r="II85" s="260"/>
      <c r="IJ85" s="260"/>
      <c r="IK85" s="260"/>
      <c r="IL85" s="260"/>
      <c r="IM85" s="260"/>
      <c r="IN85" s="260"/>
      <c r="IO85" s="260"/>
      <c r="IP85" s="260"/>
      <c r="IQ85" s="260"/>
      <c r="IR85" s="260"/>
      <c r="IS85" s="260"/>
      <c r="IT85" s="260"/>
      <c r="IU85" s="260"/>
      <c r="IV85" s="260"/>
      <c r="IW85" s="260"/>
    </row>
    <row r="86" customFormat="false" ht="12.75" hidden="false" customHeight="false" outlineLevel="0" collapsed="false">
      <c r="A86" s="288"/>
      <c r="B86" s="289" t="s">
        <v>156</v>
      </c>
      <c r="C86" s="290"/>
      <c r="D86" s="291" t="n">
        <f aca="false">D32+D35+D43+D45+D47+D49+D58+D64+D69+D81+D84+D65+D66+D70+D71+D72+D73+D85</f>
        <v>0</v>
      </c>
      <c r="E86" s="291" t="n">
        <f aca="false">E32+E35+E43+E45+E47+E49+E58+E64+E69+E81+E84+E65+E66+E70+E71+E72+E73+E85</f>
        <v>0</v>
      </c>
      <c r="F86" s="291" t="n">
        <f aca="false">F32+F35+F43+F45+F47+F49+F58+F64+F69+F81+F84+F65+F66+F70+F71+F72+F73+F85</f>
        <v>0</v>
      </c>
      <c r="G86" s="291" t="n">
        <f aca="false">G32+G35+G43+G45+G47+G49+G58+G64+G69+G81+G84+G65+G66+G70+G71+G72+G73+G85</f>
        <v>0</v>
      </c>
      <c r="H86" s="291" t="n">
        <f aca="false">H32+H35+H43+H45+H47+H49+H58+H64+H69+H81+H84+H65+H66+H70+H71+H72+H73+H85</f>
        <v>0</v>
      </c>
      <c r="I86" s="291" t="n">
        <f aca="false">I32+I35+I43+I45+I47+I49+I58+I64+I69+I81+I84+I65+I66+I70+I71+I72+I73+I85</f>
        <v>0</v>
      </c>
      <c r="J86" s="291" t="n">
        <f aca="false">J32+J35+J43+J45+J47+J49+J58+J64+J69+J81+J84+J65+J66+J70+J71+J72+J73+J85</f>
        <v>0</v>
      </c>
      <c r="K86" s="291" t="n">
        <f aca="false">K32+K35+K43+K45+K47+K49+K58+K64+K69+K81+K84+K65+K66+K70+K71+K72+K73+K85</f>
        <v>0</v>
      </c>
      <c r="L86" s="291" t="n">
        <f aca="false">L32+L35+L43+L45+L47+L49+L58+L64+L69+L81+L84+L65+L66+L70+L71+L72+L73+L85</f>
        <v>0</v>
      </c>
      <c r="M86" s="291" t="n">
        <f aca="false">M32+M35+M43+M45+M47+M49+M58+M64+M69+M81+M84+M65+M66+M70+M71+M72+M73+M85</f>
        <v>0</v>
      </c>
      <c r="N86" s="291" t="n">
        <f aca="false">N32+N35+N43+N45+N47+N49+N58+N64+N69+N81+N84+N65+N66+N70+N71+N72+N73+N85</f>
        <v>0</v>
      </c>
      <c r="O86" s="291" t="n">
        <f aca="false">O32+O35+O43+O45+O47+O49+O58+O64+O69+O81+O84+O65+O66+O70+O71+O72+O73+O85</f>
        <v>0</v>
      </c>
      <c r="P86" s="291" t="n">
        <f aca="false">P32+P35+P43+P45+P47+P49+P58+P64+P69+P81+P84+P65+P66+P70+P71+P72+P73+P85</f>
        <v>0</v>
      </c>
      <c r="Q86" s="271"/>
    </row>
    <row r="87" customFormat="false" ht="12.75" hidden="false" customHeight="false" outlineLevel="0" collapsed="false">
      <c r="D87" s="270"/>
      <c r="E87" s="270"/>
      <c r="F87" s="270"/>
      <c r="G87" s="270"/>
      <c r="H87" s="270"/>
      <c r="I87" s="270"/>
      <c r="J87" s="270"/>
      <c r="K87" s="270"/>
      <c r="L87" s="270"/>
      <c r="M87" s="270"/>
      <c r="N87" s="270"/>
      <c r="O87" s="270"/>
      <c r="P87" s="270"/>
    </row>
    <row r="88" customFormat="false" ht="12.75" hidden="false" customHeight="false" outlineLevel="0" collapsed="false">
      <c r="A88" s="292"/>
      <c r="B88" s="293"/>
      <c r="C88" s="293"/>
      <c r="D88" s="294" t="n">
        <v>37258</v>
      </c>
      <c r="E88" s="294" t="n">
        <v>37289</v>
      </c>
      <c r="F88" s="294" t="n">
        <v>37317</v>
      </c>
      <c r="G88" s="294" t="n">
        <v>37348</v>
      </c>
      <c r="H88" s="294" t="n">
        <v>37378</v>
      </c>
      <c r="I88" s="294" t="n">
        <v>37409</v>
      </c>
      <c r="J88" s="294" t="n">
        <v>37439</v>
      </c>
      <c r="K88" s="294" t="n">
        <v>37470</v>
      </c>
      <c r="L88" s="294" t="n">
        <v>37501</v>
      </c>
      <c r="M88" s="294" t="n">
        <v>37531</v>
      </c>
      <c r="N88" s="294" t="n">
        <v>37562</v>
      </c>
      <c r="O88" s="294" t="n">
        <v>37592</v>
      </c>
      <c r="P88" s="295" t="s">
        <v>141</v>
      </c>
      <c r="Q88" s="296"/>
      <c r="R88" s="296"/>
      <c r="S88" s="296"/>
      <c r="T88" s="296"/>
      <c r="U88" s="296"/>
      <c r="V88" s="296"/>
      <c r="W88" s="296"/>
      <c r="X88" s="296"/>
      <c r="Y88" s="296"/>
      <c r="Z88" s="296"/>
      <c r="AA88" s="296"/>
      <c r="AB88" s="296"/>
      <c r="AC88" s="296"/>
      <c r="AD88" s="296"/>
      <c r="AE88" s="296"/>
      <c r="AF88" s="296"/>
      <c r="AG88" s="296"/>
      <c r="AH88" s="296"/>
      <c r="AI88" s="296"/>
      <c r="AJ88" s="296"/>
      <c r="AK88" s="296"/>
      <c r="AL88" s="296"/>
      <c r="AM88" s="296"/>
      <c r="AN88" s="296"/>
      <c r="AO88" s="296"/>
      <c r="AP88" s="296"/>
      <c r="AQ88" s="296"/>
      <c r="AR88" s="296"/>
      <c r="AS88" s="296"/>
      <c r="AT88" s="296"/>
      <c r="AU88" s="296"/>
      <c r="AV88" s="296"/>
      <c r="AW88" s="296"/>
      <c r="AX88" s="296"/>
      <c r="AY88" s="296"/>
      <c r="AZ88" s="296"/>
      <c r="BA88" s="296"/>
      <c r="BB88" s="296"/>
      <c r="BC88" s="296"/>
      <c r="BD88" s="296"/>
      <c r="BE88" s="296"/>
      <c r="BF88" s="296"/>
      <c r="BG88" s="296"/>
      <c r="BH88" s="296"/>
      <c r="BI88" s="296"/>
      <c r="BJ88" s="296"/>
      <c r="BK88" s="296"/>
      <c r="BL88" s="296"/>
      <c r="BM88" s="296"/>
      <c r="BN88" s="296"/>
      <c r="BO88" s="296"/>
      <c r="BP88" s="296"/>
      <c r="BQ88" s="296"/>
      <c r="BR88" s="296"/>
      <c r="BS88" s="296"/>
      <c r="BT88" s="296"/>
      <c r="BU88" s="296"/>
      <c r="BV88" s="296"/>
      <c r="BW88" s="296"/>
      <c r="BX88" s="296"/>
      <c r="BY88" s="296"/>
      <c r="BZ88" s="296"/>
      <c r="CA88" s="296"/>
      <c r="CB88" s="296"/>
      <c r="CC88" s="296"/>
      <c r="CD88" s="296"/>
      <c r="CE88" s="296"/>
      <c r="CF88" s="296"/>
      <c r="CG88" s="296"/>
      <c r="CH88" s="296"/>
      <c r="CI88" s="296"/>
      <c r="CJ88" s="296"/>
      <c r="CK88" s="296"/>
      <c r="CL88" s="296"/>
      <c r="CM88" s="296"/>
      <c r="CN88" s="296"/>
      <c r="CO88" s="296"/>
      <c r="CP88" s="296"/>
      <c r="CQ88" s="296"/>
      <c r="CR88" s="296"/>
      <c r="CS88" s="296"/>
      <c r="CT88" s="296"/>
      <c r="CU88" s="296"/>
      <c r="CV88" s="296"/>
      <c r="CW88" s="296"/>
      <c r="CX88" s="296"/>
      <c r="CY88" s="296"/>
      <c r="CZ88" s="296"/>
      <c r="DA88" s="296"/>
      <c r="DB88" s="296"/>
      <c r="DC88" s="296"/>
      <c r="DD88" s="296"/>
      <c r="DE88" s="296"/>
      <c r="DF88" s="296"/>
      <c r="DG88" s="296"/>
      <c r="DH88" s="296"/>
      <c r="DI88" s="296"/>
      <c r="DJ88" s="296"/>
      <c r="DK88" s="296"/>
      <c r="DL88" s="296"/>
      <c r="DM88" s="296"/>
      <c r="DN88" s="296"/>
      <c r="DO88" s="296"/>
      <c r="DP88" s="296"/>
      <c r="DQ88" s="296"/>
      <c r="DR88" s="296"/>
      <c r="DS88" s="296"/>
      <c r="DT88" s="296"/>
      <c r="DU88" s="296"/>
      <c r="DV88" s="296"/>
      <c r="DW88" s="296"/>
      <c r="DX88" s="296"/>
      <c r="DY88" s="296"/>
      <c r="DZ88" s="296"/>
      <c r="EA88" s="296"/>
      <c r="EB88" s="296"/>
      <c r="EC88" s="296"/>
      <c r="ED88" s="296"/>
      <c r="EE88" s="296"/>
      <c r="EF88" s="296"/>
      <c r="EG88" s="296"/>
      <c r="EH88" s="296"/>
      <c r="EI88" s="296"/>
      <c r="EJ88" s="296"/>
      <c r="EK88" s="296"/>
      <c r="EL88" s="296"/>
      <c r="EM88" s="296"/>
      <c r="EN88" s="296"/>
      <c r="EO88" s="296"/>
      <c r="EP88" s="296"/>
      <c r="EQ88" s="296"/>
      <c r="ER88" s="296"/>
      <c r="ES88" s="296"/>
      <c r="ET88" s="296"/>
      <c r="EU88" s="296"/>
      <c r="EV88" s="296"/>
      <c r="EW88" s="296"/>
      <c r="EX88" s="296"/>
      <c r="EY88" s="296"/>
      <c r="EZ88" s="296"/>
      <c r="FA88" s="296"/>
      <c r="FB88" s="296"/>
      <c r="FC88" s="296"/>
      <c r="FD88" s="296"/>
      <c r="FE88" s="296"/>
      <c r="FF88" s="296"/>
      <c r="FG88" s="296"/>
      <c r="FH88" s="296"/>
      <c r="FI88" s="296"/>
      <c r="FJ88" s="296"/>
      <c r="FK88" s="296"/>
      <c r="FL88" s="296"/>
      <c r="FM88" s="296"/>
      <c r="FN88" s="296"/>
      <c r="FO88" s="296"/>
      <c r="FP88" s="296"/>
      <c r="FQ88" s="296"/>
      <c r="FR88" s="296"/>
      <c r="FS88" s="296"/>
      <c r="FT88" s="296"/>
      <c r="FU88" s="296"/>
      <c r="FV88" s="296"/>
      <c r="FW88" s="296"/>
      <c r="FX88" s="296"/>
      <c r="FY88" s="296"/>
      <c r="FZ88" s="296"/>
      <c r="GA88" s="296"/>
      <c r="GB88" s="296"/>
      <c r="GC88" s="296"/>
      <c r="GD88" s="296"/>
      <c r="GE88" s="296"/>
      <c r="GF88" s="296"/>
      <c r="GG88" s="296"/>
      <c r="GH88" s="296"/>
      <c r="GI88" s="296"/>
      <c r="GJ88" s="296"/>
      <c r="GK88" s="296"/>
      <c r="GL88" s="296"/>
      <c r="GM88" s="296"/>
      <c r="GN88" s="296"/>
      <c r="GO88" s="296"/>
      <c r="GP88" s="296"/>
      <c r="GQ88" s="296"/>
      <c r="GR88" s="296"/>
      <c r="GS88" s="296"/>
      <c r="GT88" s="296"/>
      <c r="GU88" s="296"/>
      <c r="GV88" s="296"/>
      <c r="GW88" s="296"/>
      <c r="GX88" s="296"/>
      <c r="GY88" s="296"/>
      <c r="GZ88" s="296"/>
      <c r="HA88" s="296"/>
      <c r="HB88" s="296"/>
      <c r="HC88" s="296"/>
      <c r="HD88" s="296"/>
      <c r="HE88" s="296"/>
      <c r="HF88" s="296"/>
      <c r="HG88" s="296"/>
      <c r="HH88" s="296"/>
      <c r="HI88" s="296"/>
      <c r="HJ88" s="296"/>
      <c r="HK88" s="296"/>
      <c r="HL88" s="296"/>
      <c r="HM88" s="296"/>
      <c r="HN88" s="296"/>
      <c r="HO88" s="296"/>
      <c r="HP88" s="296"/>
      <c r="HQ88" s="296"/>
      <c r="HR88" s="296"/>
      <c r="HS88" s="296"/>
      <c r="HT88" s="296"/>
      <c r="HU88" s="296"/>
      <c r="HV88" s="296"/>
      <c r="HW88" s="296"/>
      <c r="HX88" s="296"/>
      <c r="HY88" s="296"/>
      <c r="HZ88" s="296"/>
      <c r="IA88" s="296"/>
      <c r="IB88" s="296"/>
      <c r="IC88" s="296"/>
      <c r="ID88" s="296"/>
      <c r="IE88" s="296"/>
      <c r="IF88" s="296"/>
      <c r="IG88" s="296"/>
      <c r="IH88" s="296"/>
      <c r="II88" s="296"/>
      <c r="IJ88" s="296"/>
      <c r="IK88" s="296"/>
      <c r="IL88" s="296"/>
      <c r="IM88" s="296"/>
      <c r="IN88" s="296"/>
      <c r="IO88" s="296"/>
      <c r="IP88" s="296"/>
      <c r="IQ88" s="296"/>
      <c r="IR88" s="296"/>
      <c r="IS88" s="296"/>
      <c r="IT88" s="296"/>
      <c r="IU88" s="296"/>
      <c r="IV88" s="296"/>
      <c r="IW88" s="296"/>
    </row>
    <row r="89" customFormat="false" ht="12.75" hidden="false" customHeight="false" outlineLevel="0" collapsed="false">
      <c r="A89" s="258" t="s">
        <v>299</v>
      </c>
      <c r="B89" s="197"/>
      <c r="C89" s="197"/>
      <c r="D89" s="297"/>
      <c r="E89" s="297"/>
      <c r="F89" s="297"/>
      <c r="G89" s="297"/>
      <c r="H89" s="297"/>
      <c r="I89" s="297"/>
      <c r="J89" s="297"/>
      <c r="K89" s="297"/>
      <c r="L89" s="297"/>
      <c r="M89" s="297"/>
      <c r="N89" s="297"/>
      <c r="O89" s="297"/>
      <c r="P89" s="297"/>
      <c r="Q89" s="298"/>
      <c r="R89" s="298"/>
      <c r="S89" s="298"/>
      <c r="T89" s="298"/>
      <c r="U89" s="298"/>
      <c r="V89" s="298"/>
      <c r="W89" s="298"/>
      <c r="X89" s="298"/>
      <c r="Y89" s="298"/>
      <c r="Z89" s="298"/>
      <c r="AA89" s="298"/>
      <c r="AB89" s="298"/>
      <c r="AC89" s="298"/>
      <c r="AD89" s="298"/>
      <c r="AE89" s="298"/>
      <c r="AF89" s="298"/>
      <c r="AG89" s="298"/>
      <c r="AH89" s="298"/>
      <c r="AI89" s="298"/>
      <c r="AJ89" s="298"/>
      <c r="AK89" s="298"/>
      <c r="AL89" s="298"/>
      <c r="AM89" s="298"/>
      <c r="AN89" s="298"/>
      <c r="AO89" s="298"/>
      <c r="AP89" s="298"/>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c r="HV89" s="298"/>
      <c r="HW89" s="298"/>
      <c r="HX89" s="298"/>
      <c r="HY89" s="298"/>
      <c r="HZ89" s="298"/>
      <c r="IA89" s="298"/>
      <c r="IB89" s="298"/>
      <c r="IC89" s="298"/>
      <c r="ID89" s="298"/>
      <c r="IE89" s="298"/>
      <c r="IF89" s="298"/>
      <c r="IG89" s="298"/>
      <c r="IH89" s="298"/>
      <c r="II89" s="298"/>
      <c r="IJ89" s="298"/>
      <c r="IK89" s="298"/>
      <c r="IL89" s="298"/>
      <c r="IM89" s="298"/>
      <c r="IN89" s="298"/>
      <c r="IO89" s="298"/>
      <c r="IP89" s="298"/>
      <c r="IQ89" s="298"/>
      <c r="IR89" s="298"/>
      <c r="IS89" s="298"/>
      <c r="IT89" s="298"/>
      <c r="IU89" s="298"/>
      <c r="IV89" s="298"/>
      <c r="IW89" s="298"/>
    </row>
    <row r="90" customFormat="false" ht="12.75" hidden="false" customHeight="false" outlineLevel="0" collapsed="false">
      <c r="A90" s="298"/>
      <c r="B90" s="299" t="s">
        <v>300</v>
      </c>
      <c r="C90" s="197"/>
      <c r="D90" s="297"/>
      <c r="E90" s="297"/>
      <c r="F90" s="297"/>
      <c r="G90" s="297"/>
      <c r="H90" s="297"/>
      <c r="I90" s="297"/>
      <c r="J90" s="297"/>
      <c r="K90" s="297"/>
      <c r="L90" s="297"/>
      <c r="M90" s="297"/>
      <c r="N90" s="297"/>
      <c r="O90" s="297"/>
      <c r="P90" s="297" t="n">
        <f aca="false">SUM(D90:O90)</f>
        <v>0</v>
      </c>
      <c r="Q90" s="298"/>
      <c r="R90" s="298"/>
      <c r="S90" s="298"/>
      <c r="T90" s="298"/>
      <c r="U90" s="298"/>
      <c r="V90" s="298"/>
      <c r="W90" s="298"/>
      <c r="X90" s="298"/>
      <c r="Y90" s="298"/>
      <c r="Z90" s="298"/>
      <c r="AA90" s="298"/>
      <c r="AB90" s="298"/>
      <c r="AC90" s="298"/>
      <c r="AD90" s="298"/>
      <c r="AE90" s="298"/>
      <c r="AF90" s="298"/>
      <c r="AG90" s="298"/>
      <c r="AH90" s="298"/>
      <c r="AI90" s="298"/>
      <c r="AJ90" s="298"/>
      <c r="AK90" s="298"/>
      <c r="AL90" s="298"/>
      <c r="AM90" s="298"/>
      <c r="AN90" s="298"/>
      <c r="AO90" s="298"/>
      <c r="AP90" s="298"/>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c r="HV90" s="298"/>
      <c r="HW90" s="298"/>
      <c r="HX90" s="298"/>
      <c r="HY90" s="298"/>
      <c r="HZ90" s="298"/>
      <c r="IA90" s="298"/>
      <c r="IB90" s="298"/>
      <c r="IC90" s="298"/>
      <c r="ID90" s="298"/>
      <c r="IE90" s="298"/>
      <c r="IF90" s="298"/>
      <c r="IG90" s="298"/>
      <c r="IH90" s="298"/>
      <c r="II90" s="298"/>
      <c r="IJ90" s="298"/>
      <c r="IK90" s="298"/>
      <c r="IL90" s="298"/>
      <c r="IM90" s="298"/>
      <c r="IN90" s="298"/>
      <c r="IO90" s="298"/>
      <c r="IP90" s="298"/>
      <c r="IQ90" s="298"/>
      <c r="IR90" s="298"/>
      <c r="IS90" s="298"/>
      <c r="IT90" s="298"/>
      <c r="IU90" s="298"/>
      <c r="IV90" s="298"/>
      <c r="IW90" s="298"/>
    </row>
    <row r="91" customFormat="false" ht="12.75" hidden="false" customHeight="false" outlineLevel="0" collapsed="false">
      <c r="A91" s="298"/>
      <c r="B91" s="299" t="s">
        <v>301</v>
      </c>
      <c r="C91" s="197"/>
      <c r="D91" s="297"/>
      <c r="E91" s="297"/>
      <c r="F91" s="297"/>
      <c r="G91" s="297"/>
      <c r="H91" s="297"/>
      <c r="I91" s="297"/>
      <c r="J91" s="297"/>
      <c r="K91" s="297"/>
      <c r="L91" s="297"/>
      <c r="M91" s="297"/>
      <c r="N91" s="297"/>
      <c r="O91" s="297"/>
      <c r="P91" s="297" t="n">
        <f aca="false">SUM(D91:O91)</f>
        <v>0</v>
      </c>
      <c r="Q91" s="298"/>
      <c r="R91" s="298"/>
      <c r="S91" s="298"/>
      <c r="T91" s="298"/>
      <c r="U91" s="298"/>
      <c r="V91" s="298"/>
      <c r="W91" s="298"/>
      <c r="X91" s="298"/>
      <c r="Y91" s="298"/>
      <c r="Z91" s="298"/>
      <c r="AA91" s="298"/>
      <c r="AB91" s="298"/>
      <c r="AC91" s="298"/>
      <c r="AD91" s="298"/>
      <c r="AE91" s="298"/>
      <c r="AF91" s="298"/>
      <c r="AG91" s="298"/>
      <c r="AH91" s="298"/>
      <c r="AI91" s="298"/>
      <c r="AJ91" s="298"/>
      <c r="AK91" s="298"/>
      <c r="AL91" s="298"/>
      <c r="AM91" s="298"/>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c r="HV91" s="298"/>
      <c r="HW91" s="298"/>
      <c r="HX91" s="298"/>
      <c r="HY91" s="298"/>
      <c r="HZ91" s="298"/>
      <c r="IA91" s="298"/>
      <c r="IB91" s="298"/>
      <c r="IC91" s="298"/>
      <c r="ID91" s="298"/>
      <c r="IE91" s="298"/>
      <c r="IF91" s="298"/>
      <c r="IG91" s="298"/>
      <c r="IH91" s="298"/>
      <c r="II91" s="298"/>
      <c r="IJ91" s="298"/>
      <c r="IK91" s="298"/>
      <c r="IL91" s="298"/>
      <c r="IM91" s="298"/>
      <c r="IN91" s="298"/>
      <c r="IO91" s="298"/>
      <c r="IP91" s="298"/>
      <c r="IQ91" s="298"/>
      <c r="IR91" s="298"/>
      <c r="IS91" s="298"/>
      <c r="IT91" s="298"/>
      <c r="IU91" s="298"/>
      <c r="IV91" s="298"/>
      <c r="IW91" s="298"/>
    </row>
    <row r="92" customFormat="false" ht="12.75" hidden="false" customHeight="false" outlineLevel="0" collapsed="false">
      <c r="A92" s="298"/>
      <c r="B92" s="299" t="s">
        <v>302</v>
      </c>
      <c r="C92" s="197"/>
      <c r="D92" s="297"/>
      <c r="E92" s="297"/>
      <c r="F92" s="297"/>
      <c r="G92" s="297"/>
      <c r="H92" s="297"/>
      <c r="I92" s="297"/>
      <c r="J92" s="297"/>
      <c r="K92" s="297"/>
      <c r="L92" s="297"/>
      <c r="M92" s="297"/>
      <c r="N92" s="297"/>
      <c r="O92" s="297"/>
      <c r="P92" s="297" t="n">
        <f aca="false">SUM(D92:O92)</f>
        <v>0</v>
      </c>
      <c r="Q92" s="298"/>
      <c r="R92" s="298"/>
      <c r="S92" s="298"/>
      <c r="T92" s="298"/>
      <c r="U92" s="298"/>
      <c r="V92" s="298"/>
      <c r="W92" s="298"/>
      <c r="X92" s="298"/>
      <c r="Y92" s="298"/>
      <c r="Z92" s="298"/>
      <c r="AA92" s="298"/>
      <c r="AB92" s="298"/>
      <c r="AC92" s="298"/>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c r="HV92" s="298"/>
      <c r="HW92" s="298"/>
      <c r="HX92" s="298"/>
      <c r="HY92" s="298"/>
      <c r="HZ92" s="298"/>
      <c r="IA92" s="298"/>
      <c r="IB92" s="298"/>
      <c r="IC92" s="298"/>
      <c r="ID92" s="298"/>
      <c r="IE92" s="298"/>
      <c r="IF92" s="298"/>
      <c r="IG92" s="298"/>
      <c r="IH92" s="298"/>
      <c r="II92" s="298"/>
      <c r="IJ92" s="298"/>
      <c r="IK92" s="298"/>
      <c r="IL92" s="298"/>
      <c r="IM92" s="298"/>
      <c r="IN92" s="298"/>
      <c r="IO92" s="298"/>
      <c r="IP92" s="298"/>
      <c r="IQ92" s="298"/>
      <c r="IR92" s="298"/>
      <c r="IS92" s="298"/>
      <c r="IT92" s="298"/>
      <c r="IU92" s="298"/>
      <c r="IV92" s="298"/>
      <c r="IW92" s="298"/>
    </row>
    <row r="93" customFormat="false" ht="12.75" hidden="false" customHeight="false" outlineLevel="0" collapsed="false">
      <c r="A93" s="298"/>
      <c r="B93" s="299" t="s">
        <v>303</v>
      </c>
      <c r="C93" s="197"/>
      <c r="D93" s="297"/>
      <c r="E93" s="297"/>
      <c r="F93" s="297"/>
      <c r="G93" s="297"/>
      <c r="H93" s="297"/>
      <c r="I93" s="297"/>
      <c r="J93" s="297"/>
      <c r="K93" s="297"/>
      <c r="L93" s="297"/>
      <c r="M93" s="297"/>
      <c r="N93" s="297"/>
      <c r="O93" s="297"/>
      <c r="P93" s="297" t="n">
        <f aca="false">SUM(D93:O93)</f>
        <v>0</v>
      </c>
      <c r="Q93" s="298"/>
      <c r="R93" s="298"/>
      <c r="S93" s="298"/>
      <c r="T93" s="298"/>
      <c r="U93" s="298"/>
      <c r="V93" s="298"/>
      <c r="W93" s="298"/>
      <c r="X93" s="298"/>
      <c r="Y93" s="298"/>
      <c r="Z93" s="298"/>
      <c r="AA93" s="298"/>
      <c r="AB93" s="298"/>
      <c r="AC93" s="298"/>
      <c r="AD93" s="298"/>
      <c r="AE93" s="298"/>
      <c r="AF93" s="298"/>
      <c r="AG93" s="298"/>
      <c r="AH93" s="298"/>
      <c r="AI93" s="298"/>
      <c r="AJ93" s="298"/>
      <c r="AK93" s="298"/>
      <c r="AL93" s="298"/>
      <c r="AM93" s="298"/>
      <c r="AN93" s="298"/>
      <c r="AO93" s="298"/>
      <c r="AP93" s="298"/>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c r="HV93" s="298"/>
      <c r="HW93" s="298"/>
      <c r="HX93" s="298"/>
      <c r="HY93" s="298"/>
      <c r="HZ93" s="298"/>
      <c r="IA93" s="298"/>
      <c r="IB93" s="298"/>
      <c r="IC93" s="298"/>
      <c r="ID93" s="298"/>
      <c r="IE93" s="298"/>
      <c r="IF93" s="298"/>
      <c r="IG93" s="298"/>
      <c r="IH93" s="298"/>
      <c r="II93" s="298"/>
      <c r="IJ93" s="298"/>
      <c r="IK93" s="298"/>
      <c r="IL93" s="298"/>
      <c r="IM93" s="298"/>
      <c r="IN93" s="298"/>
      <c r="IO93" s="298"/>
      <c r="IP93" s="298"/>
      <c r="IQ93" s="298"/>
      <c r="IR93" s="298"/>
      <c r="IS93" s="298"/>
      <c r="IT93" s="298"/>
      <c r="IU93" s="298"/>
      <c r="IV93" s="298"/>
      <c r="IW93" s="298"/>
    </row>
    <row r="94" customFormat="false" ht="12.75" hidden="false" customHeight="false" outlineLevel="0" collapsed="false">
      <c r="A94" s="298"/>
      <c r="B94" s="299" t="s">
        <v>304</v>
      </c>
      <c r="C94" s="197"/>
      <c r="D94" s="297"/>
      <c r="E94" s="297"/>
      <c r="F94" s="297"/>
      <c r="G94" s="297"/>
      <c r="H94" s="297"/>
      <c r="I94" s="297"/>
      <c r="J94" s="297"/>
      <c r="K94" s="297"/>
      <c r="L94" s="297"/>
      <c r="M94" s="297"/>
      <c r="N94" s="297"/>
      <c r="O94" s="297"/>
      <c r="P94" s="297" t="n">
        <f aca="false">SUM(D94:O94)</f>
        <v>0</v>
      </c>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c r="HV94" s="298"/>
      <c r="HW94" s="298"/>
      <c r="HX94" s="298"/>
      <c r="HY94" s="298"/>
      <c r="HZ94" s="298"/>
      <c r="IA94" s="298"/>
      <c r="IB94" s="298"/>
      <c r="IC94" s="298"/>
      <c r="ID94" s="298"/>
      <c r="IE94" s="298"/>
      <c r="IF94" s="298"/>
      <c r="IG94" s="298"/>
      <c r="IH94" s="298"/>
      <c r="II94" s="298"/>
      <c r="IJ94" s="298"/>
      <c r="IK94" s="298"/>
      <c r="IL94" s="298"/>
      <c r="IM94" s="298"/>
      <c r="IN94" s="298"/>
      <c r="IO94" s="298"/>
      <c r="IP94" s="298"/>
      <c r="IQ94" s="298"/>
      <c r="IR94" s="298"/>
      <c r="IS94" s="298"/>
      <c r="IT94" s="298"/>
      <c r="IU94" s="298"/>
      <c r="IV94" s="298"/>
      <c r="IW94" s="298"/>
    </row>
    <row r="95" customFormat="false" ht="12.75" hidden="false" customHeight="false" outlineLevel="0" collapsed="false">
      <c r="A95" s="298"/>
      <c r="B95" s="299" t="s">
        <v>305</v>
      </c>
      <c r="C95" s="197"/>
      <c r="D95" s="297"/>
      <c r="E95" s="297"/>
      <c r="F95" s="297"/>
      <c r="G95" s="297"/>
      <c r="H95" s="297"/>
      <c r="I95" s="297"/>
      <c r="J95" s="297"/>
      <c r="K95" s="297"/>
      <c r="L95" s="297"/>
      <c r="M95" s="297"/>
      <c r="N95" s="297"/>
      <c r="O95" s="297"/>
      <c r="P95" s="297" t="n">
        <f aca="false">SUM(D95:O95)</f>
        <v>0</v>
      </c>
      <c r="Q95" s="298"/>
      <c r="R95" s="298"/>
      <c r="S95" s="298"/>
      <c r="T95" s="298"/>
      <c r="U95" s="298"/>
      <c r="V95" s="298"/>
      <c r="W95" s="298"/>
      <c r="X95" s="298"/>
      <c r="Y95" s="298"/>
      <c r="Z95" s="298"/>
      <c r="AA95" s="298"/>
      <c r="AB95" s="298"/>
      <c r="AC95" s="298"/>
      <c r="AD95" s="298"/>
      <c r="AE95" s="298"/>
      <c r="AF95" s="298"/>
      <c r="AG95" s="298"/>
      <c r="AH95" s="298"/>
      <c r="AI95" s="298"/>
      <c r="AJ95" s="298"/>
      <c r="AK95" s="298"/>
      <c r="AL95" s="298"/>
      <c r="AM95" s="298"/>
      <c r="AN95" s="298"/>
      <c r="AO95" s="298"/>
      <c r="AP95" s="298"/>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c r="HV95" s="298"/>
      <c r="HW95" s="298"/>
      <c r="HX95" s="298"/>
      <c r="HY95" s="298"/>
      <c r="HZ95" s="298"/>
      <c r="IA95" s="298"/>
      <c r="IB95" s="298"/>
      <c r="IC95" s="298"/>
      <c r="ID95" s="298"/>
      <c r="IE95" s="298"/>
      <c r="IF95" s="298"/>
      <c r="IG95" s="298"/>
      <c r="IH95" s="298"/>
      <c r="II95" s="298"/>
      <c r="IJ95" s="298"/>
      <c r="IK95" s="298"/>
      <c r="IL95" s="298"/>
      <c r="IM95" s="298"/>
      <c r="IN95" s="298"/>
      <c r="IO95" s="298"/>
      <c r="IP95" s="298"/>
      <c r="IQ95" s="298"/>
      <c r="IR95" s="298"/>
      <c r="IS95" s="298"/>
      <c r="IT95" s="298"/>
      <c r="IU95" s="298"/>
      <c r="IV95" s="298"/>
      <c r="IW95" s="298"/>
    </row>
    <row r="96" customFormat="false" ht="12.75" hidden="false" customHeight="false" outlineLevel="0" collapsed="false">
      <c r="A96" s="298"/>
      <c r="B96" s="299" t="s">
        <v>306</v>
      </c>
      <c r="C96" s="197"/>
      <c r="D96" s="297"/>
      <c r="E96" s="297"/>
      <c r="F96" s="297"/>
      <c r="G96" s="297"/>
      <c r="H96" s="297"/>
      <c r="I96" s="297"/>
      <c r="J96" s="297"/>
      <c r="K96" s="297"/>
      <c r="L96" s="297"/>
      <c r="M96" s="297"/>
      <c r="N96" s="297"/>
      <c r="O96" s="297"/>
      <c r="P96" s="297" t="n">
        <f aca="false">SUM(D96:O96)</f>
        <v>0</v>
      </c>
      <c r="Q96" s="298"/>
      <c r="R96" s="298"/>
      <c r="S96" s="298"/>
      <c r="T96" s="298"/>
      <c r="U96" s="298"/>
      <c r="V96" s="298"/>
      <c r="W96" s="298"/>
      <c r="X96" s="298"/>
      <c r="Y96" s="298"/>
      <c r="Z96" s="298"/>
      <c r="AA96" s="298"/>
      <c r="AB96" s="298"/>
      <c r="AC96" s="298"/>
      <c r="AD96" s="298"/>
      <c r="AE96" s="298"/>
      <c r="AF96" s="298"/>
      <c r="AG96" s="298"/>
      <c r="AH96" s="298"/>
      <c r="AI96" s="298"/>
      <c r="AJ96" s="298"/>
      <c r="AK96" s="298"/>
      <c r="AL96" s="298"/>
      <c r="AM96" s="298"/>
      <c r="AN96" s="298"/>
      <c r="AO96" s="298"/>
      <c r="AP96" s="298"/>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c r="HV96" s="298"/>
      <c r="HW96" s="298"/>
      <c r="HX96" s="298"/>
      <c r="HY96" s="298"/>
      <c r="HZ96" s="298"/>
      <c r="IA96" s="298"/>
      <c r="IB96" s="298"/>
      <c r="IC96" s="298"/>
      <c r="ID96" s="298"/>
      <c r="IE96" s="298"/>
      <c r="IF96" s="298"/>
      <c r="IG96" s="298"/>
      <c r="IH96" s="298"/>
      <c r="II96" s="298"/>
      <c r="IJ96" s="298"/>
      <c r="IK96" s="298"/>
      <c r="IL96" s="298"/>
      <c r="IM96" s="298"/>
      <c r="IN96" s="298"/>
      <c r="IO96" s="298"/>
      <c r="IP96" s="298"/>
      <c r="IQ96" s="298"/>
      <c r="IR96" s="298"/>
      <c r="IS96" s="298"/>
      <c r="IT96" s="298"/>
      <c r="IU96" s="298"/>
      <c r="IV96" s="298"/>
      <c r="IW96" s="298"/>
    </row>
    <row r="97" customFormat="false" ht="12.75" hidden="false" customHeight="false" outlineLevel="0" collapsed="false">
      <c r="A97" s="298"/>
      <c r="B97" s="299" t="s">
        <v>307</v>
      </c>
      <c r="C97" s="197"/>
      <c r="D97" s="297"/>
      <c r="E97" s="297"/>
      <c r="F97" s="297"/>
      <c r="G97" s="297"/>
      <c r="H97" s="297"/>
      <c r="I97" s="297"/>
      <c r="J97" s="297"/>
      <c r="K97" s="297"/>
      <c r="L97" s="297"/>
      <c r="M97" s="297"/>
      <c r="N97" s="297"/>
      <c r="O97" s="297"/>
      <c r="P97" s="297" t="n">
        <f aca="false">SUM(D97:O97)</f>
        <v>0</v>
      </c>
      <c r="Q97" s="298"/>
      <c r="R97" s="298"/>
      <c r="S97" s="298"/>
      <c r="T97" s="298"/>
      <c r="U97" s="298"/>
      <c r="V97" s="298"/>
      <c r="W97" s="298"/>
      <c r="X97" s="298"/>
      <c r="Y97" s="298"/>
      <c r="Z97" s="298"/>
      <c r="AA97" s="298"/>
      <c r="AB97" s="298"/>
      <c r="AC97" s="298"/>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c r="HV97" s="298"/>
      <c r="HW97" s="298"/>
      <c r="HX97" s="298"/>
      <c r="HY97" s="298"/>
      <c r="HZ97" s="298"/>
      <c r="IA97" s="298"/>
      <c r="IB97" s="298"/>
      <c r="IC97" s="298"/>
      <c r="ID97" s="298"/>
      <c r="IE97" s="298"/>
      <c r="IF97" s="298"/>
      <c r="IG97" s="298"/>
      <c r="IH97" s="298"/>
      <c r="II97" s="298"/>
      <c r="IJ97" s="298"/>
      <c r="IK97" s="298"/>
      <c r="IL97" s="298"/>
      <c r="IM97" s="298"/>
      <c r="IN97" s="298"/>
      <c r="IO97" s="298"/>
      <c r="IP97" s="298"/>
      <c r="IQ97" s="298"/>
      <c r="IR97" s="298"/>
      <c r="IS97" s="298"/>
      <c r="IT97" s="298"/>
      <c r="IU97" s="298"/>
      <c r="IV97" s="298"/>
      <c r="IW97" s="298"/>
    </row>
    <row r="98" customFormat="false" ht="12.75" hidden="false" customHeight="false" outlineLevel="0" collapsed="false">
      <c r="A98" s="298"/>
      <c r="B98" s="299" t="s">
        <v>308</v>
      </c>
      <c r="C98" s="197"/>
      <c r="D98" s="297"/>
      <c r="E98" s="297"/>
      <c r="F98" s="297"/>
      <c r="G98" s="297"/>
      <c r="H98" s="297"/>
      <c r="I98" s="297"/>
      <c r="J98" s="297"/>
      <c r="K98" s="297"/>
      <c r="L98" s="297"/>
      <c r="M98" s="297"/>
      <c r="N98" s="297"/>
      <c r="O98" s="297"/>
      <c r="P98" s="297" t="n">
        <f aca="false">SUM(D98:O98)</f>
        <v>0</v>
      </c>
      <c r="Q98" s="298"/>
      <c r="R98" s="298"/>
      <c r="S98" s="298"/>
      <c r="T98" s="298"/>
      <c r="U98" s="298"/>
      <c r="V98" s="298"/>
      <c r="W98" s="298"/>
      <c r="X98" s="298"/>
      <c r="Y98" s="298"/>
      <c r="Z98" s="298"/>
      <c r="AA98" s="298"/>
      <c r="AB98" s="298"/>
      <c r="AC98" s="298"/>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c r="HV98" s="298"/>
      <c r="HW98" s="298"/>
      <c r="HX98" s="298"/>
      <c r="HY98" s="298"/>
      <c r="HZ98" s="298"/>
      <c r="IA98" s="298"/>
      <c r="IB98" s="298"/>
      <c r="IC98" s="298"/>
      <c r="ID98" s="298"/>
      <c r="IE98" s="298"/>
      <c r="IF98" s="298"/>
      <c r="IG98" s="298"/>
      <c r="IH98" s="298"/>
      <c r="II98" s="298"/>
      <c r="IJ98" s="298"/>
      <c r="IK98" s="298"/>
      <c r="IL98" s="298"/>
      <c r="IM98" s="298"/>
      <c r="IN98" s="298"/>
      <c r="IO98" s="298"/>
      <c r="IP98" s="298"/>
      <c r="IQ98" s="298"/>
      <c r="IR98" s="298"/>
      <c r="IS98" s="298"/>
      <c r="IT98" s="298"/>
      <c r="IU98" s="298"/>
      <c r="IV98" s="298"/>
      <c r="IW98" s="298"/>
    </row>
    <row r="99" customFormat="false" ht="12.75" hidden="false" customHeight="false" outlineLevel="0" collapsed="false">
      <c r="A99" s="298"/>
      <c r="B99" s="299" t="s">
        <v>309</v>
      </c>
      <c r="C99" s="197"/>
      <c r="D99" s="297"/>
      <c r="E99" s="297"/>
      <c r="F99" s="297"/>
      <c r="G99" s="297"/>
      <c r="H99" s="297"/>
      <c r="I99" s="297"/>
      <c r="J99" s="297"/>
      <c r="K99" s="297"/>
      <c r="L99" s="297"/>
      <c r="M99" s="297"/>
      <c r="N99" s="297"/>
      <c r="O99" s="297"/>
      <c r="P99" s="297" t="n">
        <f aca="false">SUM(D99:O99)</f>
        <v>0</v>
      </c>
      <c r="Q99" s="298"/>
      <c r="R99" s="298"/>
      <c r="S99" s="298"/>
      <c r="T99" s="298"/>
      <c r="U99" s="298"/>
      <c r="V99" s="298"/>
      <c r="W99" s="298"/>
      <c r="X99" s="298"/>
      <c r="Y99" s="298"/>
      <c r="Z99" s="298"/>
      <c r="AA99" s="298"/>
      <c r="AB99" s="298"/>
      <c r="AC99" s="298"/>
      <c r="AD99" s="298"/>
      <c r="AE99" s="298"/>
      <c r="AF99" s="298"/>
      <c r="AG99" s="298"/>
      <c r="AH99" s="298"/>
      <c r="AI99" s="298"/>
      <c r="AJ99" s="298"/>
      <c r="AK99" s="298"/>
      <c r="AL99" s="298"/>
      <c r="AM99" s="298"/>
      <c r="AN99" s="298"/>
      <c r="AO99" s="298"/>
      <c r="AP99" s="298"/>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c r="HV99" s="298"/>
      <c r="HW99" s="298"/>
      <c r="HX99" s="298"/>
      <c r="HY99" s="298"/>
      <c r="HZ99" s="298"/>
      <c r="IA99" s="298"/>
      <c r="IB99" s="298"/>
      <c r="IC99" s="298"/>
      <c r="ID99" s="298"/>
      <c r="IE99" s="298"/>
      <c r="IF99" s="298"/>
      <c r="IG99" s="298"/>
      <c r="IH99" s="298"/>
      <c r="II99" s="298"/>
      <c r="IJ99" s="298"/>
      <c r="IK99" s="298"/>
      <c r="IL99" s="298"/>
      <c r="IM99" s="298"/>
      <c r="IN99" s="298"/>
      <c r="IO99" s="298"/>
      <c r="IP99" s="298"/>
      <c r="IQ99" s="298"/>
      <c r="IR99" s="298"/>
      <c r="IS99" s="298"/>
      <c r="IT99" s="298"/>
      <c r="IU99" s="298"/>
      <c r="IV99" s="298"/>
      <c r="IW99" s="298"/>
    </row>
    <row r="100" customFormat="false" ht="12.75" hidden="false" customHeight="false" outlineLevel="0" collapsed="false">
      <c r="A100" s="298"/>
      <c r="B100" s="299" t="s">
        <v>310</v>
      </c>
      <c r="C100" s="197"/>
      <c r="D100" s="297"/>
      <c r="E100" s="297"/>
      <c r="F100" s="297"/>
      <c r="G100" s="297"/>
      <c r="H100" s="297"/>
      <c r="I100" s="297"/>
      <c r="J100" s="297"/>
      <c r="K100" s="297"/>
      <c r="L100" s="297"/>
      <c r="M100" s="297"/>
      <c r="N100" s="297"/>
      <c r="O100" s="297"/>
      <c r="P100" s="297" t="n">
        <f aca="false">SUM(D100:O100)</f>
        <v>0</v>
      </c>
      <c r="Q100" s="298"/>
      <c r="R100" s="298"/>
      <c r="S100" s="298"/>
      <c r="T100" s="298"/>
      <c r="U100" s="298"/>
      <c r="V100" s="298"/>
      <c r="W100" s="298"/>
      <c r="X100" s="298"/>
      <c r="Y100" s="298"/>
      <c r="Z100" s="298"/>
      <c r="AA100" s="298"/>
      <c r="AB100" s="298"/>
      <c r="AC100" s="298"/>
      <c r="AD100" s="298"/>
      <c r="AE100" s="298"/>
      <c r="AF100" s="298"/>
      <c r="AG100" s="298"/>
      <c r="AH100" s="298"/>
      <c r="AI100" s="298"/>
      <c r="AJ100" s="298"/>
      <c r="AK100" s="298"/>
      <c r="AL100" s="298"/>
      <c r="AM100" s="298"/>
      <c r="AN100" s="298"/>
      <c r="AO100" s="298"/>
      <c r="AP100" s="298"/>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c r="HV100" s="298"/>
      <c r="HW100" s="298"/>
      <c r="HX100" s="298"/>
      <c r="HY100" s="298"/>
      <c r="HZ100" s="298"/>
      <c r="IA100" s="298"/>
      <c r="IB100" s="298"/>
      <c r="IC100" s="298"/>
      <c r="ID100" s="298"/>
      <c r="IE100" s="298"/>
      <c r="IF100" s="298"/>
      <c r="IG100" s="298"/>
      <c r="IH100" s="298"/>
      <c r="II100" s="298"/>
      <c r="IJ100" s="298"/>
      <c r="IK100" s="298"/>
      <c r="IL100" s="298"/>
      <c r="IM100" s="298"/>
      <c r="IN100" s="298"/>
      <c r="IO100" s="298"/>
      <c r="IP100" s="298"/>
      <c r="IQ100" s="298"/>
      <c r="IR100" s="298"/>
      <c r="IS100" s="298"/>
      <c r="IT100" s="298"/>
      <c r="IU100" s="298"/>
      <c r="IV100" s="298"/>
      <c r="IW100" s="298"/>
    </row>
    <row r="101" customFormat="false" ht="12.75" hidden="false" customHeight="false" outlineLevel="0" collapsed="false">
      <c r="A101" s="298"/>
      <c r="B101" s="299" t="s">
        <v>311</v>
      </c>
      <c r="C101" s="197"/>
      <c r="D101" s="297"/>
      <c r="E101" s="297"/>
      <c r="F101" s="297"/>
      <c r="G101" s="297"/>
      <c r="H101" s="297"/>
      <c r="I101" s="297"/>
      <c r="J101" s="297"/>
      <c r="K101" s="297"/>
      <c r="L101" s="297"/>
      <c r="M101" s="297"/>
      <c r="N101" s="297"/>
      <c r="O101" s="297"/>
      <c r="P101" s="297" t="n">
        <f aca="false">SUM(D101:O101)</f>
        <v>0</v>
      </c>
      <c r="Q101" s="298"/>
      <c r="R101" s="298"/>
      <c r="S101" s="298"/>
      <c r="T101" s="298"/>
      <c r="U101" s="298"/>
      <c r="V101" s="298"/>
      <c r="W101" s="298"/>
      <c r="X101" s="298"/>
      <c r="Y101" s="298"/>
      <c r="Z101" s="298"/>
      <c r="AA101" s="298"/>
      <c r="AB101" s="298"/>
      <c r="AC101" s="298"/>
      <c r="AD101" s="298"/>
      <c r="AE101" s="298"/>
      <c r="AF101" s="298"/>
      <c r="AG101" s="298"/>
      <c r="AH101" s="298"/>
      <c r="AI101" s="298"/>
      <c r="AJ101" s="298"/>
      <c r="AK101" s="298"/>
      <c r="AL101" s="298"/>
      <c r="AM101" s="298"/>
      <c r="AN101" s="298"/>
      <c r="AO101" s="298"/>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c r="HV101" s="298"/>
      <c r="HW101" s="298"/>
      <c r="HX101" s="298"/>
      <c r="HY101" s="298"/>
      <c r="HZ101" s="298"/>
      <c r="IA101" s="298"/>
      <c r="IB101" s="298"/>
      <c r="IC101" s="298"/>
      <c r="ID101" s="298"/>
      <c r="IE101" s="298"/>
      <c r="IF101" s="298"/>
      <c r="IG101" s="298"/>
      <c r="IH101" s="298"/>
      <c r="II101" s="298"/>
      <c r="IJ101" s="298"/>
      <c r="IK101" s="298"/>
      <c r="IL101" s="298"/>
      <c r="IM101" s="298"/>
      <c r="IN101" s="298"/>
      <c r="IO101" s="298"/>
      <c r="IP101" s="298"/>
      <c r="IQ101" s="298"/>
      <c r="IR101" s="298"/>
      <c r="IS101" s="298"/>
      <c r="IT101" s="298"/>
      <c r="IU101" s="298"/>
      <c r="IV101" s="298"/>
      <c r="IW101" s="298"/>
    </row>
    <row r="102" customFormat="false" ht="12.75" hidden="false" customHeight="false" outlineLevel="0" collapsed="false">
      <c r="A102" s="298"/>
      <c r="B102" s="299" t="s">
        <v>312</v>
      </c>
      <c r="C102" s="197"/>
      <c r="D102" s="297"/>
      <c r="E102" s="297"/>
      <c r="F102" s="297"/>
      <c r="G102" s="297"/>
      <c r="H102" s="297"/>
      <c r="I102" s="297"/>
      <c r="J102" s="297"/>
      <c r="K102" s="297"/>
      <c r="L102" s="297"/>
      <c r="M102" s="297"/>
      <c r="N102" s="297"/>
      <c r="O102" s="297"/>
      <c r="P102" s="297" t="n">
        <f aca="false">SUM(D102:O102)</f>
        <v>0</v>
      </c>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c r="HV102" s="298"/>
      <c r="HW102" s="298"/>
      <c r="HX102" s="298"/>
      <c r="HY102" s="298"/>
      <c r="HZ102" s="298"/>
      <c r="IA102" s="298"/>
      <c r="IB102" s="298"/>
      <c r="IC102" s="298"/>
      <c r="ID102" s="298"/>
      <c r="IE102" s="298"/>
      <c r="IF102" s="298"/>
      <c r="IG102" s="298"/>
      <c r="IH102" s="298"/>
      <c r="II102" s="298"/>
      <c r="IJ102" s="298"/>
      <c r="IK102" s="298"/>
      <c r="IL102" s="298"/>
      <c r="IM102" s="298"/>
      <c r="IN102" s="298"/>
      <c r="IO102" s="298"/>
      <c r="IP102" s="298"/>
      <c r="IQ102" s="298"/>
      <c r="IR102" s="298"/>
      <c r="IS102" s="298"/>
      <c r="IT102" s="298"/>
      <c r="IU102" s="298"/>
      <c r="IV102" s="298"/>
      <c r="IW102" s="298"/>
    </row>
    <row r="103" customFormat="false" ht="12.75" hidden="false" customHeight="false" outlineLevel="0" collapsed="false">
      <c r="A103" s="298"/>
      <c r="B103" s="299" t="s">
        <v>313</v>
      </c>
      <c r="C103" s="197"/>
      <c r="D103" s="297"/>
      <c r="E103" s="297"/>
      <c r="F103" s="297"/>
      <c r="G103" s="297"/>
      <c r="H103" s="297"/>
      <c r="I103" s="297"/>
      <c r="J103" s="297"/>
      <c r="K103" s="297"/>
      <c r="L103" s="297"/>
      <c r="M103" s="297"/>
      <c r="N103" s="297"/>
      <c r="O103" s="297"/>
      <c r="P103" s="297" t="n">
        <f aca="false">SUM(D103:O103)</f>
        <v>0</v>
      </c>
      <c r="Q103" s="298"/>
      <c r="R103" s="298"/>
      <c r="S103" s="298"/>
      <c r="T103" s="298"/>
      <c r="U103" s="298"/>
      <c r="V103" s="298"/>
      <c r="W103" s="298"/>
      <c r="X103" s="298"/>
      <c r="Y103" s="298"/>
      <c r="Z103" s="298"/>
      <c r="AA103" s="298"/>
      <c r="AB103" s="298"/>
      <c r="AC103" s="298"/>
      <c r="AD103" s="298"/>
      <c r="AE103" s="298"/>
      <c r="AF103" s="298"/>
      <c r="AG103" s="298"/>
      <c r="AH103" s="298"/>
      <c r="AI103" s="298"/>
      <c r="AJ103" s="298"/>
      <c r="AK103" s="298"/>
      <c r="AL103" s="298"/>
      <c r="AM103" s="298"/>
      <c r="AN103" s="298"/>
      <c r="AO103" s="298"/>
      <c r="AP103" s="298"/>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c r="HV103" s="298"/>
      <c r="HW103" s="298"/>
      <c r="HX103" s="298"/>
      <c r="HY103" s="298"/>
      <c r="HZ103" s="298"/>
      <c r="IA103" s="298"/>
      <c r="IB103" s="298"/>
      <c r="IC103" s="298"/>
      <c r="ID103" s="298"/>
      <c r="IE103" s="298"/>
      <c r="IF103" s="298"/>
      <c r="IG103" s="298"/>
      <c r="IH103" s="298"/>
      <c r="II103" s="298"/>
      <c r="IJ103" s="298"/>
      <c r="IK103" s="298"/>
      <c r="IL103" s="298"/>
      <c r="IM103" s="298"/>
      <c r="IN103" s="298"/>
      <c r="IO103" s="298"/>
      <c r="IP103" s="298"/>
      <c r="IQ103" s="298"/>
      <c r="IR103" s="298"/>
      <c r="IS103" s="298"/>
      <c r="IT103" s="298"/>
      <c r="IU103" s="298"/>
      <c r="IV103" s="298"/>
      <c r="IW103" s="298"/>
    </row>
    <row r="104" customFormat="false" ht="12.75" hidden="false" customHeight="false" outlineLevel="0" collapsed="false">
      <c r="A104" s="298"/>
      <c r="B104" s="165" t="s">
        <v>314</v>
      </c>
      <c r="C104" s="197"/>
      <c r="D104" s="297"/>
      <c r="E104" s="297"/>
      <c r="F104" s="297"/>
      <c r="G104" s="297"/>
      <c r="H104" s="297"/>
      <c r="I104" s="297"/>
      <c r="J104" s="297"/>
      <c r="K104" s="297"/>
      <c r="L104" s="297"/>
      <c r="M104" s="297"/>
      <c r="N104" s="297"/>
      <c r="O104" s="297"/>
      <c r="P104" s="297" t="n">
        <f aca="false">SUM(D104:O104)</f>
        <v>0</v>
      </c>
      <c r="Q104" s="298"/>
      <c r="R104" s="298"/>
      <c r="S104" s="298"/>
      <c r="T104" s="298"/>
      <c r="U104" s="298"/>
      <c r="V104" s="298"/>
      <c r="W104" s="298"/>
      <c r="X104" s="298"/>
      <c r="Y104" s="298"/>
      <c r="Z104" s="298"/>
      <c r="AA104" s="298"/>
      <c r="AB104" s="298"/>
      <c r="AC104" s="298"/>
      <c r="AD104" s="298"/>
      <c r="AE104" s="298"/>
      <c r="AF104" s="298"/>
      <c r="AG104" s="298"/>
      <c r="AH104" s="298"/>
      <c r="AI104" s="298"/>
      <c r="AJ104" s="298"/>
      <c r="AK104" s="298"/>
      <c r="AL104" s="298"/>
      <c r="AM104" s="298"/>
      <c r="AN104" s="298"/>
      <c r="AO104" s="298"/>
      <c r="AP104" s="298"/>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c r="HV104" s="298"/>
      <c r="HW104" s="298"/>
      <c r="HX104" s="298"/>
      <c r="HY104" s="298"/>
      <c r="HZ104" s="298"/>
      <c r="IA104" s="298"/>
      <c r="IB104" s="298"/>
      <c r="IC104" s="298"/>
      <c r="ID104" s="298"/>
      <c r="IE104" s="298"/>
      <c r="IF104" s="298"/>
      <c r="IG104" s="298"/>
      <c r="IH104" s="298"/>
      <c r="II104" s="298"/>
      <c r="IJ104" s="298"/>
      <c r="IK104" s="298"/>
      <c r="IL104" s="298"/>
      <c r="IM104" s="298"/>
      <c r="IN104" s="298"/>
      <c r="IO104" s="298"/>
      <c r="IP104" s="298"/>
      <c r="IQ104" s="298"/>
      <c r="IR104" s="298"/>
      <c r="IS104" s="298"/>
      <c r="IT104" s="298"/>
      <c r="IU104" s="298"/>
      <c r="IV104" s="298"/>
      <c r="IW104" s="298"/>
    </row>
    <row r="105" customFormat="false" ht="12.75" hidden="false" customHeight="false" outlineLevel="0" collapsed="false">
      <c r="A105" s="298"/>
      <c r="B105" s="298" t="s">
        <v>315</v>
      </c>
      <c r="C105" s="197" t="n">
        <f aca="false">+'[1]Cash and Non-Cash'!E132</f>
        <v>0</v>
      </c>
      <c r="D105" s="297" t="n">
        <f aca="false">+'[1]Cash and Non-Cash'!F132</f>
        <v>0</v>
      </c>
      <c r="E105" s="297" t="n">
        <f aca="false">+'[1]Cash and Non-Cash'!G132</f>
        <v>0</v>
      </c>
      <c r="F105" s="297" t="n">
        <f aca="false">+'[1]Cash and Non-Cash'!H132</f>
        <v>0</v>
      </c>
      <c r="G105" s="297" t="n">
        <f aca="false">+'[1]Cash and Non-Cash'!I132</f>
        <v>0</v>
      </c>
      <c r="H105" s="297" t="n">
        <f aca="false">+'[1]Cash and Non-Cash'!J132</f>
        <v>0</v>
      </c>
      <c r="I105" s="297" t="n">
        <f aca="false">+'[1]Cash and Non-Cash'!K132</f>
        <v>0</v>
      </c>
      <c r="J105" s="297" t="n">
        <f aca="false">+'[1]Cash and Non-Cash'!L132</f>
        <v>0</v>
      </c>
      <c r="K105" s="297" t="n">
        <f aca="false">+'[1]Cash and Non-Cash'!M132</f>
        <v>0</v>
      </c>
      <c r="L105" s="297" t="n">
        <f aca="false">+'[1]Cash and Non-Cash'!N132</f>
        <v>0</v>
      </c>
      <c r="M105" s="297" t="n">
        <f aca="false">+'[1]Cash and Non-Cash'!O132</f>
        <v>0</v>
      </c>
      <c r="N105" s="297" t="n">
        <f aca="false">+'[1]Cash and Non-Cash'!P132</f>
        <v>0</v>
      </c>
      <c r="O105" s="297" t="n">
        <f aca="false">+'[1]Cash and Non-Cash'!Q132</f>
        <v>0</v>
      </c>
      <c r="P105" s="297" t="n">
        <f aca="false">SUM(D105:O105)</f>
        <v>0</v>
      </c>
      <c r="Q105" s="298"/>
      <c r="R105" s="298"/>
      <c r="S105" s="298"/>
      <c r="T105" s="298"/>
      <c r="U105" s="298"/>
      <c r="V105" s="298"/>
      <c r="W105" s="298"/>
      <c r="X105" s="298"/>
      <c r="Y105" s="298"/>
      <c r="Z105" s="298"/>
      <c r="AA105" s="298"/>
      <c r="AB105" s="298"/>
      <c r="AC105" s="298"/>
      <c r="AD105" s="298"/>
      <c r="AE105" s="298"/>
      <c r="AF105" s="298"/>
      <c r="AG105" s="298"/>
      <c r="AH105" s="298"/>
      <c r="AI105" s="298"/>
      <c r="AJ105" s="298"/>
      <c r="AK105" s="298"/>
      <c r="AL105" s="298"/>
      <c r="AM105" s="298"/>
      <c r="AN105" s="298"/>
      <c r="AO105" s="298"/>
      <c r="AP105" s="298"/>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c r="HV105" s="298"/>
      <c r="HW105" s="298"/>
      <c r="HX105" s="298"/>
      <c r="HY105" s="298"/>
      <c r="HZ105" s="298"/>
      <c r="IA105" s="298"/>
      <c r="IB105" s="298"/>
      <c r="IC105" s="298"/>
      <c r="ID105" s="298"/>
      <c r="IE105" s="298"/>
      <c r="IF105" s="298"/>
      <c r="IG105" s="298"/>
      <c r="IH105" s="298"/>
      <c r="II105" s="298"/>
      <c r="IJ105" s="298"/>
      <c r="IK105" s="298"/>
      <c r="IL105" s="298"/>
      <c r="IM105" s="298"/>
      <c r="IN105" s="298"/>
      <c r="IO105" s="298"/>
      <c r="IP105" s="298"/>
      <c r="IQ105" s="298"/>
      <c r="IR105" s="298"/>
      <c r="IS105" s="298"/>
      <c r="IT105" s="298"/>
      <c r="IU105" s="298"/>
      <c r="IV105" s="298"/>
      <c r="IW105" s="298"/>
    </row>
    <row r="106" customFormat="false" ht="12.75" hidden="false" customHeight="false" outlineLevel="0" collapsed="false">
      <c r="A106" s="300"/>
      <c r="B106" s="289" t="s">
        <v>157</v>
      </c>
      <c r="C106" s="301" t="n">
        <f aca="false">SUM(C90:C105)</f>
        <v>0</v>
      </c>
      <c r="D106" s="302" t="n">
        <f aca="false">SUM(D90:D105)</f>
        <v>0</v>
      </c>
      <c r="E106" s="302" t="n">
        <f aca="false">SUM(E90:E105)</f>
        <v>0</v>
      </c>
      <c r="F106" s="302" t="n">
        <f aca="false">SUM(F90:F105)</f>
        <v>0</v>
      </c>
      <c r="G106" s="302" t="n">
        <f aca="false">SUM(G90:G105)</f>
        <v>0</v>
      </c>
      <c r="H106" s="302" t="n">
        <f aca="false">SUM(H90:H105)</f>
        <v>0</v>
      </c>
      <c r="I106" s="302" t="n">
        <f aca="false">SUM(I90:I105)</f>
        <v>0</v>
      </c>
      <c r="J106" s="302" t="n">
        <f aca="false">SUM(J90:J105)</f>
        <v>0</v>
      </c>
      <c r="K106" s="302" t="n">
        <f aca="false">SUM(K90:K105)</f>
        <v>0</v>
      </c>
      <c r="L106" s="302" t="n">
        <f aca="false">SUM(L90:L105)</f>
        <v>0</v>
      </c>
      <c r="M106" s="302" t="n">
        <f aca="false">SUM(M90:M105)</f>
        <v>0</v>
      </c>
      <c r="N106" s="302" t="n">
        <f aca="false">SUM(N90:N105)</f>
        <v>0</v>
      </c>
      <c r="O106" s="302" t="n">
        <f aca="false">SUM(O90:O105)</f>
        <v>0</v>
      </c>
      <c r="P106" s="302" t="n">
        <f aca="false">SUM(P90:P105)</f>
        <v>0</v>
      </c>
      <c r="Q106" s="303"/>
      <c r="R106" s="303"/>
      <c r="S106" s="303"/>
      <c r="T106" s="303"/>
      <c r="U106" s="303"/>
      <c r="V106" s="303"/>
      <c r="W106" s="303"/>
      <c r="X106" s="303"/>
      <c r="Y106" s="303"/>
      <c r="Z106" s="303"/>
      <c r="AA106" s="303"/>
      <c r="AB106" s="303"/>
      <c r="AC106" s="303"/>
      <c r="AD106" s="303"/>
      <c r="AE106" s="303"/>
      <c r="AF106" s="303"/>
      <c r="AG106" s="303"/>
      <c r="AH106" s="303"/>
      <c r="AI106" s="303"/>
      <c r="AJ106" s="303"/>
      <c r="AK106" s="303"/>
      <c r="AL106" s="303"/>
      <c r="AM106" s="303"/>
      <c r="AN106" s="303"/>
      <c r="AO106" s="303"/>
      <c r="AP106" s="303"/>
      <c r="AQ106" s="303"/>
      <c r="AR106" s="303"/>
      <c r="AS106" s="303"/>
      <c r="AT106" s="303"/>
      <c r="AU106" s="303"/>
      <c r="AV106" s="303"/>
      <c r="AW106" s="303"/>
      <c r="AX106" s="303"/>
      <c r="AY106" s="303"/>
      <c r="AZ106" s="303"/>
      <c r="BA106" s="303"/>
      <c r="BB106" s="303"/>
      <c r="BC106" s="303"/>
      <c r="BD106" s="303"/>
      <c r="BE106" s="303"/>
      <c r="BF106" s="303"/>
      <c r="BG106" s="303"/>
      <c r="BH106" s="303"/>
      <c r="BI106" s="303"/>
      <c r="BJ106" s="303"/>
      <c r="BK106" s="303"/>
      <c r="BL106" s="303"/>
      <c r="BM106" s="303"/>
      <c r="BN106" s="303"/>
      <c r="BO106" s="303"/>
      <c r="BP106" s="303"/>
      <c r="BQ106" s="303"/>
      <c r="BR106" s="303"/>
      <c r="BS106" s="303"/>
      <c r="BT106" s="303"/>
      <c r="BU106" s="303"/>
      <c r="BV106" s="303"/>
      <c r="BW106" s="303"/>
      <c r="BX106" s="303"/>
      <c r="BY106" s="303"/>
      <c r="BZ106" s="303"/>
      <c r="CA106" s="303"/>
      <c r="CB106" s="303"/>
      <c r="CC106" s="303"/>
      <c r="CD106" s="303"/>
      <c r="CE106" s="303"/>
      <c r="CF106" s="303"/>
      <c r="CG106" s="303"/>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c r="HV106" s="298"/>
      <c r="HW106" s="298"/>
      <c r="HX106" s="298"/>
      <c r="HY106" s="298"/>
      <c r="HZ106" s="298"/>
      <c r="IA106" s="298"/>
      <c r="IB106" s="298"/>
      <c r="IC106" s="298"/>
      <c r="ID106" s="298"/>
      <c r="IE106" s="298"/>
      <c r="IF106" s="298"/>
      <c r="IG106" s="298"/>
      <c r="IH106" s="298"/>
      <c r="II106" s="298"/>
      <c r="IJ106" s="298"/>
      <c r="IK106" s="298"/>
      <c r="IL106" s="298"/>
      <c r="IM106" s="298"/>
      <c r="IN106" s="298"/>
      <c r="IO106" s="298"/>
      <c r="IP106" s="298"/>
      <c r="IQ106" s="298"/>
      <c r="IR106" s="298"/>
      <c r="IS106" s="298"/>
      <c r="IT106" s="298"/>
      <c r="IU106" s="298"/>
      <c r="IV106" s="298"/>
      <c r="IW106" s="298"/>
    </row>
    <row r="107" customFormat="false" ht="12.75" hidden="false" customHeight="false" outlineLevel="0" collapsed="false">
      <c r="A107" s="298"/>
      <c r="B107" s="197"/>
      <c r="C107" s="197"/>
      <c r="D107" s="297"/>
      <c r="E107" s="297"/>
      <c r="F107" s="297"/>
      <c r="G107" s="297"/>
      <c r="H107" s="297"/>
      <c r="I107" s="297"/>
      <c r="J107" s="297"/>
      <c r="K107" s="297"/>
      <c r="L107" s="297"/>
      <c r="M107" s="297"/>
      <c r="N107" s="297"/>
      <c r="O107" s="297"/>
      <c r="P107" s="297"/>
      <c r="Q107" s="303"/>
      <c r="R107" s="303"/>
      <c r="S107" s="303"/>
      <c r="T107" s="303"/>
      <c r="U107" s="303"/>
      <c r="V107" s="303"/>
      <c r="W107" s="303"/>
      <c r="X107" s="303"/>
      <c r="Y107" s="303"/>
      <c r="Z107" s="303"/>
      <c r="AA107" s="303"/>
      <c r="AB107" s="303"/>
      <c r="AC107" s="303"/>
      <c r="AD107" s="303"/>
      <c r="AE107" s="303"/>
      <c r="AF107" s="303"/>
      <c r="AG107" s="303"/>
      <c r="AH107" s="303"/>
      <c r="AI107" s="303"/>
      <c r="AJ107" s="303"/>
      <c r="AK107" s="303"/>
      <c r="AL107" s="303"/>
      <c r="AM107" s="303"/>
      <c r="AN107" s="303"/>
      <c r="AO107" s="303"/>
      <c r="AP107" s="303"/>
      <c r="AQ107" s="303"/>
      <c r="AR107" s="303"/>
      <c r="AS107" s="303"/>
      <c r="AT107" s="303"/>
      <c r="AU107" s="303"/>
      <c r="AV107" s="303"/>
      <c r="AW107" s="303"/>
      <c r="AX107" s="303"/>
      <c r="AY107" s="303"/>
      <c r="AZ107" s="303"/>
      <c r="BA107" s="303"/>
      <c r="BB107" s="303"/>
      <c r="BC107" s="303"/>
      <c r="BD107" s="303"/>
      <c r="BE107" s="303"/>
      <c r="BF107" s="303"/>
      <c r="BG107" s="303"/>
      <c r="BH107" s="303"/>
      <c r="BI107" s="303"/>
      <c r="BJ107" s="303"/>
      <c r="BK107" s="303"/>
      <c r="BL107" s="303"/>
      <c r="BM107" s="303"/>
      <c r="BN107" s="303"/>
      <c r="BO107" s="303"/>
      <c r="BP107" s="303"/>
      <c r="BQ107" s="303"/>
      <c r="BR107" s="303"/>
      <c r="BS107" s="303"/>
      <c r="BT107" s="303"/>
      <c r="BU107" s="303"/>
      <c r="BV107" s="303"/>
      <c r="BW107" s="303"/>
      <c r="BX107" s="303"/>
      <c r="BY107" s="303"/>
      <c r="BZ107" s="303"/>
      <c r="CA107" s="303"/>
      <c r="CB107" s="303"/>
      <c r="CC107" s="303"/>
      <c r="CD107" s="303"/>
      <c r="CE107" s="303"/>
      <c r="CF107" s="303"/>
      <c r="CG107" s="303"/>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c r="HV107" s="298"/>
      <c r="HW107" s="298"/>
      <c r="HX107" s="298"/>
      <c r="HY107" s="298"/>
      <c r="HZ107" s="298"/>
      <c r="IA107" s="298"/>
      <c r="IB107" s="298"/>
      <c r="IC107" s="298"/>
      <c r="ID107" s="298"/>
      <c r="IE107" s="298"/>
      <c r="IF107" s="298"/>
      <c r="IG107" s="298"/>
      <c r="IH107" s="298"/>
      <c r="II107" s="298"/>
      <c r="IJ107" s="298"/>
      <c r="IK107" s="298"/>
      <c r="IL107" s="298"/>
      <c r="IM107" s="298"/>
      <c r="IN107" s="298"/>
      <c r="IO107" s="298"/>
      <c r="IP107" s="298"/>
      <c r="IQ107" s="298"/>
      <c r="IR107" s="298"/>
      <c r="IS107" s="298"/>
      <c r="IT107" s="298"/>
      <c r="IU107" s="298"/>
      <c r="IV107" s="298"/>
      <c r="IW107" s="298"/>
    </row>
    <row r="108" customFormat="false" ht="12.75" hidden="false" customHeight="false" outlineLevel="0" collapsed="false">
      <c r="A108" s="304" t="s">
        <v>158</v>
      </c>
      <c r="B108" s="305"/>
      <c r="C108" s="305" t="e">
        <f aca="false">C106+#REF!</f>
        <v>#REF!</v>
      </c>
      <c r="D108" s="306" t="n">
        <f aca="false">D86+D106</f>
        <v>0</v>
      </c>
      <c r="E108" s="306" t="n">
        <f aca="false">E86+E106</f>
        <v>0</v>
      </c>
      <c r="F108" s="306" t="n">
        <f aca="false">F86+F106</f>
        <v>0</v>
      </c>
      <c r="G108" s="306" t="n">
        <f aca="false">G86+G106</f>
        <v>0</v>
      </c>
      <c r="H108" s="306" t="n">
        <f aca="false">H86+H106</f>
        <v>0</v>
      </c>
      <c r="I108" s="306" t="n">
        <f aca="false">I86+I106</f>
        <v>0</v>
      </c>
      <c r="J108" s="306" t="n">
        <f aca="false">J86+J106</f>
        <v>0</v>
      </c>
      <c r="K108" s="306" t="n">
        <f aca="false">K86+K106</f>
        <v>0</v>
      </c>
      <c r="L108" s="306" t="n">
        <f aca="false">L86+L106</f>
        <v>0</v>
      </c>
      <c r="M108" s="306" t="n">
        <f aca="false">M86+M106</f>
        <v>0</v>
      </c>
      <c r="N108" s="306" t="n">
        <f aca="false">N86+N106</f>
        <v>0</v>
      </c>
      <c r="O108" s="306" t="n">
        <f aca="false">O86+O106</f>
        <v>0</v>
      </c>
      <c r="P108" s="306" t="n">
        <f aca="false">P86+P106</f>
        <v>0</v>
      </c>
      <c r="Q108" s="303"/>
      <c r="R108" s="303"/>
      <c r="S108" s="303"/>
      <c r="T108" s="303"/>
      <c r="U108" s="303"/>
      <c r="V108" s="303"/>
      <c r="W108" s="303"/>
      <c r="X108" s="303"/>
      <c r="Y108" s="303"/>
      <c r="Z108" s="303"/>
      <c r="AA108" s="303"/>
      <c r="AB108" s="303"/>
      <c r="AC108" s="303"/>
      <c r="AD108" s="303"/>
      <c r="AE108" s="303"/>
      <c r="AF108" s="303"/>
      <c r="AG108" s="303"/>
      <c r="AH108" s="303"/>
      <c r="AI108" s="303"/>
      <c r="AJ108" s="303"/>
      <c r="AK108" s="303"/>
      <c r="AL108" s="303"/>
      <c r="AM108" s="303"/>
      <c r="AN108" s="303"/>
      <c r="AO108" s="303"/>
      <c r="AP108" s="303"/>
      <c r="AQ108" s="303"/>
      <c r="AR108" s="303"/>
      <c r="AS108" s="303"/>
      <c r="AT108" s="303"/>
      <c r="AU108" s="303"/>
      <c r="AV108" s="303"/>
      <c r="AW108" s="303"/>
      <c r="AX108" s="303"/>
      <c r="AY108" s="303"/>
      <c r="AZ108" s="303"/>
      <c r="BA108" s="303"/>
      <c r="BB108" s="303"/>
      <c r="BC108" s="303"/>
      <c r="BD108" s="303"/>
      <c r="BE108" s="303"/>
      <c r="BF108" s="303"/>
      <c r="BG108" s="303"/>
      <c r="BH108" s="303"/>
      <c r="BI108" s="303"/>
      <c r="BJ108" s="303"/>
      <c r="BK108" s="303"/>
      <c r="BL108" s="303"/>
      <c r="BM108" s="303"/>
      <c r="BN108" s="303"/>
      <c r="BO108" s="303"/>
      <c r="BP108" s="303"/>
      <c r="BQ108" s="303"/>
      <c r="BR108" s="303"/>
      <c r="BS108" s="303"/>
      <c r="BT108" s="303"/>
      <c r="BU108" s="303"/>
      <c r="BV108" s="303"/>
      <c r="BW108" s="303"/>
      <c r="BX108" s="303"/>
      <c r="BY108" s="303"/>
      <c r="BZ108" s="303"/>
      <c r="CA108" s="303"/>
      <c r="CB108" s="303"/>
      <c r="CC108" s="303"/>
      <c r="CD108" s="303"/>
      <c r="CE108" s="303"/>
      <c r="CF108" s="303"/>
      <c r="CG108" s="303"/>
      <c r="CH108" s="307"/>
      <c r="CI108" s="307"/>
      <c r="CJ108" s="307"/>
      <c r="CK108" s="307"/>
      <c r="CL108" s="307"/>
      <c r="CM108" s="307"/>
      <c r="CN108" s="307"/>
      <c r="CO108" s="307"/>
      <c r="CP108" s="307"/>
      <c r="CQ108" s="307"/>
      <c r="CR108" s="307"/>
      <c r="CS108" s="307"/>
      <c r="CT108" s="307"/>
      <c r="CU108" s="307"/>
      <c r="CV108" s="307"/>
      <c r="CW108" s="307"/>
      <c r="CX108" s="307"/>
      <c r="CY108" s="307"/>
      <c r="CZ108" s="307"/>
      <c r="DA108" s="307"/>
      <c r="DB108" s="307"/>
      <c r="DC108" s="307"/>
      <c r="DD108" s="307"/>
      <c r="DE108" s="307"/>
      <c r="DF108" s="307"/>
      <c r="DG108" s="307"/>
      <c r="DH108" s="307"/>
      <c r="DI108" s="307"/>
      <c r="DJ108" s="307"/>
      <c r="DK108" s="307"/>
      <c r="DL108" s="307"/>
      <c r="DM108" s="307"/>
      <c r="DN108" s="307"/>
      <c r="DO108" s="307"/>
      <c r="DP108" s="307"/>
      <c r="DQ108" s="307"/>
      <c r="DR108" s="307"/>
      <c r="DS108" s="307"/>
      <c r="DT108" s="307"/>
      <c r="DU108" s="307"/>
      <c r="DV108" s="307"/>
      <c r="DW108" s="307"/>
      <c r="DX108" s="307"/>
      <c r="DY108" s="307"/>
      <c r="DZ108" s="307"/>
      <c r="EA108" s="307"/>
      <c r="EB108" s="307"/>
      <c r="EC108" s="307"/>
      <c r="ED108" s="307"/>
      <c r="EE108" s="307"/>
      <c r="EF108" s="307"/>
      <c r="EG108" s="307"/>
      <c r="EH108" s="307"/>
      <c r="EI108" s="307"/>
      <c r="EJ108" s="307"/>
      <c r="EK108" s="307"/>
      <c r="EL108" s="307"/>
      <c r="EM108" s="307"/>
      <c r="EN108" s="307"/>
      <c r="EO108" s="307"/>
      <c r="EP108" s="307"/>
      <c r="EQ108" s="307"/>
      <c r="ER108" s="307"/>
      <c r="ES108" s="307"/>
      <c r="ET108" s="307"/>
      <c r="EU108" s="307"/>
      <c r="EV108" s="307"/>
      <c r="EW108" s="307"/>
      <c r="EX108" s="307"/>
      <c r="EY108" s="307"/>
      <c r="EZ108" s="307"/>
      <c r="FA108" s="307"/>
      <c r="FB108" s="307"/>
      <c r="FC108" s="307"/>
      <c r="FD108" s="307"/>
      <c r="FE108" s="307"/>
      <c r="FF108" s="307"/>
      <c r="FG108" s="307"/>
      <c r="FH108" s="307"/>
      <c r="FI108" s="307"/>
      <c r="FJ108" s="307"/>
      <c r="FK108" s="307"/>
      <c r="FL108" s="307"/>
      <c r="FM108" s="307"/>
      <c r="FN108" s="307"/>
      <c r="FO108" s="307"/>
      <c r="FP108" s="307"/>
      <c r="FQ108" s="307"/>
      <c r="FR108" s="307"/>
      <c r="FS108" s="307"/>
      <c r="FT108" s="307"/>
      <c r="FU108" s="307"/>
      <c r="FV108" s="307"/>
      <c r="FW108" s="307"/>
      <c r="FX108" s="307"/>
      <c r="FY108" s="307"/>
      <c r="FZ108" s="307"/>
      <c r="GA108" s="307"/>
      <c r="GB108" s="307"/>
      <c r="GC108" s="307"/>
      <c r="GD108" s="307"/>
      <c r="GE108" s="307"/>
      <c r="GF108" s="307"/>
      <c r="GG108" s="307"/>
      <c r="GH108" s="307"/>
      <c r="GI108" s="307"/>
      <c r="GJ108" s="307"/>
      <c r="GK108" s="307"/>
      <c r="GL108" s="307"/>
      <c r="GM108" s="307"/>
      <c r="GN108" s="307"/>
      <c r="GO108" s="307"/>
      <c r="GP108" s="307"/>
      <c r="GQ108" s="307"/>
      <c r="GR108" s="307"/>
      <c r="GS108" s="307"/>
      <c r="GT108" s="307"/>
      <c r="GU108" s="307"/>
      <c r="GV108" s="307"/>
      <c r="GW108" s="307"/>
      <c r="GX108" s="307"/>
      <c r="GY108" s="307"/>
      <c r="GZ108" s="307"/>
      <c r="HA108" s="307"/>
      <c r="HB108" s="307"/>
      <c r="HC108" s="307"/>
      <c r="HD108" s="307"/>
      <c r="HE108" s="307"/>
      <c r="HF108" s="307"/>
      <c r="HG108" s="307"/>
      <c r="HH108" s="307"/>
      <c r="HI108" s="307"/>
      <c r="HJ108" s="307"/>
      <c r="HK108" s="307"/>
      <c r="HL108" s="307"/>
      <c r="HM108" s="307"/>
      <c r="HN108" s="307"/>
      <c r="HO108" s="307"/>
      <c r="HP108" s="307"/>
      <c r="HQ108" s="307"/>
      <c r="HR108" s="307"/>
      <c r="HS108" s="307"/>
      <c r="HT108" s="307"/>
      <c r="HU108" s="307"/>
      <c r="HV108" s="307"/>
      <c r="HW108" s="307"/>
      <c r="HX108" s="307"/>
      <c r="HY108" s="307"/>
      <c r="HZ108" s="307"/>
      <c r="IA108" s="307"/>
      <c r="IB108" s="307"/>
      <c r="IC108" s="307"/>
      <c r="ID108" s="307"/>
      <c r="IE108" s="307"/>
      <c r="IF108" s="307"/>
      <c r="IG108" s="307"/>
      <c r="IH108" s="307"/>
      <c r="II108" s="307"/>
      <c r="IJ108" s="307"/>
      <c r="IK108" s="307"/>
      <c r="IL108" s="307"/>
      <c r="IM108" s="307"/>
      <c r="IN108" s="307"/>
      <c r="IO108" s="307"/>
      <c r="IP108" s="307"/>
      <c r="IQ108" s="307"/>
      <c r="IR108" s="307"/>
      <c r="IS108" s="307"/>
      <c r="IT108" s="307"/>
      <c r="IU108" s="307"/>
      <c r="IV108" s="307"/>
      <c r="IW108" s="307"/>
    </row>
    <row r="111" customFormat="false" ht="12.75" hidden="false" customHeight="false" outlineLevel="0" collapsed="false">
      <c r="A111" s="308" t="str">
        <f aca="true">CELL("FILENAME")</f>
        <v>'file:///mnt/12tb/@roms/datasets/enron/EDRM Enron Email Data Set v2 XML/filtered-attachments/xls/Budget_Temp.xls'#$CC 103821 - Detail Expenses</v>
      </c>
    </row>
  </sheetData>
  <sheetProtection sheet="true" password="cc4b" objects="true" scenarios="true"/>
  <printOptions headings="false" gridLines="false" gridLinesSet="true" horizontalCentered="true" verticalCentered="false"/>
  <pageMargins left="0.1" right="0.1" top="0.159722222222222" bottom="0.179861111111111" header="0.511811023622047" footer="0"/>
  <pageSetup paperSize="1" scale="58" fitToWidth="1" fitToHeight="1" pageOrder="downThenOver" orientation="landscape" blackAndWhite="false" draft="false" cellComments="none" horizontalDpi="300" verticalDpi="300" copies="1"/>
  <headerFooter differentFirst="false" differentOddEven="false">
    <oddHeader/>
    <oddFooter>&amp;L&amp;"Arial Narrow,Regular"&amp;8&amp;D
&amp;T</oddFooter>
  </headerFooter>
  <rowBreaks count="1" manualBreakCount="1">
    <brk id="87" man="true" max="16383" min="0"/>
  </rowBreaks>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5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22" activeCellId="0" sqref="H22"/>
    </sheetView>
  </sheetViews>
  <sheetFormatPr defaultColWidth="9.32421875" defaultRowHeight="12.75" customHeight="true" zeroHeight="false" outlineLevelRow="0" outlineLevelCol="0"/>
  <cols>
    <col collapsed="false" customWidth="true" hidden="false" outlineLevel="0" max="1" min="1" style="39" width="13.15"/>
    <col collapsed="false" customWidth="true" hidden="false" outlineLevel="0" max="2" min="2" style="39" width="12.82"/>
    <col collapsed="false" customWidth="true" hidden="false" outlineLevel="0" max="14" min="3" style="39" width="9.65"/>
    <col collapsed="false" customWidth="true" hidden="false" outlineLevel="0" max="15" min="15" style="39" width="10.65"/>
    <col collapsed="false" customWidth="false" hidden="false" outlineLevel="0" max="257" min="16" style="39" width="9.32"/>
  </cols>
  <sheetData>
    <row r="1" customFormat="false" ht="12.75" hidden="false" customHeight="false" outlineLevel="0" collapsed="false">
      <c r="A1" s="59" t="s">
        <v>133</v>
      </c>
      <c r="B1" s="53"/>
      <c r="C1" s="55" t="str">
        <f aca="false">+'CC 103821 - Detail Expenses'!D5</f>
        <v>11105</v>
      </c>
      <c r="D1" s="55"/>
      <c r="E1" s="53"/>
      <c r="F1" s="53"/>
      <c r="G1" s="56"/>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c r="GY1" s="53"/>
      <c r="GZ1" s="53"/>
      <c r="HA1" s="53"/>
      <c r="HB1" s="53"/>
      <c r="HC1" s="53"/>
      <c r="HD1" s="53"/>
      <c r="HE1" s="53"/>
      <c r="HF1" s="53"/>
      <c r="HG1" s="53"/>
      <c r="HH1" s="53"/>
      <c r="HI1" s="53"/>
      <c r="HJ1" s="53"/>
      <c r="HK1" s="53"/>
      <c r="HL1" s="53"/>
      <c r="HM1" s="53"/>
      <c r="HN1" s="53"/>
      <c r="HO1" s="53"/>
      <c r="HP1" s="53"/>
      <c r="HQ1" s="53"/>
      <c r="HR1" s="53"/>
      <c r="HS1" s="53"/>
      <c r="HT1" s="53"/>
      <c r="HU1" s="53"/>
      <c r="HV1" s="53"/>
      <c r="HW1" s="53"/>
      <c r="HX1" s="53"/>
      <c r="HY1" s="53"/>
      <c r="HZ1" s="53"/>
      <c r="IA1" s="53"/>
      <c r="IB1" s="53"/>
      <c r="IC1" s="53"/>
      <c r="ID1" s="53"/>
      <c r="IE1" s="53"/>
      <c r="IF1" s="53"/>
      <c r="IG1" s="53"/>
      <c r="IH1" s="53"/>
      <c r="II1" s="53"/>
      <c r="IJ1" s="53"/>
      <c r="IK1" s="53"/>
      <c r="IL1" s="53"/>
      <c r="IM1" s="53"/>
      <c r="IN1" s="53"/>
      <c r="IO1" s="53"/>
      <c r="IP1" s="53"/>
      <c r="IQ1" s="53"/>
      <c r="IR1" s="53"/>
      <c r="IS1" s="53"/>
      <c r="IT1" s="53"/>
      <c r="IU1" s="53"/>
      <c r="IV1" s="53"/>
      <c r="IW1" s="53"/>
    </row>
    <row r="2" customFormat="false" ht="12.75" hidden="false" customHeight="false" outlineLevel="0" collapsed="false">
      <c r="A2" s="59" t="s">
        <v>135</v>
      </c>
      <c r="B2" s="53"/>
      <c r="C2" s="55" t="str">
        <f aca="false">+'CC 103821 - Detail Expenses'!D6</f>
        <v>Gossett</v>
      </c>
      <c r="D2" s="55"/>
      <c r="E2" s="53"/>
      <c r="F2" s="53"/>
      <c r="G2" s="56"/>
      <c r="H2" s="56"/>
      <c r="I2" s="53"/>
      <c r="J2" s="53"/>
      <c r="K2" s="53"/>
      <c r="L2" s="53"/>
      <c r="M2" s="53"/>
      <c r="N2" s="59"/>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row>
    <row r="3" customFormat="false" ht="12.75" hidden="false" customHeight="false" outlineLevel="0" collapsed="false">
      <c r="A3" s="59" t="s">
        <v>423</v>
      </c>
      <c r="B3" s="53"/>
      <c r="C3" s="55" t="str">
        <f aca="false">+'CC 103821 - Detail Expenses'!D7</f>
        <v>103821</v>
      </c>
      <c r="D3" s="55"/>
      <c r="E3" s="53"/>
      <c r="F3" s="53"/>
      <c r="G3" s="53"/>
      <c r="H3" s="56"/>
      <c r="I3" s="53"/>
      <c r="J3" s="53"/>
      <c r="K3" s="53"/>
      <c r="L3" s="53"/>
      <c r="M3" s="53"/>
      <c r="N3" s="53"/>
      <c r="O3" s="53"/>
      <c r="P3" s="309"/>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c r="IW3" s="53"/>
    </row>
    <row r="4" customFormat="false" ht="12.75" hidden="false" customHeight="false" outlineLevel="0" collapsed="false">
      <c r="A4" s="53"/>
      <c r="B4" s="53"/>
      <c r="C4" s="54"/>
      <c r="D4" s="55"/>
      <c r="E4" s="53"/>
      <c r="F4" s="53"/>
      <c r="G4" s="53"/>
      <c r="H4" s="56"/>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row>
    <row r="5" customFormat="false" ht="12.75" hidden="false" customHeight="false" outlineLevel="0" collapsed="false">
      <c r="A5" s="310" t="s">
        <v>412</v>
      </c>
      <c r="B5" s="311" t="s">
        <v>412</v>
      </c>
      <c r="C5" s="312"/>
      <c r="D5" s="312"/>
      <c r="E5" s="312"/>
      <c r="F5" s="312"/>
      <c r="G5" s="312"/>
      <c r="H5" s="312"/>
      <c r="I5" s="312"/>
      <c r="J5" s="312"/>
      <c r="K5" s="312"/>
      <c r="L5" s="312"/>
      <c r="M5" s="312"/>
      <c r="N5" s="312"/>
      <c r="O5" s="313" t="s">
        <v>424</v>
      </c>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row>
    <row r="6" customFormat="false" ht="12.75" hidden="false" customHeight="false" outlineLevel="0" collapsed="false">
      <c r="A6" s="314" t="s">
        <v>425</v>
      </c>
      <c r="B6" s="315" t="s">
        <v>413</v>
      </c>
      <c r="C6" s="316" t="n">
        <v>36892</v>
      </c>
      <c r="D6" s="316" t="n">
        <v>36923</v>
      </c>
      <c r="E6" s="316" t="n">
        <v>36951</v>
      </c>
      <c r="F6" s="316" t="n">
        <v>36982</v>
      </c>
      <c r="G6" s="316" t="n">
        <v>37012</v>
      </c>
      <c r="H6" s="316" t="n">
        <v>37043</v>
      </c>
      <c r="I6" s="316" t="n">
        <v>37073</v>
      </c>
      <c r="J6" s="316" t="n">
        <v>37104</v>
      </c>
      <c r="K6" s="316" t="n">
        <v>37135</v>
      </c>
      <c r="L6" s="316" t="n">
        <v>37165</v>
      </c>
      <c r="M6" s="316" t="n">
        <v>37196</v>
      </c>
      <c r="N6" s="316" t="n">
        <v>37226</v>
      </c>
      <c r="O6" s="317" t="s">
        <v>426</v>
      </c>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c r="IW6" s="53"/>
    </row>
    <row r="7" customFormat="false" ht="12.75" hidden="false" customHeight="false" outlineLevel="0" collapsed="false">
      <c r="A7" s="318" t="str">
        <f aca="false">+'CC 103821 - Detail Expenses'!$D$7</f>
        <v>103821</v>
      </c>
      <c r="B7" s="318" t="s">
        <v>414</v>
      </c>
      <c r="C7" s="319" t="n">
        <f aca="false">+'CC 103821 - Detail Expenses'!D30+'CC 103821 - Detail Expenses'!D31</f>
        <v>0</v>
      </c>
      <c r="D7" s="319" t="n">
        <f aca="false">+'CC 103821 - Detail Expenses'!E30+'CC 103821 - Detail Expenses'!E31</f>
        <v>0</v>
      </c>
      <c r="E7" s="319" t="n">
        <f aca="false">+'CC 103821 - Detail Expenses'!F30+'CC 103821 - Detail Expenses'!F31</f>
        <v>0</v>
      </c>
      <c r="F7" s="319" t="n">
        <f aca="false">+'CC 103821 - Detail Expenses'!G30+'CC 103821 - Detail Expenses'!G31</f>
        <v>0</v>
      </c>
      <c r="G7" s="319" t="n">
        <f aca="false">+'CC 103821 - Detail Expenses'!H30+'CC 103821 - Detail Expenses'!H31</f>
        <v>0</v>
      </c>
      <c r="H7" s="319" t="n">
        <f aca="false">+'CC 103821 - Detail Expenses'!I30+'CC 103821 - Detail Expenses'!I31</f>
        <v>0</v>
      </c>
      <c r="I7" s="319" t="n">
        <f aca="false">+'CC 103821 - Detail Expenses'!J30+'CC 103821 - Detail Expenses'!J31</f>
        <v>0</v>
      </c>
      <c r="J7" s="319" t="n">
        <f aca="false">+'CC 103821 - Detail Expenses'!K30+'CC 103821 - Detail Expenses'!K31</f>
        <v>0</v>
      </c>
      <c r="K7" s="319" t="n">
        <f aca="false">+'CC 103821 - Detail Expenses'!L30+'CC 103821 - Detail Expenses'!L31</f>
        <v>0</v>
      </c>
      <c r="L7" s="319" t="n">
        <f aca="false">+'CC 103821 - Detail Expenses'!M30+'CC 103821 - Detail Expenses'!M31</f>
        <v>0</v>
      </c>
      <c r="M7" s="319" t="n">
        <f aca="false">+'CC 103821 - Detail Expenses'!N30+'CC 103821 - Detail Expenses'!N31</f>
        <v>0</v>
      </c>
      <c r="N7" s="319" t="n">
        <f aca="false">+'CC 103821 - Detail Expenses'!O30+'CC 103821 - Detail Expenses'!O31</f>
        <v>0</v>
      </c>
      <c r="O7" s="319" t="n">
        <f aca="false">+'CC 103821 - Detail Expenses'!P30+'CC 103821 - Detail Expenses'!P31</f>
        <v>0</v>
      </c>
    </row>
    <row r="8" customFormat="false" ht="12.75" hidden="false" customHeight="false" outlineLevel="0" collapsed="false">
      <c r="A8" s="318" t="str">
        <f aca="false">+'CC 103821 - Detail Expenses'!$D$7</f>
        <v>103821</v>
      </c>
      <c r="B8" s="318" t="s">
        <v>418</v>
      </c>
      <c r="C8" s="319" t="n">
        <f aca="false">+'CC 103821 - Detail Expenses'!D33</f>
        <v>0</v>
      </c>
      <c r="D8" s="319" t="n">
        <f aca="false">+'CC 103821 - Detail Expenses'!E33</f>
        <v>0</v>
      </c>
      <c r="E8" s="319" t="n">
        <f aca="false">+'CC 103821 - Detail Expenses'!F33</f>
        <v>0</v>
      </c>
      <c r="F8" s="319" t="n">
        <f aca="false">+'CC 103821 - Detail Expenses'!G33</f>
        <v>0</v>
      </c>
      <c r="G8" s="319" t="n">
        <f aca="false">+'CC 103821 - Detail Expenses'!H33</f>
        <v>0</v>
      </c>
      <c r="H8" s="319" t="n">
        <f aca="false">+'CC 103821 - Detail Expenses'!I33</f>
        <v>0</v>
      </c>
      <c r="I8" s="319" t="n">
        <f aca="false">+'CC 103821 - Detail Expenses'!J33</f>
        <v>0</v>
      </c>
      <c r="J8" s="319" t="n">
        <f aca="false">+'CC 103821 - Detail Expenses'!K33</f>
        <v>0</v>
      </c>
      <c r="K8" s="319" t="n">
        <f aca="false">+'CC 103821 - Detail Expenses'!L33</f>
        <v>0</v>
      </c>
      <c r="L8" s="319" t="n">
        <f aca="false">+'CC 103821 - Detail Expenses'!M33</f>
        <v>0</v>
      </c>
      <c r="M8" s="319" t="n">
        <f aca="false">+'CC 103821 - Detail Expenses'!N33</f>
        <v>0</v>
      </c>
      <c r="N8" s="319" t="n">
        <f aca="false">+'CC 103821 - Detail Expenses'!O33</f>
        <v>0</v>
      </c>
      <c r="O8" s="319" t="n">
        <f aca="false">+'CC 103821 - Detail Expenses'!P33</f>
        <v>0</v>
      </c>
    </row>
    <row r="9" customFormat="false" ht="12.75" hidden="false" customHeight="false" outlineLevel="0" collapsed="false">
      <c r="A9" s="318" t="str">
        <f aca="false">+'CC 103821 - Detail Expenses'!$D$7</f>
        <v>103821</v>
      </c>
      <c r="B9" s="318" t="s">
        <v>420</v>
      </c>
      <c r="C9" s="319" t="n">
        <f aca="false">+'CC 103821 - Detail Expenses'!D34</f>
        <v>0</v>
      </c>
      <c r="D9" s="319" t="n">
        <f aca="false">+'CC 103821 - Detail Expenses'!E34</f>
        <v>0</v>
      </c>
      <c r="E9" s="319" t="n">
        <f aca="false">+'CC 103821 - Detail Expenses'!F34</f>
        <v>0</v>
      </c>
      <c r="F9" s="319" t="n">
        <f aca="false">+'CC 103821 - Detail Expenses'!G34</f>
        <v>0</v>
      </c>
      <c r="G9" s="319" t="n">
        <f aca="false">+'CC 103821 - Detail Expenses'!H34</f>
        <v>0</v>
      </c>
      <c r="H9" s="319" t="n">
        <f aca="false">+'CC 103821 - Detail Expenses'!I34</f>
        <v>0</v>
      </c>
      <c r="I9" s="319" t="n">
        <f aca="false">+'CC 103821 - Detail Expenses'!J34</f>
        <v>0</v>
      </c>
      <c r="J9" s="319" t="n">
        <f aca="false">+'CC 103821 - Detail Expenses'!K34</f>
        <v>0</v>
      </c>
      <c r="K9" s="319" t="n">
        <f aca="false">+'CC 103821 - Detail Expenses'!L34</f>
        <v>0</v>
      </c>
      <c r="L9" s="319" t="n">
        <f aca="false">+'CC 103821 - Detail Expenses'!M34</f>
        <v>0</v>
      </c>
      <c r="M9" s="319" t="n">
        <f aca="false">+'CC 103821 - Detail Expenses'!N34</f>
        <v>0</v>
      </c>
      <c r="N9" s="319" t="n">
        <f aca="false">+'CC 103821 - Detail Expenses'!O34</f>
        <v>0</v>
      </c>
      <c r="O9" s="319" t="n">
        <f aca="false">+'CC 103821 - Detail Expenses'!P34</f>
        <v>0</v>
      </c>
    </row>
    <row r="10" customFormat="false" ht="12.75" hidden="false" customHeight="false" outlineLevel="0" collapsed="false">
      <c r="A10" s="318" t="str">
        <f aca="false">+'CC 103821 - Detail Expenses'!$D$7</f>
        <v>103821</v>
      </c>
      <c r="B10" s="320" t="s">
        <v>213</v>
      </c>
      <c r="C10" s="319" t="n">
        <f aca="false">+'CC 103821 - Detail Expenses'!D36</f>
        <v>0</v>
      </c>
      <c r="D10" s="319" t="n">
        <f aca="false">+'CC 103821 - Detail Expenses'!E36</f>
        <v>0</v>
      </c>
      <c r="E10" s="319" t="n">
        <f aca="false">+'CC 103821 - Detail Expenses'!F36</f>
        <v>0</v>
      </c>
      <c r="F10" s="319" t="n">
        <f aca="false">+'CC 103821 - Detail Expenses'!G36</f>
        <v>0</v>
      </c>
      <c r="G10" s="319" t="n">
        <f aca="false">+'CC 103821 - Detail Expenses'!H36</f>
        <v>0</v>
      </c>
      <c r="H10" s="319" t="n">
        <f aca="false">+'CC 103821 - Detail Expenses'!I36</f>
        <v>0</v>
      </c>
      <c r="I10" s="319" t="n">
        <f aca="false">+'CC 103821 - Detail Expenses'!J36</f>
        <v>0</v>
      </c>
      <c r="J10" s="319" t="n">
        <f aca="false">+'CC 103821 - Detail Expenses'!K36</f>
        <v>0</v>
      </c>
      <c r="K10" s="319" t="n">
        <f aca="false">+'CC 103821 - Detail Expenses'!L36</f>
        <v>0</v>
      </c>
      <c r="L10" s="319" t="n">
        <f aca="false">+'CC 103821 - Detail Expenses'!M36</f>
        <v>0</v>
      </c>
      <c r="M10" s="319" t="n">
        <f aca="false">+'CC 103821 - Detail Expenses'!N36</f>
        <v>0</v>
      </c>
      <c r="N10" s="319" t="n">
        <f aca="false">+'CC 103821 - Detail Expenses'!O36</f>
        <v>0</v>
      </c>
      <c r="O10" s="319" t="n">
        <f aca="false">+'CC 103821 - Detail Expenses'!P36</f>
        <v>0</v>
      </c>
    </row>
    <row r="11" customFormat="false" ht="12.75" hidden="false" customHeight="false" outlineLevel="0" collapsed="false">
      <c r="A11" s="318" t="str">
        <f aca="false">+'CC 103821 - Detail Expenses'!$D$7</f>
        <v>103821</v>
      </c>
      <c r="B11" s="321" t="s">
        <v>215</v>
      </c>
      <c r="C11" s="319" t="n">
        <f aca="false">+'CC 103821 - Detail Expenses'!D37</f>
        <v>0</v>
      </c>
      <c r="D11" s="319" t="n">
        <f aca="false">+'CC 103821 - Detail Expenses'!E37</f>
        <v>0</v>
      </c>
      <c r="E11" s="319" t="n">
        <f aca="false">+'CC 103821 - Detail Expenses'!F37</f>
        <v>0</v>
      </c>
      <c r="F11" s="319" t="n">
        <f aca="false">+'CC 103821 - Detail Expenses'!G37</f>
        <v>0</v>
      </c>
      <c r="G11" s="319" t="n">
        <f aca="false">+'CC 103821 - Detail Expenses'!H37</f>
        <v>0</v>
      </c>
      <c r="H11" s="319" t="n">
        <f aca="false">+'CC 103821 - Detail Expenses'!I37</f>
        <v>0</v>
      </c>
      <c r="I11" s="319" t="n">
        <f aca="false">+'CC 103821 - Detail Expenses'!J37</f>
        <v>0</v>
      </c>
      <c r="J11" s="319" t="n">
        <f aca="false">+'CC 103821 - Detail Expenses'!K37</f>
        <v>0</v>
      </c>
      <c r="K11" s="319" t="n">
        <f aca="false">+'CC 103821 - Detail Expenses'!L37</f>
        <v>0</v>
      </c>
      <c r="L11" s="319" t="n">
        <f aca="false">+'CC 103821 - Detail Expenses'!M37</f>
        <v>0</v>
      </c>
      <c r="M11" s="319" t="n">
        <f aca="false">+'CC 103821 - Detail Expenses'!N37</f>
        <v>0</v>
      </c>
      <c r="N11" s="319" t="n">
        <f aca="false">+'CC 103821 - Detail Expenses'!O37</f>
        <v>0</v>
      </c>
      <c r="O11" s="319" t="n">
        <f aca="false">+'CC 103821 - Detail Expenses'!P37</f>
        <v>0</v>
      </c>
    </row>
    <row r="12" customFormat="false" ht="12.75" hidden="false" customHeight="false" outlineLevel="0" collapsed="false">
      <c r="A12" s="318" t="str">
        <f aca="false">+'CC 103821 - Detail Expenses'!$D$7</f>
        <v>103821</v>
      </c>
      <c r="B12" s="320" t="s">
        <v>217</v>
      </c>
      <c r="C12" s="319" t="n">
        <f aca="false">+'CC 103821 - Detail Expenses'!D38</f>
        <v>0</v>
      </c>
      <c r="D12" s="319" t="n">
        <f aca="false">+'CC 103821 - Detail Expenses'!E38</f>
        <v>0</v>
      </c>
      <c r="E12" s="319" t="n">
        <f aca="false">+'CC 103821 - Detail Expenses'!F38</f>
        <v>0</v>
      </c>
      <c r="F12" s="319" t="n">
        <f aca="false">+'CC 103821 - Detail Expenses'!G38</f>
        <v>0</v>
      </c>
      <c r="G12" s="319" t="n">
        <f aca="false">+'CC 103821 - Detail Expenses'!H38</f>
        <v>0</v>
      </c>
      <c r="H12" s="319" t="n">
        <f aca="false">+'CC 103821 - Detail Expenses'!I38</f>
        <v>0</v>
      </c>
      <c r="I12" s="319" t="n">
        <f aca="false">+'CC 103821 - Detail Expenses'!J38</f>
        <v>0</v>
      </c>
      <c r="J12" s="319" t="n">
        <f aca="false">+'CC 103821 - Detail Expenses'!K38</f>
        <v>0</v>
      </c>
      <c r="K12" s="319" t="n">
        <f aca="false">+'CC 103821 - Detail Expenses'!L38</f>
        <v>0</v>
      </c>
      <c r="L12" s="319" t="n">
        <f aca="false">+'CC 103821 - Detail Expenses'!M38</f>
        <v>0</v>
      </c>
      <c r="M12" s="319" t="n">
        <f aca="false">+'CC 103821 - Detail Expenses'!N38</f>
        <v>0</v>
      </c>
      <c r="N12" s="319" t="n">
        <f aca="false">+'CC 103821 - Detail Expenses'!O38</f>
        <v>0</v>
      </c>
      <c r="O12" s="319" t="n">
        <f aca="false">+'CC 103821 - Detail Expenses'!P38</f>
        <v>0</v>
      </c>
    </row>
    <row r="13" customFormat="false" ht="12.75" hidden="false" customHeight="false" outlineLevel="0" collapsed="false">
      <c r="A13" s="318" t="str">
        <f aca="false">+'CC 103821 - Detail Expenses'!$D$7</f>
        <v>103821</v>
      </c>
      <c r="B13" s="320" t="s">
        <v>219</v>
      </c>
      <c r="C13" s="319" t="n">
        <f aca="false">+'CC 103821 - Detail Expenses'!D39</f>
        <v>0</v>
      </c>
      <c r="D13" s="319" t="n">
        <f aca="false">+'CC 103821 - Detail Expenses'!E39</f>
        <v>0</v>
      </c>
      <c r="E13" s="319" t="n">
        <f aca="false">+'CC 103821 - Detail Expenses'!F39</f>
        <v>0</v>
      </c>
      <c r="F13" s="319" t="n">
        <f aca="false">+'CC 103821 - Detail Expenses'!G39</f>
        <v>0</v>
      </c>
      <c r="G13" s="319" t="n">
        <f aca="false">+'CC 103821 - Detail Expenses'!H39</f>
        <v>0</v>
      </c>
      <c r="H13" s="319" t="n">
        <f aca="false">+'CC 103821 - Detail Expenses'!I39</f>
        <v>0</v>
      </c>
      <c r="I13" s="319" t="n">
        <f aca="false">+'CC 103821 - Detail Expenses'!J39</f>
        <v>0</v>
      </c>
      <c r="J13" s="319" t="n">
        <f aca="false">+'CC 103821 - Detail Expenses'!K39</f>
        <v>0</v>
      </c>
      <c r="K13" s="319" t="n">
        <f aca="false">+'CC 103821 - Detail Expenses'!L39</f>
        <v>0</v>
      </c>
      <c r="L13" s="319" t="n">
        <f aca="false">+'CC 103821 - Detail Expenses'!M39</f>
        <v>0</v>
      </c>
      <c r="M13" s="319" t="n">
        <f aca="false">+'CC 103821 - Detail Expenses'!N39</f>
        <v>0</v>
      </c>
      <c r="N13" s="319" t="n">
        <f aca="false">+'CC 103821 - Detail Expenses'!O39</f>
        <v>0</v>
      </c>
      <c r="O13" s="319" t="n">
        <f aca="false">+'CC 103821 - Detail Expenses'!P39</f>
        <v>0</v>
      </c>
    </row>
    <row r="14" customFormat="false" ht="12.75" hidden="false" customHeight="false" outlineLevel="0" collapsed="false">
      <c r="A14" s="318" t="str">
        <f aca="false">+'CC 103821 - Detail Expenses'!$D$7</f>
        <v>103821</v>
      </c>
      <c r="B14" s="321" t="s">
        <v>221</v>
      </c>
      <c r="C14" s="319" t="n">
        <f aca="false">+'CC 103821 - Detail Expenses'!D40</f>
        <v>0</v>
      </c>
      <c r="D14" s="319" t="n">
        <f aca="false">+'CC 103821 - Detail Expenses'!E40</f>
        <v>0</v>
      </c>
      <c r="E14" s="319" t="n">
        <f aca="false">+'CC 103821 - Detail Expenses'!F40</f>
        <v>0</v>
      </c>
      <c r="F14" s="319" t="n">
        <f aca="false">+'CC 103821 - Detail Expenses'!G40</f>
        <v>0</v>
      </c>
      <c r="G14" s="319" t="n">
        <f aca="false">+'CC 103821 - Detail Expenses'!H40</f>
        <v>0</v>
      </c>
      <c r="H14" s="319" t="n">
        <f aca="false">+'CC 103821 - Detail Expenses'!I40</f>
        <v>0</v>
      </c>
      <c r="I14" s="319" t="n">
        <f aca="false">+'CC 103821 - Detail Expenses'!J40</f>
        <v>0</v>
      </c>
      <c r="J14" s="319" t="n">
        <f aca="false">+'CC 103821 - Detail Expenses'!K40</f>
        <v>0</v>
      </c>
      <c r="K14" s="319" t="n">
        <f aca="false">+'CC 103821 - Detail Expenses'!L40</f>
        <v>0</v>
      </c>
      <c r="L14" s="319" t="n">
        <f aca="false">+'CC 103821 - Detail Expenses'!M40</f>
        <v>0</v>
      </c>
      <c r="M14" s="319" t="n">
        <f aca="false">+'CC 103821 - Detail Expenses'!N40</f>
        <v>0</v>
      </c>
      <c r="N14" s="319" t="n">
        <f aca="false">+'CC 103821 - Detail Expenses'!O40</f>
        <v>0</v>
      </c>
      <c r="O14" s="319" t="n">
        <f aca="false">+'CC 103821 - Detail Expenses'!P40</f>
        <v>0</v>
      </c>
    </row>
    <row r="15" customFormat="false" ht="12.75" hidden="false" customHeight="false" outlineLevel="0" collapsed="false">
      <c r="A15" s="318" t="str">
        <f aca="false">+'CC 103821 - Detail Expenses'!$D$7</f>
        <v>103821</v>
      </c>
      <c r="B15" s="320" t="s">
        <v>223</v>
      </c>
      <c r="C15" s="319" t="n">
        <f aca="false">+'CC 103821 - Detail Expenses'!D41</f>
        <v>0</v>
      </c>
      <c r="D15" s="319" t="n">
        <f aca="false">+'CC 103821 - Detail Expenses'!E41</f>
        <v>0</v>
      </c>
      <c r="E15" s="319" t="n">
        <f aca="false">+'CC 103821 - Detail Expenses'!F41</f>
        <v>0</v>
      </c>
      <c r="F15" s="319" t="n">
        <f aca="false">+'CC 103821 - Detail Expenses'!G41</f>
        <v>0</v>
      </c>
      <c r="G15" s="319" t="n">
        <f aca="false">+'CC 103821 - Detail Expenses'!H41</f>
        <v>0</v>
      </c>
      <c r="H15" s="319" t="n">
        <f aca="false">+'CC 103821 - Detail Expenses'!I41</f>
        <v>0</v>
      </c>
      <c r="I15" s="319" t="n">
        <f aca="false">+'CC 103821 - Detail Expenses'!J41</f>
        <v>0</v>
      </c>
      <c r="J15" s="319" t="n">
        <f aca="false">+'CC 103821 - Detail Expenses'!K41</f>
        <v>0</v>
      </c>
      <c r="K15" s="319" t="n">
        <f aca="false">+'CC 103821 - Detail Expenses'!L41</f>
        <v>0</v>
      </c>
      <c r="L15" s="319" t="n">
        <f aca="false">+'CC 103821 - Detail Expenses'!M41</f>
        <v>0</v>
      </c>
      <c r="M15" s="319" t="n">
        <f aca="false">+'CC 103821 - Detail Expenses'!N41</f>
        <v>0</v>
      </c>
      <c r="N15" s="319" t="n">
        <f aca="false">+'CC 103821 - Detail Expenses'!O41</f>
        <v>0</v>
      </c>
      <c r="O15" s="319" t="n">
        <f aca="false">+'CC 103821 - Detail Expenses'!P41</f>
        <v>0</v>
      </c>
    </row>
    <row r="16" customFormat="false" ht="12.75" hidden="false" customHeight="false" outlineLevel="0" collapsed="false">
      <c r="A16" s="318" t="str">
        <f aca="false">+'CC 103821 - Detail Expenses'!$D$7</f>
        <v>103821</v>
      </c>
      <c r="B16" s="321" t="s">
        <v>225</v>
      </c>
      <c r="C16" s="319" t="n">
        <f aca="false">+'CC 103821 - Detail Expenses'!D42</f>
        <v>0</v>
      </c>
      <c r="D16" s="319" t="n">
        <f aca="false">+'CC 103821 - Detail Expenses'!E42</f>
        <v>0</v>
      </c>
      <c r="E16" s="319" t="n">
        <f aca="false">+'CC 103821 - Detail Expenses'!F42</f>
        <v>0</v>
      </c>
      <c r="F16" s="319" t="n">
        <f aca="false">+'CC 103821 - Detail Expenses'!G42</f>
        <v>0</v>
      </c>
      <c r="G16" s="319" t="n">
        <f aca="false">+'CC 103821 - Detail Expenses'!H42</f>
        <v>0</v>
      </c>
      <c r="H16" s="319" t="n">
        <f aca="false">+'CC 103821 - Detail Expenses'!I42</f>
        <v>0</v>
      </c>
      <c r="I16" s="319" t="n">
        <f aca="false">+'CC 103821 - Detail Expenses'!J42</f>
        <v>0</v>
      </c>
      <c r="J16" s="319" t="n">
        <f aca="false">+'CC 103821 - Detail Expenses'!K42</f>
        <v>0</v>
      </c>
      <c r="K16" s="319" t="n">
        <f aca="false">+'CC 103821 - Detail Expenses'!L42</f>
        <v>0</v>
      </c>
      <c r="L16" s="319" t="n">
        <f aca="false">+'CC 103821 - Detail Expenses'!M42</f>
        <v>0</v>
      </c>
      <c r="M16" s="319" t="n">
        <f aca="false">+'CC 103821 - Detail Expenses'!N42</f>
        <v>0</v>
      </c>
      <c r="N16" s="319" t="n">
        <f aca="false">+'CC 103821 - Detail Expenses'!O42</f>
        <v>0</v>
      </c>
      <c r="O16" s="319" t="n">
        <f aca="false">+'CC 103821 - Detail Expenses'!P42</f>
        <v>0</v>
      </c>
    </row>
    <row r="17" customFormat="false" ht="12.75" hidden="false" customHeight="false" outlineLevel="0" collapsed="false">
      <c r="A17" s="318" t="str">
        <f aca="false">+'CC 103821 - Detail Expenses'!$D$7</f>
        <v>103821</v>
      </c>
      <c r="B17" s="320" t="s">
        <v>228</v>
      </c>
      <c r="C17" s="319" t="n">
        <f aca="false">+'CC 103821 - Detail Expenses'!D44</f>
        <v>0</v>
      </c>
      <c r="D17" s="319" t="n">
        <f aca="false">+'CC 103821 - Detail Expenses'!E44</f>
        <v>0</v>
      </c>
      <c r="E17" s="319" t="n">
        <f aca="false">+'CC 103821 - Detail Expenses'!F44</f>
        <v>0</v>
      </c>
      <c r="F17" s="319" t="n">
        <f aca="false">+'CC 103821 - Detail Expenses'!G44</f>
        <v>0</v>
      </c>
      <c r="G17" s="319" t="n">
        <f aca="false">+'CC 103821 - Detail Expenses'!H44</f>
        <v>0</v>
      </c>
      <c r="H17" s="319" t="n">
        <f aca="false">+'CC 103821 - Detail Expenses'!I44</f>
        <v>0</v>
      </c>
      <c r="I17" s="319" t="n">
        <f aca="false">+'CC 103821 - Detail Expenses'!J44</f>
        <v>0</v>
      </c>
      <c r="J17" s="319" t="n">
        <f aca="false">+'CC 103821 - Detail Expenses'!K44</f>
        <v>0</v>
      </c>
      <c r="K17" s="319" t="n">
        <f aca="false">+'CC 103821 - Detail Expenses'!L44</f>
        <v>0</v>
      </c>
      <c r="L17" s="319" t="n">
        <f aca="false">+'CC 103821 - Detail Expenses'!M44</f>
        <v>0</v>
      </c>
      <c r="M17" s="319" t="n">
        <f aca="false">+'CC 103821 - Detail Expenses'!N44</f>
        <v>0</v>
      </c>
      <c r="N17" s="319" t="n">
        <f aca="false">+'CC 103821 - Detail Expenses'!O44</f>
        <v>0</v>
      </c>
      <c r="O17" s="319" t="n">
        <f aca="false">+'CC 103821 - Detail Expenses'!P44</f>
        <v>0</v>
      </c>
    </row>
    <row r="18" customFormat="false" ht="12.75" hidden="false" customHeight="false" outlineLevel="0" collapsed="false">
      <c r="A18" s="318" t="str">
        <f aca="false">+'CC 103821 - Detail Expenses'!$D$7</f>
        <v>103821</v>
      </c>
      <c r="B18" s="320" t="s">
        <v>231</v>
      </c>
      <c r="C18" s="319" t="n">
        <f aca="false">+'CC 103821 - Detail Expenses'!D46</f>
        <v>0</v>
      </c>
      <c r="D18" s="319" t="n">
        <f aca="false">+'CC 103821 - Detail Expenses'!E46</f>
        <v>0</v>
      </c>
      <c r="E18" s="319" t="n">
        <f aca="false">+'CC 103821 - Detail Expenses'!F46</f>
        <v>0</v>
      </c>
      <c r="F18" s="319" t="n">
        <f aca="false">+'CC 103821 - Detail Expenses'!G46</f>
        <v>0</v>
      </c>
      <c r="G18" s="319" t="n">
        <f aca="false">+'CC 103821 - Detail Expenses'!H46</f>
        <v>0</v>
      </c>
      <c r="H18" s="319" t="n">
        <f aca="false">+'CC 103821 - Detail Expenses'!I46</f>
        <v>0</v>
      </c>
      <c r="I18" s="319" t="n">
        <f aca="false">+'CC 103821 - Detail Expenses'!J46</f>
        <v>0</v>
      </c>
      <c r="J18" s="319" t="n">
        <f aca="false">+'CC 103821 - Detail Expenses'!K46</f>
        <v>0</v>
      </c>
      <c r="K18" s="319" t="n">
        <f aca="false">+'CC 103821 - Detail Expenses'!L46</f>
        <v>0</v>
      </c>
      <c r="L18" s="319" t="n">
        <f aca="false">+'CC 103821 - Detail Expenses'!M46</f>
        <v>0</v>
      </c>
      <c r="M18" s="319" t="n">
        <f aca="false">+'CC 103821 - Detail Expenses'!N46</f>
        <v>0</v>
      </c>
      <c r="N18" s="319" t="n">
        <f aca="false">+'CC 103821 - Detail Expenses'!O46</f>
        <v>0</v>
      </c>
      <c r="O18" s="319" t="n">
        <f aca="false">+'CC 103821 - Detail Expenses'!P46</f>
        <v>0</v>
      </c>
    </row>
    <row r="19" customFormat="false" ht="12.75" hidden="false" customHeight="false" outlineLevel="0" collapsed="false">
      <c r="A19" s="318" t="str">
        <f aca="false">+'CC 103821 - Detail Expenses'!$D$7</f>
        <v>103821</v>
      </c>
      <c r="B19" s="320" t="s">
        <v>233</v>
      </c>
      <c r="C19" s="319" t="n">
        <f aca="false">+'CC 103821 - Detail Expenses'!D48</f>
        <v>0</v>
      </c>
      <c r="D19" s="319" t="n">
        <f aca="false">+'CC 103821 - Detail Expenses'!E48</f>
        <v>0</v>
      </c>
      <c r="E19" s="319" t="n">
        <f aca="false">+'CC 103821 - Detail Expenses'!F48</f>
        <v>0</v>
      </c>
      <c r="F19" s="319" t="n">
        <f aca="false">+'CC 103821 - Detail Expenses'!G48</f>
        <v>0</v>
      </c>
      <c r="G19" s="319" t="n">
        <f aca="false">+'CC 103821 - Detail Expenses'!H48</f>
        <v>0</v>
      </c>
      <c r="H19" s="319" t="n">
        <f aca="false">+'CC 103821 - Detail Expenses'!I48</f>
        <v>0</v>
      </c>
      <c r="I19" s="319" t="n">
        <f aca="false">+'CC 103821 - Detail Expenses'!J48</f>
        <v>0</v>
      </c>
      <c r="J19" s="319" t="n">
        <f aca="false">+'CC 103821 - Detail Expenses'!K48</f>
        <v>0</v>
      </c>
      <c r="K19" s="319" t="n">
        <f aca="false">+'CC 103821 - Detail Expenses'!L48</f>
        <v>0</v>
      </c>
      <c r="L19" s="319" t="n">
        <f aca="false">+'CC 103821 - Detail Expenses'!M48</f>
        <v>0</v>
      </c>
      <c r="M19" s="319" t="n">
        <f aca="false">+'CC 103821 - Detail Expenses'!N48</f>
        <v>0</v>
      </c>
      <c r="N19" s="319" t="n">
        <f aca="false">+'CC 103821 - Detail Expenses'!O48</f>
        <v>0</v>
      </c>
      <c r="O19" s="319" t="n">
        <f aca="false">+'CC 103821 - Detail Expenses'!P48</f>
        <v>0</v>
      </c>
    </row>
    <row r="20" customFormat="false" ht="12.75" hidden="false" customHeight="false" outlineLevel="0" collapsed="false">
      <c r="A20" s="318" t="str">
        <f aca="false">+'CC 103821 - Detail Expenses'!$D$7</f>
        <v>103821</v>
      </c>
      <c r="B20" s="320" t="s">
        <v>236</v>
      </c>
      <c r="C20" s="319" t="n">
        <f aca="false">+'CC 103821 - Detail Expenses'!D50</f>
        <v>0</v>
      </c>
      <c r="D20" s="319" t="n">
        <f aca="false">+'CC 103821 - Detail Expenses'!E50</f>
        <v>0</v>
      </c>
      <c r="E20" s="319" t="n">
        <f aca="false">+'CC 103821 - Detail Expenses'!F50</f>
        <v>0</v>
      </c>
      <c r="F20" s="319" t="n">
        <f aca="false">+'CC 103821 - Detail Expenses'!G50</f>
        <v>0</v>
      </c>
      <c r="G20" s="319" t="n">
        <f aca="false">+'CC 103821 - Detail Expenses'!H50</f>
        <v>0</v>
      </c>
      <c r="H20" s="319" t="n">
        <f aca="false">+'CC 103821 - Detail Expenses'!I50</f>
        <v>0</v>
      </c>
      <c r="I20" s="319" t="n">
        <f aca="false">+'CC 103821 - Detail Expenses'!J50</f>
        <v>0</v>
      </c>
      <c r="J20" s="319" t="n">
        <f aca="false">+'CC 103821 - Detail Expenses'!K50</f>
        <v>0</v>
      </c>
      <c r="K20" s="319" t="n">
        <f aca="false">+'CC 103821 - Detail Expenses'!L50</f>
        <v>0</v>
      </c>
      <c r="L20" s="319" t="n">
        <f aca="false">+'CC 103821 - Detail Expenses'!M50</f>
        <v>0</v>
      </c>
      <c r="M20" s="319" t="n">
        <f aca="false">+'CC 103821 - Detail Expenses'!N50</f>
        <v>0</v>
      </c>
      <c r="N20" s="319" t="n">
        <f aca="false">+'CC 103821 - Detail Expenses'!O50</f>
        <v>0</v>
      </c>
      <c r="O20" s="319" t="n">
        <f aca="false">+'CC 103821 - Detail Expenses'!P50</f>
        <v>0</v>
      </c>
    </row>
    <row r="21" customFormat="false" ht="12.75" hidden="false" customHeight="false" outlineLevel="0" collapsed="false">
      <c r="A21" s="318" t="str">
        <f aca="false">+'CC 103821 - Detail Expenses'!$D$7</f>
        <v>103821</v>
      </c>
      <c r="B21" s="320" t="s">
        <v>238</v>
      </c>
      <c r="C21" s="319" t="n">
        <f aca="false">+'CC 103821 - Detail Expenses'!D51</f>
        <v>0</v>
      </c>
      <c r="D21" s="319" t="n">
        <f aca="false">+'CC 103821 - Detail Expenses'!E51</f>
        <v>0</v>
      </c>
      <c r="E21" s="319" t="n">
        <f aca="false">+'CC 103821 - Detail Expenses'!F51</f>
        <v>0</v>
      </c>
      <c r="F21" s="319" t="n">
        <f aca="false">+'CC 103821 - Detail Expenses'!G51</f>
        <v>0</v>
      </c>
      <c r="G21" s="319" t="n">
        <f aca="false">+'CC 103821 - Detail Expenses'!H51</f>
        <v>0</v>
      </c>
      <c r="H21" s="319" t="n">
        <f aca="false">+'CC 103821 - Detail Expenses'!I51</f>
        <v>0</v>
      </c>
      <c r="I21" s="319" t="n">
        <f aca="false">+'CC 103821 - Detail Expenses'!J51</f>
        <v>0</v>
      </c>
      <c r="J21" s="319" t="n">
        <f aca="false">+'CC 103821 - Detail Expenses'!K51</f>
        <v>0</v>
      </c>
      <c r="K21" s="319" t="n">
        <f aca="false">+'CC 103821 - Detail Expenses'!L51</f>
        <v>0</v>
      </c>
      <c r="L21" s="319" t="n">
        <f aca="false">+'CC 103821 - Detail Expenses'!M51</f>
        <v>0</v>
      </c>
      <c r="M21" s="319" t="n">
        <f aca="false">+'CC 103821 - Detail Expenses'!N51</f>
        <v>0</v>
      </c>
      <c r="N21" s="319" t="n">
        <f aca="false">+'CC 103821 - Detail Expenses'!O51</f>
        <v>0</v>
      </c>
      <c r="O21" s="319" t="n">
        <f aca="false">+'CC 103821 - Detail Expenses'!P51</f>
        <v>0</v>
      </c>
    </row>
    <row r="22" customFormat="false" ht="12.75" hidden="false" customHeight="false" outlineLevel="0" collapsed="false">
      <c r="A22" s="318" t="str">
        <f aca="false">+'CC 103821 - Detail Expenses'!$D$7</f>
        <v>103821</v>
      </c>
      <c r="B22" s="320" t="s">
        <v>240</v>
      </c>
      <c r="C22" s="319" t="n">
        <f aca="false">+'CC 103821 - Detail Expenses'!D52</f>
        <v>0</v>
      </c>
      <c r="D22" s="319" t="n">
        <f aca="false">+'CC 103821 - Detail Expenses'!E52</f>
        <v>0</v>
      </c>
      <c r="E22" s="319" t="n">
        <f aca="false">+'CC 103821 - Detail Expenses'!F52</f>
        <v>0</v>
      </c>
      <c r="F22" s="319" t="n">
        <f aca="false">+'CC 103821 - Detail Expenses'!G52</f>
        <v>0</v>
      </c>
      <c r="G22" s="319" t="n">
        <f aca="false">+'CC 103821 - Detail Expenses'!H52</f>
        <v>0</v>
      </c>
      <c r="H22" s="319" t="n">
        <f aca="false">+'CC 103821 - Detail Expenses'!I52</f>
        <v>0</v>
      </c>
      <c r="I22" s="319" t="n">
        <f aca="false">+'CC 103821 - Detail Expenses'!J52</f>
        <v>0</v>
      </c>
      <c r="J22" s="319" t="n">
        <f aca="false">+'CC 103821 - Detail Expenses'!K52</f>
        <v>0</v>
      </c>
      <c r="K22" s="319" t="n">
        <f aca="false">+'CC 103821 - Detail Expenses'!L52</f>
        <v>0</v>
      </c>
      <c r="L22" s="319" t="n">
        <f aca="false">+'CC 103821 - Detail Expenses'!M52</f>
        <v>0</v>
      </c>
      <c r="M22" s="319" t="n">
        <f aca="false">+'CC 103821 - Detail Expenses'!N52</f>
        <v>0</v>
      </c>
      <c r="N22" s="319" t="n">
        <f aca="false">+'CC 103821 - Detail Expenses'!O52</f>
        <v>0</v>
      </c>
      <c r="O22" s="319" t="n">
        <f aca="false">+'CC 103821 - Detail Expenses'!P52</f>
        <v>0</v>
      </c>
    </row>
    <row r="23" customFormat="false" ht="12.75" hidden="false" customHeight="false" outlineLevel="0" collapsed="false">
      <c r="A23" s="318" t="str">
        <f aca="false">+'CC 103821 - Detail Expenses'!$D$7</f>
        <v>103821</v>
      </c>
      <c r="B23" s="320" t="s">
        <v>242</v>
      </c>
      <c r="C23" s="319" t="n">
        <f aca="false">+'CC 103821 - Detail Expenses'!D53</f>
        <v>0</v>
      </c>
      <c r="D23" s="319" t="n">
        <f aca="false">+'CC 103821 - Detail Expenses'!E53</f>
        <v>0</v>
      </c>
      <c r="E23" s="319" t="n">
        <f aca="false">+'CC 103821 - Detail Expenses'!F53</f>
        <v>0</v>
      </c>
      <c r="F23" s="319" t="n">
        <f aca="false">+'CC 103821 - Detail Expenses'!G53</f>
        <v>0</v>
      </c>
      <c r="G23" s="319" t="n">
        <f aca="false">+'CC 103821 - Detail Expenses'!H53</f>
        <v>0</v>
      </c>
      <c r="H23" s="319" t="n">
        <f aca="false">+'CC 103821 - Detail Expenses'!I53</f>
        <v>0</v>
      </c>
      <c r="I23" s="319" t="n">
        <f aca="false">+'CC 103821 - Detail Expenses'!J53</f>
        <v>0</v>
      </c>
      <c r="J23" s="319" t="n">
        <f aca="false">+'CC 103821 - Detail Expenses'!K53</f>
        <v>0</v>
      </c>
      <c r="K23" s="319" t="n">
        <f aca="false">+'CC 103821 - Detail Expenses'!L53</f>
        <v>0</v>
      </c>
      <c r="L23" s="319" t="n">
        <f aca="false">+'CC 103821 - Detail Expenses'!M53</f>
        <v>0</v>
      </c>
      <c r="M23" s="319" t="n">
        <f aca="false">+'CC 103821 - Detail Expenses'!N53</f>
        <v>0</v>
      </c>
      <c r="N23" s="319" t="n">
        <f aca="false">+'CC 103821 - Detail Expenses'!O53</f>
        <v>0</v>
      </c>
      <c r="O23" s="319" t="n">
        <f aca="false">+'CC 103821 - Detail Expenses'!P53</f>
        <v>0</v>
      </c>
    </row>
    <row r="24" customFormat="false" ht="12.75" hidden="false" customHeight="false" outlineLevel="0" collapsed="false">
      <c r="A24" s="318" t="str">
        <f aca="false">+'CC 103821 - Detail Expenses'!$D$7</f>
        <v>103821</v>
      </c>
      <c r="B24" s="320" t="s">
        <v>244</v>
      </c>
      <c r="C24" s="319" t="n">
        <f aca="false">+'CC 103821 - Detail Expenses'!D54</f>
        <v>0</v>
      </c>
      <c r="D24" s="319" t="n">
        <f aca="false">+'CC 103821 - Detail Expenses'!E54</f>
        <v>0</v>
      </c>
      <c r="E24" s="319" t="n">
        <f aca="false">+'CC 103821 - Detail Expenses'!F54</f>
        <v>0</v>
      </c>
      <c r="F24" s="319" t="n">
        <f aca="false">+'CC 103821 - Detail Expenses'!G54</f>
        <v>0</v>
      </c>
      <c r="G24" s="319" t="n">
        <f aca="false">+'CC 103821 - Detail Expenses'!H54</f>
        <v>0</v>
      </c>
      <c r="H24" s="319" t="n">
        <f aca="false">+'CC 103821 - Detail Expenses'!I54</f>
        <v>0</v>
      </c>
      <c r="I24" s="319" t="n">
        <f aca="false">+'CC 103821 - Detail Expenses'!J54</f>
        <v>0</v>
      </c>
      <c r="J24" s="319" t="n">
        <f aca="false">+'CC 103821 - Detail Expenses'!K54</f>
        <v>0</v>
      </c>
      <c r="K24" s="319" t="n">
        <f aca="false">+'CC 103821 - Detail Expenses'!L54</f>
        <v>0</v>
      </c>
      <c r="L24" s="319" t="n">
        <f aca="false">+'CC 103821 - Detail Expenses'!M54</f>
        <v>0</v>
      </c>
      <c r="M24" s="319" t="n">
        <f aca="false">+'CC 103821 - Detail Expenses'!N54</f>
        <v>0</v>
      </c>
      <c r="N24" s="319" t="n">
        <f aca="false">+'CC 103821 - Detail Expenses'!O54</f>
        <v>0</v>
      </c>
      <c r="O24" s="319" t="n">
        <f aca="false">+'CC 103821 - Detail Expenses'!P54</f>
        <v>0</v>
      </c>
    </row>
    <row r="25" customFormat="false" ht="12.75" hidden="false" customHeight="false" outlineLevel="0" collapsed="false">
      <c r="A25" s="318" t="str">
        <f aca="false">+'CC 103821 - Detail Expenses'!$D$7</f>
        <v>103821</v>
      </c>
      <c r="B25" s="320" t="s">
        <v>246</v>
      </c>
      <c r="C25" s="319" t="n">
        <f aca="false">+'CC 103821 - Detail Expenses'!D55</f>
        <v>0</v>
      </c>
      <c r="D25" s="319" t="n">
        <f aca="false">+'CC 103821 - Detail Expenses'!E55</f>
        <v>0</v>
      </c>
      <c r="E25" s="319" t="n">
        <f aca="false">+'CC 103821 - Detail Expenses'!F55</f>
        <v>0</v>
      </c>
      <c r="F25" s="319" t="n">
        <f aca="false">+'CC 103821 - Detail Expenses'!G55</f>
        <v>0</v>
      </c>
      <c r="G25" s="319" t="n">
        <f aca="false">+'CC 103821 - Detail Expenses'!H55</f>
        <v>0</v>
      </c>
      <c r="H25" s="319" t="n">
        <f aca="false">+'CC 103821 - Detail Expenses'!I55</f>
        <v>0</v>
      </c>
      <c r="I25" s="319" t="n">
        <f aca="false">+'CC 103821 - Detail Expenses'!J55</f>
        <v>0</v>
      </c>
      <c r="J25" s="319" t="n">
        <f aca="false">+'CC 103821 - Detail Expenses'!K55</f>
        <v>0</v>
      </c>
      <c r="K25" s="319" t="n">
        <f aca="false">+'CC 103821 - Detail Expenses'!L55</f>
        <v>0</v>
      </c>
      <c r="L25" s="319" t="n">
        <f aca="false">+'CC 103821 - Detail Expenses'!M55</f>
        <v>0</v>
      </c>
      <c r="M25" s="319" t="n">
        <f aca="false">+'CC 103821 - Detail Expenses'!N55</f>
        <v>0</v>
      </c>
      <c r="N25" s="319" t="n">
        <f aca="false">+'CC 103821 - Detail Expenses'!O55</f>
        <v>0</v>
      </c>
      <c r="O25" s="319" t="n">
        <f aca="false">+'CC 103821 - Detail Expenses'!P55</f>
        <v>0</v>
      </c>
    </row>
    <row r="26" customFormat="false" ht="12.75" hidden="false" customHeight="false" outlineLevel="0" collapsed="false">
      <c r="A26" s="318" t="str">
        <f aca="false">+'CC 103821 - Detail Expenses'!$D$7</f>
        <v>103821</v>
      </c>
      <c r="B26" s="320" t="s">
        <v>248</v>
      </c>
      <c r="C26" s="319" t="n">
        <f aca="false">+'CC 103821 - Detail Expenses'!D56</f>
        <v>0</v>
      </c>
      <c r="D26" s="319" t="n">
        <f aca="false">+'CC 103821 - Detail Expenses'!E56</f>
        <v>0</v>
      </c>
      <c r="E26" s="319" t="n">
        <f aca="false">+'CC 103821 - Detail Expenses'!F56</f>
        <v>0</v>
      </c>
      <c r="F26" s="319" t="n">
        <f aca="false">+'CC 103821 - Detail Expenses'!G56</f>
        <v>0</v>
      </c>
      <c r="G26" s="319" t="n">
        <f aca="false">+'CC 103821 - Detail Expenses'!H56</f>
        <v>0</v>
      </c>
      <c r="H26" s="319" t="n">
        <f aca="false">+'CC 103821 - Detail Expenses'!I56</f>
        <v>0</v>
      </c>
      <c r="I26" s="319" t="n">
        <f aca="false">+'CC 103821 - Detail Expenses'!J56</f>
        <v>0</v>
      </c>
      <c r="J26" s="319" t="n">
        <f aca="false">+'CC 103821 - Detail Expenses'!K56</f>
        <v>0</v>
      </c>
      <c r="K26" s="319" t="n">
        <f aca="false">+'CC 103821 - Detail Expenses'!L56</f>
        <v>0</v>
      </c>
      <c r="L26" s="319" t="n">
        <f aca="false">+'CC 103821 - Detail Expenses'!M56</f>
        <v>0</v>
      </c>
      <c r="M26" s="319" t="n">
        <f aca="false">+'CC 103821 - Detail Expenses'!N56</f>
        <v>0</v>
      </c>
      <c r="N26" s="319" t="n">
        <f aca="false">+'CC 103821 - Detail Expenses'!O56</f>
        <v>0</v>
      </c>
      <c r="O26" s="319" t="n">
        <f aca="false">+'CC 103821 - Detail Expenses'!P56</f>
        <v>0</v>
      </c>
    </row>
    <row r="27" customFormat="false" ht="12.75" hidden="false" customHeight="false" outlineLevel="0" collapsed="false">
      <c r="A27" s="318" t="str">
        <f aca="false">+'CC 103821 - Detail Expenses'!$D$7</f>
        <v>103821</v>
      </c>
      <c r="B27" s="320" t="s">
        <v>250</v>
      </c>
      <c r="C27" s="319" t="n">
        <f aca="false">+'CC 103821 - Detail Expenses'!D57</f>
        <v>0</v>
      </c>
      <c r="D27" s="319" t="n">
        <f aca="false">+'CC 103821 - Detail Expenses'!E57</f>
        <v>0</v>
      </c>
      <c r="E27" s="319" t="n">
        <f aca="false">+'CC 103821 - Detail Expenses'!F57</f>
        <v>0</v>
      </c>
      <c r="F27" s="319" t="n">
        <f aca="false">+'CC 103821 - Detail Expenses'!G57</f>
        <v>0</v>
      </c>
      <c r="G27" s="319" t="n">
        <f aca="false">+'CC 103821 - Detail Expenses'!H57</f>
        <v>0</v>
      </c>
      <c r="H27" s="319" t="n">
        <f aca="false">+'CC 103821 - Detail Expenses'!I57</f>
        <v>0</v>
      </c>
      <c r="I27" s="319" t="n">
        <f aca="false">+'CC 103821 - Detail Expenses'!J57</f>
        <v>0</v>
      </c>
      <c r="J27" s="319" t="n">
        <f aca="false">+'CC 103821 - Detail Expenses'!K57</f>
        <v>0</v>
      </c>
      <c r="K27" s="319" t="n">
        <f aca="false">+'CC 103821 - Detail Expenses'!L57</f>
        <v>0</v>
      </c>
      <c r="L27" s="319" t="n">
        <f aca="false">+'CC 103821 - Detail Expenses'!M57</f>
        <v>0</v>
      </c>
      <c r="M27" s="319" t="n">
        <f aca="false">+'CC 103821 - Detail Expenses'!N57</f>
        <v>0</v>
      </c>
      <c r="N27" s="319" t="n">
        <f aca="false">+'CC 103821 - Detail Expenses'!O57</f>
        <v>0</v>
      </c>
      <c r="O27" s="319" t="n">
        <f aca="false">+'CC 103821 - Detail Expenses'!P57</f>
        <v>0</v>
      </c>
    </row>
    <row r="28" customFormat="false" ht="12.75" hidden="false" customHeight="false" outlineLevel="0" collapsed="false">
      <c r="A28" s="318" t="str">
        <f aca="false">+'CC 103821 - Detail Expenses'!$D$7</f>
        <v>103821</v>
      </c>
      <c r="B28" s="320" t="s">
        <v>253</v>
      </c>
      <c r="C28" s="319" t="n">
        <f aca="false">+'CC 103821 - Detail Expenses'!D59</f>
        <v>0</v>
      </c>
      <c r="D28" s="319" t="n">
        <f aca="false">+'CC 103821 - Detail Expenses'!E59</f>
        <v>0</v>
      </c>
      <c r="E28" s="319" t="n">
        <f aca="false">+'CC 103821 - Detail Expenses'!F59</f>
        <v>0</v>
      </c>
      <c r="F28" s="319" t="n">
        <f aca="false">+'CC 103821 - Detail Expenses'!G59</f>
        <v>0</v>
      </c>
      <c r="G28" s="319" t="n">
        <f aca="false">+'CC 103821 - Detail Expenses'!H59</f>
        <v>0</v>
      </c>
      <c r="H28" s="319" t="n">
        <f aca="false">+'CC 103821 - Detail Expenses'!I59</f>
        <v>0</v>
      </c>
      <c r="I28" s="319" t="n">
        <f aca="false">+'CC 103821 - Detail Expenses'!J59</f>
        <v>0</v>
      </c>
      <c r="J28" s="319" t="n">
        <f aca="false">+'CC 103821 - Detail Expenses'!K59</f>
        <v>0</v>
      </c>
      <c r="K28" s="319" t="n">
        <f aca="false">+'CC 103821 - Detail Expenses'!L59</f>
        <v>0</v>
      </c>
      <c r="L28" s="319" t="n">
        <f aca="false">+'CC 103821 - Detail Expenses'!M59</f>
        <v>0</v>
      </c>
      <c r="M28" s="319" t="n">
        <f aca="false">+'CC 103821 - Detail Expenses'!N59</f>
        <v>0</v>
      </c>
      <c r="N28" s="319" t="n">
        <f aca="false">+'CC 103821 - Detail Expenses'!O59</f>
        <v>0</v>
      </c>
      <c r="O28" s="319" t="n">
        <f aca="false">+'CC 103821 - Detail Expenses'!P59</f>
        <v>0</v>
      </c>
    </row>
    <row r="29" customFormat="false" ht="12.75" hidden="false" customHeight="false" outlineLevel="0" collapsed="false">
      <c r="A29" s="318" t="str">
        <f aca="false">+'CC 103821 - Detail Expenses'!$D$7</f>
        <v>103821</v>
      </c>
      <c r="B29" s="320" t="s">
        <v>255</v>
      </c>
      <c r="C29" s="319" t="n">
        <f aca="false">+'CC 103821 - Detail Expenses'!D60</f>
        <v>0</v>
      </c>
      <c r="D29" s="319" t="n">
        <f aca="false">+'CC 103821 - Detail Expenses'!E60</f>
        <v>0</v>
      </c>
      <c r="E29" s="319" t="n">
        <f aca="false">+'CC 103821 - Detail Expenses'!F60</f>
        <v>0</v>
      </c>
      <c r="F29" s="319" t="n">
        <f aca="false">+'CC 103821 - Detail Expenses'!G60</f>
        <v>0</v>
      </c>
      <c r="G29" s="319" t="n">
        <f aca="false">+'CC 103821 - Detail Expenses'!H60</f>
        <v>0</v>
      </c>
      <c r="H29" s="319" t="n">
        <f aca="false">+'CC 103821 - Detail Expenses'!I60</f>
        <v>0</v>
      </c>
      <c r="I29" s="319" t="n">
        <f aca="false">+'CC 103821 - Detail Expenses'!J60</f>
        <v>0</v>
      </c>
      <c r="J29" s="319" t="n">
        <f aca="false">+'CC 103821 - Detail Expenses'!K60</f>
        <v>0</v>
      </c>
      <c r="K29" s="319" t="n">
        <f aca="false">+'CC 103821 - Detail Expenses'!L60</f>
        <v>0</v>
      </c>
      <c r="L29" s="319" t="n">
        <f aca="false">+'CC 103821 - Detail Expenses'!M60</f>
        <v>0</v>
      </c>
      <c r="M29" s="319" t="n">
        <f aca="false">+'CC 103821 - Detail Expenses'!N60</f>
        <v>0</v>
      </c>
      <c r="N29" s="319" t="n">
        <f aca="false">+'CC 103821 - Detail Expenses'!O60</f>
        <v>0</v>
      </c>
      <c r="O29" s="319" t="n">
        <f aca="false">+'CC 103821 - Detail Expenses'!P60</f>
        <v>0</v>
      </c>
    </row>
    <row r="30" customFormat="false" ht="12.75" hidden="false" customHeight="false" outlineLevel="0" collapsed="false">
      <c r="A30" s="318" t="str">
        <f aca="false">+'CC 103821 - Detail Expenses'!$D$7</f>
        <v>103821</v>
      </c>
      <c r="B30" s="320" t="s">
        <v>257</v>
      </c>
      <c r="C30" s="319" t="n">
        <f aca="false">+'CC 103821 - Detail Expenses'!D61</f>
        <v>0</v>
      </c>
      <c r="D30" s="319" t="n">
        <f aca="false">+'CC 103821 - Detail Expenses'!E61</f>
        <v>0</v>
      </c>
      <c r="E30" s="319" t="n">
        <f aca="false">+'CC 103821 - Detail Expenses'!F61</f>
        <v>0</v>
      </c>
      <c r="F30" s="319" t="n">
        <f aca="false">+'CC 103821 - Detail Expenses'!G61</f>
        <v>0</v>
      </c>
      <c r="G30" s="319" t="n">
        <f aca="false">+'CC 103821 - Detail Expenses'!H61</f>
        <v>0</v>
      </c>
      <c r="H30" s="319" t="n">
        <f aca="false">+'CC 103821 - Detail Expenses'!I61</f>
        <v>0</v>
      </c>
      <c r="I30" s="319" t="n">
        <f aca="false">+'CC 103821 - Detail Expenses'!J61</f>
        <v>0</v>
      </c>
      <c r="J30" s="319" t="n">
        <f aca="false">+'CC 103821 - Detail Expenses'!K61</f>
        <v>0</v>
      </c>
      <c r="K30" s="319" t="n">
        <f aca="false">+'CC 103821 - Detail Expenses'!L61</f>
        <v>0</v>
      </c>
      <c r="L30" s="319" t="n">
        <f aca="false">+'CC 103821 - Detail Expenses'!M61</f>
        <v>0</v>
      </c>
      <c r="M30" s="319" t="n">
        <f aca="false">+'CC 103821 - Detail Expenses'!N61</f>
        <v>0</v>
      </c>
      <c r="N30" s="319" t="n">
        <f aca="false">+'CC 103821 - Detail Expenses'!O61</f>
        <v>0</v>
      </c>
      <c r="O30" s="319" t="n">
        <f aca="false">+'CC 103821 - Detail Expenses'!P61</f>
        <v>0</v>
      </c>
    </row>
    <row r="31" customFormat="false" ht="12.75" hidden="false" customHeight="false" outlineLevel="0" collapsed="false">
      <c r="A31" s="318" t="str">
        <f aca="false">+'CC 103821 - Detail Expenses'!$D$7</f>
        <v>103821</v>
      </c>
      <c r="B31" s="320" t="s">
        <v>259</v>
      </c>
      <c r="C31" s="319" t="n">
        <f aca="false">+'CC 103821 - Detail Expenses'!D62</f>
        <v>0</v>
      </c>
      <c r="D31" s="319" t="n">
        <f aca="false">+'CC 103821 - Detail Expenses'!E62</f>
        <v>0</v>
      </c>
      <c r="E31" s="319" t="n">
        <f aca="false">+'CC 103821 - Detail Expenses'!F62</f>
        <v>0</v>
      </c>
      <c r="F31" s="319" t="n">
        <f aca="false">+'CC 103821 - Detail Expenses'!G62</f>
        <v>0</v>
      </c>
      <c r="G31" s="319" t="n">
        <f aca="false">+'CC 103821 - Detail Expenses'!H62</f>
        <v>0</v>
      </c>
      <c r="H31" s="319" t="n">
        <f aca="false">+'CC 103821 - Detail Expenses'!I62</f>
        <v>0</v>
      </c>
      <c r="I31" s="319" t="n">
        <f aca="false">+'CC 103821 - Detail Expenses'!J62</f>
        <v>0</v>
      </c>
      <c r="J31" s="319" t="n">
        <f aca="false">+'CC 103821 - Detail Expenses'!K62</f>
        <v>0</v>
      </c>
      <c r="K31" s="319" t="n">
        <f aca="false">+'CC 103821 - Detail Expenses'!L62</f>
        <v>0</v>
      </c>
      <c r="L31" s="319" t="n">
        <f aca="false">+'CC 103821 - Detail Expenses'!M62</f>
        <v>0</v>
      </c>
      <c r="M31" s="319" t="n">
        <f aca="false">+'CC 103821 - Detail Expenses'!N62</f>
        <v>0</v>
      </c>
      <c r="N31" s="319" t="n">
        <f aca="false">+'CC 103821 - Detail Expenses'!O62</f>
        <v>0</v>
      </c>
      <c r="O31" s="319" t="n">
        <f aca="false">+'CC 103821 - Detail Expenses'!P62</f>
        <v>0</v>
      </c>
    </row>
    <row r="32" customFormat="false" ht="12.75" hidden="false" customHeight="false" outlineLevel="0" collapsed="false">
      <c r="A32" s="318" t="str">
        <f aca="false">+'CC 103821 - Detail Expenses'!$D$7</f>
        <v>103821</v>
      </c>
      <c r="B32" s="320" t="s">
        <v>261</v>
      </c>
      <c r="C32" s="319" t="n">
        <f aca="false">+'CC 103821 - Detail Expenses'!D63</f>
        <v>0</v>
      </c>
      <c r="D32" s="319" t="n">
        <f aca="false">+'CC 103821 - Detail Expenses'!E63</f>
        <v>0</v>
      </c>
      <c r="E32" s="319" t="n">
        <f aca="false">+'CC 103821 - Detail Expenses'!F63</f>
        <v>0</v>
      </c>
      <c r="F32" s="319" t="n">
        <f aca="false">+'CC 103821 - Detail Expenses'!G63</f>
        <v>0</v>
      </c>
      <c r="G32" s="319" t="n">
        <f aca="false">+'CC 103821 - Detail Expenses'!H63</f>
        <v>0</v>
      </c>
      <c r="H32" s="319" t="n">
        <f aca="false">+'CC 103821 - Detail Expenses'!I63</f>
        <v>0</v>
      </c>
      <c r="I32" s="319" t="n">
        <f aca="false">+'CC 103821 - Detail Expenses'!J63</f>
        <v>0</v>
      </c>
      <c r="J32" s="319" t="n">
        <f aca="false">+'CC 103821 - Detail Expenses'!K63</f>
        <v>0</v>
      </c>
      <c r="K32" s="319" t="n">
        <f aca="false">+'CC 103821 - Detail Expenses'!L63</f>
        <v>0</v>
      </c>
      <c r="L32" s="319" t="n">
        <f aca="false">+'CC 103821 - Detail Expenses'!M63</f>
        <v>0</v>
      </c>
      <c r="M32" s="319" t="n">
        <f aca="false">+'CC 103821 - Detail Expenses'!N63</f>
        <v>0</v>
      </c>
      <c r="N32" s="319" t="n">
        <f aca="false">+'CC 103821 - Detail Expenses'!O63</f>
        <v>0</v>
      </c>
      <c r="O32" s="319" t="n">
        <f aca="false">+'CC 103821 - Detail Expenses'!P63</f>
        <v>0</v>
      </c>
    </row>
    <row r="33" customFormat="false" ht="12.75" hidden="false" customHeight="false" outlineLevel="0" collapsed="false">
      <c r="A33" s="318" t="str">
        <f aca="false">+'CC 103821 - Detail Expenses'!$D$7</f>
        <v>103821</v>
      </c>
      <c r="B33" s="320" t="s">
        <v>264</v>
      </c>
      <c r="C33" s="319" t="n">
        <f aca="false">+'CC 103821 - Detail Expenses'!D65</f>
        <v>0</v>
      </c>
      <c r="D33" s="319" t="n">
        <f aca="false">+'CC 103821 - Detail Expenses'!E65</f>
        <v>0</v>
      </c>
      <c r="E33" s="319" t="n">
        <f aca="false">+'CC 103821 - Detail Expenses'!F65</f>
        <v>0</v>
      </c>
      <c r="F33" s="319" t="n">
        <f aca="false">+'CC 103821 - Detail Expenses'!G65</f>
        <v>0</v>
      </c>
      <c r="G33" s="319" t="n">
        <f aca="false">+'CC 103821 - Detail Expenses'!H65</f>
        <v>0</v>
      </c>
      <c r="H33" s="319" t="n">
        <f aca="false">+'CC 103821 - Detail Expenses'!I65</f>
        <v>0</v>
      </c>
      <c r="I33" s="319" t="n">
        <f aca="false">+'CC 103821 - Detail Expenses'!J65</f>
        <v>0</v>
      </c>
      <c r="J33" s="319" t="n">
        <f aca="false">+'CC 103821 - Detail Expenses'!K65</f>
        <v>0</v>
      </c>
      <c r="K33" s="319" t="n">
        <f aca="false">+'CC 103821 - Detail Expenses'!L65</f>
        <v>0</v>
      </c>
      <c r="L33" s="319" t="n">
        <f aca="false">+'CC 103821 - Detail Expenses'!M65</f>
        <v>0</v>
      </c>
      <c r="M33" s="319" t="n">
        <f aca="false">+'CC 103821 - Detail Expenses'!N65</f>
        <v>0</v>
      </c>
      <c r="N33" s="319" t="n">
        <f aca="false">+'CC 103821 - Detail Expenses'!O65</f>
        <v>0</v>
      </c>
      <c r="O33" s="319" t="n">
        <f aca="false">+'CC 103821 - Detail Expenses'!P65</f>
        <v>0</v>
      </c>
    </row>
    <row r="34" customFormat="false" ht="12.75" hidden="false" customHeight="false" outlineLevel="0" collapsed="false">
      <c r="A34" s="318" t="str">
        <f aca="false">+'CC 103821 - Detail Expenses'!$D$7</f>
        <v>103821</v>
      </c>
      <c r="B34" s="320" t="s">
        <v>266</v>
      </c>
      <c r="C34" s="319" t="n">
        <f aca="false">+'CC 103821 - Detail Expenses'!D66</f>
        <v>0</v>
      </c>
      <c r="D34" s="319" t="n">
        <f aca="false">+'CC 103821 - Detail Expenses'!E66</f>
        <v>0</v>
      </c>
      <c r="E34" s="319" t="n">
        <f aca="false">+'CC 103821 - Detail Expenses'!F66</f>
        <v>0</v>
      </c>
      <c r="F34" s="319" t="n">
        <f aca="false">+'CC 103821 - Detail Expenses'!G66</f>
        <v>0</v>
      </c>
      <c r="G34" s="319" t="n">
        <f aca="false">+'CC 103821 - Detail Expenses'!H66</f>
        <v>0</v>
      </c>
      <c r="H34" s="319" t="n">
        <f aca="false">+'CC 103821 - Detail Expenses'!I66</f>
        <v>0</v>
      </c>
      <c r="I34" s="319" t="n">
        <f aca="false">+'CC 103821 - Detail Expenses'!J66</f>
        <v>0</v>
      </c>
      <c r="J34" s="319" t="n">
        <f aca="false">+'CC 103821 - Detail Expenses'!K66</f>
        <v>0</v>
      </c>
      <c r="K34" s="319" t="n">
        <f aca="false">+'CC 103821 - Detail Expenses'!L66</f>
        <v>0</v>
      </c>
      <c r="L34" s="319" t="n">
        <f aca="false">+'CC 103821 - Detail Expenses'!M66</f>
        <v>0</v>
      </c>
      <c r="M34" s="319" t="n">
        <f aca="false">+'CC 103821 - Detail Expenses'!N66</f>
        <v>0</v>
      </c>
      <c r="N34" s="319" t="n">
        <f aca="false">+'CC 103821 - Detail Expenses'!O66</f>
        <v>0</v>
      </c>
      <c r="O34" s="319" t="n">
        <f aca="false">+'CC 103821 - Detail Expenses'!P66</f>
        <v>0</v>
      </c>
    </row>
    <row r="35" customFormat="false" ht="12.75" hidden="false" customHeight="false" outlineLevel="0" collapsed="false">
      <c r="A35" s="318" t="str">
        <f aca="false">+'CC 103821 - Detail Expenses'!$D$7</f>
        <v>103821</v>
      </c>
      <c r="B35" s="320" t="s">
        <v>267</v>
      </c>
      <c r="C35" s="319" t="n">
        <f aca="false">+'CC 103821 - Detail Expenses'!D67</f>
        <v>0</v>
      </c>
      <c r="D35" s="319" t="n">
        <f aca="false">+'CC 103821 - Detail Expenses'!E67</f>
        <v>0</v>
      </c>
      <c r="E35" s="319" t="n">
        <f aca="false">+'CC 103821 - Detail Expenses'!F67</f>
        <v>0</v>
      </c>
      <c r="F35" s="319" t="n">
        <f aca="false">+'CC 103821 - Detail Expenses'!G67</f>
        <v>0</v>
      </c>
      <c r="G35" s="319" t="n">
        <f aca="false">+'CC 103821 - Detail Expenses'!H67</f>
        <v>0</v>
      </c>
      <c r="H35" s="319" t="n">
        <f aca="false">+'CC 103821 - Detail Expenses'!I67</f>
        <v>0</v>
      </c>
      <c r="I35" s="319" t="n">
        <f aca="false">+'CC 103821 - Detail Expenses'!J67</f>
        <v>0</v>
      </c>
      <c r="J35" s="319" t="n">
        <f aca="false">+'CC 103821 - Detail Expenses'!K67</f>
        <v>0</v>
      </c>
      <c r="K35" s="319" t="n">
        <f aca="false">+'CC 103821 - Detail Expenses'!L67</f>
        <v>0</v>
      </c>
      <c r="L35" s="319" t="n">
        <f aca="false">+'CC 103821 - Detail Expenses'!M67</f>
        <v>0</v>
      </c>
      <c r="M35" s="319" t="n">
        <f aca="false">+'CC 103821 - Detail Expenses'!N67</f>
        <v>0</v>
      </c>
      <c r="N35" s="319" t="n">
        <f aca="false">+'CC 103821 - Detail Expenses'!O67</f>
        <v>0</v>
      </c>
      <c r="O35" s="319" t="n">
        <f aca="false">+'CC 103821 - Detail Expenses'!P67</f>
        <v>0</v>
      </c>
    </row>
    <row r="36" customFormat="false" ht="12.75" hidden="false" customHeight="false" outlineLevel="0" collapsed="false">
      <c r="A36" s="318" t="str">
        <f aca="false">+'CC 103821 - Detail Expenses'!$D$7</f>
        <v>103821</v>
      </c>
      <c r="B36" s="320" t="s">
        <v>269</v>
      </c>
      <c r="C36" s="319" t="n">
        <f aca="false">+'CC 103821 - Detail Expenses'!D68</f>
        <v>0</v>
      </c>
      <c r="D36" s="319" t="n">
        <f aca="false">+'CC 103821 - Detail Expenses'!E68</f>
        <v>0</v>
      </c>
      <c r="E36" s="319" t="n">
        <f aca="false">+'CC 103821 - Detail Expenses'!F68</f>
        <v>0</v>
      </c>
      <c r="F36" s="319" t="n">
        <f aca="false">+'CC 103821 - Detail Expenses'!G68</f>
        <v>0</v>
      </c>
      <c r="G36" s="319" t="n">
        <f aca="false">+'CC 103821 - Detail Expenses'!H68</f>
        <v>0</v>
      </c>
      <c r="H36" s="319" t="n">
        <f aca="false">+'CC 103821 - Detail Expenses'!I68</f>
        <v>0</v>
      </c>
      <c r="I36" s="319" t="n">
        <f aca="false">+'CC 103821 - Detail Expenses'!J68</f>
        <v>0</v>
      </c>
      <c r="J36" s="319" t="n">
        <f aca="false">+'CC 103821 - Detail Expenses'!K68</f>
        <v>0</v>
      </c>
      <c r="K36" s="319" t="n">
        <f aca="false">+'CC 103821 - Detail Expenses'!L68</f>
        <v>0</v>
      </c>
      <c r="L36" s="319" t="n">
        <f aca="false">+'CC 103821 - Detail Expenses'!M68</f>
        <v>0</v>
      </c>
      <c r="M36" s="319" t="n">
        <f aca="false">+'CC 103821 - Detail Expenses'!N68</f>
        <v>0</v>
      </c>
      <c r="N36" s="319" t="n">
        <f aca="false">+'CC 103821 - Detail Expenses'!O68</f>
        <v>0</v>
      </c>
      <c r="O36" s="319" t="n">
        <f aca="false">+'CC 103821 - Detail Expenses'!P68</f>
        <v>0</v>
      </c>
    </row>
    <row r="37" customFormat="false" ht="12.75" hidden="false" customHeight="false" outlineLevel="0" collapsed="false">
      <c r="A37" s="318" t="str">
        <f aca="false">+'CC 103821 - Detail Expenses'!$D$7</f>
        <v>103821</v>
      </c>
      <c r="B37" s="320" t="s">
        <v>272</v>
      </c>
      <c r="C37" s="319" t="n">
        <f aca="false">+'CC 103821 - Detail Expenses'!D70</f>
        <v>0</v>
      </c>
      <c r="D37" s="319" t="n">
        <f aca="false">+'CC 103821 - Detail Expenses'!E70</f>
        <v>0</v>
      </c>
      <c r="E37" s="319" t="n">
        <f aca="false">+'CC 103821 - Detail Expenses'!F70</f>
        <v>0</v>
      </c>
      <c r="F37" s="319" t="n">
        <f aca="false">+'CC 103821 - Detail Expenses'!G70</f>
        <v>0</v>
      </c>
      <c r="G37" s="319" t="n">
        <f aca="false">+'CC 103821 - Detail Expenses'!H70</f>
        <v>0</v>
      </c>
      <c r="H37" s="319" t="n">
        <f aca="false">+'CC 103821 - Detail Expenses'!I70</f>
        <v>0</v>
      </c>
      <c r="I37" s="319" t="n">
        <f aca="false">+'CC 103821 - Detail Expenses'!J70</f>
        <v>0</v>
      </c>
      <c r="J37" s="319" t="n">
        <f aca="false">+'CC 103821 - Detail Expenses'!K70</f>
        <v>0</v>
      </c>
      <c r="K37" s="319" t="n">
        <f aca="false">+'CC 103821 - Detail Expenses'!L70</f>
        <v>0</v>
      </c>
      <c r="L37" s="319" t="n">
        <f aca="false">+'CC 103821 - Detail Expenses'!M70</f>
        <v>0</v>
      </c>
      <c r="M37" s="319" t="n">
        <f aca="false">+'CC 103821 - Detail Expenses'!N70</f>
        <v>0</v>
      </c>
      <c r="N37" s="319" t="n">
        <f aca="false">+'CC 103821 - Detail Expenses'!O70</f>
        <v>0</v>
      </c>
      <c r="O37" s="319" t="n">
        <f aca="false">+'CC 103821 - Detail Expenses'!P70</f>
        <v>0</v>
      </c>
    </row>
    <row r="38" customFormat="false" ht="12.75" hidden="false" customHeight="false" outlineLevel="0" collapsed="false">
      <c r="A38" s="318" t="str">
        <f aca="false">+'CC 103821 - Detail Expenses'!$D$7</f>
        <v>103821</v>
      </c>
      <c r="B38" s="320" t="s">
        <v>274</v>
      </c>
      <c r="C38" s="319" t="n">
        <f aca="false">+'CC 103821 - Detail Expenses'!D71</f>
        <v>0</v>
      </c>
      <c r="D38" s="319" t="n">
        <f aca="false">+'CC 103821 - Detail Expenses'!E71</f>
        <v>0</v>
      </c>
      <c r="E38" s="319" t="n">
        <f aca="false">+'CC 103821 - Detail Expenses'!F71</f>
        <v>0</v>
      </c>
      <c r="F38" s="319" t="n">
        <f aca="false">+'CC 103821 - Detail Expenses'!G71</f>
        <v>0</v>
      </c>
      <c r="G38" s="319" t="n">
        <f aca="false">+'CC 103821 - Detail Expenses'!H71</f>
        <v>0</v>
      </c>
      <c r="H38" s="319" t="n">
        <f aca="false">+'CC 103821 - Detail Expenses'!I71</f>
        <v>0</v>
      </c>
      <c r="I38" s="319" t="n">
        <f aca="false">+'CC 103821 - Detail Expenses'!J71</f>
        <v>0</v>
      </c>
      <c r="J38" s="319" t="n">
        <f aca="false">+'CC 103821 - Detail Expenses'!K71</f>
        <v>0</v>
      </c>
      <c r="K38" s="319" t="n">
        <f aca="false">+'CC 103821 - Detail Expenses'!L71</f>
        <v>0</v>
      </c>
      <c r="L38" s="319" t="n">
        <f aca="false">+'CC 103821 - Detail Expenses'!M71</f>
        <v>0</v>
      </c>
      <c r="M38" s="319" t="n">
        <f aca="false">+'CC 103821 - Detail Expenses'!N71</f>
        <v>0</v>
      </c>
      <c r="N38" s="319" t="n">
        <f aca="false">+'CC 103821 - Detail Expenses'!O71</f>
        <v>0</v>
      </c>
      <c r="O38" s="319" t="n">
        <f aca="false">+'CC 103821 - Detail Expenses'!P71</f>
        <v>0</v>
      </c>
    </row>
    <row r="39" customFormat="false" ht="12.75" hidden="false" customHeight="false" outlineLevel="0" collapsed="false">
      <c r="A39" s="318" t="str">
        <f aca="false">+'CC 103821 - Detail Expenses'!$D$7</f>
        <v>103821</v>
      </c>
      <c r="B39" s="320" t="s">
        <v>275</v>
      </c>
      <c r="C39" s="319" t="n">
        <f aca="false">+'CC 103821 - Detail Expenses'!D72</f>
        <v>0</v>
      </c>
      <c r="D39" s="319" t="n">
        <f aca="false">+'CC 103821 - Detail Expenses'!E72</f>
        <v>0</v>
      </c>
      <c r="E39" s="319" t="n">
        <f aca="false">+'CC 103821 - Detail Expenses'!F72</f>
        <v>0</v>
      </c>
      <c r="F39" s="319" t="n">
        <f aca="false">+'CC 103821 - Detail Expenses'!G72</f>
        <v>0</v>
      </c>
      <c r="G39" s="319" t="n">
        <f aca="false">+'CC 103821 - Detail Expenses'!H72</f>
        <v>0</v>
      </c>
      <c r="H39" s="319" t="n">
        <f aca="false">+'CC 103821 - Detail Expenses'!I72</f>
        <v>0</v>
      </c>
      <c r="I39" s="319" t="n">
        <f aca="false">+'CC 103821 - Detail Expenses'!J72</f>
        <v>0</v>
      </c>
      <c r="J39" s="319" t="n">
        <f aca="false">+'CC 103821 - Detail Expenses'!K72</f>
        <v>0</v>
      </c>
      <c r="K39" s="319" t="n">
        <f aca="false">+'CC 103821 - Detail Expenses'!L72</f>
        <v>0</v>
      </c>
      <c r="L39" s="319" t="n">
        <f aca="false">+'CC 103821 - Detail Expenses'!M72</f>
        <v>0</v>
      </c>
      <c r="M39" s="319" t="n">
        <f aca="false">+'CC 103821 - Detail Expenses'!N72</f>
        <v>0</v>
      </c>
      <c r="N39" s="319" t="n">
        <f aca="false">+'CC 103821 - Detail Expenses'!O72</f>
        <v>0</v>
      </c>
      <c r="O39" s="319" t="n">
        <f aca="false">+'CC 103821 - Detail Expenses'!P72</f>
        <v>0</v>
      </c>
    </row>
    <row r="40" customFormat="false" ht="12.75" hidden="false" customHeight="false" outlineLevel="0" collapsed="false">
      <c r="A40" s="318" t="str">
        <f aca="false">+'CC 103821 - Detail Expenses'!$D$7</f>
        <v>103821</v>
      </c>
      <c r="B40" s="320"/>
      <c r="C40" s="319" t="n">
        <f aca="false">+'CC 103821 - Detail Expenses'!D73</f>
        <v>0</v>
      </c>
      <c r="D40" s="319" t="n">
        <f aca="false">+'CC 103821 - Detail Expenses'!E73</f>
        <v>0</v>
      </c>
      <c r="E40" s="319" t="n">
        <f aca="false">+'CC 103821 - Detail Expenses'!F73</f>
        <v>0</v>
      </c>
      <c r="F40" s="319" t="n">
        <f aca="false">+'CC 103821 - Detail Expenses'!G73</f>
        <v>0</v>
      </c>
      <c r="G40" s="319" t="n">
        <f aca="false">+'CC 103821 - Detail Expenses'!H73</f>
        <v>0</v>
      </c>
      <c r="H40" s="319" t="n">
        <f aca="false">+'CC 103821 - Detail Expenses'!I73</f>
        <v>0</v>
      </c>
      <c r="I40" s="319" t="n">
        <f aca="false">+'CC 103821 - Detail Expenses'!J73</f>
        <v>0</v>
      </c>
      <c r="J40" s="319" t="n">
        <f aca="false">+'CC 103821 - Detail Expenses'!K73</f>
        <v>0</v>
      </c>
      <c r="K40" s="319" t="n">
        <f aca="false">+'CC 103821 - Detail Expenses'!L73</f>
        <v>0</v>
      </c>
      <c r="L40" s="319" t="n">
        <f aca="false">+'CC 103821 - Detail Expenses'!M73</f>
        <v>0</v>
      </c>
      <c r="M40" s="319" t="n">
        <f aca="false">+'CC 103821 - Detail Expenses'!N73</f>
        <v>0</v>
      </c>
      <c r="N40" s="319" t="n">
        <f aca="false">+'CC 103821 - Detail Expenses'!O73</f>
        <v>0</v>
      </c>
      <c r="O40" s="319" t="n">
        <f aca="false">+'CC 103821 - Detail Expenses'!P73</f>
        <v>0</v>
      </c>
    </row>
    <row r="41" customFormat="false" ht="12.75" hidden="false" customHeight="false" outlineLevel="0" collapsed="false">
      <c r="A41" s="318" t="str">
        <f aca="false">+'CC 103821 - Detail Expenses'!$D$7</f>
        <v>103821</v>
      </c>
      <c r="B41" s="320" t="s">
        <v>278</v>
      </c>
      <c r="C41" s="319" t="n">
        <f aca="false">+'CC 103821 - Detail Expenses'!D74</f>
        <v>0</v>
      </c>
      <c r="D41" s="319" t="n">
        <f aca="false">+'CC 103821 - Detail Expenses'!E74</f>
        <v>0</v>
      </c>
      <c r="E41" s="319" t="n">
        <f aca="false">+'CC 103821 - Detail Expenses'!F74</f>
        <v>0</v>
      </c>
      <c r="F41" s="319" t="n">
        <f aca="false">+'CC 103821 - Detail Expenses'!G74</f>
        <v>0</v>
      </c>
      <c r="G41" s="319" t="n">
        <f aca="false">+'CC 103821 - Detail Expenses'!H74</f>
        <v>0</v>
      </c>
      <c r="H41" s="319" t="n">
        <f aca="false">+'CC 103821 - Detail Expenses'!I74</f>
        <v>0</v>
      </c>
      <c r="I41" s="319" t="n">
        <f aca="false">+'CC 103821 - Detail Expenses'!J74</f>
        <v>0</v>
      </c>
      <c r="J41" s="319" t="n">
        <f aca="false">+'CC 103821 - Detail Expenses'!K74</f>
        <v>0</v>
      </c>
      <c r="K41" s="319" t="n">
        <f aca="false">+'CC 103821 - Detail Expenses'!L74</f>
        <v>0</v>
      </c>
      <c r="L41" s="319" t="n">
        <f aca="false">+'CC 103821 - Detail Expenses'!M74</f>
        <v>0</v>
      </c>
      <c r="M41" s="319" t="n">
        <f aca="false">+'CC 103821 - Detail Expenses'!N74</f>
        <v>0</v>
      </c>
      <c r="N41" s="319" t="n">
        <f aca="false">+'CC 103821 - Detail Expenses'!O74</f>
        <v>0</v>
      </c>
      <c r="O41" s="319" t="n">
        <f aca="false">+'CC 103821 - Detail Expenses'!P74</f>
        <v>0</v>
      </c>
    </row>
    <row r="42" customFormat="false" ht="12.75" hidden="false" customHeight="false" outlineLevel="0" collapsed="false">
      <c r="A42" s="318" t="str">
        <f aca="false">+'CC 103821 - Detail Expenses'!$D$7</f>
        <v>103821</v>
      </c>
      <c r="B42" s="320" t="s">
        <v>280</v>
      </c>
      <c r="C42" s="319" t="n">
        <f aca="false">+'CC 103821 - Detail Expenses'!D75</f>
        <v>0</v>
      </c>
      <c r="D42" s="319" t="n">
        <f aca="false">+'CC 103821 - Detail Expenses'!E75</f>
        <v>0</v>
      </c>
      <c r="E42" s="319" t="n">
        <f aca="false">+'CC 103821 - Detail Expenses'!F75</f>
        <v>0</v>
      </c>
      <c r="F42" s="319" t="n">
        <f aca="false">+'CC 103821 - Detail Expenses'!G75</f>
        <v>0</v>
      </c>
      <c r="G42" s="319" t="n">
        <f aca="false">+'CC 103821 - Detail Expenses'!H75</f>
        <v>0</v>
      </c>
      <c r="H42" s="319" t="n">
        <f aca="false">+'CC 103821 - Detail Expenses'!I75</f>
        <v>0</v>
      </c>
      <c r="I42" s="319" t="n">
        <f aca="false">+'CC 103821 - Detail Expenses'!J75</f>
        <v>0</v>
      </c>
      <c r="J42" s="319" t="n">
        <f aca="false">+'CC 103821 - Detail Expenses'!K75</f>
        <v>0</v>
      </c>
      <c r="K42" s="319" t="n">
        <f aca="false">+'CC 103821 - Detail Expenses'!L75</f>
        <v>0</v>
      </c>
      <c r="L42" s="319" t="n">
        <f aca="false">+'CC 103821 - Detail Expenses'!M75</f>
        <v>0</v>
      </c>
      <c r="M42" s="319" t="n">
        <f aca="false">+'CC 103821 - Detail Expenses'!N75</f>
        <v>0</v>
      </c>
      <c r="N42" s="319" t="n">
        <f aca="false">+'CC 103821 - Detail Expenses'!O75</f>
        <v>0</v>
      </c>
      <c r="O42" s="319" t="n">
        <f aca="false">+'CC 103821 - Detail Expenses'!P75</f>
        <v>0</v>
      </c>
    </row>
    <row r="43" customFormat="false" ht="12.75" hidden="false" customHeight="false" outlineLevel="0" collapsed="false">
      <c r="A43" s="318" t="str">
        <f aca="false">+'CC 103821 - Detail Expenses'!$D$7</f>
        <v>103821</v>
      </c>
      <c r="B43" s="320" t="s">
        <v>282</v>
      </c>
      <c r="C43" s="319" t="n">
        <f aca="false">+'CC 103821 - Detail Expenses'!D76</f>
        <v>0</v>
      </c>
      <c r="D43" s="319" t="n">
        <f aca="false">+'CC 103821 - Detail Expenses'!E76</f>
        <v>0</v>
      </c>
      <c r="E43" s="319" t="n">
        <f aca="false">+'CC 103821 - Detail Expenses'!F76</f>
        <v>0</v>
      </c>
      <c r="F43" s="319" t="n">
        <f aca="false">+'CC 103821 - Detail Expenses'!G76</f>
        <v>0</v>
      </c>
      <c r="G43" s="319" t="n">
        <f aca="false">+'CC 103821 - Detail Expenses'!H76</f>
        <v>0</v>
      </c>
      <c r="H43" s="319" t="n">
        <f aca="false">+'CC 103821 - Detail Expenses'!I76</f>
        <v>0</v>
      </c>
      <c r="I43" s="319" t="n">
        <f aca="false">+'CC 103821 - Detail Expenses'!J76</f>
        <v>0</v>
      </c>
      <c r="J43" s="319" t="n">
        <f aca="false">+'CC 103821 - Detail Expenses'!K76</f>
        <v>0</v>
      </c>
      <c r="K43" s="319" t="n">
        <f aca="false">+'CC 103821 - Detail Expenses'!L76</f>
        <v>0</v>
      </c>
      <c r="L43" s="319" t="n">
        <f aca="false">+'CC 103821 - Detail Expenses'!M76</f>
        <v>0</v>
      </c>
      <c r="M43" s="319" t="n">
        <f aca="false">+'CC 103821 - Detail Expenses'!N76</f>
        <v>0</v>
      </c>
      <c r="N43" s="319" t="n">
        <f aca="false">+'CC 103821 - Detail Expenses'!O76</f>
        <v>0</v>
      </c>
      <c r="O43" s="319" t="n">
        <f aca="false">+'CC 103821 - Detail Expenses'!P76</f>
        <v>0</v>
      </c>
    </row>
    <row r="44" customFormat="false" ht="12.75" hidden="false" customHeight="false" outlineLevel="0" collapsed="false">
      <c r="A44" s="318" t="str">
        <f aca="false">+'CC 103821 - Detail Expenses'!$D$7</f>
        <v>103821</v>
      </c>
      <c r="B44" s="320" t="s">
        <v>284</v>
      </c>
      <c r="C44" s="319" t="n">
        <f aca="false">+'CC 103821 - Detail Expenses'!D77</f>
        <v>0</v>
      </c>
      <c r="D44" s="319" t="n">
        <f aca="false">+'CC 103821 - Detail Expenses'!E77</f>
        <v>0</v>
      </c>
      <c r="E44" s="319" t="n">
        <f aca="false">+'CC 103821 - Detail Expenses'!F77</f>
        <v>0</v>
      </c>
      <c r="F44" s="319" t="n">
        <f aca="false">+'CC 103821 - Detail Expenses'!G77</f>
        <v>0</v>
      </c>
      <c r="G44" s="319" t="n">
        <f aca="false">+'CC 103821 - Detail Expenses'!H77</f>
        <v>0</v>
      </c>
      <c r="H44" s="319" t="n">
        <f aca="false">+'CC 103821 - Detail Expenses'!I77</f>
        <v>0</v>
      </c>
      <c r="I44" s="319" t="n">
        <f aca="false">+'CC 103821 - Detail Expenses'!J77</f>
        <v>0</v>
      </c>
      <c r="J44" s="319" t="n">
        <f aca="false">+'CC 103821 - Detail Expenses'!K77</f>
        <v>0</v>
      </c>
      <c r="K44" s="319" t="n">
        <f aca="false">+'CC 103821 - Detail Expenses'!L77</f>
        <v>0</v>
      </c>
      <c r="L44" s="319" t="n">
        <f aca="false">+'CC 103821 - Detail Expenses'!M77</f>
        <v>0</v>
      </c>
      <c r="M44" s="319" t="n">
        <f aca="false">+'CC 103821 - Detail Expenses'!N77</f>
        <v>0</v>
      </c>
      <c r="N44" s="319" t="n">
        <f aca="false">+'CC 103821 - Detail Expenses'!O77</f>
        <v>0</v>
      </c>
      <c r="O44" s="319" t="n">
        <f aca="false">+'CC 103821 - Detail Expenses'!P77</f>
        <v>0</v>
      </c>
    </row>
    <row r="45" customFormat="false" ht="12.75" hidden="false" customHeight="false" outlineLevel="0" collapsed="false">
      <c r="A45" s="318" t="str">
        <f aca="false">+'CC 103821 - Detail Expenses'!$D$7</f>
        <v>103821</v>
      </c>
      <c r="B45" s="320" t="s">
        <v>286</v>
      </c>
      <c r="C45" s="319" t="n">
        <f aca="false">+'CC 103821 - Detail Expenses'!D78</f>
        <v>0</v>
      </c>
      <c r="D45" s="319" t="n">
        <f aca="false">+'CC 103821 - Detail Expenses'!E78</f>
        <v>0</v>
      </c>
      <c r="E45" s="319" t="n">
        <f aca="false">+'CC 103821 - Detail Expenses'!F78</f>
        <v>0</v>
      </c>
      <c r="F45" s="319" t="n">
        <f aca="false">+'CC 103821 - Detail Expenses'!G78</f>
        <v>0</v>
      </c>
      <c r="G45" s="319" t="n">
        <f aca="false">+'CC 103821 - Detail Expenses'!H78</f>
        <v>0</v>
      </c>
      <c r="H45" s="319" t="n">
        <f aca="false">+'CC 103821 - Detail Expenses'!I78</f>
        <v>0</v>
      </c>
      <c r="I45" s="319" t="n">
        <f aca="false">+'CC 103821 - Detail Expenses'!J78</f>
        <v>0</v>
      </c>
      <c r="J45" s="319" t="n">
        <f aca="false">+'CC 103821 - Detail Expenses'!K78</f>
        <v>0</v>
      </c>
      <c r="K45" s="319" t="n">
        <f aca="false">+'CC 103821 - Detail Expenses'!L78</f>
        <v>0</v>
      </c>
      <c r="L45" s="319" t="n">
        <f aca="false">+'CC 103821 - Detail Expenses'!M78</f>
        <v>0</v>
      </c>
      <c r="M45" s="319" t="n">
        <f aca="false">+'CC 103821 - Detail Expenses'!N78</f>
        <v>0</v>
      </c>
      <c r="N45" s="319" t="n">
        <f aca="false">+'CC 103821 - Detail Expenses'!O78</f>
        <v>0</v>
      </c>
      <c r="O45" s="319" t="n">
        <f aca="false">+'CC 103821 - Detail Expenses'!P78</f>
        <v>0</v>
      </c>
    </row>
    <row r="46" customFormat="false" ht="12.75" hidden="false" customHeight="false" outlineLevel="0" collapsed="false">
      <c r="A46" s="318" t="str">
        <f aca="false">+'CC 103821 - Detail Expenses'!$D$7</f>
        <v>103821</v>
      </c>
      <c r="B46" s="320" t="s">
        <v>288</v>
      </c>
      <c r="C46" s="319" t="n">
        <f aca="false">+'CC 103821 - Detail Expenses'!D79</f>
        <v>0</v>
      </c>
      <c r="D46" s="319" t="n">
        <f aca="false">+'CC 103821 - Detail Expenses'!E79</f>
        <v>0</v>
      </c>
      <c r="E46" s="319" t="n">
        <f aca="false">+'CC 103821 - Detail Expenses'!F79</f>
        <v>0</v>
      </c>
      <c r="F46" s="319" t="n">
        <f aca="false">+'CC 103821 - Detail Expenses'!G79</f>
        <v>0</v>
      </c>
      <c r="G46" s="319" t="n">
        <f aca="false">+'CC 103821 - Detail Expenses'!H79</f>
        <v>0</v>
      </c>
      <c r="H46" s="319" t="n">
        <f aca="false">+'CC 103821 - Detail Expenses'!I79</f>
        <v>0</v>
      </c>
      <c r="I46" s="319" t="n">
        <f aca="false">+'CC 103821 - Detail Expenses'!J79</f>
        <v>0</v>
      </c>
      <c r="J46" s="319" t="n">
        <f aca="false">+'CC 103821 - Detail Expenses'!K79</f>
        <v>0</v>
      </c>
      <c r="K46" s="319" t="n">
        <f aca="false">+'CC 103821 - Detail Expenses'!L79</f>
        <v>0</v>
      </c>
      <c r="L46" s="319" t="n">
        <f aca="false">+'CC 103821 - Detail Expenses'!M79</f>
        <v>0</v>
      </c>
      <c r="M46" s="319" t="n">
        <f aca="false">+'CC 103821 - Detail Expenses'!N79</f>
        <v>0</v>
      </c>
      <c r="N46" s="319" t="n">
        <f aca="false">+'CC 103821 - Detail Expenses'!O79</f>
        <v>0</v>
      </c>
      <c r="O46" s="319" t="n">
        <f aca="false">+'CC 103821 - Detail Expenses'!P79</f>
        <v>0</v>
      </c>
    </row>
    <row r="47" customFormat="false" ht="12.75" hidden="false" customHeight="false" outlineLevel="0" collapsed="false">
      <c r="A47" s="318" t="str">
        <f aca="false">+'CC 103821 - Detail Expenses'!$D$7</f>
        <v>103821</v>
      </c>
      <c r="B47" s="320" t="s">
        <v>290</v>
      </c>
      <c r="C47" s="319" t="n">
        <f aca="false">+'CC 103821 - Detail Expenses'!D80</f>
        <v>0</v>
      </c>
      <c r="D47" s="319" t="n">
        <f aca="false">+'CC 103821 - Detail Expenses'!E80</f>
        <v>0</v>
      </c>
      <c r="E47" s="319" t="n">
        <f aca="false">+'CC 103821 - Detail Expenses'!F80</f>
        <v>0</v>
      </c>
      <c r="F47" s="319" t="n">
        <f aca="false">+'CC 103821 - Detail Expenses'!G80</f>
        <v>0</v>
      </c>
      <c r="G47" s="319" t="n">
        <f aca="false">+'CC 103821 - Detail Expenses'!H80</f>
        <v>0</v>
      </c>
      <c r="H47" s="319" t="n">
        <f aca="false">+'CC 103821 - Detail Expenses'!I80</f>
        <v>0</v>
      </c>
      <c r="I47" s="319" t="n">
        <f aca="false">+'CC 103821 - Detail Expenses'!J80</f>
        <v>0</v>
      </c>
      <c r="J47" s="319" t="n">
        <f aca="false">+'CC 103821 - Detail Expenses'!K80</f>
        <v>0</v>
      </c>
      <c r="K47" s="319" t="n">
        <f aca="false">+'CC 103821 - Detail Expenses'!L80</f>
        <v>0</v>
      </c>
      <c r="L47" s="319" t="n">
        <f aca="false">+'CC 103821 - Detail Expenses'!M80</f>
        <v>0</v>
      </c>
      <c r="M47" s="319" t="n">
        <f aca="false">+'CC 103821 - Detail Expenses'!N80</f>
        <v>0</v>
      </c>
      <c r="N47" s="319" t="n">
        <f aca="false">+'CC 103821 - Detail Expenses'!O80</f>
        <v>0</v>
      </c>
      <c r="O47" s="319" t="n">
        <f aca="false">+'CC 103821 - Detail Expenses'!P80</f>
        <v>0</v>
      </c>
    </row>
    <row r="48" customFormat="false" ht="12.75" hidden="false" customHeight="false" outlineLevel="0" collapsed="false">
      <c r="A48" s="318" t="str">
        <f aca="false">+'CC 103821 - Detail Expenses'!$D$7</f>
        <v>103821</v>
      </c>
      <c r="B48" s="320" t="s">
        <v>293</v>
      </c>
      <c r="C48" s="319" t="n">
        <f aca="false">+'CC 103821 - Detail Expenses'!D82</f>
        <v>0</v>
      </c>
      <c r="D48" s="319" t="n">
        <f aca="false">+'CC 103821 - Detail Expenses'!E82</f>
        <v>0</v>
      </c>
      <c r="E48" s="319" t="n">
        <f aca="false">+'CC 103821 - Detail Expenses'!F82</f>
        <v>0</v>
      </c>
      <c r="F48" s="319" t="n">
        <f aca="false">+'CC 103821 - Detail Expenses'!G82</f>
        <v>0</v>
      </c>
      <c r="G48" s="319" t="n">
        <f aca="false">+'CC 103821 - Detail Expenses'!H82</f>
        <v>0</v>
      </c>
      <c r="H48" s="319" t="n">
        <f aca="false">+'CC 103821 - Detail Expenses'!I82</f>
        <v>0</v>
      </c>
      <c r="I48" s="319" t="n">
        <f aca="false">+'CC 103821 - Detail Expenses'!J82</f>
        <v>0</v>
      </c>
      <c r="J48" s="319" t="n">
        <f aca="false">+'CC 103821 - Detail Expenses'!K82</f>
        <v>0</v>
      </c>
      <c r="K48" s="319" t="n">
        <f aca="false">+'CC 103821 - Detail Expenses'!L82</f>
        <v>0</v>
      </c>
      <c r="L48" s="319" t="n">
        <f aca="false">+'CC 103821 - Detail Expenses'!M82</f>
        <v>0</v>
      </c>
      <c r="M48" s="319" t="n">
        <f aca="false">+'CC 103821 - Detail Expenses'!N82</f>
        <v>0</v>
      </c>
      <c r="N48" s="319" t="n">
        <f aca="false">+'CC 103821 - Detail Expenses'!O82</f>
        <v>0</v>
      </c>
      <c r="O48" s="319" t="n">
        <f aca="false">+'CC 103821 - Detail Expenses'!P82</f>
        <v>0</v>
      </c>
    </row>
    <row r="49" customFormat="false" ht="12.75" hidden="false" customHeight="false" outlineLevel="0" collapsed="false">
      <c r="A49" s="318" t="str">
        <f aca="false">+'CC 103821 - Detail Expenses'!$D$7</f>
        <v>103821</v>
      </c>
      <c r="B49" s="320" t="s">
        <v>295</v>
      </c>
      <c r="C49" s="319" t="n">
        <f aca="false">+'CC 103821 - Detail Expenses'!D83</f>
        <v>0</v>
      </c>
      <c r="D49" s="319" t="n">
        <f aca="false">+'CC 103821 - Detail Expenses'!E83</f>
        <v>0</v>
      </c>
      <c r="E49" s="319" t="n">
        <f aca="false">+'CC 103821 - Detail Expenses'!F83</f>
        <v>0</v>
      </c>
      <c r="F49" s="319" t="n">
        <f aca="false">+'CC 103821 - Detail Expenses'!G83</f>
        <v>0</v>
      </c>
      <c r="G49" s="319" t="n">
        <f aca="false">+'CC 103821 - Detail Expenses'!H83</f>
        <v>0</v>
      </c>
      <c r="H49" s="319" t="n">
        <f aca="false">+'CC 103821 - Detail Expenses'!I83</f>
        <v>0</v>
      </c>
      <c r="I49" s="319" t="n">
        <f aca="false">+'CC 103821 - Detail Expenses'!J83</f>
        <v>0</v>
      </c>
      <c r="J49" s="319" t="n">
        <f aca="false">+'CC 103821 - Detail Expenses'!K83</f>
        <v>0</v>
      </c>
      <c r="K49" s="319" t="n">
        <f aca="false">+'CC 103821 - Detail Expenses'!L83</f>
        <v>0</v>
      </c>
      <c r="L49" s="319" t="n">
        <f aca="false">+'CC 103821 - Detail Expenses'!M83</f>
        <v>0</v>
      </c>
      <c r="M49" s="319" t="n">
        <f aca="false">+'CC 103821 - Detail Expenses'!N83</f>
        <v>0</v>
      </c>
      <c r="N49" s="319" t="n">
        <f aca="false">+'CC 103821 - Detail Expenses'!O83</f>
        <v>0</v>
      </c>
      <c r="O49" s="319" t="n">
        <f aca="false">+'CC 103821 - Detail Expenses'!P83</f>
        <v>0</v>
      </c>
    </row>
    <row r="50" customFormat="false" ht="12.75" hidden="false" customHeight="false" outlineLevel="0" collapsed="false">
      <c r="A50" s="318" t="str">
        <f aca="false">+'CC 103821 - Detail Expenses'!$D$7</f>
        <v>103821</v>
      </c>
      <c r="B50" s="320" t="s">
        <v>298</v>
      </c>
      <c r="C50" s="319" t="n">
        <f aca="false">+'CC 103821 - Detail Expenses'!D85</f>
        <v>0</v>
      </c>
      <c r="D50" s="319" t="n">
        <f aca="false">+'CC 103821 - Detail Expenses'!E85</f>
        <v>0</v>
      </c>
      <c r="E50" s="319" t="n">
        <f aca="false">+'CC 103821 - Detail Expenses'!F85</f>
        <v>0</v>
      </c>
      <c r="F50" s="319" t="n">
        <f aca="false">+'CC 103821 - Detail Expenses'!G85</f>
        <v>0</v>
      </c>
      <c r="G50" s="319" t="n">
        <f aca="false">+'CC 103821 - Detail Expenses'!H85</f>
        <v>0</v>
      </c>
      <c r="H50" s="319" t="n">
        <f aca="false">+'CC 103821 - Detail Expenses'!I85</f>
        <v>0</v>
      </c>
      <c r="I50" s="319" t="n">
        <f aca="false">+'CC 103821 - Detail Expenses'!J85</f>
        <v>0</v>
      </c>
      <c r="J50" s="319" t="n">
        <f aca="false">+'CC 103821 - Detail Expenses'!K85</f>
        <v>0</v>
      </c>
      <c r="K50" s="319" t="n">
        <f aca="false">+'CC 103821 - Detail Expenses'!L85</f>
        <v>0</v>
      </c>
      <c r="L50" s="319" t="n">
        <f aca="false">+'CC 103821 - Detail Expenses'!M85</f>
        <v>0</v>
      </c>
      <c r="M50" s="319" t="n">
        <f aca="false">+'CC 103821 - Detail Expenses'!N85</f>
        <v>0</v>
      </c>
      <c r="N50" s="319" t="n">
        <f aca="false">+'CC 103821 - Detail Expenses'!O85</f>
        <v>0</v>
      </c>
      <c r="O50" s="319" t="n">
        <f aca="false">+'CC 103821 - Detail Expenses'!P85</f>
        <v>0</v>
      </c>
    </row>
    <row r="51" customFormat="false" ht="12.75" hidden="false" customHeight="false" outlineLevel="0" collapsed="false">
      <c r="A51" s="318"/>
      <c r="B51" s="320"/>
      <c r="C51" s="319"/>
      <c r="D51" s="319"/>
      <c r="E51" s="319"/>
      <c r="F51" s="319"/>
      <c r="G51" s="319"/>
      <c r="H51" s="319"/>
      <c r="I51" s="319"/>
      <c r="J51" s="319"/>
      <c r="K51" s="319"/>
      <c r="L51" s="319"/>
      <c r="M51" s="319"/>
      <c r="N51" s="319"/>
      <c r="O51" s="319"/>
    </row>
    <row r="52" customFormat="false" ht="12.75" hidden="false" customHeight="false" outlineLevel="0" collapsed="false">
      <c r="B52" s="85"/>
      <c r="C52" s="322" t="n">
        <f aca="false">SUM(C7:C51)</f>
        <v>0</v>
      </c>
      <c r="D52" s="322" t="n">
        <f aca="false">SUM(D7:D51)</f>
        <v>0</v>
      </c>
      <c r="E52" s="322" t="n">
        <f aca="false">SUM(E7:E51)</f>
        <v>0</v>
      </c>
      <c r="F52" s="322" t="n">
        <f aca="false">SUM(F7:F51)</f>
        <v>0</v>
      </c>
      <c r="G52" s="322" t="n">
        <f aca="false">SUM(G7:G51)</f>
        <v>0</v>
      </c>
      <c r="H52" s="322" t="n">
        <f aca="false">SUM(H7:H51)</f>
        <v>0</v>
      </c>
      <c r="I52" s="322" t="n">
        <f aca="false">SUM(I7:I51)</f>
        <v>0</v>
      </c>
      <c r="J52" s="322" t="n">
        <f aca="false">SUM(J7:J51)</f>
        <v>0</v>
      </c>
      <c r="K52" s="322" t="n">
        <f aca="false">SUM(K7:K51)</f>
        <v>0</v>
      </c>
      <c r="L52" s="322" t="n">
        <f aca="false">SUM(L7:L51)</f>
        <v>0</v>
      </c>
      <c r="M52" s="322" t="n">
        <f aca="false">SUM(M7:M51)</f>
        <v>0</v>
      </c>
      <c r="N52" s="322" t="n">
        <f aca="false">SUM(N7:N51)</f>
        <v>0</v>
      </c>
      <c r="O52" s="322" t="n">
        <f aca="false">SUM(C52:N52)</f>
        <v>0</v>
      </c>
      <c r="P52" s="39" t="s">
        <v>427</v>
      </c>
    </row>
    <row r="53" customFormat="false" ht="12.75" hidden="false" customHeight="false" outlineLevel="0" collapsed="false">
      <c r="O53" s="322" t="n">
        <f aca="false">+O52-'CC 103821 - Detail Expenses'!$P$86</f>
        <v>0</v>
      </c>
      <c r="P53" s="80" t="s">
        <v>428</v>
      </c>
    </row>
  </sheetData>
  <printOptions headings="false" gridLines="false" gridLinesSet="true" horizontalCentered="false" verticalCentered="false"/>
  <pageMargins left="0" right="0" top="0.5" bottom="0.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10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7" activeCellId="0" sqref="D7"/>
    </sheetView>
  </sheetViews>
  <sheetFormatPr defaultColWidth="10.65234375" defaultRowHeight="12.75" customHeight="true" zeroHeight="false" outlineLevelRow="0" outlineLevelCol="0"/>
  <cols>
    <col collapsed="false" customWidth="false" hidden="false" outlineLevel="0" max="1" min="1" style="123" width="10.65"/>
    <col collapsed="false" customWidth="true" hidden="false" outlineLevel="0" max="2" min="2" style="123" width="25.32"/>
    <col collapsed="false" customWidth="true" hidden="false" outlineLevel="0" max="3" min="3" style="123" width="5.82"/>
    <col collapsed="false" customWidth="false" hidden="false" outlineLevel="0" max="4" min="4" style="123" width="10.65"/>
    <col collapsed="false" customWidth="true" hidden="false" outlineLevel="0" max="5" min="5" style="123" width="3.82"/>
    <col collapsed="false" customWidth="false" hidden="true" outlineLevel="0" max="6" min="6" style="123" width="10.65"/>
    <col collapsed="false" customWidth="true" hidden="true" outlineLevel="0" max="7" min="7" style="123" width="4.82"/>
    <col collapsed="false" customWidth="true" hidden="false" outlineLevel="0" max="8" min="8" style="123" width="12.99"/>
    <col collapsed="false" customWidth="true" hidden="false" outlineLevel="0" max="9" min="9" style="123" width="3.82"/>
    <col collapsed="false" customWidth="true" hidden="false" outlineLevel="0" max="10" min="10" style="123" width="56.65"/>
    <col collapsed="false" customWidth="false" hidden="false" outlineLevel="0" max="257" min="11" style="123" width="10.65"/>
  </cols>
  <sheetData>
    <row r="1" customFormat="false" ht="18.75" hidden="false" customHeight="false" outlineLevel="0" collapsed="false">
      <c r="B1" s="124"/>
      <c r="C1" s="124"/>
      <c r="D1" s="124"/>
      <c r="E1" s="125" t="s">
        <v>202</v>
      </c>
      <c r="G1" s="124"/>
      <c r="H1" s="124"/>
      <c r="I1" s="124"/>
      <c r="J1" s="124"/>
      <c r="K1" s="126"/>
    </row>
    <row r="2" customFormat="false" ht="18.75" hidden="false" customHeight="false" outlineLevel="0" collapsed="false">
      <c r="B2" s="124"/>
      <c r="C2" s="124"/>
      <c r="D2" s="124"/>
      <c r="E2" s="125" t="s">
        <v>203</v>
      </c>
      <c r="G2" s="124"/>
      <c r="H2" s="124"/>
      <c r="I2" s="124"/>
      <c r="J2" s="124"/>
      <c r="K2" s="126"/>
    </row>
    <row r="3" customFormat="false" ht="15.75" hidden="false" customHeight="false" outlineLevel="0" collapsed="false">
      <c r="B3" s="124"/>
      <c r="C3" s="124"/>
      <c r="D3" s="124"/>
      <c r="E3" s="124" t="str">
        <f aca="false">'CC 140112 - Detail Expenses'!P3</f>
        <v>TEAM NAME</v>
      </c>
      <c r="G3" s="124"/>
      <c r="H3" s="124"/>
      <c r="I3" s="124"/>
      <c r="J3" s="124"/>
      <c r="K3" s="126"/>
    </row>
    <row r="4" customFormat="false" ht="15.75" hidden="false" customHeight="false" outlineLevel="0" collapsed="false">
      <c r="B4" s="124"/>
      <c r="C4" s="124"/>
      <c r="D4" s="124"/>
      <c r="E4" s="124"/>
      <c r="G4" s="124"/>
      <c r="H4" s="124"/>
      <c r="I4" s="124"/>
      <c r="J4" s="124"/>
      <c r="K4" s="126"/>
    </row>
    <row r="5" customFormat="false" ht="13.5" hidden="false" customHeight="false" outlineLevel="0" collapsed="false">
      <c r="A5" s="127" t="s">
        <v>133</v>
      </c>
      <c r="B5" s="128"/>
      <c r="C5" s="129"/>
      <c r="D5" s="130" t="s">
        <v>204</v>
      </c>
      <c r="E5" s="126"/>
      <c r="G5" s="126"/>
      <c r="H5" s="126"/>
      <c r="I5" s="126"/>
      <c r="J5" s="126"/>
      <c r="K5" s="126"/>
    </row>
    <row r="6" customFormat="false" ht="13.5" hidden="false" customHeight="false" outlineLevel="0" collapsed="false">
      <c r="A6" s="127" t="s">
        <v>135</v>
      </c>
      <c r="B6" s="128"/>
      <c r="C6" s="129"/>
      <c r="D6" s="130" t="s">
        <v>205</v>
      </c>
      <c r="E6" s="126"/>
      <c r="G6" s="131"/>
      <c r="H6" s="131"/>
      <c r="I6" s="131"/>
      <c r="J6" s="131"/>
      <c r="K6" s="126"/>
    </row>
    <row r="7" customFormat="false" ht="13.5" hidden="false" customHeight="false" outlineLevel="0" collapsed="false">
      <c r="A7" s="59" t="s">
        <v>206</v>
      </c>
      <c r="B7" s="61"/>
      <c r="C7" s="0"/>
      <c r="D7" s="130" t="s">
        <v>436</v>
      </c>
      <c r="E7" s="126"/>
      <c r="F7" s="132"/>
      <c r="G7" s="131"/>
      <c r="H7" s="131"/>
      <c r="I7" s="131"/>
      <c r="J7" s="131"/>
      <c r="K7" s="126"/>
    </row>
    <row r="8" customFormat="false" ht="12.75" hidden="false" customHeight="false" outlineLevel="0" collapsed="false">
      <c r="A8" s="59"/>
      <c r="B8" s="61"/>
      <c r="C8" s="0"/>
      <c r="D8" s="133"/>
      <c r="E8" s="126"/>
      <c r="F8" s="132" t="s">
        <v>208</v>
      </c>
      <c r="G8" s="131"/>
      <c r="H8" s="131"/>
      <c r="I8" s="131"/>
      <c r="J8" s="131"/>
      <c r="K8" s="126"/>
    </row>
    <row r="9" customFormat="false" ht="12.75" hidden="false" customHeight="false" outlineLevel="0" collapsed="false">
      <c r="A9" s="59"/>
      <c r="B9" s="61"/>
      <c r="C9" s="0"/>
      <c r="D9" s="134"/>
      <c r="E9" s="126"/>
      <c r="F9" s="135" t="s">
        <v>209</v>
      </c>
      <c r="G9" s="135"/>
      <c r="H9" s="135" t="s">
        <v>210</v>
      </c>
      <c r="I9" s="126"/>
      <c r="J9" s="126"/>
      <c r="K9" s="136"/>
    </row>
    <row r="10" customFormat="false" ht="12.75" hidden="false" customHeight="false" outlineLevel="0" collapsed="false">
      <c r="A10" s="132"/>
      <c r="B10" s="132"/>
      <c r="C10" s="132"/>
      <c r="D10" s="132"/>
      <c r="E10" s="126"/>
      <c r="F10" s="137" t="s">
        <v>82</v>
      </c>
      <c r="G10" s="135"/>
      <c r="H10" s="138" t="s">
        <v>211</v>
      </c>
      <c r="I10" s="126"/>
      <c r="J10" s="137" t="s">
        <v>212</v>
      </c>
      <c r="K10" s="126"/>
    </row>
    <row r="11" customFormat="false" ht="12.75" hidden="false" customHeight="false" outlineLevel="0" collapsed="false">
      <c r="A11" s="126"/>
      <c r="B11" s="126"/>
      <c r="C11" s="139"/>
      <c r="D11" s="139"/>
      <c r="E11" s="126"/>
      <c r="F11" s="126"/>
      <c r="G11" s="126"/>
      <c r="H11" s="126"/>
      <c r="I11" s="126"/>
      <c r="J11" s="126"/>
      <c r="K11" s="126"/>
    </row>
    <row r="12" customFormat="false" ht="12.75" hidden="false" customHeight="false" outlineLevel="0" collapsed="false">
      <c r="A12" s="76" t="s">
        <v>213</v>
      </c>
      <c r="B12" s="140" t="s">
        <v>214</v>
      </c>
      <c r="C12" s="0"/>
      <c r="D12" s="0"/>
      <c r="E12" s="0"/>
      <c r="F12" s="79" t="n">
        <v>0</v>
      </c>
      <c r="G12" s="0"/>
      <c r="H12" s="79" t="n">
        <f aca="false">+'CC 140112 - Detail Expenses'!P36</f>
        <v>0</v>
      </c>
      <c r="I12" s="0"/>
      <c r="J12" s="0"/>
      <c r="K12" s="0"/>
    </row>
    <row r="13" customFormat="false" ht="12.75" hidden="false" customHeight="false" outlineLevel="0" collapsed="false">
      <c r="A13" s="141" t="s">
        <v>215</v>
      </c>
      <c r="B13" s="78" t="s">
        <v>216</v>
      </c>
      <c r="C13" s="0"/>
      <c r="D13" s="0"/>
      <c r="E13" s="0"/>
      <c r="F13" s="79" t="n">
        <v>0</v>
      </c>
      <c r="G13" s="0"/>
      <c r="H13" s="79" t="n">
        <f aca="false">+'CC 140112 - Detail Expenses'!P37</f>
        <v>0</v>
      </c>
      <c r="I13" s="0"/>
      <c r="J13" s="0"/>
      <c r="K13" s="0"/>
    </row>
    <row r="14" customFormat="false" ht="12.75" hidden="false" customHeight="false" outlineLevel="0" collapsed="false">
      <c r="A14" s="76" t="s">
        <v>217</v>
      </c>
      <c r="B14" s="78" t="s">
        <v>218</v>
      </c>
      <c r="C14" s="0"/>
      <c r="D14" s="0"/>
      <c r="E14" s="0"/>
      <c r="F14" s="79" t="n">
        <v>0</v>
      </c>
      <c r="G14" s="0"/>
      <c r="H14" s="79" t="n">
        <f aca="false">+'CC 140112 - Detail Expenses'!P38</f>
        <v>0</v>
      </c>
      <c r="I14" s="0"/>
      <c r="J14" s="0"/>
      <c r="K14" s="0"/>
    </row>
    <row r="15" customFormat="false" ht="12.75" hidden="false" customHeight="false" outlineLevel="0" collapsed="false">
      <c r="A15" s="76" t="s">
        <v>219</v>
      </c>
      <c r="B15" s="78" t="s">
        <v>220</v>
      </c>
      <c r="C15" s="0"/>
      <c r="D15" s="0"/>
      <c r="E15" s="0"/>
      <c r="F15" s="79" t="n">
        <v>0</v>
      </c>
      <c r="G15" s="0"/>
      <c r="H15" s="79" t="n">
        <f aca="false">+'CC 140112 - Detail Expenses'!P39</f>
        <v>0</v>
      </c>
      <c r="I15" s="0"/>
      <c r="J15" s="0"/>
      <c r="K15" s="0"/>
    </row>
    <row r="16" customFormat="false" ht="12.75" hidden="false" customHeight="false" outlineLevel="0" collapsed="false">
      <c r="A16" s="141" t="s">
        <v>221</v>
      </c>
      <c r="B16" s="78" t="s">
        <v>222</v>
      </c>
      <c r="C16" s="0"/>
      <c r="D16" s="0"/>
      <c r="E16" s="0"/>
      <c r="F16" s="79" t="n">
        <v>0</v>
      </c>
      <c r="G16" s="0"/>
      <c r="H16" s="79" t="n">
        <f aca="false">+'CC 140112 - Detail Expenses'!P40</f>
        <v>0</v>
      </c>
      <c r="I16" s="0"/>
      <c r="J16" s="0"/>
      <c r="K16" s="0"/>
    </row>
    <row r="17" customFormat="false" ht="12.75" hidden="false" customHeight="false" outlineLevel="0" collapsed="false">
      <c r="A17" s="76" t="s">
        <v>223</v>
      </c>
      <c r="B17" s="78" t="s">
        <v>224</v>
      </c>
      <c r="C17" s="0"/>
      <c r="D17" s="0"/>
      <c r="E17" s="0"/>
      <c r="F17" s="79" t="n">
        <v>0</v>
      </c>
      <c r="G17" s="0"/>
      <c r="H17" s="79" t="n">
        <f aca="false">+'CC 140112 - Detail Expenses'!P41</f>
        <v>0</v>
      </c>
      <c r="I17" s="0"/>
      <c r="J17" s="0"/>
      <c r="K17" s="0"/>
    </row>
    <row r="18" customFormat="false" ht="12.75" hidden="false" customHeight="false" outlineLevel="0" collapsed="false">
      <c r="A18" s="141" t="s">
        <v>225</v>
      </c>
      <c r="B18" s="78" t="s">
        <v>226</v>
      </c>
      <c r="C18" s="0"/>
      <c r="D18" s="0"/>
      <c r="E18" s="0"/>
      <c r="F18" s="142" t="n">
        <v>0</v>
      </c>
      <c r="G18" s="0"/>
      <c r="H18" s="142" t="n">
        <f aca="false">+'CC 140112 - Detail Expenses'!P42</f>
        <v>0</v>
      </c>
      <c r="I18" s="0"/>
      <c r="J18" s="0"/>
      <c r="K18" s="0"/>
    </row>
    <row r="19" customFormat="false" ht="12.75" hidden="false" customHeight="false" outlineLevel="0" collapsed="false">
      <c r="A19" s="76"/>
      <c r="B19" s="83" t="s">
        <v>227</v>
      </c>
      <c r="C19" s="0"/>
      <c r="D19" s="0"/>
      <c r="E19" s="0"/>
      <c r="F19" s="143" t="n">
        <f aca="false">SUM(F12:F18)</f>
        <v>0</v>
      </c>
      <c r="G19" s="144"/>
      <c r="H19" s="143" t="n">
        <f aca="false">SUM(H12:H18)</f>
        <v>0</v>
      </c>
      <c r="I19" s="0"/>
      <c r="J19" s="0"/>
      <c r="K19" s="0"/>
    </row>
    <row r="20" customFormat="false" ht="12.75" hidden="false" customHeight="false" outlineLevel="0" collapsed="false">
      <c r="A20" s="76" t="s">
        <v>228</v>
      </c>
      <c r="B20" s="78" t="s">
        <v>229</v>
      </c>
      <c r="C20" s="0"/>
      <c r="D20" s="0"/>
      <c r="E20" s="0"/>
      <c r="F20" s="142" t="n">
        <v>0</v>
      </c>
      <c r="G20" s="0"/>
      <c r="H20" s="142" t="n">
        <f aca="false">+'CC 140112 - Detail Expenses'!P44</f>
        <v>0</v>
      </c>
      <c r="I20" s="0"/>
      <c r="J20" s="0"/>
      <c r="K20" s="0"/>
    </row>
    <row r="21" customFormat="false" ht="12.75" hidden="false" customHeight="false" outlineLevel="0" collapsed="false">
      <c r="A21" s="76"/>
      <c r="B21" s="83" t="s">
        <v>230</v>
      </c>
      <c r="C21" s="0"/>
      <c r="D21" s="0"/>
      <c r="E21" s="0"/>
      <c r="F21" s="145" t="n">
        <f aca="false">SUM(F20)</f>
        <v>0</v>
      </c>
      <c r="G21" s="144"/>
      <c r="H21" s="145" t="n">
        <f aca="false">SUM(H20)</f>
        <v>0</v>
      </c>
      <c r="I21" s="0"/>
      <c r="J21" s="0"/>
      <c r="K21" s="0"/>
    </row>
    <row r="22" customFormat="false" ht="12.75" hidden="false" customHeight="false" outlineLevel="0" collapsed="false">
      <c r="A22" s="76" t="s">
        <v>231</v>
      </c>
      <c r="B22" s="140" t="s">
        <v>232</v>
      </c>
      <c r="C22" s="0"/>
      <c r="D22" s="0"/>
      <c r="E22" s="0"/>
      <c r="F22" s="142" t="n">
        <v>0</v>
      </c>
      <c r="G22" s="0"/>
      <c r="H22" s="142" t="n">
        <f aca="false">+'CC 140112 - Detail Expenses'!P46</f>
        <v>0</v>
      </c>
      <c r="I22" s="0"/>
      <c r="J22" s="0"/>
      <c r="K22" s="0"/>
    </row>
    <row r="23" customFormat="false" ht="12.75" hidden="false" customHeight="false" outlineLevel="0" collapsed="false">
      <c r="A23" s="76"/>
      <c r="B23" s="82" t="s">
        <v>145</v>
      </c>
      <c r="C23" s="0"/>
      <c r="D23" s="0"/>
      <c r="E23" s="0"/>
      <c r="F23" s="145" t="n">
        <f aca="false">SUM(F22)</f>
        <v>0</v>
      </c>
      <c r="G23" s="144"/>
      <c r="H23" s="145" t="n">
        <f aca="false">SUM(H22)</f>
        <v>0</v>
      </c>
      <c r="I23" s="0"/>
      <c r="J23" s="0"/>
      <c r="K23" s="0"/>
    </row>
    <row r="24" customFormat="false" ht="12.75" hidden="false" customHeight="false" outlineLevel="0" collapsed="false">
      <c r="A24" s="76" t="s">
        <v>233</v>
      </c>
      <c r="B24" s="78" t="s">
        <v>234</v>
      </c>
      <c r="C24" s="0"/>
      <c r="D24" s="0"/>
      <c r="E24" s="0"/>
      <c r="F24" s="142" t="n">
        <v>0</v>
      </c>
      <c r="G24" s="0"/>
      <c r="H24" s="142" t="n">
        <f aca="false">+'CC 140112 - Detail Expenses'!P48</f>
        <v>0</v>
      </c>
      <c r="I24" s="0"/>
      <c r="J24" s="0"/>
      <c r="K24" s="0"/>
    </row>
    <row r="25" customFormat="false" ht="12.75" hidden="false" customHeight="false" outlineLevel="0" collapsed="false">
      <c r="A25" s="76"/>
      <c r="B25" s="83" t="s">
        <v>235</v>
      </c>
      <c r="C25" s="0"/>
      <c r="D25" s="0"/>
      <c r="E25" s="0"/>
      <c r="F25" s="145" t="n">
        <f aca="false">SUM(F24)</f>
        <v>0</v>
      </c>
      <c r="G25" s="144"/>
      <c r="H25" s="145" t="n">
        <f aca="false">SUM(H24)</f>
        <v>0</v>
      </c>
      <c r="I25" s="0"/>
      <c r="J25" s="0"/>
      <c r="K25" s="0"/>
    </row>
    <row r="26" customFormat="false" ht="12.75" hidden="false" customHeight="false" outlineLevel="0" collapsed="false">
      <c r="A26" s="76" t="s">
        <v>236</v>
      </c>
      <c r="B26" s="78" t="s">
        <v>237</v>
      </c>
      <c r="C26" s="0"/>
      <c r="D26" s="0"/>
      <c r="E26" s="0"/>
      <c r="F26" s="79" t="n">
        <v>0</v>
      </c>
      <c r="G26" s="0"/>
      <c r="H26" s="79" t="n">
        <f aca="false">+'CC 140112 - Detail Expenses'!P50</f>
        <v>0</v>
      </c>
      <c r="I26" s="0"/>
      <c r="J26" s="0"/>
      <c r="K26" s="0"/>
    </row>
    <row r="27" customFormat="false" ht="12.75" hidden="false" customHeight="false" outlineLevel="0" collapsed="false">
      <c r="A27" s="76" t="s">
        <v>238</v>
      </c>
      <c r="B27" s="78" t="s">
        <v>239</v>
      </c>
      <c r="C27" s="0"/>
      <c r="D27" s="0"/>
      <c r="E27" s="0"/>
      <c r="F27" s="79" t="n">
        <v>0</v>
      </c>
      <c r="G27" s="0"/>
      <c r="H27" s="79" t="n">
        <f aca="false">+'CC 140112 - Detail Expenses'!P51</f>
        <v>0</v>
      </c>
      <c r="I27" s="0"/>
      <c r="J27" s="0"/>
      <c r="K27" s="0"/>
    </row>
    <row r="28" customFormat="false" ht="12.75" hidden="false" customHeight="false" outlineLevel="0" collapsed="false">
      <c r="A28" s="76" t="s">
        <v>240</v>
      </c>
      <c r="B28" s="78" t="s">
        <v>241</v>
      </c>
      <c r="C28" s="0"/>
      <c r="D28" s="0"/>
      <c r="E28" s="0"/>
      <c r="F28" s="79" t="n">
        <v>0</v>
      </c>
      <c r="G28" s="0"/>
      <c r="H28" s="79" t="n">
        <f aca="false">+'CC 140112 - Detail Expenses'!P52</f>
        <v>0</v>
      </c>
      <c r="I28" s="0"/>
      <c r="J28" s="0"/>
      <c r="K28" s="0"/>
    </row>
    <row r="29" customFormat="false" ht="12.75" hidden="false" customHeight="false" outlineLevel="0" collapsed="false">
      <c r="A29" s="76" t="s">
        <v>242</v>
      </c>
      <c r="B29" s="78" t="s">
        <v>243</v>
      </c>
      <c r="C29" s="0"/>
      <c r="D29" s="0"/>
      <c r="E29" s="0"/>
      <c r="F29" s="79" t="n">
        <v>0</v>
      </c>
      <c r="G29" s="0"/>
      <c r="H29" s="79" t="n">
        <f aca="false">+'CC 140112 - Detail Expenses'!P53</f>
        <v>0</v>
      </c>
      <c r="I29" s="0"/>
      <c r="J29" s="0"/>
      <c r="K29" s="0"/>
    </row>
    <row r="30" customFormat="false" ht="12.75" hidden="false" customHeight="false" outlineLevel="0" collapsed="false">
      <c r="A30" s="76" t="s">
        <v>244</v>
      </c>
      <c r="B30" s="78" t="s">
        <v>245</v>
      </c>
      <c r="C30" s="0"/>
      <c r="D30" s="0"/>
      <c r="E30" s="0"/>
      <c r="F30" s="79" t="n">
        <v>0</v>
      </c>
      <c r="G30" s="0"/>
      <c r="H30" s="79" t="n">
        <f aca="false">+'CC 140112 - Detail Expenses'!P54</f>
        <v>0</v>
      </c>
      <c r="I30" s="0"/>
      <c r="J30" s="0"/>
      <c r="K30" s="0"/>
    </row>
    <row r="31" customFormat="false" ht="12.75" hidden="false" customHeight="false" outlineLevel="0" collapsed="false">
      <c r="A31" s="76" t="s">
        <v>246</v>
      </c>
      <c r="B31" s="78" t="s">
        <v>247</v>
      </c>
      <c r="C31" s="0"/>
      <c r="D31" s="0"/>
      <c r="E31" s="0"/>
      <c r="F31" s="79" t="n">
        <v>0</v>
      </c>
      <c r="G31" s="0"/>
      <c r="H31" s="79" t="n">
        <f aca="false">+'CC 140112 - Detail Expenses'!P55</f>
        <v>0</v>
      </c>
      <c r="I31" s="0"/>
      <c r="J31" s="0"/>
      <c r="K31" s="0"/>
    </row>
    <row r="32" customFormat="false" ht="12.75" hidden="false" customHeight="false" outlineLevel="0" collapsed="false">
      <c r="A32" s="76" t="s">
        <v>248</v>
      </c>
      <c r="B32" s="78" t="s">
        <v>249</v>
      </c>
      <c r="C32" s="0"/>
      <c r="D32" s="0"/>
      <c r="E32" s="0"/>
      <c r="F32" s="79" t="n">
        <v>0</v>
      </c>
      <c r="G32" s="0"/>
      <c r="H32" s="79" t="n">
        <f aca="false">+'CC 140112 - Detail Expenses'!P56</f>
        <v>0</v>
      </c>
      <c r="I32" s="0"/>
      <c r="J32" s="0"/>
      <c r="K32" s="0"/>
    </row>
    <row r="33" customFormat="false" ht="12.75" hidden="false" customHeight="false" outlineLevel="0" collapsed="false">
      <c r="A33" s="76" t="s">
        <v>250</v>
      </c>
      <c r="B33" s="78" t="s">
        <v>251</v>
      </c>
      <c r="C33" s="0"/>
      <c r="D33" s="0"/>
      <c r="E33" s="0"/>
      <c r="F33" s="142" t="n">
        <v>0</v>
      </c>
      <c r="G33" s="0"/>
      <c r="H33" s="142" t="n">
        <f aca="false">+'CC 140112 - Detail Expenses'!P57</f>
        <v>0</v>
      </c>
      <c r="I33" s="0"/>
      <c r="J33" s="0"/>
      <c r="K33" s="0"/>
    </row>
    <row r="34" customFormat="false" ht="12.75" hidden="false" customHeight="false" outlineLevel="0" collapsed="false">
      <c r="A34" s="76"/>
      <c r="B34" s="83" t="s">
        <v>252</v>
      </c>
      <c r="C34" s="0"/>
      <c r="D34" s="0"/>
      <c r="E34" s="0"/>
      <c r="F34" s="145" t="n">
        <f aca="false">SUM(F26:F33)</f>
        <v>0</v>
      </c>
      <c r="G34" s="144"/>
      <c r="H34" s="145" t="n">
        <f aca="false">SUM(H26:H33)</f>
        <v>0</v>
      </c>
      <c r="I34" s="0"/>
      <c r="J34" s="0"/>
      <c r="K34" s="0"/>
    </row>
    <row r="35" customFormat="false" ht="12.75" hidden="false" customHeight="false" outlineLevel="0" collapsed="false">
      <c r="A35" s="76" t="s">
        <v>253</v>
      </c>
      <c r="B35" s="78" t="s">
        <v>254</v>
      </c>
      <c r="C35" s="0"/>
      <c r="D35" s="0"/>
      <c r="E35" s="0"/>
      <c r="F35" s="79" t="n">
        <v>0</v>
      </c>
      <c r="G35" s="0"/>
      <c r="H35" s="79" t="n">
        <f aca="false">+'CC 140112 - Detail Expenses'!P59</f>
        <v>0</v>
      </c>
      <c r="I35" s="0"/>
      <c r="J35" s="0"/>
      <c r="K35" s="0"/>
    </row>
    <row r="36" customFormat="false" ht="12.75" hidden="false" customHeight="false" outlineLevel="0" collapsed="false">
      <c r="A36" s="76" t="s">
        <v>255</v>
      </c>
      <c r="B36" s="78" t="s">
        <v>256</v>
      </c>
      <c r="C36" s="0"/>
      <c r="D36" s="0"/>
      <c r="E36" s="0"/>
      <c r="F36" s="79" t="n">
        <v>0</v>
      </c>
      <c r="G36" s="0"/>
      <c r="H36" s="79" t="n">
        <f aca="false">+'CC 140112 - Detail Expenses'!P60</f>
        <v>0</v>
      </c>
      <c r="I36" s="0"/>
      <c r="J36" s="0"/>
      <c r="K36" s="0"/>
    </row>
    <row r="37" customFormat="false" ht="12.75" hidden="false" customHeight="false" outlineLevel="0" collapsed="false">
      <c r="A37" s="76" t="s">
        <v>257</v>
      </c>
      <c r="B37" s="140" t="s">
        <v>258</v>
      </c>
      <c r="C37" s="0"/>
      <c r="D37" s="0"/>
      <c r="E37" s="0"/>
      <c r="F37" s="79" t="n">
        <v>0</v>
      </c>
      <c r="G37" s="0"/>
      <c r="H37" s="79" t="n">
        <f aca="false">+'CC 140112 - Detail Expenses'!P61</f>
        <v>0</v>
      </c>
      <c r="I37" s="0"/>
      <c r="J37" s="0"/>
      <c r="K37" s="0"/>
    </row>
    <row r="38" customFormat="false" ht="12.75" hidden="false" customHeight="false" outlineLevel="0" collapsed="false">
      <c r="A38" s="76" t="s">
        <v>259</v>
      </c>
      <c r="B38" s="140" t="s">
        <v>260</v>
      </c>
      <c r="C38" s="0"/>
      <c r="D38" s="0"/>
      <c r="E38" s="0"/>
      <c r="F38" s="79" t="n">
        <v>0</v>
      </c>
      <c r="G38" s="0"/>
      <c r="H38" s="79" t="n">
        <f aca="false">+'CC 140112 - Detail Expenses'!P62</f>
        <v>0</v>
      </c>
      <c r="I38" s="0"/>
      <c r="J38" s="0"/>
      <c r="K38" s="0"/>
    </row>
    <row r="39" customFormat="false" ht="12.75" hidden="false" customHeight="false" outlineLevel="0" collapsed="false">
      <c r="A39" s="76" t="s">
        <v>261</v>
      </c>
      <c r="B39" s="78" t="s">
        <v>262</v>
      </c>
      <c r="C39" s="0"/>
      <c r="D39" s="0"/>
      <c r="E39" s="0"/>
      <c r="F39" s="142" t="n">
        <v>0</v>
      </c>
      <c r="G39" s="0"/>
      <c r="H39" s="142" t="n">
        <f aca="false">+'CC 140112 - Detail Expenses'!P63</f>
        <v>0</v>
      </c>
      <c r="I39" s="0"/>
      <c r="J39" s="0"/>
      <c r="K39" s="0"/>
    </row>
    <row r="40" customFormat="false" ht="12.75" hidden="false" customHeight="false" outlineLevel="0" collapsed="false">
      <c r="A40" s="76"/>
      <c r="B40" s="83" t="s">
        <v>263</v>
      </c>
      <c r="C40" s="0"/>
      <c r="D40" s="0"/>
      <c r="E40" s="0"/>
      <c r="F40" s="145" t="n">
        <f aca="false">SUM(F35:F39)</f>
        <v>0</v>
      </c>
      <c r="G40" s="144"/>
      <c r="H40" s="145" t="n">
        <f aca="false">SUM(H35:H39)</f>
        <v>0</v>
      </c>
      <c r="I40" s="0"/>
      <c r="J40" s="0"/>
      <c r="K40" s="0"/>
    </row>
    <row r="41" customFormat="false" ht="12.75" hidden="false" customHeight="false" outlineLevel="0" collapsed="false">
      <c r="A41" s="76" t="s">
        <v>264</v>
      </c>
      <c r="B41" s="77" t="s">
        <v>265</v>
      </c>
      <c r="C41" s="0"/>
      <c r="D41" s="0"/>
      <c r="E41" s="0"/>
      <c r="F41" s="79" t="n">
        <v>0</v>
      </c>
      <c r="G41" s="0"/>
      <c r="H41" s="79" t="n">
        <f aca="false">+'CC 140112 - Detail Expenses'!P65</f>
        <v>0</v>
      </c>
      <c r="I41" s="0"/>
      <c r="J41" s="0"/>
      <c r="K41" s="0"/>
    </row>
    <row r="42" customFormat="false" ht="12.75" hidden="false" customHeight="false" outlineLevel="0" collapsed="false">
      <c r="A42" s="76" t="s">
        <v>266</v>
      </c>
      <c r="B42" s="83" t="s">
        <v>32</v>
      </c>
      <c r="C42" s="0"/>
      <c r="D42" s="0"/>
      <c r="E42" s="0"/>
      <c r="F42" s="79" t="n">
        <v>0</v>
      </c>
      <c r="G42" s="0"/>
      <c r="H42" s="79" t="n">
        <f aca="false">+'CC 140112 - Detail Expenses'!P66</f>
        <v>0</v>
      </c>
      <c r="I42" s="0"/>
      <c r="J42" s="0"/>
      <c r="K42" s="0"/>
    </row>
    <row r="43" customFormat="false" ht="12.75" hidden="false" customHeight="false" outlineLevel="0" collapsed="false">
      <c r="A43" s="76" t="s">
        <v>267</v>
      </c>
      <c r="B43" s="78" t="s">
        <v>268</v>
      </c>
      <c r="C43" s="0"/>
      <c r="D43" s="0"/>
      <c r="E43" s="0"/>
      <c r="F43" s="79" t="n">
        <v>0</v>
      </c>
      <c r="G43" s="0"/>
      <c r="H43" s="79" t="n">
        <f aca="false">+'CC 140112 - Detail Expenses'!P67</f>
        <v>0</v>
      </c>
      <c r="I43" s="0"/>
      <c r="J43" s="0"/>
      <c r="K43" s="0"/>
    </row>
    <row r="44" customFormat="false" ht="12.75" hidden="false" customHeight="false" outlineLevel="0" collapsed="false">
      <c r="A44" s="76" t="s">
        <v>269</v>
      </c>
      <c r="B44" s="78" t="s">
        <v>270</v>
      </c>
      <c r="C44" s="0"/>
      <c r="D44" s="0"/>
      <c r="E44" s="0"/>
      <c r="F44" s="142" t="n">
        <v>0</v>
      </c>
      <c r="G44" s="0"/>
      <c r="H44" s="142" t="n">
        <f aca="false">+'CC 140112 - Detail Expenses'!P68</f>
        <v>0</v>
      </c>
      <c r="I44" s="0"/>
      <c r="J44" s="0"/>
      <c r="K44" s="0"/>
    </row>
    <row r="45" customFormat="false" ht="12.75" hidden="false" customHeight="false" outlineLevel="0" collapsed="false">
      <c r="A45" s="76"/>
      <c r="B45" s="83" t="s">
        <v>271</v>
      </c>
      <c r="C45" s="0"/>
      <c r="D45" s="0"/>
      <c r="E45" s="0"/>
      <c r="F45" s="145" t="n">
        <f aca="false">SUM(F43:F44)</f>
        <v>0</v>
      </c>
      <c r="G45" s="144"/>
      <c r="H45" s="145" t="n">
        <f aca="false">SUM(H43:H44)</f>
        <v>0</v>
      </c>
      <c r="I45" s="0"/>
      <c r="J45" s="0"/>
      <c r="K45" s="0"/>
    </row>
    <row r="46" customFormat="false" ht="12.75" hidden="false" customHeight="false" outlineLevel="0" collapsed="false">
      <c r="A46" s="76" t="s">
        <v>272</v>
      </c>
      <c r="B46" s="82" t="s">
        <v>273</v>
      </c>
      <c r="C46" s="0"/>
      <c r="D46" s="0"/>
      <c r="E46" s="0"/>
      <c r="F46" s="145" t="n">
        <v>0</v>
      </c>
      <c r="G46" s="144"/>
      <c r="H46" s="79" t="n">
        <f aca="false">+'CC 140112 - Detail Expenses'!P70</f>
        <v>0</v>
      </c>
      <c r="I46" s="0"/>
      <c r="J46" s="0"/>
      <c r="K46" s="0"/>
    </row>
    <row r="47" customFormat="false" ht="12.75" hidden="false" customHeight="false" outlineLevel="0" collapsed="false">
      <c r="A47" s="76" t="s">
        <v>274</v>
      </c>
      <c r="B47" s="82" t="s">
        <v>150</v>
      </c>
      <c r="C47" s="0"/>
      <c r="D47" s="0"/>
      <c r="E47" s="0"/>
      <c r="F47" s="145" t="n">
        <v>0</v>
      </c>
      <c r="G47" s="144"/>
      <c r="H47" s="79" t="n">
        <f aca="false">+'CC 140112 - Detail Expenses'!P71</f>
        <v>0</v>
      </c>
      <c r="I47" s="0"/>
      <c r="J47" s="0"/>
      <c r="K47" s="0"/>
    </row>
    <row r="48" customFormat="false" ht="12.75" hidden="false" customHeight="false" outlineLevel="0" collapsed="false">
      <c r="A48" s="76" t="s">
        <v>275</v>
      </c>
      <c r="B48" s="82" t="s">
        <v>151</v>
      </c>
      <c r="C48" s="0"/>
      <c r="D48" s="0"/>
      <c r="E48" s="0"/>
      <c r="F48" s="145" t="n">
        <v>0</v>
      </c>
      <c r="G48" s="144"/>
      <c r="H48" s="79" t="n">
        <f aca="false">+'CC 140112 - Detail Expenses'!P72</f>
        <v>0</v>
      </c>
      <c r="I48" s="0"/>
      <c r="J48" s="0" t="s">
        <v>276</v>
      </c>
      <c r="K48" s="0"/>
    </row>
    <row r="49" customFormat="false" ht="12.75" hidden="false" customHeight="false" outlineLevel="0" collapsed="false">
      <c r="A49" s="76"/>
      <c r="B49" s="82" t="s">
        <v>277</v>
      </c>
      <c r="C49" s="0"/>
      <c r="D49" s="0"/>
      <c r="E49" s="0"/>
      <c r="F49" s="145" t="n">
        <v>0</v>
      </c>
      <c r="G49" s="144"/>
      <c r="H49" s="79" t="n">
        <f aca="false">+'CC 140112 - Detail Expenses'!P73</f>
        <v>0</v>
      </c>
      <c r="I49" s="0"/>
      <c r="J49" s="0"/>
      <c r="K49" s="0"/>
    </row>
    <row r="50" customFormat="false" ht="12.75" hidden="false" customHeight="false" outlineLevel="0" collapsed="false">
      <c r="A50" s="76" t="s">
        <v>278</v>
      </c>
      <c r="B50" s="78" t="s">
        <v>279</v>
      </c>
      <c r="C50" s="0"/>
      <c r="D50" s="0"/>
      <c r="E50" s="0"/>
      <c r="F50" s="79" t="n">
        <v>0</v>
      </c>
      <c r="G50" s="0"/>
      <c r="H50" s="79" t="n">
        <f aca="false">+'CC 140112 - Detail Expenses'!P74</f>
        <v>0</v>
      </c>
      <c r="I50" s="0"/>
      <c r="J50" s="0"/>
      <c r="K50" s="0"/>
    </row>
    <row r="51" customFormat="false" ht="12.75" hidden="false" customHeight="false" outlineLevel="0" collapsed="false">
      <c r="A51" s="76" t="s">
        <v>280</v>
      </c>
      <c r="B51" s="78" t="s">
        <v>281</v>
      </c>
      <c r="C51" s="0"/>
      <c r="D51" s="0"/>
      <c r="E51" s="0"/>
      <c r="F51" s="79" t="n">
        <v>0</v>
      </c>
      <c r="G51" s="0"/>
      <c r="H51" s="79" t="n">
        <f aca="false">+'CC 140112 - Detail Expenses'!P75</f>
        <v>0</v>
      </c>
      <c r="I51" s="0"/>
      <c r="J51" s="0"/>
      <c r="K51" s="0"/>
    </row>
    <row r="52" customFormat="false" ht="12.75" hidden="false" customHeight="false" outlineLevel="0" collapsed="false">
      <c r="A52" s="76" t="s">
        <v>282</v>
      </c>
      <c r="B52" s="78" t="s">
        <v>283</v>
      </c>
      <c r="C52" s="0"/>
      <c r="D52" s="0"/>
      <c r="E52" s="0"/>
      <c r="F52" s="79" t="n">
        <v>0</v>
      </c>
      <c r="G52" s="0"/>
      <c r="H52" s="79" t="n">
        <f aca="false">+'CC 140112 - Detail Expenses'!P76</f>
        <v>0</v>
      </c>
      <c r="I52" s="0"/>
      <c r="J52" s="0"/>
      <c r="K52" s="0"/>
    </row>
    <row r="53" customFormat="false" ht="12.75" hidden="false" customHeight="false" outlineLevel="0" collapsed="false">
      <c r="A53" s="76" t="s">
        <v>284</v>
      </c>
      <c r="B53" s="78" t="s">
        <v>285</v>
      </c>
      <c r="C53" s="0"/>
      <c r="D53" s="0"/>
      <c r="E53" s="0"/>
      <c r="F53" s="79" t="n">
        <v>0</v>
      </c>
      <c r="G53" s="0"/>
      <c r="H53" s="79" t="n">
        <f aca="false">+'CC 140112 - Detail Expenses'!P77</f>
        <v>0</v>
      </c>
      <c r="I53" s="0"/>
      <c r="J53" s="0"/>
      <c r="K53" s="0"/>
    </row>
    <row r="54" customFormat="false" ht="12.75" hidden="false" customHeight="false" outlineLevel="0" collapsed="false">
      <c r="A54" s="76" t="s">
        <v>286</v>
      </c>
      <c r="B54" s="78" t="s">
        <v>287</v>
      </c>
      <c r="C54" s="0"/>
      <c r="D54" s="0"/>
      <c r="E54" s="0"/>
      <c r="F54" s="79" t="n">
        <v>0</v>
      </c>
      <c r="G54" s="0"/>
      <c r="H54" s="79" t="n">
        <f aca="false">+'CC 140112 - Detail Expenses'!P78</f>
        <v>0</v>
      </c>
      <c r="I54" s="0"/>
      <c r="J54" s="0"/>
      <c r="K54" s="0"/>
    </row>
    <row r="55" customFormat="false" ht="12.75" hidden="false" customHeight="false" outlineLevel="0" collapsed="false">
      <c r="A55" s="76" t="s">
        <v>288</v>
      </c>
      <c r="B55" s="78" t="s">
        <v>289</v>
      </c>
      <c r="C55" s="0"/>
      <c r="D55" s="0"/>
      <c r="E55" s="0"/>
      <c r="F55" s="79" t="n">
        <v>0</v>
      </c>
      <c r="G55" s="0"/>
      <c r="H55" s="79" t="n">
        <f aca="false">+'CC 140112 - Detail Expenses'!P79</f>
        <v>0</v>
      </c>
      <c r="I55" s="0"/>
      <c r="J55" s="0"/>
      <c r="K55" s="0"/>
    </row>
    <row r="56" customFormat="false" ht="12.75" hidden="false" customHeight="false" outlineLevel="0" collapsed="false">
      <c r="A56" s="76" t="s">
        <v>290</v>
      </c>
      <c r="B56" s="78" t="s">
        <v>291</v>
      </c>
      <c r="C56" s="0"/>
      <c r="D56" s="0"/>
      <c r="E56" s="0"/>
      <c r="F56" s="142" t="n">
        <v>0</v>
      </c>
      <c r="G56" s="0"/>
      <c r="H56" s="142" t="n">
        <f aca="false">+'CC 140112 - Detail Expenses'!P80</f>
        <v>0</v>
      </c>
      <c r="I56" s="0"/>
      <c r="J56" s="0"/>
      <c r="K56" s="0"/>
    </row>
    <row r="57" customFormat="false" ht="12.75" hidden="false" customHeight="false" outlineLevel="0" collapsed="false">
      <c r="A57" s="76"/>
      <c r="B57" s="83" t="s">
        <v>292</v>
      </c>
      <c r="C57" s="0"/>
      <c r="D57" s="0"/>
      <c r="E57" s="0"/>
      <c r="F57" s="145" t="n">
        <f aca="false">SUM(F50:F56)</f>
        <v>0</v>
      </c>
      <c r="G57" s="144"/>
      <c r="H57" s="145" t="n">
        <f aca="false">SUM(H50:H56)</f>
        <v>0</v>
      </c>
      <c r="I57" s="0"/>
      <c r="J57" s="0"/>
      <c r="K57" s="0"/>
    </row>
    <row r="58" customFormat="false" ht="12.75" hidden="false" customHeight="false" outlineLevel="0" collapsed="false">
      <c r="A58" s="76" t="s">
        <v>293</v>
      </c>
      <c r="B58" s="78" t="s">
        <v>294</v>
      </c>
      <c r="C58" s="0"/>
      <c r="D58" s="0"/>
      <c r="E58" s="0"/>
      <c r="F58" s="79" t="n">
        <v>0</v>
      </c>
      <c r="G58" s="0"/>
      <c r="H58" s="79" t="n">
        <f aca="false">+'CC 140112 - Detail Expenses'!P82</f>
        <v>0</v>
      </c>
      <c r="I58" s="0"/>
      <c r="J58" s="0"/>
      <c r="K58" s="0"/>
    </row>
    <row r="59" customFormat="false" ht="12.75" hidden="false" customHeight="false" outlineLevel="0" collapsed="false">
      <c r="A59" s="76" t="s">
        <v>295</v>
      </c>
      <c r="B59" s="78" t="s">
        <v>296</v>
      </c>
      <c r="C59" s="0"/>
      <c r="D59" s="0"/>
      <c r="E59" s="0"/>
      <c r="F59" s="142" t="n">
        <v>0</v>
      </c>
      <c r="G59" s="0"/>
      <c r="H59" s="142" t="n">
        <f aca="false">+'CC 140112 - Detail Expenses'!P83</f>
        <v>0</v>
      </c>
      <c r="I59" s="0"/>
      <c r="J59" s="0"/>
      <c r="K59" s="0"/>
    </row>
    <row r="60" customFormat="false" ht="12.75" hidden="false" customHeight="false" outlineLevel="0" collapsed="false">
      <c r="A60" s="146"/>
      <c r="B60" s="83" t="s">
        <v>297</v>
      </c>
      <c r="C60" s="0"/>
      <c r="D60" s="0"/>
      <c r="E60" s="0"/>
      <c r="F60" s="143" t="n">
        <f aca="false">SUM(F58:F59)</f>
        <v>0</v>
      </c>
      <c r="G60" s="144"/>
      <c r="H60" s="143" t="n">
        <f aca="false">SUM(H58:H59)</f>
        <v>0</v>
      </c>
      <c r="I60" s="0"/>
      <c r="J60" s="0"/>
      <c r="K60" s="0"/>
    </row>
    <row r="61" customFormat="false" ht="12.75" hidden="false" customHeight="false" outlineLevel="0" collapsed="false">
      <c r="A61" s="76" t="s">
        <v>298</v>
      </c>
      <c r="B61" s="83" t="s">
        <v>155</v>
      </c>
      <c r="C61" s="0"/>
      <c r="D61" s="0"/>
      <c r="E61" s="0"/>
      <c r="F61" s="147" t="n">
        <v>0</v>
      </c>
      <c r="G61" s="0"/>
      <c r="H61" s="79" t="n">
        <f aca="false">+'CC 140112 - Detail Expenses'!P85</f>
        <v>0</v>
      </c>
      <c r="I61" s="0"/>
      <c r="J61" s="0"/>
      <c r="K61" s="0"/>
    </row>
    <row r="62" customFormat="false" ht="12.75" hidden="false" customHeight="false" outlineLevel="0" collapsed="false">
      <c r="A62" s="78"/>
      <c r="B62" s="87" t="s">
        <v>156</v>
      </c>
      <c r="C62" s="0"/>
      <c r="D62" s="0"/>
      <c r="E62" s="0"/>
      <c r="F62" s="148" t="n">
        <f aca="false">F19+F21+F23+F25+F34+F40+F45+F57+F60+F41+F42+F46+F47+F48+F49+F61</f>
        <v>0</v>
      </c>
      <c r="G62" s="144"/>
      <c r="H62" s="148" t="n">
        <f aca="false">H19+H21+H23+H25+H34+H40+H45+H57+H60+H41+H42+H46+H47+H48+H49+H61</f>
        <v>0</v>
      </c>
      <c r="I62" s="0"/>
      <c r="J62" s="0"/>
      <c r="K62" s="0"/>
    </row>
    <row r="63" customFormat="false" ht="12.75" hidden="false" customHeight="false" outlineLevel="0" collapsed="false">
      <c r="A63" s="78"/>
      <c r="B63" s="78"/>
      <c r="C63" s="0"/>
      <c r="D63" s="0"/>
      <c r="E63" s="0"/>
      <c r="F63" s="0"/>
      <c r="G63" s="0"/>
      <c r="H63" s="0"/>
      <c r="I63" s="0"/>
      <c r="J63" s="0"/>
      <c r="K63" s="0"/>
    </row>
    <row r="64" customFormat="false" ht="15.75" hidden="false" customHeight="false" outlineLevel="0" collapsed="false">
      <c r="A64" s="149"/>
      <c r="B64" s="149"/>
      <c r="C64" s="0"/>
      <c r="D64" s="0"/>
      <c r="E64" s="0"/>
      <c r="F64" s="0"/>
      <c r="G64" s="0"/>
      <c r="H64" s="0" t="n">
        <f aca="false">'CC 140112 - Detail Expenses'!P43+'CC 140112 - Detail Expenses'!P45+'CC 140112 - Detail Expenses'!P47+'CC 140112 - Detail Expenses'!P49+'CC 140112 - Detail Expenses'!P58+'CC 140112 - Detail Expenses'!P64+'CC 140112 - Detail Expenses'!P65+'CC 140112 - Detail Expenses'!P66+'CC 140112 - Detail Expenses'!P69+'CC 140112 - Detail Expenses'!P70+'CC 140112 - Detail Expenses'!P71+'CC 140112 - Detail Expenses'!P72+'CC 140112 - Detail Expenses'!P73+'CC 140112 - Detail Expenses'!P81+'CC 140112 - Detail Expenses'!P84+'CC 140112 - Detail Expenses'!P85</f>
        <v>0</v>
      </c>
      <c r="J64" s="0"/>
      <c r="K64" s="0"/>
    </row>
    <row r="65" customFormat="false" ht="15.75" hidden="false" customHeight="false" outlineLevel="0" collapsed="false">
      <c r="A65" s="150" t="s">
        <v>299</v>
      </c>
      <c r="B65" s="47"/>
      <c r="C65" s="0"/>
      <c r="D65" s="0"/>
      <c r="E65" s="0"/>
      <c r="F65" s="0"/>
      <c r="G65" s="0"/>
      <c r="H65" s="0"/>
      <c r="I65" s="0"/>
      <c r="J65" s="0"/>
      <c r="K65" s="0"/>
    </row>
    <row r="66" customFormat="false" ht="15" hidden="false" customHeight="true" outlineLevel="0" collapsed="false">
      <c r="A66" s="151"/>
      <c r="B66" s="152" t="s">
        <v>300</v>
      </c>
      <c r="C66" s="0"/>
      <c r="D66" s="0"/>
      <c r="E66" s="0"/>
      <c r="F66" s="0" t="n">
        <v>0</v>
      </c>
      <c r="G66" s="0"/>
      <c r="H66" s="0" t="n">
        <f aca="false">F66*12</f>
        <v>0</v>
      </c>
      <c r="I66" s="0"/>
      <c r="J66" s="0"/>
      <c r="K66" s="0"/>
    </row>
    <row r="67" customFormat="false" ht="15" hidden="false" customHeight="true" outlineLevel="0" collapsed="false">
      <c r="A67" s="151"/>
      <c r="B67" s="152" t="s">
        <v>301</v>
      </c>
      <c r="C67" s="0"/>
      <c r="D67" s="0"/>
      <c r="E67" s="0"/>
      <c r="F67" s="0" t="n">
        <v>0</v>
      </c>
      <c r="G67" s="0"/>
      <c r="H67" s="0" t="n">
        <f aca="false">F67*12</f>
        <v>0</v>
      </c>
      <c r="I67" s="0"/>
      <c r="J67" s="0"/>
      <c r="K67" s="0"/>
    </row>
    <row r="68" customFormat="false" ht="15" hidden="false" customHeight="true" outlineLevel="0" collapsed="false">
      <c r="A68" s="151"/>
      <c r="B68" s="152" t="s">
        <v>302</v>
      </c>
      <c r="C68" s="0"/>
      <c r="D68" s="0"/>
      <c r="E68" s="0"/>
      <c r="F68" s="0" t="n">
        <v>0</v>
      </c>
      <c r="G68" s="0"/>
      <c r="H68" s="0" t="n">
        <f aca="false">F68*12</f>
        <v>0</v>
      </c>
      <c r="I68" s="0"/>
      <c r="J68" s="0"/>
      <c r="K68" s="0"/>
    </row>
    <row r="69" customFormat="false" ht="15" hidden="false" customHeight="true" outlineLevel="0" collapsed="false">
      <c r="A69" s="151"/>
      <c r="B69" s="152" t="s">
        <v>303</v>
      </c>
      <c r="C69" s="0"/>
      <c r="D69" s="0"/>
      <c r="E69" s="0"/>
      <c r="F69" s="0" t="n">
        <v>0</v>
      </c>
      <c r="G69" s="0"/>
      <c r="H69" s="0" t="n">
        <f aca="false">F69*12</f>
        <v>0</v>
      </c>
      <c r="I69" s="0"/>
      <c r="J69" s="0"/>
      <c r="K69" s="0"/>
    </row>
    <row r="70" customFormat="false" ht="15" hidden="false" customHeight="true" outlineLevel="0" collapsed="false">
      <c r="A70" s="151"/>
      <c r="B70" s="152" t="s">
        <v>304</v>
      </c>
      <c r="C70" s="0"/>
      <c r="D70" s="0"/>
      <c r="E70" s="0"/>
      <c r="F70" s="0" t="n">
        <v>0</v>
      </c>
      <c r="G70" s="0"/>
      <c r="H70" s="0" t="n">
        <f aca="false">F70*12</f>
        <v>0</v>
      </c>
      <c r="I70" s="0"/>
      <c r="J70" s="0"/>
      <c r="K70" s="0"/>
    </row>
    <row r="71" customFormat="false" ht="15" hidden="false" customHeight="true" outlineLevel="0" collapsed="false">
      <c r="A71" s="151"/>
      <c r="B71" s="152" t="s">
        <v>305</v>
      </c>
      <c r="C71" s="0"/>
      <c r="D71" s="0"/>
      <c r="E71" s="0"/>
      <c r="F71" s="0" t="n">
        <v>0</v>
      </c>
      <c r="G71" s="0"/>
      <c r="H71" s="0" t="n">
        <f aca="false">F71*12</f>
        <v>0</v>
      </c>
      <c r="I71" s="0"/>
      <c r="J71" s="0"/>
      <c r="K71" s="0"/>
    </row>
    <row r="72" customFormat="false" ht="15" hidden="false" customHeight="true" outlineLevel="0" collapsed="false">
      <c r="A72" s="151"/>
      <c r="B72" s="152" t="s">
        <v>306</v>
      </c>
      <c r="C72" s="0"/>
      <c r="D72" s="0"/>
      <c r="E72" s="0"/>
      <c r="F72" s="0" t="n">
        <v>0</v>
      </c>
      <c r="G72" s="0"/>
      <c r="H72" s="0" t="n">
        <f aca="false">F72*12</f>
        <v>0</v>
      </c>
      <c r="I72" s="0"/>
      <c r="J72" s="0"/>
      <c r="K72" s="0"/>
    </row>
    <row r="73" customFormat="false" ht="15" hidden="false" customHeight="true" outlineLevel="0" collapsed="false">
      <c r="A73" s="151"/>
      <c r="B73" s="152" t="s">
        <v>307</v>
      </c>
      <c r="C73" s="0"/>
      <c r="D73" s="0"/>
      <c r="E73" s="0"/>
      <c r="F73" s="0" t="n">
        <v>0</v>
      </c>
      <c r="G73" s="0"/>
      <c r="H73" s="0" t="n">
        <f aca="false">F73*12</f>
        <v>0</v>
      </c>
      <c r="I73" s="0"/>
      <c r="J73" s="0"/>
      <c r="K73" s="0"/>
    </row>
    <row r="74" customFormat="false" ht="15" hidden="false" customHeight="true" outlineLevel="0" collapsed="false">
      <c r="A74" s="151"/>
      <c r="B74" s="152" t="s">
        <v>308</v>
      </c>
      <c r="C74" s="0"/>
      <c r="D74" s="0"/>
      <c r="E74" s="0"/>
      <c r="F74" s="0" t="n">
        <v>0</v>
      </c>
      <c r="G74" s="0"/>
      <c r="H74" s="0" t="n">
        <f aca="false">F74*12</f>
        <v>0</v>
      </c>
      <c r="I74" s="0"/>
      <c r="J74" s="0"/>
      <c r="K74" s="0"/>
    </row>
    <row r="75" customFormat="false" ht="15" hidden="false" customHeight="true" outlineLevel="0" collapsed="false">
      <c r="A75" s="151"/>
      <c r="B75" s="152" t="s">
        <v>309</v>
      </c>
      <c r="C75" s="0"/>
      <c r="D75" s="0"/>
      <c r="E75" s="0"/>
      <c r="F75" s="0" t="n">
        <v>0</v>
      </c>
      <c r="G75" s="0"/>
      <c r="H75" s="0" t="n">
        <f aca="false">F75*12</f>
        <v>0</v>
      </c>
      <c r="I75" s="0"/>
      <c r="J75" s="0"/>
      <c r="K75" s="0"/>
    </row>
    <row r="76" customFormat="false" ht="15" hidden="false" customHeight="true" outlineLevel="0" collapsed="false">
      <c r="A76" s="151"/>
      <c r="B76" s="152" t="s">
        <v>310</v>
      </c>
      <c r="C76" s="0"/>
      <c r="D76" s="0"/>
      <c r="E76" s="0"/>
      <c r="F76" s="0" t="n">
        <v>0</v>
      </c>
      <c r="G76" s="0"/>
      <c r="H76" s="0" t="n">
        <f aca="false">F76*12</f>
        <v>0</v>
      </c>
      <c r="I76" s="0"/>
      <c r="J76" s="0"/>
      <c r="K76" s="0"/>
    </row>
    <row r="77" customFormat="false" ht="15" hidden="false" customHeight="true" outlineLevel="0" collapsed="false">
      <c r="A77" s="151"/>
      <c r="B77" s="152" t="s">
        <v>311</v>
      </c>
      <c r="C77" s="0"/>
      <c r="D77" s="0"/>
      <c r="E77" s="0"/>
      <c r="F77" s="0" t="n">
        <v>0</v>
      </c>
      <c r="G77" s="0"/>
      <c r="H77" s="0" t="n">
        <f aca="false">F77*12</f>
        <v>0</v>
      </c>
      <c r="I77" s="0"/>
      <c r="J77" s="0"/>
      <c r="K77" s="0"/>
    </row>
    <row r="78" customFormat="false" ht="15" hidden="false" customHeight="true" outlineLevel="0" collapsed="false">
      <c r="A78" s="151"/>
      <c r="B78" s="152" t="s">
        <v>312</v>
      </c>
      <c r="C78" s="0"/>
      <c r="D78" s="0"/>
      <c r="E78" s="0"/>
      <c r="F78" s="0" t="n">
        <v>0</v>
      </c>
      <c r="G78" s="0"/>
      <c r="H78" s="0" t="n">
        <f aca="false">F78*12</f>
        <v>0</v>
      </c>
      <c r="I78" s="0"/>
      <c r="J78" s="0"/>
      <c r="K78" s="0"/>
    </row>
    <row r="79" customFormat="false" ht="15" hidden="false" customHeight="true" outlineLevel="0" collapsed="false">
      <c r="A79" s="151"/>
      <c r="B79" s="152" t="s">
        <v>313</v>
      </c>
      <c r="C79" s="0"/>
      <c r="D79" s="0"/>
      <c r="E79" s="0"/>
      <c r="F79" s="0" t="n">
        <v>0</v>
      </c>
      <c r="G79" s="0"/>
      <c r="H79" s="0" t="n">
        <f aca="false">F79*12</f>
        <v>0</v>
      </c>
      <c r="I79" s="0"/>
      <c r="J79" s="0"/>
      <c r="K79" s="0"/>
    </row>
    <row r="80" customFormat="false" ht="15" hidden="false" customHeight="true" outlineLevel="0" collapsed="false">
      <c r="A80" s="151"/>
      <c r="B80" s="55" t="s">
        <v>314</v>
      </c>
      <c r="C80" s="0"/>
      <c r="D80" s="0"/>
      <c r="E80" s="0"/>
      <c r="F80" s="0" t="n">
        <v>0</v>
      </c>
      <c r="G80" s="0"/>
      <c r="H80" s="0" t="n">
        <f aca="false">F80*12</f>
        <v>0</v>
      </c>
      <c r="I80" s="0"/>
      <c r="J80" s="0"/>
      <c r="K80" s="0"/>
    </row>
    <row r="81" customFormat="false" ht="15" hidden="false" customHeight="true" outlineLevel="0" collapsed="false">
      <c r="A81" s="151"/>
      <c r="B81" s="151" t="s">
        <v>315</v>
      </c>
      <c r="C81" s="0"/>
      <c r="D81" s="0"/>
      <c r="E81" s="0"/>
      <c r="F81" s="0" t="n">
        <v>0</v>
      </c>
      <c r="G81" s="0"/>
      <c r="H81" s="0" t="n">
        <f aca="false">F81*12</f>
        <v>0</v>
      </c>
      <c r="I81" s="0"/>
      <c r="J81" s="0"/>
      <c r="K81" s="0"/>
    </row>
    <row r="82" customFormat="false" ht="15" hidden="false" customHeight="true" outlineLevel="0" collapsed="false">
      <c r="A82" s="153"/>
      <c r="B82" s="87" t="s">
        <v>157</v>
      </c>
      <c r="C82" s="10"/>
      <c r="D82" s="10"/>
      <c r="E82" s="10"/>
      <c r="F82" s="154" t="n">
        <f aca="false">SUM(F66:F81)</f>
        <v>0</v>
      </c>
      <c r="G82" s="10"/>
      <c r="H82" s="154" t="n">
        <f aca="false">SUM(H66:H81)</f>
        <v>0</v>
      </c>
      <c r="I82" s="0"/>
      <c r="J82" s="0"/>
      <c r="K82" s="0"/>
    </row>
    <row r="83" customFormat="false" ht="12.75" hidden="false" customHeight="false" outlineLevel="0" collapsed="false">
      <c r="A83" s="0"/>
      <c r="B83" s="0"/>
      <c r="C83" s="0"/>
      <c r="D83" s="0"/>
      <c r="E83" s="0"/>
      <c r="F83" s="0"/>
      <c r="G83" s="0"/>
      <c r="H83" s="0"/>
      <c r="I83" s="0"/>
      <c r="J83" s="0"/>
      <c r="K83" s="0"/>
    </row>
    <row r="84" customFormat="false" ht="12.75" hidden="false" customHeight="false" outlineLevel="0" collapsed="false">
      <c r="A84" s="0"/>
      <c r="B84" s="0"/>
      <c r="C84" s="0"/>
      <c r="D84" s="0"/>
      <c r="E84" s="0"/>
      <c r="F84" s="0"/>
      <c r="G84" s="0"/>
      <c r="H84" s="0"/>
      <c r="I84" s="0"/>
      <c r="J84" s="0"/>
      <c r="K84" s="0"/>
    </row>
    <row r="85" customFormat="false" ht="12.75" hidden="false" customHeight="false" outlineLevel="0" collapsed="false">
      <c r="A85" s="0"/>
      <c r="B85" s="0"/>
      <c r="C85" s="0"/>
      <c r="D85" s="0"/>
      <c r="E85" s="0"/>
      <c r="F85" s="0"/>
      <c r="G85" s="0"/>
      <c r="H85" s="0"/>
      <c r="I85" s="0"/>
      <c r="J85" s="0"/>
      <c r="K85" s="0"/>
    </row>
    <row r="86" customFormat="false" ht="12.75" hidden="false" customHeight="false" outlineLevel="0" collapsed="false">
      <c r="A86" s="0"/>
      <c r="B86" s="0"/>
      <c r="C86" s="0"/>
      <c r="D86" s="0"/>
      <c r="E86" s="0"/>
      <c r="F86" s="0"/>
      <c r="G86" s="0"/>
      <c r="H86" s="0"/>
      <c r="I86" s="0"/>
      <c r="J86" s="0"/>
      <c r="K86" s="0"/>
    </row>
    <row r="87" customFormat="false" ht="12.75" hidden="false" customHeight="false" outlineLevel="0" collapsed="false">
      <c r="A87" s="0"/>
      <c r="B87" s="0"/>
      <c r="C87" s="0"/>
      <c r="D87" s="0"/>
      <c r="E87" s="0"/>
      <c r="F87" s="0"/>
      <c r="G87" s="0"/>
      <c r="H87" s="0"/>
      <c r="I87" s="0"/>
      <c r="J87" s="0"/>
      <c r="K87" s="0"/>
    </row>
    <row r="88" customFormat="false" ht="12.75" hidden="false" customHeight="false" outlineLevel="0" collapsed="false">
      <c r="A88" s="0"/>
      <c r="B88" s="0"/>
      <c r="C88" s="0"/>
      <c r="D88" s="0"/>
      <c r="E88" s="0"/>
      <c r="F88" s="0"/>
      <c r="G88" s="0"/>
      <c r="H88" s="0"/>
      <c r="I88" s="0"/>
      <c r="J88" s="0"/>
      <c r="K88" s="0"/>
    </row>
    <row r="89" customFormat="false" ht="12.75" hidden="false" customHeight="false" outlineLevel="0" collapsed="false">
      <c r="A89" s="0"/>
      <c r="B89" s="0"/>
      <c r="C89" s="0"/>
      <c r="D89" s="0"/>
      <c r="E89" s="0"/>
      <c r="F89" s="0"/>
      <c r="G89" s="0"/>
      <c r="H89" s="0"/>
      <c r="I89" s="0"/>
      <c r="J89" s="0"/>
      <c r="K89" s="0"/>
    </row>
    <row r="90" customFormat="false" ht="12.75" hidden="false" customHeight="false" outlineLevel="0" collapsed="false">
      <c r="A90" s="0"/>
      <c r="B90" s="0"/>
      <c r="C90" s="0"/>
      <c r="D90" s="0"/>
      <c r="E90" s="0"/>
      <c r="F90" s="0"/>
      <c r="G90" s="0"/>
      <c r="H90" s="0"/>
      <c r="I90" s="0"/>
      <c r="J90" s="0"/>
      <c r="K90" s="0"/>
    </row>
    <row r="91" customFormat="false" ht="12.75" hidden="false" customHeight="false" outlineLevel="0" collapsed="false">
      <c r="A91" s="0"/>
      <c r="B91" s="0"/>
      <c r="C91" s="0"/>
      <c r="D91" s="0"/>
      <c r="E91" s="0"/>
      <c r="F91" s="0"/>
      <c r="G91" s="0"/>
      <c r="H91" s="0"/>
      <c r="I91" s="0"/>
      <c r="J91" s="0"/>
      <c r="K91" s="0"/>
    </row>
    <row r="92" customFormat="false" ht="12.75" hidden="false" customHeight="false" outlineLevel="0" collapsed="false">
      <c r="A92" s="0"/>
      <c r="B92" s="0"/>
      <c r="C92" s="0"/>
      <c r="D92" s="0"/>
      <c r="E92" s="0"/>
      <c r="F92" s="0"/>
      <c r="G92" s="0"/>
      <c r="H92" s="0"/>
      <c r="I92" s="0"/>
      <c r="J92" s="0"/>
      <c r="K92" s="0"/>
    </row>
    <row r="93" customFormat="false" ht="12.75" hidden="false" customHeight="false" outlineLevel="0" collapsed="false">
      <c r="A93" s="0"/>
      <c r="B93" s="0"/>
      <c r="C93" s="0"/>
      <c r="D93" s="0"/>
      <c r="E93" s="0"/>
      <c r="F93" s="0"/>
      <c r="G93" s="0"/>
      <c r="H93" s="0"/>
      <c r="I93" s="0"/>
      <c r="J93" s="0"/>
      <c r="K93" s="0"/>
    </row>
    <row r="94" customFormat="false" ht="12.75" hidden="false" customHeight="false" outlineLevel="0" collapsed="false">
      <c r="A94" s="0"/>
      <c r="B94" s="0"/>
      <c r="C94" s="0"/>
      <c r="D94" s="0"/>
      <c r="E94" s="0"/>
      <c r="F94" s="0"/>
      <c r="G94" s="0"/>
      <c r="H94" s="0"/>
      <c r="I94" s="0"/>
      <c r="J94" s="0"/>
      <c r="K94" s="0"/>
    </row>
    <row r="95" customFormat="false" ht="12.75" hidden="false" customHeight="false" outlineLevel="0" collapsed="false">
      <c r="A95" s="0"/>
      <c r="B95" s="0"/>
      <c r="C95" s="0"/>
      <c r="D95" s="0"/>
      <c r="E95" s="0"/>
      <c r="F95" s="0"/>
      <c r="G95" s="0"/>
      <c r="H95" s="0"/>
      <c r="I95" s="0"/>
      <c r="J95" s="0"/>
      <c r="K95" s="0"/>
    </row>
    <row r="96" customFormat="false" ht="12.75" hidden="false" customHeight="false" outlineLevel="0" collapsed="false">
      <c r="A96" s="0"/>
      <c r="B96" s="0"/>
      <c r="C96" s="0"/>
      <c r="D96" s="0"/>
      <c r="E96" s="0"/>
      <c r="F96" s="0"/>
      <c r="G96" s="0"/>
      <c r="H96" s="0"/>
      <c r="I96" s="0"/>
      <c r="J96" s="0"/>
      <c r="K96" s="0"/>
    </row>
    <row r="97" customFormat="false" ht="12.75" hidden="false" customHeight="false" outlineLevel="0" collapsed="false">
      <c r="A97" s="0"/>
      <c r="B97" s="0"/>
      <c r="C97" s="0"/>
      <c r="D97" s="0"/>
      <c r="E97" s="0"/>
      <c r="F97" s="0"/>
      <c r="G97" s="0"/>
      <c r="H97" s="0"/>
      <c r="I97" s="0"/>
      <c r="J97" s="0"/>
      <c r="K97" s="0"/>
    </row>
    <row r="98" customFormat="false" ht="12.75" hidden="false" customHeight="false" outlineLevel="0" collapsed="false">
      <c r="A98" s="0"/>
      <c r="B98" s="0"/>
      <c r="C98" s="0"/>
      <c r="D98" s="0"/>
      <c r="E98" s="0"/>
      <c r="F98" s="0"/>
      <c r="G98" s="0"/>
      <c r="H98" s="0"/>
      <c r="I98" s="0"/>
      <c r="J98" s="0"/>
      <c r="K98" s="0"/>
    </row>
    <row r="99" customFormat="false" ht="12.75" hidden="false" customHeight="false" outlineLevel="0" collapsed="false">
      <c r="A99" s="0"/>
      <c r="B99" s="0"/>
      <c r="C99" s="0"/>
      <c r="D99" s="0"/>
      <c r="E99" s="0"/>
      <c r="F99" s="0"/>
      <c r="G99" s="0"/>
      <c r="H99" s="0"/>
      <c r="I99" s="0"/>
      <c r="J99" s="0"/>
      <c r="K99" s="0"/>
    </row>
    <row r="100" customFormat="false" ht="12.75" hidden="false" customHeight="false" outlineLevel="0" collapsed="false">
      <c r="A100" s="0"/>
      <c r="B100" s="0"/>
      <c r="C100" s="0"/>
      <c r="D100" s="0"/>
      <c r="E100" s="0"/>
      <c r="F100" s="0"/>
      <c r="G100" s="0"/>
      <c r="H100" s="0"/>
      <c r="I100" s="0"/>
      <c r="J100" s="0"/>
      <c r="K100" s="0"/>
    </row>
    <row r="101" customFormat="false" ht="12.75" hidden="false" customHeight="false" outlineLevel="0" collapsed="false">
      <c r="A101" s="0"/>
      <c r="B101" s="0"/>
      <c r="C101" s="0"/>
      <c r="D101" s="0"/>
      <c r="E101" s="0"/>
      <c r="F101" s="0"/>
      <c r="G101" s="0"/>
      <c r="H101" s="0"/>
      <c r="I101" s="0"/>
      <c r="J101" s="0"/>
      <c r="K101" s="0"/>
    </row>
    <row r="102" customFormat="false" ht="12.75" hidden="false" customHeight="false" outlineLevel="0" collapsed="false">
      <c r="A102" s="0"/>
      <c r="B102" s="0"/>
      <c r="C102" s="0"/>
      <c r="D102" s="0"/>
      <c r="E102" s="0"/>
      <c r="F102" s="0"/>
      <c r="G102" s="0"/>
      <c r="H102" s="0"/>
      <c r="I102" s="0"/>
      <c r="J102" s="0"/>
      <c r="K102" s="0"/>
    </row>
    <row r="103" customFormat="false" ht="12.75" hidden="false" customHeight="false" outlineLevel="0" collapsed="false">
      <c r="A103" s="0"/>
      <c r="B103" s="0"/>
      <c r="C103" s="0"/>
      <c r="D103" s="0"/>
      <c r="E103" s="0"/>
      <c r="F103" s="0"/>
      <c r="G103" s="0"/>
      <c r="H103" s="0"/>
      <c r="I103" s="0"/>
      <c r="J103" s="0"/>
      <c r="K103" s="0"/>
    </row>
    <row r="104" customFormat="false" ht="12.75" hidden="false" customHeight="false" outlineLevel="0" collapsed="false">
      <c r="A104" s="126"/>
      <c r="B104" s="126"/>
      <c r="C104" s="126"/>
      <c r="D104" s="126"/>
      <c r="E104" s="126"/>
      <c r="F104" s="126"/>
      <c r="G104" s="126"/>
      <c r="H104" s="126"/>
      <c r="I104" s="126"/>
      <c r="J104" s="126"/>
      <c r="K104" s="126"/>
    </row>
  </sheetData>
  <printOptions headings="false" gridLines="false" gridLinesSet="true" horizontalCentered="false" verticalCentered="false"/>
  <pageMargins left="0.747916666666667" right="0.747916666666667" top="0.279861111111111" bottom="0.25" header="0.511811023622047" footer="0.511811023622047"/>
  <pageSetup paperSize="1" scale="78"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202"/>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pane xSplit="2" ySplit="11" topLeftCell="C12" activePane="bottomRight" state="frozen"/>
      <selection pane="topLeft" activeCell="A1" activeCellId="0" sqref="A1"/>
      <selection pane="topRight" activeCell="C1" activeCellId="0" sqref="C1"/>
      <selection pane="bottomLeft" activeCell="A12" activeCellId="0" sqref="A12"/>
      <selection pane="bottomRight" activeCell="C16" activeCellId="0" sqref="C16:N16"/>
    </sheetView>
  </sheetViews>
  <sheetFormatPr defaultColWidth="9.32421875" defaultRowHeight="12.75" customHeight="true" zeroHeight="false" outlineLevelRow="0" outlineLevelCol="0"/>
  <cols>
    <col collapsed="false" customWidth="true" hidden="false" outlineLevel="0" max="1" min="1" style="155" width="33.32"/>
    <col collapsed="false" customWidth="true" hidden="false" outlineLevel="0" max="2" min="2" style="155" width="10.32"/>
    <col collapsed="false" customWidth="true" hidden="false" outlineLevel="0" max="15" min="3" style="155" width="11.32"/>
    <col collapsed="false" customWidth="true" hidden="false" outlineLevel="0" max="16" min="16" style="155" width="11.82"/>
    <col collapsed="false" customWidth="false" hidden="false" outlineLevel="0" max="257" min="17" style="155" width="9.32"/>
  </cols>
  <sheetData>
    <row r="1" customFormat="false" ht="9.75" hidden="false" customHeight="true" outlineLevel="0" collapsed="false">
      <c r="A1" s="156"/>
      <c r="B1" s="157"/>
      <c r="C1" s="157"/>
      <c r="D1" s="157"/>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c r="GF1" s="158"/>
      <c r="GG1" s="158"/>
      <c r="GH1" s="158"/>
      <c r="GI1" s="158"/>
      <c r="GJ1" s="158"/>
      <c r="GK1" s="158"/>
      <c r="GL1" s="158"/>
      <c r="GM1" s="158"/>
      <c r="GN1" s="158"/>
      <c r="GO1" s="158"/>
      <c r="GP1" s="158"/>
      <c r="GQ1" s="158"/>
      <c r="GR1" s="158"/>
      <c r="GS1" s="158"/>
      <c r="GT1" s="158"/>
      <c r="GU1" s="158"/>
      <c r="GV1" s="158"/>
      <c r="GW1" s="158"/>
      <c r="GX1" s="158"/>
      <c r="GY1" s="158"/>
      <c r="GZ1" s="158"/>
      <c r="HA1" s="158"/>
      <c r="HB1" s="158"/>
      <c r="HC1" s="158"/>
      <c r="HD1" s="158"/>
      <c r="HE1" s="158"/>
      <c r="HF1" s="158"/>
      <c r="HG1" s="158"/>
      <c r="HH1" s="158"/>
      <c r="HI1" s="158"/>
      <c r="HJ1" s="158"/>
      <c r="HK1" s="158"/>
      <c r="HL1" s="158"/>
      <c r="HM1" s="158"/>
      <c r="HN1" s="158"/>
      <c r="HO1" s="158"/>
      <c r="HP1" s="158"/>
      <c r="HQ1" s="158"/>
      <c r="HR1" s="158"/>
      <c r="HS1" s="158"/>
      <c r="HT1" s="158"/>
      <c r="HU1" s="158"/>
      <c r="HV1" s="158"/>
      <c r="HW1" s="158"/>
      <c r="HX1" s="158"/>
      <c r="HY1" s="158"/>
      <c r="HZ1" s="158"/>
      <c r="IA1" s="158"/>
      <c r="IB1" s="158"/>
      <c r="IC1" s="158"/>
      <c r="ID1" s="158"/>
      <c r="IE1" s="158"/>
      <c r="IF1" s="158"/>
      <c r="IG1" s="158"/>
      <c r="IH1" s="158"/>
      <c r="II1" s="158"/>
      <c r="IJ1" s="158"/>
      <c r="IK1" s="158"/>
      <c r="IL1" s="158"/>
      <c r="IM1" s="158"/>
      <c r="IN1" s="158"/>
      <c r="IO1" s="158"/>
      <c r="IP1" s="158"/>
      <c r="IQ1" s="158"/>
      <c r="IR1" s="158"/>
      <c r="IS1" s="158"/>
      <c r="IT1" s="158"/>
      <c r="IU1" s="158"/>
      <c r="IV1" s="158"/>
      <c r="IW1" s="158"/>
    </row>
    <row r="2" customFormat="false" ht="27" hidden="false" customHeight="true" outlineLevel="0" collapsed="false">
      <c r="A2" s="159" t="s">
        <v>159</v>
      </c>
      <c r="B2" s="159"/>
      <c r="C2" s="159"/>
      <c r="D2" s="159"/>
      <c r="E2" s="160"/>
      <c r="F2" s="160"/>
      <c r="G2" s="160"/>
      <c r="H2" s="161"/>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row>
    <row r="3" customFormat="false" ht="27" hidden="false" customHeight="true" outlineLevel="0" collapsed="false">
      <c r="A3" s="159" t="s">
        <v>1</v>
      </c>
      <c r="B3" s="159"/>
      <c r="C3" s="159"/>
      <c r="D3" s="159"/>
      <c r="E3" s="160"/>
      <c r="F3" s="160"/>
      <c r="G3" s="160"/>
      <c r="H3" s="161"/>
      <c r="I3" s="162"/>
      <c r="J3" s="162"/>
      <c r="K3" s="162"/>
      <c r="L3" s="162"/>
      <c r="M3" s="162"/>
      <c r="N3" s="163" t="str">
        <f aca="false">'CC 140112 - Detail Expenses'!P3</f>
        <v>TEAM NAME</v>
      </c>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row>
    <row r="4" customFormat="false" ht="13.5" hidden="false" customHeight="true" outlineLevel="0" collapsed="false">
      <c r="A4" s="57"/>
      <c r="B4" s="164"/>
      <c r="C4" s="165"/>
      <c r="D4" s="165"/>
      <c r="E4" s="57"/>
      <c r="F4" s="57"/>
      <c r="G4" s="166"/>
      <c r="H4" s="166"/>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row>
    <row r="5" customFormat="false" ht="14.25" hidden="false" customHeight="true" outlineLevel="0" collapsed="false">
      <c r="A5" s="167" t="s">
        <v>133</v>
      </c>
      <c r="B5" s="168"/>
      <c r="C5" s="169" t="str">
        <f aca="false">+'CC 140112 - G&amp;A Assumption'!D5</f>
        <v>11105</v>
      </c>
      <c r="D5" s="170"/>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row>
    <row r="6" customFormat="false" ht="14.25" hidden="false" customHeight="true" outlineLevel="0" collapsed="false">
      <c r="A6" s="167" t="s">
        <v>135</v>
      </c>
      <c r="B6" s="168"/>
      <c r="C6" s="169" t="str">
        <f aca="false">+'CC 140112 - G&amp;A Assumption'!D6</f>
        <v>Gossett</v>
      </c>
      <c r="D6" s="170"/>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row>
    <row r="7" customFormat="false" ht="14.25" hidden="false" customHeight="true" outlineLevel="0" collapsed="false">
      <c r="A7" s="164" t="s">
        <v>206</v>
      </c>
      <c r="B7" s="57"/>
      <c r="C7" s="169" t="str">
        <f aca="false">+'CC 140112 - G&amp;A Assumption'!D7</f>
        <v>140112</v>
      </c>
      <c r="D7" s="170"/>
      <c r="E7" s="57"/>
      <c r="F7" s="57"/>
      <c r="G7" s="57"/>
      <c r="H7" s="166"/>
      <c r="I7" s="57"/>
      <c r="J7" s="57"/>
      <c r="K7" s="57"/>
      <c r="L7" s="57"/>
      <c r="M7" s="57"/>
      <c r="N7" s="171" t="s">
        <v>138</v>
      </c>
      <c r="O7" s="172"/>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row>
    <row r="8" customFormat="false" ht="12.75" hidden="false" customHeight="false" outlineLevel="0" collapsed="false">
      <c r="A8" s="164"/>
      <c r="B8" s="164"/>
      <c r="C8" s="165"/>
      <c r="D8" s="165"/>
      <c r="E8" s="57"/>
      <c r="F8" s="57"/>
      <c r="G8" s="57"/>
      <c r="H8" s="166"/>
      <c r="I8" s="57"/>
      <c r="J8" s="57"/>
      <c r="K8" s="57"/>
      <c r="L8" s="57"/>
      <c r="M8" s="57"/>
      <c r="N8" s="173" t="s">
        <v>316</v>
      </c>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row>
    <row r="9" customFormat="false" ht="12.75" hidden="false" customHeight="false" outlineLevel="0" collapsed="false">
      <c r="A9" s="164"/>
      <c r="B9" s="164"/>
      <c r="C9" s="165"/>
      <c r="D9" s="165"/>
      <c r="E9" s="57"/>
      <c r="F9" s="57"/>
      <c r="G9" s="57"/>
      <c r="H9" s="166"/>
      <c r="I9" s="57"/>
      <c r="J9" s="57"/>
      <c r="K9" s="57"/>
      <c r="L9" s="57"/>
      <c r="M9" s="57"/>
      <c r="N9" s="173"/>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row>
    <row r="10" customFormat="false" ht="15.75" hidden="false" customHeight="false" outlineLevel="0" collapsed="false">
      <c r="A10" s="174"/>
      <c r="B10" s="175"/>
      <c r="C10" s="175"/>
      <c r="D10" s="175"/>
      <c r="E10" s="175"/>
      <c r="F10" s="175"/>
      <c r="G10" s="175"/>
      <c r="H10" s="175"/>
      <c r="I10" s="175"/>
      <c r="J10" s="175"/>
      <c r="K10" s="175"/>
      <c r="L10" s="175"/>
      <c r="M10" s="175"/>
      <c r="N10" s="175"/>
      <c r="O10" s="176"/>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c r="BT10" s="177"/>
      <c r="BU10" s="177"/>
      <c r="BV10" s="177"/>
      <c r="BW10" s="177"/>
      <c r="BX10" s="177"/>
      <c r="BY10" s="177"/>
      <c r="BZ10" s="177"/>
      <c r="CA10" s="177"/>
      <c r="CB10" s="177"/>
      <c r="CC10" s="177"/>
      <c r="CD10" s="177"/>
      <c r="CE10" s="177"/>
      <c r="CF10" s="177"/>
      <c r="CG10" s="177"/>
      <c r="CH10" s="177"/>
      <c r="CI10" s="177"/>
      <c r="CJ10" s="177"/>
      <c r="CK10" s="177"/>
      <c r="CL10" s="177"/>
      <c r="CM10" s="177"/>
      <c r="CN10" s="177"/>
      <c r="CO10" s="177"/>
      <c r="CP10" s="177"/>
      <c r="CQ10" s="177"/>
      <c r="CR10" s="177"/>
      <c r="CS10" s="177"/>
      <c r="CT10" s="177"/>
      <c r="CU10" s="177"/>
      <c r="CV10" s="177"/>
      <c r="CW10" s="177"/>
      <c r="CX10" s="177"/>
      <c r="CY10" s="177"/>
      <c r="CZ10" s="177"/>
      <c r="DA10" s="177"/>
      <c r="DB10" s="177"/>
      <c r="DC10" s="177"/>
      <c r="DD10" s="177"/>
      <c r="DE10" s="177"/>
      <c r="DF10" s="177"/>
      <c r="DG10" s="177"/>
      <c r="DH10" s="177"/>
      <c r="DI10" s="177"/>
      <c r="DJ10" s="177"/>
      <c r="DK10" s="177"/>
      <c r="DL10" s="177"/>
      <c r="DM10" s="177"/>
      <c r="DN10" s="177"/>
      <c r="DO10" s="177"/>
      <c r="DP10" s="177"/>
      <c r="DQ10" s="177"/>
      <c r="DR10" s="177"/>
      <c r="DS10" s="177"/>
      <c r="DT10" s="177"/>
      <c r="DU10" s="177"/>
      <c r="DV10" s="177"/>
      <c r="DW10" s="177"/>
      <c r="DX10" s="177"/>
      <c r="DY10" s="177"/>
      <c r="DZ10" s="177"/>
      <c r="EA10" s="177"/>
      <c r="EB10" s="177"/>
      <c r="EC10" s="177"/>
      <c r="ED10" s="177"/>
      <c r="EE10" s="177"/>
      <c r="EF10" s="177"/>
      <c r="EG10" s="177"/>
      <c r="EH10" s="177"/>
      <c r="EI10" s="177"/>
      <c r="EJ10" s="177"/>
      <c r="EK10" s="177"/>
      <c r="EL10" s="177"/>
      <c r="EM10" s="177"/>
      <c r="EN10" s="177"/>
      <c r="EO10" s="177"/>
      <c r="EP10" s="177"/>
      <c r="EQ10" s="177"/>
      <c r="ER10" s="177"/>
      <c r="ES10" s="177"/>
      <c r="ET10" s="177"/>
      <c r="EU10" s="177"/>
      <c r="EV10" s="177"/>
      <c r="EW10" s="177"/>
      <c r="EX10" s="177"/>
      <c r="EY10" s="177"/>
      <c r="EZ10" s="177"/>
      <c r="FA10" s="177"/>
      <c r="FB10" s="177"/>
      <c r="FC10" s="177"/>
      <c r="FD10" s="177"/>
      <c r="FE10" s="177"/>
      <c r="FF10" s="177"/>
      <c r="FG10" s="177"/>
      <c r="FH10" s="177"/>
      <c r="FI10" s="177"/>
      <c r="FJ10" s="177"/>
      <c r="FK10" s="177"/>
      <c r="FL10" s="177"/>
      <c r="FM10" s="177"/>
      <c r="FN10" s="177"/>
      <c r="FO10" s="177"/>
      <c r="FP10" s="177"/>
      <c r="FQ10" s="177"/>
      <c r="FR10" s="177"/>
      <c r="FS10" s="177"/>
      <c r="FT10" s="177"/>
      <c r="FU10" s="177"/>
      <c r="FV10" s="177"/>
      <c r="FW10" s="177"/>
      <c r="FX10" s="177"/>
      <c r="FY10" s="177"/>
      <c r="FZ10" s="177"/>
      <c r="GA10" s="177"/>
      <c r="GB10" s="177"/>
      <c r="GC10" s="177"/>
      <c r="GD10" s="177"/>
      <c r="GE10" s="177"/>
      <c r="GF10" s="177"/>
      <c r="GG10" s="177"/>
      <c r="GH10" s="177"/>
      <c r="GI10" s="177"/>
      <c r="GJ10" s="177"/>
      <c r="GK10" s="177"/>
      <c r="GL10" s="177"/>
      <c r="GM10" s="177"/>
      <c r="GN10" s="177"/>
      <c r="GO10" s="177"/>
      <c r="GP10" s="177"/>
      <c r="GQ10" s="177"/>
      <c r="GR10" s="177"/>
      <c r="GS10" s="177"/>
      <c r="GT10" s="177"/>
      <c r="GU10" s="177"/>
      <c r="GV10" s="177"/>
      <c r="GW10" s="177"/>
      <c r="GX10" s="177"/>
      <c r="GY10" s="177"/>
      <c r="GZ10" s="177"/>
      <c r="HA10" s="177"/>
      <c r="HB10" s="177"/>
      <c r="HC10" s="177"/>
      <c r="HD10" s="177"/>
      <c r="HE10" s="177"/>
      <c r="HF10" s="177"/>
      <c r="HG10" s="177"/>
      <c r="HH10" s="177"/>
      <c r="HI10" s="177"/>
      <c r="HJ10" s="177"/>
      <c r="HK10" s="177"/>
      <c r="HL10" s="177"/>
      <c r="HM10" s="177"/>
      <c r="HN10" s="177"/>
      <c r="HO10" s="177"/>
      <c r="HP10" s="177"/>
      <c r="HQ10" s="177"/>
      <c r="HR10" s="177"/>
      <c r="HS10" s="177"/>
      <c r="HT10" s="177"/>
      <c r="HU10" s="177"/>
      <c r="HV10" s="177"/>
      <c r="HW10" s="177"/>
      <c r="HX10" s="177"/>
      <c r="HY10" s="177"/>
      <c r="HZ10" s="177"/>
      <c r="IA10" s="177"/>
      <c r="IB10" s="177"/>
      <c r="IC10" s="177"/>
      <c r="ID10" s="177"/>
      <c r="IE10" s="177"/>
      <c r="IF10" s="177"/>
      <c r="IG10" s="177"/>
      <c r="IH10" s="177"/>
      <c r="II10" s="177"/>
      <c r="IJ10" s="177"/>
      <c r="IK10" s="177"/>
      <c r="IL10" s="177"/>
      <c r="IM10" s="177"/>
      <c r="IN10" s="177"/>
      <c r="IO10" s="177"/>
      <c r="IP10" s="177"/>
      <c r="IQ10" s="177"/>
      <c r="IR10" s="177"/>
      <c r="IS10" s="177"/>
      <c r="IT10" s="177"/>
      <c r="IU10" s="177"/>
      <c r="IV10" s="177"/>
      <c r="IW10" s="177"/>
    </row>
    <row r="11" customFormat="false" ht="15.75" hidden="false" customHeight="false" outlineLevel="0" collapsed="false">
      <c r="A11" s="178" t="s">
        <v>317</v>
      </c>
      <c r="B11" s="179"/>
      <c r="C11" s="180" t="n">
        <v>37257</v>
      </c>
      <c r="D11" s="180" t="n">
        <v>37288</v>
      </c>
      <c r="E11" s="180" t="n">
        <v>37316</v>
      </c>
      <c r="F11" s="180" t="n">
        <v>37347</v>
      </c>
      <c r="G11" s="180" t="n">
        <v>37377</v>
      </c>
      <c r="H11" s="180" t="n">
        <v>37408</v>
      </c>
      <c r="I11" s="180" t="n">
        <v>37438</v>
      </c>
      <c r="J11" s="180" t="n">
        <v>37469</v>
      </c>
      <c r="K11" s="180" t="n">
        <v>37500</v>
      </c>
      <c r="L11" s="180" t="n">
        <v>37530</v>
      </c>
      <c r="M11" s="180" t="n">
        <v>37561</v>
      </c>
      <c r="N11" s="180" t="n">
        <v>37591</v>
      </c>
      <c r="O11" s="181" t="s">
        <v>141</v>
      </c>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c r="CR11" s="177"/>
      <c r="CS11" s="177"/>
      <c r="CT11" s="177"/>
      <c r="CU11" s="177"/>
      <c r="CV11" s="177"/>
      <c r="CW11" s="177"/>
      <c r="CX11" s="177"/>
      <c r="CY11" s="177"/>
      <c r="CZ11" s="177"/>
      <c r="DA11" s="177"/>
      <c r="DB11" s="177"/>
      <c r="DC11" s="177"/>
      <c r="DD11" s="177"/>
      <c r="DE11" s="177"/>
      <c r="DF11" s="177"/>
      <c r="DG11" s="177"/>
      <c r="DH11" s="177"/>
      <c r="DI11" s="177"/>
      <c r="DJ11" s="177"/>
      <c r="DK11" s="177"/>
      <c r="DL11" s="177"/>
      <c r="DM11" s="177"/>
      <c r="DN11" s="177"/>
      <c r="DO11" s="177"/>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7"/>
      <c r="EV11" s="177"/>
      <c r="EW11" s="177"/>
      <c r="EX11" s="177"/>
      <c r="EY11" s="177"/>
      <c r="EZ11" s="177"/>
      <c r="FA11" s="177"/>
      <c r="FB11" s="177"/>
      <c r="FC11" s="177"/>
      <c r="FD11" s="177"/>
      <c r="FE11" s="177"/>
      <c r="FF11" s="177"/>
      <c r="FG11" s="177"/>
      <c r="FH11" s="177"/>
      <c r="FI11" s="177"/>
      <c r="FJ11" s="177"/>
      <c r="FK11" s="177"/>
      <c r="FL11" s="177"/>
      <c r="FM11" s="177"/>
      <c r="FN11" s="177"/>
      <c r="FO11" s="177"/>
      <c r="FP11" s="177"/>
      <c r="FQ11" s="177"/>
      <c r="FR11" s="177"/>
      <c r="FS11" s="177"/>
      <c r="FT11" s="177"/>
      <c r="FU11" s="177"/>
      <c r="FV11" s="177"/>
      <c r="FW11" s="177"/>
      <c r="FX11" s="177"/>
      <c r="FY11" s="177"/>
      <c r="FZ11" s="177"/>
      <c r="GA11" s="177"/>
      <c r="GB11" s="177"/>
      <c r="GC11" s="177"/>
      <c r="GD11" s="177"/>
      <c r="GE11" s="177"/>
      <c r="GF11" s="177"/>
      <c r="GG11" s="177"/>
      <c r="GH11" s="177"/>
      <c r="GI11" s="177"/>
      <c r="GJ11" s="177"/>
      <c r="GK11" s="177"/>
      <c r="GL11" s="177"/>
      <c r="GM11" s="177"/>
      <c r="GN11" s="177"/>
      <c r="GO11" s="177"/>
      <c r="GP11" s="177"/>
      <c r="GQ11" s="177"/>
      <c r="GR11" s="177"/>
      <c r="GS11" s="177"/>
      <c r="GT11" s="177"/>
      <c r="GU11" s="177"/>
      <c r="GV11" s="177"/>
      <c r="GW11" s="177"/>
      <c r="GX11" s="177"/>
      <c r="GY11" s="177"/>
      <c r="GZ11" s="177"/>
      <c r="HA11" s="177"/>
      <c r="HB11" s="177"/>
      <c r="HC11" s="177"/>
      <c r="HD11" s="177"/>
      <c r="HE11" s="177"/>
      <c r="HF11" s="177"/>
      <c r="HG11" s="177"/>
      <c r="HH11" s="177"/>
      <c r="HI11" s="177"/>
      <c r="HJ11" s="177"/>
      <c r="HK11" s="177"/>
      <c r="HL11" s="177"/>
      <c r="HM11" s="177"/>
      <c r="HN11" s="177"/>
      <c r="HO11" s="177"/>
      <c r="HP11" s="177"/>
      <c r="HQ11" s="177"/>
      <c r="HR11" s="177"/>
      <c r="HS11" s="177"/>
      <c r="HT11" s="177"/>
      <c r="HU11" s="177"/>
      <c r="HV11" s="177"/>
      <c r="HW11" s="177"/>
      <c r="HX11" s="177"/>
      <c r="HY11" s="177"/>
      <c r="HZ11" s="177"/>
      <c r="IA11" s="177"/>
      <c r="IB11" s="177"/>
      <c r="IC11" s="177"/>
      <c r="ID11" s="177"/>
      <c r="IE11" s="177"/>
      <c r="IF11" s="177"/>
      <c r="IG11" s="177"/>
      <c r="IH11" s="177"/>
      <c r="II11" s="177"/>
      <c r="IJ11" s="177"/>
      <c r="IK11" s="177"/>
      <c r="IL11" s="177"/>
      <c r="IM11" s="177"/>
      <c r="IN11" s="177"/>
      <c r="IO11" s="177"/>
      <c r="IP11" s="177"/>
      <c r="IQ11" s="177"/>
      <c r="IR11" s="177"/>
      <c r="IS11" s="177"/>
      <c r="IT11" s="177"/>
      <c r="IU11" s="177"/>
      <c r="IV11" s="177"/>
      <c r="IW11" s="177"/>
    </row>
    <row r="12" customFormat="false" ht="15.75" hidden="false" customHeight="false" outlineLevel="0" collapsed="false">
      <c r="A12" s="182" t="s">
        <v>318</v>
      </c>
      <c r="B12" s="183"/>
      <c r="C12" s="183"/>
      <c r="D12" s="183"/>
      <c r="E12" s="183"/>
      <c r="F12" s="183"/>
      <c r="G12" s="183"/>
      <c r="H12" s="183"/>
      <c r="I12" s="183"/>
      <c r="J12" s="183"/>
      <c r="K12" s="183"/>
      <c r="L12" s="183"/>
      <c r="M12" s="183"/>
      <c r="N12" s="183"/>
      <c r="O12" s="184" t="n">
        <f aca="false">N12</f>
        <v>0</v>
      </c>
      <c r="P12" s="185"/>
      <c r="Q12" s="185"/>
      <c r="R12" s="185"/>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c r="CV12" s="185"/>
      <c r="CW12" s="185"/>
      <c r="CX12" s="185"/>
      <c r="CY12" s="185"/>
      <c r="CZ12" s="185"/>
      <c r="DA12" s="185"/>
      <c r="DB12" s="185"/>
      <c r="DC12" s="185"/>
      <c r="DD12" s="185"/>
      <c r="DE12" s="185"/>
      <c r="DF12" s="185"/>
      <c r="DG12" s="185"/>
      <c r="DH12" s="185"/>
      <c r="DI12" s="185"/>
      <c r="DJ12" s="185"/>
      <c r="DK12" s="185"/>
      <c r="DL12" s="185"/>
      <c r="DM12" s="185"/>
      <c r="DN12" s="185"/>
      <c r="DO12" s="185"/>
      <c r="DP12" s="185"/>
      <c r="DQ12" s="185"/>
      <c r="DR12" s="185"/>
      <c r="DS12" s="185"/>
      <c r="DT12" s="185"/>
      <c r="DU12" s="185"/>
      <c r="DV12" s="185"/>
      <c r="DW12" s="185"/>
      <c r="DX12" s="185"/>
      <c r="DY12" s="185"/>
      <c r="DZ12" s="185"/>
      <c r="EA12" s="185"/>
      <c r="EB12" s="185"/>
      <c r="EC12" s="185"/>
      <c r="ED12" s="185"/>
      <c r="EE12" s="185"/>
      <c r="EF12" s="185"/>
      <c r="EG12" s="185"/>
      <c r="EH12" s="185"/>
      <c r="EI12" s="185"/>
      <c r="EJ12" s="185"/>
      <c r="EK12" s="185"/>
      <c r="EL12" s="185"/>
      <c r="EM12" s="185"/>
      <c r="EN12" s="185"/>
      <c r="EO12" s="185"/>
      <c r="EP12" s="185"/>
      <c r="EQ12" s="185"/>
      <c r="ER12" s="185"/>
      <c r="ES12" s="185"/>
      <c r="ET12" s="185"/>
      <c r="EU12" s="185"/>
      <c r="EV12" s="185"/>
      <c r="EW12" s="185"/>
      <c r="EX12" s="185"/>
      <c r="EY12" s="185"/>
      <c r="EZ12" s="185"/>
      <c r="FA12" s="185"/>
      <c r="FB12" s="185"/>
      <c r="FC12" s="185"/>
      <c r="FD12" s="185"/>
      <c r="FE12" s="185"/>
      <c r="FF12" s="185"/>
      <c r="FG12" s="185"/>
      <c r="FH12" s="185"/>
      <c r="FI12" s="185"/>
      <c r="FJ12" s="185"/>
      <c r="FK12" s="185"/>
      <c r="FL12" s="185"/>
      <c r="FM12" s="185"/>
      <c r="FN12" s="185"/>
      <c r="FO12" s="185"/>
      <c r="FP12" s="185"/>
      <c r="FQ12" s="185"/>
      <c r="FR12" s="185"/>
      <c r="FS12" s="185"/>
      <c r="FT12" s="185"/>
      <c r="FU12" s="185"/>
      <c r="FV12" s="185"/>
      <c r="FW12" s="185"/>
      <c r="FX12" s="185"/>
      <c r="FY12" s="185"/>
      <c r="FZ12" s="185"/>
      <c r="GA12" s="185"/>
      <c r="GB12" s="185"/>
      <c r="GC12" s="185"/>
      <c r="GD12" s="185"/>
      <c r="GE12" s="185"/>
      <c r="GF12" s="185"/>
      <c r="GG12" s="185"/>
      <c r="GH12" s="185"/>
      <c r="GI12" s="185"/>
      <c r="GJ12" s="185"/>
      <c r="GK12" s="185"/>
      <c r="GL12" s="185"/>
      <c r="GM12" s="185"/>
      <c r="GN12" s="185"/>
      <c r="GO12" s="185"/>
      <c r="GP12" s="185"/>
      <c r="GQ12" s="185"/>
      <c r="GR12" s="185"/>
      <c r="GS12" s="185"/>
      <c r="GT12" s="185"/>
      <c r="GU12" s="185"/>
      <c r="GV12" s="185"/>
      <c r="GW12" s="185"/>
      <c r="GX12" s="185"/>
      <c r="GY12" s="185"/>
      <c r="GZ12" s="185"/>
      <c r="HA12" s="185"/>
      <c r="HB12" s="185"/>
      <c r="HC12" s="185"/>
      <c r="HD12" s="185"/>
      <c r="HE12" s="185"/>
      <c r="HF12" s="185"/>
      <c r="HG12" s="185"/>
      <c r="HH12" s="185"/>
      <c r="HI12" s="185"/>
      <c r="HJ12" s="185"/>
      <c r="HK12" s="185"/>
      <c r="HL12" s="185"/>
      <c r="HM12" s="185"/>
      <c r="HN12" s="185"/>
      <c r="HO12" s="185"/>
      <c r="HP12" s="185"/>
      <c r="HQ12" s="185"/>
      <c r="HR12" s="185"/>
      <c r="HS12" s="185"/>
      <c r="HT12" s="185"/>
      <c r="HU12" s="185"/>
      <c r="HV12" s="185"/>
      <c r="HW12" s="185"/>
      <c r="HX12" s="185"/>
      <c r="HY12" s="185"/>
      <c r="HZ12" s="185"/>
      <c r="IA12" s="185"/>
      <c r="IB12" s="185"/>
      <c r="IC12" s="185"/>
      <c r="ID12" s="185"/>
      <c r="IE12" s="185"/>
      <c r="IF12" s="185"/>
      <c r="IG12" s="185"/>
      <c r="IH12" s="185"/>
      <c r="II12" s="185"/>
      <c r="IJ12" s="185"/>
      <c r="IK12" s="185"/>
      <c r="IL12" s="185"/>
      <c r="IM12" s="185"/>
      <c r="IN12" s="185"/>
      <c r="IO12" s="185"/>
      <c r="IP12" s="185"/>
      <c r="IQ12" s="185"/>
      <c r="IR12" s="185"/>
      <c r="IS12" s="185"/>
      <c r="IT12" s="185"/>
      <c r="IU12" s="185"/>
      <c r="IV12" s="185"/>
      <c r="IW12" s="185"/>
    </row>
    <row r="13" customFormat="false" ht="15.75" hidden="false" customHeight="false" outlineLevel="0" collapsed="false">
      <c r="A13" s="182" t="s">
        <v>319</v>
      </c>
      <c r="B13" s="183"/>
      <c r="C13" s="183" t="n">
        <v>0</v>
      </c>
      <c r="D13" s="183" t="n">
        <v>0</v>
      </c>
      <c r="E13" s="183" t="n">
        <v>0</v>
      </c>
      <c r="F13" s="183" t="n">
        <v>0</v>
      </c>
      <c r="G13" s="183" t="n">
        <v>0</v>
      </c>
      <c r="H13" s="183" t="n">
        <v>0</v>
      </c>
      <c r="I13" s="183" t="n">
        <v>0</v>
      </c>
      <c r="J13" s="183" t="n">
        <v>0</v>
      </c>
      <c r="K13" s="183" t="n">
        <v>0</v>
      </c>
      <c r="L13" s="183" t="n">
        <v>0</v>
      </c>
      <c r="M13" s="183" t="n">
        <v>0</v>
      </c>
      <c r="N13" s="183" t="n">
        <v>0</v>
      </c>
      <c r="O13" s="184" t="n">
        <f aca="false">N13</f>
        <v>0</v>
      </c>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c r="CV13" s="185"/>
      <c r="CW13" s="185"/>
      <c r="CX13" s="185"/>
      <c r="CY13" s="185"/>
      <c r="CZ13" s="185"/>
      <c r="DA13" s="185"/>
      <c r="DB13" s="185"/>
      <c r="DC13" s="185"/>
      <c r="DD13" s="185"/>
      <c r="DE13" s="185"/>
      <c r="DF13" s="185"/>
      <c r="DG13" s="185"/>
      <c r="DH13" s="185"/>
      <c r="DI13" s="185"/>
      <c r="DJ13" s="185"/>
      <c r="DK13" s="185"/>
      <c r="DL13" s="185"/>
      <c r="DM13" s="185"/>
      <c r="DN13" s="185"/>
      <c r="DO13" s="185"/>
      <c r="DP13" s="185"/>
      <c r="DQ13" s="185"/>
      <c r="DR13" s="185"/>
      <c r="DS13" s="185"/>
      <c r="DT13" s="185"/>
      <c r="DU13" s="185"/>
      <c r="DV13" s="185"/>
      <c r="DW13" s="185"/>
      <c r="DX13" s="185"/>
      <c r="DY13" s="185"/>
      <c r="DZ13" s="185"/>
      <c r="EA13" s="185"/>
      <c r="EB13" s="185"/>
      <c r="EC13" s="185"/>
      <c r="ED13" s="185"/>
      <c r="EE13" s="185"/>
      <c r="EF13" s="185"/>
      <c r="EG13" s="185"/>
      <c r="EH13" s="185"/>
      <c r="EI13" s="185"/>
      <c r="EJ13" s="185"/>
      <c r="EK13" s="185"/>
      <c r="EL13" s="185"/>
      <c r="EM13" s="185"/>
      <c r="EN13" s="185"/>
      <c r="EO13" s="185"/>
      <c r="EP13" s="185"/>
      <c r="EQ13" s="185"/>
      <c r="ER13" s="185"/>
      <c r="ES13" s="185"/>
      <c r="ET13" s="185"/>
      <c r="EU13" s="185"/>
      <c r="EV13" s="185"/>
      <c r="EW13" s="185"/>
      <c r="EX13" s="185"/>
      <c r="EY13" s="185"/>
      <c r="EZ13" s="185"/>
      <c r="FA13" s="185"/>
      <c r="FB13" s="185"/>
      <c r="FC13" s="185"/>
      <c r="FD13" s="185"/>
      <c r="FE13" s="185"/>
      <c r="FF13" s="185"/>
      <c r="FG13" s="185"/>
      <c r="FH13" s="185"/>
      <c r="FI13" s="185"/>
      <c r="FJ13" s="185"/>
      <c r="FK13" s="185"/>
      <c r="FL13" s="185"/>
      <c r="FM13" s="185"/>
      <c r="FN13" s="185"/>
      <c r="FO13" s="185"/>
      <c r="FP13" s="185"/>
      <c r="FQ13" s="185"/>
      <c r="FR13" s="185"/>
      <c r="FS13" s="185"/>
      <c r="FT13" s="185"/>
      <c r="FU13" s="185"/>
      <c r="FV13" s="185"/>
      <c r="FW13" s="185"/>
      <c r="FX13" s="185"/>
      <c r="FY13" s="185"/>
      <c r="FZ13" s="185"/>
      <c r="GA13" s="185"/>
      <c r="GB13" s="185"/>
      <c r="GC13" s="185"/>
      <c r="GD13" s="185"/>
      <c r="GE13" s="185"/>
      <c r="GF13" s="185"/>
      <c r="GG13" s="185"/>
      <c r="GH13" s="185"/>
      <c r="GI13" s="185"/>
      <c r="GJ13" s="185"/>
      <c r="GK13" s="185"/>
      <c r="GL13" s="185"/>
      <c r="GM13" s="185"/>
      <c r="GN13" s="185"/>
      <c r="GO13" s="185"/>
      <c r="GP13" s="185"/>
      <c r="GQ13" s="185"/>
      <c r="GR13" s="185"/>
      <c r="GS13" s="185"/>
      <c r="GT13" s="185"/>
      <c r="GU13" s="185"/>
      <c r="GV13" s="185"/>
      <c r="GW13" s="185"/>
      <c r="GX13" s="185"/>
      <c r="GY13" s="185"/>
      <c r="GZ13" s="185"/>
      <c r="HA13" s="185"/>
      <c r="HB13" s="185"/>
      <c r="HC13" s="185"/>
      <c r="HD13" s="185"/>
      <c r="HE13" s="185"/>
      <c r="HF13" s="185"/>
      <c r="HG13" s="185"/>
      <c r="HH13" s="185"/>
      <c r="HI13" s="185"/>
      <c r="HJ13" s="185"/>
      <c r="HK13" s="185"/>
      <c r="HL13" s="185"/>
      <c r="HM13" s="185"/>
      <c r="HN13" s="185"/>
      <c r="HO13" s="185"/>
      <c r="HP13" s="185"/>
      <c r="HQ13" s="185"/>
      <c r="HR13" s="185"/>
      <c r="HS13" s="185"/>
      <c r="HT13" s="185"/>
      <c r="HU13" s="185"/>
      <c r="HV13" s="185"/>
      <c r="HW13" s="185"/>
      <c r="HX13" s="185"/>
      <c r="HY13" s="185"/>
      <c r="HZ13" s="185"/>
      <c r="IA13" s="185"/>
      <c r="IB13" s="185"/>
      <c r="IC13" s="185"/>
      <c r="ID13" s="185"/>
      <c r="IE13" s="185"/>
      <c r="IF13" s="185"/>
      <c r="IG13" s="185"/>
      <c r="IH13" s="185"/>
      <c r="II13" s="185"/>
      <c r="IJ13" s="185"/>
      <c r="IK13" s="185"/>
      <c r="IL13" s="185"/>
      <c r="IM13" s="185"/>
      <c r="IN13" s="185"/>
      <c r="IO13" s="185"/>
      <c r="IP13" s="185"/>
      <c r="IQ13" s="185"/>
      <c r="IR13" s="185"/>
      <c r="IS13" s="185"/>
      <c r="IT13" s="185"/>
      <c r="IU13" s="185"/>
      <c r="IV13" s="185"/>
      <c r="IW13" s="185"/>
    </row>
    <row r="14" customFormat="false" ht="15.75" hidden="false" customHeight="false" outlineLevel="0" collapsed="false">
      <c r="A14" s="182" t="s">
        <v>320</v>
      </c>
      <c r="B14" s="183"/>
      <c r="C14" s="183"/>
      <c r="D14" s="183"/>
      <c r="E14" s="183"/>
      <c r="F14" s="183"/>
      <c r="G14" s="183"/>
      <c r="H14" s="183"/>
      <c r="I14" s="183"/>
      <c r="J14" s="183"/>
      <c r="K14" s="183"/>
      <c r="L14" s="183"/>
      <c r="M14" s="183"/>
      <c r="N14" s="183"/>
      <c r="O14" s="184" t="n">
        <f aca="false">N14</f>
        <v>0</v>
      </c>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185"/>
      <c r="FM14" s="185"/>
      <c r="FN14" s="185"/>
      <c r="FO14" s="185"/>
      <c r="FP14" s="185"/>
      <c r="FQ14" s="185"/>
      <c r="FR14" s="185"/>
      <c r="FS14" s="185"/>
      <c r="FT14" s="185"/>
      <c r="FU14" s="185"/>
      <c r="FV14" s="185"/>
      <c r="FW14" s="185"/>
      <c r="FX14" s="185"/>
      <c r="FY14" s="185"/>
      <c r="FZ14" s="185"/>
      <c r="GA14" s="185"/>
      <c r="GB14" s="185"/>
      <c r="GC14" s="185"/>
      <c r="GD14" s="185"/>
      <c r="GE14" s="185"/>
      <c r="GF14" s="185"/>
      <c r="GG14" s="185"/>
      <c r="GH14" s="185"/>
      <c r="GI14" s="185"/>
      <c r="GJ14" s="185"/>
      <c r="GK14" s="185"/>
      <c r="GL14" s="185"/>
      <c r="GM14" s="185"/>
      <c r="GN14" s="185"/>
      <c r="GO14" s="185"/>
      <c r="GP14" s="185"/>
      <c r="GQ14" s="185"/>
      <c r="GR14" s="185"/>
      <c r="GS14" s="185"/>
      <c r="GT14" s="185"/>
      <c r="GU14" s="185"/>
      <c r="GV14" s="185"/>
      <c r="GW14" s="185"/>
      <c r="GX14" s="185"/>
      <c r="GY14" s="185"/>
      <c r="GZ14" s="185"/>
      <c r="HA14" s="185"/>
      <c r="HB14" s="185"/>
      <c r="HC14" s="185"/>
      <c r="HD14" s="185"/>
      <c r="HE14" s="185"/>
      <c r="HF14" s="185"/>
      <c r="HG14" s="185"/>
      <c r="HH14" s="185"/>
      <c r="HI14" s="185"/>
      <c r="HJ14" s="185"/>
      <c r="HK14" s="185"/>
      <c r="HL14" s="185"/>
      <c r="HM14" s="185"/>
      <c r="HN14" s="185"/>
      <c r="HO14" s="185"/>
      <c r="HP14" s="185"/>
      <c r="HQ14" s="185"/>
      <c r="HR14" s="185"/>
      <c r="HS14" s="185"/>
      <c r="HT14" s="185"/>
      <c r="HU14" s="185"/>
      <c r="HV14" s="185"/>
      <c r="HW14" s="185"/>
      <c r="HX14" s="185"/>
      <c r="HY14" s="185"/>
      <c r="HZ14" s="185"/>
      <c r="IA14" s="185"/>
      <c r="IB14" s="185"/>
      <c r="IC14" s="185"/>
      <c r="ID14" s="185"/>
      <c r="IE14" s="185"/>
      <c r="IF14" s="185"/>
      <c r="IG14" s="185"/>
      <c r="IH14" s="185"/>
      <c r="II14" s="185"/>
      <c r="IJ14" s="185"/>
      <c r="IK14" s="185"/>
      <c r="IL14" s="185"/>
      <c r="IM14" s="185"/>
      <c r="IN14" s="185"/>
      <c r="IO14" s="185"/>
      <c r="IP14" s="185"/>
      <c r="IQ14" s="185"/>
      <c r="IR14" s="185"/>
      <c r="IS14" s="185"/>
      <c r="IT14" s="185"/>
      <c r="IU14" s="185"/>
      <c r="IV14" s="185"/>
      <c r="IW14" s="185"/>
    </row>
    <row r="15" customFormat="false" ht="15.75" hidden="false" customHeight="false" outlineLevel="0" collapsed="false">
      <c r="A15" s="182" t="s">
        <v>321</v>
      </c>
      <c r="B15" s="183"/>
      <c r="C15" s="183" t="n">
        <v>0</v>
      </c>
      <c r="D15" s="183" t="n">
        <v>0</v>
      </c>
      <c r="E15" s="183" t="n">
        <v>0</v>
      </c>
      <c r="F15" s="183" t="n">
        <v>0</v>
      </c>
      <c r="G15" s="183" t="n">
        <v>0</v>
      </c>
      <c r="H15" s="183" t="n">
        <v>0</v>
      </c>
      <c r="I15" s="183" t="n">
        <v>0</v>
      </c>
      <c r="J15" s="183" t="n">
        <v>0</v>
      </c>
      <c r="K15" s="183" t="n">
        <v>0</v>
      </c>
      <c r="L15" s="183" t="n">
        <v>0</v>
      </c>
      <c r="M15" s="183" t="n">
        <v>0</v>
      </c>
      <c r="N15" s="183" t="n">
        <v>0</v>
      </c>
      <c r="O15" s="184" t="n">
        <f aca="false">N15</f>
        <v>0</v>
      </c>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H15" s="185"/>
      <c r="DI15" s="185"/>
      <c r="DJ15" s="185"/>
      <c r="DK15" s="185"/>
      <c r="DL15" s="185"/>
      <c r="DM15" s="185"/>
      <c r="DN15" s="185"/>
      <c r="DO15" s="185"/>
      <c r="DP15" s="185"/>
      <c r="DQ15" s="185"/>
      <c r="DR15" s="185"/>
      <c r="DS15" s="185"/>
      <c r="DT15" s="185"/>
      <c r="DU15" s="185"/>
      <c r="DV15" s="185"/>
      <c r="DW15" s="185"/>
      <c r="DX15" s="185"/>
      <c r="DY15" s="185"/>
      <c r="DZ15" s="185"/>
      <c r="EA15" s="185"/>
      <c r="EB15" s="185"/>
      <c r="EC15" s="185"/>
      <c r="ED15" s="185"/>
      <c r="EE15" s="185"/>
      <c r="EF15" s="185"/>
      <c r="EG15" s="185"/>
      <c r="EH15" s="185"/>
      <c r="EI15" s="185"/>
      <c r="EJ15" s="185"/>
      <c r="EK15" s="185"/>
      <c r="EL15" s="185"/>
      <c r="EM15" s="185"/>
      <c r="EN15" s="185"/>
      <c r="EO15" s="185"/>
      <c r="EP15" s="185"/>
      <c r="EQ15" s="185"/>
      <c r="ER15" s="185"/>
      <c r="ES15" s="185"/>
      <c r="ET15" s="185"/>
      <c r="EU15" s="185"/>
      <c r="EV15" s="185"/>
      <c r="EW15" s="185"/>
      <c r="EX15" s="185"/>
      <c r="EY15" s="185"/>
      <c r="EZ15" s="185"/>
      <c r="FA15" s="185"/>
      <c r="FB15" s="185"/>
      <c r="FC15" s="185"/>
      <c r="FD15" s="185"/>
      <c r="FE15" s="185"/>
      <c r="FF15" s="185"/>
      <c r="FG15" s="185"/>
      <c r="FH15" s="185"/>
      <c r="FI15" s="185"/>
      <c r="FJ15" s="185"/>
      <c r="FK15" s="185"/>
      <c r="FL15" s="185"/>
      <c r="FM15" s="185"/>
      <c r="FN15" s="185"/>
      <c r="FO15" s="185"/>
      <c r="FP15" s="185"/>
      <c r="FQ15" s="185"/>
      <c r="FR15" s="185"/>
      <c r="FS15" s="185"/>
      <c r="FT15" s="185"/>
      <c r="FU15" s="185"/>
      <c r="FV15" s="185"/>
      <c r="FW15" s="185"/>
      <c r="FX15" s="185"/>
      <c r="FY15" s="185"/>
      <c r="FZ15" s="185"/>
      <c r="GA15" s="185"/>
      <c r="GB15" s="185"/>
      <c r="GC15" s="185"/>
      <c r="GD15" s="185"/>
      <c r="GE15" s="185"/>
      <c r="GF15" s="185"/>
      <c r="GG15" s="185"/>
      <c r="GH15" s="185"/>
      <c r="GI15" s="185"/>
      <c r="GJ15" s="185"/>
      <c r="GK15" s="185"/>
      <c r="GL15" s="185"/>
      <c r="GM15" s="185"/>
      <c r="GN15" s="185"/>
      <c r="GO15" s="185"/>
      <c r="GP15" s="185"/>
      <c r="GQ15" s="185"/>
      <c r="GR15" s="185"/>
      <c r="GS15" s="185"/>
      <c r="GT15" s="185"/>
      <c r="GU15" s="185"/>
      <c r="GV15" s="185"/>
      <c r="GW15" s="185"/>
      <c r="GX15" s="185"/>
      <c r="GY15" s="185"/>
      <c r="GZ15" s="185"/>
      <c r="HA15" s="185"/>
      <c r="HB15" s="185"/>
      <c r="HC15" s="185"/>
      <c r="HD15" s="185"/>
      <c r="HE15" s="185"/>
      <c r="HF15" s="185"/>
      <c r="HG15" s="185"/>
      <c r="HH15" s="185"/>
      <c r="HI15" s="185"/>
      <c r="HJ15" s="185"/>
      <c r="HK15" s="185"/>
      <c r="HL15" s="185"/>
      <c r="HM15" s="185"/>
      <c r="HN15" s="185"/>
      <c r="HO15" s="185"/>
      <c r="HP15" s="185"/>
      <c r="HQ15" s="185"/>
      <c r="HR15" s="185"/>
      <c r="HS15" s="185"/>
      <c r="HT15" s="185"/>
      <c r="HU15" s="185"/>
      <c r="HV15" s="185"/>
      <c r="HW15" s="185"/>
      <c r="HX15" s="185"/>
      <c r="HY15" s="185"/>
      <c r="HZ15" s="185"/>
      <c r="IA15" s="185"/>
      <c r="IB15" s="185"/>
      <c r="IC15" s="185"/>
      <c r="ID15" s="185"/>
      <c r="IE15" s="185"/>
      <c r="IF15" s="185"/>
      <c r="IG15" s="185"/>
      <c r="IH15" s="185"/>
      <c r="II15" s="185"/>
      <c r="IJ15" s="185"/>
      <c r="IK15" s="185"/>
      <c r="IL15" s="185"/>
      <c r="IM15" s="185"/>
      <c r="IN15" s="185"/>
      <c r="IO15" s="185"/>
      <c r="IP15" s="185"/>
      <c r="IQ15" s="185"/>
      <c r="IR15" s="185"/>
      <c r="IS15" s="185"/>
      <c r="IT15" s="185"/>
      <c r="IU15" s="185"/>
      <c r="IV15" s="185"/>
      <c r="IW15" s="185"/>
    </row>
    <row r="16" customFormat="false" ht="15.75" hidden="false" customHeight="false" outlineLevel="0" collapsed="false">
      <c r="A16" s="182" t="s">
        <v>322</v>
      </c>
      <c r="B16" s="183"/>
      <c r="C16" s="183" t="n">
        <v>0</v>
      </c>
      <c r="D16" s="183" t="n">
        <v>0</v>
      </c>
      <c r="E16" s="183" t="n">
        <v>0</v>
      </c>
      <c r="F16" s="183" t="n">
        <v>0</v>
      </c>
      <c r="G16" s="183" t="n">
        <v>0</v>
      </c>
      <c r="H16" s="183" t="n">
        <v>0</v>
      </c>
      <c r="I16" s="183" t="n">
        <v>0</v>
      </c>
      <c r="J16" s="183" t="n">
        <v>0</v>
      </c>
      <c r="K16" s="183" t="n">
        <v>0</v>
      </c>
      <c r="L16" s="183" t="n">
        <v>0</v>
      </c>
      <c r="M16" s="183" t="n">
        <v>0</v>
      </c>
      <c r="N16" s="183" t="n">
        <v>0</v>
      </c>
      <c r="O16" s="184" t="n">
        <f aca="false">N16</f>
        <v>0</v>
      </c>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185"/>
      <c r="ED16" s="185"/>
      <c r="EE16" s="185"/>
      <c r="EF16" s="185"/>
      <c r="EG16" s="185"/>
      <c r="EH16" s="185"/>
      <c r="EI16" s="185"/>
      <c r="EJ16" s="185"/>
      <c r="EK16" s="185"/>
      <c r="EL16" s="185"/>
      <c r="EM16" s="185"/>
      <c r="EN16" s="185"/>
      <c r="EO16" s="185"/>
      <c r="EP16" s="185"/>
      <c r="EQ16" s="185"/>
      <c r="ER16" s="185"/>
      <c r="ES16" s="185"/>
      <c r="ET16" s="185"/>
      <c r="EU16" s="185"/>
      <c r="EV16" s="185"/>
      <c r="EW16" s="185"/>
      <c r="EX16" s="185"/>
      <c r="EY16" s="185"/>
      <c r="EZ16" s="185"/>
      <c r="FA16" s="185"/>
      <c r="FB16" s="185"/>
      <c r="FC16" s="185"/>
      <c r="FD16" s="185"/>
      <c r="FE16" s="185"/>
      <c r="FF16" s="185"/>
      <c r="FG16" s="185"/>
      <c r="FH16" s="185"/>
      <c r="FI16" s="185"/>
      <c r="FJ16" s="185"/>
      <c r="FK16" s="185"/>
      <c r="FL16" s="185"/>
      <c r="FM16" s="185"/>
      <c r="FN16" s="185"/>
      <c r="FO16" s="185"/>
      <c r="FP16" s="185"/>
      <c r="FQ16" s="185"/>
      <c r="FR16" s="185"/>
      <c r="FS16" s="185"/>
      <c r="FT16" s="185"/>
      <c r="FU16" s="185"/>
      <c r="FV16" s="185"/>
      <c r="FW16" s="185"/>
      <c r="FX16" s="185"/>
      <c r="FY16" s="185"/>
      <c r="FZ16" s="185"/>
      <c r="GA16" s="185"/>
      <c r="GB16" s="185"/>
      <c r="GC16" s="185"/>
      <c r="GD16" s="185"/>
      <c r="GE16" s="185"/>
      <c r="GF16" s="185"/>
      <c r="GG16" s="185"/>
      <c r="GH16" s="185"/>
      <c r="GI16" s="185"/>
      <c r="GJ16" s="185"/>
      <c r="GK16" s="185"/>
      <c r="GL16" s="185"/>
      <c r="GM16" s="185"/>
      <c r="GN16" s="185"/>
      <c r="GO16" s="185"/>
      <c r="GP16" s="185"/>
      <c r="GQ16" s="185"/>
      <c r="GR16" s="185"/>
      <c r="GS16" s="185"/>
      <c r="GT16" s="185"/>
      <c r="GU16" s="185"/>
      <c r="GV16" s="185"/>
      <c r="GW16" s="185"/>
      <c r="GX16" s="185"/>
      <c r="GY16" s="185"/>
      <c r="GZ16" s="185"/>
      <c r="HA16" s="185"/>
      <c r="HB16" s="185"/>
      <c r="HC16" s="185"/>
      <c r="HD16" s="185"/>
      <c r="HE16" s="185"/>
      <c r="HF16" s="185"/>
      <c r="HG16" s="185"/>
      <c r="HH16" s="185"/>
      <c r="HI16" s="185"/>
      <c r="HJ16" s="185"/>
      <c r="HK16" s="185"/>
      <c r="HL16" s="185"/>
      <c r="HM16" s="185"/>
      <c r="HN16" s="185"/>
      <c r="HO16" s="185"/>
      <c r="HP16" s="185"/>
      <c r="HQ16" s="185"/>
      <c r="HR16" s="185"/>
      <c r="HS16" s="185"/>
      <c r="HT16" s="185"/>
      <c r="HU16" s="185"/>
      <c r="HV16" s="185"/>
      <c r="HW16" s="185"/>
      <c r="HX16" s="185"/>
      <c r="HY16" s="185"/>
      <c r="HZ16" s="185"/>
      <c r="IA16" s="185"/>
      <c r="IB16" s="185"/>
      <c r="IC16" s="185"/>
      <c r="ID16" s="185"/>
      <c r="IE16" s="185"/>
      <c r="IF16" s="185"/>
      <c r="IG16" s="185"/>
      <c r="IH16" s="185"/>
      <c r="II16" s="185"/>
      <c r="IJ16" s="185"/>
      <c r="IK16" s="185"/>
      <c r="IL16" s="185"/>
      <c r="IM16" s="185"/>
      <c r="IN16" s="185"/>
      <c r="IO16" s="185"/>
      <c r="IP16" s="185"/>
      <c r="IQ16" s="185"/>
      <c r="IR16" s="185"/>
      <c r="IS16" s="185"/>
      <c r="IT16" s="185"/>
      <c r="IU16" s="185"/>
      <c r="IV16" s="185"/>
      <c r="IW16" s="185"/>
    </row>
    <row r="17" customFormat="false" ht="15.75" hidden="false" customHeight="false" outlineLevel="0" collapsed="false">
      <c r="A17" s="182" t="s">
        <v>323</v>
      </c>
      <c r="B17" s="183"/>
      <c r="C17" s="183" t="n">
        <v>0</v>
      </c>
      <c r="D17" s="183" t="n">
        <v>0</v>
      </c>
      <c r="E17" s="183" t="n">
        <v>0</v>
      </c>
      <c r="F17" s="183" t="n">
        <v>0</v>
      </c>
      <c r="G17" s="183" t="n">
        <v>0</v>
      </c>
      <c r="H17" s="183" t="n">
        <v>0</v>
      </c>
      <c r="I17" s="183" t="n">
        <v>0</v>
      </c>
      <c r="J17" s="183" t="n">
        <v>0</v>
      </c>
      <c r="K17" s="183" t="n">
        <v>0</v>
      </c>
      <c r="L17" s="183" t="n">
        <v>0</v>
      </c>
      <c r="M17" s="183" t="n">
        <v>0</v>
      </c>
      <c r="N17" s="183" t="n">
        <v>0</v>
      </c>
      <c r="O17" s="184" t="n">
        <f aca="false">N17</f>
        <v>0</v>
      </c>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185"/>
      <c r="ED17" s="185"/>
      <c r="EE17" s="185"/>
      <c r="EF17" s="185"/>
      <c r="EG17" s="185"/>
      <c r="EH17" s="185"/>
      <c r="EI17" s="185"/>
      <c r="EJ17" s="185"/>
      <c r="EK17" s="185"/>
      <c r="EL17" s="185"/>
      <c r="EM17" s="185"/>
      <c r="EN17" s="185"/>
      <c r="EO17" s="185"/>
      <c r="EP17" s="185"/>
      <c r="EQ17" s="185"/>
      <c r="ER17" s="185"/>
      <c r="ES17" s="185"/>
      <c r="ET17" s="185"/>
      <c r="EU17" s="185"/>
      <c r="EV17" s="185"/>
      <c r="EW17" s="185"/>
      <c r="EX17" s="185"/>
      <c r="EY17" s="185"/>
      <c r="EZ17" s="185"/>
      <c r="FA17" s="185"/>
      <c r="FB17" s="185"/>
      <c r="FC17" s="185"/>
      <c r="FD17" s="185"/>
      <c r="FE17" s="185"/>
      <c r="FF17" s="185"/>
      <c r="FG17" s="185"/>
      <c r="FH17" s="185"/>
      <c r="FI17" s="185"/>
      <c r="FJ17" s="185"/>
      <c r="FK17" s="185"/>
      <c r="FL17" s="185"/>
      <c r="FM17" s="185"/>
      <c r="FN17" s="185"/>
      <c r="FO17" s="185"/>
      <c r="FP17" s="185"/>
      <c r="FQ17" s="185"/>
      <c r="FR17" s="185"/>
      <c r="FS17" s="185"/>
      <c r="FT17" s="185"/>
      <c r="FU17" s="185"/>
      <c r="FV17" s="185"/>
      <c r="FW17" s="185"/>
      <c r="FX17" s="185"/>
      <c r="FY17" s="185"/>
      <c r="FZ17" s="185"/>
      <c r="GA17" s="185"/>
      <c r="GB17" s="185"/>
      <c r="GC17" s="185"/>
      <c r="GD17" s="185"/>
      <c r="GE17" s="185"/>
      <c r="GF17" s="185"/>
      <c r="GG17" s="185"/>
      <c r="GH17" s="185"/>
      <c r="GI17" s="185"/>
      <c r="GJ17" s="185"/>
      <c r="GK17" s="185"/>
      <c r="GL17" s="185"/>
      <c r="GM17" s="185"/>
      <c r="GN17" s="185"/>
      <c r="GO17" s="185"/>
      <c r="GP17" s="185"/>
      <c r="GQ17" s="185"/>
      <c r="GR17" s="185"/>
      <c r="GS17" s="185"/>
      <c r="GT17" s="185"/>
      <c r="GU17" s="185"/>
      <c r="GV17" s="185"/>
      <c r="GW17" s="185"/>
      <c r="GX17" s="185"/>
      <c r="GY17" s="185"/>
      <c r="GZ17" s="185"/>
      <c r="HA17" s="185"/>
      <c r="HB17" s="185"/>
      <c r="HC17" s="185"/>
      <c r="HD17" s="185"/>
      <c r="HE17" s="185"/>
      <c r="HF17" s="185"/>
      <c r="HG17" s="185"/>
      <c r="HH17" s="185"/>
      <c r="HI17" s="185"/>
      <c r="HJ17" s="185"/>
      <c r="HK17" s="185"/>
      <c r="HL17" s="185"/>
      <c r="HM17" s="185"/>
      <c r="HN17" s="185"/>
      <c r="HO17" s="185"/>
      <c r="HP17" s="185"/>
      <c r="HQ17" s="185"/>
      <c r="HR17" s="185"/>
      <c r="HS17" s="185"/>
      <c r="HT17" s="185"/>
      <c r="HU17" s="185"/>
      <c r="HV17" s="185"/>
      <c r="HW17" s="185"/>
      <c r="HX17" s="185"/>
      <c r="HY17" s="185"/>
      <c r="HZ17" s="185"/>
      <c r="IA17" s="185"/>
      <c r="IB17" s="185"/>
      <c r="IC17" s="185"/>
      <c r="ID17" s="185"/>
      <c r="IE17" s="185"/>
      <c r="IF17" s="185"/>
      <c r="IG17" s="185"/>
      <c r="IH17" s="185"/>
      <c r="II17" s="185"/>
      <c r="IJ17" s="185"/>
      <c r="IK17" s="185"/>
      <c r="IL17" s="185"/>
      <c r="IM17" s="185"/>
      <c r="IN17" s="185"/>
      <c r="IO17" s="185"/>
      <c r="IP17" s="185"/>
      <c r="IQ17" s="185"/>
      <c r="IR17" s="185"/>
      <c r="IS17" s="185"/>
      <c r="IT17" s="185"/>
      <c r="IU17" s="185"/>
      <c r="IV17" s="185"/>
      <c r="IW17" s="185"/>
    </row>
    <row r="18" customFormat="false" ht="15.75" hidden="false" customHeight="false" outlineLevel="0" collapsed="false">
      <c r="A18" s="182" t="s">
        <v>324</v>
      </c>
      <c r="B18" s="183"/>
      <c r="C18" s="183"/>
      <c r="D18" s="183"/>
      <c r="E18" s="183"/>
      <c r="F18" s="183"/>
      <c r="G18" s="183"/>
      <c r="H18" s="183"/>
      <c r="I18" s="183"/>
      <c r="J18" s="183"/>
      <c r="K18" s="183"/>
      <c r="L18" s="183"/>
      <c r="M18" s="183"/>
      <c r="N18" s="183"/>
      <c r="O18" s="184" t="n">
        <f aca="false">N18</f>
        <v>0</v>
      </c>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c r="FN18" s="185"/>
      <c r="FO18" s="185"/>
      <c r="FP18" s="185"/>
      <c r="FQ18" s="185"/>
      <c r="FR18" s="185"/>
      <c r="FS18" s="185"/>
      <c r="FT18" s="185"/>
      <c r="FU18" s="185"/>
      <c r="FV18" s="185"/>
      <c r="FW18" s="185"/>
      <c r="FX18" s="185"/>
      <c r="FY18" s="185"/>
      <c r="FZ18" s="185"/>
      <c r="GA18" s="185"/>
      <c r="GB18" s="185"/>
      <c r="GC18" s="185"/>
      <c r="GD18" s="185"/>
      <c r="GE18" s="185"/>
      <c r="GF18" s="185"/>
      <c r="GG18" s="185"/>
      <c r="GH18" s="185"/>
      <c r="GI18" s="185"/>
      <c r="GJ18" s="185"/>
      <c r="GK18" s="185"/>
      <c r="GL18" s="185"/>
      <c r="GM18" s="185"/>
      <c r="GN18" s="185"/>
      <c r="GO18" s="185"/>
      <c r="GP18" s="185"/>
      <c r="GQ18" s="185"/>
      <c r="GR18" s="185"/>
      <c r="GS18" s="185"/>
      <c r="GT18" s="185"/>
      <c r="GU18" s="185"/>
      <c r="GV18" s="185"/>
      <c r="GW18" s="185"/>
      <c r="GX18" s="185"/>
      <c r="GY18" s="185"/>
      <c r="GZ18" s="185"/>
      <c r="HA18" s="185"/>
      <c r="HB18" s="185"/>
      <c r="HC18" s="185"/>
      <c r="HD18" s="185"/>
      <c r="HE18" s="185"/>
      <c r="HF18" s="185"/>
      <c r="HG18" s="185"/>
      <c r="HH18" s="185"/>
      <c r="HI18" s="185"/>
      <c r="HJ18" s="185"/>
      <c r="HK18" s="185"/>
      <c r="HL18" s="185"/>
      <c r="HM18" s="185"/>
      <c r="HN18" s="185"/>
      <c r="HO18" s="185"/>
      <c r="HP18" s="185"/>
      <c r="HQ18" s="185"/>
      <c r="HR18" s="185"/>
      <c r="HS18" s="185"/>
      <c r="HT18" s="185"/>
      <c r="HU18" s="185"/>
      <c r="HV18" s="185"/>
      <c r="HW18" s="185"/>
      <c r="HX18" s="185"/>
      <c r="HY18" s="185"/>
      <c r="HZ18" s="185"/>
      <c r="IA18" s="185"/>
      <c r="IB18" s="185"/>
      <c r="IC18" s="185"/>
      <c r="ID18" s="185"/>
      <c r="IE18" s="185"/>
      <c r="IF18" s="185"/>
      <c r="IG18" s="185"/>
      <c r="IH18" s="185"/>
      <c r="II18" s="185"/>
      <c r="IJ18" s="185"/>
      <c r="IK18" s="185"/>
      <c r="IL18" s="185"/>
      <c r="IM18" s="185"/>
      <c r="IN18" s="185"/>
      <c r="IO18" s="185"/>
      <c r="IP18" s="185"/>
      <c r="IQ18" s="185"/>
      <c r="IR18" s="185"/>
      <c r="IS18" s="185"/>
      <c r="IT18" s="185"/>
      <c r="IU18" s="185"/>
      <c r="IV18" s="185"/>
      <c r="IW18" s="185"/>
    </row>
    <row r="19" customFormat="false" ht="15.75" hidden="false" customHeight="false" outlineLevel="0" collapsed="false">
      <c r="A19" s="182" t="s">
        <v>325</v>
      </c>
      <c r="B19" s="183"/>
      <c r="C19" s="183" t="n">
        <v>0</v>
      </c>
      <c r="D19" s="183" t="n">
        <v>0</v>
      </c>
      <c r="E19" s="183" t="n">
        <v>0</v>
      </c>
      <c r="F19" s="183" t="n">
        <v>0</v>
      </c>
      <c r="G19" s="183" t="n">
        <v>0</v>
      </c>
      <c r="H19" s="183" t="n">
        <v>0</v>
      </c>
      <c r="I19" s="183" t="n">
        <v>0</v>
      </c>
      <c r="J19" s="183" t="n">
        <v>0</v>
      </c>
      <c r="K19" s="183" t="n">
        <v>0</v>
      </c>
      <c r="L19" s="183" t="n">
        <v>0</v>
      </c>
      <c r="M19" s="183" t="n">
        <v>0</v>
      </c>
      <c r="N19" s="183" t="n">
        <v>0</v>
      </c>
      <c r="O19" s="184" t="n">
        <f aca="false">N19</f>
        <v>0</v>
      </c>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85"/>
      <c r="DF19" s="185"/>
      <c r="DG19" s="185"/>
      <c r="DH19" s="185"/>
      <c r="DI19" s="185"/>
      <c r="DJ19" s="185"/>
      <c r="DK19" s="185"/>
      <c r="DL19" s="185"/>
      <c r="DM19" s="185"/>
      <c r="DN19" s="185"/>
      <c r="DO19" s="185"/>
      <c r="DP19" s="185"/>
      <c r="DQ19" s="185"/>
      <c r="DR19" s="185"/>
      <c r="DS19" s="185"/>
      <c r="DT19" s="185"/>
      <c r="DU19" s="185"/>
      <c r="DV19" s="185"/>
      <c r="DW19" s="185"/>
      <c r="DX19" s="185"/>
      <c r="DY19" s="185"/>
      <c r="DZ19" s="185"/>
      <c r="EA19" s="185"/>
      <c r="EB19" s="185"/>
      <c r="EC19" s="185"/>
      <c r="ED19" s="185"/>
      <c r="EE19" s="185"/>
      <c r="EF19" s="185"/>
      <c r="EG19" s="185"/>
      <c r="EH19" s="185"/>
      <c r="EI19" s="185"/>
      <c r="EJ19" s="185"/>
      <c r="EK19" s="185"/>
      <c r="EL19" s="185"/>
      <c r="EM19" s="185"/>
      <c r="EN19" s="185"/>
      <c r="EO19" s="185"/>
      <c r="EP19" s="185"/>
      <c r="EQ19" s="185"/>
      <c r="ER19" s="185"/>
      <c r="ES19" s="185"/>
      <c r="ET19" s="185"/>
      <c r="EU19" s="185"/>
      <c r="EV19" s="185"/>
      <c r="EW19" s="185"/>
      <c r="EX19" s="185"/>
      <c r="EY19" s="185"/>
      <c r="EZ19" s="185"/>
      <c r="FA19" s="185"/>
      <c r="FB19" s="185"/>
      <c r="FC19" s="185"/>
      <c r="FD19" s="185"/>
      <c r="FE19" s="185"/>
      <c r="FF19" s="185"/>
      <c r="FG19" s="185"/>
      <c r="FH19" s="185"/>
      <c r="FI19" s="185"/>
      <c r="FJ19" s="185"/>
      <c r="FK19" s="185"/>
      <c r="FL19" s="185"/>
      <c r="FM19" s="185"/>
      <c r="FN19" s="185"/>
      <c r="FO19" s="185"/>
      <c r="FP19" s="185"/>
      <c r="FQ19" s="185"/>
      <c r="FR19" s="185"/>
      <c r="FS19" s="185"/>
      <c r="FT19" s="185"/>
      <c r="FU19" s="185"/>
      <c r="FV19" s="185"/>
      <c r="FW19" s="185"/>
      <c r="FX19" s="185"/>
      <c r="FY19" s="185"/>
      <c r="FZ19" s="185"/>
      <c r="GA19" s="185"/>
      <c r="GB19" s="185"/>
      <c r="GC19" s="185"/>
      <c r="GD19" s="185"/>
      <c r="GE19" s="185"/>
      <c r="GF19" s="185"/>
      <c r="GG19" s="185"/>
      <c r="GH19" s="185"/>
      <c r="GI19" s="185"/>
      <c r="GJ19" s="185"/>
      <c r="GK19" s="185"/>
      <c r="GL19" s="185"/>
      <c r="GM19" s="185"/>
      <c r="GN19" s="185"/>
      <c r="GO19" s="185"/>
      <c r="GP19" s="185"/>
      <c r="GQ19" s="185"/>
      <c r="GR19" s="185"/>
      <c r="GS19" s="185"/>
      <c r="GT19" s="185"/>
      <c r="GU19" s="185"/>
      <c r="GV19" s="185"/>
      <c r="GW19" s="185"/>
      <c r="GX19" s="185"/>
      <c r="GY19" s="185"/>
      <c r="GZ19" s="185"/>
      <c r="HA19" s="185"/>
      <c r="HB19" s="185"/>
      <c r="HC19" s="185"/>
      <c r="HD19" s="185"/>
      <c r="HE19" s="185"/>
      <c r="HF19" s="185"/>
      <c r="HG19" s="185"/>
      <c r="HH19" s="185"/>
      <c r="HI19" s="185"/>
      <c r="HJ19" s="185"/>
      <c r="HK19" s="185"/>
      <c r="HL19" s="185"/>
      <c r="HM19" s="185"/>
      <c r="HN19" s="185"/>
      <c r="HO19" s="185"/>
      <c r="HP19" s="185"/>
      <c r="HQ19" s="185"/>
      <c r="HR19" s="185"/>
      <c r="HS19" s="185"/>
      <c r="HT19" s="185"/>
      <c r="HU19" s="185"/>
      <c r="HV19" s="185"/>
      <c r="HW19" s="185"/>
      <c r="HX19" s="185"/>
      <c r="HY19" s="185"/>
      <c r="HZ19" s="185"/>
      <c r="IA19" s="185"/>
      <c r="IB19" s="185"/>
      <c r="IC19" s="185"/>
      <c r="ID19" s="185"/>
      <c r="IE19" s="185"/>
      <c r="IF19" s="185"/>
      <c r="IG19" s="185"/>
      <c r="IH19" s="185"/>
      <c r="II19" s="185"/>
      <c r="IJ19" s="185"/>
      <c r="IK19" s="185"/>
      <c r="IL19" s="185"/>
      <c r="IM19" s="185"/>
      <c r="IN19" s="185"/>
      <c r="IO19" s="185"/>
      <c r="IP19" s="185"/>
      <c r="IQ19" s="185"/>
      <c r="IR19" s="185"/>
      <c r="IS19" s="185"/>
      <c r="IT19" s="185"/>
      <c r="IU19" s="185"/>
      <c r="IV19" s="185"/>
      <c r="IW19" s="185"/>
    </row>
    <row r="20" customFormat="false" ht="15.75" hidden="false" customHeight="false" outlineLevel="0" collapsed="false">
      <c r="A20" s="182" t="s">
        <v>127</v>
      </c>
      <c r="B20" s="183"/>
      <c r="C20" s="183" t="n">
        <v>0</v>
      </c>
      <c r="D20" s="183" t="n">
        <v>0</v>
      </c>
      <c r="E20" s="183" t="n">
        <v>0</v>
      </c>
      <c r="F20" s="183" t="n">
        <v>0</v>
      </c>
      <c r="G20" s="183" t="n">
        <v>0</v>
      </c>
      <c r="H20" s="183" t="n">
        <v>0</v>
      </c>
      <c r="I20" s="183" t="n">
        <v>0</v>
      </c>
      <c r="J20" s="183" t="n">
        <v>0</v>
      </c>
      <c r="K20" s="183" t="n">
        <v>0</v>
      </c>
      <c r="L20" s="183" t="n">
        <v>0</v>
      </c>
      <c r="M20" s="183" t="n">
        <v>0</v>
      </c>
      <c r="N20" s="183" t="n">
        <v>0</v>
      </c>
      <c r="O20" s="184" t="n">
        <f aca="false">N20</f>
        <v>0</v>
      </c>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c r="FD20" s="185"/>
      <c r="FE20" s="185"/>
      <c r="FF20" s="185"/>
      <c r="FG20" s="185"/>
      <c r="FH20" s="185"/>
      <c r="FI20" s="185"/>
      <c r="FJ20" s="185"/>
      <c r="FK20" s="185"/>
      <c r="FL20" s="185"/>
      <c r="FM20" s="185"/>
      <c r="FN20" s="185"/>
      <c r="FO20" s="185"/>
      <c r="FP20" s="185"/>
      <c r="FQ20" s="185"/>
      <c r="FR20" s="185"/>
      <c r="FS20" s="185"/>
      <c r="FT20" s="185"/>
      <c r="FU20" s="185"/>
      <c r="FV20" s="185"/>
      <c r="FW20" s="185"/>
      <c r="FX20" s="185"/>
      <c r="FY20" s="185"/>
      <c r="FZ20" s="185"/>
      <c r="GA20" s="185"/>
      <c r="GB20" s="185"/>
      <c r="GC20" s="185"/>
      <c r="GD20" s="185"/>
      <c r="GE20" s="185"/>
      <c r="GF20" s="185"/>
      <c r="GG20" s="185"/>
      <c r="GH20" s="185"/>
      <c r="GI20" s="185"/>
      <c r="GJ20" s="185"/>
      <c r="GK20" s="185"/>
      <c r="GL20" s="185"/>
      <c r="GM20" s="185"/>
      <c r="GN20" s="185"/>
      <c r="GO20" s="185"/>
      <c r="GP20" s="185"/>
      <c r="GQ20" s="185"/>
      <c r="GR20" s="185"/>
      <c r="GS20" s="185"/>
      <c r="GT20" s="185"/>
      <c r="GU20" s="185"/>
      <c r="GV20" s="185"/>
      <c r="GW20" s="185"/>
      <c r="GX20" s="185"/>
      <c r="GY20" s="185"/>
      <c r="GZ20" s="185"/>
      <c r="HA20" s="185"/>
      <c r="HB20" s="185"/>
      <c r="HC20" s="185"/>
      <c r="HD20" s="185"/>
      <c r="HE20" s="185"/>
      <c r="HF20" s="185"/>
      <c r="HG20" s="185"/>
      <c r="HH20" s="185"/>
      <c r="HI20" s="185"/>
      <c r="HJ20" s="185"/>
      <c r="HK20" s="185"/>
      <c r="HL20" s="185"/>
      <c r="HM20" s="185"/>
      <c r="HN20" s="185"/>
      <c r="HO20" s="185"/>
      <c r="HP20" s="185"/>
      <c r="HQ20" s="185"/>
      <c r="HR20" s="185"/>
      <c r="HS20" s="185"/>
      <c r="HT20" s="185"/>
      <c r="HU20" s="185"/>
      <c r="HV20" s="185"/>
      <c r="HW20" s="185"/>
      <c r="HX20" s="185"/>
      <c r="HY20" s="185"/>
      <c r="HZ20" s="185"/>
      <c r="IA20" s="185"/>
      <c r="IB20" s="185"/>
      <c r="IC20" s="185"/>
      <c r="ID20" s="185"/>
      <c r="IE20" s="185"/>
      <c r="IF20" s="185"/>
      <c r="IG20" s="185"/>
      <c r="IH20" s="185"/>
      <c r="II20" s="185"/>
      <c r="IJ20" s="185"/>
      <c r="IK20" s="185"/>
      <c r="IL20" s="185"/>
      <c r="IM20" s="185"/>
      <c r="IN20" s="185"/>
      <c r="IO20" s="185"/>
      <c r="IP20" s="185"/>
      <c r="IQ20" s="185"/>
      <c r="IR20" s="185"/>
      <c r="IS20" s="185"/>
      <c r="IT20" s="185"/>
      <c r="IU20" s="185"/>
      <c r="IV20" s="185"/>
      <c r="IW20" s="185"/>
    </row>
    <row r="21" customFormat="false" ht="15.75" hidden="false" customHeight="false" outlineLevel="0" collapsed="false">
      <c r="A21" s="182" t="s">
        <v>129</v>
      </c>
      <c r="B21" s="183"/>
      <c r="C21" s="183" t="n">
        <v>0</v>
      </c>
      <c r="D21" s="183" t="n">
        <v>0</v>
      </c>
      <c r="E21" s="183" t="n">
        <v>0</v>
      </c>
      <c r="F21" s="183" t="n">
        <v>0</v>
      </c>
      <c r="G21" s="183" t="n">
        <v>0</v>
      </c>
      <c r="H21" s="183" t="n">
        <v>0</v>
      </c>
      <c r="I21" s="183" t="n">
        <v>0</v>
      </c>
      <c r="J21" s="183" t="n">
        <v>0</v>
      </c>
      <c r="K21" s="183" t="n">
        <v>0</v>
      </c>
      <c r="L21" s="183" t="n">
        <v>0</v>
      </c>
      <c r="M21" s="183" t="n">
        <v>0</v>
      </c>
      <c r="N21" s="183" t="n">
        <v>0</v>
      </c>
      <c r="O21" s="184" t="n">
        <f aca="false">N21</f>
        <v>0</v>
      </c>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c r="GO21" s="185"/>
      <c r="GP21" s="185"/>
      <c r="GQ21" s="185"/>
      <c r="GR21" s="185"/>
      <c r="GS21" s="185"/>
      <c r="GT21" s="185"/>
      <c r="GU21" s="185"/>
      <c r="GV21" s="185"/>
      <c r="GW21" s="185"/>
      <c r="GX21" s="185"/>
      <c r="GY21" s="185"/>
      <c r="GZ21" s="185"/>
      <c r="HA21" s="185"/>
      <c r="HB21" s="185"/>
      <c r="HC21" s="185"/>
      <c r="HD21" s="185"/>
      <c r="HE21" s="185"/>
      <c r="HF21" s="185"/>
      <c r="HG21" s="185"/>
      <c r="HH21" s="185"/>
      <c r="HI21" s="185"/>
      <c r="HJ21" s="185"/>
      <c r="HK21" s="185"/>
      <c r="HL21" s="185"/>
      <c r="HM21" s="185"/>
      <c r="HN21" s="185"/>
      <c r="HO21" s="185"/>
      <c r="HP21" s="185"/>
      <c r="HQ21" s="185"/>
      <c r="HR21" s="185"/>
      <c r="HS21" s="185"/>
      <c r="HT21" s="185"/>
      <c r="HU21" s="185"/>
      <c r="HV21" s="185"/>
      <c r="HW21" s="185"/>
      <c r="HX21" s="185"/>
      <c r="HY21" s="185"/>
      <c r="HZ21" s="185"/>
      <c r="IA21" s="185"/>
      <c r="IB21" s="185"/>
      <c r="IC21" s="185"/>
      <c r="ID21" s="185"/>
      <c r="IE21" s="185"/>
      <c r="IF21" s="185"/>
      <c r="IG21" s="185"/>
      <c r="IH21" s="185"/>
      <c r="II21" s="185"/>
      <c r="IJ21" s="185"/>
      <c r="IK21" s="185"/>
      <c r="IL21" s="185"/>
      <c r="IM21" s="185"/>
      <c r="IN21" s="185"/>
      <c r="IO21" s="185"/>
      <c r="IP21" s="185"/>
      <c r="IQ21" s="185"/>
      <c r="IR21" s="185"/>
      <c r="IS21" s="185"/>
      <c r="IT21" s="185"/>
      <c r="IU21" s="185"/>
      <c r="IV21" s="185"/>
      <c r="IW21" s="185"/>
    </row>
    <row r="22" customFormat="false" ht="15.75" hidden="false" customHeight="false" outlineLevel="0" collapsed="false">
      <c r="A22" s="182" t="s">
        <v>326</v>
      </c>
      <c r="B22" s="183"/>
      <c r="C22" s="183"/>
      <c r="D22" s="183"/>
      <c r="E22" s="183"/>
      <c r="F22" s="183"/>
      <c r="G22" s="183"/>
      <c r="H22" s="183"/>
      <c r="I22" s="183"/>
      <c r="J22" s="183"/>
      <c r="K22" s="183"/>
      <c r="L22" s="183"/>
      <c r="M22" s="183"/>
      <c r="N22" s="183"/>
      <c r="O22" s="184" t="n">
        <f aca="false">N22</f>
        <v>0</v>
      </c>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c r="DH22" s="185"/>
      <c r="DI22" s="185"/>
      <c r="DJ22" s="185"/>
      <c r="DK22" s="185"/>
      <c r="DL22" s="185"/>
      <c r="DM22" s="185"/>
      <c r="DN22" s="185"/>
      <c r="DO22" s="185"/>
      <c r="DP22" s="185"/>
      <c r="DQ22" s="185"/>
      <c r="DR22" s="185"/>
      <c r="DS22" s="185"/>
      <c r="DT22" s="185"/>
      <c r="DU22" s="185"/>
      <c r="DV22" s="185"/>
      <c r="DW22" s="185"/>
      <c r="DX22" s="185"/>
      <c r="DY22" s="185"/>
      <c r="DZ22" s="185"/>
      <c r="EA22" s="185"/>
      <c r="EB22" s="185"/>
      <c r="EC22" s="185"/>
      <c r="ED22" s="185"/>
      <c r="EE22" s="185"/>
      <c r="EF22" s="185"/>
      <c r="EG22" s="185"/>
      <c r="EH22" s="185"/>
      <c r="EI22" s="185"/>
      <c r="EJ22" s="185"/>
      <c r="EK22" s="185"/>
      <c r="EL22" s="185"/>
      <c r="EM22" s="185"/>
      <c r="EN22" s="185"/>
      <c r="EO22" s="185"/>
      <c r="EP22" s="185"/>
      <c r="EQ22" s="185"/>
      <c r="ER22" s="185"/>
      <c r="ES22" s="185"/>
      <c r="ET22" s="185"/>
      <c r="EU22" s="185"/>
      <c r="EV22" s="185"/>
      <c r="EW22" s="185"/>
      <c r="EX22" s="185"/>
      <c r="EY22" s="185"/>
      <c r="EZ22" s="185"/>
      <c r="FA22" s="185"/>
      <c r="FB22" s="185"/>
      <c r="FC22" s="185"/>
      <c r="FD22" s="185"/>
      <c r="FE22" s="185"/>
      <c r="FF22" s="185"/>
      <c r="FG22" s="185"/>
      <c r="FH22" s="185"/>
      <c r="FI22" s="185"/>
      <c r="FJ22" s="185"/>
      <c r="FK22" s="185"/>
      <c r="FL22" s="185"/>
      <c r="FM22" s="185"/>
      <c r="FN22" s="185"/>
      <c r="FO22" s="185"/>
      <c r="FP22" s="185"/>
      <c r="FQ22" s="185"/>
      <c r="FR22" s="185"/>
      <c r="FS22" s="185"/>
      <c r="FT22" s="185"/>
      <c r="FU22" s="185"/>
      <c r="FV22" s="185"/>
      <c r="FW22" s="185"/>
      <c r="FX22" s="185"/>
      <c r="FY22" s="185"/>
      <c r="FZ22" s="185"/>
      <c r="GA22" s="185"/>
      <c r="GB22" s="185"/>
      <c r="GC22" s="185"/>
      <c r="GD22" s="185"/>
      <c r="GE22" s="185"/>
      <c r="GF22" s="185"/>
      <c r="GG22" s="185"/>
      <c r="GH22" s="185"/>
      <c r="GI22" s="185"/>
      <c r="GJ22" s="185"/>
      <c r="GK22" s="185"/>
      <c r="GL22" s="185"/>
      <c r="GM22" s="185"/>
      <c r="GN22" s="185"/>
      <c r="GO22" s="185"/>
      <c r="GP22" s="185"/>
      <c r="GQ22" s="185"/>
      <c r="GR22" s="185"/>
      <c r="GS22" s="185"/>
      <c r="GT22" s="185"/>
      <c r="GU22" s="185"/>
      <c r="GV22" s="185"/>
      <c r="GW22" s="185"/>
      <c r="GX22" s="185"/>
      <c r="GY22" s="185"/>
      <c r="GZ22" s="185"/>
      <c r="HA22" s="185"/>
      <c r="HB22" s="185"/>
      <c r="HC22" s="185"/>
      <c r="HD22" s="185"/>
      <c r="HE22" s="185"/>
      <c r="HF22" s="185"/>
      <c r="HG22" s="185"/>
      <c r="HH22" s="185"/>
      <c r="HI22" s="185"/>
      <c r="HJ22" s="185"/>
      <c r="HK22" s="185"/>
      <c r="HL22" s="185"/>
      <c r="HM22" s="185"/>
      <c r="HN22" s="185"/>
      <c r="HO22" s="185"/>
      <c r="HP22" s="185"/>
      <c r="HQ22" s="185"/>
      <c r="HR22" s="185"/>
      <c r="HS22" s="185"/>
      <c r="HT22" s="185"/>
      <c r="HU22" s="185"/>
      <c r="HV22" s="185"/>
      <c r="HW22" s="185"/>
      <c r="HX22" s="185"/>
      <c r="HY22" s="185"/>
      <c r="HZ22" s="185"/>
      <c r="IA22" s="185"/>
      <c r="IB22" s="185"/>
      <c r="IC22" s="185"/>
      <c r="ID22" s="185"/>
      <c r="IE22" s="185"/>
      <c r="IF22" s="185"/>
      <c r="IG22" s="185"/>
      <c r="IH22" s="185"/>
      <c r="II22" s="185"/>
      <c r="IJ22" s="185"/>
      <c r="IK22" s="185"/>
      <c r="IL22" s="185"/>
      <c r="IM22" s="185"/>
      <c r="IN22" s="185"/>
      <c r="IO22" s="185"/>
      <c r="IP22" s="185"/>
      <c r="IQ22" s="185"/>
      <c r="IR22" s="185"/>
      <c r="IS22" s="185"/>
      <c r="IT22" s="185"/>
      <c r="IU22" s="185"/>
      <c r="IV22" s="185"/>
      <c r="IW22" s="185"/>
    </row>
    <row r="23" customFormat="false" ht="15.75" hidden="false" customHeight="false" outlineLevel="0" collapsed="false">
      <c r="A23" s="182" t="s">
        <v>327</v>
      </c>
      <c r="B23" s="183"/>
      <c r="C23" s="183"/>
      <c r="D23" s="183"/>
      <c r="E23" s="183"/>
      <c r="F23" s="183"/>
      <c r="G23" s="183"/>
      <c r="H23" s="183"/>
      <c r="I23" s="183"/>
      <c r="J23" s="183"/>
      <c r="K23" s="183"/>
      <c r="L23" s="183"/>
      <c r="M23" s="183"/>
      <c r="N23" s="183"/>
      <c r="O23" s="184" t="n">
        <f aca="false">N23</f>
        <v>0</v>
      </c>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H23" s="185"/>
      <c r="DI23" s="185"/>
      <c r="DJ23" s="185"/>
      <c r="DK23" s="185"/>
      <c r="DL23" s="185"/>
      <c r="DM23" s="185"/>
      <c r="DN23" s="185"/>
      <c r="DO23" s="185"/>
      <c r="DP23" s="185"/>
      <c r="DQ23" s="185"/>
      <c r="DR23" s="185"/>
      <c r="DS23" s="185"/>
      <c r="DT23" s="185"/>
      <c r="DU23" s="185"/>
      <c r="DV23" s="185"/>
      <c r="DW23" s="185"/>
      <c r="DX23" s="185"/>
      <c r="DY23" s="185"/>
      <c r="DZ23" s="185"/>
      <c r="EA23" s="185"/>
      <c r="EB23" s="185"/>
      <c r="EC23" s="185"/>
      <c r="ED23" s="185"/>
      <c r="EE23" s="185"/>
      <c r="EF23" s="185"/>
      <c r="EG23" s="185"/>
      <c r="EH23" s="185"/>
      <c r="EI23" s="185"/>
      <c r="EJ23" s="185"/>
      <c r="EK23" s="185"/>
      <c r="EL23" s="185"/>
      <c r="EM23" s="185"/>
      <c r="EN23" s="185"/>
      <c r="EO23" s="185"/>
      <c r="EP23" s="185"/>
      <c r="EQ23" s="185"/>
      <c r="ER23" s="185"/>
      <c r="ES23" s="185"/>
      <c r="ET23" s="185"/>
      <c r="EU23" s="185"/>
      <c r="EV23" s="185"/>
      <c r="EW23" s="185"/>
      <c r="EX23" s="185"/>
      <c r="EY23" s="185"/>
      <c r="EZ23" s="185"/>
      <c r="FA23" s="185"/>
      <c r="FB23" s="185"/>
      <c r="FC23" s="185"/>
      <c r="FD23" s="185"/>
      <c r="FE23" s="185"/>
      <c r="FF23" s="185"/>
      <c r="FG23" s="185"/>
      <c r="FH23" s="185"/>
      <c r="FI23" s="185"/>
      <c r="FJ23" s="185"/>
      <c r="FK23" s="185"/>
      <c r="FL23" s="185"/>
      <c r="FM23" s="185"/>
      <c r="FN23" s="185"/>
      <c r="FO23" s="185"/>
      <c r="FP23" s="185"/>
      <c r="FQ23" s="185"/>
      <c r="FR23" s="185"/>
      <c r="FS23" s="185"/>
      <c r="FT23" s="185"/>
      <c r="FU23" s="185"/>
      <c r="FV23" s="185"/>
      <c r="FW23" s="185"/>
      <c r="FX23" s="185"/>
      <c r="FY23" s="185"/>
      <c r="FZ23" s="185"/>
      <c r="GA23" s="185"/>
      <c r="GB23" s="185"/>
      <c r="GC23" s="185"/>
      <c r="GD23" s="185"/>
      <c r="GE23" s="185"/>
      <c r="GF23" s="185"/>
      <c r="GG23" s="185"/>
      <c r="GH23" s="185"/>
      <c r="GI23" s="185"/>
      <c r="GJ23" s="185"/>
      <c r="GK23" s="185"/>
      <c r="GL23" s="185"/>
      <c r="GM23" s="185"/>
      <c r="GN23" s="185"/>
      <c r="GO23" s="185"/>
      <c r="GP23" s="185"/>
      <c r="GQ23" s="185"/>
      <c r="GR23" s="185"/>
      <c r="GS23" s="185"/>
      <c r="GT23" s="185"/>
      <c r="GU23" s="185"/>
      <c r="GV23" s="185"/>
      <c r="GW23" s="185"/>
      <c r="GX23" s="185"/>
      <c r="GY23" s="185"/>
      <c r="GZ23" s="185"/>
      <c r="HA23" s="185"/>
      <c r="HB23" s="185"/>
      <c r="HC23" s="185"/>
      <c r="HD23" s="185"/>
      <c r="HE23" s="185"/>
      <c r="HF23" s="185"/>
      <c r="HG23" s="185"/>
      <c r="HH23" s="185"/>
      <c r="HI23" s="185"/>
      <c r="HJ23" s="185"/>
      <c r="HK23" s="185"/>
      <c r="HL23" s="185"/>
      <c r="HM23" s="185"/>
      <c r="HN23" s="185"/>
      <c r="HO23" s="185"/>
      <c r="HP23" s="185"/>
      <c r="HQ23" s="185"/>
      <c r="HR23" s="185"/>
      <c r="HS23" s="185"/>
      <c r="HT23" s="185"/>
      <c r="HU23" s="185"/>
      <c r="HV23" s="185"/>
      <c r="HW23" s="185"/>
      <c r="HX23" s="185"/>
      <c r="HY23" s="185"/>
      <c r="HZ23" s="185"/>
      <c r="IA23" s="185"/>
      <c r="IB23" s="185"/>
      <c r="IC23" s="185"/>
      <c r="ID23" s="185"/>
      <c r="IE23" s="185"/>
      <c r="IF23" s="185"/>
      <c r="IG23" s="185"/>
      <c r="IH23" s="185"/>
      <c r="II23" s="185"/>
      <c r="IJ23" s="185"/>
      <c r="IK23" s="185"/>
      <c r="IL23" s="185"/>
      <c r="IM23" s="185"/>
      <c r="IN23" s="185"/>
      <c r="IO23" s="185"/>
      <c r="IP23" s="185"/>
      <c r="IQ23" s="185"/>
      <c r="IR23" s="185"/>
      <c r="IS23" s="185"/>
      <c r="IT23" s="185"/>
      <c r="IU23" s="185"/>
      <c r="IV23" s="185"/>
      <c r="IW23" s="185"/>
    </row>
    <row r="24" customFormat="false" ht="15.75" hidden="false" customHeight="false" outlineLevel="0" collapsed="false">
      <c r="A24" s="182" t="s">
        <v>328</v>
      </c>
      <c r="B24" s="183"/>
      <c r="C24" s="183"/>
      <c r="D24" s="183"/>
      <c r="E24" s="183"/>
      <c r="F24" s="183"/>
      <c r="G24" s="183"/>
      <c r="H24" s="183"/>
      <c r="I24" s="183"/>
      <c r="J24" s="183"/>
      <c r="K24" s="183"/>
      <c r="L24" s="183"/>
      <c r="M24" s="183"/>
      <c r="N24" s="183"/>
      <c r="O24" s="184" t="n">
        <f aca="false">N24</f>
        <v>0</v>
      </c>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5"/>
      <c r="FM24" s="185"/>
      <c r="FN24" s="185"/>
      <c r="FO24" s="185"/>
      <c r="FP24" s="185"/>
      <c r="FQ24" s="185"/>
      <c r="FR24" s="185"/>
      <c r="FS24" s="185"/>
      <c r="FT24" s="185"/>
      <c r="FU24" s="185"/>
      <c r="FV24" s="185"/>
      <c r="FW24" s="185"/>
      <c r="FX24" s="185"/>
      <c r="FY24" s="185"/>
      <c r="FZ24" s="185"/>
      <c r="GA24" s="185"/>
      <c r="GB24" s="185"/>
      <c r="GC24" s="185"/>
      <c r="GD24" s="185"/>
      <c r="GE24" s="185"/>
      <c r="GF24" s="185"/>
      <c r="GG24" s="185"/>
      <c r="GH24" s="185"/>
      <c r="GI24" s="185"/>
      <c r="GJ24" s="185"/>
      <c r="GK24" s="185"/>
      <c r="GL24" s="185"/>
      <c r="GM24" s="185"/>
      <c r="GN24" s="185"/>
      <c r="GO24" s="185"/>
      <c r="GP24" s="185"/>
      <c r="GQ24" s="185"/>
      <c r="GR24" s="185"/>
      <c r="GS24" s="185"/>
      <c r="GT24" s="185"/>
      <c r="GU24" s="185"/>
      <c r="GV24" s="185"/>
      <c r="GW24" s="185"/>
      <c r="GX24" s="185"/>
      <c r="GY24" s="185"/>
      <c r="GZ24" s="185"/>
      <c r="HA24" s="185"/>
      <c r="HB24" s="185"/>
      <c r="HC24" s="185"/>
      <c r="HD24" s="185"/>
      <c r="HE24" s="185"/>
      <c r="HF24" s="185"/>
      <c r="HG24" s="185"/>
      <c r="HH24" s="185"/>
      <c r="HI24" s="185"/>
      <c r="HJ24" s="185"/>
      <c r="HK24" s="185"/>
      <c r="HL24" s="185"/>
      <c r="HM24" s="185"/>
      <c r="HN24" s="185"/>
      <c r="HO24" s="185"/>
      <c r="HP24" s="185"/>
      <c r="HQ24" s="185"/>
      <c r="HR24" s="185"/>
      <c r="HS24" s="185"/>
      <c r="HT24" s="185"/>
      <c r="HU24" s="185"/>
      <c r="HV24" s="185"/>
      <c r="HW24" s="185"/>
      <c r="HX24" s="185"/>
      <c r="HY24" s="185"/>
      <c r="HZ24" s="185"/>
      <c r="IA24" s="185"/>
      <c r="IB24" s="185"/>
      <c r="IC24" s="185"/>
      <c r="ID24" s="185"/>
      <c r="IE24" s="185"/>
      <c r="IF24" s="185"/>
      <c r="IG24" s="185"/>
      <c r="IH24" s="185"/>
      <c r="II24" s="185"/>
      <c r="IJ24" s="185"/>
      <c r="IK24" s="185"/>
      <c r="IL24" s="185"/>
      <c r="IM24" s="185"/>
      <c r="IN24" s="185"/>
      <c r="IO24" s="185"/>
      <c r="IP24" s="185"/>
      <c r="IQ24" s="185"/>
      <c r="IR24" s="185"/>
      <c r="IS24" s="185"/>
      <c r="IT24" s="185"/>
      <c r="IU24" s="185"/>
      <c r="IV24" s="185"/>
      <c r="IW24" s="185"/>
    </row>
    <row r="25" customFormat="false" ht="15.75" hidden="false" customHeight="false" outlineLevel="0" collapsed="false">
      <c r="A25" s="182" t="s">
        <v>329</v>
      </c>
      <c r="B25" s="183"/>
      <c r="C25" s="183"/>
      <c r="D25" s="183"/>
      <c r="E25" s="183"/>
      <c r="F25" s="183"/>
      <c r="G25" s="183"/>
      <c r="H25" s="183"/>
      <c r="I25" s="183"/>
      <c r="J25" s="183"/>
      <c r="K25" s="183"/>
      <c r="L25" s="183"/>
      <c r="M25" s="183"/>
      <c r="N25" s="183"/>
      <c r="O25" s="184" t="n">
        <f aca="false">N25</f>
        <v>0</v>
      </c>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c r="FD25" s="185"/>
      <c r="FE25" s="185"/>
      <c r="FF25" s="185"/>
      <c r="FG25" s="185"/>
      <c r="FH25" s="185"/>
      <c r="FI25" s="185"/>
      <c r="FJ25" s="185"/>
      <c r="FK25" s="185"/>
      <c r="FL25" s="185"/>
      <c r="FM25" s="185"/>
      <c r="FN25" s="185"/>
      <c r="FO25" s="185"/>
      <c r="FP25" s="185"/>
      <c r="FQ25" s="185"/>
      <c r="FR25" s="185"/>
      <c r="FS25" s="185"/>
      <c r="FT25" s="185"/>
      <c r="FU25" s="185"/>
      <c r="FV25" s="185"/>
      <c r="FW25" s="185"/>
      <c r="FX25" s="185"/>
      <c r="FY25" s="185"/>
      <c r="FZ25" s="185"/>
      <c r="GA25" s="185"/>
      <c r="GB25" s="185"/>
      <c r="GC25" s="185"/>
      <c r="GD25" s="185"/>
      <c r="GE25" s="185"/>
      <c r="GF25" s="185"/>
      <c r="GG25" s="185"/>
      <c r="GH25" s="185"/>
      <c r="GI25" s="185"/>
      <c r="GJ25" s="185"/>
      <c r="GK25" s="185"/>
      <c r="GL25" s="185"/>
      <c r="GM25" s="185"/>
      <c r="GN25" s="185"/>
      <c r="GO25" s="185"/>
      <c r="GP25" s="185"/>
      <c r="GQ25" s="185"/>
      <c r="GR25" s="185"/>
      <c r="GS25" s="185"/>
      <c r="GT25" s="185"/>
      <c r="GU25" s="185"/>
      <c r="GV25" s="185"/>
      <c r="GW25" s="185"/>
      <c r="GX25" s="185"/>
      <c r="GY25" s="185"/>
      <c r="GZ25" s="185"/>
      <c r="HA25" s="185"/>
      <c r="HB25" s="185"/>
      <c r="HC25" s="185"/>
      <c r="HD25" s="185"/>
      <c r="HE25" s="185"/>
      <c r="HF25" s="185"/>
      <c r="HG25" s="185"/>
      <c r="HH25" s="185"/>
      <c r="HI25" s="185"/>
      <c r="HJ25" s="185"/>
      <c r="HK25" s="185"/>
      <c r="HL25" s="185"/>
      <c r="HM25" s="185"/>
      <c r="HN25" s="185"/>
      <c r="HO25" s="185"/>
      <c r="HP25" s="185"/>
      <c r="HQ25" s="185"/>
      <c r="HR25" s="185"/>
      <c r="HS25" s="185"/>
      <c r="HT25" s="185"/>
      <c r="HU25" s="185"/>
      <c r="HV25" s="185"/>
      <c r="HW25" s="185"/>
      <c r="HX25" s="185"/>
      <c r="HY25" s="185"/>
      <c r="HZ25" s="185"/>
      <c r="IA25" s="185"/>
      <c r="IB25" s="185"/>
      <c r="IC25" s="185"/>
      <c r="ID25" s="185"/>
      <c r="IE25" s="185"/>
      <c r="IF25" s="185"/>
      <c r="IG25" s="185"/>
      <c r="IH25" s="185"/>
      <c r="II25" s="185"/>
      <c r="IJ25" s="185"/>
      <c r="IK25" s="185"/>
      <c r="IL25" s="185"/>
      <c r="IM25" s="185"/>
      <c r="IN25" s="185"/>
      <c r="IO25" s="185"/>
      <c r="IP25" s="185"/>
      <c r="IQ25" s="185"/>
      <c r="IR25" s="185"/>
      <c r="IS25" s="185"/>
      <c r="IT25" s="185"/>
      <c r="IU25" s="185"/>
      <c r="IV25" s="185"/>
      <c r="IW25" s="185"/>
    </row>
    <row r="26" customFormat="false" ht="15.75" hidden="false" customHeight="false" outlineLevel="0" collapsed="false">
      <c r="A26" s="182" t="s">
        <v>330</v>
      </c>
      <c r="B26" s="183"/>
      <c r="C26" s="183"/>
      <c r="D26" s="183"/>
      <c r="E26" s="183"/>
      <c r="F26" s="183"/>
      <c r="G26" s="183"/>
      <c r="H26" s="183"/>
      <c r="I26" s="183"/>
      <c r="J26" s="183"/>
      <c r="K26" s="183"/>
      <c r="L26" s="183"/>
      <c r="M26" s="183"/>
      <c r="N26" s="183"/>
      <c r="O26" s="184" t="n">
        <f aca="false">N26</f>
        <v>0</v>
      </c>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85"/>
      <c r="DI26" s="185"/>
      <c r="DJ26" s="185"/>
      <c r="DK26" s="185"/>
      <c r="DL26" s="185"/>
      <c r="DM26" s="185"/>
      <c r="DN26" s="185"/>
      <c r="DO26" s="185"/>
      <c r="DP26" s="185"/>
      <c r="DQ26" s="185"/>
      <c r="DR26" s="185"/>
      <c r="DS26" s="185"/>
      <c r="DT26" s="185"/>
      <c r="DU26" s="185"/>
      <c r="DV26" s="185"/>
      <c r="DW26" s="185"/>
      <c r="DX26" s="185"/>
      <c r="DY26" s="185"/>
      <c r="DZ26" s="185"/>
      <c r="EA26" s="185"/>
      <c r="EB26" s="185"/>
      <c r="EC26" s="185"/>
      <c r="ED26" s="185"/>
      <c r="EE26" s="185"/>
      <c r="EF26" s="185"/>
      <c r="EG26" s="185"/>
      <c r="EH26" s="185"/>
      <c r="EI26" s="185"/>
      <c r="EJ26" s="185"/>
      <c r="EK26" s="185"/>
      <c r="EL26" s="185"/>
      <c r="EM26" s="185"/>
      <c r="EN26" s="185"/>
      <c r="EO26" s="185"/>
      <c r="EP26" s="185"/>
      <c r="EQ26" s="185"/>
      <c r="ER26" s="185"/>
      <c r="ES26" s="185"/>
      <c r="ET26" s="185"/>
      <c r="EU26" s="185"/>
      <c r="EV26" s="185"/>
      <c r="EW26" s="185"/>
      <c r="EX26" s="185"/>
      <c r="EY26" s="185"/>
      <c r="EZ26" s="185"/>
      <c r="FA26" s="185"/>
      <c r="FB26" s="185"/>
      <c r="FC26" s="185"/>
      <c r="FD26" s="185"/>
      <c r="FE26" s="185"/>
      <c r="FF26" s="185"/>
      <c r="FG26" s="185"/>
      <c r="FH26" s="185"/>
      <c r="FI26" s="185"/>
      <c r="FJ26" s="185"/>
      <c r="FK26" s="185"/>
      <c r="FL26" s="185"/>
      <c r="FM26" s="185"/>
      <c r="FN26" s="185"/>
      <c r="FO26" s="185"/>
      <c r="FP26" s="185"/>
      <c r="FQ26" s="185"/>
      <c r="FR26" s="185"/>
      <c r="FS26" s="185"/>
      <c r="FT26" s="185"/>
      <c r="FU26" s="185"/>
      <c r="FV26" s="185"/>
      <c r="FW26" s="185"/>
      <c r="FX26" s="185"/>
      <c r="FY26" s="185"/>
      <c r="FZ26" s="185"/>
      <c r="GA26" s="185"/>
      <c r="GB26" s="185"/>
      <c r="GC26" s="185"/>
      <c r="GD26" s="185"/>
      <c r="GE26" s="185"/>
      <c r="GF26" s="185"/>
      <c r="GG26" s="185"/>
      <c r="GH26" s="185"/>
      <c r="GI26" s="185"/>
      <c r="GJ26" s="185"/>
      <c r="GK26" s="185"/>
      <c r="GL26" s="185"/>
      <c r="GM26" s="185"/>
      <c r="GN26" s="185"/>
      <c r="GO26" s="185"/>
      <c r="GP26" s="185"/>
      <c r="GQ26" s="185"/>
      <c r="GR26" s="185"/>
      <c r="GS26" s="185"/>
      <c r="GT26" s="185"/>
      <c r="GU26" s="185"/>
      <c r="GV26" s="185"/>
      <c r="GW26" s="185"/>
      <c r="GX26" s="185"/>
      <c r="GY26" s="185"/>
      <c r="GZ26" s="185"/>
      <c r="HA26" s="185"/>
      <c r="HB26" s="185"/>
      <c r="HC26" s="185"/>
      <c r="HD26" s="185"/>
      <c r="HE26" s="185"/>
      <c r="HF26" s="185"/>
      <c r="HG26" s="185"/>
      <c r="HH26" s="185"/>
      <c r="HI26" s="185"/>
      <c r="HJ26" s="185"/>
      <c r="HK26" s="185"/>
      <c r="HL26" s="185"/>
      <c r="HM26" s="185"/>
      <c r="HN26" s="185"/>
      <c r="HO26" s="185"/>
      <c r="HP26" s="185"/>
      <c r="HQ26" s="185"/>
      <c r="HR26" s="185"/>
      <c r="HS26" s="185"/>
      <c r="HT26" s="185"/>
      <c r="HU26" s="185"/>
      <c r="HV26" s="185"/>
      <c r="HW26" s="185"/>
      <c r="HX26" s="185"/>
      <c r="HY26" s="185"/>
      <c r="HZ26" s="185"/>
      <c r="IA26" s="185"/>
      <c r="IB26" s="185"/>
      <c r="IC26" s="185"/>
      <c r="ID26" s="185"/>
      <c r="IE26" s="185"/>
      <c r="IF26" s="185"/>
      <c r="IG26" s="185"/>
      <c r="IH26" s="185"/>
      <c r="II26" s="185"/>
      <c r="IJ26" s="185"/>
      <c r="IK26" s="185"/>
      <c r="IL26" s="185"/>
      <c r="IM26" s="185"/>
      <c r="IN26" s="185"/>
      <c r="IO26" s="185"/>
      <c r="IP26" s="185"/>
      <c r="IQ26" s="185"/>
      <c r="IR26" s="185"/>
      <c r="IS26" s="185"/>
      <c r="IT26" s="185"/>
      <c r="IU26" s="185"/>
      <c r="IV26" s="185"/>
      <c r="IW26" s="185"/>
    </row>
    <row r="27" customFormat="false" ht="15.75" hidden="false" customHeight="false" outlineLevel="0" collapsed="false">
      <c r="A27" s="182" t="s">
        <v>331</v>
      </c>
      <c r="B27" s="183"/>
      <c r="C27" s="183" t="n">
        <v>0</v>
      </c>
      <c r="D27" s="183" t="n">
        <v>0</v>
      </c>
      <c r="E27" s="183" t="n">
        <v>0</v>
      </c>
      <c r="F27" s="183" t="n">
        <v>0</v>
      </c>
      <c r="G27" s="183" t="n">
        <v>0</v>
      </c>
      <c r="H27" s="183" t="n">
        <v>0</v>
      </c>
      <c r="I27" s="183" t="n">
        <v>0</v>
      </c>
      <c r="J27" s="183" t="n">
        <v>0</v>
      </c>
      <c r="K27" s="183" t="n">
        <v>0</v>
      </c>
      <c r="L27" s="183" t="n">
        <v>0</v>
      </c>
      <c r="M27" s="183" t="n">
        <v>0</v>
      </c>
      <c r="N27" s="183" t="n">
        <v>0</v>
      </c>
      <c r="O27" s="184" t="n">
        <f aca="false">N27</f>
        <v>0</v>
      </c>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85"/>
      <c r="BW27" s="185"/>
      <c r="BX27" s="185"/>
      <c r="BY27" s="185"/>
      <c r="BZ27" s="185"/>
      <c r="CA27" s="185"/>
      <c r="CB27" s="185"/>
      <c r="CC27" s="185"/>
      <c r="CD27" s="185"/>
      <c r="CE27" s="185"/>
      <c r="CF27" s="185"/>
      <c r="CG27" s="185"/>
      <c r="CH27" s="185"/>
      <c r="CI27" s="185"/>
      <c r="CJ27" s="185"/>
      <c r="CK27" s="185"/>
      <c r="CL27" s="185"/>
      <c r="CM27" s="185"/>
      <c r="CN27" s="185"/>
      <c r="CO27" s="185"/>
      <c r="CP27" s="185"/>
      <c r="CQ27" s="185"/>
      <c r="CR27" s="185"/>
      <c r="CS27" s="185"/>
      <c r="CT27" s="185"/>
      <c r="CU27" s="185"/>
      <c r="CV27" s="185"/>
      <c r="CW27" s="185"/>
      <c r="CX27" s="185"/>
      <c r="CY27" s="185"/>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85"/>
      <c r="EJ27" s="185"/>
      <c r="EK27" s="185"/>
      <c r="EL27" s="185"/>
      <c r="EM27" s="185"/>
      <c r="EN27" s="185"/>
      <c r="EO27" s="185"/>
      <c r="EP27" s="185"/>
      <c r="EQ27" s="185"/>
      <c r="ER27" s="185"/>
      <c r="ES27" s="185"/>
      <c r="ET27" s="185"/>
      <c r="EU27" s="185"/>
      <c r="EV27" s="185"/>
      <c r="EW27" s="185"/>
      <c r="EX27" s="185"/>
      <c r="EY27" s="185"/>
      <c r="EZ27" s="185"/>
      <c r="FA27" s="185"/>
      <c r="FB27" s="185"/>
      <c r="FC27" s="185"/>
      <c r="FD27" s="185"/>
      <c r="FE27" s="185"/>
      <c r="FF27" s="185"/>
      <c r="FG27" s="185"/>
      <c r="FH27" s="185"/>
      <c r="FI27" s="185"/>
      <c r="FJ27" s="185"/>
      <c r="FK27" s="185"/>
      <c r="FL27" s="185"/>
      <c r="FM27" s="185"/>
      <c r="FN27" s="185"/>
      <c r="FO27" s="185"/>
      <c r="FP27" s="185"/>
      <c r="FQ27" s="185"/>
      <c r="FR27" s="185"/>
      <c r="FS27" s="185"/>
      <c r="FT27" s="185"/>
      <c r="FU27" s="185"/>
      <c r="FV27" s="185"/>
      <c r="FW27" s="185"/>
      <c r="FX27" s="185"/>
      <c r="FY27" s="185"/>
      <c r="FZ27" s="185"/>
      <c r="GA27" s="185"/>
      <c r="GB27" s="185"/>
      <c r="GC27" s="185"/>
      <c r="GD27" s="185"/>
      <c r="GE27" s="185"/>
      <c r="GF27" s="185"/>
      <c r="GG27" s="185"/>
      <c r="GH27" s="185"/>
      <c r="GI27" s="185"/>
      <c r="GJ27" s="185"/>
      <c r="GK27" s="185"/>
      <c r="GL27" s="185"/>
      <c r="GM27" s="185"/>
      <c r="GN27" s="185"/>
      <c r="GO27" s="185"/>
      <c r="GP27" s="185"/>
      <c r="GQ27" s="185"/>
      <c r="GR27" s="185"/>
      <c r="GS27" s="185"/>
      <c r="GT27" s="185"/>
      <c r="GU27" s="185"/>
      <c r="GV27" s="185"/>
      <c r="GW27" s="185"/>
      <c r="GX27" s="185"/>
      <c r="GY27" s="185"/>
      <c r="GZ27" s="185"/>
      <c r="HA27" s="185"/>
      <c r="HB27" s="185"/>
      <c r="HC27" s="185"/>
      <c r="HD27" s="185"/>
      <c r="HE27" s="185"/>
      <c r="HF27" s="185"/>
      <c r="HG27" s="185"/>
      <c r="HH27" s="185"/>
      <c r="HI27" s="185"/>
      <c r="HJ27" s="185"/>
      <c r="HK27" s="185"/>
      <c r="HL27" s="185"/>
      <c r="HM27" s="185"/>
      <c r="HN27" s="185"/>
      <c r="HO27" s="185"/>
      <c r="HP27" s="185"/>
      <c r="HQ27" s="185"/>
      <c r="HR27" s="185"/>
      <c r="HS27" s="185"/>
      <c r="HT27" s="185"/>
      <c r="HU27" s="185"/>
      <c r="HV27" s="185"/>
      <c r="HW27" s="185"/>
      <c r="HX27" s="185"/>
      <c r="HY27" s="185"/>
      <c r="HZ27" s="185"/>
      <c r="IA27" s="185"/>
      <c r="IB27" s="185"/>
      <c r="IC27" s="185"/>
      <c r="ID27" s="185"/>
      <c r="IE27" s="185"/>
      <c r="IF27" s="185"/>
      <c r="IG27" s="185"/>
      <c r="IH27" s="185"/>
      <c r="II27" s="185"/>
      <c r="IJ27" s="185"/>
      <c r="IK27" s="185"/>
      <c r="IL27" s="185"/>
      <c r="IM27" s="185"/>
      <c r="IN27" s="185"/>
      <c r="IO27" s="185"/>
      <c r="IP27" s="185"/>
      <c r="IQ27" s="185"/>
      <c r="IR27" s="185"/>
      <c r="IS27" s="185"/>
      <c r="IT27" s="185"/>
      <c r="IU27" s="185"/>
      <c r="IV27" s="185"/>
      <c r="IW27" s="185"/>
    </row>
    <row r="28" customFormat="false" ht="15.75" hidden="false" customHeight="false" outlineLevel="0" collapsed="false">
      <c r="A28" s="182" t="s">
        <v>332</v>
      </c>
      <c r="B28" s="183"/>
      <c r="C28" s="183"/>
      <c r="D28" s="183"/>
      <c r="E28" s="183"/>
      <c r="F28" s="183"/>
      <c r="G28" s="183"/>
      <c r="H28" s="183"/>
      <c r="I28" s="183"/>
      <c r="J28" s="183"/>
      <c r="K28" s="183"/>
      <c r="L28" s="183"/>
      <c r="M28" s="183"/>
      <c r="N28" s="183"/>
      <c r="O28" s="184"/>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c r="GG28" s="185"/>
      <c r="GH28" s="185"/>
      <c r="GI28" s="185"/>
      <c r="GJ28" s="185"/>
      <c r="GK28" s="185"/>
      <c r="GL28" s="185"/>
      <c r="GM28" s="185"/>
      <c r="GN28" s="185"/>
      <c r="GO28" s="185"/>
      <c r="GP28" s="185"/>
      <c r="GQ28" s="185"/>
      <c r="GR28" s="185"/>
      <c r="GS28" s="185"/>
      <c r="GT28" s="185"/>
      <c r="GU28" s="185"/>
      <c r="GV28" s="185"/>
      <c r="GW28" s="185"/>
      <c r="GX28" s="185"/>
      <c r="GY28" s="185"/>
      <c r="GZ28" s="185"/>
      <c r="HA28" s="185"/>
      <c r="HB28" s="185"/>
      <c r="HC28" s="185"/>
      <c r="HD28" s="185"/>
      <c r="HE28" s="185"/>
      <c r="HF28" s="185"/>
      <c r="HG28" s="185"/>
      <c r="HH28" s="185"/>
      <c r="HI28" s="185"/>
      <c r="HJ28" s="185"/>
      <c r="HK28" s="185"/>
      <c r="HL28" s="185"/>
      <c r="HM28" s="185"/>
      <c r="HN28" s="185"/>
      <c r="HO28" s="185"/>
      <c r="HP28" s="185"/>
      <c r="HQ28" s="185"/>
      <c r="HR28" s="185"/>
      <c r="HS28" s="185"/>
      <c r="HT28" s="185"/>
      <c r="HU28" s="185"/>
      <c r="HV28" s="185"/>
      <c r="HW28" s="185"/>
      <c r="HX28" s="185"/>
      <c r="HY28" s="185"/>
      <c r="HZ28" s="185"/>
      <c r="IA28" s="185"/>
      <c r="IB28" s="185"/>
      <c r="IC28" s="185"/>
      <c r="ID28" s="185"/>
      <c r="IE28" s="185"/>
      <c r="IF28" s="185"/>
      <c r="IG28" s="185"/>
      <c r="IH28" s="185"/>
      <c r="II28" s="185"/>
      <c r="IJ28" s="185"/>
      <c r="IK28" s="185"/>
      <c r="IL28" s="185"/>
      <c r="IM28" s="185"/>
      <c r="IN28" s="185"/>
      <c r="IO28" s="185"/>
      <c r="IP28" s="185"/>
      <c r="IQ28" s="185"/>
      <c r="IR28" s="185"/>
      <c r="IS28" s="185"/>
      <c r="IT28" s="185"/>
      <c r="IU28" s="185"/>
      <c r="IV28" s="185"/>
      <c r="IW28" s="185"/>
    </row>
    <row r="29" customFormat="false" ht="15.75" hidden="false" customHeight="false" outlineLevel="0" collapsed="false">
      <c r="A29" s="182" t="s">
        <v>333</v>
      </c>
      <c r="B29" s="183"/>
      <c r="C29" s="183" t="n">
        <v>0</v>
      </c>
      <c r="D29" s="183" t="n">
        <v>0</v>
      </c>
      <c r="E29" s="183" t="n">
        <v>0</v>
      </c>
      <c r="F29" s="183" t="n">
        <v>0</v>
      </c>
      <c r="G29" s="183" t="n">
        <v>0</v>
      </c>
      <c r="H29" s="183" t="n">
        <v>0</v>
      </c>
      <c r="I29" s="183" t="n">
        <v>0</v>
      </c>
      <c r="J29" s="183" t="n">
        <v>0</v>
      </c>
      <c r="K29" s="183" t="n">
        <v>0</v>
      </c>
      <c r="L29" s="183" t="n">
        <v>0</v>
      </c>
      <c r="M29" s="183" t="n">
        <v>0</v>
      </c>
      <c r="N29" s="183" t="n">
        <v>0</v>
      </c>
      <c r="O29" s="184" t="n">
        <f aca="false">N29</f>
        <v>0</v>
      </c>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c r="BM29" s="185"/>
      <c r="BN29" s="185"/>
      <c r="BO29" s="185"/>
      <c r="BP29" s="185"/>
      <c r="BQ29" s="185"/>
      <c r="BR29" s="185"/>
      <c r="BS29" s="185"/>
      <c r="BT29" s="185"/>
      <c r="BU29" s="185"/>
      <c r="BV29" s="185"/>
      <c r="BW29" s="185"/>
      <c r="BX29" s="185"/>
      <c r="BY29" s="185"/>
      <c r="BZ29" s="185"/>
      <c r="CA29" s="185"/>
      <c r="CB29" s="185"/>
      <c r="CC29" s="185"/>
      <c r="CD29" s="185"/>
      <c r="CE29" s="185"/>
      <c r="CF29" s="185"/>
      <c r="CG29" s="185"/>
      <c r="CH29" s="185"/>
      <c r="CI29" s="185"/>
      <c r="CJ29" s="185"/>
      <c r="CK29" s="185"/>
      <c r="CL29" s="185"/>
      <c r="CM29" s="185"/>
      <c r="CN29" s="185"/>
      <c r="CO29" s="185"/>
      <c r="CP29" s="185"/>
      <c r="CQ29" s="185"/>
      <c r="CR29" s="185"/>
      <c r="CS29" s="185"/>
      <c r="CT29" s="185"/>
      <c r="CU29" s="185"/>
      <c r="CV29" s="185"/>
      <c r="CW29" s="185"/>
      <c r="CX29" s="185"/>
      <c r="CY29" s="185"/>
      <c r="CZ29" s="185"/>
      <c r="DA29" s="185"/>
      <c r="DB29" s="185"/>
      <c r="DC29" s="185"/>
      <c r="DD29" s="185"/>
      <c r="DE29" s="185"/>
      <c r="DF29" s="185"/>
      <c r="DG29" s="185"/>
      <c r="DH29" s="185"/>
      <c r="DI29" s="185"/>
      <c r="DJ29" s="185"/>
      <c r="DK29" s="185"/>
      <c r="DL29" s="185"/>
      <c r="DM29" s="185"/>
      <c r="DN29" s="185"/>
      <c r="DO29" s="185"/>
      <c r="DP29" s="185"/>
      <c r="DQ29" s="185"/>
      <c r="DR29" s="185"/>
      <c r="DS29" s="185"/>
      <c r="DT29" s="185"/>
      <c r="DU29" s="185"/>
      <c r="DV29" s="185"/>
      <c r="DW29" s="185"/>
      <c r="DX29" s="185"/>
      <c r="DY29" s="185"/>
      <c r="DZ29" s="185"/>
      <c r="EA29" s="185"/>
      <c r="EB29" s="185"/>
      <c r="EC29" s="185"/>
      <c r="ED29" s="185"/>
      <c r="EE29" s="185"/>
      <c r="EF29" s="185"/>
      <c r="EG29" s="185"/>
      <c r="EH29" s="185"/>
      <c r="EI29" s="185"/>
      <c r="EJ29" s="185"/>
      <c r="EK29" s="185"/>
      <c r="EL29" s="185"/>
      <c r="EM29" s="185"/>
      <c r="EN29" s="185"/>
      <c r="EO29" s="185"/>
      <c r="EP29" s="185"/>
      <c r="EQ29" s="185"/>
      <c r="ER29" s="185"/>
      <c r="ES29" s="185"/>
      <c r="ET29" s="185"/>
      <c r="EU29" s="185"/>
      <c r="EV29" s="185"/>
      <c r="EW29" s="185"/>
      <c r="EX29" s="185"/>
      <c r="EY29" s="185"/>
      <c r="EZ29" s="185"/>
      <c r="FA29" s="185"/>
      <c r="FB29" s="185"/>
      <c r="FC29" s="185"/>
      <c r="FD29" s="185"/>
      <c r="FE29" s="185"/>
      <c r="FF29" s="185"/>
      <c r="FG29" s="185"/>
      <c r="FH29" s="185"/>
      <c r="FI29" s="185"/>
      <c r="FJ29" s="185"/>
      <c r="FK29" s="185"/>
      <c r="FL29" s="185"/>
      <c r="FM29" s="185"/>
      <c r="FN29" s="185"/>
      <c r="FO29" s="185"/>
      <c r="FP29" s="185"/>
      <c r="FQ29" s="185"/>
      <c r="FR29" s="185"/>
      <c r="FS29" s="185"/>
      <c r="FT29" s="185"/>
      <c r="FU29" s="185"/>
      <c r="FV29" s="185"/>
      <c r="FW29" s="185"/>
      <c r="FX29" s="185"/>
      <c r="FY29" s="185"/>
      <c r="FZ29" s="185"/>
      <c r="GA29" s="185"/>
      <c r="GB29" s="185"/>
      <c r="GC29" s="185"/>
      <c r="GD29" s="185"/>
      <c r="GE29" s="185"/>
      <c r="GF29" s="185"/>
      <c r="GG29" s="185"/>
      <c r="GH29" s="185"/>
      <c r="GI29" s="185"/>
      <c r="GJ29" s="185"/>
      <c r="GK29" s="185"/>
      <c r="GL29" s="185"/>
      <c r="GM29" s="185"/>
      <c r="GN29" s="185"/>
      <c r="GO29" s="185"/>
      <c r="GP29" s="185"/>
      <c r="GQ29" s="185"/>
      <c r="GR29" s="185"/>
      <c r="GS29" s="185"/>
      <c r="GT29" s="185"/>
      <c r="GU29" s="185"/>
      <c r="GV29" s="185"/>
      <c r="GW29" s="185"/>
      <c r="GX29" s="185"/>
      <c r="GY29" s="185"/>
      <c r="GZ29" s="185"/>
      <c r="HA29" s="185"/>
      <c r="HB29" s="185"/>
      <c r="HC29" s="185"/>
      <c r="HD29" s="185"/>
      <c r="HE29" s="185"/>
      <c r="HF29" s="185"/>
      <c r="HG29" s="185"/>
      <c r="HH29" s="185"/>
      <c r="HI29" s="185"/>
      <c r="HJ29" s="185"/>
      <c r="HK29" s="185"/>
      <c r="HL29" s="185"/>
      <c r="HM29" s="185"/>
      <c r="HN29" s="185"/>
      <c r="HO29" s="185"/>
      <c r="HP29" s="185"/>
      <c r="HQ29" s="185"/>
      <c r="HR29" s="185"/>
      <c r="HS29" s="185"/>
      <c r="HT29" s="185"/>
      <c r="HU29" s="185"/>
      <c r="HV29" s="185"/>
      <c r="HW29" s="185"/>
      <c r="HX29" s="185"/>
      <c r="HY29" s="185"/>
      <c r="HZ29" s="185"/>
      <c r="IA29" s="185"/>
      <c r="IB29" s="185"/>
      <c r="IC29" s="185"/>
      <c r="ID29" s="185"/>
      <c r="IE29" s="185"/>
      <c r="IF29" s="185"/>
      <c r="IG29" s="185"/>
      <c r="IH29" s="185"/>
      <c r="II29" s="185"/>
      <c r="IJ29" s="185"/>
      <c r="IK29" s="185"/>
      <c r="IL29" s="185"/>
      <c r="IM29" s="185"/>
      <c r="IN29" s="185"/>
      <c r="IO29" s="185"/>
      <c r="IP29" s="185"/>
      <c r="IQ29" s="185"/>
      <c r="IR29" s="185"/>
      <c r="IS29" s="185"/>
      <c r="IT29" s="185"/>
      <c r="IU29" s="185"/>
      <c r="IV29" s="185"/>
      <c r="IW29" s="185"/>
    </row>
    <row r="30" customFormat="false" ht="15.75" hidden="false" customHeight="false" outlineLevel="0" collapsed="false">
      <c r="A30" s="186" t="s">
        <v>334</v>
      </c>
      <c r="B30" s="187"/>
      <c r="C30" s="188" t="n">
        <f aca="false">SUM(C12:C29)</f>
        <v>0</v>
      </c>
      <c r="D30" s="188" t="n">
        <f aca="false">SUM(D12:D29)</f>
        <v>0</v>
      </c>
      <c r="E30" s="188" t="n">
        <f aca="false">SUM(E12:E29)</f>
        <v>0</v>
      </c>
      <c r="F30" s="188" t="n">
        <f aca="false">SUM(F12:F29)</f>
        <v>0</v>
      </c>
      <c r="G30" s="188" t="n">
        <f aca="false">SUM(G12:G29)</f>
        <v>0</v>
      </c>
      <c r="H30" s="188" t="n">
        <f aca="false">SUM(H12:H29)</f>
        <v>0</v>
      </c>
      <c r="I30" s="188" t="n">
        <f aca="false">SUM(I12:I29)</f>
        <v>0</v>
      </c>
      <c r="J30" s="188" t="n">
        <f aca="false">SUM(J12:J29)</f>
        <v>0</v>
      </c>
      <c r="K30" s="188" t="n">
        <f aca="false">SUM(K12:K29)</f>
        <v>0</v>
      </c>
      <c r="L30" s="188" t="n">
        <f aca="false">SUM(L12:L29)</f>
        <v>0</v>
      </c>
      <c r="M30" s="188" t="n">
        <f aca="false">SUM(M12:M29)</f>
        <v>0</v>
      </c>
      <c r="N30" s="188" t="n">
        <f aca="false">SUM(N12:N29)</f>
        <v>0</v>
      </c>
      <c r="O30" s="189" t="n">
        <f aca="false">SUM(O12:O29)</f>
        <v>0</v>
      </c>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B30" s="185"/>
      <c r="BC30" s="185"/>
      <c r="BD30" s="185"/>
      <c r="BE30" s="185"/>
      <c r="BF30" s="185"/>
      <c r="BG30" s="185"/>
      <c r="BH30" s="185"/>
      <c r="BI30" s="185"/>
      <c r="BJ30" s="185"/>
      <c r="BK30" s="185"/>
      <c r="BL30" s="185"/>
      <c r="BM30" s="185"/>
      <c r="BN30" s="185"/>
      <c r="BO30" s="185"/>
      <c r="BP30" s="185"/>
      <c r="BQ30" s="185"/>
      <c r="BR30" s="185"/>
      <c r="BS30" s="185"/>
      <c r="BT30" s="185"/>
      <c r="BU30" s="185"/>
      <c r="BV30" s="185"/>
      <c r="BW30" s="185"/>
      <c r="BX30" s="185"/>
      <c r="BY30" s="185"/>
      <c r="BZ30" s="185"/>
      <c r="CA30" s="185"/>
      <c r="CB30" s="185"/>
      <c r="CC30" s="185"/>
      <c r="CD30" s="185"/>
      <c r="CE30" s="185"/>
      <c r="CF30" s="185"/>
      <c r="CG30" s="185"/>
      <c r="CH30" s="185"/>
      <c r="CI30" s="185"/>
      <c r="CJ30" s="185"/>
      <c r="CK30" s="185"/>
      <c r="CL30" s="185"/>
      <c r="CM30" s="185"/>
      <c r="CN30" s="185"/>
      <c r="CO30" s="185"/>
      <c r="CP30" s="185"/>
      <c r="CQ30" s="185"/>
      <c r="CR30" s="185"/>
      <c r="CS30" s="185"/>
      <c r="CT30" s="185"/>
      <c r="CU30" s="185"/>
      <c r="CV30" s="185"/>
      <c r="CW30" s="185"/>
      <c r="CX30" s="185"/>
      <c r="CY30" s="185"/>
      <c r="CZ30" s="185"/>
      <c r="DA30" s="185"/>
      <c r="DB30" s="185"/>
      <c r="DC30" s="185"/>
      <c r="DD30" s="185"/>
      <c r="DE30" s="185"/>
      <c r="DF30" s="185"/>
      <c r="DG30" s="185"/>
      <c r="DH30" s="185"/>
      <c r="DI30" s="185"/>
      <c r="DJ30" s="185"/>
      <c r="DK30" s="185"/>
      <c r="DL30" s="185"/>
      <c r="DM30" s="185"/>
      <c r="DN30" s="185"/>
      <c r="DO30" s="185"/>
      <c r="DP30" s="185"/>
      <c r="DQ30" s="185"/>
      <c r="DR30" s="185"/>
      <c r="DS30" s="185"/>
      <c r="DT30" s="185"/>
      <c r="DU30" s="185"/>
      <c r="DV30" s="185"/>
      <c r="DW30" s="185"/>
      <c r="DX30" s="185"/>
      <c r="DY30" s="185"/>
      <c r="DZ30" s="185"/>
      <c r="EA30" s="185"/>
      <c r="EB30" s="185"/>
      <c r="EC30" s="185"/>
      <c r="ED30" s="185"/>
      <c r="EE30" s="185"/>
      <c r="EF30" s="185"/>
      <c r="EG30" s="185"/>
      <c r="EH30" s="185"/>
      <c r="EI30" s="185"/>
      <c r="EJ30" s="185"/>
      <c r="EK30" s="185"/>
      <c r="EL30" s="185"/>
      <c r="EM30" s="185"/>
      <c r="EN30" s="185"/>
      <c r="EO30" s="185"/>
      <c r="EP30" s="185"/>
      <c r="EQ30" s="185"/>
      <c r="ER30" s="185"/>
      <c r="ES30" s="185"/>
      <c r="ET30" s="185"/>
      <c r="EU30" s="185"/>
      <c r="EV30" s="185"/>
      <c r="EW30" s="185"/>
      <c r="EX30" s="185"/>
      <c r="EY30" s="185"/>
      <c r="EZ30" s="185"/>
      <c r="FA30" s="185"/>
      <c r="FB30" s="185"/>
      <c r="FC30" s="185"/>
      <c r="FD30" s="185"/>
      <c r="FE30" s="185"/>
      <c r="FF30" s="185"/>
      <c r="FG30" s="185"/>
      <c r="FH30" s="185"/>
      <c r="FI30" s="185"/>
      <c r="FJ30" s="185"/>
      <c r="FK30" s="185"/>
      <c r="FL30" s="185"/>
      <c r="FM30" s="185"/>
      <c r="FN30" s="185"/>
      <c r="FO30" s="185"/>
      <c r="FP30" s="185"/>
      <c r="FQ30" s="185"/>
      <c r="FR30" s="185"/>
      <c r="FS30" s="185"/>
      <c r="FT30" s="185"/>
      <c r="FU30" s="185"/>
      <c r="FV30" s="185"/>
      <c r="FW30" s="185"/>
      <c r="FX30" s="185"/>
      <c r="FY30" s="185"/>
      <c r="FZ30" s="185"/>
      <c r="GA30" s="185"/>
      <c r="GB30" s="185"/>
      <c r="GC30" s="185"/>
      <c r="GD30" s="185"/>
      <c r="GE30" s="185"/>
      <c r="GF30" s="185"/>
      <c r="GG30" s="185"/>
      <c r="GH30" s="185"/>
      <c r="GI30" s="185"/>
      <c r="GJ30" s="185"/>
      <c r="GK30" s="185"/>
      <c r="GL30" s="185"/>
      <c r="GM30" s="185"/>
      <c r="GN30" s="185"/>
      <c r="GO30" s="185"/>
      <c r="GP30" s="185"/>
      <c r="GQ30" s="185"/>
      <c r="GR30" s="185"/>
      <c r="GS30" s="185"/>
      <c r="GT30" s="185"/>
      <c r="GU30" s="185"/>
      <c r="GV30" s="185"/>
      <c r="GW30" s="185"/>
      <c r="GX30" s="185"/>
      <c r="GY30" s="185"/>
      <c r="GZ30" s="185"/>
      <c r="HA30" s="185"/>
      <c r="HB30" s="185"/>
      <c r="HC30" s="185"/>
      <c r="HD30" s="185"/>
      <c r="HE30" s="185"/>
      <c r="HF30" s="185"/>
      <c r="HG30" s="185"/>
      <c r="HH30" s="185"/>
      <c r="HI30" s="185"/>
      <c r="HJ30" s="185"/>
      <c r="HK30" s="185"/>
      <c r="HL30" s="185"/>
      <c r="HM30" s="185"/>
      <c r="HN30" s="185"/>
      <c r="HO30" s="185"/>
      <c r="HP30" s="185"/>
      <c r="HQ30" s="185"/>
      <c r="HR30" s="185"/>
      <c r="HS30" s="185"/>
      <c r="HT30" s="185"/>
      <c r="HU30" s="185"/>
      <c r="HV30" s="185"/>
      <c r="HW30" s="185"/>
      <c r="HX30" s="185"/>
      <c r="HY30" s="185"/>
      <c r="HZ30" s="185"/>
      <c r="IA30" s="185"/>
      <c r="IB30" s="185"/>
      <c r="IC30" s="185"/>
      <c r="ID30" s="185"/>
      <c r="IE30" s="185"/>
      <c r="IF30" s="185"/>
      <c r="IG30" s="185"/>
      <c r="IH30" s="185"/>
      <c r="II30" s="185"/>
      <c r="IJ30" s="185"/>
      <c r="IK30" s="185"/>
      <c r="IL30" s="185"/>
      <c r="IM30" s="185"/>
      <c r="IN30" s="185"/>
      <c r="IO30" s="185"/>
      <c r="IP30" s="185"/>
      <c r="IQ30" s="185"/>
      <c r="IR30" s="185"/>
      <c r="IS30" s="185"/>
      <c r="IT30" s="185"/>
      <c r="IU30" s="185"/>
      <c r="IV30" s="185"/>
      <c r="IW30" s="185"/>
    </row>
    <row r="31" customFormat="false" ht="15.75" hidden="false" customHeight="false" outlineLevel="0" collapsed="false">
      <c r="A31" s="182" t="s">
        <v>335</v>
      </c>
      <c r="B31" s="183" t="n">
        <v>45</v>
      </c>
      <c r="C31" s="183"/>
      <c r="D31" s="183"/>
      <c r="E31" s="183"/>
      <c r="F31" s="183"/>
      <c r="G31" s="183"/>
      <c r="H31" s="183"/>
      <c r="I31" s="183"/>
      <c r="J31" s="183"/>
      <c r="K31" s="183"/>
      <c r="L31" s="183"/>
      <c r="M31" s="183"/>
      <c r="N31" s="183"/>
      <c r="O31" s="184" t="n">
        <f aca="false">N31</f>
        <v>0</v>
      </c>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c r="BQ31" s="185"/>
      <c r="BR31" s="185"/>
      <c r="BS31" s="185"/>
      <c r="BT31" s="185"/>
      <c r="BU31" s="185"/>
      <c r="BV31" s="185"/>
      <c r="BW31" s="185"/>
      <c r="BX31" s="185"/>
      <c r="BY31" s="185"/>
      <c r="BZ31" s="185"/>
      <c r="CA31" s="185"/>
      <c r="CB31" s="185"/>
      <c r="CC31" s="185"/>
      <c r="CD31" s="185"/>
      <c r="CE31" s="185"/>
      <c r="CF31" s="185"/>
      <c r="CG31" s="185"/>
      <c r="CH31" s="185"/>
      <c r="CI31" s="185"/>
      <c r="CJ31" s="185"/>
      <c r="CK31" s="185"/>
      <c r="CL31" s="185"/>
      <c r="CM31" s="185"/>
      <c r="CN31" s="185"/>
      <c r="CO31" s="185"/>
      <c r="CP31" s="185"/>
      <c r="CQ31" s="185"/>
      <c r="CR31" s="185"/>
      <c r="CS31" s="185"/>
      <c r="CT31" s="185"/>
      <c r="CU31" s="185"/>
      <c r="CV31" s="185"/>
      <c r="CW31" s="185"/>
      <c r="CX31" s="185"/>
      <c r="CY31" s="185"/>
      <c r="CZ31" s="185"/>
      <c r="DA31" s="185"/>
      <c r="DB31" s="185"/>
      <c r="DC31" s="185"/>
      <c r="DD31" s="185"/>
      <c r="DE31" s="185"/>
      <c r="DF31" s="185"/>
      <c r="DG31" s="185"/>
      <c r="DH31" s="185"/>
      <c r="DI31" s="185"/>
      <c r="DJ31" s="185"/>
      <c r="DK31" s="185"/>
      <c r="DL31" s="185"/>
      <c r="DM31" s="185"/>
      <c r="DN31" s="185"/>
      <c r="DO31" s="185"/>
      <c r="DP31" s="185"/>
      <c r="DQ31" s="185"/>
      <c r="DR31" s="185"/>
      <c r="DS31" s="185"/>
      <c r="DT31" s="185"/>
      <c r="DU31" s="185"/>
      <c r="DV31" s="185"/>
      <c r="DW31" s="185"/>
      <c r="DX31" s="185"/>
      <c r="DY31" s="185"/>
      <c r="DZ31" s="185"/>
      <c r="EA31" s="185"/>
      <c r="EB31" s="185"/>
      <c r="EC31" s="185"/>
      <c r="ED31" s="185"/>
      <c r="EE31" s="185"/>
      <c r="EF31" s="185"/>
      <c r="EG31" s="185"/>
      <c r="EH31" s="185"/>
      <c r="EI31" s="185"/>
      <c r="EJ31" s="185"/>
      <c r="EK31" s="185"/>
      <c r="EL31" s="185"/>
      <c r="EM31" s="185"/>
      <c r="EN31" s="185"/>
      <c r="EO31" s="185"/>
      <c r="EP31" s="185"/>
      <c r="EQ31" s="185"/>
      <c r="ER31" s="185"/>
      <c r="ES31" s="185"/>
      <c r="ET31" s="185"/>
      <c r="EU31" s="185"/>
      <c r="EV31" s="185"/>
      <c r="EW31" s="185"/>
      <c r="EX31" s="185"/>
      <c r="EY31" s="185"/>
      <c r="EZ31" s="185"/>
      <c r="FA31" s="185"/>
      <c r="FB31" s="185"/>
      <c r="FC31" s="185"/>
      <c r="FD31" s="185"/>
      <c r="FE31" s="185"/>
      <c r="FF31" s="185"/>
      <c r="FG31" s="185"/>
      <c r="FH31" s="185"/>
      <c r="FI31" s="185"/>
      <c r="FJ31" s="185"/>
      <c r="FK31" s="185"/>
      <c r="FL31" s="185"/>
      <c r="FM31" s="185"/>
      <c r="FN31" s="185"/>
      <c r="FO31" s="185"/>
      <c r="FP31" s="185"/>
      <c r="FQ31" s="185"/>
      <c r="FR31" s="185"/>
      <c r="FS31" s="185"/>
      <c r="FT31" s="185"/>
      <c r="FU31" s="185"/>
      <c r="FV31" s="185"/>
      <c r="FW31" s="185"/>
      <c r="FX31" s="185"/>
      <c r="FY31" s="185"/>
      <c r="FZ31" s="185"/>
      <c r="GA31" s="185"/>
      <c r="GB31" s="185"/>
      <c r="GC31" s="185"/>
      <c r="GD31" s="185"/>
      <c r="GE31" s="185"/>
      <c r="GF31" s="185"/>
      <c r="GG31" s="185"/>
      <c r="GH31" s="185"/>
      <c r="GI31" s="185"/>
      <c r="GJ31" s="185"/>
      <c r="GK31" s="185"/>
      <c r="GL31" s="185"/>
      <c r="GM31" s="185"/>
      <c r="GN31" s="185"/>
      <c r="GO31" s="185"/>
      <c r="GP31" s="185"/>
      <c r="GQ31" s="185"/>
      <c r="GR31" s="185"/>
      <c r="GS31" s="185"/>
      <c r="GT31" s="185"/>
      <c r="GU31" s="185"/>
      <c r="GV31" s="185"/>
      <c r="GW31" s="185"/>
      <c r="GX31" s="185"/>
      <c r="GY31" s="185"/>
      <c r="GZ31" s="185"/>
      <c r="HA31" s="185"/>
      <c r="HB31" s="185"/>
      <c r="HC31" s="185"/>
      <c r="HD31" s="185"/>
      <c r="HE31" s="185"/>
      <c r="HF31" s="185"/>
      <c r="HG31" s="185"/>
      <c r="HH31" s="185"/>
      <c r="HI31" s="185"/>
      <c r="HJ31" s="185"/>
      <c r="HK31" s="185"/>
      <c r="HL31" s="185"/>
      <c r="HM31" s="185"/>
      <c r="HN31" s="185"/>
      <c r="HO31" s="185"/>
      <c r="HP31" s="185"/>
      <c r="HQ31" s="185"/>
      <c r="HR31" s="185"/>
      <c r="HS31" s="185"/>
      <c r="HT31" s="185"/>
      <c r="HU31" s="185"/>
      <c r="HV31" s="185"/>
      <c r="HW31" s="185"/>
      <c r="HX31" s="185"/>
      <c r="HY31" s="185"/>
      <c r="HZ31" s="185"/>
      <c r="IA31" s="185"/>
      <c r="IB31" s="185"/>
      <c r="IC31" s="185"/>
      <c r="ID31" s="185"/>
      <c r="IE31" s="185"/>
      <c r="IF31" s="185"/>
      <c r="IG31" s="185"/>
      <c r="IH31" s="185"/>
      <c r="II31" s="185"/>
      <c r="IJ31" s="185"/>
      <c r="IK31" s="185"/>
      <c r="IL31" s="185"/>
      <c r="IM31" s="185"/>
      <c r="IN31" s="185"/>
      <c r="IO31" s="185"/>
      <c r="IP31" s="185"/>
      <c r="IQ31" s="185"/>
      <c r="IR31" s="185"/>
      <c r="IS31" s="185"/>
      <c r="IT31" s="185"/>
      <c r="IU31" s="185"/>
      <c r="IV31" s="185"/>
      <c r="IW31" s="185"/>
    </row>
    <row r="32" customFormat="false" ht="15.75" hidden="false" customHeight="false" outlineLevel="0" collapsed="false">
      <c r="A32" s="182" t="s">
        <v>336</v>
      </c>
      <c r="B32" s="183" t="n">
        <v>65</v>
      </c>
      <c r="C32" s="183"/>
      <c r="D32" s="183"/>
      <c r="E32" s="183"/>
      <c r="F32" s="183"/>
      <c r="G32" s="183"/>
      <c r="H32" s="183"/>
      <c r="I32" s="183"/>
      <c r="J32" s="183"/>
      <c r="K32" s="183"/>
      <c r="L32" s="183"/>
      <c r="M32" s="183"/>
      <c r="N32" s="183"/>
      <c r="O32" s="184" t="n">
        <f aca="false">N32</f>
        <v>0</v>
      </c>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5"/>
      <c r="BM32" s="185"/>
      <c r="BN32" s="185"/>
      <c r="BO32" s="185"/>
      <c r="BP32" s="185"/>
      <c r="BQ32" s="185"/>
      <c r="BR32" s="185"/>
      <c r="BS32" s="185"/>
      <c r="BT32" s="185"/>
      <c r="BU32" s="185"/>
      <c r="BV32" s="185"/>
      <c r="BW32" s="185"/>
      <c r="BX32" s="185"/>
      <c r="BY32" s="185"/>
      <c r="BZ32" s="185"/>
      <c r="CA32" s="185"/>
      <c r="CB32" s="185"/>
      <c r="CC32" s="185"/>
      <c r="CD32" s="185"/>
      <c r="CE32" s="185"/>
      <c r="CF32" s="185"/>
      <c r="CG32" s="185"/>
      <c r="CH32" s="185"/>
      <c r="CI32" s="185"/>
      <c r="CJ32" s="185"/>
      <c r="CK32" s="185"/>
      <c r="CL32" s="185"/>
      <c r="CM32" s="185"/>
      <c r="CN32" s="185"/>
      <c r="CO32" s="185"/>
      <c r="CP32" s="185"/>
      <c r="CQ32" s="185"/>
      <c r="CR32" s="185"/>
      <c r="CS32" s="185"/>
      <c r="CT32" s="185"/>
      <c r="CU32" s="185"/>
      <c r="CV32" s="185"/>
      <c r="CW32" s="185"/>
      <c r="CX32" s="185"/>
      <c r="CY32" s="185"/>
      <c r="CZ32" s="185"/>
      <c r="DA32" s="185"/>
      <c r="DB32" s="185"/>
      <c r="DC32" s="185"/>
      <c r="DD32" s="185"/>
      <c r="DE32" s="185"/>
      <c r="DF32" s="185"/>
      <c r="DG32" s="185"/>
      <c r="DH32" s="185"/>
      <c r="DI32" s="185"/>
      <c r="DJ32" s="185"/>
      <c r="DK32" s="185"/>
      <c r="DL32" s="185"/>
      <c r="DM32" s="185"/>
      <c r="DN32" s="185"/>
      <c r="DO32" s="185"/>
      <c r="DP32" s="185"/>
      <c r="DQ32" s="185"/>
      <c r="DR32" s="185"/>
      <c r="DS32" s="185"/>
      <c r="DT32" s="185"/>
      <c r="DU32" s="185"/>
      <c r="DV32" s="185"/>
      <c r="DW32" s="185"/>
      <c r="DX32" s="185"/>
      <c r="DY32" s="185"/>
      <c r="DZ32" s="185"/>
      <c r="EA32" s="185"/>
      <c r="EB32" s="185"/>
      <c r="EC32" s="185"/>
      <c r="ED32" s="185"/>
      <c r="EE32" s="185"/>
      <c r="EF32" s="185"/>
      <c r="EG32" s="185"/>
      <c r="EH32" s="185"/>
      <c r="EI32" s="185"/>
      <c r="EJ32" s="185"/>
      <c r="EK32" s="185"/>
      <c r="EL32" s="185"/>
      <c r="EM32" s="185"/>
      <c r="EN32" s="185"/>
      <c r="EO32" s="185"/>
      <c r="EP32" s="185"/>
      <c r="EQ32" s="185"/>
      <c r="ER32" s="185"/>
      <c r="ES32" s="185"/>
      <c r="ET32" s="185"/>
      <c r="EU32" s="185"/>
      <c r="EV32" s="185"/>
      <c r="EW32" s="185"/>
      <c r="EX32" s="185"/>
      <c r="EY32" s="185"/>
      <c r="EZ32" s="185"/>
      <c r="FA32" s="185"/>
      <c r="FB32" s="185"/>
      <c r="FC32" s="185"/>
      <c r="FD32" s="185"/>
      <c r="FE32" s="185"/>
      <c r="FF32" s="185"/>
      <c r="FG32" s="185"/>
      <c r="FH32" s="185"/>
      <c r="FI32" s="185"/>
      <c r="FJ32" s="185"/>
      <c r="FK32" s="185"/>
      <c r="FL32" s="185"/>
      <c r="FM32" s="185"/>
      <c r="FN32" s="185"/>
      <c r="FO32" s="185"/>
      <c r="FP32" s="185"/>
      <c r="FQ32" s="185"/>
      <c r="FR32" s="185"/>
      <c r="FS32" s="185"/>
      <c r="FT32" s="185"/>
      <c r="FU32" s="185"/>
      <c r="FV32" s="185"/>
      <c r="FW32" s="185"/>
      <c r="FX32" s="185"/>
      <c r="FY32" s="185"/>
      <c r="FZ32" s="185"/>
      <c r="GA32" s="185"/>
      <c r="GB32" s="185"/>
      <c r="GC32" s="185"/>
      <c r="GD32" s="185"/>
      <c r="GE32" s="185"/>
      <c r="GF32" s="185"/>
      <c r="GG32" s="185"/>
      <c r="GH32" s="185"/>
      <c r="GI32" s="185"/>
      <c r="GJ32" s="185"/>
      <c r="GK32" s="185"/>
      <c r="GL32" s="185"/>
      <c r="GM32" s="185"/>
      <c r="GN32" s="185"/>
      <c r="GO32" s="185"/>
      <c r="GP32" s="185"/>
      <c r="GQ32" s="185"/>
      <c r="GR32" s="185"/>
      <c r="GS32" s="185"/>
      <c r="GT32" s="185"/>
      <c r="GU32" s="185"/>
      <c r="GV32" s="185"/>
      <c r="GW32" s="185"/>
      <c r="GX32" s="185"/>
      <c r="GY32" s="185"/>
      <c r="GZ32" s="185"/>
      <c r="HA32" s="185"/>
      <c r="HB32" s="185"/>
      <c r="HC32" s="185"/>
      <c r="HD32" s="185"/>
      <c r="HE32" s="185"/>
      <c r="HF32" s="185"/>
      <c r="HG32" s="185"/>
      <c r="HH32" s="185"/>
      <c r="HI32" s="185"/>
      <c r="HJ32" s="185"/>
      <c r="HK32" s="185"/>
      <c r="HL32" s="185"/>
      <c r="HM32" s="185"/>
      <c r="HN32" s="185"/>
      <c r="HO32" s="185"/>
      <c r="HP32" s="185"/>
      <c r="HQ32" s="185"/>
      <c r="HR32" s="185"/>
      <c r="HS32" s="185"/>
      <c r="HT32" s="185"/>
      <c r="HU32" s="185"/>
      <c r="HV32" s="185"/>
      <c r="HW32" s="185"/>
      <c r="HX32" s="185"/>
      <c r="HY32" s="185"/>
      <c r="HZ32" s="185"/>
      <c r="IA32" s="185"/>
      <c r="IB32" s="185"/>
      <c r="IC32" s="185"/>
      <c r="ID32" s="185"/>
      <c r="IE32" s="185"/>
      <c r="IF32" s="185"/>
      <c r="IG32" s="185"/>
      <c r="IH32" s="185"/>
      <c r="II32" s="185"/>
      <c r="IJ32" s="185"/>
      <c r="IK32" s="185"/>
      <c r="IL32" s="185"/>
      <c r="IM32" s="185"/>
      <c r="IN32" s="185"/>
      <c r="IO32" s="185"/>
      <c r="IP32" s="185"/>
      <c r="IQ32" s="185"/>
      <c r="IR32" s="185"/>
      <c r="IS32" s="185"/>
      <c r="IT32" s="185"/>
      <c r="IU32" s="185"/>
      <c r="IV32" s="185"/>
      <c r="IW32" s="185"/>
    </row>
    <row r="33" customFormat="false" ht="15.75" hidden="false" customHeight="false" outlineLevel="0" collapsed="false">
      <c r="A33" s="182" t="s">
        <v>337</v>
      </c>
      <c r="B33" s="183" t="n">
        <v>85</v>
      </c>
      <c r="C33" s="183"/>
      <c r="D33" s="183"/>
      <c r="E33" s="183"/>
      <c r="F33" s="183"/>
      <c r="G33" s="183"/>
      <c r="H33" s="183"/>
      <c r="I33" s="183"/>
      <c r="J33" s="183"/>
      <c r="K33" s="183"/>
      <c r="L33" s="183"/>
      <c r="M33" s="183"/>
      <c r="N33" s="183"/>
      <c r="O33" s="184" t="n">
        <f aca="false">N33</f>
        <v>0</v>
      </c>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185"/>
      <c r="BW33" s="185"/>
      <c r="BX33" s="185"/>
      <c r="BY33" s="185"/>
      <c r="BZ33" s="185"/>
      <c r="CA33" s="185"/>
      <c r="CB33" s="185"/>
      <c r="CC33" s="185"/>
      <c r="CD33" s="185"/>
      <c r="CE33" s="185"/>
      <c r="CF33" s="185"/>
      <c r="CG33" s="185"/>
      <c r="CH33" s="185"/>
      <c r="CI33" s="185"/>
      <c r="CJ33" s="185"/>
      <c r="CK33" s="185"/>
      <c r="CL33" s="185"/>
      <c r="CM33" s="185"/>
      <c r="CN33" s="185"/>
      <c r="CO33" s="185"/>
      <c r="CP33" s="185"/>
      <c r="CQ33" s="185"/>
      <c r="CR33" s="185"/>
      <c r="CS33" s="185"/>
      <c r="CT33" s="185"/>
      <c r="CU33" s="185"/>
      <c r="CV33" s="185"/>
      <c r="CW33" s="185"/>
      <c r="CX33" s="185"/>
      <c r="CY33" s="185"/>
      <c r="CZ33" s="185"/>
      <c r="DA33" s="185"/>
      <c r="DB33" s="185"/>
      <c r="DC33" s="185"/>
      <c r="DD33" s="185"/>
      <c r="DE33" s="185"/>
      <c r="DF33" s="185"/>
      <c r="DG33" s="185"/>
      <c r="DH33" s="185"/>
      <c r="DI33" s="185"/>
      <c r="DJ33" s="185"/>
      <c r="DK33" s="185"/>
      <c r="DL33" s="185"/>
      <c r="DM33" s="185"/>
      <c r="DN33" s="185"/>
      <c r="DO33" s="185"/>
      <c r="DP33" s="185"/>
      <c r="DQ33" s="185"/>
      <c r="DR33" s="185"/>
      <c r="DS33" s="185"/>
      <c r="DT33" s="185"/>
      <c r="DU33" s="185"/>
      <c r="DV33" s="185"/>
      <c r="DW33" s="185"/>
      <c r="DX33" s="185"/>
      <c r="DY33" s="185"/>
      <c r="DZ33" s="185"/>
      <c r="EA33" s="185"/>
      <c r="EB33" s="185"/>
      <c r="EC33" s="185"/>
      <c r="ED33" s="185"/>
      <c r="EE33" s="185"/>
      <c r="EF33" s="185"/>
      <c r="EG33" s="185"/>
      <c r="EH33" s="185"/>
      <c r="EI33" s="185"/>
      <c r="EJ33" s="185"/>
      <c r="EK33" s="185"/>
      <c r="EL33" s="185"/>
      <c r="EM33" s="185"/>
      <c r="EN33" s="185"/>
      <c r="EO33" s="185"/>
      <c r="EP33" s="185"/>
      <c r="EQ33" s="185"/>
      <c r="ER33" s="185"/>
      <c r="ES33" s="185"/>
      <c r="ET33" s="185"/>
      <c r="EU33" s="185"/>
      <c r="EV33" s="185"/>
      <c r="EW33" s="185"/>
      <c r="EX33" s="185"/>
      <c r="EY33" s="185"/>
      <c r="EZ33" s="185"/>
      <c r="FA33" s="185"/>
      <c r="FB33" s="185"/>
      <c r="FC33" s="185"/>
      <c r="FD33" s="185"/>
      <c r="FE33" s="185"/>
      <c r="FF33" s="185"/>
      <c r="FG33" s="185"/>
      <c r="FH33" s="185"/>
      <c r="FI33" s="185"/>
      <c r="FJ33" s="185"/>
      <c r="FK33" s="185"/>
      <c r="FL33" s="185"/>
      <c r="FM33" s="185"/>
      <c r="FN33" s="185"/>
      <c r="FO33" s="185"/>
      <c r="FP33" s="185"/>
      <c r="FQ33" s="185"/>
      <c r="FR33" s="185"/>
      <c r="FS33" s="185"/>
      <c r="FT33" s="185"/>
      <c r="FU33" s="185"/>
      <c r="FV33" s="185"/>
      <c r="FW33" s="185"/>
      <c r="FX33" s="185"/>
      <c r="FY33" s="185"/>
      <c r="FZ33" s="185"/>
      <c r="GA33" s="185"/>
      <c r="GB33" s="185"/>
      <c r="GC33" s="185"/>
      <c r="GD33" s="185"/>
      <c r="GE33" s="185"/>
      <c r="GF33" s="185"/>
      <c r="GG33" s="185"/>
      <c r="GH33" s="185"/>
      <c r="GI33" s="185"/>
      <c r="GJ33" s="185"/>
      <c r="GK33" s="185"/>
      <c r="GL33" s="185"/>
      <c r="GM33" s="185"/>
      <c r="GN33" s="185"/>
      <c r="GO33" s="185"/>
      <c r="GP33" s="185"/>
      <c r="GQ33" s="185"/>
      <c r="GR33" s="185"/>
      <c r="GS33" s="185"/>
      <c r="GT33" s="185"/>
      <c r="GU33" s="185"/>
      <c r="GV33" s="185"/>
      <c r="GW33" s="185"/>
      <c r="GX33" s="185"/>
      <c r="GY33" s="185"/>
      <c r="GZ33" s="185"/>
      <c r="HA33" s="185"/>
      <c r="HB33" s="185"/>
      <c r="HC33" s="185"/>
      <c r="HD33" s="185"/>
      <c r="HE33" s="185"/>
      <c r="HF33" s="185"/>
      <c r="HG33" s="185"/>
      <c r="HH33" s="185"/>
      <c r="HI33" s="185"/>
      <c r="HJ33" s="185"/>
      <c r="HK33" s="185"/>
      <c r="HL33" s="185"/>
      <c r="HM33" s="185"/>
      <c r="HN33" s="185"/>
      <c r="HO33" s="185"/>
      <c r="HP33" s="185"/>
      <c r="HQ33" s="185"/>
      <c r="HR33" s="185"/>
      <c r="HS33" s="185"/>
      <c r="HT33" s="185"/>
      <c r="HU33" s="185"/>
      <c r="HV33" s="185"/>
      <c r="HW33" s="185"/>
      <c r="HX33" s="185"/>
      <c r="HY33" s="185"/>
      <c r="HZ33" s="185"/>
      <c r="IA33" s="185"/>
      <c r="IB33" s="185"/>
      <c r="IC33" s="185"/>
      <c r="ID33" s="185"/>
      <c r="IE33" s="185"/>
      <c r="IF33" s="185"/>
      <c r="IG33" s="185"/>
      <c r="IH33" s="185"/>
      <c r="II33" s="185"/>
      <c r="IJ33" s="185"/>
      <c r="IK33" s="185"/>
      <c r="IL33" s="185"/>
      <c r="IM33" s="185"/>
      <c r="IN33" s="185"/>
      <c r="IO33" s="185"/>
      <c r="IP33" s="185"/>
      <c r="IQ33" s="185"/>
      <c r="IR33" s="185"/>
      <c r="IS33" s="185"/>
      <c r="IT33" s="185"/>
      <c r="IU33" s="185"/>
      <c r="IV33" s="185"/>
      <c r="IW33" s="185"/>
    </row>
    <row r="34" customFormat="false" ht="15.75" hidden="false" customHeight="false" outlineLevel="0" collapsed="false">
      <c r="A34" s="182" t="s">
        <v>338</v>
      </c>
      <c r="B34" s="183" t="n">
        <v>115</v>
      </c>
      <c r="C34" s="183" t="n">
        <v>0</v>
      </c>
      <c r="D34" s="183" t="n">
        <v>0</v>
      </c>
      <c r="E34" s="183" t="n">
        <v>0</v>
      </c>
      <c r="F34" s="183" t="n">
        <v>0</v>
      </c>
      <c r="G34" s="183" t="n">
        <v>0</v>
      </c>
      <c r="H34" s="183" t="n">
        <v>0</v>
      </c>
      <c r="I34" s="183" t="n">
        <v>0</v>
      </c>
      <c r="J34" s="183" t="n">
        <v>0</v>
      </c>
      <c r="K34" s="183" t="n">
        <v>0</v>
      </c>
      <c r="L34" s="183" t="n">
        <v>0</v>
      </c>
      <c r="M34" s="183" t="n">
        <v>0</v>
      </c>
      <c r="N34" s="183" t="n">
        <v>0</v>
      </c>
      <c r="O34" s="184" t="n">
        <f aca="false">N34</f>
        <v>0</v>
      </c>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185"/>
      <c r="CX34" s="185"/>
      <c r="CY34" s="185"/>
      <c r="CZ34" s="185"/>
      <c r="DA34" s="185"/>
      <c r="DB34" s="185"/>
      <c r="DC34" s="185"/>
      <c r="DD34" s="185"/>
      <c r="DE34" s="185"/>
      <c r="DF34" s="185"/>
      <c r="DG34" s="185"/>
      <c r="DH34" s="185"/>
      <c r="DI34" s="185"/>
      <c r="DJ34" s="185"/>
      <c r="DK34" s="185"/>
      <c r="DL34" s="185"/>
      <c r="DM34" s="185"/>
      <c r="DN34" s="185"/>
      <c r="DO34" s="185"/>
      <c r="DP34" s="185"/>
      <c r="DQ34" s="185"/>
      <c r="DR34" s="185"/>
      <c r="DS34" s="185"/>
      <c r="DT34" s="185"/>
      <c r="DU34" s="185"/>
      <c r="DV34" s="185"/>
      <c r="DW34" s="185"/>
      <c r="DX34" s="185"/>
      <c r="DY34" s="185"/>
      <c r="DZ34" s="185"/>
      <c r="EA34" s="185"/>
      <c r="EB34" s="185"/>
      <c r="EC34" s="185"/>
      <c r="ED34" s="185"/>
      <c r="EE34" s="185"/>
      <c r="EF34" s="185"/>
      <c r="EG34" s="185"/>
      <c r="EH34" s="185"/>
      <c r="EI34" s="185"/>
      <c r="EJ34" s="185"/>
      <c r="EK34" s="185"/>
      <c r="EL34" s="185"/>
      <c r="EM34" s="185"/>
      <c r="EN34" s="185"/>
      <c r="EO34" s="185"/>
      <c r="EP34" s="185"/>
      <c r="EQ34" s="185"/>
      <c r="ER34" s="185"/>
      <c r="ES34" s="185"/>
      <c r="ET34" s="185"/>
      <c r="EU34" s="185"/>
      <c r="EV34" s="185"/>
      <c r="EW34" s="185"/>
      <c r="EX34" s="185"/>
      <c r="EY34" s="185"/>
      <c r="EZ34" s="185"/>
      <c r="FA34" s="185"/>
      <c r="FB34" s="185"/>
      <c r="FC34" s="185"/>
      <c r="FD34" s="185"/>
      <c r="FE34" s="185"/>
      <c r="FF34" s="185"/>
      <c r="FG34" s="185"/>
      <c r="FH34" s="185"/>
      <c r="FI34" s="185"/>
      <c r="FJ34" s="185"/>
      <c r="FK34" s="185"/>
      <c r="FL34" s="185"/>
      <c r="FM34" s="185"/>
      <c r="FN34" s="185"/>
      <c r="FO34" s="185"/>
      <c r="FP34" s="185"/>
      <c r="FQ34" s="185"/>
      <c r="FR34" s="185"/>
      <c r="FS34" s="185"/>
      <c r="FT34" s="185"/>
      <c r="FU34" s="185"/>
      <c r="FV34" s="185"/>
      <c r="FW34" s="185"/>
      <c r="FX34" s="185"/>
      <c r="FY34" s="185"/>
      <c r="FZ34" s="185"/>
      <c r="GA34" s="185"/>
      <c r="GB34" s="185"/>
      <c r="GC34" s="185"/>
      <c r="GD34" s="185"/>
      <c r="GE34" s="185"/>
      <c r="GF34" s="185"/>
      <c r="GG34" s="185"/>
      <c r="GH34" s="185"/>
      <c r="GI34" s="185"/>
      <c r="GJ34" s="185"/>
      <c r="GK34" s="185"/>
      <c r="GL34" s="185"/>
      <c r="GM34" s="185"/>
      <c r="GN34" s="185"/>
      <c r="GO34" s="185"/>
      <c r="GP34" s="185"/>
      <c r="GQ34" s="185"/>
      <c r="GR34" s="185"/>
      <c r="GS34" s="185"/>
      <c r="GT34" s="185"/>
      <c r="GU34" s="185"/>
      <c r="GV34" s="185"/>
      <c r="GW34" s="185"/>
      <c r="GX34" s="185"/>
      <c r="GY34" s="185"/>
      <c r="GZ34" s="185"/>
      <c r="HA34" s="185"/>
      <c r="HB34" s="185"/>
      <c r="HC34" s="185"/>
      <c r="HD34" s="185"/>
      <c r="HE34" s="185"/>
      <c r="HF34" s="185"/>
      <c r="HG34" s="185"/>
      <c r="HH34" s="185"/>
      <c r="HI34" s="185"/>
      <c r="HJ34" s="185"/>
      <c r="HK34" s="185"/>
      <c r="HL34" s="185"/>
      <c r="HM34" s="185"/>
      <c r="HN34" s="185"/>
      <c r="HO34" s="185"/>
      <c r="HP34" s="185"/>
      <c r="HQ34" s="185"/>
      <c r="HR34" s="185"/>
      <c r="HS34" s="185"/>
      <c r="HT34" s="185"/>
      <c r="HU34" s="185"/>
      <c r="HV34" s="185"/>
      <c r="HW34" s="185"/>
      <c r="HX34" s="185"/>
      <c r="HY34" s="185"/>
      <c r="HZ34" s="185"/>
      <c r="IA34" s="185"/>
      <c r="IB34" s="185"/>
      <c r="IC34" s="185"/>
      <c r="ID34" s="185"/>
      <c r="IE34" s="185"/>
      <c r="IF34" s="185"/>
      <c r="IG34" s="185"/>
      <c r="IH34" s="185"/>
      <c r="II34" s="185"/>
      <c r="IJ34" s="185"/>
      <c r="IK34" s="185"/>
      <c r="IL34" s="185"/>
      <c r="IM34" s="185"/>
      <c r="IN34" s="185"/>
      <c r="IO34" s="185"/>
      <c r="IP34" s="185"/>
      <c r="IQ34" s="185"/>
      <c r="IR34" s="185"/>
      <c r="IS34" s="185"/>
      <c r="IT34" s="185"/>
      <c r="IU34" s="185"/>
      <c r="IV34" s="185"/>
      <c r="IW34" s="185"/>
    </row>
    <row r="35" customFormat="false" ht="15.75" hidden="false" customHeight="false" outlineLevel="0" collapsed="false">
      <c r="A35" s="182" t="s">
        <v>339</v>
      </c>
      <c r="B35" s="183" t="n">
        <v>135</v>
      </c>
      <c r="C35" s="183"/>
      <c r="D35" s="183"/>
      <c r="E35" s="183"/>
      <c r="F35" s="183"/>
      <c r="G35" s="183"/>
      <c r="H35" s="183"/>
      <c r="I35" s="183"/>
      <c r="J35" s="183"/>
      <c r="K35" s="183"/>
      <c r="L35" s="183"/>
      <c r="M35" s="183"/>
      <c r="N35" s="183"/>
      <c r="O35" s="184" t="n">
        <f aca="false">N35</f>
        <v>0</v>
      </c>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5"/>
      <c r="BP35" s="185"/>
      <c r="BQ35" s="185"/>
      <c r="BR35" s="185"/>
      <c r="BS35" s="185"/>
      <c r="BT35" s="185"/>
      <c r="BU35" s="185"/>
      <c r="BV35" s="185"/>
      <c r="BW35" s="185"/>
      <c r="BX35" s="185"/>
      <c r="BY35" s="185"/>
      <c r="BZ35" s="185"/>
      <c r="CA35" s="185"/>
      <c r="CB35" s="185"/>
      <c r="CC35" s="185"/>
      <c r="CD35" s="185"/>
      <c r="CE35" s="185"/>
      <c r="CF35" s="185"/>
      <c r="CG35" s="185"/>
      <c r="CH35" s="185"/>
      <c r="CI35" s="185"/>
      <c r="CJ35" s="185"/>
      <c r="CK35" s="185"/>
      <c r="CL35" s="185"/>
      <c r="CM35" s="185"/>
      <c r="CN35" s="185"/>
      <c r="CO35" s="185"/>
      <c r="CP35" s="185"/>
      <c r="CQ35" s="185"/>
      <c r="CR35" s="185"/>
      <c r="CS35" s="185"/>
      <c r="CT35" s="185"/>
      <c r="CU35" s="185"/>
      <c r="CV35" s="185"/>
      <c r="CW35" s="185"/>
      <c r="CX35" s="185"/>
      <c r="CY35" s="185"/>
      <c r="CZ35" s="185"/>
      <c r="DA35" s="185"/>
      <c r="DB35" s="185"/>
      <c r="DC35" s="185"/>
      <c r="DD35" s="185"/>
      <c r="DE35" s="185"/>
      <c r="DF35" s="185"/>
      <c r="DG35" s="185"/>
      <c r="DH35" s="185"/>
      <c r="DI35" s="185"/>
      <c r="DJ35" s="185"/>
      <c r="DK35" s="185"/>
      <c r="DL35" s="185"/>
      <c r="DM35" s="185"/>
      <c r="DN35" s="185"/>
      <c r="DO35" s="185"/>
      <c r="DP35" s="185"/>
      <c r="DQ35" s="185"/>
      <c r="DR35" s="185"/>
      <c r="DS35" s="185"/>
      <c r="DT35" s="185"/>
      <c r="DU35" s="185"/>
      <c r="DV35" s="185"/>
      <c r="DW35" s="185"/>
      <c r="DX35" s="185"/>
      <c r="DY35" s="185"/>
      <c r="DZ35" s="185"/>
      <c r="EA35" s="185"/>
      <c r="EB35" s="185"/>
      <c r="EC35" s="185"/>
      <c r="ED35" s="185"/>
      <c r="EE35" s="185"/>
      <c r="EF35" s="185"/>
      <c r="EG35" s="185"/>
      <c r="EH35" s="185"/>
      <c r="EI35" s="185"/>
      <c r="EJ35" s="185"/>
      <c r="EK35" s="185"/>
      <c r="EL35" s="185"/>
      <c r="EM35" s="185"/>
      <c r="EN35" s="185"/>
      <c r="EO35" s="185"/>
      <c r="EP35" s="185"/>
      <c r="EQ35" s="185"/>
      <c r="ER35" s="185"/>
      <c r="ES35" s="185"/>
      <c r="ET35" s="185"/>
      <c r="EU35" s="185"/>
      <c r="EV35" s="185"/>
      <c r="EW35" s="185"/>
      <c r="EX35" s="185"/>
      <c r="EY35" s="185"/>
      <c r="EZ35" s="185"/>
      <c r="FA35" s="185"/>
      <c r="FB35" s="185"/>
      <c r="FC35" s="185"/>
      <c r="FD35" s="185"/>
      <c r="FE35" s="185"/>
      <c r="FF35" s="185"/>
      <c r="FG35" s="185"/>
      <c r="FH35" s="185"/>
      <c r="FI35" s="185"/>
      <c r="FJ35" s="185"/>
      <c r="FK35" s="185"/>
      <c r="FL35" s="185"/>
      <c r="FM35" s="185"/>
      <c r="FN35" s="185"/>
      <c r="FO35" s="185"/>
      <c r="FP35" s="185"/>
      <c r="FQ35" s="185"/>
      <c r="FR35" s="185"/>
      <c r="FS35" s="185"/>
      <c r="FT35" s="185"/>
      <c r="FU35" s="185"/>
      <c r="FV35" s="185"/>
      <c r="FW35" s="185"/>
      <c r="FX35" s="185"/>
      <c r="FY35" s="185"/>
      <c r="FZ35" s="185"/>
      <c r="GA35" s="185"/>
      <c r="GB35" s="185"/>
      <c r="GC35" s="185"/>
      <c r="GD35" s="185"/>
      <c r="GE35" s="185"/>
      <c r="GF35" s="185"/>
      <c r="GG35" s="185"/>
      <c r="GH35" s="185"/>
      <c r="GI35" s="185"/>
      <c r="GJ35" s="185"/>
      <c r="GK35" s="185"/>
      <c r="GL35" s="185"/>
      <c r="GM35" s="185"/>
      <c r="GN35" s="185"/>
      <c r="GO35" s="185"/>
      <c r="GP35" s="185"/>
      <c r="GQ35" s="185"/>
      <c r="GR35" s="185"/>
      <c r="GS35" s="185"/>
      <c r="GT35" s="185"/>
      <c r="GU35" s="185"/>
      <c r="GV35" s="185"/>
      <c r="GW35" s="185"/>
      <c r="GX35" s="185"/>
      <c r="GY35" s="185"/>
      <c r="GZ35" s="185"/>
      <c r="HA35" s="185"/>
      <c r="HB35" s="185"/>
      <c r="HC35" s="185"/>
      <c r="HD35" s="185"/>
      <c r="HE35" s="185"/>
      <c r="HF35" s="185"/>
      <c r="HG35" s="185"/>
      <c r="HH35" s="185"/>
      <c r="HI35" s="185"/>
      <c r="HJ35" s="185"/>
      <c r="HK35" s="185"/>
      <c r="HL35" s="185"/>
      <c r="HM35" s="185"/>
      <c r="HN35" s="185"/>
      <c r="HO35" s="185"/>
      <c r="HP35" s="185"/>
      <c r="HQ35" s="185"/>
      <c r="HR35" s="185"/>
      <c r="HS35" s="185"/>
      <c r="HT35" s="185"/>
      <c r="HU35" s="185"/>
      <c r="HV35" s="185"/>
      <c r="HW35" s="185"/>
      <c r="HX35" s="185"/>
      <c r="HY35" s="185"/>
      <c r="HZ35" s="185"/>
      <c r="IA35" s="185"/>
      <c r="IB35" s="185"/>
      <c r="IC35" s="185"/>
      <c r="ID35" s="185"/>
      <c r="IE35" s="185"/>
      <c r="IF35" s="185"/>
      <c r="IG35" s="185"/>
      <c r="IH35" s="185"/>
      <c r="II35" s="185"/>
      <c r="IJ35" s="185"/>
      <c r="IK35" s="185"/>
      <c r="IL35" s="185"/>
      <c r="IM35" s="185"/>
      <c r="IN35" s="185"/>
      <c r="IO35" s="185"/>
      <c r="IP35" s="185"/>
      <c r="IQ35" s="185"/>
      <c r="IR35" s="185"/>
      <c r="IS35" s="185"/>
      <c r="IT35" s="185"/>
      <c r="IU35" s="185"/>
      <c r="IV35" s="185"/>
      <c r="IW35" s="185"/>
    </row>
    <row r="36" customFormat="false" ht="15.75" hidden="false" customHeight="false" outlineLevel="0" collapsed="false">
      <c r="A36" s="182" t="s">
        <v>340</v>
      </c>
      <c r="B36" s="183" t="n">
        <v>165</v>
      </c>
      <c r="C36" s="183"/>
      <c r="D36" s="183"/>
      <c r="E36" s="183"/>
      <c r="F36" s="183"/>
      <c r="G36" s="183"/>
      <c r="H36" s="183"/>
      <c r="I36" s="183"/>
      <c r="J36" s="183"/>
      <c r="K36" s="183"/>
      <c r="L36" s="183"/>
      <c r="M36" s="183"/>
      <c r="N36" s="183"/>
      <c r="O36" s="184" t="n">
        <f aca="false">N36</f>
        <v>0</v>
      </c>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5"/>
      <c r="BQ36" s="185"/>
      <c r="BR36" s="185"/>
      <c r="BS36" s="185"/>
      <c r="BT36" s="185"/>
      <c r="BU36" s="185"/>
      <c r="BV36" s="185"/>
      <c r="BW36" s="185"/>
      <c r="BX36" s="185"/>
      <c r="BY36" s="185"/>
      <c r="BZ36" s="185"/>
      <c r="CA36" s="185"/>
      <c r="CB36" s="185"/>
      <c r="CC36" s="185"/>
      <c r="CD36" s="185"/>
      <c r="CE36" s="185"/>
      <c r="CF36" s="185"/>
      <c r="CG36" s="185"/>
      <c r="CH36" s="185"/>
      <c r="CI36" s="185"/>
      <c r="CJ36" s="185"/>
      <c r="CK36" s="185"/>
      <c r="CL36" s="185"/>
      <c r="CM36" s="185"/>
      <c r="CN36" s="185"/>
      <c r="CO36" s="185"/>
      <c r="CP36" s="185"/>
      <c r="CQ36" s="185"/>
      <c r="CR36" s="185"/>
      <c r="CS36" s="185"/>
      <c r="CT36" s="185"/>
      <c r="CU36" s="185"/>
      <c r="CV36" s="185"/>
      <c r="CW36" s="185"/>
      <c r="CX36" s="185"/>
      <c r="CY36" s="185"/>
      <c r="CZ36" s="185"/>
      <c r="DA36" s="185"/>
      <c r="DB36" s="185"/>
      <c r="DC36" s="185"/>
      <c r="DD36" s="185"/>
      <c r="DE36" s="185"/>
      <c r="DF36" s="185"/>
      <c r="DG36" s="185"/>
      <c r="DH36" s="185"/>
      <c r="DI36" s="185"/>
      <c r="DJ36" s="185"/>
      <c r="DK36" s="185"/>
      <c r="DL36" s="185"/>
      <c r="DM36" s="185"/>
      <c r="DN36" s="185"/>
      <c r="DO36" s="185"/>
      <c r="DP36" s="185"/>
      <c r="DQ36" s="185"/>
      <c r="DR36" s="185"/>
      <c r="DS36" s="185"/>
      <c r="DT36" s="185"/>
      <c r="DU36" s="185"/>
      <c r="DV36" s="185"/>
      <c r="DW36" s="185"/>
      <c r="DX36" s="185"/>
      <c r="DY36" s="185"/>
      <c r="DZ36" s="185"/>
      <c r="EA36" s="185"/>
      <c r="EB36" s="185"/>
      <c r="EC36" s="185"/>
      <c r="ED36" s="185"/>
      <c r="EE36" s="185"/>
      <c r="EF36" s="185"/>
      <c r="EG36" s="185"/>
      <c r="EH36" s="185"/>
      <c r="EI36" s="185"/>
      <c r="EJ36" s="185"/>
      <c r="EK36" s="185"/>
      <c r="EL36" s="185"/>
      <c r="EM36" s="185"/>
      <c r="EN36" s="185"/>
      <c r="EO36" s="185"/>
      <c r="EP36" s="185"/>
      <c r="EQ36" s="185"/>
      <c r="ER36" s="185"/>
      <c r="ES36" s="185"/>
      <c r="ET36" s="185"/>
      <c r="EU36" s="185"/>
      <c r="EV36" s="185"/>
      <c r="EW36" s="185"/>
      <c r="EX36" s="185"/>
      <c r="EY36" s="185"/>
      <c r="EZ36" s="185"/>
      <c r="FA36" s="185"/>
      <c r="FB36" s="185"/>
      <c r="FC36" s="185"/>
      <c r="FD36" s="185"/>
      <c r="FE36" s="185"/>
      <c r="FF36" s="185"/>
      <c r="FG36" s="185"/>
      <c r="FH36" s="185"/>
      <c r="FI36" s="185"/>
      <c r="FJ36" s="185"/>
      <c r="FK36" s="185"/>
      <c r="FL36" s="185"/>
      <c r="FM36" s="185"/>
      <c r="FN36" s="185"/>
      <c r="FO36" s="185"/>
      <c r="FP36" s="185"/>
      <c r="FQ36" s="185"/>
      <c r="FR36" s="185"/>
      <c r="FS36" s="185"/>
      <c r="FT36" s="185"/>
      <c r="FU36" s="185"/>
      <c r="FV36" s="185"/>
      <c r="FW36" s="185"/>
      <c r="FX36" s="185"/>
      <c r="FY36" s="185"/>
      <c r="FZ36" s="185"/>
      <c r="GA36" s="185"/>
      <c r="GB36" s="185"/>
      <c r="GC36" s="185"/>
      <c r="GD36" s="185"/>
      <c r="GE36" s="185"/>
      <c r="GF36" s="185"/>
      <c r="GG36" s="185"/>
      <c r="GH36" s="185"/>
      <c r="GI36" s="185"/>
      <c r="GJ36" s="185"/>
      <c r="GK36" s="185"/>
      <c r="GL36" s="185"/>
      <c r="GM36" s="185"/>
      <c r="GN36" s="185"/>
      <c r="GO36" s="185"/>
      <c r="GP36" s="185"/>
      <c r="GQ36" s="185"/>
      <c r="GR36" s="185"/>
      <c r="GS36" s="185"/>
      <c r="GT36" s="185"/>
      <c r="GU36" s="185"/>
      <c r="GV36" s="185"/>
      <c r="GW36" s="185"/>
      <c r="GX36" s="185"/>
      <c r="GY36" s="185"/>
      <c r="GZ36" s="185"/>
      <c r="HA36" s="185"/>
      <c r="HB36" s="185"/>
      <c r="HC36" s="185"/>
      <c r="HD36" s="185"/>
      <c r="HE36" s="185"/>
      <c r="HF36" s="185"/>
      <c r="HG36" s="185"/>
      <c r="HH36" s="185"/>
      <c r="HI36" s="185"/>
      <c r="HJ36" s="185"/>
      <c r="HK36" s="185"/>
      <c r="HL36" s="185"/>
      <c r="HM36" s="185"/>
      <c r="HN36" s="185"/>
      <c r="HO36" s="185"/>
      <c r="HP36" s="185"/>
      <c r="HQ36" s="185"/>
      <c r="HR36" s="185"/>
      <c r="HS36" s="185"/>
      <c r="HT36" s="185"/>
      <c r="HU36" s="185"/>
      <c r="HV36" s="185"/>
      <c r="HW36" s="185"/>
      <c r="HX36" s="185"/>
      <c r="HY36" s="185"/>
      <c r="HZ36" s="185"/>
      <c r="IA36" s="185"/>
      <c r="IB36" s="185"/>
      <c r="IC36" s="185"/>
      <c r="ID36" s="185"/>
      <c r="IE36" s="185"/>
      <c r="IF36" s="185"/>
      <c r="IG36" s="185"/>
      <c r="IH36" s="185"/>
      <c r="II36" s="185"/>
      <c r="IJ36" s="185"/>
      <c r="IK36" s="185"/>
      <c r="IL36" s="185"/>
      <c r="IM36" s="185"/>
      <c r="IN36" s="185"/>
      <c r="IO36" s="185"/>
      <c r="IP36" s="185"/>
      <c r="IQ36" s="185"/>
      <c r="IR36" s="185"/>
      <c r="IS36" s="185"/>
      <c r="IT36" s="185"/>
      <c r="IU36" s="185"/>
      <c r="IV36" s="185"/>
      <c r="IW36" s="185"/>
    </row>
    <row r="37" customFormat="false" ht="15.75" hidden="false" customHeight="false" outlineLevel="0" collapsed="false">
      <c r="A37" s="182" t="s">
        <v>341</v>
      </c>
      <c r="B37" s="183" t="n">
        <v>185</v>
      </c>
      <c r="C37" s="183"/>
      <c r="D37" s="183"/>
      <c r="E37" s="183"/>
      <c r="F37" s="183"/>
      <c r="G37" s="183"/>
      <c r="H37" s="183"/>
      <c r="I37" s="183"/>
      <c r="J37" s="183"/>
      <c r="K37" s="183"/>
      <c r="L37" s="183"/>
      <c r="M37" s="183"/>
      <c r="N37" s="183"/>
      <c r="O37" s="184" t="n">
        <f aca="false">N37</f>
        <v>0</v>
      </c>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c r="BA37" s="185"/>
      <c r="BB37" s="185"/>
      <c r="BC37" s="185"/>
      <c r="BD37" s="185"/>
      <c r="BE37" s="185"/>
      <c r="BF37" s="185"/>
      <c r="BG37" s="185"/>
      <c r="BH37" s="185"/>
      <c r="BI37" s="185"/>
      <c r="BJ37" s="185"/>
      <c r="BK37" s="185"/>
      <c r="BL37" s="185"/>
      <c r="BM37" s="185"/>
      <c r="BN37" s="185"/>
      <c r="BO37" s="185"/>
      <c r="BP37" s="185"/>
      <c r="BQ37" s="185"/>
      <c r="BR37" s="185"/>
      <c r="BS37" s="185"/>
      <c r="BT37" s="185"/>
      <c r="BU37" s="185"/>
      <c r="BV37" s="185"/>
      <c r="BW37" s="185"/>
      <c r="BX37" s="185"/>
      <c r="BY37" s="185"/>
      <c r="BZ37" s="185"/>
      <c r="CA37" s="185"/>
      <c r="CB37" s="185"/>
      <c r="CC37" s="185"/>
      <c r="CD37" s="185"/>
      <c r="CE37" s="185"/>
      <c r="CF37" s="185"/>
      <c r="CG37" s="185"/>
      <c r="CH37" s="185"/>
      <c r="CI37" s="185"/>
      <c r="CJ37" s="185"/>
      <c r="CK37" s="185"/>
      <c r="CL37" s="185"/>
      <c r="CM37" s="185"/>
      <c r="CN37" s="185"/>
      <c r="CO37" s="185"/>
      <c r="CP37" s="185"/>
      <c r="CQ37" s="185"/>
      <c r="CR37" s="185"/>
      <c r="CS37" s="185"/>
      <c r="CT37" s="185"/>
      <c r="CU37" s="185"/>
      <c r="CV37" s="185"/>
      <c r="CW37" s="185"/>
      <c r="CX37" s="185"/>
      <c r="CY37" s="185"/>
      <c r="CZ37" s="185"/>
      <c r="DA37" s="185"/>
      <c r="DB37" s="185"/>
      <c r="DC37" s="185"/>
      <c r="DD37" s="185"/>
      <c r="DE37" s="185"/>
      <c r="DF37" s="185"/>
      <c r="DG37" s="185"/>
      <c r="DH37" s="185"/>
      <c r="DI37" s="185"/>
      <c r="DJ37" s="185"/>
      <c r="DK37" s="185"/>
      <c r="DL37" s="185"/>
      <c r="DM37" s="185"/>
      <c r="DN37" s="185"/>
      <c r="DO37" s="185"/>
      <c r="DP37" s="185"/>
      <c r="DQ37" s="185"/>
      <c r="DR37" s="185"/>
      <c r="DS37" s="185"/>
      <c r="DT37" s="185"/>
      <c r="DU37" s="185"/>
      <c r="DV37" s="185"/>
      <c r="DW37" s="185"/>
      <c r="DX37" s="185"/>
      <c r="DY37" s="185"/>
      <c r="DZ37" s="185"/>
      <c r="EA37" s="185"/>
      <c r="EB37" s="185"/>
      <c r="EC37" s="185"/>
      <c r="ED37" s="185"/>
      <c r="EE37" s="185"/>
      <c r="EF37" s="185"/>
      <c r="EG37" s="185"/>
      <c r="EH37" s="185"/>
      <c r="EI37" s="185"/>
      <c r="EJ37" s="185"/>
      <c r="EK37" s="185"/>
      <c r="EL37" s="185"/>
      <c r="EM37" s="185"/>
      <c r="EN37" s="185"/>
      <c r="EO37" s="185"/>
      <c r="EP37" s="185"/>
      <c r="EQ37" s="185"/>
      <c r="ER37" s="185"/>
      <c r="ES37" s="185"/>
      <c r="ET37" s="185"/>
      <c r="EU37" s="185"/>
      <c r="EV37" s="185"/>
      <c r="EW37" s="185"/>
      <c r="EX37" s="185"/>
      <c r="EY37" s="185"/>
      <c r="EZ37" s="185"/>
      <c r="FA37" s="185"/>
      <c r="FB37" s="185"/>
      <c r="FC37" s="185"/>
      <c r="FD37" s="185"/>
      <c r="FE37" s="185"/>
      <c r="FF37" s="185"/>
      <c r="FG37" s="185"/>
      <c r="FH37" s="185"/>
      <c r="FI37" s="185"/>
      <c r="FJ37" s="185"/>
      <c r="FK37" s="185"/>
      <c r="FL37" s="185"/>
      <c r="FM37" s="185"/>
      <c r="FN37" s="185"/>
      <c r="FO37" s="185"/>
      <c r="FP37" s="185"/>
      <c r="FQ37" s="185"/>
      <c r="FR37" s="185"/>
      <c r="FS37" s="185"/>
      <c r="FT37" s="185"/>
      <c r="FU37" s="185"/>
      <c r="FV37" s="185"/>
      <c r="FW37" s="185"/>
      <c r="FX37" s="185"/>
      <c r="FY37" s="185"/>
      <c r="FZ37" s="185"/>
      <c r="GA37" s="185"/>
      <c r="GB37" s="185"/>
      <c r="GC37" s="185"/>
      <c r="GD37" s="185"/>
      <c r="GE37" s="185"/>
      <c r="GF37" s="185"/>
      <c r="GG37" s="185"/>
      <c r="GH37" s="185"/>
      <c r="GI37" s="185"/>
      <c r="GJ37" s="185"/>
      <c r="GK37" s="185"/>
      <c r="GL37" s="185"/>
      <c r="GM37" s="185"/>
      <c r="GN37" s="185"/>
      <c r="GO37" s="185"/>
      <c r="GP37" s="185"/>
      <c r="GQ37" s="185"/>
      <c r="GR37" s="185"/>
      <c r="GS37" s="185"/>
      <c r="GT37" s="185"/>
      <c r="GU37" s="185"/>
      <c r="GV37" s="185"/>
      <c r="GW37" s="185"/>
      <c r="GX37" s="185"/>
      <c r="GY37" s="185"/>
      <c r="GZ37" s="185"/>
      <c r="HA37" s="185"/>
      <c r="HB37" s="185"/>
      <c r="HC37" s="185"/>
      <c r="HD37" s="185"/>
      <c r="HE37" s="185"/>
      <c r="HF37" s="185"/>
      <c r="HG37" s="185"/>
      <c r="HH37" s="185"/>
      <c r="HI37" s="185"/>
      <c r="HJ37" s="185"/>
      <c r="HK37" s="185"/>
      <c r="HL37" s="185"/>
      <c r="HM37" s="185"/>
      <c r="HN37" s="185"/>
      <c r="HO37" s="185"/>
      <c r="HP37" s="185"/>
      <c r="HQ37" s="185"/>
      <c r="HR37" s="185"/>
      <c r="HS37" s="185"/>
      <c r="HT37" s="185"/>
      <c r="HU37" s="185"/>
      <c r="HV37" s="185"/>
      <c r="HW37" s="185"/>
      <c r="HX37" s="185"/>
      <c r="HY37" s="185"/>
      <c r="HZ37" s="185"/>
      <c r="IA37" s="185"/>
      <c r="IB37" s="185"/>
      <c r="IC37" s="185"/>
      <c r="ID37" s="185"/>
      <c r="IE37" s="185"/>
      <c r="IF37" s="185"/>
      <c r="IG37" s="185"/>
      <c r="IH37" s="185"/>
      <c r="II37" s="185"/>
      <c r="IJ37" s="185"/>
      <c r="IK37" s="185"/>
      <c r="IL37" s="185"/>
      <c r="IM37" s="185"/>
      <c r="IN37" s="185"/>
      <c r="IO37" s="185"/>
      <c r="IP37" s="185"/>
      <c r="IQ37" s="185"/>
      <c r="IR37" s="185"/>
      <c r="IS37" s="185"/>
      <c r="IT37" s="185"/>
      <c r="IU37" s="185"/>
      <c r="IV37" s="185"/>
      <c r="IW37" s="185"/>
    </row>
    <row r="38" customFormat="false" ht="15.75" hidden="false" customHeight="false" outlineLevel="0" collapsed="false">
      <c r="A38" s="182" t="s">
        <v>342</v>
      </c>
      <c r="B38" s="183" t="n">
        <v>215</v>
      </c>
      <c r="C38" s="183" t="n">
        <v>0</v>
      </c>
      <c r="D38" s="183" t="n">
        <v>0</v>
      </c>
      <c r="E38" s="183" t="n">
        <v>0</v>
      </c>
      <c r="F38" s="183" t="n">
        <v>0</v>
      </c>
      <c r="G38" s="183" t="n">
        <v>0</v>
      </c>
      <c r="H38" s="183" t="n">
        <v>0</v>
      </c>
      <c r="I38" s="183" t="n">
        <v>0</v>
      </c>
      <c r="J38" s="183" t="n">
        <v>0</v>
      </c>
      <c r="K38" s="183" t="n">
        <v>0</v>
      </c>
      <c r="L38" s="183" t="n">
        <v>0</v>
      </c>
      <c r="M38" s="183" t="n">
        <v>0</v>
      </c>
      <c r="N38" s="183" t="n">
        <v>0</v>
      </c>
      <c r="O38" s="184" t="n">
        <f aca="false">N38</f>
        <v>0</v>
      </c>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5"/>
      <c r="BN38" s="185"/>
      <c r="BO38" s="185"/>
      <c r="BP38" s="185"/>
      <c r="BQ38" s="185"/>
      <c r="BR38" s="185"/>
      <c r="BS38" s="185"/>
      <c r="BT38" s="185"/>
      <c r="BU38" s="185"/>
      <c r="BV38" s="185"/>
      <c r="BW38" s="185"/>
      <c r="BX38" s="185"/>
      <c r="BY38" s="185"/>
      <c r="BZ38" s="185"/>
      <c r="CA38" s="185"/>
      <c r="CB38" s="185"/>
      <c r="CC38" s="185"/>
      <c r="CD38" s="185"/>
      <c r="CE38" s="185"/>
      <c r="CF38" s="185"/>
      <c r="CG38" s="185"/>
      <c r="CH38" s="185"/>
      <c r="CI38" s="185"/>
      <c r="CJ38" s="185"/>
      <c r="CK38" s="185"/>
      <c r="CL38" s="185"/>
      <c r="CM38" s="185"/>
      <c r="CN38" s="185"/>
      <c r="CO38" s="185"/>
      <c r="CP38" s="185"/>
      <c r="CQ38" s="185"/>
      <c r="CR38" s="185"/>
      <c r="CS38" s="185"/>
      <c r="CT38" s="185"/>
      <c r="CU38" s="185"/>
      <c r="CV38" s="185"/>
      <c r="CW38" s="185"/>
      <c r="CX38" s="185"/>
      <c r="CY38" s="185"/>
      <c r="CZ38" s="185"/>
      <c r="DA38" s="185"/>
      <c r="DB38" s="185"/>
      <c r="DC38" s="185"/>
      <c r="DD38" s="185"/>
      <c r="DE38" s="185"/>
      <c r="DF38" s="185"/>
      <c r="DG38" s="185"/>
      <c r="DH38" s="185"/>
      <c r="DI38" s="185"/>
      <c r="DJ38" s="185"/>
      <c r="DK38" s="185"/>
      <c r="DL38" s="185"/>
      <c r="DM38" s="185"/>
      <c r="DN38" s="185"/>
      <c r="DO38" s="185"/>
      <c r="DP38" s="185"/>
      <c r="DQ38" s="185"/>
      <c r="DR38" s="185"/>
      <c r="DS38" s="185"/>
      <c r="DT38" s="185"/>
      <c r="DU38" s="185"/>
      <c r="DV38" s="185"/>
      <c r="DW38" s="185"/>
      <c r="DX38" s="185"/>
      <c r="DY38" s="185"/>
      <c r="DZ38" s="185"/>
      <c r="EA38" s="185"/>
      <c r="EB38" s="185"/>
      <c r="EC38" s="185"/>
      <c r="ED38" s="185"/>
      <c r="EE38" s="185"/>
      <c r="EF38" s="185"/>
      <c r="EG38" s="185"/>
      <c r="EH38" s="185"/>
      <c r="EI38" s="185"/>
      <c r="EJ38" s="185"/>
      <c r="EK38" s="185"/>
      <c r="EL38" s="185"/>
      <c r="EM38" s="185"/>
      <c r="EN38" s="185"/>
      <c r="EO38" s="185"/>
      <c r="EP38" s="185"/>
      <c r="EQ38" s="185"/>
      <c r="ER38" s="185"/>
      <c r="ES38" s="185"/>
      <c r="ET38" s="185"/>
      <c r="EU38" s="185"/>
      <c r="EV38" s="185"/>
      <c r="EW38" s="185"/>
      <c r="EX38" s="185"/>
      <c r="EY38" s="185"/>
      <c r="EZ38" s="185"/>
      <c r="FA38" s="185"/>
      <c r="FB38" s="185"/>
      <c r="FC38" s="185"/>
      <c r="FD38" s="185"/>
      <c r="FE38" s="185"/>
      <c r="FF38" s="185"/>
      <c r="FG38" s="185"/>
      <c r="FH38" s="185"/>
      <c r="FI38" s="185"/>
      <c r="FJ38" s="185"/>
      <c r="FK38" s="185"/>
      <c r="FL38" s="185"/>
      <c r="FM38" s="185"/>
      <c r="FN38" s="185"/>
      <c r="FO38" s="185"/>
      <c r="FP38" s="185"/>
      <c r="FQ38" s="185"/>
      <c r="FR38" s="185"/>
      <c r="FS38" s="185"/>
      <c r="FT38" s="185"/>
      <c r="FU38" s="185"/>
      <c r="FV38" s="185"/>
      <c r="FW38" s="185"/>
      <c r="FX38" s="185"/>
      <c r="FY38" s="185"/>
      <c r="FZ38" s="185"/>
      <c r="GA38" s="185"/>
      <c r="GB38" s="185"/>
      <c r="GC38" s="185"/>
      <c r="GD38" s="185"/>
      <c r="GE38" s="185"/>
      <c r="GF38" s="185"/>
      <c r="GG38" s="185"/>
      <c r="GH38" s="185"/>
      <c r="GI38" s="185"/>
      <c r="GJ38" s="185"/>
      <c r="GK38" s="185"/>
      <c r="GL38" s="185"/>
      <c r="GM38" s="185"/>
      <c r="GN38" s="185"/>
      <c r="GO38" s="185"/>
      <c r="GP38" s="185"/>
      <c r="GQ38" s="185"/>
      <c r="GR38" s="185"/>
      <c r="GS38" s="185"/>
      <c r="GT38" s="185"/>
      <c r="GU38" s="185"/>
      <c r="GV38" s="185"/>
      <c r="GW38" s="185"/>
      <c r="GX38" s="185"/>
      <c r="GY38" s="185"/>
      <c r="GZ38" s="185"/>
      <c r="HA38" s="185"/>
      <c r="HB38" s="185"/>
      <c r="HC38" s="185"/>
      <c r="HD38" s="185"/>
      <c r="HE38" s="185"/>
      <c r="HF38" s="185"/>
      <c r="HG38" s="185"/>
      <c r="HH38" s="185"/>
      <c r="HI38" s="185"/>
      <c r="HJ38" s="185"/>
      <c r="HK38" s="185"/>
      <c r="HL38" s="185"/>
      <c r="HM38" s="185"/>
      <c r="HN38" s="185"/>
      <c r="HO38" s="185"/>
      <c r="HP38" s="185"/>
      <c r="HQ38" s="185"/>
      <c r="HR38" s="185"/>
      <c r="HS38" s="185"/>
      <c r="HT38" s="185"/>
      <c r="HU38" s="185"/>
      <c r="HV38" s="185"/>
      <c r="HW38" s="185"/>
      <c r="HX38" s="185"/>
      <c r="HY38" s="185"/>
      <c r="HZ38" s="185"/>
      <c r="IA38" s="185"/>
      <c r="IB38" s="185"/>
      <c r="IC38" s="185"/>
      <c r="ID38" s="185"/>
      <c r="IE38" s="185"/>
      <c r="IF38" s="185"/>
      <c r="IG38" s="185"/>
      <c r="IH38" s="185"/>
      <c r="II38" s="185"/>
      <c r="IJ38" s="185"/>
      <c r="IK38" s="185"/>
      <c r="IL38" s="185"/>
      <c r="IM38" s="185"/>
      <c r="IN38" s="185"/>
      <c r="IO38" s="185"/>
      <c r="IP38" s="185"/>
      <c r="IQ38" s="185"/>
      <c r="IR38" s="185"/>
      <c r="IS38" s="185"/>
      <c r="IT38" s="185"/>
      <c r="IU38" s="185"/>
      <c r="IV38" s="185"/>
      <c r="IW38" s="185"/>
    </row>
    <row r="39" customFormat="false" ht="15.75" hidden="false" customHeight="false" outlineLevel="0" collapsed="false">
      <c r="A39" s="182" t="s">
        <v>343</v>
      </c>
      <c r="B39" s="183" t="n">
        <v>235</v>
      </c>
      <c r="C39" s="183"/>
      <c r="D39" s="183"/>
      <c r="E39" s="183"/>
      <c r="F39" s="183"/>
      <c r="G39" s="183"/>
      <c r="H39" s="183"/>
      <c r="I39" s="183"/>
      <c r="J39" s="183"/>
      <c r="K39" s="183"/>
      <c r="L39" s="183"/>
      <c r="M39" s="183"/>
      <c r="N39" s="183"/>
      <c r="O39" s="184" t="n">
        <f aca="false">N39</f>
        <v>0</v>
      </c>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c r="BV39" s="185"/>
      <c r="BW39" s="185"/>
      <c r="BX39" s="185"/>
      <c r="BY39" s="185"/>
      <c r="BZ39" s="185"/>
      <c r="CA39" s="185"/>
      <c r="CB39" s="185"/>
      <c r="CC39" s="185"/>
      <c r="CD39" s="185"/>
      <c r="CE39" s="185"/>
      <c r="CF39" s="185"/>
      <c r="CG39" s="185"/>
      <c r="CH39" s="185"/>
      <c r="CI39" s="185"/>
      <c r="CJ39" s="185"/>
      <c r="CK39" s="185"/>
      <c r="CL39" s="185"/>
      <c r="CM39" s="185"/>
      <c r="CN39" s="185"/>
      <c r="CO39" s="185"/>
      <c r="CP39" s="185"/>
      <c r="CQ39" s="185"/>
      <c r="CR39" s="185"/>
      <c r="CS39" s="185"/>
      <c r="CT39" s="185"/>
      <c r="CU39" s="185"/>
      <c r="CV39" s="185"/>
      <c r="CW39" s="185"/>
      <c r="CX39" s="185"/>
      <c r="CY39" s="185"/>
      <c r="CZ39" s="185"/>
      <c r="DA39" s="185"/>
      <c r="DB39" s="185"/>
      <c r="DC39" s="185"/>
      <c r="DD39" s="185"/>
      <c r="DE39" s="185"/>
      <c r="DF39" s="185"/>
      <c r="DG39" s="185"/>
      <c r="DH39" s="185"/>
      <c r="DI39" s="185"/>
      <c r="DJ39" s="185"/>
      <c r="DK39" s="185"/>
      <c r="DL39" s="185"/>
      <c r="DM39" s="185"/>
      <c r="DN39" s="185"/>
      <c r="DO39" s="185"/>
      <c r="DP39" s="185"/>
      <c r="DQ39" s="185"/>
      <c r="DR39" s="185"/>
      <c r="DS39" s="185"/>
      <c r="DT39" s="185"/>
      <c r="DU39" s="185"/>
      <c r="DV39" s="185"/>
      <c r="DW39" s="185"/>
      <c r="DX39" s="185"/>
      <c r="DY39" s="185"/>
      <c r="DZ39" s="185"/>
      <c r="EA39" s="185"/>
      <c r="EB39" s="185"/>
      <c r="EC39" s="185"/>
      <c r="ED39" s="185"/>
      <c r="EE39" s="185"/>
      <c r="EF39" s="185"/>
      <c r="EG39" s="185"/>
      <c r="EH39" s="185"/>
      <c r="EI39" s="185"/>
      <c r="EJ39" s="185"/>
      <c r="EK39" s="185"/>
      <c r="EL39" s="185"/>
      <c r="EM39" s="185"/>
      <c r="EN39" s="185"/>
      <c r="EO39" s="185"/>
      <c r="EP39" s="185"/>
      <c r="EQ39" s="185"/>
      <c r="ER39" s="185"/>
      <c r="ES39" s="185"/>
      <c r="ET39" s="185"/>
      <c r="EU39" s="185"/>
      <c r="EV39" s="185"/>
      <c r="EW39" s="185"/>
      <c r="EX39" s="185"/>
      <c r="EY39" s="185"/>
      <c r="EZ39" s="185"/>
      <c r="FA39" s="185"/>
      <c r="FB39" s="185"/>
      <c r="FC39" s="185"/>
      <c r="FD39" s="185"/>
      <c r="FE39" s="185"/>
      <c r="FF39" s="185"/>
      <c r="FG39" s="185"/>
      <c r="FH39" s="185"/>
      <c r="FI39" s="185"/>
      <c r="FJ39" s="185"/>
      <c r="FK39" s="185"/>
      <c r="FL39" s="185"/>
      <c r="FM39" s="185"/>
      <c r="FN39" s="185"/>
      <c r="FO39" s="185"/>
      <c r="FP39" s="185"/>
      <c r="FQ39" s="185"/>
      <c r="FR39" s="185"/>
      <c r="FS39" s="185"/>
      <c r="FT39" s="185"/>
      <c r="FU39" s="185"/>
      <c r="FV39" s="185"/>
      <c r="FW39" s="185"/>
      <c r="FX39" s="185"/>
      <c r="FY39" s="185"/>
      <c r="FZ39" s="185"/>
      <c r="GA39" s="185"/>
      <c r="GB39" s="185"/>
      <c r="GC39" s="185"/>
      <c r="GD39" s="185"/>
      <c r="GE39" s="185"/>
      <c r="GF39" s="185"/>
      <c r="GG39" s="185"/>
      <c r="GH39" s="185"/>
      <c r="GI39" s="185"/>
      <c r="GJ39" s="185"/>
      <c r="GK39" s="185"/>
      <c r="GL39" s="185"/>
      <c r="GM39" s="185"/>
      <c r="GN39" s="185"/>
      <c r="GO39" s="185"/>
      <c r="GP39" s="185"/>
      <c r="GQ39" s="185"/>
      <c r="GR39" s="185"/>
      <c r="GS39" s="185"/>
      <c r="GT39" s="185"/>
      <c r="GU39" s="185"/>
      <c r="GV39" s="185"/>
      <c r="GW39" s="185"/>
      <c r="GX39" s="185"/>
      <c r="GY39" s="185"/>
      <c r="GZ39" s="185"/>
      <c r="HA39" s="185"/>
      <c r="HB39" s="185"/>
      <c r="HC39" s="185"/>
      <c r="HD39" s="185"/>
      <c r="HE39" s="185"/>
      <c r="HF39" s="185"/>
      <c r="HG39" s="185"/>
      <c r="HH39" s="185"/>
      <c r="HI39" s="185"/>
      <c r="HJ39" s="185"/>
      <c r="HK39" s="185"/>
      <c r="HL39" s="185"/>
      <c r="HM39" s="185"/>
      <c r="HN39" s="185"/>
      <c r="HO39" s="185"/>
      <c r="HP39" s="185"/>
      <c r="HQ39" s="185"/>
      <c r="HR39" s="185"/>
      <c r="HS39" s="185"/>
      <c r="HT39" s="185"/>
      <c r="HU39" s="185"/>
      <c r="HV39" s="185"/>
      <c r="HW39" s="185"/>
      <c r="HX39" s="185"/>
      <c r="HY39" s="185"/>
      <c r="HZ39" s="185"/>
      <c r="IA39" s="185"/>
      <c r="IB39" s="185"/>
      <c r="IC39" s="185"/>
      <c r="ID39" s="185"/>
      <c r="IE39" s="185"/>
      <c r="IF39" s="185"/>
      <c r="IG39" s="185"/>
      <c r="IH39" s="185"/>
      <c r="II39" s="185"/>
      <c r="IJ39" s="185"/>
      <c r="IK39" s="185"/>
      <c r="IL39" s="185"/>
      <c r="IM39" s="185"/>
      <c r="IN39" s="185"/>
      <c r="IO39" s="185"/>
      <c r="IP39" s="185"/>
      <c r="IQ39" s="185"/>
      <c r="IR39" s="185"/>
      <c r="IS39" s="185"/>
      <c r="IT39" s="185"/>
      <c r="IU39" s="185"/>
      <c r="IV39" s="185"/>
      <c r="IW39" s="185"/>
    </row>
    <row r="40" customFormat="false" ht="15.75" hidden="false" customHeight="false" outlineLevel="0" collapsed="false">
      <c r="A40" s="182" t="s">
        <v>344</v>
      </c>
      <c r="B40" s="183" t="n">
        <v>265</v>
      </c>
      <c r="C40" s="183"/>
      <c r="D40" s="183"/>
      <c r="E40" s="183"/>
      <c r="F40" s="183"/>
      <c r="G40" s="183"/>
      <c r="H40" s="183"/>
      <c r="I40" s="183"/>
      <c r="J40" s="183"/>
      <c r="K40" s="183"/>
      <c r="L40" s="183"/>
      <c r="M40" s="183"/>
      <c r="N40" s="183"/>
      <c r="O40" s="184" t="n">
        <f aca="false">N40</f>
        <v>0</v>
      </c>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85"/>
      <c r="DN40" s="185"/>
      <c r="DO40" s="185"/>
      <c r="DP40" s="185"/>
      <c r="DQ40" s="185"/>
      <c r="DR40" s="185"/>
      <c r="DS40" s="185"/>
      <c r="DT40" s="185"/>
      <c r="DU40" s="185"/>
      <c r="DV40" s="185"/>
      <c r="DW40" s="185"/>
      <c r="DX40" s="185"/>
      <c r="DY40" s="185"/>
      <c r="DZ40" s="185"/>
      <c r="EA40" s="185"/>
      <c r="EB40" s="185"/>
      <c r="EC40" s="185"/>
      <c r="ED40" s="185"/>
      <c r="EE40" s="185"/>
      <c r="EF40" s="185"/>
      <c r="EG40" s="185"/>
      <c r="EH40" s="185"/>
      <c r="EI40" s="185"/>
      <c r="EJ40" s="185"/>
      <c r="EK40" s="185"/>
      <c r="EL40" s="185"/>
      <c r="EM40" s="185"/>
      <c r="EN40" s="185"/>
      <c r="EO40" s="185"/>
      <c r="EP40" s="185"/>
      <c r="EQ40" s="185"/>
      <c r="ER40" s="185"/>
      <c r="ES40" s="185"/>
      <c r="ET40" s="185"/>
      <c r="EU40" s="185"/>
      <c r="EV40" s="185"/>
      <c r="EW40" s="185"/>
      <c r="EX40" s="185"/>
      <c r="EY40" s="185"/>
      <c r="EZ40" s="185"/>
      <c r="FA40" s="185"/>
      <c r="FB40" s="185"/>
      <c r="FC40" s="185"/>
      <c r="FD40" s="185"/>
      <c r="FE40" s="185"/>
      <c r="FF40" s="185"/>
      <c r="FG40" s="185"/>
      <c r="FH40" s="185"/>
      <c r="FI40" s="185"/>
      <c r="FJ40" s="185"/>
      <c r="FK40" s="185"/>
      <c r="FL40" s="185"/>
      <c r="FM40" s="185"/>
      <c r="FN40" s="185"/>
      <c r="FO40" s="185"/>
      <c r="FP40" s="185"/>
      <c r="FQ40" s="185"/>
      <c r="FR40" s="185"/>
      <c r="FS40" s="185"/>
      <c r="FT40" s="185"/>
      <c r="FU40" s="185"/>
      <c r="FV40" s="185"/>
      <c r="FW40" s="185"/>
      <c r="FX40" s="185"/>
      <c r="FY40" s="185"/>
      <c r="FZ40" s="185"/>
      <c r="GA40" s="185"/>
      <c r="GB40" s="185"/>
      <c r="GC40" s="185"/>
      <c r="GD40" s="185"/>
      <c r="GE40" s="185"/>
      <c r="GF40" s="185"/>
      <c r="GG40" s="185"/>
      <c r="GH40" s="185"/>
      <c r="GI40" s="185"/>
      <c r="GJ40" s="185"/>
      <c r="GK40" s="185"/>
      <c r="GL40" s="185"/>
      <c r="GM40" s="185"/>
      <c r="GN40" s="185"/>
      <c r="GO40" s="185"/>
      <c r="GP40" s="185"/>
      <c r="GQ40" s="185"/>
      <c r="GR40" s="185"/>
      <c r="GS40" s="185"/>
      <c r="GT40" s="185"/>
      <c r="GU40" s="185"/>
      <c r="GV40" s="185"/>
      <c r="GW40" s="185"/>
      <c r="GX40" s="185"/>
      <c r="GY40" s="185"/>
      <c r="GZ40" s="185"/>
      <c r="HA40" s="185"/>
      <c r="HB40" s="185"/>
      <c r="HC40" s="185"/>
      <c r="HD40" s="185"/>
      <c r="HE40" s="185"/>
      <c r="HF40" s="185"/>
      <c r="HG40" s="185"/>
      <c r="HH40" s="185"/>
      <c r="HI40" s="185"/>
      <c r="HJ40" s="185"/>
      <c r="HK40" s="185"/>
      <c r="HL40" s="185"/>
      <c r="HM40" s="185"/>
      <c r="HN40" s="185"/>
      <c r="HO40" s="185"/>
      <c r="HP40" s="185"/>
      <c r="HQ40" s="185"/>
      <c r="HR40" s="185"/>
      <c r="HS40" s="185"/>
      <c r="HT40" s="185"/>
      <c r="HU40" s="185"/>
      <c r="HV40" s="185"/>
      <c r="HW40" s="185"/>
      <c r="HX40" s="185"/>
      <c r="HY40" s="185"/>
      <c r="HZ40" s="185"/>
      <c r="IA40" s="185"/>
      <c r="IB40" s="185"/>
      <c r="IC40" s="185"/>
      <c r="ID40" s="185"/>
      <c r="IE40" s="185"/>
      <c r="IF40" s="185"/>
      <c r="IG40" s="185"/>
      <c r="IH40" s="185"/>
      <c r="II40" s="185"/>
      <c r="IJ40" s="185"/>
      <c r="IK40" s="185"/>
      <c r="IL40" s="185"/>
      <c r="IM40" s="185"/>
      <c r="IN40" s="185"/>
      <c r="IO40" s="185"/>
      <c r="IP40" s="185"/>
      <c r="IQ40" s="185"/>
      <c r="IR40" s="185"/>
      <c r="IS40" s="185"/>
      <c r="IT40" s="185"/>
      <c r="IU40" s="185"/>
      <c r="IV40" s="185"/>
      <c r="IW40" s="185"/>
    </row>
    <row r="41" customFormat="false" ht="15.75" hidden="false" customHeight="false" outlineLevel="0" collapsed="false">
      <c r="A41" s="182" t="s">
        <v>345</v>
      </c>
      <c r="B41" s="183" t="n">
        <v>285</v>
      </c>
      <c r="C41" s="183" t="n">
        <v>0</v>
      </c>
      <c r="D41" s="183" t="n">
        <v>0</v>
      </c>
      <c r="E41" s="183" t="n">
        <v>0</v>
      </c>
      <c r="F41" s="183" t="n">
        <v>0</v>
      </c>
      <c r="G41" s="183" t="n">
        <v>0</v>
      </c>
      <c r="H41" s="183" t="n">
        <v>0</v>
      </c>
      <c r="I41" s="183" t="n">
        <v>0</v>
      </c>
      <c r="J41" s="183" t="n">
        <v>0</v>
      </c>
      <c r="K41" s="183" t="n">
        <v>0</v>
      </c>
      <c r="L41" s="183" t="n">
        <v>0</v>
      </c>
      <c r="M41" s="183" t="n">
        <v>0</v>
      </c>
      <c r="N41" s="183" t="n">
        <v>0</v>
      </c>
      <c r="O41" s="184" t="n">
        <f aca="false">N41</f>
        <v>0</v>
      </c>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c r="BP41" s="185"/>
      <c r="BQ41" s="185"/>
      <c r="BR41" s="185"/>
      <c r="BS41" s="185"/>
      <c r="BT41" s="185"/>
      <c r="BU41" s="185"/>
      <c r="BV41" s="185"/>
      <c r="BW41" s="185"/>
      <c r="BX41" s="185"/>
      <c r="BY41" s="185"/>
      <c r="BZ41" s="185"/>
      <c r="CA41" s="185"/>
      <c r="CB41" s="185"/>
      <c r="CC41" s="185"/>
      <c r="CD41" s="185"/>
      <c r="CE41" s="185"/>
      <c r="CF41" s="185"/>
      <c r="CG41" s="185"/>
      <c r="CH41" s="185"/>
      <c r="CI41" s="185"/>
      <c r="CJ41" s="185"/>
      <c r="CK41" s="185"/>
      <c r="CL41" s="185"/>
      <c r="CM41" s="185"/>
      <c r="CN41" s="185"/>
      <c r="CO41" s="185"/>
      <c r="CP41" s="185"/>
      <c r="CQ41" s="185"/>
      <c r="CR41" s="185"/>
      <c r="CS41" s="185"/>
      <c r="CT41" s="185"/>
      <c r="CU41" s="185"/>
      <c r="CV41" s="185"/>
      <c r="CW41" s="185"/>
      <c r="CX41" s="185"/>
      <c r="CY41" s="185"/>
      <c r="CZ41" s="185"/>
      <c r="DA41" s="185"/>
      <c r="DB41" s="185"/>
      <c r="DC41" s="185"/>
      <c r="DD41" s="185"/>
      <c r="DE41" s="185"/>
      <c r="DF41" s="185"/>
      <c r="DG41" s="185"/>
      <c r="DH41" s="185"/>
      <c r="DI41" s="185"/>
      <c r="DJ41" s="185"/>
      <c r="DK41" s="185"/>
      <c r="DL41" s="185"/>
      <c r="DM41" s="185"/>
      <c r="DN41" s="185"/>
      <c r="DO41" s="185"/>
      <c r="DP41" s="185"/>
      <c r="DQ41" s="185"/>
      <c r="DR41" s="185"/>
      <c r="DS41" s="185"/>
      <c r="DT41" s="185"/>
      <c r="DU41" s="185"/>
      <c r="DV41" s="185"/>
      <c r="DW41" s="185"/>
      <c r="DX41" s="185"/>
      <c r="DY41" s="185"/>
      <c r="DZ41" s="185"/>
      <c r="EA41" s="185"/>
      <c r="EB41" s="185"/>
      <c r="EC41" s="185"/>
      <c r="ED41" s="185"/>
      <c r="EE41" s="185"/>
      <c r="EF41" s="185"/>
      <c r="EG41" s="185"/>
      <c r="EH41" s="185"/>
      <c r="EI41" s="185"/>
      <c r="EJ41" s="185"/>
      <c r="EK41" s="185"/>
      <c r="EL41" s="185"/>
      <c r="EM41" s="185"/>
      <c r="EN41" s="185"/>
      <c r="EO41" s="185"/>
      <c r="EP41" s="185"/>
      <c r="EQ41" s="185"/>
      <c r="ER41" s="185"/>
      <c r="ES41" s="185"/>
      <c r="ET41" s="185"/>
      <c r="EU41" s="185"/>
      <c r="EV41" s="185"/>
      <c r="EW41" s="185"/>
      <c r="EX41" s="185"/>
      <c r="EY41" s="185"/>
      <c r="EZ41" s="185"/>
      <c r="FA41" s="185"/>
      <c r="FB41" s="185"/>
      <c r="FC41" s="185"/>
      <c r="FD41" s="185"/>
      <c r="FE41" s="185"/>
      <c r="FF41" s="185"/>
      <c r="FG41" s="185"/>
      <c r="FH41" s="185"/>
      <c r="FI41" s="185"/>
      <c r="FJ41" s="185"/>
      <c r="FK41" s="185"/>
      <c r="FL41" s="185"/>
      <c r="FM41" s="185"/>
      <c r="FN41" s="185"/>
      <c r="FO41" s="185"/>
      <c r="FP41" s="185"/>
      <c r="FQ41" s="185"/>
      <c r="FR41" s="185"/>
      <c r="FS41" s="185"/>
      <c r="FT41" s="185"/>
      <c r="FU41" s="185"/>
      <c r="FV41" s="185"/>
      <c r="FW41" s="185"/>
      <c r="FX41" s="185"/>
      <c r="FY41" s="185"/>
      <c r="FZ41" s="185"/>
      <c r="GA41" s="185"/>
      <c r="GB41" s="185"/>
      <c r="GC41" s="185"/>
      <c r="GD41" s="185"/>
      <c r="GE41" s="185"/>
      <c r="GF41" s="185"/>
      <c r="GG41" s="185"/>
      <c r="GH41" s="185"/>
      <c r="GI41" s="185"/>
      <c r="GJ41" s="185"/>
      <c r="GK41" s="185"/>
      <c r="GL41" s="185"/>
      <c r="GM41" s="185"/>
      <c r="GN41" s="185"/>
      <c r="GO41" s="185"/>
      <c r="GP41" s="185"/>
      <c r="GQ41" s="185"/>
      <c r="GR41" s="185"/>
      <c r="GS41" s="185"/>
      <c r="GT41" s="185"/>
      <c r="GU41" s="185"/>
      <c r="GV41" s="185"/>
      <c r="GW41" s="185"/>
      <c r="GX41" s="185"/>
      <c r="GY41" s="185"/>
      <c r="GZ41" s="185"/>
      <c r="HA41" s="185"/>
      <c r="HB41" s="185"/>
      <c r="HC41" s="185"/>
      <c r="HD41" s="185"/>
      <c r="HE41" s="185"/>
      <c r="HF41" s="185"/>
      <c r="HG41" s="185"/>
      <c r="HH41" s="185"/>
      <c r="HI41" s="185"/>
      <c r="HJ41" s="185"/>
      <c r="HK41" s="185"/>
      <c r="HL41" s="185"/>
      <c r="HM41" s="185"/>
      <c r="HN41" s="185"/>
      <c r="HO41" s="185"/>
      <c r="HP41" s="185"/>
      <c r="HQ41" s="185"/>
      <c r="HR41" s="185"/>
      <c r="HS41" s="185"/>
      <c r="HT41" s="185"/>
      <c r="HU41" s="185"/>
      <c r="HV41" s="185"/>
      <c r="HW41" s="185"/>
      <c r="HX41" s="185"/>
      <c r="HY41" s="185"/>
      <c r="HZ41" s="185"/>
      <c r="IA41" s="185"/>
      <c r="IB41" s="185"/>
      <c r="IC41" s="185"/>
      <c r="ID41" s="185"/>
      <c r="IE41" s="185"/>
      <c r="IF41" s="185"/>
      <c r="IG41" s="185"/>
      <c r="IH41" s="185"/>
      <c r="II41" s="185"/>
      <c r="IJ41" s="185"/>
      <c r="IK41" s="185"/>
      <c r="IL41" s="185"/>
      <c r="IM41" s="185"/>
      <c r="IN41" s="185"/>
      <c r="IO41" s="185"/>
      <c r="IP41" s="185"/>
      <c r="IQ41" s="185"/>
      <c r="IR41" s="185"/>
      <c r="IS41" s="185"/>
      <c r="IT41" s="185"/>
      <c r="IU41" s="185"/>
      <c r="IV41" s="185"/>
      <c r="IW41" s="185"/>
    </row>
    <row r="42" customFormat="false" ht="15.75" hidden="false" customHeight="false" outlineLevel="0" collapsed="false">
      <c r="A42" s="182" t="s">
        <v>346</v>
      </c>
      <c r="B42" s="183" t="n">
        <v>315</v>
      </c>
      <c r="C42" s="183"/>
      <c r="D42" s="183"/>
      <c r="E42" s="183"/>
      <c r="F42" s="183"/>
      <c r="G42" s="183"/>
      <c r="H42" s="183"/>
      <c r="I42" s="183"/>
      <c r="J42" s="183"/>
      <c r="K42" s="183"/>
      <c r="L42" s="183"/>
      <c r="M42" s="183"/>
      <c r="N42" s="183"/>
      <c r="O42" s="184" t="n">
        <f aca="false">N42</f>
        <v>0</v>
      </c>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c r="BG42" s="185"/>
      <c r="BH42" s="185"/>
      <c r="BI42" s="185"/>
      <c r="BJ42" s="185"/>
      <c r="BK42" s="185"/>
      <c r="BL42" s="185"/>
      <c r="BM42" s="185"/>
      <c r="BN42" s="185"/>
      <c r="BO42" s="185"/>
      <c r="BP42" s="185"/>
      <c r="BQ42" s="185"/>
      <c r="BR42" s="185"/>
      <c r="BS42" s="185"/>
      <c r="BT42" s="185"/>
      <c r="BU42" s="185"/>
      <c r="BV42" s="185"/>
      <c r="BW42" s="185"/>
      <c r="BX42" s="185"/>
      <c r="BY42" s="185"/>
      <c r="BZ42" s="185"/>
      <c r="CA42" s="185"/>
      <c r="CB42" s="185"/>
      <c r="CC42" s="185"/>
      <c r="CD42" s="185"/>
      <c r="CE42" s="185"/>
      <c r="CF42" s="185"/>
      <c r="CG42" s="185"/>
      <c r="CH42" s="185"/>
      <c r="CI42" s="185"/>
      <c r="CJ42" s="185"/>
      <c r="CK42" s="185"/>
      <c r="CL42" s="185"/>
      <c r="CM42" s="185"/>
      <c r="CN42" s="185"/>
      <c r="CO42" s="185"/>
      <c r="CP42" s="185"/>
      <c r="CQ42" s="185"/>
      <c r="CR42" s="185"/>
      <c r="CS42" s="185"/>
      <c r="CT42" s="185"/>
      <c r="CU42" s="185"/>
      <c r="CV42" s="185"/>
      <c r="CW42" s="185"/>
      <c r="CX42" s="185"/>
      <c r="CY42" s="185"/>
      <c r="CZ42" s="185"/>
      <c r="DA42" s="185"/>
      <c r="DB42" s="185"/>
      <c r="DC42" s="185"/>
      <c r="DD42" s="185"/>
      <c r="DE42" s="185"/>
      <c r="DF42" s="185"/>
      <c r="DG42" s="185"/>
      <c r="DH42" s="185"/>
      <c r="DI42" s="185"/>
      <c r="DJ42" s="185"/>
      <c r="DK42" s="185"/>
      <c r="DL42" s="185"/>
      <c r="DM42" s="185"/>
      <c r="DN42" s="185"/>
      <c r="DO42" s="185"/>
      <c r="DP42" s="185"/>
      <c r="DQ42" s="185"/>
      <c r="DR42" s="185"/>
      <c r="DS42" s="185"/>
      <c r="DT42" s="185"/>
      <c r="DU42" s="185"/>
      <c r="DV42" s="185"/>
      <c r="DW42" s="185"/>
      <c r="DX42" s="185"/>
      <c r="DY42" s="185"/>
      <c r="DZ42" s="185"/>
      <c r="EA42" s="185"/>
      <c r="EB42" s="185"/>
      <c r="EC42" s="185"/>
      <c r="ED42" s="185"/>
      <c r="EE42" s="185"/>
      <c r="EF42" s="185"/>
      <c r="EG42" s="185"/>
      <c r="EH42" s="185"/>
      <c r="EI42" s="185"/>
      <c r="EJ42" s="185"/>
      <c r="EK42" s="185"/>
      <c r="EL42" s="185"/>
      <c r="EM42" s="185"/>
      <c r="EN42" s="185"/>
      <c r="EO42" s="185"/>
      <c r="EP42" s="185"/>
      <c r="EQ42" s="185"/>
      <c r="ER42" s="185"/>
      <c r="ES42" s="185"/>
      <c r="ET42" s="185"/>
      <c r="EU42" s="185"/>
      <c r="EV42" s="185"/>
      <c r="EW42" s="185"/>
      <c r="EX42" s="185"/>
      <c r="EY42" s="185"/>
      <c r="EZ42" s="185"/>
      <c r="FA42" s="185"/>
      <c r="FB42" s="185"/>
      <c r="FC42" s="185"/>
      <c r="FD42" s="185"/>
      <c r="FE42" s="185"/>
      <c r="FF42" s="185"/>
      <c r="FG42" s="185"/>
      <c r="FH42" s="185"/>
      <c r="FI42" s="185"/>
      <c r="FJ42" s="185"/>
      <c r="FK42" s="185"/>
      <c r="FL42" s="185"/>
      <c r="FM42" s="185"/>
      <c r="FN42" s="185"/>
      <c r="FO42" s="185"/>
      <c r="FP42" s="185"/>
      <c r="FQ42" s="185"/>
      <c r="FR42" s="185"/>
      <c r="FS42" s="185"/>
      <c r="FT42" s="185"/>
      <c r="FU42" s="185"/>
      <c r="FV42" s="185"/>
      <c r="FW42" s="185"/>
      <c r="FX42" s="185"/>
      <c r="FY42" s="185"/>
      <c r="FZ42" s="185"/>
      <c r="GA42" s="185"/>
      <c r="GB42" s="185"/>
      <c r="GC42" s="185"/>
      <c r="GD42" s="185"/>
      <c r="GE42" s="185"/>
      <c r="GF42" s="185"/>
      <c r="GG42" s="185"/>
      <c r="GH42" s="185"/>
      <c r="GI42" s="185"/>
      <c r="GJ42" s="185"/>
      <c r="GK42" s="185"/>
      <c r="GL42" s="185"/>
      <c r="GM42" s="185"/>
      <c r="GN42" s="185"/>
      <c r="GO42" s="185"/>
      <c r="GP42" s="185"/>
      <c r="GQ42" s="185"/>
      <c r="GR42" s="185"/>
      <c r="GS42" s="185"/>
      <c r="GT42" s="185"/>
      <c r="GU42" s="185"/>
      <c r="GV42" s="185"/>
      <c r="GW42" s="185"/>
      <c r="GX42" s="185"/>
      <c r="GY42" s="185"/>
      <c r="GZ42" s="185"/>
      <c r="HA42" s="185"/>
      <c r="HB42" s="185"/>
      <c r="HC42" s="185"/>
      <c r="HD42" s="185"/>
      <c r="HE42" s="185"/>
      <c r="HF42" s="185"/>
      <c r="HG42" s="185"/>
      <c r="HH42" s="185"/>
      <c r="HI42" s="185"/>
      <c r="HJ42" s="185"/>
      <c r="HK42" s="185"/>
      <c r="HL42" s="185"/>
      <c r="HM42" s="185"/>
      <c r="HN42" s="185"/>
      <c r="HO42" s="185"/>
      <c r="HP42" s="185"/>
      <c r="HQ42" s="185"/>
      <c r="HR42" s="185"/>
      <c r="HS42" s="185"/>
      <c r="HT42" s="185"/>
      <c r="HU42" s="185"/>
      <c r="HV42" s="185"/>
      <c r="HW42" s="185"/>
      <c r="HX42" s="185"/>
      <c r="HY42" s="185"/>
      <c r="HZ42" s="185"/>
      <c r="IA42" s="185"/>
      <c r="IB42" s="185"/>
      <c r="IC42" s="185"/>
      <c r="ID42" s="185"/>
      <c r="IE42" s="185"/>
      <c r="IF42" s="185"/>
      <c r="IG42" s="185"/>
      <c r="IH42" s="185"/>
      <c r="II42" s="185"/>
      <c r="IJ42" s="185"/>
      <c r="IK42" s="185"/>
      <c r="IL42" s="185"/>
      <c r="IM42" s="185"/>
      <c r="IN42" s="185"/>
      <c r="IO42" s="185"/>
      <c r="IP42" s="185"/>
      <c r="IQ42" s="185"/>
      <c r="IR42" s="185"/>
      <c r="IS42" s="185"/>
      <c r="IT42" s="185"/>
      <c r="IU42" s="185"/>
      <c r="IV42" s="185"/>
      <c r="IW42" s="185"/>
    </row>
    <row r="43" customFormat="false" ht="15.75" hidden="false" customHeight="false" outlineLevel="0" collapsed="false">
      <c r="A43" s="182" t="s">
        <v>347</v>
      </c>
      <c r="B43" s="183" t="n">
        <v>335</v>
      </c>
      <c r="C43" s="183"/>
      <c r="D43" s="183"/>
      <c r="E43" s="183"/>
      <c r="F43" s="183"/>
      <c r="G43" s="183"/>
      <c r="H43" s="183"/>
      <c r="I43" s="183"/>
      <c r="J43" s="183"/>
      <c r="K43" s="183"/>
      <c r="L43" s="183"/>
      <c r="M43" s="183"/>
      <c r="N43" s="183"/>
      <c r="O43" s="184" t="n">
        <f aca="false">N43</f>
        <v>0</v>
      </c>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c r="BP43" s="185"/>
      <c r="BQ43" s="185"/>
      <c r="BR43" s="185"/>
      <c r="BS43" s="185"/>
      <c r="BT43" s="185"/>
      <c r="BU43" s="185"/>
      <c r="BV43" s="185"/>
      <c r="BW43" s="185"/>
      <c r="BX43" s="185"/>
      <c r="BY43" s="185"/>
      <c r="BZ43" s="185"/>
      <c r="CA43" s="185"/>
      <c r="CB43" s="185"/>
      <c r="CC43" s="185"/>
      <c r="CD43" s="185"/>
      <c r="CE43" s="185"/>
      <c r="CF43" s="185"/>
      <c r="CG43" s="185"/>
      <c r="CH43" s="185"/>
      <c r="CI43" s="185"/>
      <c r="CJ43" s="185"/>
      <c r="CK43" s="185"/>
      <c r="CL43" s="185"/>
      <c r="CM43" s="185"/>
      <c r="CN43" s="185"/>
      <c r="CO43" s="185"/>
      <c r="CP43" s="185"/>
      <c r="CQ43" s="185"/>
      <c r="CR43" s="185"/>
      <c r="CS43" s="185"/>
      <c r="CT43" s="185"/>
      <c r="CU43" s="185"/>
      <c r="CV43" s="185"/>
      <c r="CW43" s="185"/>
      <c r="CX43" s="185"/>
      <c r="CY43" s="185"/>
      <c r="CZ43" s="185"/>
      <c r="DA43" s="185"/>
      <c r="DB43" s="185"/>
      <c r="DC43" s="185"/>
      <c r="DD43" s="185"/>
      <c r="DE43" s="185"/>
      <c r="DF43" s="185"/>
      <c r="DG43" s="185"/>
      <c r="DH43" s="185"/>
      <c r="DI43" s="185"/>
      <c r="DJ43" s="185"/>
      <c r="DK43" s="185"/>
      <c r="DL43" s="185"/>
      <c r="DM43" s="185"/>
      <c r="DN43" s="185"/>
      <c r="DO43" s="185"/>
      <c r="DP43" s="185"/>
      <c r="DQ43" s="185"/>
      <c r="DR43" s="185"/>
      <c r="DS43" s="185"/>
      <c r="DT43" s="185"/>
      <c r="DU43" s="185"/>
      <c r="DV43" s="185"/>
      <c r="DW43" s="185"/>
      <c r="DX43" s="185"/>
      <c r="DY43" s="185"/>
      <c r="DZ43" s="185"/>
      <c r="EA43" s="185"/>
      <c r="EB43" s="185"/>
      <c r="EC43" s="185"/>
      <c r="ED43" s="185"/>
      <c r="EE43" s="185"/>
      <c r="EF43" s="185"/>
      <c r="EG43" s="185"/>
      <c r="EH43" s="185"/>
      <c r="EI43" s="185"/>
      <c r="EJ43" s="185"/>
      <c r="EK43" s="185"/>
      <c r="EL43" s="185"/>
      <c r="EM43" s="185"/>
      <c r="EN43" s="185"/>
      <c r="EO43" s="185"/>
      <c r="EP43" s="185"/>
      <c r="EQ43" s="185"/>
      <c r="ER43" s="185"/>
      <c r="ES43" s="185"/>
      <c r="ET43" s="185"/>
      <c r="EU43" s="185"/>
      <c r="EV43" s="185"/>
      <c r="EW43" s="185"/>
      <c r="EX43" s="185"/>
      <c r="EY43" s="185"/>
      <c r="EZ43" s="185"/>
      <c r="FA43" s="185"/>
      <c r="FB43" s="185"/>
      <c r="FC43" s="185"/>
      <c r="FD43" s="185"/>
      <c r="FE43" s="185"/>
      <c r="FF43" s="185"/>
      <c r="FG43" s="185"/>
      <c r="FH43" s="185"/>
      <c r="FI43" s="185"/>
      <c r="FJ43" s="185"/>
      <c r="FK43" s="185"/>
      <c r="FL43" s="185"/>
      <c r="FM43" s="185"/>
      <c r="FN43" s="185"/>
      <c r="FO43" s="185"/>
      <c r="FP43" s="185"/>
      <c r="FQ43" s="185"/>
      <c r="FR43" s="185"/>
      <c r="FS43" s="185"/>
      <c r="FT43" s="185"/>
      <c r="FU43" s="185"/>
      <c r="FV43" s="185"/>
      <c r="FW43" s="185"/>
      <c r="FX43" s="185"/>
      <c r="FY43" s="185"/>
      <c r="FZ43" s="185"/>
      <c r="GA43" s="185"/>
      <c r="GB43" s="185"/>
      <c r="GC43" s="185"/>
      <c r="GD43" s="185"/>
      <c r="GE43" s="185"/>
      <c r="GF43" s="185"/>
      <c r="GG43" s="185"/>
      <c r="GH43" s="185"/>
      <c r="GI43" s="185"/>
      <c r="GJ43" s="185"/>
      <c r="GK43" s="185"/>
      <c r="GL43" s="185"/>
      <c r="GM43" s="185"/>
      <c r="GN43" s="185"/>
      <c r="GO43" s="185"/>
      <c r="GP43" s="185"/>
      <c r="GQ43" s="185"/>
      <c r="GR43" s="185"/>
      <c r="GS43" s="185"/>
      <c r="GT43" s="185"/>
      <c r="GU43" s="185"/>
      <c r="GV43" s="185"/>
      <c r="GW43" s="185"/>
      <c r="GX43" s="185"/>
      <c r="GY43" s="185"/>
      <c r="GZ43" s="185"/>
      <c r="HA43" s="185"/>
      <c r="HB43" s="185"/>
      <c r="HC43" s="185"/>
      <c r="HD43" s="185"/>
      <c r="HE43" s="185"/>
      <c r="HF43" s="185"/>
      <c r="HG43" s="185"/>
      <c r="HH43" s="185"/>
      <c r="HI43" s="185"/>
      <c r="HJ43" s="185"/>
      <c r="HK43" s="185"/>
      <c r="HL43" s="185"/>
      <c r="HM43" s="185"/>
      <c r="HN43" s="185"/>
      <c r="HO43" s="185"/>
      <c r="HP43" s="185"/>
      <c r="HQ43" s="185"/>
      <c r="HR43" s="185"/>
      <c r="HS43" s="185"/>
      <c r="HT43" s="185"/>
      <c r="HU43" s="185"/>
      <c r="HV43" s="185"/>
      <c r="HW43" s="185"/>
      <c r="HX43" s="185"/>
      <c r="HY43" s="185"/>
      <c r="HZ43" s="185"/>
      <c r="IA43" s="185"/>
      <c r="IB43" s="185"/>
      <c r="IC43" s="185"/>
      <c r="ID43" s="185"/>
      <c r="IE43" s="185"/>
      <c r="IF43" s="185"/>
      <c r="IG43" s="185"/>
      <c r="IH43" s="185"/>
      <c r="II43" s="185"/>
      <c r="IJ43" s="185"/>
      <c r="IK43" s="185"/>
      <c r="IL43" s="185"/>
      <c r="IM43" s="185"/>
      <c r="IN43" s="185"/>
      <c r="IO43" s="185"/>
      <c r="IP43" s="185"/>
      <c r="IQ43" s="185"/>
      <c r="IR43" s="185"/>
      <c r="IS43" s="185"/>
      <c r="IT43" s="185"/>
      <c r="IU43" s="185"/>
      <c r="IV43" s="185"/>
      <c r="IW43" s="185"/>
    </row>
    <row r="44" customFormat="false" ht="15.75" hidden="false" customHeight="false" outlineLevel="0" collapsed="false">
      <c r="A44" s="182" t="s">
        <v>348</v>
      </c>
      <c r="B44" s="183" t="n">
        <v>365</v>
      </c>
      <c r="C44" s="183"/>
      <c r="D44" s="183"/>
      <c r="E44" s="183"/>
      <c r="F44" s="183"/>
      <c r="G44" s="183"/>
      <c r="H44" s="183"/>
      <c r="I44" s="183"/>
      <c r="J44" s="183"/>
      <c r="K44" s="183"/>
      <c r="L44" s="183"/>
      <c r="M44" s="183"/>
      <c r="N44" s="183"/>
      <c r="O44" s="184" t="n">
        <f aca="false">N44</f>
        <v>0</v>
      </c>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c r="CH44" s="185"/>
      <c r="CI44" s="185"/>
      <c r="CJ44" s="185"/>
      <c r="CK44" s="185"/>
      <c r="CL44" s="185"/>
      <c r="CM44" s="185"/>
      <c r="CN44" s="185"/>
      <c r="CO44" s="185"/>
      <c r="CP44" s="185"/>
      <c r="CQ44" s="185"/>
      <c r="CR44" s="185"/>
      <c r="CS44" s="185"/>
      <c r="CT44" s="185"/>
      <c r="CU44" s="185"/>
      <c r="CV44" s="185"/>
      <c r="CW44" s="185"/>
      <c r="CX44" s="185"/>
      <c r="CY44" s="185"/>
      <c r="CZ44" s="185"/>
      <c r="DA44" s="185"/>
      <c r="DB44" s="185"/>
      <c r="DC44" s="185"/>
      <c r="DD44" s="185"/>
      <c r="DE44" s="185"/>
      <c r="DF44" s="185"/>
      <c r="DG44" s="185"/>
      <c r="DH44" s="185"/>
      <c r="DI44" s="185"/>
      <c r="DJ44" s="185"/>
      <c r="DK44" s="185"/>
      <c r="DL44" s="185"/>
      <c r="DM44" s="185"/>
      <c r="DN44" s="185"/>
      <c r="DO44" s="185"/>
      <c r="DP44" s="185"/>
      <c r="DQ44" s="185"/>
      <c r="DR44" s="185"/>
      <c r="DS44" s="185"/>
      <c r="DT44" s="185"/>
      <c r="DU44" s="185"/>
      <c r="DV44" s="185"/>
      <c r="DW44" s="185"/>
      <c r="DX44" s="185"/>
      <c r="DY44" s="185"/>
      <c r="DZ44" s="185"/>
      <c r="EA44" s="185"/>
      <c r="EB44" s="185"/>
      <c r="EC44" s="185"/>
      <c r="ED44" s="185"/>
      <c r="EE44" s="185"/>
      <c r="EF44" s="185"/>
      <c r="EG44" s="185"/>
      <c r="EH44" s="185"/>
      <c r="EI44" s="185"/>
      <c r="EJ44" s="185"/>
      <c r="EK44" s="185"/>
      <c r="EL44" s="185"/>
      <c r="EM44" s="185"/>
      <c r="EN44" s="185"/>
      <c r="EO44" s="185"/>
      <c r="EP44" s="185"/>
      <c r="EQ44" s="185"/>
      <c r="ER44" s="185"/>
      <c r="ES44" s="185"/>
      <c r="ET44" s="185"/>
      <c r="EU44" s="185"/>
      <c r="EV44" s="185"/>
      <c r="EW44" s="185"/>
      <c r="EX44" s="185"/>
      <c r="EY44" s="185"/>
      <c r="EZ44" s="185"/>
      <c r="FA44" s="185"/>
      <c r="FB44" s="185"/>
      <c r="FC44" s="185"/>
      <c r="FD44" s="185"/>
      <c r="FE44" s="185"/>
      <c r="FF44" s="185"/>
      <c r="FG44" s="185"/>
      <c r="FH44" s="185"/>
      <c r="FI44" s="185"/>
      <c r="FJ44" s="185"/>
      <c r="FK44" s="185"/>
      <c r="FL44" s="185"/>
      <c r="FM44" s="185"/>
      <c r="FN44" s="185"/>
      <c r="FO44" s="185"/>
      <c r="FP44" s="185"/>
      <c r="FQ44" s="185"/>
      <c r="FR44" s="185"/>
      <c r="FS44" s="185"/>
      <c r="FT44" s="185"/>
      <c r="FU44" s="185"/>
      <c r="FV44" s="185"/>
      <c r="FW44" s="185"/>
      <c r="FX44" s="185"/>
      <c r="FY44" s="185"/>
      <c r="FZ44" s="185"/>
      <c r="GA44" s="185"/>
      <c r="GB44" s="185"/>
      <c r="GC44" s="185"/>
      <c r="GD44" s="185"/>
      <c r="GE44" s="185"/>
      <c r="GF44" s="185"/>
      <c r="GG44" s="185"/>
      <c r="GH44" s="185"/>
      <c r="GI44" s="185"/>
      <c r="GJ44" s="185"/>
      <c r="GK44" s="185"/>
      <c r="GL44" s="185"/>
      <c r="GM44" s="185"/>
      <c r="GN44" s="185"/>
      <c r="GO44" s="185"/>
      <c r="GP44" s="185"/>
      <c r="GQ44" s="185"/>
      <c r="GR44" s="185"/>
      <c r="GS44" s="185"/>
      <c r="GT44" s="185"/>
      <c r="GU44" s="185"/>
      <c r="GV44" s="185"/>
      <c r="GW44" s="185"/>
      <c r="GX44" s="185"/>
      <c r="GY44" s="185"/>
      <c r="GZ44" s="185"/>
      <c r="HA44" s="185"/>
      <c r="HB44" s="185"/>
      <c r="HC44" s="185"/>
      <c r="HD44" s="185"/>
      <c r="HE44" s="185"/>
      <c r="HF44" s="185"/>
      <c r="HG44" s="185"/>
      <c r="HH44" s="185"/>
      <c r="HI44" s="185"/>
      <c r="HJ44" s="185"/>
      <c r="HK44" s="185"/>
      <c r="HL44" s="185"/>
      <c r="HM44" s="185"/>
      <c r="HN44" s="185"/>
      <c r="HO44" s="185"/>
      <c r="HP44" s="185"/>
      <c r="HQ44" s="185"/>
      <c r="HR44" s="185"/>
      <c r="HS44" s="185"/>
      <c r="HT44" s="185"/>
      <c r="HU44" s="185"/>
      <c r="HV44" s="185"/>
      <c r="HW44" s="185"/>
      <c r="HX44" s="185"/>
      <c r="HY44" s="185"/>
      <c r="HZ44" s="185"/>
      <c r="IA44" s="185"/>
      <c r="IB44" s="185"/>
      <c r="IC44" s="185"/>
      <c r="ID44" s="185"/>
      <c r="IE44" s="185"/>
      <c r="IF44" s="185"/>
      <c r="IG44" s="185"/>
      <c r="IH44" s="185"/>
      <c r="II44" s="185"/>
      <c r="IJ44" s="185"/>
      <c r="IK44" s="185"/>
      <c r="IL44" s="185"/>
      <c r="IM44" s="185"/>
      <c r="IN44" s="185"/>
      <c r="IO44" s="185"/>
      <c r="IP44" s="185"/>
      <c r="IQ44" s="185"/>
      <c r="IR44" s="185"/>
      <c r="IS44" s="185"/>
      <c r="IT44" s="185"/>
      <c r="IU44" s="185"/>
      <c r="IV44" s="185"/>
      <c r="IW44" s="185"/>
    </row>
    <row r="45" customFormat="false" ht="15.75" hidden="false" customHeight="false" outlineLevel="0" collapsed="false">
      <c r="A45" s="182" t="s">
        <v>349</v>
      </c>
      <c r="B45" s="183" t="n">
        <v>385</v>
      </c>
      <c r="C45" s="185"/>
      <c r="D45" s="185"/>
      <c r="E45" s="185"/>
      <c r="F45" s="185"/>
      <c r="G45" s="185"/>
      <c r="H45" s="185"/>
      <c r="I45" s="185"/>
      <c r="J45" s="185"/>
      <c r="K45" s="185"/>
      <c r="L45" s="185"/>
      <c r="M45" s="185"/>
      <c r="N45" s="185"/>
      <c r="O45" s="184" t="n">
        <f aca="false">N45</f>
        <v>0</v>
      </c>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c r="DP45" s="185"/>
      <c r="DQ45" s="185"/>
      <c r="DR45" s="185"/>
      <c r="DS45" s="185"/>
      <c r="DT45" s="185"/>
      <c r="DU45" s="185"/>
      <c r="DV45" s="185"/>
      <c r="DW45" s="185"/>
      <c r="DX45" s="185"/>
      <c r="DY45" s="185"/>
      <c r="DZ45" s="185"/>
      <c r="EA45" s="185"/>
      <c r="EB45" s="185"/>
      <c r="EC45" s="185"/>
      <c r="ED45" s="185"/>
      <c r="EE45" s="185"/>
      <c r="EF45" s="185"/>
      <c r="EG45" s="185"/>
      <c r="EH45" s="185"/>
      <c r="EI45" s="185"/>
      <c r="EJ45" s="185"/>
      <c r="EK45" s="185"/>
      <c r="EL45" s="185"/>
      <c r="EM45" s="185"/>
      <c r="EN45" s="185"/>
      <c r="EO45" s="185"/>
      <c r="EP45" s="185"/>
      <c r="EQ45" s="185"/>
      <c r="ER45" s="185"/>
      <c r="ES45" s="185"/>
      <c r="ET45" s="185"/>
      <c r="EU45" s="185"/>
      <c r="EV45" s="185"/>
      <c r="EW45" s="185"/>
      <c r="EX45" s="185"/>
      <c r="EY45" s="185"/>
      <c r="EZ45" s="185"/>
      <c r="FA45" s="185"/>
      <c r="FB45" s="185"/>
      <c r="FC45" s="185"/>
      <c r="FD45" s="185"/>
      <c r="FE45" s="185"/>
      <c r="FF45" s="185"/>
      <c r="FG45" s="185"/>
      <c r="FH45" s="185"/>
      <c r="FI45" s="185"/>
      <c r="FJ45" s="185"/>
      <c r="FK45" s="185"/>
      <c r="FL45" s="185"/>
      <c r="FM45" s="185"/>
      <c r="FN45" s="185"/>
      <c r="FO45" s="185"/>
      <c r="FP45" s="185"/>
      <c r="FQ45" s="185"/>
      <c r="FR45" s="185"/>
      <c r="FS45" s="185"/>
      <c r="FT45" s="185"/>
      <c r="FU45" s="185"/>
      <c r="FV45" s="185"/>
      <c r="FW45" s="185"/>
      <c r="FX45" s="185"/>
      <c r="FY45" s="185"/>
      <c r="FZ45" s="185"/>
      <c r="GA45" s="185"/>
      <c r="GB45" s="185"/>
      <c r="GC45" s="185"/>
      <c r="GD45" s="185"/>
      <c r="GE45" s="185"/>
      <c r="GF45" s="185"/>
      <c r="GG45" s="185"/>
      <c r="GH45" s="185"/>
      <c r="GI45" s="185"/>
      <c r="GJ45" s="185"/>
      <c r="GK45" s="185"/>
      <c r="GL45" s="185"/>
      <c r="GM45" s="185"/>
      <c r="GN45" s="185"/>
      <c r="GO45" s="185"/>
      <c r="GP45" s="185"/>
      <c r="GQ45" s="185"/>
      <c r="GR45" s="185"/>
      <c r="GS45" s="185"/>
      <c r="GT45" s="185"/>
      <c r="GU45" s="185"/>
      <c r="GV45" s="185"/>
      <c r="GW45" s="185"/>
      <c r="GX45" s="185"/>
      <c r="GY45" s="185"/>
      <c r="GZ45" s="185"/>
      <c r="HA45" s="185"/>
      <c r="HB45" s="185"/>
      <c r="HC45" s="185"/>
      <c r="HD45" s="185"/>
      <c r="HE45" s="185"/>
      <c r="HF45" s="185"/>
      <c r="HG45" s="185"/>
      <c r="HH45" s="185"/>
      <c r="HI45" s="185"/>
      <c r="HJ45" s="185"/>
      <c r="HK45" s="185"/>
      <c r="HL45" s="185"/>
      <c r="HM45" s="185"/>
      <c r="HN45" s="185"/>
      <c r="HO45" s="185"/>
      <c r="HP45" s="185"/>
      <c r="HQ45" s="185"/>
      <c r="HR45" s="185"/>
      <c r="HS45" s="185"/>
      <c r="HT45" s="185"/>
      <c r="HU45" s="185"/>
      <c r="HV45" s="185"/>
      <c r="HW45" s="185"/>
      <c r="HX45" s="185"/>
      <c r="HY45" s="185"/>
      <c r="HZ45" s="185"/>
      <c r="IA45" s="185"/>
      <c r="IB45" s="185"/>
      <c r="IC45" s="185"/>
      <c r="ID45" s="185"/>
      <c r="IE45" s="185"/>
      <c r="IF45" s="185"/>
      <c r="IG45" s="185"/>
      <c r="IH45" s="185"/>
      <c r="II45" s="185"/>
      <c r="IJ45" s="185"/>
      <c r="IK45" s="185"/>
      <c r="IL45" s="185"/>
      <c r="IM45" s="185"/>
      <c r="IN45" s="185"/>
      <c r="IO45" s="185"/>
      <c r="IP45" s="185"/>
      <c r="IQ45" s="185"/>
      <c r="IR45" s="185"/>
      <c r="IS45" s="185"/>
      <c r="IT45" s="185"/>
      <c r="IU45" s="185"/>
      <c r="IV45" s="185"/>
      <c r="IW45" s="185"/>
    </row>
    <row r="46" customFormat="false" ht="15.75" hidden="false" customHeight="false" outlineLevel="0" collapsed="false">
      <c r="A46" s="186" t="s">
        <v>350</v>
      </c>
      <c r="B46" s="183"/>
      <c r="C46" s="188" t="n">
        <f aca="false">SUM(C31:C44)</f>
        <v>0</v>
      </c>
      <c r="D46" s="188" t="n">
        <f aca="false">SUM(D31:D45)</f>
        <v>0</v>
      </c>
      <c r="E46" s="188" t="n">
        <f aca="false">SUM(E31:E45)</f>
        <v>0</v>
      </c>
      <c r="F46" s="188" t="n">
        <f aca="false">SUM(F31:F45)</f>
        <v>0</v>
      </c>
      <c r="G46" s="188" t="n">
        <f aca="false">SUM(G31:G45)</f>
        <v>0</v>
      </c>
      <c r="H46" s="188" t="n">
        <f aca="false">SUM(H31:H45)</f>
        <v>0</v>
      </c>
      <c r="I46" s="188" t="n">
        <f aca="false">SUM(I31:I45)</f>
        <v>0</v>
      </c>
      <c r="J46" s="188" t="n">
        <f aca="false">SUM(J31:J45)</f>
        <v>0</v>
      </c>
      <c r="K46" s="188" t="n">
        <f aca="false">SUM(K31:K45)</f>
        <v>0</v>
      </c>
      <c r="L46" s="188" t="n">
        <f aca="false">SUM(L31:L45)</f>
        <v>0</v>
      </c>
      <c r="M46" s="188" t="n">
        <f aca="false">SUM(M31:M45)</f>
        <v>0</v>
      </c>
      <c r="N46" s="188" t="n">
        <f aca="false">SUM(N31:N45)</f>
        <v>0</v>
      </c>
      <c r="O46" s="189" t="n">
        <f aca="false">N46</f>
        <v>0</v>
      </c>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c r="DJ46" s="185"/>
      <c r="DK46" s="185"/>
      <c r="DL46" s="185"/>
      <c r="DM46" s="185"/>
      <c r="DN46" s="185"/>
      <c r="DO46" s="185"/>
      <c r="DP46" s="185"/>
      <c r="DQ46" s="185"/>
      <c r="DR46" s="185"/>
      <c r="DS46" s="185"/>
      <c r="DT46" s="185"/>
      <c r="DU46" s="185"/>
      <c r="DV46" s="185"/>
      <c r="DW46" s="185"/>
      <c r="DX46" s="185"/>
      <c r="DY46" s="185"/>
      <c r="DZ46" s="185"/>
      <c r="EA46" s="185"/>
      <c r="EB46" s="185"/>
      <c r="EC46" s="185"/>
      <c r="ED46" s="185"/>
      <c r="EE46" s="185"/>
      <c r="EF46" s="185"/>
      <c r="EG46" s="185"/>
      <c r="EH46" s="185"/>
      <c r="EI46" s="185"/>
      <c r="EJ46" s="185"/>
      <c r="EK46" s="185"/>
      <c r="EL46" s="185"/>
      <c r="EM46" s="185"/>
      <c r="EN46" s="185"/>
      <c r="EO46" s="185"/>
      <c r="EP46" s="185"/>
      <c r="EQ46" s="185"/>
      <c r="ER46" s="185"/>
      <c r="ES46" s="185"/>
      <c r="ET46" s="185"/>
      <c r="EU46" s="185"/>
      <c r="EV46" s="185"/>
      <c r="EW46" s="185"/>
      <c r="EX46" s="185"/>
      <c r="EY46" s="185"/>
      <c r="EZ46" s="185"/>
      <c r="FA46" s="185"/>
      <c r="FB46" s="185"/>
      <c r="FC46" s="185"/>
      <c r="FD46" s="185"/>
      <c r="FE46" s="185"/>
      <c r="FF46" s="185"/>
      <c r="FG46" s="185"/>
      <c r="FH46" s="185"/>
      <c r="FI46" s="185"/>
      <c r="FJ46" s="185"/>
      <c r="FK46" s="185"/>
      <c r="FL46" s="185"/>
      <c r="FM46" s="185"/>
      <c r="FN46" s="185"/>
      <c r="FO46" s="185"/>
      <c r="FP46" s="185"/>
      <c r="FQ46" s="185"/>
      <c r="FR46" s="185"/>
      <c r="FS46" s="185"/>
      <c r="FT46" s="185"/>
      <c r="FU46" s="185"/>
      <c r="FV46" s="185"/>
      <c r="FW46" s="185"/>
      <c r="FX46" s="185"/>
      <c r="FY46" s="185"/>
      <c r="FZ46" s="185"/>
      <c r="GA46" s="185"/>
      <c r="GB46" s="185"/>
      <c r="GC46" s="185"/>
      <c r="GD46" s="185"/>
      <c r="GE46" s="185"/>
      <c r="GF46" s="185"/>
      <c r="GG46" s="185"/>
      <c r="GH46" s="185"/>
      <c r="GI46" s="185"/>
      <c r="GJ46" s="185"/>
      <c r="GK46" s="185"/>
      <c r="GL46" s="185"/>
      <c r="GM46" s="185"/>
      <c r="GN46" s="185"/>
      <c r="GO46" s="185"/>
      <c r="GP46" s="185"/>
      <c r="GQ46" s="185"/>
      <c r="GR46" s="185"/>
      <c r="GS46" s="185"/>
      <c r="GT46" s="185"/>
      <c r="GU46" s="185"/>
      <c r="GV46" s="185"/>
      <c r="GW46" s="185"/>
      <c r="GX46" s="185"/>
      <c r="GY46" s="185"/>
      <c r="GZ46" s="185"/>
      <c r="HA46" s="185"/>
      <c r="HB46" s="185"/>
      <c r="HC46" s="185"/>
      <c r="HD46" s="185"/>
      <c r="HE46" s="185"/>
      <c r="HF46" s="185"/>
      <c r="HG46" s="185"/>
      <c r="HH46" s="185"/>
      <c r="HI46" s="185"/>
      <c r="HJ46" s="185"/>
      <c r="HK46" s="185"/>
      <c r="HL46" s="185"/>
      <c r="HM46" s="185"/>
      <c r="HN46" s="185"/>
      <c r="HO46" s="185"/>
      <c r="HP46" s="185"/>
      <c r="HQ46" s="185"/>
      <c r="HR46" s="185"/>
      <c r="HS46" s="185"/>
      <c r="HT46" s="185"/>
      <c r="HU46" s="185"/>
      <c r="HV46" s="185"/>
      <c r="HW46" s="185"/>
      <c r="HX46" s="185"/>
      <c r="HY46" s="185"/>
      <c r="HZ46" s="185"/>
      <c r="IA46" s="185"/>
      <c r="IB46" s="185"/>
      <c r="IC46" s="185"/>
      <c r="ID46" s="185"/>
      <c r="IE46" s="185"/>
      <c r="IF46" s="185"/>
      <c r="IG46" s="185"/>
      <c r="IH46" s="185"/>
      <c r="II46" s="185"/>
      <c r="IJ46" s="185"/>
      <c r="IK46" s="185"/>
      <c r="IL46" s="185"/>
      <c r="IM46" s="185"/>
      <c r="IN46" s="185"/>
      <c r="IO46" s="185"/>
      <c r="IP46" s="185"/>
      <c r="IQ46" s="185"/>
      <c r="IR46" s="185"/>
      <c r="IS46" s="185"/>
      <c r="IT46" s="185"/>
      <c r="IU46" s="185"/>
      <c r="IV46" s="185"/>
      <c r="IW46" s="185"/>
    </row>
    <row r="47" customFormat="false" ht="15.75" hidden="false" customHeight="false" outlineLevel="0" collapsed="false">
      <c r="A47" s="190" t="s">
        <v>351</v>
      </c>
      <c r="B47" s="191"/>
      <c r="C47" s="191" t="n">
        <f aca="false">C30+C46</f>
        <v>0</v>
      </c>
      <c r="D47" s="191" t="n">
        <f aca="false">D30+D46</f>
        <v>0</v>
      </c>
      <c r="E47" s="191" t="n">
        <f aca="false">E30+E46</f>
        <v>0</v>
      </c>
      <c r="F47" s="191" t="n">
        <f aca="false">F30+F46</f>
        <v>0</v>
      </c>
      <c r="G47" s="191" t="n">
        <f aca="false">G30+G46</f>
        <v>0</v>
      </c>
      <c r="H47" s="191" t="n">
        <f aca="false">H30+H46</f>
        <v>0</v>
      </c>
      <c r="I47" s="191" t="n">
        <f aca="false">I30+I46</f>
        <v>0</v>
      </c>
      <c r="J47" s="191" t="n">
        <f aca="false">J30+J46</f>
        <v>0</v>
      </c>
      <c r="K47" s="191" t="n">
        <f aca="false">K30+K46</f>
        <v>0</v>
      </c>
      <c r="L47" s="191" t="n">
        <f aca="false">L30+L46</f>
        <v>0</v>
      </c>
      <c r="M47" s="191" t="n">
        <f aca="false">M30+M46</f>
        <v>0</v>
      </c>
      <c r="N47" s="191" t="n">
        <f aca="false">N30+N46</f>
        <v>0</v>
      </c>
      <c r="O47" s="192" t="n">
        <f aca="false">O30+O46</f>
        <v>0</v>
      </c>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c r="DJ47" s="185"/>
      <c r="DK47" s="185"/>
      <c r="DL47" s="185"/>
      <c r="DM47" s="185"/>
      <c r="DN47" s="185"/>
      <c r="DO47" s="185"/>
      <c r="DP47" s="185"/>
      <c r="DQ47" s="185"/>
      <c r="DR47" s="185"/>
      <c r="DS47" s="185"/>
      <c r="DT47" s="185"/>
      <c r="DU47" s="185"/>
      <c r="DV47" s="185"/>
      <c r="DW47" s="185"/>
      <c r="DX47" s="185"/>
      <c r="DY47" s="185"/>
      <c r="DZ47" s="185"/>
      <c r="EA47" s="185"/>
      <c r="EB47" s="185"/>
      <c r="EC47" s="185"/>
      <c r="ED47" s="185"/>
      <c r="EE47" s="185"/>
      <c r="EF47" s="185"/>
      <c r="EG47" s="185"/>
      <c r="EH47" s="185"/>
      <c r="EI47" s="185"/>
      <c r="EJ47" s="185"/>
      <c r="EK47" s="185"/>
      <c r="EL47" s="185"/>
      <c r="EM47" s="185"/>
      <c r="EN47" s="185"/>
      <c r="EO47" s="185"/>
      <c r="EP47" s="185"/>
      <c r="EQ47" s="185"/>
      <c r="ER47" s="185"/>
      <c r="ES47" s="185"/>
      <c r="ET47" s="185"/>
      <c r="EU47" s="185"/>
      <c r="EV47" s="185"/>
      <c r="EW47" s="185"/>
      <c r="EX47" s="185"/>
      <c r="EY47" s="185"/>
      <c r="EZ47" s="185"/>
      <c r="FA47" s="185"/>
      <c r="FB47" s="185"/>
      <c r="FC47" s="185"/>
      <c r="FD47" s="185"/>
      <c r="FE47" s="185"/>
      <c r="FF47" s="185"/>
      <c r="FG47" s="185"/>
      <c r="FH47" s="185"/>
      <c r="FI47" s="185"/>
      <c r="FJ47" s="185"/>
      <c r="FK47" s="185"/>
      <c r="FL47" s="185"/>
      <c r="FM47" s="185"/>
      <c r="FN47" s="185"/>
      <c r="FO47" s="185"/>
      <c r="FP47" s="185"/>
      <c r="FQ47" s="185"/>
      <c r="FR47" s="185"/>
      <c r="FS47" s="185"/>
      <c r="FT47" s="185"/>
      <c r="FU47" s="185"/>
      <c r="FV47" s="185"/>
      <c r="FW47" s="185"/>
      <c r="FX47" s="185"/>
      <c r="FY47" s="185"/>
      <c r="FZ47" s="185"/>
      <c r="GA47" s="185"/>
      <c r="GB47" s="185"/>
      <c r="GC47" s="185"/>
      <c r="GD47" s="185"/>
      <c r="GE47" s="185"/>
      <c r="GF47" s="185"/>
      <c r="GG47" s="185"/>
      <c r="GH47" s="185"/>
      <c r="GI47" s="185"/>
      <c r="GJ47" s="185"/>
      <c r="GK47" s="185"/>
      <c r="GL47" s="185"/>
      <c r="GM47" s="185"/>
      <c r="GN47" s="185"/>
      <c r="GO47" s="185"/>
      <c r="GP47" s="185"/>
      <c r="GQ47" s="185"/>
      <c r="GR47" s="185"/>
      <c r="GS47" s="185"/>
      <c r="GT47" s="185"/>
      <c r="GU47" s="185"/>
      <c r="GV47" s="185"/>
      <c r="GW47" s="185"/>
      <c r="GX47" s="185"/>
      <c r="GY47" s="185"/>
      <c r="GZ47" s="185"/>
      <c r="HA47" s="185"/>
      <c r="HB47" s="185"/>
      <c r="HC47" s="185"/>
      <c r="HD47" s="185"/>
      <c r="HE47" s="185"/>
      <c r="HF47" s="185"/>
      <c r="HG47" s="185"/>
      <c r="HH47" s="185"/>
      <c r="HI47" s="185"/>
      <c r="HJ47" s="185"/>
      <c r="HK47" s="185"/>
      <c r="HL47" s="185"/>
      <c r="HM47" s="185"/>
      <c r="HN47" s="185"/>
      <c r="HO47" s="185"/>
      <c r="HP47" s="185"/>
      <c r="HQ47" s="185"/>
      <c r="HR47" s="185"/>
      <c r="HS47" s="185"/>
      <c r="HT47" s="185"/>
      <c r="HU47" s="185"/>
      <c r="HV47" s="185"/>
      <c r="HW47" s="185"/>
      <c r="HX47" s="185"/>
      <c r="HY47" s="185"/>
      <c r="HZ47" s="185"/>
      <c r="IA47" s="185"/>
      <c r="IB47" s="185"/>
      <c r="IC47" s="185"/>
      <c r="ID47" s="185"/>
      <c r="IE47" s="185"/>
      <c r="IF47" s="185"/>
      <c r="IG47" s="185"/>
      <c r="IH47" s="185"/>
      <c r="II47" s="185"/>
      <c r="IJ47" s="185"/>
      <c r="IK47" s="185"/>
      <c r="IL47" s="185"/>
      <c r="IM47" s="185"/>
      <c r="IN47" s="185"/>
      <c r="IO47" s="185"/>
      <c r="IP47" s="185"/>
      <c r="IQ47" s="185"/>
      <c r="IR47" s="185"/>
      <c r="IS47" s="185"/>
      <c r="IT47" s="185"/>
      <c r="IU47" s="185"/>
      <c r="IV47" s="185"/>
      <c r="IW47" s="185"/>
    </row>
    <row r="49" customFormat="false" ht="12.75" hidden="false" customHeight="false" outlineLevel="0" collapsed="false">
      <c r="A49" s="193" t="str">
        <f aca="true">CELL("FILENAME")</f>
        <v>'file:///mnt/12tb/@roms/datasets/enron/EDRM Enron Email Data Set v2 XML/filtered-attachments/xls/Budget_Temp.xls'#$CC 140112 - Headcount</v>
      </c>
    </row>
    <row r="50" customFormat="false" ht="12.75" hidden="false" customHeight="false" outlineLevel="0" collapsed="false">
      <c r="A50" s="193"/>
    </row>
    <row r="51" customFormat="false" ht="12.75" hidden="false" customHeight="false" outlineLevel="0" collapsed="false">
      <c r="A51" s="194" t="s">
        <v>352</v>
      </c>
    </row>
    <row r="52" customFormat="false" ht="12.75" hidden="false" customHeight="false" outlineLevel="0" collapsed="false">
      <c r="A52" s="195"/>
      <c r="C52" s="196" t="n">
        <v>36892</v>
      </c>
      <c r="D52" s="196" t="n">
        <v>36923</v>
      </c>
      <c r="E52" s="196" t="n">
        <v>36951</v>
      </c>
      <c r="F52" s="196" t="n">
        <v>36982</v>
      </c>
      <c r="G52" s="196" t="n">
        <v>37012</v>
      </c>
      <c r="H52" s="196" t="n">
        <v>37043</v>
      </c>
      <c r="I52" s="196" t="n">
        <v>37073</v>
      </c>
      <c r="J52" s="196" t="n">
        <v>37104</v>
      </c>
      <c r="K52" s="196" t="n">
        <v>37135</v>
      </c>
      <c r="L52" s="196" t="n">
        <v>37165</v>
      </c>
      <c r="M52" s="196" t="n">
        <v>37196</v>
      </c>
      <c r="N52" s="196" t="n">
        <v>37226</v>
      </c>
    </row>
    <row r="53" customFormat="false" ht="12.75" hidden="false" customHeight="false" outlineLevel="0" collapsed="false">
      <c r="A53" s="57" t="s">
        <v>353</v>
      </c>
      <c r="C53" s="197" t="n">
        <v>0</v>
      </c>
      <c r="D53" s="197" t="n">
        <v>0</v>
      </c>
      <c r="E53" s="197" t="n">
        <v>0</v>
      </c>
      <c r="F53" s="197" t="n">
        <v>0</v>
      </c>
      <c r="G53" s="197" t="n">
        <v>0</v>
      </c>
      <c r="H53" s="197" t="n">
        <v>0</v>
      </c>
      <c r="I53" s="197" t="n">
        <v>0</v>
      </c>
      <c r="J53" s="197" t="n">
        <v>0</v>
      </c>
      <c r="K53" s="197" t="n">
        <v>0</v>
      </c>
      <c r="L53" s="197" t="n">
        <v>0</v>
      </c>
      <c r="M53" s="197" t="n">
        <v>0</v>
      </c>
      <c r="N53" s="197" t="n">
        <v>0</v>
      </c>
    </row>
    <row r="54" customFormat="false" ht="12.75" hidden="false" customHeight="false" outlineLevel="0" collapsed="false">
      <c r="A54" s="57" t="s">
        <v>354</v>
      </c>
      <c r="C54" s="197" t="n">
        <v>0</v>
      </c>
      <c r="D54" s="197" t="n">
        <v>0</v>
      </c>
      <c r="E54" s="197" t="n">
        <v>0</v>
      </c>
      <c r="F54" s="197" t="n">
        <v>0</v>
      </c>
      <c r="G54" s="197" t="n">
        <v>0</v>
      </c>
      <c r="H54" s="197" t="n">
        <v>0</v>
      </c>
      <c r="I54" s="197" t="n">
        <v>0</v>
      </c>
      <c r="J54" s="197" t="n">
        <v>0</v>
      </c>
      <c r="K54" s="197" t="n">
        <v>0</v>
      </c>
      <c r="L54" s="197" t="n">
        <v>0</v>
      </c>
      <c r="M54" s="197" t="n">
        <v>0</v>
      </c>
      <c r="N54" s="197" t="n">
        <v>0</v>
      </c>
    </row>
    <row r="55" customFormat="false" ht="12.75" hidden="false" customHeight="false" outlineLevel="0" collapsed="false">
      <c r="A55" s="57" t="s">
        <v>355</v>
      </c>
      <c r="C55" s="197" t="n">
        <v>0</v>
      </c>
      <c r="D55" s="197" t="n">
        <v>0</v>
      </c>
      <c r="E55" s="197" t="n">
        <v>0</v>
      </c>
      <c r="F55" s="197" t="n">
        <v>0</v>
      </c>
      <c r="G55" s="197" t="n">
        <v>0</v>
      </c>
      <c r="H55" s="197" t="n">
        <v>0</v>
      </c>
      <c r="I55" s="197" t="n">
        <v>0</v>
      </c>
      <c r="J55" s="197" t="n">
        <v>0</v>
      </c>
      <c r="K55" s="197" t="n">
        <v>0</v>
      </c>
      <c r="L55" s="197" t="n">
        <v>0</v>
      </c>
      <c r="M55" s="197" t="n">
        <v>0</v>
      </c>
      <c r="N55" s="197" t="n">
        <v>0</v>
      </c>
    </row>
    <row r="56" customFormat="false" ht="12.75" hidden="false" customHeight="false" outlineLevel="0" collapsed="false">
      <c r="A56" s="57" t="s">
        <v>356</v>
      </c>
      <c r="C56" s="197" t="n">
        <v>0</v>
      </c>
      <c r="D56" s="197" t="n">
        <v>0</v>
      </c>
      <c r="E56" s="197" t="n">
        <v>0</v>
      </c>
      <c r="F56" s="197" t="n">
        <v>0</v>
      </c>
      <c r="G56" s="197" t="n">
        <v>0</v>
      </c>
      <c r="H56" s="197" t="n">
        <v>0</v>
      </c>
      <c r="I56" s="197" t="n">
        <v>0</v>
      </c>
      <c r="J56" s="197" t="n">
        <v>0</v>
      </c>
      <c r="K56" s="197" t="n">
        <v>0</v>
      </c>
      <c r="L56" s="197" t="n">
        <v>0</v>
      </c>
      <c r="M56" s="197" t="n">
        <v>0</v>
      </c>
      <c r="N56" s="197" t="n">
        <v>0</v>
      </c>
    </row>
    <row r="57" customFormat="false" ht="12.75" hidden="false" customHeight="false" outlineLevel="0" collapsed="false">
      <c r="A57" s="57" t="s">
        <v>357</v>
      </c>
      <c r="C57" s="197" t="n">
        <v>0</v>
      </c>
      <c r="D57" s="197" t="n">
        <v>0</v>
      </c>
      <c r="E57" s="197" t="n">
        <v>0</v>
      </c>
      <c r="F57" s="197" t="n">
        <v>0</v>
      </c>
      <c r="G57" s="197" t="n">
        <v>0</v>
      </c>
      <c r="H57" s="197" t="n">
        <v>0</v>
      </c>
      <c r="I57" s="197" t="n">
        <v>0</v>
      </c>
      <c r="J57" s="197" t="n">
        <v>0</v>
      </c>
      <c r="K57" s="197" t="n">
        <v>0</v>
      </c>
      <c r="L57" s="197" t="n">
        <v>0</v>
      </c>
      <c r="M57" s="197" t="n">
        <v>0</v>
      </c>
      <c r="N57" s="197" t="n">
        <v>0</v>
      </c>
    </row>
    <row r="58" customFormat="false" ht="12.75" hidden="false" customHeight="false" outlineLevel="0" collapsed="false">
      <c r="A58" s="57" t="s">
        <v>358</v>
      </c>
      <c r="C58" s="197" t="n">
        <v>0</v>
      </c>
      <c r="D58" s="197" t="n">
        <v>0</v>
      </c>
      <c r="E58" s="197" t="n">
        <v>0</v>
      </c>
      <c r="F58" s="197" t="n">
        <v>0</v>
      </c>
      <c r="G58" s="197" t="n">
        <v>0</v>
      </c>
      <c r="H58" s="197" t="n">
        <v>0</v>
      </c>
      <c r="I58" s="197" t="n">
        <v>0</v>
      </c>
      <c r="J58" s="197" t="n">
        <v>0</v>
      </c>
      <c r="K58" s="197" t="n">
        <v>0</v>
      </c>
      <c r="L58" s="197" t="n">
        <v>0</v>
      </c>
      <c r="M58" s="197" t="n">
        <v>0</v>
      </c>
      <c r="N58" s="197" t="n">
        <v>0</v>
      </c>
    </row>
    <row r="59" customFormat="false" ht="12.75" hidden="false" customHeight="false" outlineLevel="0" collapsed="false">
      <c r="A59" s="57" t="s">
        <v>359</v>
      </c>
      <c r="C59" s="197" t="n">
        <v>0</v>
      </c>
      <c r="D59" s="197" t="n">
        <v>0</v>
      </c>
      <c r="E59" s="197" t="n">
        <v>0</v>
      </c>
      <c r="F59" s="197" t="n">
        <v>0</v>
      </c>
      <c r="G59" s="197" t="n">
        <v>0</v>
      </c>
      <c r="H59" s="197" t="n">
        <v>0</v>
      </c>
      <c r="I59" s="197" t="n">
        <v>0</v>
      </c>
      <c r="J59" s="197" t="n">
        <v>0</v>
      </c>
      <c r="K59" s="197" t="n">
        <v>0</v>
      </c>
      <c r="L59" s="197" t="n">
        <v>0</v>
      </c>
      <c r="M59" s="197" t="n">
        <v>0</v>
      </c>
      <c r="N59" s="197" t="n">
        <v>0</v>
      </c>
    </row>
    <row r="60" customFormat="false" ht="12.75" hidden="false" customHeight="false" outlineLevel="0" collapsed="false">
      <c r="A60" s="57" t="s">
        <v>360</v>
      </c>
      <c r="C60" s="197" t="n">
        <v>0</v>
      </c>
      <c r="D60" s="197" t="n">
        <v>0</v>
      </c>
      <c r="E60" s="197" t="n">
        <v>0</v>
      </c>
      <c r="F60" s="197" t="n">
        <v>0</v>
      </c>
      <c r="G60" s="197" t="n">
        <v>0</v>
      </c>
      <c r="H60" s="197" t="n">
        <v>0</v>
      </c>
      <c r="I60" s="197" t="n">
        <v>0</v>
      </c>
      <c r="J60" s="197" t="n">
        <v>0</v>
      </c>
      <c r="K60" s="197" t="n">
        <v>0</v>
      </c>
      <c r="L60" s="197" t="n">
        <v>0</v>
      </c>
      <c r="M60" s="197" t="n">
        <v>0</v>
      </c>
      <c r="N60" s="197" t="n">
        <v>0</v>
      </c>
    </row>
    <row r="61" customFormat="false" ht="12.75" hidden="false" customHeight="false" outlineLevel="0" collapsed="false">
      <c r="A61" s="57" t="s">
        <v>361</v>
      </c>
      <c r="C61" s="197" t="n">
        <v>0</v>
      </c>
      <c r="D61" s="197" t="n">
        <v>0</v>
      </c>
      <c r="E61" s="197" t="n">
        <v>0</v>
      </c>
      <c r="F61" s="197" t="n">
        <v>0</v>
      </c>
      <c r="G61" s="197" t="n">
        <v>0</v>
      </c>
      <c r="H61" s="197" t="n">
        <v>0</v>
      </c>
      <c r="I61" s="197" t="n">
        <v>0</v>
      </c>
      <c r="J61" s="197" t="n">
        <v>0</v>
      </c>
      <c r="K61" s="197" t="n">
        <v>0</v>
      </c>
      <c r="L61" s="197" t="n">
        <v>0</v>
      </c>
      <c r="M61" s="197" t="n">
        <v>0</v>
      </c>
      <c r="N61" s="197" t="n">
        <v>0</v>
      </c>
    </row>
    <row r="62" customFormat="false" ht="12.75" hidden="false" customHeight="false" outlineLevel="0" collapsed="false">
      <c r="A62" s="57" t="s">
        <v>362</v>
      </c>
      <c r="C62" s="197" t="n">
        <v>0</v>
      </c>
      <c r="D62" s="197" t="n">
        <v>0</v>
      </c>
      <c r="E62" s="197" t="n">
        <v>0</v>
      </c>
      <c r="F62" s="197" t="n">
        <v>0</v>
      </c>
      <c r="G62" s="197" t="n">
        <v>0</v>
      </c>
      <c r="H62" s="197" t="n">
        <v>0</v>
      </c>
      <c r="I62" s="197" t="n">
        <v>0</v>
      </c>
      <c r="J62" s="197" t="n">
        <v>0</v>
      </c>
      <c r="K62" s="197" t="n">
        <v>0</v>
      </c>
      <c r="L62" s="197" t="n">
        <v>0</v>
      </c>
      <c r="M62" s="197" t="n">
        <v>0</v>
      </c>
      <c r="N62" s="197" t="n">
        <v>0</v>
      </c>
    </row>
    <row r="63" customFormat="false" ht="12.75" hidden="false" customHeight="false" outlineLevel="0" collapsed="false">
      <c r="A63" s="57" t="s">
        <v>363</v>
      </c>
      <c r="C63" s="197" t="n">
        <v>0</v>
      </c>
      <c r="D63" s="197" t="n">
        <v>0</v>
      </c>
      <c r="E63" s="197" t="n">
        <v>0</v>
      </c>
      <c r="F63" s="197" t="n">
        <v>0</v>
      </c>
      <c r="G63" s="197" t="n">
        <v>0</v>
      </c>
      <c r="H63" s="197" t="n">
        <v>0</v>
      </c>
      <c r="I63" s="197" t="n">
        <v>0</v>
      </c>
      <c r="J63" s="197" t="n">
        <v>0</v>
      </c>
      <c r="K63" s="197" t="n">
        <v>0</v>
      </c>
      <c r="L63" s="197" t="n">
        <v>0</v>
      </c>
      <c r="M63" s="197" t="n">
        <v>0</v>
      </c>
      <c r="N63" s="197" t="n">
        <v>0</v>
      </c>
    </row>
    <row r="64" customFormat="false" ht="12.75" hidden="false" customHeight="false" outlineLevel="0" collapsed="false">
      <c r="A64" s="57" t="s">
        <v>364</v>
      </c>
      <c r="C64" s="197" t="n">
        <v>0</v>
      </c>
      <c r="D64" s="197" t="n">
        <v>0</v>
      </c>
      <c r="E64" s="197" t="n">
        <v>0</v>
      </c>
      <c r="F64" s="197" t="n">
        <v>0</v>
      </c>
      <c r="G64" s="197" t="n">
        <v>0</v>
      </c>
      <c r="H64" s="197" t="n">
        <v>0</v>
      </c>
      <c r="I64" s="197" t="n">
        <v>0</v>
      </c>
      <c r="J64" s="197" t="n">
        <v>0</v>
      </c>
      <c r="K64" s="197" t="n">
        <v>0</v>
      </c>
      <c r="L64" s="197" t="n">
        <v>0</v>
      </c>
      <c r="M64" s="197" t="n">
        <v>0</v>
      </c>
      <c r="N64" s="197" t="n">
        <v>0</v>
      </c>
    </row>
    <row r="65" customFormat="false" ht="12.75" hidden="false" customHeight="false" outlineLevel="0" collapsed="false">
      <c r="A65" s="57" t="s">
        <v>365</v>
      </c>
      <c r="C65" s="197" t="n">
        <v>0</v>
      </c>
      <c r="D65" s="197" t="n">
        <v>0</v>
      </c>
      <c r="E65" s="197" t="n">
        <v>0</v>
      </c>
      <c r="F65" s="197" t="n">
        <v>0</v>
      </c>
      <c r="G65" s="197" t="n">
        <v>0</v>
      </c>
      <c r="H65" s="197" t="n">
        <v>0</v>
      </c>
      <c r="I65" s="197" t="n">
        <v>0</v>
      </c>
      <c r="J65" s="197" t="n">
        <v>0</v>
      </c>
      <c r="K65" s="197" t="n">
        <v>0</v>
      </c>
      <c r="L65" s="197" t="n">
        <v>0</v>
      </c>
      <c r="M65" s="197" t="n">
        <v>0</v>
      </c>
      <c r="N65" s="197" t="n">
        <v>0</v>
      </c>
    </row>
    <row r="66" customFormat="false" ht="12.75" hidden="false" customHeight="false" outlineLevel="0" collapsed="false">
      <c r="A66" s="57" t="s">
        <v>366</v>
      </c>
      <c r="C66" s="197" t="n">
        <v>0</v>
      </c>
      <c r="D66" s="197" t="n">
        <v>0</v>
      </c>
      <c r="E66" s="197" t="n">
        <v>0</v>
      </c>
      <c r="F66" s="197" t="n">
        <v>0</v>
      </c>
      <c r="G66" s="197" t="n">
        <v>0</v>
      </c>
      <c r="H66" s="197" t="n">
        <v>0</v>
      </c>
      <c r="I66" s="197" t="n">
        <v>0</v>
      </c>
      <c r="J66" s="197" t="n">
        <v>0</v>
      </c>
      <c r="K66" s="197" t="n">
        <v>0</v>
      </c>
      <c r="L66" s="197" t="n">
        <v>0</v>
      </c>
      <c r="M66" s="197" t="n">
        <v>0</v>
      </c>
      <c r="N66" s="197" t="n">
        <v>0</v>
      </c>
    </row>
    <row r="67" customFormat="false" ht="12.75" hidden="false" customHeight="false" outlineLevel="0" collapsed="false">
      <c r="A67" s="57" t="s">
        <v>367</v>
      </c>
      <c r="C67" s="197" t="n">
        <v>0</v>
      </c>
      <c r="D67" s="197" t="n">
        <v>0</v>
      </c>
      <c r="E67" s="197" t="n">
        <v>0</v>
      </c>
      <c r="F67" s="197" t="n">
        <v>0</v>
      </c>
      <c r="G67" s="197" t="n">
        <v>0</v>
      </c>
      <c r="H67" s="197" t="n">
        <v>0</v>
      </c>
      <c r="I67" s="197" t="n">
        <v>0</v>
      </c>
      <c r="J67" s="197" t="n">
        <v>0</v>
      </c>
      <c r="K67" s="197" t="n">
        <v>0</v>
      </c>
      <c r="L67" s="197" t="n">
        <v>0</v>
      </c>
      <c r="M67" s="197" t="n">
        <v>0</v>
      </c>
      <c r="N67" s="197" t="n">
        <v>0</v>
      </c>
    </row>
    <row r="68" customFormat="false" ht="12.75" hidden="false" customHeight="false" outlineLevel="0" collapsed="false">
      <c r="A68" s="57" t="s">
        <v>368</v>
      </c>
      <c r="C68" s="197" t="n">
        <v>0</v>
      </c>
      <c r="D68" s="197" t="n">
        <v>0</v>
      </c>
      <c r="E68" s="197" t="n">
        <v>0</v>
      </c>
      <c r="F68" s="197" t="n">
        <v>0</v>
      </c>
      <c r="G68" s="197" t="n">
        <v>0</v>
      </c>
      <c r="H68" s="197" t="n">
        <v>0</v>
      </c>
      <c r="I68" s="197" t="n">
        <v>0</v>
      </c>
      <c r="J68" s="197" t="n">
        <v>0</v>
      </c>
      <c r="K68" s="197" t="n">
        <v>0</v>
      </c>
      <c r="L68" s="197" t="n">
        <v>0</v>
      </c>
      <c r="M68" s="197" t="n">
        <v>0</v>
      </c>
      <c r="N68" s="197" t="n">
        <v>0</v>
      </c>
    </row>
    <row r="69" customFormat="false" ht="12.75" hidden="false" customHeight="false" outlineLevel="0" collapsed="false">
      <c r="A69" s="57" t="s">
        <v>369</v>
      </c>
      <c r="C69" s="197" t="n">
        <v>0</v>
      </c>
      <c r="D69" s="197" t="n">
        <v>0</v>
      </c>
      <c r="E69" s="197" t="n">
        <v>0</v>
      </c>
      <c r="F69" s="197" t="n">
        <v>0</v>
      </c>
      <c r="G69" s="197" t="n">
        <v>0</v>
      </c>
      <c r="H69" s="197" t="n">
        <v>0</v>
      </c>
      <c r="I69" s="197" t="n">
        <v>0</v>
      </c>
      <c r="J69" s="197" t="n">
        <v>0</v>
      </c>
      <c r="K69" s="197" t="n">
        <v>0</v>
      </c>
      <c r="L69" s="197" t="n">
        <v>0</v>
      </c>
      <c r="M69" s="197" t="n">
        <v>0</v>
      </c>
      <c r="N69" s="197" t="n">
        <v>0</v>
      </c>
    </row>
    <row r="70" customFormat="false" ht="12.75" hidden="false" customHeight="false" outlineLevel="0" collapsed="false">
      <c r="A70" s="57" t="s">
        <v>370</v>
      </c>
      <c r="C70" s="197" t="n">
        <v>0</v>
      </c>
      <c r="D70" s="197" t="n">
        <v>0</v>
      </c>
      <c r="E70" s="197" t="n">
        <v>0</v>
      </c>
      <c r="F70" s="197" t="n">
        <v>0</v>
      </c>
      <c r="G70" s="197" t="n">
        <v>0</v>
      </c>
      <c r="H70" s="197" t="n">
        <v>0</v>
      </c>
      <c r="I70" s="197" t="n">
        <v>0</v>
      </c>
      <c r="J70" s="197" t="n">
        <v>0</v>
      </c>
      <c r="K70" s="197" t="n">
        <v>0</v>
      </c>
      <c r="L70" s="197" t="n">
        <v>0</v>
      </c>
      <c r="M70" s="197" t="n">
        <v>0</v>
      </c>
      <c r="N70" s="197" t="n">
        <v>0</v>
      </c>
    </row>
    <row r="71" customFormat="false" ht="12.75" hidden="false" customHeight="false" outlineLevel="0" collapsed="false">
      <c r="A71" s="57" t="s">
        <v>371</v>
      </c>
      <c r="C71" s="197" t="n">
        <v>0</v>
      </c>
      <c r="D71" s="197" t="n">
        <v>0</v>
      </c>
      <c r="E71" s="197" t="n">
        <v>0</v>
      </c>
      <c r="F71" s="197" t="n">
        <v>0</v>
      </c>
      <c r="G71" s="197" t="n">
        <v>0</v>
      </c>
      <c r="H71" s="197" t="n">
        <v>0</v>
      </c>
      <c r="I71" s="197" t="n">
        <v>0</v>
      </c>
      <c r="J71" s="197" t="n">
        <v>0</v>
      </c>
      <c r="K71" s="197" t="n">
        <v>0</v>
      </c>
      <c r="L71" s="197" t="n">
        <v>0</v>
      </c>
      <c r="M71" s="197" t="n">
        <v>0</v>
      </c>
      <c r="N71" s="197" t="n">
        <v>0</v>
      </c>
    </row>
    <row r="72" customFormat="false" ht="12.75" hidden="false" customHeight="false" outlineLevel="0" collapsed="false">
      <c r="A72" s="57" t="s">
        <v>372</v>
      </c>
      <c r="C72" s="197" t="n">
        <v>0</v>
      </c>
      <c r="D72" s="197" t="n">
        <v>0</v>
      </c>
      <c r="E72" s="197" t="n">
        <v>0</v>
      </c>
      <c r="F72" s="197" t="n">
        <v>0</v>
      </c>
      <c r="G72" s="197" t="n">
        <v>0</v>
      </c>
      <c r="H72" s="197" t="n">
        <v>0</v>
      </c>
      <c r="I72" s="197" t="n">
        <v>0</v>
      </c>
      <c r="J72" s="197" t="n">
        <v>0</v>
      </c>
      <c r="K72" s="197" t="n">
        <v>0</v>
      </c>
      <c r="L72" s="197" t="n">
        <v>0</v>
      </c>
      <c r="M72" s="197" t="n">
        <v>0</v>
      </c>
      <c r="N72" s="197" t="n">
        <v>0</v>
      </c>
    </row>
    <row r="73" customFormat="false" ht="12.75" hidden="false" customHeight="false" outlineLevel="0" collapsed="false">
      <c r="A73" s="57" t="s">
        <v>373</v>
      </c>
      <c r="C73" s="197" t="n">
        <v>0</v>
      </c>
      <c r="D73" s="197" t="n">
        <v>0</v>
      </c>
      <c r="E73" s="197" t="n">
        <v>0</v>
      </c>
      <c r="F73" s="197" t="n">
        <v>0</v>
      </c>
      <c r="G73" s="197" t="n">
        <v>0</v>
      </c>
      <c r="H73" s="197" t="n">
        <v>0</v>
      </c>
      <c r="I73" s="197" t="n">
        <v>0</v>
      </c>
      <c r="J73" s="197" t="n">
        <v>0</v>
      </c>
      <c r="K73" s="197" t="n">
        <v>0</v>
      </c>
      <c r="L73" s="197" t="n">
        <v>0</v>
      </c>
      <c r="M73" s="197" t="n">
        <v>0</v>
      </c>
      <c r="N73" s="197" t="n">
        <v>0</v>
      </c>
    </row>
    <row r="74" customFormat="false" ht="12.75" hidden="false" customHeight="false" outlineLevel="0" collapsed="false">
      <c r="A74" s="57" t="s">
        <v>374</v>
      </c>
      <c r="C74" s="197" t="n">
        <v>0</v>
      </c>
      <c r="D74" s="197" t="n">
        <v>0</v>
      </c>
      <c r="E74" s="197" t="n">
        <v>0</v>
      </c>
      <c r="F74" s="197" t="n">
        <v>0</v>
      </c>
      <c r="G74" s="197" t="n">
        <v>0</v>
      </c>
      <c r="H74" s="197" t="n">
        <v>0</v>
      </c>
      <c r="I74" s="197" t="n">
        <v>0</v>
      </c>
      <c r="J74" s="197" t="n">
        <v>0</v>
      </c>
      <c r="K74" s="197" t="n">
        <v>0</v>
      </c>
      <c r="L74" s="197" t="n">
        <v>0</v>
      </c>
      <c r="M74" s="197" t="n">
        <v>0</v>
      </c>
      <c r="N74" s="197" t="n">
        <v>0</v>
      </c>
    </row>
    <row r="75" customFormat="false" ht="12.75" hidden="false" customHeight="false" outlineLevel="0" collapsed="false">
      <c r="A75" s="57" t="s">
        <v>375</v>
      </c>
      <c r="C75" s="197" t="n">
        <v>0</v>
      </c>
      <c r="D75" s="197" t="n">
        <v>0</v>
      </c>
      <c r="E75" s="197" t="n">
        <v>0</v>
      </c>
      <c r="F75" s="197" t="n">
        <v>0</v>
      </c>
      <c r="G75" s="197" t="n">
        <v>0</v>
      </c>
      <c r="H75" s="197" t="n">
        <v>0</v>
      </c>
      <c r="I75" s="197" t="n">
        <v>0</v>
      </c>
      <c r="J75" s="197" t="n">
        <v>0</v>
      </c>
      <c r="K75" s="197" t="n">
        <v>0</v>
      </c>
      <c r="L75" s="197" t="n">
        <v>0</v>
      </c>
      <c r="M75" s="197" t="n">
        <v>0</v>
      </c>
      <c r="N75" s="197" t="n">
        <v>0</v>
      </c>
    </row>
    <row r="76" customFormat="false" ht="12.75" hidden="false" customHeight="false" outlineLevel="0" collapsed="false">
      <c r="A76" s="57" t="s">
        <v>376</v>
      </c>
      <c r="C76" s="197" t="n">
        <v>0</v>
      </c>
      <c r="D76" s="197" t="n">
        <v>0</v>
      </c>
      <c r="E76" s="197" t="n">
        <v>0</v>
      </c>
      <c r="F76" s="197" t="n">
        <v>0</v>
      </c>
      <c r="G76" s="197" t="n">
        <v>0</v>
      </c>
      <c r="H76" s="197" t="n">
        <v>0</v>
      </c>
      <c r="I76" s="197" t="n">
        <v>0</v>
      </c>
      <c r="J76" s="197" t="n">
        <v>0</v>
      </c>
      <c r="K76" s="197" t="n">
        <v>0</v>
      </c>
      <c r="L76" s="197" t="n">
        <v>0</v>
      </c>
      <c r="M76" s="197" t="n">
        <v>0</v>
      </c>
      <c r="N76" s="197" t="n">
        <v>0</v>
      </c>
    </row>
    <row r="77" customFormat="false" ht="12.75" hidden="false" customHeight="false" outlineLevel="0" collapsed="false">
      <c r="A77" s="57" t="s">
        <v>377</v>
      </c>
      <c r="C77" s="197" t="n">
        <v>0</v>
      </c>
      <c r="D77" s="197" t="n">
        <v>0</v>
      </c>
      <c r="E77" s="197" t="n">
        <v>0</v>
      </c>
      <c r="F77" s="197" t="n">
        <v>0</v>
      </c>
      <c r="G77" s="197" t="n">
        <v>0</v>
      </c>
      <c r="H77" s="197" t="n">
        <v>0</v>
      </c>
      <c r="I77" s="197" t="n">
        <v>0</v>
      </c>
      <c r="J77" s="197" t="n">
        <v>0</v>
      </c>
      <c r="K77" s="197" t="n">
        <v>0</v>
      </c>
      <c r="L77" s="197" t="n">
        <v>0</v>
      </c>
      <c r="M77" s="197" t="n">
        <v>0</v>
      </c>
      <c r="N77" s="197" t="n">
        <v>0</v>
      </c>
    </row>
    <row r="78" customFormat="false" ht="12.75" hidden="false" customHeight="false" outlineLevel="0" collapsed="false">
      <c r="A78" s="57" t="s">
        <v>378</v>
      </c>
      <c r="C78" s="197" t="n">
        <v>0</v>
      </c>
      <c r="D78" s="197" t="n">
        <v>0</v>
      </c>
      <c r="E78" s="197" t="n">
        <v>0</v>
      </c>
      <c r="F78" s="197" t="n">
        <v>0</v>
      </c>
      <c r="G78" s="197" t="n">
        <v>0</v>
      </c>
      <c r="H78" s="197" t="n">
        <v>0</v>
      </c>
      <c r="I78" s="197" t="n">
        <v>0</v>
      </c>
      <c r="J78" s="197" t="n">
        <v>0</v>
      </c>
      <c r="K78" s="197" t="n">
        <v>0</v>
      </c>
      <c r="L78" s="197" t="n">
        <v>0</v>
      </c>
      <c r="M78" s="197" t="n">
        <v>0</v>
      </c>
      <c r="N78" s="197" t="n">
        <v>0</v>
      </c>
    </row>
    <row r="79" customFormat="false" ht="12.75" hidden="false" customHeight="false" outlineLevel="0" collapsed="false">
      <c r="A79" s="57" t="s">
        <v>379</v>
      </c>
      <c r="C79" s="197" t="n">
        <v>0</v>
      </c>
      <c r="D79" s="197" t="n">
        <v>0</v>
      </c>
      <c r="E79" s="197" t="n">
        <v>0</v>
      </c>
      <c r="F79" s="197" t="n">
        <v>0</v>
      </c>
      <c r="G79" s="197" t="n">
        <v>0</v>
      </c>
      <c r="H79" s="197" t="n">
        <v>0</v>
      </c>
      <c r="I79" s="197" t="n">
        <v>0</v>
      </c>
      <c r="J79" s="197" t="n">
        <v>0</v>
      </c>
      <c r="K79" s="197" t="n">
        <v>0</v>
      </c>
      <c r="L79" s="197" t="n">
        <v>0</v>
      </c>
      <c r="M79" s="197" t="n">
        <v>0</v>
      </c>
      <c r="N79" s="197" t="n">
        <v>0</v>
      </c>
    </row>
    <row r="80" customFormat="false" ht="12.75" hidden="false" customHeight="false" outlineLevel="0" collapsed="false">
      <c r="A80" s="57" t="s">
        <v>380</v>
      </c>
      <c r="C80" s="197" t="n">
        <v>0</v>
      </c>
      <c r="D80" s="197" t="n">
        <v>0</v>
      </c>
      <c r="E80" s="197" t="n">
        <v>0</v>
      </c>
      <c r="F80" s="197" t="n">
        <v>0</v>
      </c>
      <c r="G80" s="197" t="n">
        <v>0</v>
      </c>
      <c r="H80" s="197" t="n">
        <v>0</v>
      </c>
      <c r="I80" s="197" t="n">
        <v>0</v>
      </c>
      <c r="J80" s="197" t="n">
        <v>0</v>
      </c>
      <c r="K80" s="197" t="n">
        <v>0</v>
      </c>
      <c r="L80" s="197" t="n">
        <v>0</v>
      </c>
      <c r="M80" s="197" t="n">
        <v>0</v>
      </c>
      <c r="N80" s="197" t="n">
        <v>0</v>
      </c>
    </row>
    <row r="81" customFormat="false" ht="12.75" hidden="false" customHeight="false" outlineLevel="0" collapsed="false">
      <c r="A81" s="57" t="s">
        <v>381</v>
      </c>
      <c r="C81" s="197" t="n">
        <v>0</v>
      </c>
      <c r="D81" s="197" t="n">
        <v>0</v>
      </c>
      <c r="E81" s="197" t="n">
        <v>0</v>
      </c>
      <c r="F81" s="197" t="n">
        <v>0</v>
      </c>
      <c r="G81" s="197" t="n">
        <v>0</v>
      </c>
      <c r="H81" s="197" t="n">
        <v>0</v>
      </c>
      <c r="I81" s="197" t="n">
        <v>0</v>
      </c>
      <c r="J81" s="197" t="n">
        <v>0</v>
      </c>
      <c r="K81" s="197" t="n">
        <v>0</v>
      </c>
      <c r="L81" s="197" t="n">
        <v>0</v>
      </c>
      <c r="M81" s="197" t="n">
        <v>0</v>
      </c>
      <c r="N81" s="197" t="n">
        <v>0</v>
      </c>
    </row>
    <row r="83" customFormat="false" ht="12.75" hidden="false" customHeight="false" outlineLevel="0" collapsed="false">
      <c r="A83" s="195" t="s">
        <v>382</v>
      </c>
    </row>
    <row r="84" customFormat="false" ht="12.75" hidden="false" customHeight="false" outlineLevel="0" collapsed="false">
      <c r="A84" s="155" t="s">
        <v>383</v>
      </c>
    </row>
    <row r="85" customFormat="false" ht="12.75" hidden="false" customHeight="false" outlineLevel="0" collapsed="false">
      <c r="A85" s="198" t="s">
        <v>384</v>
      </c>
      <c r="C85" s="199" t="n">
        <v>0</v>
      </c>
      <c r="D85" s="199" t="n">
        <v>0</v>
      </c>
      <c r="E85" s="199" t="n">
        <v>0</v>
      </c>
      <c r="F85" s="199" t="n">
        <v>0</v>
      </c>
      <c r="G85" s="199" t="n">
        <v>0</v>
      </c>
      <c r="H85" s="199" t="n">
        <v>0</v>
      </c>
      <c r="I85" s="199" t="n">
        <v>0</v>
      </c>
      <c r="J85" s="199" t="n">
        <v>0</v>
      </c>
      <c r="K85" s="199" t="n">
        <v>0</v>
      </c>
      <c r="L85" s="199" t="n">
        <v>0</v>
      </c>
      <c r="M85" s="199" t="n">
        <v>0</v>
      </c>
      <c r="N85" s="199" t="n">
        <v>0</v>
      </c>
    </row>
    <row r="86" customFormat="false" ht="12.75" hidden="false" customHeight="false" outlineLevel="0" collapsed="false">
      <c r="A86" s="198" t="s">
        <v>385</v>
      </c>
      <c r="C86" s="199" t="n">
        <v>0</v>
      </c>
      <c r="D86" s="199" t="n">
        <v>0</v>
      </c>
      <c r="E86" s="199" t="n">
        <v>0</v>
      </c>
      <c r="F86" s="199" t="n">
        <v>0</v>
      </c>
      <c r="G86" s="199" t="n">
        <v>0</v>
      </c>
      <c r="H86" s="199" t="n">
        <v>0</v>
      </c>
      <c r="I86" s="199" t="n">
        <v>0</v>
      </c>
      <c r="J86" s="199" t="n">
        <v>0</v>
      </c>
      <c r="K86" s="199" t="n">
        <v>0</v>
      </c>
      <c r="L86" s="199" t="n">
        <v>0</v>
      </c>
      <c r="M86" s="199" t="n">
        <v>0</v>
      </c>
      <c r="N86" s="199" t="n">
        <v>0</v>
      </c>
    </row>
    <row r="87" customFormat="false" ht="13.5" hidden="false" customHeight="false" outlineLevel="0" collapsed="false">
      <c r="A87" s="198" t="s">
        <v>141</v>
      </c>
      <c r="C87" s="200" t="n">
        <f aca="false">SUM(C85:C86)</f>
        <v>0</v>
      </c>
      <c r="D87" s="200" t="n">
        <f aca="false">SUM(D85:D86)</f>
        <v>0</v>
      </c>
      <c r="E87" s="200" t="n">
        <f aca="false">SUM(E85:E86)</f>
        <v>0</v>
      </c>
      <c r="F87" s="200" t="n">
        <f aca="false">SUM(F85:F86)</f>
        <v>0</v>
      </c>
      <c r="G87" s="200" t="n">
        <f aca="false">SUM(G85:G86)</f>
        <v>0</v>
      </c>
      <c r="H87" s="200" t="n">
        <f aca="false">SUM(H85:H86)</f>
        <v>0</v>
      </c>
      <c r="I87" s="200" t="n">
        <f aca="false">SUM(I85:I86)</f>
        <v>0</v>
      </c>
      <c r="J87" s="200" t="n">
        <f aca="false">SUM(J85:J86)</f>
        <v>0</v>
      </c>
      <c r="K87" s="200" t="n">
        <f aca="false">SUM(K85:K86)</f>
        <v>0</v>
      </c>
      <c r="L87" s="200" t="n">
        <f aca="false">SUM(L85:L86)</f>
        <v>0</v>
      </c>
      <c r="M87" s="200" t="n">
        <f aca="false">SUM(M85:M86)</f>
        <v>0</v>
      </c>
      <c r="N87" s="200" t="n">
        <f aca="false">SUM(N85:N86)</f>
        <v>0</v>
      </c>
    </row>
    <row r="88" customFormat="false" ht="13.5" hidden="false" customHeight="false" outlineLevel="0" collapsed="false">
      <c r="A88" s="198"/>
      <c r="C88" s="201"/>
      <c r="D88" s="201"/>
      <c r="E88" s="201"/>
      <c r="F88" s="201"/>
      <c r="G88" s="201"/>
      <c r="H88" s="201"/>
      <c r="I88" s="201"/>
      <c r="J88" s="201"/>
      <c r="K88" s="201"/>
      <c r="L88" s="201"/>
      <c r="M88" s="201"/>
      <c r="N88" s="201"/>
    </row>
    <row r="89" customFormat="false" ht="12.75" hidden="false" customHeight="false" outlineLevel="0" collapsed="false">
      <c r="A89" s="195" t="s">
        <v>386</v>
      </c>
    </row>
    <row r="90" customFormat="false" ht="12.75" hidden="false" customHeight="false" outlineLevel="0" collapsed="false">
      <c r="A90" s="198" t="s">
        <v>387</v>
      </c>
      <c r="C90" s="199" t="n">
        <v>0</v>
      </c>
      <c r="D90" s="199" t="n">
        <v>0</v>
      </c>
      <c r="E90" s="199" t="n">
        <v>0</v>
      </c>
      <c r="F90" s="199" t="n">
        <v>0</v>
      </c>
      <c r="G90" s="199" t="n">
        <v>0</v>
      </c>
      <c r="H90" s="199" t="n">
        <v>0</v>
      </c>
      <c r="I90" s="199" t="n">
        <v>0</v>
      </c>
      <c r="J90" s="199" t="n">
        <v>0</v>
      </c>
      <c r="K90" s="199" t="n">
        <v>0</v>
      </c>
      <c r="L90" s="199" t="n">
        <v>0</v>
      </c>
      <c r="M90" s="199" t="n">
        <v>0</v>
      </c>
      <c r="N90" s="199" t="n">
        <v>0</v>
      </c>
    </row>
    <row r="91" customFormat="false" ht="12.75" hidden="false" customHeight="false" outlineLevel="0" collapsed="false">
      <c r="A91" s="198" t="s">
        <v>388</v>
      </c>
      <c r="C91" s="199" t="n">
        <v>0</v>
      </c>
      <c r="D91" s="199" t="n">
        <v>0</v>
      </c>
      <c r="E91" s="199" t="n">
        <v>0</v>
      </c>
      <c r="F91" s="199" t="n">
        <v>0</v>
      </c>
      <c r="G91" s="199" t="n">
        <v>0</v>
      </c>
      <c r="H91" s="199" t="n">
        <v>0</v>
      </c>
      <c r="I91" s="199" t="n">
        <v>0</v>
      </c>
      <c r="J91" s="199" t="n">
        <v>0</v>
      </c>
      <c r="K91" s="199" t="n">
        <v>0</v>
      </c>
      <c r="L91" s="199" t="n">
        <v>0</v>
      </c>
      <c r="M91" s="199" t="n">
        <v>0</v>
      </c>
      <c r="N91" s="199" t="n">
        <v>0</v>
      </c>
    </row>
    <row r="92" customFormat="false" ht="13.5" hidden="false" customHeight="false" outlineLevel="0" collapsed="false">
      <c r="A92" s="198" t="s">
        <v>141</v>
      </c>
      <c r="C92" s="200" t="n">
        <f aca="false">SUM(C90:C91)</f>
        <v>0</v>
      </c>
      <c r="D92" s="200" t="n">
        <f aca="false">SUM(D90:D91)</f>
        <v>0</v>
      </c>
      <c r="E92" s="200" t="n">
        <f aca="false">SUM(E90:E91)</f>
        <v>0</v>
      </c>
      <c r="F92" s="200" t="n">
        <f aca="false">SUM(F90:F91)</f>
        <v>0</v>
      </c>
      <c r="G92" s="200" t="n">
        <f aca="false">SUM(G90:G91)</f>
        <v>0</v>
      </c>
      <c r="H92" s="200" t="n">
        <f aca="false">SUM(H90:H91)</f>
        <v>0</v>
      </c>
      <c r="I92" s="200" t="n">
        <f aca="false">SUM(I90:I91)</f>
        <v>0</v>
      </c>
      <c r="J92" s="200" t="n">
        <f aca="false">SUM(J90:J91)</f>
        <v>0</v>
      </c>
      <c r="K92" s="200" t="n">
        <f aca="false">SUM(K90:K91)</f>
        <v>0</v>
      </c>
      <c r="L92" s="200" t="n">
        <f aca="false">SUM(L90:L91)</f>
        <v>0</v>
      </c>
      <c r="M92" s="200" t="n">
        <f aca="false">SUM(M90:M91)</f>
        <v>0</v>
      </c>
      <c r="N92" s="200" t="n">
        <f aca="false">SUM(N90:N91)</f>
        <v>0</v>
      </c>
    </row>
    <row r="93" customFormat="false" ht="13.5" hidden="false" customHeight="false" outlineLevel="0" collapsed="false">
      <c r="A93" s="198"/>
      <c r="C93" s="201"/>
      <c r="D93" s="201"/>
      <c r="E93" s="201"/>
      <c r="F93" s="201"/>
      <c r="G93" s="201"/>
      <c r="H93" s="201"/>
      <c r="I93" s="201"/>
      <c r="J93" s="201"/>
      <c r="K93" s="201"/>
      <c r="L93" s="201"/>
      <c r="M93" s="201"/>
      <c r="N93" s="201"/>
    </row>
    <row r="94" customFormat="false" ht="12.75" hidden="false" customHeight="false" outlineLevel="0" collapsed="false">
      <c r="A94" s="198"/>
      <c r="C94" s="201"/>
      <c r="D94" s="201"/>
      <c r="E94" s="201"/>
      <c r="F94" s="201"/>
      <c r="G94" s="201"/>
      <c r="H94" s="201"/>
      <c r="I94" s="201"/>
      <c r="J94" s="201"/>
      <c r="K94" s="201"/>
      <c r="L94" s="201"/>
      <c r="M94" s="201"/>
      <c r="N94" s="201"/>
    </row>
    <row r="95" customFormat="false" ht="12.75" hidden="false" customHeight="false" outlineLevel="0" collapsed="false">
      <c r="A95" s="195" t="s">
        <v>389</v>
      </c>
    </row>
    <row r="96" customFormat="false" ht="12.75" hidden="false" customHeight="false" outlineLevel="0" collapsed="false">
      <c r="A96" s="195"/>
      <c r="C96" s="196" t="n">
        <v>36892</v>
      </c>
      <c r="D96" s="196" t="n">
        <v>36923</v>
      </c>
      <c r="E96" s="196" t="n">
        <v>36951</v>
      </c>
      <c r="F96" s="196" t="n">
        <v>36982</v>
      </c>
      <c r="G96" s="196" t="n">
        <v>37012</v>
      </c>
      <c r="H96" s="196" t="n">
        <v>37043</v>
      </c>
      <c r="I96" s="196" t="n">
        <v>37073</v>
      </c>
      <c r="J96" s="196" t="n">
        <v>37104</v>
      </c>
      <c r="K96" s="196" t="n">
        <v>37135</v>
      </c>
      <c r="L96" s="196" t="n">
        <v>37165</v>
      </c>
      <c r="M96" s="196" t="n">
        <v>37196</v>
      </c>
      <c r="N96" s="196" t="n">
        <v>37226</v>
      </c>
      <c r="O96" s="202" t="s">
        <v>141</v>
      </c>
    </row>
    <row r="97" customFormat="false" ht="12.75" hidden="false" customHeight="false" outlineLevel="0" collapsed="false">
      <c r="A97" s="57" t="s">
        <v>353</v>
      </c>
      <c r="C97" s="203" t="n">
        <f aca="false">+C53*Input!$D19</f>
        <v>0</v>
      </c>
      <c r="D97" s="203" t="n">
        <f aca="false">+D53*Input!$D19</f>
        <v>0</v>
      </c>
      <c r="E97" s="203" t="n">
        <f aca="false">+E53*Input!$D19</f>
        <v>0</v>
      </c>
      <c r="F97" s="203" t="n">
        <f aca="false">+F53*Input!$D19</f>
        <v>0</v>
      </c>
      <c r="G97" s="203" t="n">
        <f aca="false">+G53*Input!$D19</f>
        <v>0</v>
      </c>
      <c r="H97" s="203" t="n">
        <f aca="false">+H53*Input!$D19</f>
        <v>0</v>
      </c>
      <c r="I97" s="203" t="n">
        <f aca="false">+I53*Input!$D19</f>
        <v>0</v>
      </c>
      <c r="J97" s="203" t="n">
        <f aca="false">+J53*Input!$D19</f>
        <v>0</v>
      </c>
      <c r="K97" s="203" t="n">
        <f aca="false">+K53*Input!$D19</f>
        <v>0</v>
      </c>
      <c r="L97" s="203" t="n">
        <f aca="false">+L53*Input!$D19</f>
        <v>0</v>
      </c>
      <c r="M97" s="203" t="n">
        <f aca="false">+M53*Input!$D19</f>
        <v>0</v>
      </c>
      <c r="N97" s="203" t="n">
        <f aca="false">+N53*Input!$D19</f>
        <v>0</v>
      </c>
      <c r="O97" s="203" t="n">
        <f aca="false">SUM(C97:N97)</f>
        <v>0</v>
      </c>
    </row>
    <row r="98" customFormat="false" ht="12.75" hidden="false" customHeight="false" outlineLevel="0" collapsed="false">
      <c r="A98" s="57" t="s">
        <v>354</v>
      </c>
      <c r="C98" s="203" t="n">
        <f aca="false">+C54*Input!$D20</f>
        <v>0</v>
      </c>
      <c r="D98" s="203" t="n">
        <f aca="false">+D54*Input!$D20</f>
        <v>0</v>
      </c>
      <c r="E98" s="203" t="n">
        <f aca="false">+E54*Input!$D20</f>
        <v>0</v>
      </c>
      <c r="F98" s="203" t="n">
        <f aca="false">+F54*Input!$D20</f>
        <v>0</v>
      </c>
      <c r="G98" s="203" t="n">
        <f aca="false">+G54*Input!$D20</f>
        <v>0</v>
      </c>
      <c r="H98" s="203" t="n">
        <f aca="false">+H54*Input!$D20</f>
        <v>0</v>
      </c>
      <c r="I98" s="203" t="n">
        <f aca="false">+I54*Input!$D20</f>
        <v>0</v>
      </c>
      <c r="J98" s="203" t="n">
        <f aca="false">+J54*Input!$D20</f>
        <v>0</v>
      </c>
      <c r="K98" s="203" t="n">
        <f aca="false">+K54*Input!$D20</f>
        <v>0</v>
      </c>
      <c r="L98" s="203" t="n">
        <f aca="false">+L54*Input!$D20</f>
        <v>0</v>
      </c>
      <c r="M98" s="203" t="n">
        <f aca="false">+M54*Input!$D20</f>
        <v>0</v>
      </c>
      <c r="N98" s="203" t="n">
        <f aca="false">+N54*Input!$D20</f>
        <v>0</v>
      </c>
      <c r="O98" s="203" t="n">
        <f aca="false">SUM(C98:N98)</f>
        <v>0</v>
      </c>
    </row>
    <row r="99" customFormat="false" ht="12.75" hidden="false" customHeight="false" outlineLevel="0" collapsed="false">
      <c r="A99" s="57" t="s">
        <v>355</v>
      </c>
      <c r="C99" s="203" t="n">
        <f aca="false">+C55*Input!$D21</f>
        <v>0</v>
      </c>
      <c r="D99" s="203" t="n">
        <f aca="false">+D55*Input!$D21</f>
        <v>0</v>
      </c>
      <c r="E99" s="203" t="n">
        <f aca="false">+E55*Input!$D21</f>
        <v>0</v>
      </c>
      <c r="F99" s="203" t="n">
        <f aca="false">+F55*Input!$D21</f>
        <v>0</v>
      </c>
      <c r="G99" s="203" t="n">
        <f aca="false">+G55*Input!$D21</f>
        <v>0</v>
      </c>
      <c r="H99" s="203" t="n">
        <f aca="false">+H55*Input!$D21</f>
        <v>0</v>
      </c>
      <c r="I99" s="203" t="n">
        <f aca="false">+I55*Input!$D21</f>
        <v>0</v>
      </c>
      <c r="J99" s="203" t="n">
        <f aca="false">+J55*Input!$D21</f>
        <v>0</v>
      </c>
      <c r="K99" s="203" t="n">
        <f aca="false">+K55*Input!$D21</f>
        <v>0</v>
      </c>
      <c r="L99" s="203" t="n">
        <f aca="false">+L55*Input!$D21</f>
        <v>0</v>
      </c>
      <c r="M99" s="203" t="n">
        <f aca="false">+M55*Input!$D21</f>
        <v>0</v>
      </c>
      <c r="N99" s="203" t="n">
        <f aca="false">+N55*Input!$D21</f>
        <v>0</v>
      </c>
      <c r="O99" s="203" t="n">
        <f aca="false">SUM(C99:N99)</f>
        <v>0</v>
      </c>
    </row>
    <row r="100" customFormat="false" ht="12.75" hidden="false" customHeight="false" outlineLevel="0" collapsed="false">
      <c r="A100" s="57" t="s">
        <v>356</v>
      </c>
      <c r="C100" s="203" t="n">
        <f aca="false">+C56*Input!$D22</f>
        <v>0</v>
      </c>
      <c r="D100" s="203" t="n">
        <f aca="false">+D56*Input!$D22</f>
        <v>0</v>
      </c>
      <c r="E100" s="203" t="n">
        <f aca="false">+E56*Input!$D22</f>
        <v>0</v>
      </c>
      <c r="F100" s="203" t="n">
        <f aca="false">+F56*Input!$D22</f>
        <v>0</v>
      </c>
      <c r="G100" s="203" t="n">
        <f aca="false">+G56*Input!$D22</f>
        <v>0</v>
      </c>
      <c r="H100" s="203" t="n">
        <f aca="false">+H56*Input!$D22</f>
        <v>0</v>
      </c>
      <c r="I100" s="203" t="n">
        <f aca="false">+I56*Input!$D22</f>
        <v>0</v>
      </c>
      <c r="J100" s="203" t="n">
        <f aca="false">+J56*Input!$D22</f>
        <v>0</v>
      </c>
      <c r="K100" s="203" t="n">
        <f aca="false">+K56*Input!$D22</f>
        <v>0</v>
      </c>
      <c r="L100" s="203" t="n">
        <f aca="false">+L56*Input!$D22</f>
        <v>0</v>
      </c>
      <c r="M100" s="203" t="n">
        <f aca="false">+M56*Input!$D22</f>
        <v>0</v>
      </c>
      <c r="N100" s="203" t="n">
        <f aca="false">+N56*Input!$D22</f>
        <v>0</v>
      </c>
      <c r="O100" s="203" t="n">
        <f aca="false">SUM(C100:N100)</f>
        <v>0</v>
      </c>
    </row>
    <row r="101" customFormat="false" ht="12.75" hidden="false" customHeight="false" outlineLevel="0" collapsed="false">
      <c r="A101" s="57" t="s">
        <v>357</v>
      </c>
      <c r="C101" s="203" t="n">
        <f aca="false">+C57*Input!$D23</f>
        <v>0</v>
      </c>
      <c r="D101" s="203" t="n">
        <f aca="false">+D57*Input!$D23</f>
        <v>0</v>
      </c>
      <c r="E101" s="203" t="n">
        <f aca="false">+E57*Input!$D23</f>
        <v>0</v>
      </c>
      <c r="F101" s="203" t="n">
        <f aca="false">+F57*Input!$D23</f>
        <v>0</v>
      </c>
      <c r="G101" s="203" t="n">
        <f aca="false">+G57*Input!$D23</f>
        <v>0</v>
      </c>
      <c r="H101" s="203" t="n">
        <f aca="false">+H57*Input!$D23</f>
        <v>0</v>
      </c>
      <c r="I101" s="203" t="n">
        <f aca="false">+I57*Input!$D23</f>
        <v>0</v>
      </c>
      <c r="J101" s="203" t="n">
        <f aca="false">+J57*Input!$D23</f>
        <v>0</v>
      </c>
      <c r="K101" s="203" t="n">
        <f aca="false">+K57*Input!$D23</f>
        <v>0</v>
      </c>
      <c r="L101" s="203" t="n">
        <f aca="false">+L57*Input!$D23</f>
        <v>0</v>
      </c>
      <c r="M101" s="203" t="n">
        <f aca="false">+M57*Input!$D23</f>
        <v>0</v>
      </c>
      <c r="N101" s="203" t="n">
        <f aca="false">+N57*Input!$D23</f>
        <v>0</v>
      </c>
      <c r="O101" s="203" t="n">
        <f aca="false">SUM(C101:N101)</f>
        <v>0</v>
      </c>
    </row>
    <row r="102" customFormat="false" ht="12.75" hidden="false" customHeight="false" outlineLevel="0" collapsed="false">
      <c r="A102" s="57" t="s">
        <v>358</v>
      </c>
      <c r="C102" s="203" t="n">
        <f aca="false">+C58*Input!$D24</f>
        <v>0</v>
      </c>
      <c r="D102" s="203" t="n">
        <f aca="false">+D58*Input!$D24</f>
        <v>0</v>
      </c>
      <c r="E102" s="203" t="n">
        <f aca="false">+E58*Input!$D24</f>
        <v>0</v>
      </c>
      <c r="F102" s="203" t="n">
        <f aca="false">+F58*Input!$D24</f>
        <v>0</v>
      </c>
      <c r="G102" s="203" t="n">
        <f aca="false">+G58*Input!$D24</f>
        <v>0</v>
      </c>
      <c r="H102" s="203" t="n">
        <f aca="false">+H58*Input!$D24</f>
        <v>0</v>
      </c>
      <c r="I102" s="203" t="n">
        <f aca="false">+I58*Input!$D24</f>
        <v>0</v>
      </c>
      <c r="J102" s="203" t="n">
        <f aca="false">+J58*Input!$D24</f>
        <v>0</v>
      </c>
      <c r="K102" s="203" t="n">
        <f aca="false">+K58*Input!$D24</f>
        <v>0</v>
      </c>
      <c r="L102" s="203" t="n">
        <f aca="false">+L58*Input!$D24</f>
        <v>0</v>
      </c>
      <c r="M102" s="203" t="n">
        <f aca="false">+M58*Input!$D24</f>
        <v>0</v>
      </c>
      <c r="N102" s="203" t="n">
        <f aca="false">+N58*Input!$D24</f>
        <v>0</v>
      </c>
      <c r="O102" s="203" t="n">
        <f aca="false">SUM(C102:N102)</f>
        <v>0</v>
      </c>
    </row>
    <row r="103" customFormat="false" ht="12.75" hidden="false" customHeight="false" outlineLevel="0" collapsed="false">
      <c r="A103" s="57" t="s">
        <v>359</v>
      </c>
      <c r="C103" s="203" t="n">
        <f aca="false">+C59*Input!$D25</f>
        <v>0</v>
      </c>
      <c r="D103" s="203" t="n">
        <f aca="false">+D59*Input!$D25</f>
        <v>0</v>
      </c>
      <c r="E103" s="203" t="n">
        <f aca="false">+E59*Input!$D25</f>
        <v>0</v>
      </c>
      <c r="F103" s="203" t="n">
        <f aca="false">+F59*Input!$D25</f>
        <v>0</v>
      </c>
      <c r="G103" s="203" t="n">
        <f aca="false">+G59*Input!$D25</f>
        <v>0</v>
      </c>
      <c r="H103" s="203" t="n">
        <f aca="false">+H59*Input!$D25</f>
        <v>0</v>
      </c>
      <c r="I103" s="203" t="n">
        <f aca="false">+I59*Input!$D25</f>
        <v>0</v>
      </c>
      <c r="J103" s="203" t="n">
        <f aca="false">+J59*Input!$D25</f>
        <v>0</v>
      </c>
      <c r="K103" s="203" t="n">
        <f aca="false">+K59*Input!$D25</f>
        <v>0</v>
      </c>
      <c r="L103" s="203" t="n">
        <f aca="false">+L59*Input!$D25</f>
        <v>0</v>
      </c>
      <c r="M103" s="203" t="n">
        <f aca="false">+M59*Input!$D25</f>
        <v>0</v>
      </c>
      <c r="N103" s="203" t="n">
        <f aca="false">+N59*Input!$D25</f>
        <v>0</v>
      </c>
      <c r="O103" s="203" t="n">
        <f aca="false">SUM(C103:N103)</f>
        <v>0</v>
      </c>
    </row>
    <row r="104" customFormat="false" ht="12.75" hidden="false" customHeight="false" outlineLevel="0" collapsed="false">
      <c r="A104" s="57" t="s">
        <v>360</v>
      </c>
      <c r="C104" s="203" t="n">
        <f aca="false">+C60*Input!$D26</f>
        <v>0</v>
      </c>
      <c r="D104" s="203" t="n">
        <f aca="false">+D60*Input!$D26</f>
        <v>0</v>
      </c>
      <c r="E104" s="203" t="n">
        <f aca="false">+E60*Input!$D26</f>
        <v>0</v>
      </c>
      <c r="F104" s="203" t="n">
        <f aca="false">+F60*Input!$D26</f>
        <v>0</v>
      </c>
      <c r="G104" s="203" t="n">
        <f aca="false">+G60*Input!$D26</f>
        <v>0</v>
      </c>
      <c r="H104" s="203" t="n">
        <f aca="false">+H60*Input!$D26</f>
        <v>0</v>
      </c>
      <c r="I104" s="203" t="n">
        <f aca="false">+I60*Input!$D26</f>
        <v>0</v>
      </c>
      <c r="J104" s="203" t="n">
        <f aca="false">+J60*Input!$D26</f>
        <v>0</v>
      </c>
      <c r="K104" s="203" t="n">
        <f aca="false">+K60*Input!$D26</f>
        <v>0</v>
      </c>
      <c r="L104" s="203" t="n">
        <f aca="false">+L60*Input!$D26</f>
        <v>0</v>
      </c>
      <c r="M104" s="203" t="n">
        <f aca="false">+M60*Input!$D26</f>
        <v>0</v>
      </c>
      <c r="N104" s="203" t="n">
        <f aca="false">+N60*Input!$D26</f>
        <v>0</v>
      </c>
      <c r="O104" s="203" t="n">
        <f aca="false">SUM(C104:N104)</f>
        <v>0</v>
      </c>
    </row>
    <row r="105" customFormat="false" ht="12.75" hidden="false" customHeight="false" outlineLevel="0" collapsed="false">
      <c r="A105" s="57" t="s">
        <v>361</v>
      </c>
      <c r="C105" s="203" t="n">
        <f aca="false">+C61*Input!$D27</f>
        <v>0</v>
      </c>
      <c r="D105" s="203" t="n">
        <f aca="false">+D61*Input!$D27</f>
        <v>0</v>
      </c>
      <c r="E105" s="203" t="n">
        <f aca="false">+E61*Input!$D27</f>
        <v>0</v>
      </c>
      <c r="F105" s="203" t="n">
        <f aca="false">+F61*Input!$D27</f>
        <v>0</v>
      </c>
      <c r="G105" s="203" t="n">
        <f aca="false">+G61*Input!$D27</f>
        <v>0</v>
      </c>
      <c r="H105" s="203" t="n">
        <f aca="false">+H61*Input!$D27</f>
        <v>0</v>
      </c>
      <c r="I105" s="203" t="n">
        <f aca="false">+I61*Input!$D27</f>
        <v>0</v>
      </c>
      <c r="J105" s="203" t="n">
        <f aca="false">+J61*Input!$D27</f>
        <v>0</v>
      </c>
      <c r="K105" s="203" t="n">
        <f aca="false">+K61*Input!$D27</f>
        <v>0</v>
      </c>
      <c r="L105" s="203" t="n">
        <f aca="false">+L61*Input!$D27</f>
        <v>0</v>
      </c>
      <c r="M105" s="203" t="n">
        <f aca="false">+M61*Input!$D27</f>
        <v>0</v>
      </c>
      <c r="N105" s="203" t="n">
        <f aca="false">+N61*Input!$D27</f>
        <v>0</v>
      </c>
      <c r="O105" s="203" t="n">
        <f aca="false">SUM(C105:N105)</f>
        <v>0</v>
      </c>
    </row>
    <row r="106" customFormat="false" ht="12.75" hidden="false" customHeight="false" outlineLevel="0" collapsed="false">
      <c r="A106" s="57" t="s">
        <v>362</v>
      </c>
      <c r="C106" s="203" t="n">
        <f aca="false">+C62*Input!$D28</f>
        <v>0</v>
      </c>
      <c r="D106" s="203" t="n">
        <f aca="false">+D62*Input!$D28</f>
        <v>0</v>
      </c>
      <c r="E106" s="203" t="n">
        <f aca="false">+E62*Input!$D28</f>
        <v>0</v>
      </c>
      <c r="F106" s="203" t="n">
        <f aca="false">+F62*Input!$D28</f>
        <v>0</v>
      </c>
      <c r="G106" s="203" t="n">
        <f aca="false">+G62*Input!$D28</f>
        <v>0</v>
      </c>
      <c r="H106" s="203" t="n">
        <f aca="false">+H62*Input!$D28</f>
        <v>0</v>
      </c>
      <c r="I106" s="203" t="n">
        <f aca="false">+I62*Input!$D28</f>
        <v>0</v>
      </c>
      <c r="J106" s="203" t="n">
        <f aca="false">+J62*Input!$D28</f>
        <v>0</v>
      </c>
      <c r="K106" s="203" t="n">
        <f aca="false">+K62*Input!$D28</f>
        <v>0</v>
      </c>
      <c r="L106" s="203" t="n">
        <f aca="false">+L62*Input!$D28</f>
        <v>0</v>
      </c>
      <c r="M106" s="203" t="n">
        <f aca="false">+M62*Input!$D28</f>
        <v>0</v>
      </c>
      <c r="N106" s="203" t="n">
        <f aca="false">+N62*Input!$D28</f>
        <v>0</v>
      </c>
      <c r="O106" s="203" t="n">
        <f aca="false">SUM(C106:N106)</f>
        <v>0</v>
      </c>
    </row>
    <row r="107" customFormat="false" ht="12.75" hidden="false" customHeight="false" outlineLevel="0" collapsed="false">
      <c r="A107" s="57" t="s">
        <v>363</v>
      </c>
      <c r="C107" s="203" t="n">
        <f aca="false">+C63*Input!$D29</f>
        <v>0</v>
      </c>
      <c r="D107" s="203" t="n">
        <f aca="false">+D63*Input!$D29</f>
        <v>0</v>
      </c>
      <c r="E107" s="203" t="n">
        <f aca="false">+E63*Input!$D29</f>
        <v>0</v>
      </c>
      <c r="F107" s="203" t="n">
        <f aca="false">+F63*Input!$D29</f>
        <v>0</v>
      </c>
      <c r="G107" s="203" t="n">
        <f aca="false">+G63*Input!$D29</f>
        <v>0</v>
      </c>
      <c r="H107" s="203" t="n">
        <f aca="false">+H63*Input!$D29</f>
        <v>0</v>
      </c>
      <c r="I107" s="203" t="n">
        <f aca="false">+I63*Input!$D29</f>
        <v>0</v>
      </c>
      <c r="J107" s="203" t="n">
        <f aca="false">+J63*Input!$D29</f>
        <v>0</v>
      </c>
      <c r="K107" s="203" t="n">
        <f aca="false">+K63*Input!$D29</f>
        <v>0</v>
      </c>
      <c r="L107" s="203" t="n">
        <f aca="false">+L63*Input!$D29</f>
        <v>0</v>
      </c>
      <c r="M107" s="203" t="n">
        <f aca="false">+M63*Input!$D29</f>
        <v>0</v>
      </c>
      <c r="N107" s="203" t="n">
        <f aca="false">+N63*Input!$D29</f>
        <v>0</v>
      </c>
      <c r="O107" s="203" t="n">
        <f aca="false">SUM(C107:N107)</f>
        <v>0</v>
      </c>
    </row>
    <row r="108" customFormat="false" ht="12.75" hidden="false" customHeight="false" outlineLevel="0" collapsed="false">
      <c r="A108" s="57" t="s">
        <v>364</v>
      </c>
      <c r="C108" s="203" t="n">
        <f aca="false">+C64*Input!$D30</f>
        <v>0</v>
      </c>
      <c r="D108" s="203" t="n">
        <f aca="false">+D64*Input!$D30</f>
        <v>0</v>
      </c>
      <c r="E108" s="203" t="n">
        <f aca="false">+E64*Input!$D30</f>
        <v>0</v>
      </c>
      <c r="F108" s="203" t="n">
        <f aca="false">+F64*Input!$D30</f>
        <v>0</v>
      </c>
      <c r="G108" s="203" t="n">
        <f aca="false">+G64*Input!$D30</f>
        <v>0</v>
      </c>
      <c r="H108" s="203" t="n">
        <f aca="false">+H64*Input!$D30</f>
        <v>0</v>
      </c>
      <c r="I108" s="203" t="n">
        <f aca="false">+I64*Input!$D30</f>
        <v>0</v>
      </c>
      <c r="J108" s="203" t="n">
        <f aca="false">+J64*Input!$D30</f>
        <v>0</v>
      </c>
      <c r="K108" s="203" t="n">
        <f aca="false">+K64*Input!$D30</f>
        <v>0</v>
      </c>
      <c r="L108" s="203" t="n">
        <f aca="false">+L64*Input!$D30</f>
        <v>0</v>
      </c>
      <c r="M108" s="203" t="n">
        <f aca="false">+M64*Input!$D30</f>
        <v>0</v>
      </c>
      <c r="N108" s="203" t="n">
        <f aca="false">+N64*Input!$D30</f>
        <v>0</v>
      </c>
      <c r="O108" s="203" t="n">
        <f aca="false">SUM(C108:N108)</f>
        <v>0</v>
      </c>
    </row>
    <row r="109" customFormat="false" ht="12.75" hidden="false" customHeight="false" outlineLevel="0" collapsed="false">
      <c r="A109" s="57" t="s">
        <v>365</v>
      </c>
      <c r="C109" s="203" t="n">
        <f aca="false">+C65*Input!$D31</f>
        <v>0</v>
      </c>
      <c r="D109" s="203" t="n">
        <f aca="false">+D65*Input!$D31</f>
        <v>0</v>
      </c>
      <c r="E109" s="203" t="n">
        <f aca="false">+E65*Input!$D31</f>
        <v>0</v>
      </c>
      <c r="F109" s="203" t="n">
        <f aca="false">+F65*Input!$D31</f>
        <v>0</v>
      </c>
      <c r="G109" s="203" t="n">
        <f aca="false">+G65*Input!$D31</f>
        <v>0</v>
      </c>
      <c r="H109" s="203" t="n">
        <f aca="false">+H65*Input!$D31</f>
        <v>0</v>
      </c>
      <c r="I109" s="203" t="n">
        <f aca="false">+I65*Input!$D31</f>
        <v>0</v>
      </c>
      <c r="J109" s="203" t="n">
        <f aca="false">+J65*Input!$D31</f>
        <v>0</v>
      </c>
      <c r="K109" s="203" t="n">
        <f aca="false">+K65*Input!$D31</f>
        <v>0</v>
      </c>
      <c r="L109" s="203" t="n">
        <f aca="false">+L65*Input!$D31</f>
        <v>0</v>
      </c>
      <c r="M109" s="203" t="n">
        <f aca="false">+M65*Input!$D31</f>
        <v>0</v>
      </c>
      <c r="N109" s="203" t="n">
        <f aca="false">+N65*Input!$D31</f>
        <v>0</v>
      </c>
      <c r="O109" s="203" t="n">
        <f aca="false">SUM(C109:N109)</f>
        <v>0</v>
      </c>
    </row>
    <row r="110" customFormat="false" ht="12.75" hidden="false" customHeight="false" outlineLevel="0" collapsed="false">
      <c r="A110" s="57" t="s">
        <v>366</v>
      </c>
      <c r="C110" s="203" t="n">
        <f aca="false">+C66*Input!$D32</f>
        <v>0</v>
      </c>
      <c r="D110" s="203" t="n">
        <f aca="false">+D66*Input!$D32</f>
        <v>0</v>
      </c>
      <c r="E110" s="203" t="n">
        <f aca="false">+E66*Input!$D32</f>
        <v>0</v>
      </c>
      <c r="F110" s="203" t="n">
        <f aca="false">+F66*Input!$D32</f>
        <v>0</v>
      </c>
      <c r="G110" s="203" t="n">
        <f aca="false">+G66*Input!$D32</f>
        <v>0</v>
      </c>
      <c r="H110" s="203" t="n">
        <f aca="false">+H66*Input!$D32</f>
        <v>0</v>
      </c>
      <c r="I110" s="203" t="n">
        <f aca="false">+I66*Input!$D32</f>
        <v>0</v>
      </c>
      <c r="J110" s="203" t="n">
        <f aca="false">+J66*Input!$D32</f>
        <v>0</v>
      </c>
      <c r="K110" s="203" t="n">
        <f aca="false">+K66*Input!$D32</f>
        <v>0</v>
      </c>
      <c r="L110" s="203" t="n">
        <f aca="false">+L66*Input!$D32</f>
        <v>0</v>
      </c>
      <c r="M110" s="203" t="n">
        <f aca="false">+M66*Input!$D32</f>
        <v>0</v>
      </c>
      <c r="N110" s="203" t="n">
        <f aca="false">+N66*Input!$D32</f>
        <v>0</v>
      </c>
      <c r="O110" s="203" t="n">
        <f aca="false">SUM(C110:N110)</f>
        <v>0</v>
      </c>
    </row>
    <row r="111" customFormat="false" ht="12.75" hidden="false" customHeight="false" outlineLevel="0" collapsed="false">
      <c r="A111" s="57" t="s">
        <v>367</v>
      </c>
      <c r="C111" s="203" t="n">
        <f aca="false">+C67*Input!$D33</f>
        <v>0</v>
      </c>
      <c r="D111" s="203" t="n">
        <f aca="false">+D67*Input!$D33</f>
        <v>0</v>
      </c>
      <c r="E111" s="203" t="n">
        <f aca="false">+E67*Input!$D33</f>
        <v>0</v>
      </c>
      <c r="F111" s="203" t="n">
        <f aca="false">+F67*Input!$D33</f>
        <v>0</v>
      </c>
      <c r="G111" s="203" t="n">
        <f aca="false">+G67*Input!$D33</f>
        <v>0</v>
      </c>
      <c r="H111" s="203" t="n">
        <f aca="false">+H67*Input!$D33</f>
        <v>0</v>
      </c>
      <c r="I111" s="203" t="n">
        <f aca="false">+I67*Input!$D33</f>
        <v>0</v>
      </c>
      <c r="J111" s="203" t="n">
        <f aca="false">+J67*Input!$D33</f>
        <v>0</v>
      </c>
      <c r="K111" s="203" t="n">
        <f aca="false">+K67*Input!$D33</f>
        <v>0</v>
      </c>
      <c r="L111" s="203" t="n">
        <f aca="false">+L67*Input!$D33</f>
        <v>0</v>
      </c>
      <c r="M111" s="203" t="n">
        <f aca="false">+M67*Input!$D33</f>
        <v>0</v>
      </c>
      <c r="N111" s="203" t="n">
        <f aca="false">+N67*Input!$D33</f>
        <v>0</v>
      </c>
      <c r="O111" s="203" t="n">
        <f aca="false">SUM(C111:N111)</f>
        <v>0</v>
      </c>
    </row>
    <row r="112" customFormat="false" ht="12.75" hidden="false" customHeight="false" outlineLevel="0" collapsed="false">
      <c r="A112" s="57" t="s">
        <v>368</v>
      </c>
      <c r="C112" s="203" t="n">
        <f aca="false">+C68*Input!$D34</f>
        <v>0</v>
      </c>
      <c r="D112" s="203" t="n">
        <f aca="false">+D68*Input!$D34</f>
        <v>0</v>
      </c>
      <c r="E112" s="203" t="n">
        <f aca="false">+E68*Input!$D34</f>
        <v>0</v>
      </c>
      <c r="F112" s="203" t="n">
        <f aca="false">+F68*Input!$D34</f>
        <v>0</v>
      </c>
      <c r="G112" s="203" t="n">
        <f aca="false">+G68*Input!$D34</f>
        <v>0</v>
      </c>
      <c r="H112" s="203" t="n">
        <f aca="false">+H68*Input!$D34</f>
        <v>0</v>
      </c>
      <c r="I112" s="203" t="n">
        <f aca="false">+I68*Input!$D34</f>
        <v>0</v>
      </c>
      <c r="J112" s="203" t="n">
        <f aca="false">+J68*Input!$D34</f>
        <v>0</v>
      </c>
      <c r="K112" s="203" t="n">
        <f aca="false">+K68*Input!$D34</f>
        <v>0</v>
      </c>
      <c r="L112" s="203" t="n">
        <f aca="false">+L68*Input!$D34</f>
        <v>0</v>
      </c>
      <c r="M112" s="203" t="n">
        <f aca="false">+M68*Input!$D34</f>
        <v>0</v>
      </c>
      <c r="N112" s="203" t="n">
        <f aca="false">+N68*Input!$D34</f>
        <v>0</v>
      </c>
      <c r="O112" s="203" t="n">
        <f aca="false">SUM(C112:N112)</f>
        <v>0</v>
      </c>
    </row>
    <row r="113" customFormat="false" ht="12.75" hidden="false" customHeight="false" outlineLevel="0" collapsed="false">
      <c r="A113" s="57" t="s">
        <v>369</v>
      </c>
      <c r="C113" s="203" t="n">
        <f aca="false">+C69*Input!$D35</f>
        <v>0</v>
      </c>
      <c r="D113" s="203" t="n">
        <f aca="false">+D69*Input!$D35</f>
        <v>0</v>
      </c>
      <c r="E113" s="203" t="n">
        <f aca="false">+E69*Input!$D35</f>
        <v>0</v>
      </c>
      <c r="F113" s="203" t="n">
        <f aca="false">+F69*Input!$D35</f>
        <v>0</v>
      </c>
      <c r="G113" s="203" t="n">
        <f aca="false">+G69*Input!$D35</f>
        <v>0</v>
      </c>
      <c r="H113" s="203" t="n">
        <f aca="false">+H69*Input!$D35</f>
        <v>0</v>
      </c>
      <c r="I113" s="203" t="n">
        <f aca="false">+I69*Input!$D35</f>
        <v>0</v>
      </c>
      <c r="J113" s="203" t="n">
        <f aca="false">+J69*Input!$D35</f>
        <v>0</v>
      </c>
      <c r="K113" s="203" t="n">
        <f aca="false">+K69*Input!$D35</f>
        <v>0</v>
      </c>
      <c r="L113" s="203" t="n">
        <f aca="false">+L69*Input!$D35</f>
        <v>0</v>
      </c>
      <c r="M113" s="203" t="n">
        <f aca="false">+M69*Input!$D35</f>
        <v>0</v>
      </c>
      <c r="N113" s="203" t="n">
        <f aca="false">+N69*Input!$D35</f>
        <v>0</v>
      </c>
      <c r="O113" s="203" t="n">
        <f aca="false">SUM(C113:N113)</f>
        <v>0</v>
      </c>
    </row>
    <row r="114" customFormat="false" ht="12.75" hidden="false" customHeight="false" outlineLevel="0" collapsed="false">
      <c r="A114" s="57" t="s">
        <v>370</v>
      </c>
      <c r="C114" s="203" t="n">
        <f aca="false">+C70*Input!$D36</f>
        <v>0</v>
      </c>
      <c r="D114" s="203" t="n">
        <f aca="false">+D70*Input!$D36</f>
        <v>0</v>
      </c>
      <c r="E114" s="203" t="n">
        <f aca="false">+E70*Input!$D36</f>
        <v>0</v>
      </c>
      <c r="F114" s="203" t="n">
        <f aca="false">+F70*Input!$D36</f>
        <v>0</v>
      </c>
      <c r="G114" s="203" t="n">
        <f aca="false">+G70*Input!$D36</f>
        <v>0</v>
      </c>
      <c r="H114" s="203" t="n">
        <f aca="false">+H70*Input!$D36</f>
        <v>0</v>
      </c>
      <c r="I114" s="203" t="n">
        <f aca="false">+I70*Input!$D36</f>
        <v>0</v>
      </c>
      <c r="J114" s="203" t="n">
        <f aca="false">+J70*Input!$D36</f>
        <v>0</v>
      </c>
      <c r="K114" s="203" t="n">
        <f aca="false">+K70*Input!$D36</f>
        <v>0</v>
      </c>
      <c r="L114" s="203" t="n">
        <f aca="false">+L70*Input!$D36</f>
        <v>0</v>
      </c>
      <c r="M114" s="203" t="n">
        <f aca="false">+M70*Input!$D36</f>
        <v>0</v>
      </c>
      <c r="N114" s="203" t="n">
        <f aca="false">+N70*Input!$D36</f>
        <v>0</v>
      </c>
      <c r="O114" s="203" t="n">
        <f aca="false">SUM(C114:N114)</f>
        <v>0</v>
      </c>
    </row>
    <row r="115" customFormat="false" ht="12.75" hidden="false" customHeight="false" outlineLevel="0" collapsed="false">
      <c r="A115" s="57" t="s">
        <v>371</v>
      </c>
      <c r="C115" s="203" t="n">
        <f aca="false">+C71*Input!$D37</f>
        <v>0</v>
      </c>
      <c r="D115" s="203" t="n">
        <f aca="false">+D71*Input!$D37</f>
        <v>0</v>
      </c>
      <c r="E115" s="203" t="n">
        <f aca="false">+E71*Input!$D37</f>
        <v>0</v>
      </c>
      <c r="F115" s="203" t="n">
        <f aca="false">+F71*Input!$D37</f>
        <v>0</v>
      </c>
      <c r="G115" s="203" t="n">
        <f aca="false">+G71*Input!$D37</f>
        <v>0</v>
      </c>
      <c r="H115" s="203" t="n">
        <f aca="false">+H71*Input!$D37</f>
        <v>0</v>
      </c>
      <c r="I115" s="203" t="n">
        <f aca="false">+I71*Input!$D37</f>
        <v>0</v>
      </c>
      <c r="J115" s="203" t="n">
        <f aca="false">+J71*Input!$D37</f>
        <v>0</v>
      </c>
      <c r="K115" s="203" t="n">
        <f aca="false">+K71*Input!$D37</f>
        <v>0</v>
      </c>
      <c r="L115" s="203" t="n">
        <f aca="false">+L71*Input!$D37</f>
        <v>0</v>
      </c>
      <c r="M115" s="203" t="n">
        <f aca="false">+M71*Input!$D37</f>
        <v>0</v>
      </c>
      <c r="N115" s="203" t="n">
        <f aca="false">+N71*Input!$D37</f>
        <v>0</v>
      </c>
      <c r="O115" s="203" t="n">
        <f aca="false">SUM(C115:N115)</f>
        <v>0</v>
      </c>
    </row>
    <row r="116" customFormat="false" ht="12.75" hidden="false" customHeight="false" outlineLevel="0" collapsed="false">
      <c r="A116" s="57" t="s">
        <v>372</v>
      </c>
      <c r="C116" s="203" t="n">
        <f aca="false">+C72*Input!$D38</f>
        <v>0</v>
      </c>
      <c r="D116" s="203" t="n">
        <f aca="false">+D72*Input!$D38</f>
        <v>0</v>
      </c>
      <c r="E116" s="203" t="n">
        <f aca="false">+E72*Input!$D38</f>
        <v>0</v>
      </c>
      <c r="F116" s="203" t="n">
        <f aca="false">+F72*Input!$D38</f>
        <v>0</v>
      </c>
      <c r="G116" s="203" t="n">
        <f aca="false">+G72*Input!$D38</f>
        <v>0</v>
      </c>
      <c r="H116" s="203" t="n">
        <f aca="false">+H72*Input!$D38</f>
        <v>0</v>
      </c>
      <c r="I116" s="203" t="n">
        <f aca="false">+I72*Input!$D38</f>
        <v>0</v>
      </c>
      <c r="J116" s="203" t="n">
        <f aca="false">+J72*Input!$D38</f>
        <v>0</v>
      </c>
      <c r="K116" s="203" t="n">
        <f aca="false">+K72*Input!$D38</f>
        <v>0</v>
      </c>
      <c r="L116" s="203" t="n">
        <f aca="false">+L72*Input!$D38</f>
        <v>0</v>
      </c>
      <c r="M116" s="203" t="n">
        <f aca="false">+M72*Input!$D38</f>
        <v>0</v>
      </c>
      <c r="N116" s="203" t="n">
        <f aca="false">+N72*Input!$D38</f>
        <v>0</v>
      </c>
      <c r="O116" s="203" t="n">
        <f aca="false">SUM(C116:N116)</f>
        <v>0</v>
      </c>
    </row>
    <row r="117" customFormat="false" ht="12.75" hidden="false" customHeight="false" outlineLevel="0" collapsed="false">
      <c r="A117" s="57" t="s">
        <v>373</v>
      </c>
      <c r="C117" s="203" t="n">
        <f aca="false">+C73*Input!$D39</f>
        <v>0</v>
      </c>
      <c r="D117" s="203" t="n">
        <f aca="false">+D73*Input!$D39</f>
        <v>0</v>
      </c>
      <c r="E117" s="203" t="n">
        <f aca="false">+E73*Input!$D39</f>
        <v>0</v>
      </c>
      <c r="F117" s="203" t="n">
        <f aca="false">+F73*Input!$D39</f>
        <v>0</v>
      </c>
      <c r="G117" s="203" t="n">
        <f aca="false">+G73*Input!$D39</f>
        <v>0</v>
      </c>
      <c r="H117" s="203" t="n">
        <f aca="false">+H73*Input!$D39</f>
        <v>0</v>
      </c>
      <c r="I117" s="203" t="n">
        <f aca="false">+I73*Input!$D39</f>
        <v>0</v>
      </c>
      <c r="J117" s="203" t="n">
        <f aca="false">+J73*Input!$D39</f>
        <v>0</v>
      </c>
      <c r="K117" s="203" t="n">
        <f aca="false">+K73*Input!$D39</f>
        <v>0</v>
      </c>
      <c r="L117" s="203" t="n">
        <f aca="false">+L73*Input!$D39</f>
        <v>0</v>
      </c>
      <c r="M117" s="203" t="n">
        <f aca="false">+M73*Input!$D39</f>
        <v>0</v>
      </c>
      <c r="N117" s="203" t="n">
        <f aca="false">+N73*Input!$D39</f>
        <v>0</v>
      </c>
      <c r="O117" s="203" t="n">
        <f aca="false">SUM(C117:N117)</f>
        <v>0</v>
      </c>
    </row>
    <row r="118" customFormat="false" ht="12.75" hidden="false" customHeight="false" outlineLevel="0" collapsed="false">
      <c r="A118" s="57" t="s">
        <v>374</v>
      </c>
      <c r="C118" s="203" t="n">
        <f aca="false">+C74*Input!$D40</f>
        <v>0</v>
      </c>
      <c r="D118" s="203" t="n">
        <f aca="false">+D74*Input!$D40</f>
        <v>0</v>
      </c>
      <c r="E118" s="203" t="n">
        <f aca="false">+E74*Input!$D40</f>
        <v>0</v>
      </c>
      <c r="F118" s="203" t="n">
        <f aca="false">+F74*Input!$D40</f>
        <v>0</v>
      </c>
      <c r="G118" s="203" t="n">
        <f aca="false">+G74*Input!$D40</f>
        <v>0</v>
      </c>
      <c r="H118" s="203" t="n">
        <f aca="false">+H74*Input!$D40</f>
        <v>0</v>
      </c>
      <c r="I118" s="203" t="n">
        <f aca="false">+I74*Input!$D40</f>
        <v>0</v>
      </c>
      <c r="J118" s="203" t="n">
        <f aca="false">+J74*Input!$D40</f>
        <v>0</v>
      </c>
      <c r="K118" s="203" t="n">
        <f aca="false">+K74*Input!$D40</f>
        <v>0</v>
      </c>
      <c r="L118" s="203" t="n">
        <f aca="false">+L74*Input!$D40</f>
        <v>0</v>
      </c>
      <c r="M118" s="203" t="n">
        <f aca="false">+M74*Input!$D40</f>
        <v>0</v>
      </c>
      <c r="N118" s="203" t="n">
        <f aca="false">+N74*Input!$D40</f>
        <v>0</v>
      </c>
      <c r="O118" s="203" t="n">
        <f aca="false">SUM(C118:N118)</f>
        <v>0</v>
      </c>
    </row>
    <row r="119" customFormat="false" ht="12.75" hidden="false" customHeight="false" outlineLevel="0" collapsed="false">
      <c r="A119" s="57" t="s">
        <v>375</v>
      </c>
      <c r="C119" s="203" t="n">
        <f aca="false">+C75*Input!$D41</f>
        <v>0</v>
      </c>
      <c r="D119" s="203" t="n">
        <f aca="false">+D75*Input!$D41</f>
        <v>0</v>
      </c>
      <c r="E119" s="203" t="n">
        <f aca="false">+E75*Input!$D41</f>
        <v>0</v>
      </c>
      <c r="F119" s="203" t="n">
        <f aca="false">+F75*Input!$D41</f>
        <v>0</v>
      </c>
      <c r="G119" s="203" t="n">
        <f aca="false">+G75*Input!$D41</f>
        <v>0</v>
      </c>
      <c r="H119" s="203" t="n">
        <f aca="false">+H75*Input!$D41</f>
        <v>0</v>
      </c>
      <c r="I119" s="203" t="n">
        <f aca="false">+I75*Input!$D41</f>
        <v>0</v>
      </c>
      <c r="J119" s="203" t="n">
        <f aca="false">+J75*Input!$D41</f>
        <v>0</v>
      </c>
      <c r="K119" s="203" t="n">
        <f aca="false">+K75*Input!$D41</f>
        <v>0</v>
      </c>
      <c r="L119" s="203" t="n">
        <f aca="false">+L75*Input!$D41</f>
        <v>0</v>
      </c>
      <c r="M119" s="203" t="n">
        <f aca="false">+M75*Input!$D41</f>
        <v>0</v>
      </c>
      <c r="N119" s="203" t="n">
        <f aca="false">+N75*Input!$D41</f>
        <v>0</v>
      </c>
      <c r="O119" s="203" t="n">
        <f aca="false">SUM(C119:N119)</f>
        <v>0</v>
      </c>
    </row>
    <row r="120" customFormat="false" ht="12.75" hidden="false" customHeight="false" outlineLevel="0" collapsed="false">
      <c r="A120" s="57" t="s">
        <v>376</v>
      </c>
      <c r="C120" s="203" t="n">
        <f aca="false">+C76*Input!$D42</f>
        <v>0</v>
      </c>
      <c r="D120" s="203" t="n">
        <f aca="false">+D76*Input!$D42</f>
        <v>0</v>
      </c>
      <c r="E120" s="203" t="n">
        <f aca="false">+E76*Input!$D42</f>
        <v>0</v>
      </c>
      <c r="F120" s="203" t="n">
        <f aca="false">+F76*Input!$D42</f>
        <v>0</v>
      </c>
      <c r="G120" s="203" t="n">
        <f aca="false">+G76*Input!$D42</f>
        <v>0</v>
      </c>
      <c r="H120" s="203" t="n">
        <f aca="false">+H76*Input!$D42</f>
        <v>0</v>
      </c>
      <c r="I120" s="203" t="n">
        <f aca="false">+I76*Input!$D42</f>
        <v>0</v>
      </c>
      <c r="J120" s="203" t="n">
        <f aca="false">+J76*Input!$D42</f>
        <v>0</v>
      </c>
      <c r="K120" s="203" t="n">
        <f aca="false">+K76*Input!$D42</f>
        <v>0</v>
      </c>
      <c r="L120" s="203" t="n">
        <f aca="false">+L76*Input!$D42</f>
        <v>0</v>
      </c>
      <c r="M120" s="203" t="n">
        <f aca="false">+M76*Input!$D42</f>
        <v>0</v>
      </c>
      <c r="N120" s="203" t="n">
        <f aca="false">+N76*Input!$D42</f>
        <v>0</v>
      </c>
      <c r="O120" s="203" t="n">
        <f aca="false">SUM(C120:N120)</f>
        <v>0</v>
      </c>
    </row>
    <row r="121" customFormat="false" ht="12.75" hidden="false" customHeight="false" outlineLevel="0" collapsed="false">
      <c r="A121" s="57" t="s">
        <v>377</v>
      </c>
      <c r="C121" s="203" t="n">
        <f aca="false">+C77*Input!$D43</f>
        <v>0</v>
      </c>
      <c r="D121" s="203" t="n">
        <f aca="false">+D77*Input!$D43</f>
        <v>0</v>
      </c>
      <c r="E121" s="203" t="n">
        <f aca="false">+E77*Input!$D43</f>
        <v>0</v>
      </c>
      <c r="F121" s="203" t="n">
        <f aca="false">+F77*Input!$D43</f>
        <v>0</v>
      </c>
      <c r="G121" s="203" t="n">
        <f aca="false">+G77*Input!$D43</f>
        <v>0</v>
      </c>
      <c r="H121" s="203" t="n">
        <f aca="false">+H77*Input!$D43</f>
        <v>0</v>
      </c>
      <c r="I121" s="203" t="n">
        <f aca="false">+I77*Input!$D43</f>
        <v>0</v>
      </c>
      <c r="J121" s="203" t="n">
        <f aca="false">+J77*Input!$D43</f>
        <v>0</v>
      </c>
      <c r="K121" s="203" t="n">
        <f aca="false">+K77*Input!$D43</f>
        <v>0</v>
      </c>
      <c r="L121" s="203" t="n">
        <f aca="false">+L77*Input!$D43</f>
        <v>0</v>
      </c>
      <c r="M121" s="203" t="n">
        <f aca="false">+M77*Input!$D43</f>
        <v>0</v>
      </c>
      <c r="N121" s="203" t="n">
        <f aca="false">+N77*Input!$D43</f>
        <v>0</v>
      </c>
      <c r="O121" s="203" t="n">
        <f aca="false">SUM(C121:N121)</f>
        <v>0</v>
      </c>
    </row>
    <row r="122" customFormat="false" ht="12.75" hidden="false" customHeight="false" outlineLevel="0" collapsed="false">
      <c r="A122" s="57" t="s">
        <v>378</v>
      </c>
      <c r="C122" s="203" t="n">
        <f aca="false">+C78*Input!$D44</f>
        <v>0</v>
      </c>
      <c r="D122" s="203" t="n">
        <f aca="false">+D78*Input!$D44</f>
        <v>0</v>
      </c>
      <c r="E122" s="203" t="n">
        <f aca="false">+E78*Input!$D44</f>
        <v>0</v>
      </c>
      <c r="F122" s="203" t="n">
        <f aca="false">+F78*Input!$D44</f>
        <v>0</v>
      </c>
      <c r="G122" s="203" t="n">
        <f aca="false">+G78*Input!$D44</f>
        <v>0</v>
      </c>
      <c r="H122" s="203" t="n">
        <f aca="false">+H78*Input!$D44</f>
        <v>0</v>
      </c>
      <c r="I122" s="203" t="n">
        <f aca="false">+I78*Input!$D44</f>
        <v>0</v>
      </c>
      <c r="J122" s="203" t="n">
        <f aca="false">+J78*Input!$D44</f>
        <v>0</v>
      </c>
      <c r="K122" s="203" t="n">
        <f aca="false">+K78*Input!$D44</f>
        <v>0</v>
      </c>
      <c r="L122" s="203" t="n">
        <f aca="false">+L78*Input!$D44</f>
        <v>0</v>
      </c>
      <c r="M122" s="203" t="n">
        <f aca="false">+M78*Input!$D44</f>
        <v>0</v>
      </c>
      <c r="N122" s="203" t="n">
        <f aca="false">+N78*Input!$D44</f>
        <v>0</v>
      </c>
      <c r="O122" s="203" t="n">
        <f aca="false">SUM(C122:N122)</f>
        <v>0</v>
      </c>
    </row>
    <row r="123" customFormat="false" ht="12.75" hidden="false" customHeight="false" outlineLevel="0" collapsed="false">
      <c r="A123" s="57" t="s">
        <v>379</v>
      </c>
      <c r="C123" s="203" t="n">
        <f aca="false">+C79*Input!$D45</f>
        <v>0</v>
      </c>
      <c r="D123" s="203" t="n">
        <f aca="false">+D79*Input!$D45</f>
        <v>0</v>
      </c>
      <c r="E123" s="203" t="n">
        <f aca="false">+E79*Input!$D45</f>
        <v>0</v>
      </c>
      <c r="F123" s="203" t="n">
        <f aca="false">+F79*Input!$D45</f>
        <v>0</v>
      </c>
      <c r="G123" s="203" t="n">
        <f aca="false">+G79*Input!$D45</f>
        <v>0</v>
      </c>
      <c r="H123" s="203" t="n">
        <f aca="false">+H79*Input!$D45</f>
        <v>0</v>
      </c>
      <c r="I123" s="203" t="n">
        <f aca="false">+I79*Input!$D45</f>
        <v>0</v>
      </c>
      <c r="J123" s="203" t="n">
        <f aca="false">+J79*Input!$D45</f>
        <v>0</v>
      </c>
      <c r="K123" s="203" t="n">
        <f aca="false">+K79*Input!$D45</f>
        <v>0</v>
      </c>
      <c r="L123" s="203" t="n">
        <f aca="false">+L79*Input!$D45</f>
        <v>0</v>
      </c>
      <c r="M123" s="203" t="n">
        <f aca="false">+M79*Input!$D45</f>
        <v>0</v>
      </c>
      <c r="N123" s="203" t="n">
        <f aca="false">+N79*Input!$D45</f>
        <v>0</v>
      </c>
      <c r="O123" s="203" t="n">
        <f aca="false">SUM(C123:N123)</f>
        <v>0</v>
      </c>
    </row>
    <row r="124" customFormat="false" ht="12.75" hidden="false" customHeight="false" outlineLevel="0" collapsed="false">
      <c r="A124" s="57" t="s">
        <v>380</v>
      </c>
      <c r="C124" s="203" t="n">
        <f aca="false">+C80*Input!$D46</f>
        <v>0</v>
      </c>
      <c r="D124" s="203" t="n">
        <f aca="false">+D80*Input!$D46</f>
        <v>0</v>
      </c>
      <c r="E124" s="203" t="n">
        <f aca="false">+E80*Input!$D46</f>
        <v>0</v>
      </c>
      <c r="F124" s="203" t="n">
        <f aca="false">+F80*Input!$D46</f>
        <v>0</v>
      </c>
      <c r="G124" s="203" t="n">
        <f aca="false">+G80*Input!$D46</f>
        <v>0</v>
      </c>
      <c r="H124" s="203" t="n">
        <f aca="false">+H80*Input!$D46</f>
        <v>0</v>
      </c>
      <c r="I124" s="203" t="n">
        <f aca="false">+I80*Input!$D46</f>
        <v>0</v>
      </c>
      <c r="J124" s="203" t="n">
        <f aca="false">+J80*Input!$D46</f>
        <v>0</v>
      </c>
      <c r="K124" s="203" t="n">
        <f aca="false">+K80*Input!$D46</f>
        <v>0</v>
      </c>
      <c r="L124" s="203" t="n">
        <f aca="false">+L80*Input!$D46</f>
        <v>0</v>
      </c>
      <c r="M124" s="203" t="n">
        <f aca="false">+M80*Input!$D46</f>
        <v>0</v>
      </c>
      <c r="N124" s="203" t="n">
        <f aca="false">+N80*Input!$D46</f>
        <v>0</v>
      </c>
      <c r="O124" s="203" t="n">
        <f aca="false">SUM(C124:N124)</f>
        <v>0</v>
      </c>
    </row>
    <row r="125" customFormat="false" ht="12.75" hidden="false" customHeight="false" outlineLevel="0" collapsed="false">
      <c r="A125" s="57" t="s">
        <v>381</v>
      </c>
      <c r="C125" s="203" t="n">
        <f aca="false">+C81*Input!$D47</f>
        <v>0</v>
      </c>
      <c r="D125" s="203" t="n">
        <f aca="false">+D81*Input!$D47</f>
        <v>0</v>
      </c>
      <c r="E125" s="203" t="n">
        <f aca="false">+E81*Input!$D47</f>
        <v>0</v>
      </c>
      <c r="F125" s="203" t="n">
        <f aca="false">+F81*Input!$D47</f>
        <v>0</v>
      </c>
      <c r="G125" s="203" t="n">
        <f aca="false">+G81*Input!$D47</f>
        <v>0</v>
      </c>
      <c r="H125" s="203" t="n">
        <f aca="false">+H81*Input!$D47</f>
        <v>0</v>
      </c>
      <c r="I125" s="203" t="n">
        <f aca="false">+I81*Input!$D47</f>
        <v>0</v>
      </c>
      <c r="J125" s="203" t="n">
        <f aca="false">+J81*Input!$D47</f>
        <v>0</v>
      </c>
      <c r="K125" s="203" t="n">
        <f aca="false">+K81*Input!$D47</f>
        <v>0</v>
      </c>
      <c r="L125" s="203" t="n">
        <f aca="false">+L81*Input!$D47</f>
        <v>0</v>
      </c>
      <c r="M125" s="203" t="n">
        <f aca="false">+M81*Input!$D47</f>
        <v>0</v>
      </c>
      <c r="N125" s="203" t="n">
        <f aca="false">+N81*Input!$D47</f>
        <v>0</v>
      </c>
      <c r="O125" s="203" t="n">
        <f aca="false">SUM(C125:N125)</f>
        <v>0</v>
      </c>
    </row>
    <row r="126" customFormat="false" ht="12.75" hidden="false" customHeight="false" outlineLevel="0" collapsed="false">
      <c r="A126" s="195" t="s">
        <v>390</v>
      </c>
      <c r="C126" s="204" t="n">
        <f aca="false">SUM(C97:C125)</f>
        <v>0</v>
      </c>
      <c r="D126" s="204" t="n">
        <f aca="false">SUM(D97:D125)</f>
        <v>0</v>
      </c>
      <c r="E126" s="204" t="n">
        <f aca="false">SUM(E97:E125)</f>
        <v>0</v>
      </c>
      <c r="F126" s="204" t="n">
        <f aca="false">SUM(F97:F125)</f>
        <v>0</v>
      </c>
      <c r="G126" s="204" t="n">
        <f aca="false">SUM(G97:G125)</f>
        <v>0</v>
      </c>
      <c r="H126" s="204" t="n">
        <f aca="false">SUM(H97:H125)</f>
        <v>0</v>
      </c>
      <c r="I126" s="204" t="n">
        <f aca="false">SUM(I97:I125)</f>
        <v>0</v>
      </c>
      <c r="J126" s="204" t="n">
        <f aca="false">SUM(J97:J125)</f>
        <v>0</v>
      </c>
      <c r="K126" s="204" t="n">
        <f aca="false">SUM(K97:K125)</f>
        <v>0</v>
      </c>
      <c r="L126" s="204" t="n">
        <f aca="false">SUM(L97:L125)</f>
        <v>0</v>
      </c>
      <c r="M126" s="204" t="n">
        <f aca="false">SUM(M97:M125)</f>
        <v>0</v>
      </c>
      <c r="N126" s="204" t="n">
        <f aca="false">SUM(N97:N125)</f>
        <v>0</v>
      </c>
      <c r="O126" s="204" t="n">
        <f aca="false">SUM(O97:O125)</f>
        <v>0</v>
      </c>
    </row>
    <row r="127" customFormat="false" ht="12.75" hidden="false" customHeight="false" outlineLevel="0" collapsed="false">
      <c r="A127" s="195"/>
      <c r="C127" s="205"/>
      <c r="D127" s="205"/>
      <c r="E127" s="205"/>
      <c r="F127" s="205"/>
      <c r="G127" s="205"/>
      <c r="H127" s="205"/>
      <c r="I127" s="205"/>
      <c r="J127" s="205"/>
      <c r="K127" s="205"/>
      <c r="L127" s="205"/>
      <c r="M127" s="205"/>
      <c r="N127" s="205"/>
      <c r="O127" s="205"/>
    </row>
    <row r="128" customFormat="false" ht="13.5" hidden="false" customHeight="false" outlineLevel="0" collapsed="false">
      <c r="A128" s="195" t="s">
        <v>391</v>
      </c>
      <c r="C128" s="206" t="n">
        <f aca="false">+C126+C87+C92</f>
        <v>0</v>
      </c>
      <c r="D128" s="206" t="n">
        <f aca="false">+D126+D87+D92</f>
        <v>0</v>
      </c>
      <c r="E128" s="206" t="n">
        <f aca="false">+E126+E87+E92</f>
        <v>0</v>
      </c>
      <c r="F128" s="206" t="n">
        <f aca="false">+F126+F87+F92</f>
        <v>0</v>
      </c>
      <c r="G128" s="206" t="n">
        <f aca="false">+G126+G87+G92</f>
        <v>0</v>
      </c>
      <c r="H128" s="206" t="n">
        <f aca="false">+H126+H87+H92</f>
        <v>0</v>
      </c>
      <c r="I128" s="206" t="n">
        <f aca="false">+I126+I87+I92</f>
        <v>0</v>
      </c>
      <c r="J128" s="206" t="n">
        <f aca="false">+J126+J87+J92</f>
        <v>0</v>
      </c>
      <c r="K128" s="206" t="n">
        <f aca="false">+K126+K87+K92</f>
        <v>0</v>
      </c>
      <c r="L128" s="206" t="n">
        <f aca="false">+L126+L87+L92</f>
        <v>0</v>
      </c>
      <c r="M128" s="206" t="n">
        <f aca="false">+M126+M87+M92</f>
        <v>0</v>
      </c>
      <c r="N128" s="206" t="n">
        <f aca="false">+N126+N87+N92</f>
        <v>0</v>
      </c>
      <c r="O128" s="206" t="n">
        <f aca="false">+O126+O87+O92</f>
        <v>0</v>
      </c>
    </row>
    <row r="129" customFormat="false" ht="13.5" hidden="false" customHeight="false" outlineLevel="0" collapsed="false">
      <c r="A129" s="195"/>
    </row>
    <row r="130" customFormat="false" ht="12.75" hidden="false" customHeight="false" outlineLevel="0" collapsed="false">
      <c r="A130" s="193"/>
    </row>
    <row r="131" customFormat="false" ht="12.75" hidden="false" customHeight="false" outlineLevel="0" collapsed="false">
      <c r="A131" s="193"/>
    </row>
    <row r="132" customFormat="false" ht="12.75" hidden="false" customHeight="false" outlineLevel="0" collapsed="false">
      <c r="A132" s="193"/>
    </row>
    <row r="133" customFormat="false" ht="12.75" hidden="false" customHeight="false" outlineLevel="0" collapsed="false">
      <c r="A133" s="193"/>
    </row>
    <row r="134" customFormat="false" ht="12.75" hidden="false" customHeight="false" outlineLevel="0" collapsed="false">
      <c r="A134" s="193"/>
    </row>
    <row r="135" customFormat="false" ht="12.75" hidden="false" customHeight="false" outlineLevel="0" collapsed="false">
      <c r="A135" s="193"/>
    </row>
    <row r="136" customFormat="false" ht="12.75" hidden="false" customHeight="false" outlineLevel="0" collapsed="false">
      <c r="A136" s="193"/>
    </row>
    <row r="137" customFormat="false" ht="12.75" hidden="false" customHeight="false" outlineLevel="0" collapsed="false">
      <c r="A137" s="193"/>
    </row>
    <row r="138" customFormat="false" ht="12.75" hidden="false" customHeight="false" outlineLevel="0" collapsed="false">
      <c r="A138" s="193"/>
    </row>
    <row r="139" customFormat="false" ht="12.75" hidden="false" customHeight="false" outlineLevel="0" collapsed="false">
      <c r="A139" s="193"/>
    </row>
    <row r="140" customFormat="false" ht="12.75" hidden="false" customHeight="false" outlineLevel="0" collapsed="false">
      <c r="A140" s="193"/>
    </row>
    <row r="141" customFormat="false" ht="12.75" hidden="false" customHeight="false" outlineLevel="0" collapsed="false">
      <c r="A141" s="193"/>
    </row>
    <row r="142" customFormat="false" ht="12.75" hidden="false" customHeight="false" outlineLevel="0" collapsed="false">
      <c r="A142" s="193"/>
    </row>
    <row r="143" customFormat="false" ht="12.75" hidden="false" customHeight="false" outlineLevel="0" collapsed="false">
      <c r="A143" s="193"/>
    </row>
    <row r="144" customFormat="false" ht="12.75" hidden="false" customHeight="false" outlineLevel="0" collapsed="false">
      <c r="A144" s="193"/>
    </row>
    <row r="145" customFormat="false" ht="12.75" hidden="false" customHeight="false" outlineLevel="0" collapsed="false">
      <c r="A145" s="193"/>
    </row>
    <row r="146" customFormat="false" ht="12.75" hidden="false" customHeight="false" outlineLevel="0" collapsed="false">
      <c r="A146" s="193"/>
    </row>
    <row r="147" customFormat="false" ht="12.75" hidden="false" customHeight="false" outlineLevel="0" collapsed="false">
      <c r="A147" s="193"/>
    </row>
    <row r="148" customFormat="false" ht="12.75" hidden="false" customHeight="false" outlineLevel="0" collapsed="false">
      <c r="A148" s="193"/>
    </row>
    <row r="149" customFormat="false" ht="12.75" hidden="false" customHeight="false" outlineLevel="0" collapsed="false">
      <c r="A149" s="193"/>
    </row>
    <row r="150" customFormat="false" ht="12.75" hidden="false" customHeight="false" outlineLevel="0" collapsed="false">
      <c r="A150" s="193"/>
    </row>
    <row r="151" customFormat="false" ht="12.75" hidden="false" customHeight="false" outlineLevel="0" collapsed="false">
      <c r="A151" s="193"/>
    </row>
    <row r="152" customFormat="false" ht="12.75" hidden="false" customHeight="false" outlineLevel="0" collapsed="false">
      <c r="A152" s="193"/>
    </row>
    <row r="153" customFormat="false" ht="12.75" hidden="true" customHeight="false" outlineLevel="0" collapsed="false">
      <c r="C153" s="207"/>
      <c r="D153" s="208" t="s">
        <v>392</v>
      </c>
    </row>
    <row r="154" customFormat="false" ht="12.75" hidden="true" customHeight="false" outlineLevel="0" collapsed="false">
      <c r="D154" s="209" t="s">
        <v>393</v>
      </c>
    </row>
    <row r="155" customFormat="false" ht="12.75" hidden="true" customHeight="false" outlineLevel="0" collapsed="false">
      <c r="D155" s="209" t="s">
        <v>394</v>
      </c>
    </row>
    <row r="156" customFormat="false" ht="12.75" hidden="true" customHeight="false" outlineLevel="0" collapsed="false">
      <c r="D156" s="209" t="s">
        <v>395</v>
      </c>
    </row>
    <row r="157" customFormat="false" ht="15.75" hidden="true" customHeight="false" outlineLevel="0" collapsed="false">
      <c r="A157" s="182" t="s">
        <v>318</v>
      </c>
      <c r="B157" s="183" t="n">
        <f aca="false">250000/12</f>
        <v>20833.3333333333</v>
      </c>
      <c r="C157" s="183" t="n">
        <f aca="false">$B$157*C12</f>
        <v>0</v>
      </c>
      <c r="D157" s="183" t="n">
        <f aca="false">$B$157*D12*1.075</f>
        <v>0</v>
      </c>
      <c r="E157" s="183" t="n">
        <f aca="false">$B$157*E12*1.075</f>
        <v>0</v>
      </c>
      <c r="F157" s="183" t="n">
        <f aca="false">$B$157*F12*1.075</f>
        <v>0</v>
      </c>
      <c r="G157" s="183" t="n">
        <f aca="false">$B$157*G12*1.075</f>
        <v>0</v>
      </c>
      <c r="H157" s="183" t="n">
        <f aca="false">$B$157*H12*1.075</f>
        <v>0</v>
      </c>
      <c r="I157" s="183" t="n">
        <f aca="false">$B$157*I12*1.075</f>
        <v>0</v>
      </c>
      <c r="J157" s="183" t="n">
        <f aca="false">$B$157*J12*1.075</f>
        <v>0</v>
      </c>
      <c r="K157" s="183" t="n">
        <f aca="false">$B$157*K12*1.075</f>
        <v>0</v>
      </c>
      <c r="L157" s="183" t="n">
        <f aca="false">$B$157*L12*1.075</f>
        <v>0</v>
      </c>
      <c r="M157" s="183" t="n">
        <f aca="false">$B$157*M12*1.075</f>
        <v>0</v>
      </c>
      <c r="N157" s="183" t="n">
        <f aca="false">$B$157*N12*1.075</f>
        <v>0</v>
      </c>
      <c r="O157" s="184" t="n">
        <f aca="false">SUM(C157:N157)</f>
        <v>0</v>
      </c>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85"/>
      <c r="BL157" s="185"/>
      <c r="BM157" s="185"/>
      <c r="BN157" s="185"/>
      <c r="BO157" s="185"/>
      <c r="BP157" s="185"/>
      <c r="BQ157" s="185"/>
      <c r="BR157" s="185"/>
      <c r="BS157" s="185"/>
      <c r="BT157" s="185"/>
      <c r="BU157" s="185"/>
      <c r="BV157" s="185"/>
      <c r="BW157" s="185"/>
      <c r="BX157" s="185"/>
      <c r="BY157" s="185"/>
      <c r="BZ157" s="185"/>
      <c r="CA157" s="185"/>
      <c r="CB157" s="185"/>
      <c r="CC157" s="185"/>
      <c r="CD157" s="185"/>
      <c r="CE157" s="185"/>
      <c r="CF157" s="185"/>
      <c r="CG157" s="185"/>
      <c r="CH157" s="185"/>
      <c r="CI157" s="185"/>
      <c r="CJ157" s="185"/>
      <c r="CK157" s="185"/>
      <c r="CL157" s="185"/>
      <c r="CM157" s="185"/>
      <c r="CN157" s="185"/>
      <c r="CO157" s="185"/>
      <c r="CP157" s="185"/>
      <c r="CQ157" s="185"/>
      <c r="CR157" s="185"/>
      <c r="CS157" s="185"/>
      <c r="CT157" s="185"/>
      <c r="CU157" s="185"/>
      <c r="CV157" s="185"/>
      <c r="CW157" s="185"/>
      <c r="CX157" s="185"/>
      <c r="CY157" s="185"/>
      <c r="CZ157" s="185"/>
      <c r="DA157" s="185"/>
      <c r="DB157" s="185"/>
      <c r="DC157" s="185"/>
      <c r="DD157" s="185"/>
      <c r="DE157" s="185"/>
      <c r="DF157" s="185"/>
      <c r="DG157" s="185"/>
      <c r="DH157" s="185"/>
      <c r="DI157" s="185"/>
      <c r="DJ157" s="185"/>
      <c r="DK157" s="185"/>
      <c r="DL157" s="185"/>
      <c r="DM157" s="185"/>
      <c r="DN157" s="185"/>
      <c r="DO157" s="185"/>
      <c r="DP157" s="185"/>
      <c r="DQ157" s="185"/>
      <c r="DR157" s="185"/>
      <c r="DS157" s="185"/>
      <c r="DT157" s="185"/>
      <c r="DU157" s="185"/>
      <c r="DV157" s="185"/>
      <c r="DW157" s="185"/>
      <c r="DX157" s="185"/>
      <c r="DY157" s="185"/>
      <c r="DZ157" s="185"/>
      <c r="EA157" s="185"/>
      <c r="EB157" s="185"/>
      <c r="EC157" s="185"/>
      <c r="ED157" s="185"/>
      <c r="EE157" s="185"/>
      <c r="EF157" s="185"/>
      <c r="EG157" s="185"/>
      <c r="EH157" s="185"/>
      <c r="EI157" s="185"/>
      <c r="EJ157" s="185"/>
      <c r="EK157" s="185"/>
      <c r="EL157" s="185"/>
      <c r="EM157" s="185"/>
      <c r="EN157" s="185"/>
      <c r="EO157" s="185"/>
      <c r="EP157" s="185"/>
      <c r="EQ157" s="185"/>
      <c r="ER157" s="185"/>
      <c r="ES157" s="185"/>
      <c r="ET157" s="185"/>
      <c r="EU157" s="185"/>
      <c r="EV157" s="185"/>
      <c r="EW157" s="185"/>
      <c r="EX157" s="185"/>
      <c r="EY157" s="185"/>
      <c r="EZ157" s="185"/>
      <c r="FA157" s="185"/>
      <c r="FB157" s="185"/>
      <c r="FC157" s="185"/>
      <c r="FD157" s="185"/>
      <c r="FE157" s="185"/>
      <c r="FF157" s="185"/>
      <c r="FG157" s="185"/>
      <c r="FH157" s="185"/>
      <c r="FI157" s="185"/>
      <c r="FJ157" s="185"/>
      <c r="FK157" s="185"/>
      <c r="FL157" s="185"/>
      <c r="FM157" s="185"/>
      <c r="FN157" s="185"/>
      <c r="FO157" s="185"/>
      <c r="FP157" s="185"/>
      <c r="FQ157" s="185"/>
      <c r="FR157" s="185"/>
      <c r="FS157" s="185"/>
      <c r="FT157" s="185"/>
      <c r="FU157" s="185"/>
      <c r="FV157" s="185"/>
      <c r="FW157" s="185"/>
      <c r="FX157" s="185"/>
      <c r="FY157" s="185"/>
      <c r="FZ157" s="185"/>
      <c r="GA157" s="185"/>
      <c r="GB157" s="185"/>
      <c r="GC157" s="185"/>
      <c r="GD157" s="185"/>
      <c r="GE157" s="185"/>
      <c r="GF157" s="185"/>
      <c r="GG157" s="185"/>
      <c r="GH157" s="185"/>
      <c r="GI157" s="185"/>
      <c r="GJ157" s="185"/>
      <c r="GK157" s="185"/>
      <c r="GL157" s="185"/>
      <c r="GM157" s="185"/>
      <c r="GN157" s="185"/>
      <c r="GO157" s="185"/>
      <c r="GP157" s="185"/>
      <c r="GQ157" s="185"/>
      <c r="GR157" s="185"/>
      <c r="GS157" s="185"/>
      <c r="GT157" s="185"/>
      <c r="GU157" s="185"/>
      <c r="GV157" s="185"/>
      <c r="GW157" s="185"/>
      <c r="GX157" s="185"/>
      <c r="GY157" s="185"/>
      <c r="GZ157" s="185"/>
      <c r="HA157" s="185"/>
      <c r="HB157" s="185"/>
      <c r="HC157" s="185"/>
      <c r="HD157" s="185"/>
      <c r="HE157" s="185"/>
      <c r="HF157" s="185"/>
      <c r="HG157" s="185"/>
      <c r="HH157" s="185"/>
      <c r="HI157" s="185"/>
      <c r="HJ157" s="185"/>
      <c r="HK157" s="185"/>
      <c r="HL157" s="185"/>
      <c r="HM157" s="185"/>
      <c r="HN157" s="185"/>
      <c r="HO157" s="185"/>
      <c r="HP157" s="185"/>
      <c r="HQ157" s="185"/>
      <c r="HR157" s="185"/>
      <c r="HS157" s="185"/>
      <c r="HT157" s="185"/>
      <c r="HU157" s="185"/>
      <c r="HV157" s="185"/>
      <c r="HW157" s="185"/>
      <c r="HX157" s="185"/>
      <c r="HY157" s="185"/>
      <c r="HZ157" s="185"/>
      <c r="IA157" s="185"/>
      <c r="IB157" s="185"/>
      <c r="IC157" s="185"/>
      <c r="ID157" s="185"/>
      <c r="IE157" s="185"/>
      <c r="IF157" s="185"/>
      <c r="IG157" s="185"/>
      <c r="IH157" s="185"/>
      <c r="II157" s="185"/>
      <c r="IJ157" s="185"/>
      <c r="IK157" s="185"/>
      <c r="IL157" s="185"/>
      <c r="IM157" s="185"/>
      <c r="IN157" s="185"/>
      <c r="IO157" s="185"/>
      <c r="IP157" s="185"/>
      <c r="IQ157" s="185"/>
      <c r="IR157" s="185"/>
      <c r="IS157" s="185"/>
      <c r="IT157" s="185"/>
      <c r="IU157" s="185"/>
      <c r="IV157" s="185"/>
      <c r="IW157" s="185"/>
    </row>
    <row r="158" customFormat="false" ht="15.75" hidden="true" customHeight="false" outlineLevel="0" collapsed="false">
      <c r="A158" s="182" t="s">
        <v>319</v>
      </c>
      <c r="B158" s="183" t="n">
        <f aca="false">190000/12</f>
        <v>15833.3333333333</v>
      </c>
      <c r="C158" s="183" t="n">
        <f aca="false">$B$158*C13</f>
        <v>0</v>
      </c>
      <c r="D158" s="183" t="n">
        <f aca="false">$B$158*D13*1.0775</f>
        <v>0</v>
      </c>
      <c r="E158" s="183" t="n">
        <f aca="false">$B$158*E13*1.0775</f>
        <v>0</v>
      </c>
      <c r="F158" s="183" t="n">
        <f aca="false">$B$158*F13*1.0775</f>
        <v>0</v>
      </c>
      <c r="G158" s="183" t="n">
        <f aca="false">$B$158*G13*1.0775</f>
        <v>0</v>
      </c>
      <c r="H158" s="183" t="n">
        <f aca="false">$B$158*H13*1.0775</f>
        <v>0</v>
      </c>
      <c r="I158" s="183" t="n">
        <f aca="false">$B$158*I13*1.0775</f>
        <v>0</v>
      </c>
      <c r="J158" s="183" t="n">
        <f aca="false">$B$158*J13*1.0775</f>
        <v>0</v>
      </c>
      <c r="K158" s="183" t="n">
        <f aca="false">$B$158*K13*1.0775</f>
        <v>0</v>
      </c>
      <c r="L158" s="183" t="n">
        <f aca="false">$B$158*L13*1.0775</f>
        <v>0</v>
      </c>
      <c r="M158" s="183" t="n">
        <f aca="false">$B$158*M13*1.0775</f>
        <v>0</v>
      </c>
      <c r="N158" s="183" t="n">
        <f aca="false">$B$158*N13*1.0775</f>
        <v>0</v>
      </c>
      <c r="O158" s="184" t="n">
        <f aca="false">SUM(C158:N158)</f>
        <v>0</v>
      </c>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85"/>
      <c r="BL158" s="185"/>
      <c r="BM158" s="185"/>
      <c r="BN158" s="185"/>
      <c r="BO158" s="185"/>
      <c r="BP158" s="185"/>
      <c r="BQ158" s="185"/>
      <c r="BR158" s="185"/>
      <c r="BS158" s="185"/>
      <c r="BT158" s="185"/>
      <c r="BU158" s="185"/>
      <c r="BV158" s="185"/>
      <c r="BW158" s="185"/>
      <c r="BX158" s="185"/>
      <c r="BY158" s="185"/>
      <c r="BZ158" s="185"/>
      <c r="CA158" s="185"/>
      <c r="CB158" s="185"/>
      <c r="CC158" s="185"/>
      <c r="CD158" s="185"/>
      <c r="CE158" s="185"/>
      <c r="CF158" s="185"/>
      <c r="CG158" s="185"/>
      <c r="CH158" s="185"/>
      <c r="CI158" s="185"/>
      <c r="CJ158" s="185"/>
      <c r="CK158" s="185"/>
      <c r="CL158" s="185"/>
      <c r="CM158" s="185"/>
      <c r="CN158" s="185"/>
      <c r="CO158" s="185"/>
      <c r="CP158" s="185"/>
      <c r="CQ158" s="185"/>
      <c r="CR158" s="185"/>
      <c r="CS158" s="185"/>
      <c r="CT158" s="185"/>
      <c r="CU158" s="185"/>
      <c r="CV158" s="185"/>
      <c r="CW158" s="185"/>
      <c r="CX158" s="185"/>
      <c r="CY158" s="185"/>
      <c r="CZ158" s="185"/>
      <c r="DA158" s="185"/>
      <c r="DB158" s="185"/>
      <c r="DC158" s="185"/>
      <c r="DD158" s="185"/>
      <c r="DE158" s="185"/>
      <c r="DF158" s="185"/>
      <c r="DG158" s="185"/>
      <c r="DH158" s="185"/>
      <c r="DI158" s="185"/>
      <c r="DJ158" s="185"/>
      <c r="DK158" s="185"/>
      <c r="DL158" s="185"/>
      <c r="DM158" s="185"/>
      <c r="DN158" s="185"/>
      <c r="DO158" s="185"/>
      <c r="DP158" s="185"/>
      <c r="DQ158" s="185"/>
      <c r="DR158" s="185"/>
      <c r="DS158" s="185"/>
      <c r="DT158" s="185"/>
      <c r="DU158" s="185"/>
      <c r="DV158" s="185"/>
      <c r="DW158" s="185"/>
      <c r="DX158" s="185"/>
      <c r="DY158" s="185"/>
      <c r="DZ158" s="185"/>
      <c r="EA158" s="185"/>
      <c r="EB158" s="185"/>
      <c r="EC158" s="185"/>
      <c r="ED158" s="185"/>
      <c r="EE158" s="185"/>
      <c r="EF158" s="185"/>
      <c r="EG158" s="185"/>
      <c r="EH158" s="185"/>
      <c r="EI158" s="185"/>
      <c r="EJ158" s="185"/>
      <c r="EK158" s="185"/>
      <c r="EL158" s="185"/>
      <c r="EM158" s="185"/>
      <c r="EN158" s="185"/>
      <c r="EO158" s="185"/>
      <c r="EP158" s="185"/>
      <c r="EQ158" s="185"/>
      <c r="ER158" s="185"/>
      <c r="ES158" s="185"/>
      <c r="ET158" s="185"/>
      <c r="EU158" s="185"/>
      <c r="EV158" s="185"/>
      <c r="EW158" s="185"/>
      <c r="EX158" s="185"/>
      <c r="EY158" s="185"/>
      <c r="EZ158" s="185"/>
      <c r="FA158" s="185"/>
      <c r="FB158" s="185"/>
      <c r="FC158" s="185"/>
      <c r="FD158" s="185"/>
      <c r="FE158" s="185"/>
      <c r="FF158" s="185"/>
      <c r="FG158" s="185"/>
      <c r="FH158" s="185"/>
      <c r="FI158" s="185"/>
      <c r="FJ158" s="185"/>
      <c r="FK158" s="185"/>
      <c r="FL158" s="185"/>
      <c r="FM158" s="185"/>
      <c r="FN158" s="185"/>
      <c r="FO158" s="185"/>
      <c r="FP158" s="185"/>
      <c r="FQ158" s="185"/>
      <c r="FR158" s="185"/>
      <c r="FS158" s="185"/>
      <c r="FT158" s="185"/>
      <c r="FU158" s="185"/>
      <c r="FV158" s="185"/>
      <c r="FW158" s="185"/>
      <c r="FX158" s="185"/>
      <c r="FY158" s="185"/>
      <c r="FZ158" s="185"/>
      <c r="GA158" s="185"/>
      <c r="GB158" s="185"/>
      <c r="GC158" s="185"/>
      <c r="GD158" s="185"/>
      <c r="GE158" s="185"/>
      <c r="GF158" s="185"/>
      <c r="GG158" s="185"/>
      <c r="GH158" s="185"/>
      <c r="GI158" s="185"/>
      <c r="GJ158" s="185"/>
      <c r="GK158" s="185"/>
      <c r="GL158" s="185"/>
      <c r="GM158" s="185"/>
      <c r="GN158" s="185"/>
      <c r="GO158" s="185"/>
      <c r="GP158" s="185"/>
      <c r="GQ158" s="185"/>
      <c r="GR158" s="185"/>
      <c r="GS158" s="185"/>
      <c r="GT158" s="185"/>
      <c r="GU158" s="185"/>
      <c r="GV158" s="185"/>
      <c r="GW158" s="185"/>
      <c r="GX158" s="185"/>
      <c r="GY158" s="185"/>
      <c r="GZ158" s="185"/>
      <c r="HA158" s="185"/>
      <c r="HB158" s="185"/>
      <c r="HC158" s="185"/>
      <c r="HD158" s="185"/>
      <c r="HE158" s="185"/>
      <c r="HF158" s="185"/>
      <c r="HG158" s="185"/>
      <c r="HH158" s="185"/>
      <c r="HI158" s="185"/>
      <c r="HJ158" s="185"/>
      <c r="HK158" s="185"/>
      <c r="HL158" s="185"/>
      <c r="HM158" s="185"/>
      <c r="HN158" s="185"/>
      <c r="HO158" s="185"/>
      <c r="HP158" s="185"/>
      <c r="HQ158" s="185"/>
      <c r="HR158" s="185"/>
      <c r="HS158" s="185"/>
      <c r="HT158" s="185"/>
      <c r="HU158" s="185"/>
      <c r="HV158" s="185"/>
      <c r="HW158" s="185"/>
      <c r="HX158" s="185"/>
      <c r="HY158" s="185"/>
      <c r="HZ158" s="185"/>
      <c r="IA158" s="185"/>
      <c r="IB158" s="185"/>
      <c r="IC158" s="185"/>
      <c r="ID158" s="185"/>
      <c r="IE158" s="185"/>
      <c r="IF158" s="185"/>
      <c r="IG158" s="185"/>
      <c r="IH158" s="185"/>
      <c r="II158" s="185"/>
      <c r="IJ158" s="185"/>
      <c r="IK158" s="185"/>
      <c r="IL158" s="185"/>
      <c r="IM158" s="185"/>
      <c r="IN158" s="185"/>
      <c r="IO158" s="185"/>
      <c r="IP158" s="185"/>
      <c r="IQ158" s="185"/>
      <c r="IR158" s="185"/>
      <c r="IS158" s="185"/>
      <c r="IT158" s="185"/>
      <c r="IU158" s="185"/>
      <c r="IV158" s="185"/>
      <c r="IW158" s="185"/>
    </row>
    <row r="159" customFormat="false" ht="15.75" hidden="true" customHeight="false" outlineLevel="0" collapsed="false">
      <c r="A159" s="182" t="s">
        <v>320</v>
      </c>
      <c r="B159" s="183" t="n">
        <f aca="false">116000/12</f>
        <v>9666.66666666667</v>
      </c>
      <c r="C159" s="183" t="n">
        <f aca="false">$B$159*C14</f>
        <v>0</v>
      </c>
      <c r="D159" s="183" t="n">
        <f aca="false">$B$159*D14*1.0775</f>
        <v>0</v>
      </c>
      <c r="E159" s="183" t="n">
        <f aca="false">$B$159*E14*1.0775</f>
        <v>0</v>
      </c>
      <c r="F159" s="183" t="n">
        <f aca="false">$B$159*F14*1.0775</f>
        <v>0</v>
      </c>
      <c r="G159" s="183" t="n">
        <f aca="false">$B$159*G14*1.0775</f>
        <v>0</v>
      </c>
      <c r="H159" s="183" t="n">
        <f aca="false">$B$159*H14*1.0775</f>
        <v>0</v>
      </c>
      <c r="I159" s="183" t="n">
        <f aca="false">$B$159*I14*1.0775</f>
        <v>0</v>
      </c>
      <c r="J159" s="183" t="n">
        <f aca="false">$B$159*J14*1.0775</f>
        <v>0</v>
      </c>
      <c r="K159" s="183" t="n">
        <f aca="false">$B$159*K14*1.0775</f>
        <v>0</v>
      </c>
      <c r="L159" s="183" t="n">
        <f aca="false">$B$159*L14*1.0775</f>
        <v>0</v>
      </c>
      <c r="M159" s="183" t="n">
        <f aca="false">$B$159*M14*1.0775</f>
        <v>0</v>
      </c>
      <c r="N159" s="183" t="n">
        <f aca="false">$B$159*N14*1.0775</f>
        <v>0</v>
      </c>
      <c r="O159" s="184" t="n">
        <f aca="false">SUM(C159:N159)</f>
        <v>0</v>
      </c>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5"/>
      <c r="BL159" s="185"/>
      <c r="BM159" s="185"/>
      <c r="BN159" s="185"/>
      <c r="BO159" s="185"/>
      <c r="BP159" s="185"/>
      <c r="BQ159" s="185"/>
      <c r="BR159" s="185"/>
      <c r="BS159" s="185"/>
      <c r="BT159" s="185"/>
      <c r="BU159" s="185"/>
      <c r="BV159" s="185"/>
      <c r="BW159" s="185"/>
      <c r="BX159" s="185"/>
      <c r="BY159" s="185"/>
      <c r="BZ159" s="185"/>
      <c r="CA159" s="185"/>
      <c r="CB159" s="185"/>
      <c r="CC159" s="185"/>
      <c r="CD159" s="185"/>
      <c r="CE159" s="185"/>
      <c r="CF159" s="185"/>
      <c r="CG159" s="185"/>
      <c r="CH159" s="185"/>
      <c r="CI159" s="185"/>
      <c r="CJ159" s="185"/>
      <c r="CK159" s="185"/>
      <c r="CL159" s="185"/>
      <c r="CM159" s="185"/>
      <c r="CN159" s="185"/>
      <c r="CO159" s="185"/>
      <c r="CP159" s="185"/>
      <c r="CQ159" s="185"/>
      <c r="CR159" s="185"/>
      <c r="CS159" s="185"/>
      <c r="CT159" s="185"/>
      <c r="CU159" s="185"/>
      <c r="CV159" s="185"/>
      <c r="CW159" s="185"/>
      <c r="CX159" s="185"/>
      <c r="CY159" s="185"/>
      <c r="CZ159" s="185"/>
      <c r="DA159" s="185"/>
      <c r="DB159" s="185"/>
      <c r="DC159" s="185"/>
      <c r="DD159" s="185"/>
      <c r="DE159" s="185"/>
      <c r="DF159" s="185"/>
      <c r="DG159" s="185"/>
      <c r="DH159" s="185"/>
      <c r="DI159" s="185"/>
      <c r="DJ159" s="185"/>
      <c r="DK159" s="185"/>
      <c r="DL159" s="185"/>
      <c r="DM159" s="185"/>
      <c r="DN159" s="185"/>
      <c r="DO159" s="185"/>
      <c r="DP159" s="185"/>
      <c r="DQ159" s="185"/>
      <c r="DR159" s="185"/>
      <c r="DS159" s="185"/>
      <c r="DT159" s="185"/>
      <c r="DU159" s="185"/>
      <c r="DV159" s="185"/>
      <c r="DW159" s="185"/>
      <c r="DX159" s="185"/>
      <c r="DY159" s="185"/>
      <c r="DZ159" s="185"/>
      <c r="EA159" s="185"/>
      <c r="EB159" s="185"/>
      <c r="EC159" s="185"/>
      <c r="ED159" s="185"/>
      <c r="EE159" s="185"/>
      <c r="EF159" s="185"/>
      <c r="EG159" s="185"/>
      <c r="EH159" s="185"/>
      <c r="EI159" s="185"/>
      <c r="EJ159" s="185"/>
      <c r="EK159" s="185"/>
      <c r="EL159" s="185"/>
      <c r="EM159" s="185"/>
      <c r="EN159" s="185"/>
      <c r="EO159" s="185"/>
      <c r="EP159" s="185"/>
      <c r="EQ159" s="185"/>
      <c r="ER159" s="185"/>
      <c r="ES159" s="185"/>
      <c r="ET159" s="185"/>
      <c r="EU159" s="185"/>
      <c r="EV159" s="185"/>
      <c r="EW159" s="185"/>
      <c r="EX159" s="185"/>
      <c r="EY159" s="185"/>
      <c r="EZ159" s="185"/>
      <c r="FA159" s="185"/>
      <c r="FB159" s="185"/>
      <c r="FC159" s="185"/>
      <c r="FD159" s="185"/>
      <c r="FE159" s="185"/>
      <c r="FF159" s="185"/>
      <c r="FG159" s="185"/>
      <c r="FH159" s="185"/>
      <c r="FI159" s="185"/>
      <c r="FJ159" s="185"/>
      <c r="FK159" s="185"/>
      <c r="FL159" s="185"/>
      <c r="FM159" s="185"/>
      <c r="FN159" s="185"/>
      <c r="FO159" s="185"/>
      <c r="FP159" s="185"/>
      <c r="FQ159" s="185"/>
      <c r="FR159" s="185"/>
      <c r="FS159" s="185"/>
      <c r="FT159" s="185"/>
      <c r="FU159" s="185"/>
      <c r="FV159" s="185"/>
      <c r="FW159" s="185"/>
      <c r="FX159" s="185"/>
      <c r="FY159" s="185"/>
      <c r="FZ159" s="185"/>
      <c r="GA159" s="185"/>
      <c r="GB159" s="185"/>
      <c r="GC159" s="185"/>
      <c r="GD159" s="185"/>
      <c r="GE159" s="185"/>
      <c r="GF159" s="185"/>
      <c r="GG159" s="185"/>
      <c r="GH159" s="185"/>
      <c r="GI159" s="185"/>
      <c r="GJ159" s="185"/>
      <c r="GK159" s="185"/>
      <c r="GL159" s="185"/>
      <c r="GM159" s="185"/>
      <c r="GN159" s="185"/>
      <c r="GO159" s="185"/>
      <c r="GP159" s="185"/>
      <c r="GQ159" s="185"/>
      <c r="GR159" s="185"/>
      <c r="GS159" s="185"/>
      <c r="GT159" s="185"/>
      <c r="GU159" s="185"/>
      <c r="GV159" s="185"/>
      <c r="GW159" s="185"/>
      <c r="GX159" s="185"/>
      <c r="GY159" s="185"/>
      <c r="GZ159" s="185"/>
      <c r="HA159" s="185"/>
      <c r="HB159" s="185"/>
      <c r="HC159" s="185"/>
      <c r="HD159" s="185"/>
      <c r="HE159" s="185"/>
      <c r="HF159" s="185"/>
      <c r="HG159" s="185"/>
      <c r="HH159" s="185"/>
      <c r="HI159" s="185"/>
      <c r="HJ159" s="185"/>
      <c r="HK159" s="185"/>
      <c r="HL159" s="185"/>
      <c r="HM159" s="185"/>
      <c r="HN159" s="185"/>
      <c r="HO159" s="185"/>
      <c r="HP159" s="185"/>
      <c r="HQ159" s="185"/>
      <c r="HR159" s="185"/>
      <c r="HS159" s="185"/>
      <c r="HT159" s="185"/>
      <c r="HU159" s="185"/>
      <c r="HV159" s="185"/>
      <c r="HW159" s="185"/>
      <c r="HX159" s="185"/>
      <c r="HY159" s="185"/>
      <c r="HZ159" s="185"/>
      <c r="IA159" s="185"/>
      <c r="IB159" s="185"/>
      <c r="IC159" s="185"/>
      <c r="ID159" s="185"/>
      <c r="IE159" s="185"/>
      <c r="IF159" s="185"/>
      <c r="IG159" s="185"/>
      <c r="IH159" s="185"/>
      <c r="II159" s="185"/>
      <c r="IJ159" s="185"/>
      <c r="IK159" s="185"/>
      <c r="IL159" s="185"/>
      <c r="IM159" s="185"/>
      <c r="IN159" s="185"/>
      <c r="IO159" s="185"/>
      <c r="IP159" s="185"/>
      <c r="IQ159" s="185"/>
      <c r="IR159" s="185"/>
      <c r="IS159" s="185"/>
      <c r="IT159" s="185"/>
      <c r="IU159" s="185"/>
      <c r="IV159" s="185"/>
      <c r="IW159" s="185"/>
    </row>
    <row r="160" customFormat="false" ht="15.75" hidden="true" customHeight="false" outlineLevel="0" collapsed="false">
      <c r="A160" s="182" t="s">
        <v>321</v>
      </c>
      <c r="B160" s="183" t="n">
        <f aca="false">77000/12</f>
        <v>6416.66666666667</v>
      </c>
      <c r="C160" s="183" t="n">
        <f aca="false">$B$160*C15</f>
        <v>0</v>
      </c>
      <c r="D160" s="183" t="n">
        <f aca="false">$B$160*D15*1.0775</f>
        <v>0</v>
      </c>
      <c r="E160" s="183" t="n">
        <f aca="false">$B$160*E15*1.0775</f>
        <v>0</v>
      </c>
      <c r="F160" s="183" t="n">
        <f aca="false">$B$160*F15*1.0775</f>
        <v>0</v>
      </c>
      <c r="G160" s="183" t="n">
        <f aca="false">$B$160*G15*1.0775</f>
        <v>0</v>
      </c>
      <c r="H160" s="183" t="n">
        <f aca="false">$B$160*H15*1.0775</f>
        <v>0</v>
      </c>
      <c r="I160" s="183" t="n">
        <f aca="false">$B$160*I15*1.0775</f>
        <v>0</v>
      </c>
      <c r="J160" s="183" t="n">
        <f aca="false">$B$160*J15*1.0775</f>
        <v>0</v>
      </c>
      <c r="K160" s="183" t="n">
        <f aca="false">$B$160*K15*1.0775</f>
        <v>0</v>
      </c>
      <c r="L160" s="183" t="n">
        <f aca="false">$B$160*L15*1.0775</f>
        <v>0</v>
      </c>
      <c r="M160" s="183" t="n">
        <f aca="false">$B$160*M15*1.0775</f>
        <v>0</v>
      </c>
      <c r="N160" s="183" t="n">
        <f aca="false">$B$160*N15*1.0775</f>
        <v>0</v>
      </c>
      <c r="O160" s="184" t="n">
        <f aca="false">SUM(C160:N160)</f>
        <v>0</v>
      </c>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185"/>
      <c r="CI160" s="185"/>
      <c r="CJ160" s="185"/>
      <c r="CK160" s="185"/>
      <c r="CL160" s="185"/>
      <c r="CM160" s="185"/>
      <c r="CN160" s="185"/>
      <c r="CO160" s="185"/>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185"/>
      <c r="DY160" s="185"/>
      <c r="DZ160" s="185"/>
      <c r="EA160" s="185"/>
      <c r="EB160" s="185"/>
      <c r="EC160" s="185"/>
      <c r="ED160" s="185"/>
      <c r="EE160" s="185"/>
      <c r="EF160" s="185"/>
      <c r="EG160" s="185"/>
      <c r="EH160" s="185"/>
      <c r="EI160" s="185"/>
      <c r="EJ160" s="185"/>
      <c r="EK160" s="185"/>
      <c r="EL160" s="185"/>
      <c r="EM160" s="185"/>
      <c r="EN160" s="185"/>
      <c r="EO160" s="185"/>
      <c r="EP160" s="185"/>
      <c r="EQ160" s="185"/>
      <c r="ER160" s="185"/>
      <c r="ES160" s="185"/>
      <c r="ET160" s="185"/>
      <c r="EU160" s="185"/>
      <c r="EV160" s="185"/>
      <c r="EW160" s="185"/>
      <c r="EX160" s="185"/>
      <c r="EY160" s="185"/>
      <c r="EZ160" s="185"/>
      <c r="FA160" s="185"/>
      <c r="FB160" s="185"/>
      <c r="FC160" s="185"/>
      <c r="FD160" s="185"/>
      <c r="FE160" s="185"/>
      <c r="FF160" s="185"/>
      <c r="FG160" s="185"/>
      <c r="FH160" s="185"/>
      <c r="FI160" s="185"/>
      <c r="FJ160" s="185"/>
      <c r="FK160" s="185"/>
      <c r="FL160" s="185"/>
      <c r="FM160" s="185"/>
      <c r="FN160" s="185"/>
      <c r="FO160" s="185"/>
      <c r="FP160" s="185"/>
      <c r="FQ160" s="185"/>
      <c r="FR160" s="185"/>
      <c r="FS160" s="185"/>
      <c r="FT160" s="185"/>
      <c r="FU160" s="185"/>
      <c r="FV160" s="185"/>
      <c r="FW160" s="185"/>
      <c r="FX160" s="185"/>
      <c r="FY160" s="185"/>
      <c r="FZ160" s="185"/>
      <c r="GA160" s="185"/>
      <c r="GB160" s="185"/>
      <c r="GC160" s="185"/>
      <c r="GD160" s="185"/>
      <c r="GE160" s="185"/>
      <c r="GF160" s="185"/>
      <c r="GG160" s="185"/>
      <c r="GH160" s="185"/>
      <c r="GI160" s="185"/>
      <c r="GJ160" s="185"/>
      <c r="GK160" s="185"/>
      <c r="GL160" s="185"/>
      <c r="GM160" s="185"/>
      <c r="GN160" s="185"/>
      <c r="GO160" s="185"/>
      <c r="GP160" s="185"/>
      <c r="GQ160" s="185"/>
      <c r="GR160" s="185"/>
      <c r="GS160" s="185"/>
      <c r="GT160" s="185"/>
      <c r="GU160" s="185"/>
      <c r="GV160" s="185"/>
      <c r="GW160" s="185"/>
      <c r="GX160" s="185"/>
      <c r="GY160" s="185"/>
      <c r="GZ160" s="185"/>
      <c r="HA160" s="185"/>
      <c r="HB160" s="185"/>
      <c r="HC160" s="185"/>
      <c r="HD160" s="185"/>
      <c r="HE160" s="185"/>
      <c r="HF160" s="185"/>
      <c r="HG160" s="185"/>
      <c r="HH160" s="185"/>
      <c r="HI160" s="185"/>
      <c r="HJ160" s="185"/>
      <c r="HK160" s="185"/>
      <c r="HL160" s="185"/>
      <c r="HM160" s="185"/>
      <c r="HN160" s="185"/>
      <c r="HO160" s="185"/>
      <c r="HP160" s="185"/>
      <c r="HQ160" s="185"/>
      <c r="HR160" s="185"/>
      <c r="HS160" s="185"/>
      <c r="HT160" s="185"/>
      <c r="HU160" s="185"/>
      <c r="HV160" s="185"/>
      <c r="HW160" s="185"/>
      <c r="HX160" s="185"/>
      <c r="HY160" s="185"/>
      <c r="HZ160" s="185"/>
      <c r="IA160" s="185"/>
      <c r="IB160" s="185"/>
      <c r="IC160" s="185"/>
      <c r="ID160" s="185"/>
      <c r="IE160" s="185"/>
      <c r="IF160" s="185"/>
      <c r="IG160" s="185"/>
      <c r="IH160" s="185"/>
      <c r="II160" s="185"/>
      <c r="IJ160" s="185"/>
      <c r="IK160" s="185"/>
      <c r="IL160" s="185"/>
      <c r="IM160" s="185"/>
      <c r="IN160" s="185"/>
      <c r="IO160" s="185"/>
      <c r="IP160" s="185"/>
      <c r="IQ160" s="185"/>
      <c r="IR160" s="185"/>
      <c r="IS160" s="185"/>
      <c r="IT160" s="185"/>
      <c r="IU160" s="185"/>
      <c r="IV160" s="185"/>
      <c r="IW160" s="185"/>
    </row>
    <row r="161" customFormat="false" ht="15.75" hidden="true" customHeight="false" outlineLevel="0" collapsed="false">
      <c r="A161" s="182" t="s">
        <v>322</v>
      </c>
      <c r="B161" s="183" t="n">
        <f aca="false">66000/12</f>
        <v>5500</v>
      </c>
      <c r="C161" s="183" t="n">
        <f aca="false">$B$161*C16</f>
        <v>0</v>
      </c>
      <c r="D161" s="183" t="n">
        <f aca="false">$B$161*D16*1.0775</f>
        <v>0</v>
      </c>
      <c r="E161" s="183" t="n">
        <f aca="false">$B$161*E16*1.0775</f>
        <v>0</v>
      </c>
      <c r="F161" s="183" t="n">
        <f aca="false">$B$161*F16*1.0775</f>
        <v>0</v>
      </c>
      <c r="G161" s="183" t="n">
        <f aca="false">$B$161*G16*1.0775</f>
        <v>0</v>
      </c>
      <c r="H161" s="183" t="n">
        <f aca="false">$B$161*H16*1.0775</f>
        <v>0</v>
      </c>
      <c r="I161" s="183" t="n">
        <f aca="false">$B$161*I16*1.0775</f>
        <v>0</v>
      </c>
      <c r="J161" s="183" t="n">
        <f aca="false">$B$161*J16*1.0775</f>
        <v>0</v>
      </c>
      <c r="K161" s="183" t="n">
        <f aca="false">$B$161*K16*1.0775</f>
        <v>0</v>
      </c>
      <c r="L161" s="183" t="n">
        <f aca="false">$B$161*L16*1.0775</f>
        <v>0</v>
      </c>
      <c r="M161" s="183" t="n">
        <f aca="false">$B$161*M16*1.0775</f>
        <v>0</v>
      </c>
      <c r="N161" s="183" t="n">
        <f aca="false">$B$161*N16*1.0775</f>
        <v>0</v>
      </c>
      <c r="O161" s="184" t="n">
        <f aca="false">SUM(C161:N161)</f>
        <v>0</v>
      </c>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5"/>
      <c r="CB161" s="185"/>
      <c r="CC161" s="185"/>
      <c r="CD161" s="185"/>
      <c r="CE161" s="185"/>
      <c r="CF161" s="185"/>
      <c r="CG161" s="185"/>
      <c r="CH161" s="185"/>
      <c r="CI161" s="185"/>
      <c r="CJ161" s="185"/>
      <c r="CK161" s="185"/>
      <c r="CL161" s="185"/>
      <c r="CM161" s="185"/>
      <c r="CN161" s="185"/>
      <c r="CO161" s="185"/>
      <c r="CP161" s="185"/>
      <c r="CQ161" s="185"/>
      <c r="CR161" s="185"/>
      <c r="CS161" s="185"/>
      <c r="CT161" s="185"/>
      <c r="CU161" s="185"/>
      <c r="CV161" s="185"/>
      <c r="CW161" s="185"/>
      <c r="CX161" s="185"/>
      <c r="CY161" s="185"/>
      <c r="CZ161" s="185"/>
      <c r="DA161" s="185"/>
      <c r="DB161" s="185"/>
      <c r="DC161" s="185"/>
      <c r="DD161" s="185"/>
      <c r="DE161" s="185"/>
      <c r="DF161" s="185"/>
      <c r="DG161" s="185"/>
      <c r="DH161" s="185"/>
      <c r="DI161" s="185"/>
      <c r="DJ161" s="185"/>
      <c r="DK161" s="185"/>
      <c r="DL161" s="185"/>
      <c r="DM161" s="185"/>
      <c r="DN161" s="185"/>
      <c r="DO161" s="185"/>
      <c r="DP161" s="185"/>
      <c r="DQ161" s="185"/>
      <c r="DR161" s="185"/>
      <c r="DS161" s="185"/>
      <c r="DT161" s="185"/>
      <c r="DU161" s="185"/>
      <c r="DV161" s="185"/>
      <c r="DW161" s="185"/>
      <c r="DX161" s="185"/>
      <c r="DY161" s="185"/>
      <c r="DZ161" s="185"/>
      <c r="EA161" s="185"/>
      <c r="EB161" s="185"/>
      <c r="EC161" s="185"/>
      <c r="ED161" s="185"/>
      <c r="EE161" s="185"/>
      <c r="EF161" s="185"/>
      <c r="EG161" s="185"/>
      <c r="EH161" s="185"/>
      <c r="EI161" s="185"/>
      <c r="EJ161" s="185"/>
      <c r="EK161" s="185"/>
      <c r="EL161" s="185"/>
      <c r="EM161" s="185"/>
      <c r="EN161" s="185"/>
      <c r="EO161" s="185"/>
      <c r="EP161" s="185"/>
      <c r="EQ161" s="185"/>
      <c r="ER161" s="185"/>
      <c r="ES161" s="185"/>
      <c r="ET161" s="185"/>
      <c r="EU161" s="185"/>
      <c r="EV161" s="185"/>
      <c r="EW161" s="185"/>
      <c r="EX161" s="185"/>
      <c r="EY161" s="185"/>
      <c r="EZ161" s="185"/>
      <c r="FA161" s="185"/>
      <c r="FB161" s="185"/>
      <c r="FC161" s="185"/>
      <c r="FD161" s="185"/>
      <c r="FE161" s="185"/>
      <c r="FF161" s="185"/>
      <c r="FG161" s="185"/>
      <c r="FH161" s="185"/>
      <c r="FI161" s="185"/>
      <c r="FJ161" s="185"/>
      <c r="FK161" s="185"/>
      <c r="FL161" s="185"/>
      <c r="FM161" s="185"/>
      <c r="FN161" s="185"/>
      <c r="FO161" s="185"/>
      <c r="FP161" s="185"/>
      <c r="FQ161" s="185"/>
      <c r="FR161" s="185"/>
      <c r="FS161" s="185"/>
      <c r="FT161" s="185"/>
      <c r="FU161" s="185"/>
      <c r="FV161" s="185"/>
      <c r="FW161" s="185"/>
      <c r="FX161" s="185"/>
      <c r="FY161" s="185"/>
      <c r="FZ161" s="185"/>
      <c r="GA161" s="185"/>
      <c r="GB161" s="185"/>
      <c r="GC161" s="185"/>
      <c r="GD161" s="185"/>
      <c r="GE161" s="185"/>
      <c r="GF161" s="185"/>
      <c r="GG161" s="185"/>
      <c r="GH161" s="185"/>
      <c r="GI161" s="185"/>
      <c r="GJ161" s="185"/>
      <c r="GK161" s="185"/>
      <c r="GL161" s="185"/>
      <c r="GM161" s="185"/>
      <c r="GN161" s="185"/>
      <c r="GO161" s="185"/>
      <c r="GP161" s="185"/>
      <c r="GQ161" s="185"/>
      <c r="GR161" s="185"/>
      <c r="GS161" s="185"/>
      <c r="GT161" s="185"/>
      <c r="GU161" s="185"/>
      <c r="GV161" s="185"/>
      <c r="GW161" s="185"/>
      <c r="GX161" s="185"/>
      <c r="GY161" s="185"/>
      <c r="GZ161" s="185"/>
      <c r="HA161" s="185"/>
      <c r="HB161" s="185"/>
      <c r="HC161" s="185"/>
      <c r="HD161" s="185"/>
      <c r="HE161" s="185"/>
      <c r="HF161" s="185"/>
      <c r="HG161" s="185"/>
      <c r="HH161" s="185"/>
      <c r="HI161" s="185"/>
      <c r="HJ161" s="185"/>
      <c r="HK161" s="185"/>
      <c r="HL161" s="185"/>
      <c r="HM161" s="185"/>
      <c r="HN161" s="185"/>
      <c r="HO161" s="185"/>
      <c r="HP161" s="185"/>
      <c r="HQ161" s="185"/>
      <c r="HR161" s="185"/>
      <c r="HS161" s="185"/>
      <c r="HT161" s="185"/>
      <c r="HU161" s="185"/>
      <c r="HV161" s="185"/>
      <c r="HW161" s="185"/>
      <c r="HX161" s="185"/>
      <c r="HY161" s="185"/>
      <c r="HZ161" s="185"/>
      <c r="IA161" s="185"/>
      <c r="IB161" s="185"/>
      <c r="IC161" s="185"/>
      <c r="ID161" s="185"/>
      <c r="IE161" s="185"/>
      <c r="IF161" s="185"/>
      <c r="IG161" s="185"/>
      <c r="IH161" s="185"/>
      <c r="II161" s="185"/>
      <c r="IJ161" s="185"/>
      <c r="IK161" s="185"/>
      <c r="IL161" s="185"/>
      <c r="IM161" s="185"/>
      <c r="IN161" s="185"/>
      <c r="IO161" s="185"/>
      <c r="IP161" s="185"/>
      <c r="IQ161" s="185"/>
      <c r="IR161" s="185"/>
      <c r="IS161" s="185"/>
      <c r="IT161" s="185"/>
      <c r="IU161" s="185"/>
      <c r="IV161" s="185"/>
      <c r="IW161" s="185"/>
    </row>
    <row r="162" customFormat="false" ht="15.75" hidden="true" customHeight="false" outlineLevel="0" collapsed="false">
      <c r="A162" s="182" t="s">
        <v>323</v>
      </c>
      <c r="B162" s="183" t="n">
        <f aca="false">48000/12</f>
        <v>4000</v>
      </c>
      <c r="C162" s="183" t="n">
        <f aca="false">$B$162*C17</f>
        <v>0</v>
      </c>
      <c r="D162" s="183" t="n">
        <f aca="false">$B$162*D17*1.0775</f>
        <v>0</v>
      </c>
      <c r="E162" s="183" t="n">
        <f aca="false">$B$162*E17*1.0775</f>
        <v>0</v>
      </c>
      <c r="F162" s="183" t="n">
        <f aca="false">$B$162*F17*1.0775</f>
        <v>0</v>
      </c>
      <c r="G162" s="183" t="n">
        <f aca="false">$B$162*G17*1.0775</f>
        <v>0</v>
      </c>
      <c r="H162" s="183" t="n">
        <f aca="false">$B$162*H17*1.0775</f>
        <v>0</v>
      </c>
      <c r="I162" s="183" t="n">
        <f aca="false">$B$162*I17*1.0775</f>
        <v>0</v>
      </c>
      <c r="J162" s="183" t="n">
        <f aca="false">$B$162*J17*1.0775</f>
        <v>0</v>
      </c>
      <c r="K162" s="183" t="n">
        <f aca="false">$B$162*K17*1.0775</f>
        <v>0</v>
      </c>
      <c r="L162" s="183" t="n">
        <f aca="false">$B$162*L17*1.0775</f>
        <v>0</v>
      </c>
      <c r="M162" s="183" t="n">
        <f aca="false">$B$162*M17*1.0775</f>
        <v>0</v>
      </c>
      <c r="N162" s="183" t="n">
        <f aca="false">$B$162*N17*1.0775</f>
        <v>0</v>
      </c>
      <c r="O162" s="184" t="n">
        <f aca="false">SUM(C162:N162)</f>
        <v>0</v>
      </c>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85"/>
      <c r="BL162" s="185"/>
      <c r="BM162" s="185"/>
      <c r="BN162" s="185"/>
      <c r="BO162" s="185"/>
      <c r="BP162" s="185"/>
      <c r="BQ162" s="185"/>
      <c r="BR162" s="185"/>
      <c r="BS162" s="185"/>
      <c r="BT162" s="185"/>
      <c r="BU162" s="185"/>
      <c r="BV162" s="185"/>
      <c r="BW162" s="185"/>
      <c r="BX162" s="185"/>
      <c r="BY162" s="185"/>
      <c r="BZ162" s="185"/>
      <c r="CA162" s="185"/>
      <c r="CB162" s="185"/>
      <c r="CC162" s="185"/>
      <c r="CD162" s="185"/>
      <c r="CE162" s="185"/>
      <c r="CF162" s="185"/>
      <c r="CG162" s="185"/>
      <c r="CH162" s="185"/>
      <c r="CI162" s="185"/>
      <c r="CJ162" s="185"/>
      <c r="CK162" s="185"/>
      <c r="CL162" s="185"/>
      <c r="CM162" s="185"/>
      <c r="CN162" s="185"/>
      <c r="CO162" s="185"/>
      <c r="CP162" s="185"/>
      <c r="CQ162" s="185"/>
      <c r="CR162" s="185"/>
      <c r="CS162" s="185"/>
      <c r="CT162" s="185"/>
      <c r="CU162" s="185"/>
      <c r="CV162" s="185"/>
      <c r="CW162" s="185"/>
      <c r="CX162" s="185"/>
      <c r="CY162" s="185"/>
      <c r="CZ162" s="185"/>
      <c r="DA162" s="185"/>
      <c r="DB162" s="185"/>
      <c r="DC162" s="185"/>
      <c r="DD162" s="185"/>
      <c r="DE162" s="185"/>
      <c r="DF162" s="185"/>
      <c r="DG162" s="185"/>
      <c r="DH162" s="185"/>
      <c r="DI162" s="185"/>
      <c r="DJ162" s="185"/>
      <c r="DK162" s="185"/>
      <c r="DL162" s="185"/>
      <c r="DM162" s="185"/>
      <c r="DN162" s="185"/>
      <c r="DO162" s="185"/>
      <c r="DP162" s="185"/>
      <c r="DQ162" s="185"/>
      <c r="DR162" s="185"/>
      <c r="DS162" s="185"/>
      <c r="DT162" s="185"/>
      <c r="DU162" s="185"/>
      <c r="DV162" s="185"/>
      <c r="DW162" s="185"/>
      <c r="DX162" s="185"/>
      <c r="DY162" s="185"/>
      <c r="DZ162" s="185"/>
      <c r="EA162" s="185"/>
      <c r="EB162" s="185"/>
      <c r="EC162" s="185"/>
      <c r="ED162" s="185"/>
      <c r="EE162" s="185"/>
      <c r="EF162" s="185"/>
      <c r="EG162" s="185"/>
      <c r="EH162" s="185"/>
      <c r="EI162" s="185"/>
      <c r="EJ162" s="185"/>
      <c r="EK162" s="185"/>
      <c r="EL162" s="185"/>
      <c r="EM162" s="185"/>
      <c r="EN162" s="185"/>
      <c r="EO162" s="185"/>
      <c r="EP162" s="185"/>
      <c r="EQ162" s="185"/>
      <c r="ER162" s="185"/>
      <c r="ES162" s="185"/>
      <c r="ET162" s="185"/>
      <c r="EU162" s="185"/>
      <c r="EV162" s="185"/>
      <c r="EW162" s="185"/>
      <c r="EX162" s="185"/>
      <c r="EY162" s="185"/>
      <c r="EZ162" s="185"/>
      <c r="FA162" s="185"/>
      <c r="FB162" s="185"/>
      <c r="FC162" s="185"/>
      <c r="FD162" s="185"/>
      <c r="FE162" s="185"/>
      <c r="FF162" s="185"/>
      <c r="FG162" s="185"/>
      <c r="FH162" s="185"/>
      <c r="FI162" s="185"/>
      <c r="FJ162" s="185"/>
      <c r="FK162" s="185"/>
      <c r="FL162" s="185"/>
      <c r="FM162" s="185"/>
      <c r="FN162" s="185"/>
      <c r="FO162" s="185"/>
      <c r="FP162" s="185"/>
      <c r="FQ162" s="185"/>
      <c r="FR162" s="185"/>
      <c r="FS162" s="185"/>
      <c r="FT162" s="185"/>
      <c r="FU162" s="185"/>
      <c r="FV162" s="185"/>
      <c r="FW162" s="185"/>
      <c r="FX162" s="185"/>
      <c r="FY162" s="185"/>
      <c r="FZ162" s="185"/>
      <c r="GA162" s="185"/>
      <c r="GB162" s="185"/>
      <c r="GC162" s="185"/>
      <c r="GD162" s="185"/>
      <c r="GE162" s="185"/>
      <c r="GF162" s="185"/>
      <c r="GG162" s="185"/>
      <c r="GH162" s="185"/>
      <c r="GI162" s="185"/>
      <c r="GJ162" s="185"/>
      <c r="GK162" s="185"/>
      <c r="GL162" s="185"/>
      <c r="GM162" s="185"/>
      <c r="GN162" s="185"/>
      <c r="GO162" s="185"/>
      <c r="GP162" s="185"/>
      <c r="GQ162" s="185"/>
      <c r="GR162" s="185"/>
      <c r="GS162" s="185"/>
      <c r="GT162" s="185"/>
      <c r="GU162" s="185"/>
      <c r="GV162" s="185"/>
      <c r="GW162" s="185"/>
      <c r="GX162" s="185"/>
      <c r="GY162" s="185"/>
      <c r="GZ162" s="185"/>
      <c r="HA162" s="185"/>
      <c r="HB162" s="185"/>
      <c r="HC162" s="185"/>
      <c r="HD162" s="185"/>
      <c r="HE162" s="185"/>
      <c r="HF162" s="185"/>
      <c r="HG162" s="185"/>
      <c r="HH162" s="185"/>
      <c r="HI162" s="185"/>
      <c r="HJ162" s="185"/>
      <c r="HK162" s="185"/>
      <c r="HL162" s="185"/>
      <c r="HM162" s="185"/>
      <c r="HN162" s="185"/>
      <c r="HO162" s="185"/>
      <c r="HP162" s="185"/>
      <c r="HQ162" s="185"/>
      <c r="HR162" s="185"/>
      <c r="HS162" s="185"/>
      <c r="HT162" s="185"/>
      <c r="HU162" s="185"/>
      <c r="HV162" s="185"/>
      <c r="HW162" s="185"/>
      <c r="HX162" s="185"/>
      <c r="HY162" s="185"/>
      <c r="HZ162" s="185"/>
      <c r="IA162" s="185"/>
      <c r="IB162" s="185"/>
      <c r="IC162" s="185"/>
      <c r="ID162" s="185"/>
      <c r="IE162" s="185"/>
      <c r="IF162" s="185"/>
      <c r="IG162" s="185"/>
      <c r="IH162" s="185"/>
      <c r="II162" s="185"/>
      <c r="IJ162" s="185"/>
      <c r="IK162" s="185"/>
      <c r="IL162" s="185"/>
      <c r="IM162" s="185"/>
      <c r="IN162" s="185"/>
      <c r="IO162" s="185"/>
      <c r="IP162" s="185"/>
      <c r="IQ162" s="185"/>
      <c r="IR162" s="185"/>
      <c r="IS162" s="185"/>
      <c r="IT162" s="185"/>
      <c r="IU162" s="185"/>
      <c r="IV162" s="185"/>
      <c r="IW162" s="185"/>
    </row>
    <row r="163" customFormat="false" ht="15.75" hidden="true" customHeight="false" outlineLevel="0" collapsed="false">
      <c r="A163" s="182" t="s">
        <v>324</v>
      </c>
      <c r="B163" s="183" t="n">
        <f aca="false">45000/12</f>
        <v>3750</v>
      </c>
      <c r="C163" s="183" t="n">
        <f aca="false">$B$163*C18</f>
        <v>0</v>
      </c>
      <c r="D163" s="183" t="n">
        <f aca="false">$B$163*D18*1.0775</f>
        <v>0</v>
      </c>
      <c r="E163" s="183" t="n">
        <f aca="false">$B$163*E18*1.0775</f>
        <v>0</v>
      </c>
      <c r="F163" s="183" t="n">
        <f aca="false">$B$163*F18*1.0775</f>
        <v>0</v>
      </c>
      <c r="G163" s="183" t="n">
        <f aca="false">$B$163*G18*1.0775</f>
        <v>0</v>
      </c>
      <c r="H163" s="183" t="n">
        <f aca="false">$B$163*H18*1.0775</f>
        <v>0</v>
      </c>
      <c r="I163" s="183" t="n">
        <f aca="false">$B$163*I18*1.0775</f>
        <v>0</v>
      </c>
      <c r="J163" s="183" t="n">
        <f aca="false">$B$163*J18*1.0775</f>
        <v>0</v>
      </c>
      <c r="K163" s="183" t="n">
        <f aca="false">$B$163*K18*1.0775</f>
        <v>0</v>
      </c>
      <c r="L163" s="183" t="n">
        <f aca="false">$B$163*L18*1.0775</f>
        <v>0</v>
      </c>
      <c r="M163" s="183" t="n">
        <f aca="false">$B$163*M18*1.0775</f>
        <v>0</v>
      </c>
      <c r="N163" s="183" t="n">
        <f aca="false">$B$163*N18*1.0775</f>
        <v>0</v>
      </c>
      <c r="O163" s="184" t="n">
        <f aca="false">SUM(C163:N163)</f>
        <v>0</v>
      </c>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85"/>
      <c r="BL163" s="185"/>
      <c r="BM163" s="185"/>
      <c r="BN163" s="185"/>
      <c r="BO163" s="185"/>
      <c r="BP163" s="185"/>
      <c r="BQ163" s="185"/>
      <c r="BR163" s="185"/>
      <c r="BS163" s="185"/>
      <c r="BT163" s="185"/>
      <c r="BU163" s="185"/>
      <c r="BV163" s="185"/>
      <c r="BW163" s="185"/>
      <c r="BX163" s="185"/>
      <c r="BY163" s="185"/>
      <c r="BZ163" s="185"/>
      <c r="CA163" s="185"/>
      <c r="CB163" s="185"/>
      <c r="CC163" s="185"/>
      <c r="CD163" s="185"/>
      <c r="CE163" s="185"/>
      <c r="CF163" s="185"/>
      <c r="CG163" s="185"/>
      <c r="CH163" s="185"/>
      <c r="CI163" s="185"/>
      <c r="CJ163" s="185"/>
      <c r="CK163" s="185"/>
      <c r="CL163" s="185"/>
      <c r="CM163" s="185"/>
      <c r="CN163" s="185"/>
      <c r="CO163" s="185"/>
      <c r="CP163" s="185"/>
      <c r="CQ163" s="185"/>
      <c r="CR163" s="185"/>
      <c r="CS163" s="185"/>
      <c r="CT163" s="185"/>
      <c r="CU163" s="185"/>
      <c r="CV163" s="185"/>
      <c r="CW163" s="185"/>
      <c r="CX163" s="185"/>
      <c r="CY163" s="185"/>
      <c r="CZ163" s="185"/>
      <c r="DA163" s="185"/>
      <c r="DB163" s="185"/>
      <c r="DC163" s="185"/>
      <c r="DD163" s="185"/>
      <c r="DE163" s="185"/>
      <c r="DF163" s="185"/>
      <c r="DG163" s="185"/>
      <c r="DH163" s="185"/>
      <c r="DI163" s="185"/>
      <c r="DJ163" s="185"/>
      <c r="DK163" s="185"/>
      <c r="DL163" s="185"/>
      <c r="DM163" s="185"/>
      <c r="DN163" s="185"/>
      <c r="DO163" s="185"/>
      <c r="DP163" s="185"/>
      <c r="DQ163" s="185"/>
      <c r="DR163" s="185"/>
      <c r="DS163" s="185"/>
      <c r="DT163" s="185"/>
      <c r="DU163" s="185"/>
      <c r="DV163" s="185"/>
      <c r="DW163" s="185"/>
      <c r="DX163" s="185"/>
      <c r="DY163" s="185"/>
      <c r="DZ163" s="185"/>
      <c r="EA163" s="185"/>
      <c r="EB163" s="185"/>
      <c r="EC163" s="185"/>
      <c r="ED163" s="185"/>
      <c r="EE163" s="185"/>
      <c r="EF163" s="185"/>
      <c r="EG163" s="185"/>
      <c r="EH163" s="185"/>
      <c r="EI163" s="185"/>
      <c r="EJ163" s="185"/>
      <c r="EK163" s="185"/>
      <c r="EL163" s="185"/>
      <c r="EM163" s="185"/>
      <c r="EN163" s="185"/>
      <c r="EO163" s="185"/>
      <c r="EP163" s="185"/>
      <c r="EQ163" s="185"/>
      <c r="ER163" s="185"/>
      <c r="ES163" s="185"/>
      <c r="ET163" s="185"/>
      <c r="EU163" s="185"/>
      <c r="EV163" s="185"/>
      <c r="EW163" s="185"/>
      <c r="EX163" s="185"/>
      <c r="EY163" s="185"/>
      <c r="EZ163" s="185"/>
      <c r="FA163" s="185"/>
      <c r="FB163" s="185"/>
      <c r="FC163" s="185"/>
      <c r="FD163" s="185"/>
      <c r="FE163" s="185"/>
      <c r="FF163" s="185"/>
      <c r="FG163" s="185"/>
      <c r="FH163" s="185"/>
      <c r="FI163" s="185"/>
      <c r="FJ163" s="185"/>
      <c r="FK163" s="185"/>
      <c r="FL163" s="185"/>
      <c r="FM163" s="185"/>
      <c r="FN163" s="185"/>
      <c r="FO163" s="185"/>
      <c r="FP163" s="185"/>
      <c r="FQ163" s="185"/>
      <c r="FR163" s="185"/>
      <c r="FS163" s="185"/>
      <c r="FT163" s="185"/>
      <c r="FU163" s="185"/>
      <c r="FV163" s="185"/>
      <c r="FW163" s="185"/>
      <c r="FX163" s="185"/>
      <c r="FY163" s="185"/>
      <c r="FZ163" s="185"/>
      <c r="GA163" s="185"/>
      <c r="GB163" s="185"/>
      <c r="GC163" s="185"/>
      <c r="GD163" s="185"/>
      <c r="GE163" s="185"/>
      <c r="GF163" s="185"/>
      <c r="GG163" s="185"/>
      <c r="GH163" s="185"/>
      <c r="GI163" s="185"/>
      <c r="GJ163" s="185"/>
      <c r="GK163" s="185"/>
      <c r="GL163" s="185"/>
      <c r="GM163" s="185"/>
      <c r="GN163" s="185"/>
      <c r="GO163" s="185"/>
      <c r="GP163" s="185"/>
      <c r="GQ163" s="185"/>
      <c r="GR163" s="185"/>
      <c r="GS163" s="185"/>
      <c r="GT163" s="185"/>
      <c r="GU163" s="185"/>
      <c r="GV163" s="185"/>
      <c r="GW163" s="185"/>
      <c r="GX163" s="185"/>
      <c r="GY163" s="185"/>
      <c r="GZ163" s="185"/>
      <c r="HA163" s="185"/>
      <c r="HB163" s="185"/>
      <c r="HC163" s="185"/>
      <c r="HD163" s="185"/>
      <c r="HE163" s="185"/>
      <c r="HF163" s="185"/>
      <c r="HG163" s="185"/>
      <c r="HH163" s="185"/>
      <c r="HI163" s="185"/>
      <c r="HJ163" s="185"/>
      <c r="HK163" s="185"/>
      <c r="HL163" s="185"/>
      <c r="HM163" s="185"/>
      <c r="HN163" s="185"/>
      <c r="HO163" s="185"/>
      <c r="HP163" s="185"/>
      <c r="HQ163" s="185"/>
      <c r="HR163" s="185"/>
      <c r="HS163" s="185"/>
      <c r="HT163" s="185"/>
      <c r="HU163" s="185"/>
      <c r="HV163" s="185"/>
      <c r="HW163" s="185"/>
      <c r="HX163" s="185"/>
      <c r="HY163" s="185"/>
      <c r="HZ163" s="185"/>
      <c r="IA163" s="185"/>
      <c r="IB163" s="185"/>
      <c r="IC163" s="185"/>
      <c r="ID163" s="185"/>
      <c r="IE163" s="185"/>
      <c r="IF163" s="185"/>
      <c r="IG163" s="185"/>
      <c r="IH163" s="185"/>
      <c r="II163" s="185"/>
      <c r="IJ163" s="185"/>
      <c r="IK163" s="185"/>
      <c r="IL163" s="185"/>
      <c r="IM163" s="185"/>
      <c r="IN163" s="185"/>
      <c r="IO163" s="185"/>
      <c r="IP163" s="185"/>
      <c r="IQ163" s="185"/>
      <c r="IR163" s="185"/>
      <c r="IS163" s="185"/>
      <c r="IT163" s="185"/>
      <c r="IU163" s="185"/>
      <c r="IV163" s="185"/>
      <c r="IW163" s="185"/>
    </row>
    <row r="164" customFormat="false" ht="15.75" hidden="true" customHeight="false" outlineLevel="0" collapsed="false">
      <c r="A164" s="182" t="s">
        <v>325</v>
      </c>
      <c r="B164" s="183" t="n">
        <f aca="false">38000/12</f>
        <v>3166.66666666667</v>
      </c>
      <c r="C164" s="183" t="n">
        <f aca="false">$B$164*C19</f>
        <v>0</v>
      </c>
      <c r="D164" s="183" t="n">
        <f aca="false">$B$164*D19*1.0775</f>
        <v>0</v>
      </c>
      <c r="E164" s="183" t="n">
        <f aca="false">$B$164*E19*1.0775</f>
        <v>0</v>
      </c>
      <c r="F164" s="183" t="n">
        <f aca="false">$B$164*F19*1.0775</f>
        <v>0</v>
      </c>
      <c r="G164" s="183" t="n">
        <f aca="false">$B$164*G19*1.0775</f>
        <v>0</v>
      </c>
      <c r="H164" s="183" t="n">
        <f aca="false">$B$164*H19*1.0775</f>
        <v>0</v>
      </c>
      <c r="I164" s="183" t="n">
        <f aca="false">$B$164*I19*1.0775</f>
        <v>0</v>
      </c>
      <c r="J164" s="183" t="n">
        <f aca="false">$B$164*J19*1.0775</f>
        <v>0</v>
      </c>
      <c r="K164" s="183" t="n">
        <f aca="false">$B$164*K19*1.0775</f>
        <v>0</v>
      </c>
      <c r="L164" s="183" t="n">
        <f aca="false">$B$164*L19*1.0775</f>
        <v>0</v>
      </c>
      <c r="M164" s="183" t="n">
        <f aca="false">$B$164*M19*1.0775</f>
        <v>0</v>
      </c>
      <c r="N164" s="183" t="n">
        <f aca="false">$B$164*N19*1.0775</f>
        <v>0</v>
      </c>
      <c r="O164" s="184" t="n">
        <f aca="false">SUM(C164:N164)</f>
        <v>0</v>
      </c>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85"/>
      <c r="BL164" s="185"/>
      <c r="BM164" s="185"/>
      <c r="BN164" s="185"/>
      <c r="BO164" s="185"/>
      <c r="BP164" s="185"/>
      <c r="BQ164" s="185"/>
      <c r="BR164" s="185"/>
      <c r="BS164" s="185"/>
      <c r="BT164" s="185"/>
      <c r="BU164" s="185"/>
      <c r="BV164" s="185"/>
      <c r="BW164" s="185"/>
      <c r="BX164" s="185"/>
      <c r="BY164" s="185"/>
      <c r="BZ164" s="185"/>
      <c r="CA164" s="185"/>
      <c r="CB164" s="185"/>
      <c r="CC164" s="185"/>
      <c r="CD164" s="185"/>
      <c r="CE164" s="185"/>
      <c r="CF164" s="185"/>
      <c r="CG164" s="185"/>
      <c r="CH164" s="185"/>
      <c r="CI164" s="185"/>
      <c r="CJ164" s="185"/>
      <c r="CK164" s="185"/>
      <c r="CL164" s="185"/>
      <c r="CM164" s="185"/>
      <c r="CN164" s="185"/>
      <c r="CO164" s="185"/>
      <c r="CP164" s="185"/>
      <c r="CQ164" s="185"/>
      <c r="CR164" s="185"/>
      <c r="CS164" s="185"/>
      <c r="CT164" s="185"/>
      <c r="CU164" s="185"/>
      <c r="CV164" s="185"/>
      <c r="CW164" s="185"/>
      <c r="CX164" s="185"/>
      <c r="CY164" s="185"/>
      <c r="CZ164" s="185"/>
      <c r="DA164" s="185"/>
      <c r="DB164" s="185"/>
      <c r="DC164" s="185"/>
      <c r="DD164" s="185"/>
      <c r="DE164" s="185"/>
      <c r="DF164" s="185"/>
      <c r="DG164" s="185"/>
      <c r="DH164" s="185"/>
      <c r="DI164" s="185"/>
      <c r="DJ164" s="185"/>
      <c r="DK164" s="185"/>
      <c r="DL164" s="185"/>
      <c r="DM164" s="185"/>
      <c r="DN164" s="185"/>
      <c r="DO164" s="185"/>
      <c r="DP164" s="185"/>
      <c r="DQ164" s="185"/>
      <c r="DR164" s="185"/>
      <c r="DS164" s="185"/>
      <c r="DT164" s="185"/>
      <c r="DU164" s="185"/>
      <c r="DV164" s="185"/>
      <c r="DW164" s="185"/>
      <c r="DX164" s="185"/>
      <c r="DY164" s="185"/>
      <c r="DZ164" s="185"/>
      <c r="EA164" s="185"/>
      <c r="EB164" s="185"/>
      <c r="EC164" s="185"/>
      <c r="ED164" s="185"/>
      <c r="EE164" s="185"/>
      <c r="EF164" s="185"/>
      <c r="EG164" s="185"/>
      <c r="EH164" s="185"/>
      <c r="EI164" s="185"/>
      <c r="EJ164" s="185"/>
      <c r="EK164" s="185"/>
      <c r="EL164" s="185"/>
      <c r="EM164" s="185"/>
      <c r="EN164" s="185"/>
      <c r="EO164" s="185"/>
      <c r="EP164" s="185"/>
      <c r="EQ164" s="185"/>
      <c r="ER164" s="185"/>
      <c r="ES164" s="185"/>
      <c r="ET164" s="185"/>
      <c r="EU164" s="185"/>
      <c r="EV164" s="185"/>
      <c r="EW164" s="185"/>
      <c r="EX164" s="185"/>
      <c r="EY164" s="185"/>
      <c r="EZ164" s="185"/>
      <c r="FA164" s="185"/>
      <c r="FB164" s="185"/>
      <c r="FC164" s="185"/>
      <c r="FD164" s="185"/>
      <c r="FE164" s="185"/>
      <c r="FF164" s="185"/>
      <c r="FG164" s="185"/>
      <c r="FH164" s="185"/>
      <c r="FI164" s="185"/>
      <c r="FJ164" s="185"/>
      <c r="FK164" s="185"/>
      <c r="FL164" s="185"/>
      <c r="FM164" s="185"/>
      <c r="FN164" s="185"/>
      <c r="FO164" s="185"/>
      <c r="FP164" s="185"/>
      <c r="FQ164" s="185"/>
      <c r="FR164" s="185"/>
      <c r="FS164" s="185"/>
      <c r="FT164" s="185"/>
      <c r="FU164" s="185"/>
      <c r="FV164" s="185"/>
      <c r="FW164" s="185"/>
      <c r="FX164" s="185"/>
      <c r="FY164" s="185"/>
      <c r="FZ164" s="185"/>
      <c r="GA164" s="185"/>
      <c r="GB164" s="185"/>
      <c r="GC164" s="185"/>
      <c r="GD164" s="185"/>
      <c r="GE164" s="185"/>
      <c r="GF164" s="185"/>
      <c r="GG164" s="185"/>
      <c r="GH164" s="185"/>
      <c r="GI164" s="185"/>
      <c r="GJ164" s="185"/>
      <c r="GK164" s="185"/>
      <c r="GL164" s="185"/>
      <c r="GM164" s="185"/>
      <c r="GN164" s="185"/>
      <c r="GO164" s="185"/>
      <c r="GP164" s="185"/>
      <c r="GQ164" s="185"/>
      <c r="GR164" s="185"/>
      <c r="GS164" s="185"/>
      <c r="GT164" s="185"/>
      <c r="GU164" s="185"/>
      <c r="GV164" s="185"/>
      <c r="GW164" s="185"/>
      <c r="GX164" s="185"/>
      <c r="GY164" s="185"/>
      <c r="GZ164" s="185"/>
      <c r="HA164" s="185"/>
      <c r="HB164" s="185"/>
      <c r="HC164" s="185"/>
      <c r="HD164" s="185"/>
      <c r="HE164" s="185"/>
      <c r="HF164" s="185"/>
      <c r="HG164" s="185"/>
      <c r="HH164" s="185"/>
      <c r="HI164" s="185"/>
      <c r="HJ164" s="185"/>
      <c r="HK164" s="185"/>
      <c r="HL164" s="185"/>
      <c r="HM164" s="185"/>
      <c r="HN164" s="185"/>
      <c r="HO164" s="185"/>
      <c r="HP164" s="185"/>
      <c r="HQ164" s="185"/>
      <c r="HR164" s="185"/>
      <c r="HS164" s="185"/>
      <c r="HT164" s="185"/>
      <c r="HU164" s="185"/>
      <c r="HV164" s="185"/>
      <c r="HW164" s="185"/>
      <c r="HX164" s="185"/>
      <c r="HY164" s="185"/>
      <c r="HZ164" s="185"/>
      <c r="IA164" s="185"/>
      <c r="IB164" s="185"/>
      <c r="IC164" s="185"/>
      <c r="ID164" s="185"/>
      <c r="IE164" s="185"/>
      <c r="IF164" s="185"/>
      <c r="IG164" s="185"/>
      <c r="IH164" s="185"/>
      <c r="II164" s="185"/>
      <c r="IJ164" s="185"/>
      <c r="IK164" s="185"/>
      <c r="IL164" s="185"/>
      <c r="IM164" s="185"/>
      <c r="IN164" s="185"/>
      <c r="IO164" s="185"/>
      <c r="IP164" s="185"/>
      <c r="IQ164" s="185"/>
      <c r="IR164" s="185"/>
      <c r="IS164" s="185"/>
      <c r="IT164" s="185"/>
      <c r="IU164" s="185"/>
      <c r="IV164" s="185"/>
      <c r="IW164" s="185"/>
    </row>
    <row r="165" customFormat="false" ht="15.75" hidden="true" customHeight="false" outlineLevel="0" collapsed="false">
      <c r="O165" s="184" t="n">
        <f aca="false">SUM(C165:N165)</f>
        <v>0</v>
      </c>
    </row>
    <row r="166" customFormat="false" ht="15.75" hidden="true" customHeight="false" outlineLevel="0" collapsed="false">
      <c r="O166" s="184" t="n">
        <f aca="false">SUM(C166:N166)</f>
        <v>0</v>
      </c>
    </row>
    <row r="167" customFormat="false" ht="15.75" hidden="true" customHeight="false" outlineLevel="0" collapsed="false">
      <c r="A167" s="182" t="s">
        <v>328</v>
      </c>
      <c r="B167" s="183"/>
      <c r="C167" s="183" t="n">
        <f aca="false">$B$167*C24</f>
        <v>0</v>
      </c>
      <c r="D167" s="183" t="n">
        <f aca="false">$B$167*D24*1.0775</f>
        <v>0</v>
      </c>
      <c r="E167" s="183" t="n">
        <f aca="false">$B$167*E24*1.0775</f>
        <v>0</v>
      </c>
      <c r="F167" s="183" t="n">
        <f aca="false">$B$167*F24*1.0775</f>
        <v>0</v>
      </c>
      <c r="G167" s="183" t="n">
        <f aca="false">$B$167*G24*1.0775</f>
        <v>0</v>
      </c>
      <c r="H167" s="183" t="n">
        <f aca="false">$B$167*H24*1.0775</f>
        <v>0</v>
      </c>
      <c r="I167" s="183" t="n">
        <f aca="false">$B$167*I24*1.0775</f>
        <v>0</v>
      </c>
      <c r="J167" s="183" t="n">
        <f aca="false">$B$167*J24*1.0775</f>
        <v>0</v>
      </c>
      <c r="K167" s="183" t="n">
        <f aca="false">$B$167*K24*1.0775</f>
        <v>0</v>
      </c>
      <c r="L167" s="183" t="n">
        <f aca="false">$B$167*L24*1.0775</f>
        <v>0</v>
      </c>
      <c r="M167" s="183" t="n">
        <f aca="false">$B$167*M24*1.0775</f>
        <v>0</v>
      </c>
      <c r="N167" s="183" t="n">
        <f aca="false">$B$167*N24*1.0775</f>
        <v>0</v>
      </c>
      <c r="O167" s="184" t="n">
        <f aca="false">SUM(C167:N167)</f>
        <v>0</v>
      </c>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85"/>
      <c r="BL167" s="185"/>
      <c r="BM167" s="185"/>
      <c r="BN167" s="185"/>
      <c r="BO167" s="185"/>
      <c r="BP167" s="185"/>
      <c r="BQ167" s="185"/>
      <c r="BR167" s="185"/>
      <c r="BS167" s="185"/>
      <c r="BT167" s="185"/>
      <c r="BU167" s="185"/>
      <c r="BV167" s="185"/>
      <c r="BW167" s="185"/>
      <c r="BX167" s="185"/>
      <c r="BY167" s="185"/>
      <c r="BZ167" s="185"/>
      <c r="CA167" s="185"/>
      <c r="CB167" s="185"/>
      <c r="CC167" s="185"/>
      <c r="CD167" s="185"/>
      <c r="CE167" s="185"/>
      <c r="CF167" s="185"/>
      <c r="CG167" s="185"/>
      <c r="CH167" s="185"/>
      <c r="CI167" s="185"/>
      <c r="CJ167" s="185"/>
      <c r="CK167" s="185"/>
      <c r="CL167" s="185"/>
      <c r="CM167" s="185"/>
      <c r="CN167" s="185"/>
      <c r="CO167" s="185"/>
      <c r="CP167" s="185"/>
      <c r="CQ167" s="185"/>
      <c r="CR167" s="185"/>
      <c r="CS167" s="185"/>
      <c r="CT167" s="185"/>
      <c r="CU167" s="185"/>
      <c r="CV167" s="185"/>
      <c r="CW167" s="185"/>
      <c r="CX167" s="185"/>
      <c r="CY167" s="185"/>
      <c r="CZ167" s="185"/>
      <c r="DA167" s="185"/>
      <c r="DB167" s="185"/>
      <c r="DC167" s="185"/>
      <c r="DD167" s="185"/>
      <c r="DE167" s="185"/>
      <c r="DF167" s="185"/>
      <c r="DG167" s="185"/>
      <c r="DH167" s="185"/>
      <c r="DI167" s="185"/>
      <c r="DJ167" s="185"/>
      <c r="DK167" s="185"/>
      <c r="DL167" s="185"/>
      <c r="DM167" s="185"/>
      <c r="DN167" s="185"/>
      <c r="DO167" s="185"/>
      <c r="DP167" s="185"/>
      <c r="DQ167" s="185"/>
      <c r="DR167" s="185"/>
      <c r="DS167" s="185"/>
      <c r="DT167" s="185"/>
      <c r="DU167" s="185"/>
      <c r="DV167" s="185"/>
      <c r="DW167" s="185"/>
      <c r="DX167" s="185"/>
      <c r="DY167" s="185"/>
      <c r="DZ167" s="185"/>
      <c r="EA167" s="185"/>
      <c r="EB167" s="185"/>
      <c r="EC167" s="185"/>
      <c r="ED167" s="185"/>
      <c r="EE167" s="185"/>
      <c r="EF167" s="185"/>
      <c r="EG167" s="185"/>
      <c r="EH167" s="185"/>
      <c r="EI167" s="185"/>
      <c r="EJ167" s="185"/>
      <c r="EK167" s="185"/>
      <c r="EL167" s="185"/>
      <c r="EM167" s="185"/>
      <c r="EN167" s="185"/>
      <c r="EO167" s="185"/>
      <c r="EP167" s="185"/>
      <c r="EQ167" s="185"/>
      <c r="ER167" s="185"/>
      <c r="ES167" s="185"/>
      <c r="ET167" s="185"/>
      <c r="EU167" s="185"/>
      <c r="EV167" s="185"/>
      <c r="EW167" s="185"/>
      <c r="EX167" s="185"/>
      <c r="EY167" s="185"/>
      <c r="EZ167" s="185"/>
      <c r="FA167" s="185"/>
      <c r="FB167" s="185"/>
      <c r="FC167" s="185"/>
      <c r="FD167" s="185"/>
      <c r="FE167" s="185"/>
      <c r="FF167" s="185"/>
      <c r="FG167" s="185"/>
      <c r="FH167" s="185"/>
      <c r="FI167" s="185"/>
      <c r="FJ167" s="185"/>
      <c r="FK167" s="185"/>
      <c r="FL167" s="185"/>
      <c r="FM167" s="185"/>
      <c r="FN167" s="185"/>
      <c r="FO167" s="185"/>
      <c r="FP167" s="185"/>
      <c r="FQ167" s="185"/>
      <c r="FR167" s="185"/>
      <c r="FS167" s="185"/>
      <c r="FT167" s="185"/>
      <c r="FU167" s="185"/>
      <c r="FV167" s="185"/>
      <c r="FW167" s="185"/>
      <c r="FX167" s="185"/>
      <c r="FY167" s="185"/>
      <c r="FZ167" s="185"/>
      <c r="GA167" s="185"/>
      <c r="GB167" s="185"/>
      <c r="GC167" s="185"/>
      <c r="GD167" s="185"/>
      <c r="GE167" s="185"/>
      <c r="GF167" s="185"/>
      <c r="GG167" s="185"/>
      <c r="GH167" s="185"/>
      <c r="GI167" s="185"/>
      <c r="GJ167" s="185"/>
      <c r="GK167" s="185"/>
      <c r="GL167" s="185"/>
      <c r="GM167" s="185"/>
      <c r="GN167" s="185"/>
      <c r="GO167" s="185"/>
      <c r="GP167" s="185"/>
      <c r="GQ167" s="185"/>
      <c r="GR167" s="185"/>
      <c r="GS167" s="185"/>
      <c r="GT167" s="185"/>
      <c r="GU167" s="185"/>
      <c r="GV167" s="185"/>
      <c r="GW167" s="185"/>
      <c r="GX167" s="185"/>
      <c r="GY167" s="185"/>
      <c r="GZ167" s="185"/>
      <c r="HA167" s="185"/>
      <c r="HB167" s="185"/>
      <c r="HC167" s="185"/>
      <c r="HD167" s="185"/>
      <c r="HE167" s="185"/>
      <c r="HF167" s="185"/>
      <c r="HG167" s="185"/>
      <c r="HH167" s="185"/>
      <c r="HI167" s="185"/>
      <c r="HJ167" s="185"/>
      <c r="HK167" s="185"/>
      <c r="HL167" s="185"/>
      <c r="HM167" s="185"/>
      <c r="HN167" s="185"/>
      <c r="HO167" s="185"/>
      <c r="HP167" s="185"/>
      <c r="HQ167" s="185"/>
      <c r="HR167" s="185"/>
      <c r="HS167" s="185"/>
      <c r="HT167" s="185"/>
      <c r="HU167" s="185"/>
      <c r="HV167" s="185"/>
      <c r="HW167" s="185"/>
      <c r="HX167" s="185"/>
      <c r="HY167" s="185"/>
      <c r="HZ167" s="185"/>
      <c r="IA167" s="185"/>
      <c r="IB167" s="185"/>
      <c r="IC167" s="185"/>
      <c r="ID167" s="185"/>
      <c r="IE167" s="185"/>
      <c r="IF167" s="185"/>
      <c r="IG167" s="185"/>
      <c r="IH167" s="185"/>
      <c r="II167" s="185"/>
      <c r="IJ167" s="185"/>
      <c r="IK167" s="185"/>
      <c r="IL167" s="185"/>
      <c r="IM167" s="185"/>
      <c r="IN167" s="185"/>
      <c r="IO167" s="185"/>
      <c r="IP167" s="185"/>
      <c r="IQ167" s="185"/>
      <c r="IR167" s="185"/>
      <c r="IS167" s="185"/>
      <c r="IT167" s="185"/>
      <c r="IU167" s="185"/>
      <c r="IV167" s="185"/>
      <c r="IW167" s="185"/>
    </row>
    <row r="168" customFormat="false" ht="15.75" hidden="true" customHeight="false" outlineLevel="0" collapsed="false">
      <c r="A168" s="182" t="s">
        <v>329</v>
      </c>
      <c r="B168" s="183"/>
      <c r="C168" s="183" t="n">
        <f aca="false">$B$168*C25</f>
        <v>0</v>
      </c>
      <c r="D168" s="183" t="n">
        <f aca="false">$B$168*D25*1.0775</f>
        <v>0</v>
      </c>
      <c r="E168" s="183" t="n">
        <f aca="false">$B$168*E25*1.0775</f>
        <v>0</v>
      </c>
      <c r="F168" s="183" t="n">
        <f aca="false">$B$168*F25*1.0775</f>
        <v>0</v>
      </c>
      <c r="G168" s="183" t="n">
        <f aca="false">$B$168*G25*1.0775</f>
        <v>0</v>
      </c>
      <c r="H168" s="183" t="n">
        <f aca="false">$B$168*H25*1.0775</f>
        <v>0</v>
      </c>
      <c r="I168" s="183" t="n">
        <f aca="false">$B$168*I25*1.0775</f>
        <v>0</v>
      </c>
      <c r="J168" s="183" t="n">
        <f aca="false">$B$168*J25*1.0775</f>
        <v>0</v>
      </c>
      <c r="K168" s="183" t="n">
        <f aca="false">$B$168*K25*1.0775</f>
        <v>0</v>
      </c>
      <c r="L168" s="183" t="n">
        <f aca="false">$B$168*L25*1.0775</f>
        <v>0</v>
      </c>
      <c r="M168" s="183" t="n">
        <f aca="false">$B$168*M25*1.0775</f>
        <v>0</v>
      </c>
      <c r="N168" s="183" t="n">
        <f aca="false">$B$168*N25*1.0775</f>
        <v>0</v>
      </c>
      <c r="O168" s="184" t="n">
        <f aca="false">SUM(C168:N168)</f>
        <v>0</v>
      </c>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5"/>
      <c r="BS168" s="185"/>
      <c r="BT168" s="185"/>
      <c r="BU168" s="185"/>
      <c r="BV168" s="185"/>
      <c r="BW168" s="185"/>
      <c r="BX168" s="185"/>
      <c r="BY168" s="185"/>
      <c r="BZ168" s="185"/>
      <c r="CA168" s="185"/>
      <c r="CB168" s="185"/>
      <c r="CC168" s="185"/>
      <c r="CD168" s="185"/>
      <c r="CE168" s="185"/>
      <c r="CF168" s="185"/>
      <c r="CG168" s="185"/>
      <c r="CH168" s="185"/>
      <c r="CI168" s="185"/>
      <c r="CJ168" s="185"/>
      <c r="CK168" s="185"/>
      <c r="CL168" s="185"/>
      <c r="CM168" s="185"/>
      <c r="CN168" s="185"/>
      <c r="CO168" s="185"/>
      <c r="CP168" s="185"/>
      <c r="CQ168" s="185"/>
      <c r="CR168" s="185"/>
      <c r="CS168" s="185"/>
      <c r="CT168" s="185"/>
      <c r="CU168" s="185"/>
      <c r="CV168" s="185"/>
      <c r="CW168" s="185"/>
      <c r="CX168" s="185"/>
      <c r="CY168" s="185"/>
      <c r="CZ168" s="185"/>
      <c r="DA168" s="185"/>
      <c r="DB168" s="185"/>
      <c r="DC168" s="185"/>
      <c r="DD168" s="185"/>
      <c r="DE168" s="185"/>
      <c r="DF168" s="185"/>
      <c r="DG168" s="185"/>
      <c r="DH168" s="185"/>
      <c r="DI168" s="185"/>
      <c r="DJ168" s="185"/>
      <c r="DK168" s="185"/>
      <c r="DL168" s="185"/>
      <c r="DM168" s="185"/>
      <c r="DN168" s="185"/>
      <c r="DO168" s="185"/>
      <c r="DP168" s="185"/>
      <c r="DQ168" s="185"/>
      <c r="DR168" s="185"/>
      <c r="DS168" s="185"/>
      <c r="DT168" s="185"/>
      <c r="DU168" s="185"/>
      <c r="DV168" s="185"/>
      <c r="DW168" s="185"/>
      <c r="DX168" s="185"/>
      <c r="DY168" s="185"/>
      <c r="DZ168" s="185"/>
      <c r="EA168" s="185"/>
      <c r="EB168" s="185"/>
      <c r="EC168" s="185"/>
      <c r="ED168" s="185"/>
      <c r="EE168" s="185"/>
      <c r="EF168" s="185"/>
      <c r="EG168" s="185"/>
      <c r="EH168" s="185"/>
      <c r="EI168" s="185"/>
      <c r="EJ168" s="185"/>
      <c r="EK168" s="185"/>
      <c r="EL168" s="185"/>
      <c r="EM168" s="185"/>
      <c r="EN168" s="185"/>
      <c r="EO168" s="185"/>
      <c r="EP168" s="185"/>
      <c r="EQ168" s="185"/>
      <c r="ER168" s="185"/>
      <c r="ES168" s="185"/>
      <c r="ET168" s="185"/>
      <c r="EU168" s="185"/>
      <c r="EV168" s="185"/>
      <c r="EW168" s="185"/>
      <c r="EX168" s="185"/>
      <c r="EY168" s="185"/>
      <c r="EZ168" s="185"/>
      <c r="FA168" s="185"/>
      <c r="FB168" s="185"/>
      <c r="FC168" s="185"/>
      <c r="FD168" s="185"/>
      <c r="FE168" s="185"/>
      <c r="FF168" s="185"/>
      <c r="FG168" s="185"/>
      <c r="FH168" s="185"/>
      <c r="FI168" s="185"/>
      <c r="FJ168" s="185"/>
      <c r="FK168" s="185"/>
      <c r="FL168" s="185"/>
      <c r="FM168" s="185"/>
      <c r="FN168" s="185"/>
      <c r="FO168" s="185"/>
      <c r="FP168" s="185"/>
      <c r="FQ168" s="185"/>
      <c r="FR168" s="185"/>
      <c r="FS168" s="185"/>
      <c r="FT168" s="185"/>
      <c r="FU168" s="185"/>
      <c r="FV168" s="185"/>
      <c r="FW168" s="185"/>
      <c r="FX168" s="185"/>
      <c r="FY168" s="185"/>
      <c r="FZ168" s="185"/>
      <c r="GA168" s="185"/>
      <c r="GB168" s="185"/>
      <c r="GC168" s="185"/>
      <c r="GD168" s="185"/>
      <c r="GE168" s="185"/>
      <c r="GF168" s="185"/>
      <c r="GG168" s="185"/>
      <c r="GH168" s="185"/>
      <c r="GI168" s="185"/>
      <c r="GJ168" s="185"/>
      <c r="GK168" s="185"/>
      <c r="GL168" s="185"/>
      <c r="GM168" s="185"/>
      <c r="GN168" s="185"/>
      <c r="GO168" s="185"/>
      <c r="GP168" s="185"/>
      <c r="GQ168" s="185"/>
      <c r="GR168" s="185"/>
      <c r="GS168" s="185"/>
      <c r="GT168" s="185"/>
      <c r="GU168" s="185"/>
      <c r="GV168" s="185"/>
      <c r="GW168" s="185"/>
      <c r="GX168" s="185"/>
      <c r="GY168" s="185"/>
      <c r="GZ168" s="185"/>
      <c r="HA168" s="185"/>
      <c r="HB168" s="185"/>
      <c r="HC168" s="185"/>
      <c r="HD168" s="185"/>
      <c r="HE168" s="185"/>
      <c r="HF168" s="185"/>
      <c r="HG168" s="185"/>
      <c r="HH168" s="185"/>
      <c r="HI168" s="185"/>
      <c r="HJ168" s="185"/>
      <c r="HK168" s="185"/>
      <c r="HL168" s="185"/>
      <c r="HM168" s="185"/>
      <c r="HN168" s="185"/>
      <c r="HO168" s="185"/>
      <c r="HP168" s="185"/>
      <c r="HQ168" s="185"/>
      <c r="HR168" s="185"/>
      <c r="HS168" s="185"/>
      <c r="HT168" s="185"/>
      <c r="HU168" s="185"/>
      <c r="HV168" s="185"/>
      <c r="HW168" s="185"/>
      <c r="HX168" s="185"/>
      <c r="HY168" s="185"/>
      <c r="HZ168" s="185"/>
      <c r="IA168" s="185"/>
      <c r="IB168" s="185"/>
      <c r="IC168" s="185"/>
      <c r="ID168" s="185"/>
      <c r="IE168" s="185"/>
      <c r="IF168" s="185"/>
      <c r="IG168" s="185"/>
      <c r="IH168" s="185"/>
      <c r="II168" s="185"/>
      <c r="IJ168" s="185"/>
      <c r="IK168" s="185"/>
      <c r="IL168" s="185"/>
      <c r="IM168" s="185"/>
      <c r="IN168" s="185"/>
      <c r="IO168" s="185"/>
      <c r="IP168" s="185"/>
      <c r="IQ168" s="185"/>
      <c r="IR168" s="185"/>
      <c r="IS168" s="185"/>
      <c r="IT168" s="185"/>
      <c r="IU168" s="185"/>
      <c r="IV168" s="185"/>
      <c r="IW168" s="185"/>
    </row>
    <row r="169" customFormat="false" ht="15.75" hidden="true" customHeight="false" outlineLevel="0" collapsed="false">
      <c r="A169" s="182" t="s">
        <v>330</v>
      </c>
      <c r="B169" s="183"/>
      <c r="C169" s="183" t="n">
        <f aca="false">$B$169*C26</f>
        <v>0</v>
      </c>
      <c r="D169" s="183" t="n">
        <f aca="false">$B$169*D26*1.0775</f>
        <v>0</v>
      </c>
      <c r="E169" s="183" t="n">
        <f aca="false">$B$169*E26*1.0775</f>
        <v>0</v>
      </c>
      <c r="F169" s="183" t="n">
        <f aca="false">$B$169*F26*1.0775</f>
        <v>0</v>
      </c>
      <c r="G169" s="183" t="n">
        <f aca="false">$B$169*G26*1.0775</f>
        <v>0</v>
      </c>
      <c r="H169" s="183" t="n">
        <f aca="false">$B$169*H26*1.0775</f>
        <v>0</v>
      </c>
      <c r="I169" s="183" t="n">
        <f aca="false">$B$169*I26*1.0775</f>
        <v>0</v>
      </c>
      <c r="J169" s="183" t="n">
        <f aca="false">$B$169*J26*1.0775</f>
        <v>0</v>
      </c>
      <c r="K169" s="183" t="n">
        <f aca="false">$B$169*K26*1.0775</f>
        <v>0</v>
      </c>
      <c r="L169" s="183" t="n">
        <f aca="false">$B$169*L26*1.0775</f>
        <v>0</v>
      </c>
      <c r="M169" s="183" t="n">
        <f aca="false">$B$169*M26*1.0775</f>
        <v>0</v>
      </c>
      <c r="N169" s="183" t="n">
        <f aca="false">$B$169*N26*1.0775</f>
        <v>0</v>
      </c>
      <c r="O169" s="184" t="n">
        <f aca="false">SUM(C169:N169)</f>
        <v>0</v>
      </c>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c r="CH169" s="185"/>
      <c r="CI169" s="185"/>
      <c r="CJ169" s="185"/>
      <c r="CK169" s="185"/>
      <c r="CL169" s="185"/>
      <c r="CM169" s="185"/>
      <c r="CN169" s="185"/>
      <c r="CO169" s="185"/>
      <c r="CP169" s="185"/>
      <c r="CQ169" s="185"/>
      <c r="CR169" s="185"/>
      <c r="CS169" s="185"/>
      <c r="CT169" s="185"/>
      <c r="CU169" s="185"/>
      <c r="CV169" s="185"/>
      <c r="CW169" s="185"/>
      <c r="CX169" s="185"/>
      <c r="CY169" s="185"/>
      <c r="CZ169" s="185"/>
      <c r="DA169" s="185"/>
      <c r="DB169" s="185"/>
      <c r="DC169" s="185"/>
      <c r="DD169" s="185"/>
      <c r="DE169" s="185"/>
      <c r="DF169" s="185"/>
      <c r="DG169" s="185"/>
      <c r="DH169" s="185"/>
      <c r="DI169" s="185"/>
      <c r="DJ169" s="185"/>
      <c r="DK169" s="185"/>
      <c r="DL169" s="185"/>
      <c r="DM169" s="185"/>
      <c r="DN169" s="185"/>
      <c r="DO169" s="185"/>
      <c r="DP169" s="185"/>
      <c r="DQ169" s="185"/>
      <c r="DR169" s="185"/>
      <c r="DS169" s="185"/>
      <c r="DT169" s="185"/>
      <c r="DU169" s="185"/>
      <c r="DV169" s="185"/>
      <c r="DW169" s="185"/>
      <c r="DX169" s="185"/>
      <c r="DY169" s="185"/>
      <c r="DZ169" s="185"/>
      <c r="EA169" s="185"/>
      <c r="EB169" s="185"/>
      <c r="EC169" s="185"/>
      <c r="ED169" s="185"/>
      <c r="EE169" s="185"/>
      <c r="EF169" s="185"/>
      <c r="EG169" s="185"/>
      <c r="EH169" s="185"/>
      <c r="EI169" s="185"/>
      <c r="EJ169" s="185"/>
      <c r="EK169" s="185"/>
      <c r="EL169" s="185"/>
      <c r="EM169" s="185"/>
      <c r="EN169" s="185"/>
      <c r="EO169" s="185"/>
      <c r="EP169" s="185"/>
      <c r="EQ169" s="185"/>
      <c r="ER169" s="185"/>
      <c r="ES169" s="185"/>
      <c r="ET169" s="185"/>
      <c r="EU169" s="185"/>
      <c r="EV169" s="185"/>
      <c r="EW169" s="185"/>
      <c r="EX169" s="185"/>
      <c r="EY169" s="185"/>
      <c r="EZ169" s="185"/>
      <c r="FA169" s="185"/>
      <c r="FB169" s="185"/>
      <c r="FC169" s="185"/>
      <c r="FD169" s="185"/>
      <c r="FE169" s="185"/>
      <c r="FF169" s="185"/>
      <c r="FG169" s="185"/>
      <c r="FH169" s="185"/>
      <c r="FI169" s="185"/>
      <c r="FJ169" s="185"/>
      <c r="FK169" s="185"/>
      <c r="FL169" s="185"/>
      <c r="FM169" s="185"/>
      <c r="FN169" s="185"/>
      <c r="FO169" s="185"/>
      <c r="FP169" s="185"/>
      <c r="FQ169" s="185"/>
      <c r="FR169" s="185"/>
      <c r="FS169" s="185"/>
      <c r="FT169" s="185"/>
      <c r="FU169" s="185"/>
      <c r="FV169" s="185"/>
      <c r="FW169" s="185"/>
      <c r="FX169" s="185"/>
      <c r="FY169" s="185"/>
      <c r="FZ169" s="185"/>
      <c r="GA169" s="185"/>
      <c r="GB169" s="185"/>
      <c r="GC169" s="185"/>
      <c r="GD169" s="185"/>
      <c r="GE169" s="185"/>
      <c r="GF169" s="185"/>
      <c r="GG169" s="185"/>
      <c r="GH169" s="185"/>
      <c r="GI169" s="185"/>
      <c r="GJ169" s="185"/>
      <c r="GK169" s="185"/>
      <c r="GL169" s="185"/>
      <c r="GM169" s="185"/>
      <c r="GN169" s="185"/>
      <c r="GO169" s="185"/>
      <c r="GP169" s="185"/>
      <c r="GQ169" s="185"/>
      <c r="GR169" s="185"/>
      <c r="GS169" s="185"/>
      <c r="GT169" s="185"/>
      <c r="GU169" s="185"/>
      <c r="GV169" s="185"/>
      <c r="GW169" s="185"/>
      <c r="GX169" s="185"/>
      <c r="GY169" s="185"/>
      <c r="GZ169" s="185"/>
      <c r="HA169" s="185"/>
      <c r="HB169" s="185"/>
      <c r="HC169" s="185"/>
      <c r="HD169" s="185"/>
      <c r="HE169" s="185"/>
      <c r="HF169" s="185"/>
      <c r="HG169" s="185"/>
      <c r="HH169" s="185"/>
      <c r="HI169" s="185"/>
      <c r="HJ169" s="185"/>
      <c r="HK169" s="185"/>
      <c r="HL169" s="185"/>
      <c r="HM169" s="185"/>
      <c r="HN169" s="185"/>
      <c r="HO169" s="185"/>
      <c r="HP169" s="185"/>
      <c r="HQ169" s="185"/>
      <c r="HR169" s="185"/>
      <c r="HS169" s="185"/>
      <c r="HT169" s="185"/>
      <c r="HU169" s="185"/>
      <c r="HV169" s="185"/>
      <c r="HW169" s="185"/>
      <c r="HX169" s="185"/>
      <c r="HY169" s="185"/>
      <c r="HZ169" s="185"/>
      <c r="IA169" s="185"/>
      <c r="IB169" s="185"/>
      <c r="IC169" s="185"/>
      <c r="ID169" s="185"/>
      <c r="IE169" s="185"/>
      <c r="IF169" s="185"/>
      <c r="IG169" s="185"/>
      <c r="IH169" s="185"/>
      <c r="II169" s="185"/>
      <c r="IJ169" s="185"/>
      <c r="IK169" s="185"/>
      <c r="IL169" s="185"/>
      <c r="IM169" s="185"/>
      <c r="IN169" s="185"/>
      <c r="IO169" s="185"/>
      <c r="IP169" s="185"/>
      <c r="IQ169" s="185"/>
      <c r="IR169" s="185"/>
      <c r="IS169" s="185"/>
      <c r="IT169" s="185"/>
      <c r="IU169" s="185"/>
      <c r="IV169" s="185"/>
      <c r="IW169" s="185"/>
    </row>
    <row r="170" customFormat="false" ht="15.75" hidden="true" customHeight="false" outlineLevel="0" collapsed="false">
      <c r="O170" s="184" t="n">
        <f aca="false">SUM(C170:N170)</f>
        <v>0</v>
      </c>
    </row>
    <row r="171" customFormat="false" ht="15.75" hidden="true" customHeight="false" outlineLevel="0" collapsed="false">
      <c r="A171" s="182" t="s">
        <v>332</v>
      </c>
      <c r="B171" s="183" t="n">
        <f aca="false">35000/12</f>
        <v>2916.66666666667</v>
      </c>
      <c r="C171" s="183" t="n">
        <f aca="false">$B$171*C28</f>
        <v>0</v>
      </c>
      <c r="D171" s="183" t="n">
        <f aca="false">$B$171*D28*1.0775</f>
        <v>0</v>
      </c>
      <c r="E171" s="183" t="n">
        <f aca="false">$B$171*E28*1.0775</f>
        <v>0</v>
      </c>
      <c r="F171" s="183" t="n">
        <f aca="false">$B$171*F28*1.0775</f>
        <v>0</v>
      </c>
      <c r="G171" s="183" t="n">
        <f aca="false">$B$171*G28*1.0775</f>
        <v>0</v>
      </c>
      <c r="H171" s="183" t="n">
        <f aca="false">$B$171*H28*1.0775</f>
        <v>0</v>
      </c>
      <c r="I171" s="183" t="n">
        <f aca="false">$B$171*I28*1.0775</f>
        <v>0</v>
      </c>
      <c r="J171" s="183" t="n">
        <f aca="false">$B$171*J28*1.0775</f>
        <v>0</v>
      </c>
      <c r="K171" s="183" t="n">
        <f aca="false">$B$171*K28*1.0775</f>
        <v>0</v>
      </c>
      <c r="L171" s="183" t="n">
        <f aca="false">$B$171*L28*1.0775</f>
        <v>0</v>
      </c>
      <c r="M171" s="183" t="n">
        <f aca="false">$B$171*M28*1.0775</f>
        <v>0</v>
      </c>
      <c r="N171" s="183" t="n">
        <f aca="false">$B$171*N28*1.0775</f>
        <v>0</v>
      </c>
      <c r="O171" s="184" t="n">
        <f aca="false">SUM(C171:N171)</f>
        <v>0</v>
      </c>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85"/>
      <c r="BL171" s="185"/>
      <c r="BM171" s="185"/>
      <c r="BN171" s="185"/>
      <c r="BO171" s="185"/>
      <c r="BP171" s="185"/>
      <c r="BQ171" s="185"/>
      <c r="BR171" s="185"/>
      <c r="BS171" s="185"/>
      <c r="BT171" s="185"/>
      <c r="BU171" s="185"/>
      <c r="BV171" s="185"/>
      <c r="BW171" s="185"/>
      <c r="BX171" s="185"/>
      <c r="BY171" s="185"/>
      <c r="BZ171" s="185"/>
      <c r="CA171" s="185"/>
      <c r="CB171" s="185"/>
      <c r="CC171" s="185"/>
      <c r="CD171" s="185"/>
      <c r="CE171" s="185"/>
      <c r="CF171" s="185"/>
      <c r="CG171" s="185"/>
      <c r="CH171" s="185"/>
      <c r="CI171" s="185"/>
      <c r="CJ171" s="185"/>
      <c r="CK171" s="185"/>
      <c r="CL171" s="185"/>
      <c r="CM171" s="185"/>
      <c r="CN171" s="185"/>
      <c r="CO171" s="185"/>
      <c r="CP171" s="185"/>
      <c r="CQ171" s="185"/>
      <c r="CR171" s="185"/>
      <c r="CS171" s="185"/>
      <c r="CT171" s="185"/>
      <c r="CU171" s="185"/>
      <c r="CV171" s="185"/>
      <c r="CW171" s="185"/>
      <c r="CX171" s="185"/>
      <c r="CY171" s="185"/>
      <c r="CZ171" s="185"/>
      <c r="DA171" s="185"/>
      <c r="DB171" s="185"/>
      <c r="DC171" s="185"/>
      <c r="DD171" s="185"/>
      <c r="DE171" s="185"/>
      <c r="DF171" s="185"/>
      <c r="DG171" s="185"/>
      <c r="DH171" s="185"/>
      <c r="DI171" s="185"/>
      <c r="DJ171" s="185"/>
      <c r="DK171" s="185"/>
      <c r="DL171" s="185"/>
      <c r="DM171" s="185"/>
      <c r="DN171" s="185"/>
      <c r="DO171" s="185"/>
      <c r="DP171" s="185"/>
      <c r="DQ171" s="185"/>
      <c r="DR171" s="185"/>
      <c r="DS171" s="185"/>
      <c r="DT171" s="185"/>
      <c r="DU171" s="185"/>
      <c r="DV171" s="185"/>
      <c r="DW171" s="185"/>
      <c r="DX171" s="185"/>
      <c r="DY171" s="185"/>
      <c r="DZ171" s="185"/>
      <c r="EA171" s="185"/>
      <c r="EB171" s="185"/>
      <c r="EC171" s="185"/>
      <c r="ED171" s="185"/>
      <c r="EE171" s="185"/>
      <c r="EF171" s="185"/>
      <c r="EG171" s="185"/>
      <c r="EH171" s="185"/>
      <c r="EI171" s="185"/>
      <c r="EJ171" s="185"/>
      <c r="EK171" s="185"/>
      <c r="EL171" s="185"/>
      <c r="EM171" s="185"/>
      <c r="EN171" s="185"/>
      <c r="EO171" s="185"/>
      <c r="EP171" s="185"/>
      <c r="EQ171" s="185"/>
      <c r="ER171" s="185"/>
      <c r="ES171" s="185"/>
      <c r="ET171" s="185"/>
      <c r="EU171" s="185"/>
      <c r="EV171" s="185"/>
      <c r="EW171" s="185"/>
      <c r="EX171" s="185"/>
      <c r="EY171" s="185"/>
      <c r="EZ171" s="185"/>
      <c r="FA171" s="185"/>
      <c r="FB171" s="185"/>
      <c r="FC171" s="185"/>
      <c r="FD171" s="185"/>
      <c r="FE171" s="185"/>
      <c r="FF171" s="185"/>
      <c r="FG171" s="185"/>
      <c r="FH171" s="185"/>
      <c r="FI171" s="185"/>
      <c r="FJ171" s="185"/>
      <c r="FK171" s="185"/>
      <c r="FL171" s="185"/>
      <c r="FM171" s="185"/>
      <c r="FN171" s="185"/>
      <c r="FO171" s="185"/>
      <c r="FP171" s="185"/>
      <c r="FQ171" s="185"/>
      <c r="FR171" s="185"/>
      <c r="FS171" s="185"/>
      <c r="FT171" s="185"/>
      <c r="FU171" s="185"/>
      <c r="FV171" s="185"/>
      <c r="FW171" s="185"/>
      <c r="FX171" s="185"/>
      <c r="FY171" s="185"/>
      <c r="FZ171" s="185"/>
      <c r="GA171" s="185"/>
      <c r="GB171" s="185"/>
      <c r="GC171" s="185"/>
      <c r="GD171" s="185"/>
      <c r="GE171" s="185"/>
      <c r="GF171" s="185"/>
      <c r="GG171" s="185"/>
      <c r="GH171" s="185"/>
      <c r="GI171" s="185"/>
      <c r="GJ171" s="185"/>
      <c r="GK171" s="185"/>
      <c r="GL171" s="185"/>
      <c r="GM171" s="185"/>
      <c r="GN171" s="185"/>
      <c r="GO171" s="185"/>
      <c r="GP171" s="185"/>
      <c r="GQ171" s="185"/>
      <c r="GR171" s="185"/>
      <c r="GS171" s="185"/>
      <c r="GT171" s="185"/>
      <c r="GU171" s="185"/>
      <c r="GV171" s="185"/>
      <c r="GW171" s="185"/>
      <c r="GX171" s="185"/>
      <c r="GY171" s="185"/>
      <c r="GZ171" s="185"/>
      <c r="HA171" s="185"/>
      <c r="HB171" s="185"/>
      <c r="HC171" s="185"/>
      <c r="HD171" s="185"/>
      <c r="HE171" s="185"/>
      <c r="HF171" s="185"/>
      <c r="HG171" s="185"/>
      <c r="HH171" s="185"/>
      <c r="HI171" s="185"/>
      <c r="HJ171" s="185"/>
      <c r="HK171" s="185"/>
      <c r="HL171" s="185"/>
      <c r="HM171" s="185"/>
      <c r="HN171" s="185"/>
      <c r="HO171" s="185"/>
      <c r="HP171" s="185"/>
      <c r="HQ171" s="185"/>
      <c r="HR171" s="185"/>
      <c r="HS171" s="185"/>
      <c r="HT171" s="185"/>
      <c r="HU171" s="185"/>
      <c r="HV171" s="185"/>
      <c r="HW171" s="185"/>
      <c r="HX171" s="185"/>
      <c r="HY171" s="185"/>
      <c r="HZ171" s="185"/>
      <c r="IA171" s="185"/>
      <c r="IB171" s="185"/>
      <c r="IC171" s="185"/>
      <c r="ID171" s="185"/>
      <c r="IE171" s="185"/>
      <c r="IF171" s="185"/>
      <c r="IG171" s="185"/>
      <c r="IH171" s="185"/>
      <c r="II171" s="185"/>
      <c r="IJ171" s="185"/>
      <c r="IK171" s="185"/>
      <c r="IL171" s="185"/>
      <c r="IM171" s="185"/>
      <c r="IN171" s="185"/>
      <c r="IO171" s="185"/>
      <c r="IP171" s="185"/>
      <c r="IQ171" s="185"/>
      <c r="IR171" s="185"/>
      <c r="IS171" s="185"/>
      <c r="IT171" s="185"/>
      <c r="IU171" s="185"/>
      <c r="IV171" s="185"/>
      <c r="IW171" s="185"/>
    </row>
    <row r="172" customFormat="false" ht="15.75" hidden="true" customHeight="false" outlineLevel="0" collapsed="false">
      <c r="A172" s="182" t="s">
        <v>333</v>
      </c>
      <c r="B172" s="183" t="n">
        <f aca="false">50000/12</f>
        <v>4166.66666666667</v>
      </c>
      <c r="C172" s="183" t="n">
        <f aca="false">$B$172*C29</f>
        <v>0</v>
      </c>
      <c r="D172" s="183" t="n">
        <f aca="false">$B$172*D29*1.0775</f>
        <v>0</v>
      </c>
      <c r="E172" s="183" t="n">
        <f aca="false">$B$172*E29*1.0775</f>
        <v>0</v>
      </c>
      <c r="F172" s="183" t="n">
        <f aca="false">$B$172*F29*1.0775</f>
        <v>0</v>
      </c>
      <c r="G172" s="183" t="n">
        <f aca="false">$B$172*G29*1.0775</f>
        <v>0</v>
      </c>
      <c r="H172" s="183" t="n">
        <f aca="false">$B$172*H29*1.0775</f>
        <v>0</v>
      </c>
      <c r="I172" s="183" t="n">
        <f aca="false">$B$172*I29*1.0775</f>
        <v>0</v>
      </c>
      <c r="J172" s="183" t="n">
        <f aca="false">$B$172*J29*1.0775</f>
        <v>0</v>
      </c>
      <c r="K172" s="183" t="n">
        <f aca="false">$B$172*K29*1.0775</f>
        <v>0</v>
      </c>
      <c r="L172" s="183" t="n">
        <f aca="false">$B$172*L29*1.0775</f>
        <v>0</v>
      </c>
      <c r="M172" s="183" t="n">
        <f aca="false">$B$172*M29*1.0775</f>
        <v>0</v>
      </c>
      <c r="N172" s="183" t="n">
        <f aca="false">$B$172*N29*1.0775</f>
        <v>0</v>
      </c>
      <c r="O172" s="184" t="n">
        <f aca="false">SUM(C172:N172)</f>
        <v>0</v>
      </c>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5"/>
      <c r="BQ172" s="185"/>
      <c r="BR172" s="185"/>
      <c r="BS172" s="185"/>
      <c r="BT172" s="185"/>
      <c r="BU172" s="185"/>
      <c r="BV172" s="185"/>
      <c r="BW172" s="185"/>
      <c r="BX172" s="185"/>
      <c r="BY172" s="185"/>
      <c r="BZ172" s="185"/>
      <c r="CA172" s="185"/>
      <c r="CB172" s="185"/>
      <c r="CC172" s="185"/>
      <c r="CD172" s="185"/>
      <c r="CE172" s="185"/>
      <c r="CF172" s="185"/>
      <c r="CG172" s="185"/>
      <c r="CH172" s="185"/>
      <c r="CI172" s="185"/>
      <c r="CJ172" s="185"/>
      <c r="CK172" s="185"/>
      <c r="CL172" s="185"/>
      <c r="CM172" s="185"/>
      <c r="CN172" s="185"/>
      <c r="CO172" s="185"/>
      <c r="CP172" s="185"/>
      <c r="CQ172" s="185"/>
      <c r="CR172" s="185"/>
      <c r="CS172" s="185"/>
      <c r="CT172" s="185"/>
      <c r="CU172" s="185"/>
      <c r="CV172" s="185"/>
      <c r="CW172" s="185"/>
      <c r="CX172" s="185"/>
      <c r="CY172" s="185"/>
      <c r="CZ172" s="185"/>
      <c r="DA172" s="185"/>
      <c r="DB172" s="185"/>
      <c r="DC172" s="185"/>
      <c r="DD172" s="185"/>
      <c r="DE172" s="185"/>
      <c r="DF172" s="185"/>
      <c r="DG172" s="185"/>
      <c r="DH172" s="185"/>
      <c r="DI172" s="185"/>
      <c r="DJ172" s="185"/>
      <c r="DK172" s="185"/>
      <c r="DL172" s="185"/>
      <c r="DM172" s="185"/>
      <c r="DN172" s="185"/>
      <c r="DO172" s="185"/>
      <c r="DP172" s="185"/>
      <c r="DQ172" s="185"/>
      <c r="DR172" s="185"/>
      <c r="DS172" s="185"/>
      <c r="DT172" s="185"/>
      <c r="DU172" s="185"/>
      <c r="DV172" s="185"/>
      <c r="DW172" s="185"/>
      <c r="DX172" s="185"/>
      <c r="DY172" s="185"/>
      <c r="DZ172" s="185"/>
      <c r="EA172" s="185"/>
      <c r="EB172" s="185"/>
      <c r="EC172" s="185"/>
      <c r="ED172" s="185"/>
      <c r="EE172" s="185"/>
      <c r="EF172" s="185"/>
      <c r="EG172" s="185"/>
      <c r="EH172" s="185"/>
      <c r="EI172" s="185"/>
      <c r="EJ172" s="185"/>
      <c r="EK172" s="185"/>
      <c r="EL172" s="185"/>
      <c r="EM172" s="185"/>
      <c r="EN172" s="185"/>
      <c r="EO172" s="185"/>
      <c r="EP172" s="185"/>
      <c r="EQ172" s="185"/>
      <c r="ER172" s="185"/>
      <c r="ES172" s="185"/>
      <c r="ET172" s="185"/>
      <c r="EU172" s="185"/>
      <c r="EV172" s="185"/>
      <c r="EW172" s="185"/>
      <c r="EX172" s="185"/>
      <c r="EY172" s="185"/>
      <c r="EZ172" s="185"/>
      <c r="FA172" s="185"/>
      <c r="FB172" s="185"/>
      <c r="FC172" s="185"/>
      <c r="FD172" s="185"/>
      <c r="FE172" s="185"/>
      <c r="FF172" s="185"/>
      <c r="FG172" s="185"/>
      <c r="FH172" s="185"/>
      <c r="FI172" s="185"/>
      <c r="FJ172" s="185"/>
      <c r="FK172" s="185"/>
      <c r="FL172" s="185"/>
      <c r="FM172" s="185"/>
      <c r="FN172" s="185"/>
      <c r="FO172" s="185"/>
      <c r="FP172" s="185"/>
      <c r="FQ172" s="185"/>
      <c r="FR172" s="185"/>
      <c r="FS172" s="185"/>
      <c r="FT172" s="185"/>
      <c r="FU172" s="185"/>
      <c r="FV172" s="185"/>
      <c r="FW172" s="185"/>
      <c r="FX172" s="185"/>
      <c r="FY172" s="185"/>
      <c r="FZ172" s="185"/>
      <c r="GA172" s="185"/>
      <c r="GB172" s="185"/>
      <c r="GC172" s="185"/>
      <c r="GD172" s="185"/>
      <c r="GE172" s="185"/>
      <c r="GF172" s="185"/>
      <c r="GG172" s="185"/>
      <c r="GH172" s="185"/>
      <c r="GI172" s="185"/>
      <c r="GJ172" s="185"/>
      <c r="GK172" s="185"/>
      <c r="GL172" s="185"/>
      <c r="GM172" s="185"/>
      <c r="GN172" s="185"/>
      <c r="GO172" s="185"/>
      <c r="GP172" s="185"/>
      <c r="GQ172" s="185"/>
      <c r="GR172" s="185"/>
      <c r="GS172" s="185"/>
      <c r="GT172" s="185"/>
      <c r="GU172" s="185"/>
      <c r="GV172" s="185"/>
      <c r="GW172" s="185"/>
      <c r="GX172" s="185"/>
      <c r="GY172" s="185"/>
      <c r="GZ172" s="185"/>
      <c r="HA172" s="185"/>
      <c r="HB172" s="185"/>
      <c r="HC172" s="185"/>
      <c r="HD172" s="185"/>
      <c r="HE172" s="185"/>
      <c r="HF172" s="185"/>
      <c r="HG172" s="185"/>
      <c r="HH172" s="185"/>
      <c r="HI172" s="185"/>
      <c r="HJ172" s="185"/>
      <c r="HK172" s="185"/>
      <c r="HL172" s="185"/>
      <c r="HM172" s="185"/>
      <c r="HN172" s="185"/>
      <c r="HO172" s="185"/>
      <c r="HP172" s="185"/>
      <c r="HQ172" s="185"/>
      <c r="HR172" s="185"/>
      <c r="HS172" s="185"/>
      <c r="HT172" s="185"/>
      <c r="HU172" s="185"/>
      <c r="HV172" s="185"/>
      <c r="HW172" s="185"/>
      <c r="HX172" s="185"/>
      <c r="HY172" s="185"/>
      <c r="HZ172" s="185"/>
      <c r="IA172" s="185"/>
      <c r="IB172" s="185"/>
      <c r="IC172" s="185"/>
      <c r="ID172" s="185"/>
      <c r="IE172" s="185"/>
      <c r="IF172" s="185"/>
      <c r="IG172" s="185"/>
      <c r="IH172" s="185"/>
      <c r="II172" s="185"/>
      <c r="IJ172" s="185"/>
      <c r="IK172" s="185"/>
      <c r="IL172" s="185"/>
      <c r="IM172" s="185"/>
      <c r="IN172" s="185"/>
      <c r="IO172" s="185"/>
      <c r="IP172" s="185"/>
      <c r="IQ172" s="185"/>
      <c r="IR172" s="185"/>
      <c r="IS172" s="185"/>
      <c r="IT172" s="185"/>
      <c r="IU172" s="185"/>
      <c r="IV172" s="185"/>
      <c r="IW172" s="185"/>
    </row>
    <row r="173" customFormat="false" ht="15.75" hidden="true" customHeight="false" outlineLevel="0" collapsed="false">
      <c r="A173" s="186" t="s">
        <v>334</v>
      </c>
      <c r="B173" s="187"/>
      <c r="C173" s="188" t="n">
        <f aca="false">SUM(C157:C172)</f>
        <v>0</v>
      </c>
      <c r="D173" s="188" t="n">
        <f aca="false">SUM(D157:D172)</f>
        <v>0</v>
      </c>
      <c r="E173" s="188" t="n">
        <f aca="false">SUM(E157:E172)</f>
        <v>0</v>
      </c>
      <c r="F173" s="188" t="n">
        <f aca="false">SUM(F157:F172)</f>
        <v>0</v>
      </c>
      <c r="G173" s="188" t="n">
        <f aca="false">SUM(G157:G172)</f>
        <v>0</v>
      </c>
      <c r="H173" s="188" t="n">
        <f aca="false">SUM(H157:H172)</f>
        <v>0</v>
      </c>
      <c r="I173" s="188" t="n">
        <f aca="false">SUM(I157:I172)</f>
        <v>0</v>
      </c>
      <c r="J173" s="188" t="n">
        <f aca="false">SUM(J157:J172)</f>
        <v>0</v>
      </c>
      <c r="K173" s="188" t="n">
        <f aca="false">SUM(K157:K172)</f>
        <v>0</v>
      </c>
      <c r="L173" s="188" t="n">
        <f aca="false">SUM(L157:L172)</f>
        <v>0</v>
      </c>
      <c r="M173" s="188" t="n">
        <f aca="false">SUM(M157:M172)</f>
        <v>0</v>
      </c>
      <c r="N173" s="188" t="n">
        <f aca="false">SUM(N157:N172)</f>
        <v>0</v>
      </c>
      <c r="O173" s="189" t="n">
        <f aca="false">SUM(O157:O172)</f>
        <v>0</v>
      </c>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85"/>
      <c r="BL173" s="185"/>
      <c r="BM173" s="185"/>
      <c r="BN173" s="185"/>
      <c r="BO173" s="185"/>
      <c r="BP173" s="185"/>
      <c r="BQ173" s="185"/>
      <c r="BR173" s="185"/>
      <c r="BS173" s="185"/>
      <c r="BT173" s="185"/>
      <c r="BU173" s="185"/>
      <c r="BV173" s="185"/>
      <c r="BW173" s="185"/>
      <c r="BX173" s="185"/>
      <c r="BY173" s="185"/>
      <c r="BZ173" s="185"/>
      <c r="CA173" s="185"/>
      <c r="CB173" s="185"/>
      <c r="CC173" s="185"/>
      <c r="CD173" s="185"/>
      <c r="CE173" s="185"/>
      <c r="CF173" s="185"/>
      <c r="CG173" s="185"/>
      <c r="CH173" s="185"/>
      <c r="CI173" s="185"/>
      <c r="CJ173" s="185"/>
      <c r="CK173" s="185"/>
      <c r="CL173" s="185"/>
      <c r="CM173" s="185"/>
      <c r="CN173" s="185"/>
      <c r="CO173" s="185"/>
      <c r="CP173" s="185"/>
      <c r="CQ173" s="185"/>
      <c r="CR173" s="185"/>
      <c r="CS173" s="185"/>
      <c r="CT173" s="185"/>
      <c r="CU173" s="185"/>
      <c r="CV173" s="185"/>
      <c r="CW173" s="185"/>
      <c r="CX173" s="185"/>
      <c r="CY173" s="185"/>
      <c r="CZ173" s="185"/>
      <c r="DA173" s="185"/>
      <c r="DB173" s="185"/>
      <c r="DC173" s="185"/>
      <c r="DD173" s="185"/>
      <c r="DE173" s="185"/>
      <c r="DF173" s="185"/>
      <c r="DG173" s="185"/>
      <c r="DH173" s="185"/>
      <c r="DI173" s="185"/>
      <c r="DJ173" s="185"/>
      <c r="DK173" s="185"/>
      <c r="DL173" s="185"/>
      <c r="DM173" s="185"/>
      <c r="DN173" s="185"/>
      <c r="DO173" s="185"/>
      <c r="DP173" s="185"/>
      <c r="DQ173" s="185"/>
      <c r="DR173" s="185"/>
      <c r="DS173" s="185"/>
      <c r="DT173" s="185"/>
      <c r="DU173" s="185"/>
      <c r="DV173" s="185"/>
      <c r="DW173" s="185"/>
      <c r="DX173" s="185"/>
      <c r="DY173" s="185"/>
      <c r="DZ173" s="185"/>
      <c r="EA173" s="185"/>
      <c r="EB173" s="185"/>
      <c r="EC173" s="185"/>
      <c r="ED173" s="185"/>
      <c r="EE173" s="185"/>
      <c r="EF173" s="185"/>
      <c r="EG173" s="185"/>
      <c r="EH173" s="185"/>
      <c r="EI173" s="185"/>
      <c r="EJ173" s="185"/>
      <c r="EK173" s="185"/>
      <c r="EL173" s="185"/>
      <c r="EM173" s="185"/>
      <c r="EN173" s="185"/>
      <c r="EO173" s="185"/>
      <c r="EP173" s="185"/>
      <c r="EQ173" s="185"/>
      <c r="ER173" s="185"/>
      <c r="ES173" s="185"/>
      <c r="ET173" s="185"/>
      <c r="EU173" s="185"/>
      <c r="EV173" s="185"/>
      <c r="EW173" s="185"/>
      <c r="EX173" s="185"/>
      <c r="EY173" s="185"/>
      <c r="EZ173" s="185"/>
      <c r="FA173" s="185"/>
      <c r="FB173" s="185"/>
      <c r="FC173" s="185"/>
      <c r="FD173" s="185"/>
      <c r="FE173" s="185"/>
      <c r="FF173" s="185"/>
      <c r="FG173" s="185"/>
      <c r="FH173" s="185"/>
      <c r="FI173" s="185"/>
      <c r="FJ173" s="185"/>
      <c r="FK173" s="185"/>
      <c r="FL173" s="185"/>
      <c r="FM173" s="185"/>
      <c r="FN173" s="185"/>
      <c r="FO173" s="185"/>
      <c r="FP173" s="185"/>
      <c r="FQ173" s="185"/>
      <c r="FR173" s="185"/>
      <c r="FS173" s="185"/>
      <c r="FT173" s="185"/>
      <c r="FU173" s="185"/>
      <c r="FV173" s="185"/>
      <c r="FW173" s="185"/>
      <c r="FX173" s="185"/>
      <c r="FY173" s="185"/>
      <c r="FZ173" s="185"/>
      <c r="GA173" s="185"/>
      <c r="GB173" s="185"/>
      <c r="GC173" s="185"/>
      <c r="GD173" s="185"/>
      <c r="GE173" s="185"/>
      <c r="GF173" s="185"/>
      <c r="GG173" s="185"/>
      <c r="GH173" s="185"/>
      <c r="GI173" s="185"/>
      <c r="GJ173" s="185"/>
      <c r="GK173" s="185"/>
      <c r="GL173" s="185"/>
      <c r="GM173" s="185"/>
      <c r="GN173" s="185"/>
      <c r="GO173" s="185"/>
      <c r="GP173" s="185"/>
      <c r="GQ173" s="185"/>
      <c r="GR173" s="185"/>
      <c r="GS173" s="185"/>
      <c r="GT173" s="185"/>
      <c r="GU173" s="185"/>
      <c r="GV173" s="185"/>
      <c r="GW173" s="185"/>
      <c r="GX173" s="185"/>
      <c r="GY173" s="185"/>
      <c r="GZ173" s="185"/>
      <c r="HA173" s="185"/>
      <c r="HB173" s="185"/>
      <c r="HC173" s="185"/>
      <c r="HD173" s="185"/>
      <c r="HE173" s="185"/>
      <c r="HF173" s="185"/>
      <c r="HG173" s="185"/>
      <c r="HH173" s="185"/>
      <c r="HI173" s="185"/>
      <c r="HJ173" s="185"/>
      <c r="HK173" s="185"/>
      <c r="HL173" s="185"/>
      <c r="HM173" s="185"/>
      <c r="HN173" s="185"/>
      <c r="HO173" s="185"/>
      <c r="HP173" s="185"/>
      <c r="HQ173" s="185"/>
      <c r="HR173" s="185"/>
      <c r="HS173" s="185"/>
      <c r="HT173" s="185"/>
      <c r="HU173" s="185"/>
      <c r="HV173" s="185"/>
      <c r="HW173" s="185"/>
      <c r="HX173" s="185"/>
      <c r="HY173" s="185"/>
      <c r="HZ173" s="185"/>
      <c r="IA173" s="185"/>
      <c r="IB173" s="185"/>
      <c r="IC173" s="185"/>
      <c r="ID173" s="185"/>
      <c r="IE173" s="185"/>
      <c r="IF173" s="185"/>
      <c r="IG173" s="185"/>
      <c r="IH173" s="185"/>
      <c r="II173" s="185"/>
      <c r="IJ173" s="185"/>
      <c r="IK173" s="185"/>
      <c r="IL173" s="185"/>
      <c r="IM173" s="185"/>
      <c r="IN173" s="185"/>
      <c r="IO173" s="185"/>
      <c r="IP173" s="185"/>
      <c r="IQ173" s="185"/>
      <c r="IR173" s="185"/>
      <c r="IS173" s="185"/>
      <c r="IT173" s="185"/>
      <c r="IU173" s="185"/>
      <c r="IV173" s="185"/>
      <c r="IW173" s="185"/>
    </row>
    <row r="174" customFormat="false" ht="12.75" hidden="true" customHeight="false" outlineLevel="0" collapsed="false">
      <c r="O174" s="207"/>
    </row>
    <row r="175" customFormat="false" ht="12.75" hidden="true" customHeight="false" outlineLevel="0" collapsed="false"/>
    <row r="176" customFormat="false" ht="15.75" hidden="true" customHeight="false" outlineLevel="0" collapsed="false">
      <c r="A176" s="182" t="s">
        <v>127</v>
      </c>
      <c r="B176" s="183" t="n">
        <f aca="false">Assumptions!B21</f>
        <v>12000</v>
      </c>
      <c r="C176" s="183" t="n">
        <f aca="false">$B$176*C20</f>
        <v>0</v>
      </c>
      <c r="D176" s="183" t="n">
        <f aca="false">$B$176*D20*1.075</f>
        <v>0</v>
      </c>
      <c r="E176" s="183" t="n">
        <f aca="false">$B$176*E20*1.075</f>
        <v>0</v>
      </c>
      <c r="F176" s="183" t="n">
        <f aca="false">$B$176*F20*1.075</f>
        <v>0</v>
      </c>
      <c r="G176" s="183" t="n">
        <f aca="false">$B$176*G20*1.075</f>
        <v>0</v>
      </c>
      <c r="H176" s="183" t="n">
        <f aca="false">$B$176*H20*1.075</f>
        <v>0</v>
      </c>
      <c r="I176" s="183" t="n">
        <f aca="false">$B$176*I20*1.075</f>
        <v>0</v>
      </c>
      <c r="J176" s="183" t="n">
        <f aca="false">$B$176*J20*1.075</f>
        <v>0</v>
      </c>
      <c r="K176" s="183" t="n">
        <f aca="false">$B$176*K20*1.075</f>
        <v>0</v>
      </c>
      <c r="L176" s="183" t="n">
        <f aca="false">$B$176*L20*1.075</f>
        <v>0</v>
      </c>
      <c r="M176" s="183" t="n">
        <f aca="false">$B$176*M20*1.075</f>
        <v>0</v>
      </c>
      <c r="N176" s="183" t="n">
        <f aca="false">$B$176*N20*1.075</f>
        <v>0</v>
      </c>
      <c r="O176" s="184" t="n">
        <f aca="false">SUM(C176:N176)</f>
        <v>0</v>
      </c>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5"/>
      <c r="BL176" s="185"/>
      <c r="BM176" s="185"/>
      <c r="BN176" s="185"/>
      <c r="BO176" s="185"/>
      <c r="BP176" s="185"/>
      <c r="BQ176" s="185"/>
      <c r="BR176" s="185"/>
      <c r="BS176" s="185"/>
      <c r="BT176" s="185"/>
      <c r="BU176" s="185"/>
      <c r="BV176" s="185"/>
      <c r="BW176" s="185"/>
      <c r="BX176" s="185"/>
      <c r="BY176" s="185"/>
      <c r="BZ176" s="185"/>
      <c r="CA176" s="185"/>
      <c r="CB176" s="185"/>
      <c r="CC176" s="185"/>
      <c r="CD176" s="185"/>
      <c r="CE176" s="185"/>
      <c r="CF176" s="185"/>
      <c r="CG176" s="185"/>
      <c r="CH176" s="185"/>
      <c r="CI176" s="185"/>
      <c r="CJ176" s="185"/>
      <c r="CK176" s="185"/>
      <c r="CL176" s="185"/>
      <c r="CM176" s="185"/>
      <c r="CN176" s="185"/>
      <c r="CO176" s="185"/>
      <c r="CP176" s="185"/>
      <c r="CQ176" s="185"/>
      <c r="CR176" s="185"/>
      <c r="CS176" s="185"/>
      <c r="CT176" s="185"/>
      <c r="CU176" s="185"/>
      <c r="CV176" s="185"/>
      <c r="CW176" s="185"/>
      <c r="CX176" s="185"/>
      <c r="CY176" s="185"/>
      <c r="CZ176" s="185"/>
      <c r="DA176" s="185"/>
      <c r="DB176" s="185"/>
      <c r="DC176" s="185"/>
      <c r="DD176" s="185"/>
      <c r="DE176" s="185"/>
      <c r="DF176" s="185"/>
      <c r="DG176" s="185"/>
      <c r="DH176" s="185"/>
      <c r="DI176" s="185"/>
      <c r="DJ176" s="185"/>
      <c r="DK176" s="185"/>
      <c r="DL176" s="185"/>
      <c r="DM176" s="185"/>
      <c r="DN176" s="185"/>
      <c r="DO176" s="185"/>
      <c r="DP176" s="185"/>
      <c r="DQ176" s="185"/>
      <c r="DR176" s="185"/>
      <c r="DS176" s="185"/>
      <c r="DT176" s="185"/>
      <c r="DU176" s="185"/>
      <c r="DV176" s="185"/>
      <c r="DW176" s="185"/>
      <c r="DX176" s="185"/>
      <c r="DY176" s="185"/>
      <c r="DZ176" s="185"/>
      <c r="EA176" s="185"/>
      <c r="EB176" s="185"/>
      <c r="EC176" s="185"/>
      <c r="ED176" s="185"/>
      <c r="EE176" s="185"/>
      <c r="EF176" s="185"/>
      <c r="EG176" s="185"/>
      <c r="EH176" s="185"/>
      <c r="EI176" s="185"/>
      <c r="EJ176" s="185"/>
      <c r="EK176" s="185"/>
      <c r="EL176" s="185"/>
      <c r="EM176" s="185"/>
      <c r="EN176" s="185"/>
      <c r="EO176" s="185"/>
      <c r="EP176" s="185"/>
      <c r="EQ176" s="185"/>
      <c r="ER176" s="185"/>
      <c r="ES176" s="185"/>
      <c r="ET176" s="185"/>
      <c r="EU176" s="185"/>
      <c r="EV176" s="185"/>
      <c r="EW176" s="185"/>
      <c r="EX176" s="185"/>
      <c r="EY176" s="185"/>
      <c r="EZ176" s="185"/>
      <c r="FA176" s="185"/>
      <c r="FB176" s="185"/>
      <c r="FC176" s="185"/>
      <c r="FD176" s="185"/>
      <c r="FE176" s="185"/>
      <c r="FF176" s="185"/>
      <c r="FG176" s="185"/>
      <c r="FH176" s="185"/>
      <c r="FI176" s="185"/>
      <c r="FJ176" s="185"/>
      <c r="FK176" s="185"/>
      <c r="FL176" s="185"/>
      <c r="FM176" s="185"/>
      <c r="FN176" s="185"/>
      <c r="FO176" s="185"/>
      <c r="FP176" s="185"/>
      <c r="FQ176" s="185"/>
      <c r="FR176" s="185"/>
      <c r="FS176" s="185"/>
      <c r="FT176" s="185"/>
      <c r="FU176" s="185"/>
      <c r="FV176" s="185"/>
      <c r="FW176" s="185"/>
      <c r="FX176" s="185"/>
      <c r="FY176" s="185"/>
      <c r="FZ176" s="185"/>
      <c r="GA176" s="185"/>
      <c r="GB176" s="185"/>
      <c r="GC176" s="185"/>
      <c r="GD176" s="185"/>
      <c r="GE176" s="185"/>
      <c r="GF176" s="185"/>
      <c r="GG176" s="185"/>
      <c r="GH176" s="185"/>
      <c r="GI176" s="185"/>
      <c r="GJ176" s="185"/>
      <c r="GK176" s="185"/>
      <c r="GL176" s="185"/>
      <c r="GM176" s="185"/>
      <c r="GN176" s="185"/>
      <c r="GO176" s="185"/>
      <c r="GP176" s="185"/>
      <c r="GQ176" s="185"/>
      <c r="GR176" s="185"/>
      <c r="GS176" s="185"/>
      <c r="GT176" s="185"/>
      <c r="GU176" s="185"/>
      <c r="GV176" s="185"/>
      <c r="GW176" s="185"/>
      <c r="GX176" s="185"/>
      <c r="GY176" s="185"/>
      <c r="GZ176" s="185"/>
      <c r="HA176" s="185"/>
      <c r="HB176" s="185"/>
      <c r="HC176" s="185"/>
      <c r="HD176" s="185"/>
      <c r="HE176" s="185"/>
      <c r="HF176" s="185"/>
      <c r="HG176" s="185"/>
      <c r="HH176" s="185"/>
      <c r="HI176" s="185"/>
      <c r="HJ176" s="185"/>
      <c r="HK176" s="185"/>
      <c r="HL176" s="185"/>
      <c r="HM176" s="185"/>
      <c r="HN176" s="185"/>
      <c r="HO176" s="185"/>
      <c r="HP176" s="185"/>
      <c r="HQ176" s="185"/>
      <c r="HR176" s="185"/>
      <c r="HS176" s="185"/>
      <c r="HT176" s="185"/>
      <c r="HU176" s="185"/>
      <c r="HV176" s="185"/>
      <c r="HW176" s="185"/>
      <c r="HX176" s="185"/>
      <c r="HY176" s="185"/>
      <c r="HZ176" s="185"/>
      <c r="IA176" s="185"/>
      <c r="IB176" s="185"/>
      <c r="IC176" s="185"/>
      <c r="ID176" s="185"/>
      <c r="IE176" s="185"/>
      <c r="IF176" s="185"/>
      <c r="IG176" s="185"/>
      <c r="IH176" s="185"/>
      <c r="II176" s="185"/>
      <c r="IJ176" s="185"/>
      <c r="IK176" s="185"/>
      <c r="IL176" s="185"/>
      <c r="IM176" s="185"/>
      <c r="IN176" s="185"/>
      <c r="IO176" s="185"/>
      <c r="IP176" s="185"/>
      <c r="IQ176" s="185"/>
      <c r="IR176" s="185"/>
      <c r="IS176" s="185"/>
      <c r="IT176" s="185"/>
      <c r="IU176" s="185"/>
      <c r="IV176" s="185"/>
      <c r="IW176" s="185"/>
    </row>
    <row r="177" customFormat="false" ht="15.75" hidden="true" customHeight="false" outlineLevel="0" collapsed="false">
      <c r="A177" s="182" t="s">
        <v>129</v>
      </c>
      <c r="B177" s="183" t="n">
        <f aca="false">Assumptions!B25</f>
        <v>7800</v>
      </c>
      <c r="C177" s="183" t="n">
        <f aca="false">$B$177*C21</f>
        <v>0</v>
      </c>
      <c r="D177" s="183" t="n">
        <f aca="false">$B$177*D21*1.075</f>
        <v>0</v>
      </c>
      <c r="E177" s="183" t="n">
        <f aca="false">$B$177*E21*1.075</f>
        <v>0</v>
      </c>
      <c r="F177" s="183" t="n">
        <f aca="false">$B$177*F21*1.075</f>
        <v>0</v>
      </c>
      <c r="G177" s="183" t="n">
        <f aca="false">$B$177*G21*1.075</f>
        <v>0</v>
      </c>
      <c r="H177" s="183" t="n">
        <f aca="false">$B$177*H21*1.075</f>
        <v>0</v>
      </c>
      <c r="I177" s="183" t="n">
        <f aca="false">$B$177*I21*1.075</f>
        <v>0</v>
      </c>
      <c r="J177" s="183" t="n">
        <f aca="false">$B$177*J21*1.075</f>
        <v>0</v>
      </c>
      <c r="K177" s="183" t="n">
        <f aca="false">$B$177*K21*1.075</f>
        <v>0</v>
      </c>
      <c r="L177" s="183" t="n">
        <f aca="false">$B$177*L21*1.075</f>
        <v>0</v>
      </c>
      <c r="M177" s="183" t="n">
        <f aca="false">$B$177*M21*1.075</f>
        <v>0</v>
      </c>
      <c r="N177" s="183" t="n">
        <f aca="false">$B$177*N21*1.075</f>
        <v>0</v>
      </c>
      <c r="O177" s="184" t="n">
        <f aca="false">SUM(C177:N177)</f>
        <v>0</v>
      </c>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5"/>
      <c r="BR177" s="185"/>
      <c r="BS177" s="185"/>
      <c r="BT177" s="185"/>
      <c r="BU177" s="185"/>
      <c r="BV177" s="185"/>
      <c r="BW177" s="185"/>
      <c r="BX177" s="185"/>
      <c r="BY177" s="185"/>
      <c r="BZ177" s="185"/>
      <c r="CA177" s="185"/>
      <c r="CB177" s="185"/>
      <c r="CC177" s="185"/>
      <c r="CD177" s="185"/>
      <c r="CE177" s="185"/>
      <c r="CF177" s="185"/>
      <c r="CG177" s="185"/>
      <c r="CH177" s="185"/>
      <c r="CI177" s="185"/>
      <c r="CJ177" s="185"/>
      <c r="CK177" s="185"/>
      <c r="CL177" s="185"/>
      <c r="CM177" s="185"/>
      <c r="CN177" s="185"/>
      <c r="CO177" s="185"/>
      <c r="CP177" s="185"/>
      <c r="CQ177" s="185"/>
      <c r="CR177" s="185"/>
      <c r="CS177" s="185"/>
      <c r="CT177" s="185"/>
      <c r="CU177" s="185"/>
      <c r="CV177" s="185"/>
      <c r="CW177" s="185"/>
      <c r="CX177" s="185"/>
      <c r="CY177" s="185"/>
      <c r="CZ177" s="185"/>
      <c r="DA177" s="185"/>
      <c r="DB177" s="185"/>
      <c r="DC177" s="185"/>
      <c r="DD177" s="185"/>
      <c r="DE177" s="185"/>
      <c r="DF177" s="185"/>
      <c r="DG177" s="185"/>
      <c r="DH177" s="185"/>
      <c r="DI177" s="185"/>
      <c r="DJ177" s="185"/>
      <c r="DK177" s="185"/>
      <c r="DL177" s="185"/>
      <c r="DM177" s="185"/>
      <c r="DN177" s="185"/>
      <c r="DO177" s="185"/>
      <c r="DP177" s="185"/>
      <c r="DQ177" s="185"/>
      <c r="DR177" s="185"/>
      <c r="DS177" s="185"/>
      <c r="DT177" s="185"/>
      <c r="DU177" s="185"/>
      <c r="DV177" s="185"/>
      <c r="DW177" s="185"/>
      <c r="DX177" s="185"/>
      <c r="DY177" s="185"/>
      <c r="DZ177" s="185"/>
      <c r="EA177" s="185"/>
      <c r="EB177" s="185"/>
      <c r="EC177" s="185"/>
      <c r="ED177" s="185"/>
      <c r="EE177" s="185"/>
      <c r="EF177" s="185"/>
      <c r="EG177" s="185"/>
      <c r="EH177" s="185"/>
      <c r="EI177" s="185"/>
      <c r="EJ177" s="185"/>
      <c r="EK177" s="185"/>
      <c r="EL177" s="185"/>
      <c r="EM177" s="185"/>
      <c r="EN177" s="185"/>
      <c r="EO177" s="185"/>
      <c r="EP177" s="185"/>
      <c r="EQ177" s="185"/>
      <c r="ER177" s="185"/>
      <c r="ES177" s="185"/>
      <c r="ET177" s="185"/>
      <c r="EU177" s="185"/>
      <c r="EV177" s="185"/>
      <c r="EW177" s="185"/>
      <c r="EX177" s="185"/>
      <c r="EY177" s="185"/>
      <c r="EZ177" s="185"/>
      <c r="FA177" s="185"/>
      <c r="FB177" s="185"/>
      <c r="FC177" s="185"/>
      <c r="FD177" s="185"/>
      <c r="FE177" s="185"/>
      <c r="FF177" s="185"/>
      <c r="FG177" s="185"/>
      <c r="FH177" s="185"/>
      <c r="FI177" s="185"/>
      <c r="FJ177" s="185"/>
      <c r="FK177" s="185"/>
      <c r="FL177" s="185"/>
      <c r="FM177" s="185"/>
      <c r="FN177" s="185"/>
      <c r="FO177" s="185"/>
      <c r="FP177" s="185"/>
      <c r="FQ177" s="185"/>
      <c r="FR177" s="185"/>
      <c r="FS177" s="185"/>
      <c r="FT177" s="185"/>
      <c r="FU177" s="185"/>
      <c r="FV177" s="185"/>
      <c r="FW177" s="185"/>
      <c r="FX177" s="185"/>
      <c r="FY177" s="185"/>
      <c r="FZ177" s="185"/>
      <c r="GA177" s="185"/>
      <c r="GB177" s="185"/>
      <c r="GC177" s="185"/>
      <c r="GD177" s="185"/>
      <c r="GE177" s="185"/>
      <c r="GF177" s="185"/>
      <c r="GG177" s="185"/>
      <c r="GH177" s="185"/>
      <c r="GI177" s="185"/>
      <c r="GJ177" s="185"/>
      <c r="GK177" s="185"/>
      <c r="GL177" s="185"/>
      <c r="GM177" s="185"/>
      <c r="GN177" s="185"/>
      <c r="GO177" s="185"/>
      <c r="GP177" s="185"/>
      <c r="GQ177" s="185"/>
      <c r="GR177" s="185"/>
      <c r="GS177" s="185"/>
      <c r="GT177" s="185"/>
      <c r="GU177" s="185"/>
      <c r="GV177" s="185"/>
      <c r="GW177" s="185"/>
      <c r="GX177" s="185"/>
      <c r="GY177" s="185"/>
      <c r="GZ177" s="185"/>
      <c r="HA177" s="185"/>
      <c r="HB177" s="185"/>
      <c r="HC177" s="185"/>
      <c r="HD177" s="185"/>
      <c r="HE177" s="185"/>
      <c r="HF177" s="185"/>
      <c r="HG177" s="185"/>
      <c r="HH177" s="185"/>
      <c r="HI177" s="185"/>
      <c r="HJ177" s="185"/>
      <c r="HK177" s="185"/>
      <c r="HL177" s="185"/>
      <c r="HM177" s="185"/>
      <c r="HN177" s="185"/>
      <c r="HO177" s="185"/>
      <c r="HP177" s="185"/>
      <c r="HQ177" s="185"/>
      <c r="HR177" s="185"/>
      <c r="HS177" s="185"/>
      <c r="HT177" s="185"/>
      <c r="HU177" s="185"/>
      <c r="HV177" s="185"/>
      <c r="HW177" s="185"/>
      <c r="HX177" s="185"/>
      <c r="HY177" s="185"/>
      <c r="HZ177" s="185"/>
      <c r="IA177" s="185"/>
      <c r="IB177" s="185"/>
      <c r="IC177" s="185"/>
      <c r="ID177" s="185"/>
      <c r="IE177" s="185"/>
      <c r="IF177" s="185"/>
      <c r="IG177" s="185"/>
      <c r="IH177" s="185"/>
      <c r="II177" s="185"/>
      <c r="IJ177" s="185"/>
      <c r="IK177" s="185"/>
      <c r="IL177" s="185"/>
      <c r="IM177" s="185"/>
      <c r="IN177" s="185"/>
      <c r="IO177" s="185"/>
      <c r="IP177" s="185"/>
      <c r="IQ177" s="185"/>
      <c r="IR177" s="185"/>
      <c r="IS177" s="185"/>
      <c r="IT177" s="185"/>
      <c r="IU177" s="185"/>
      <c r="IV177" s="185"/>
      <c r="IW177" s="185"/>
    </row>
    <row r="178" customFormat="false" ht="15.75" hidden="true" customHeight="false" outlineLevel="0" collapsed="false">
      <c r="A178" s="210" t="s">
        <v>326</v>
      </c>
      <c r="B178" s="183" t="n">
        <f aca="false">Assumptions!B23</f>
        <v>8700</v>
      </c>
      <c r="C178" s="183" t="n">
        <f aca="false">$B$177*C22</f>
        <v>0</v>
      </c>
      <c r="D178" s="183" t="n">
        <f aca="false">$B$177*D22*1.075</f>
        <v>0</v>
      </c>
      <c r="E178" s="183" t="n">
        <f aca="false">$B$177*E22*1.075</f>
        <v>0</v>
      </c>
      <c r="F178" s="183" t="n">
        <f aca="false">$B$177*F22*1.075</f>
        <v>0</v>
      </c>
      <c r="G178" s="183" t="n">
        <f aca="false">$B$177*G22*1.075</f>
        <v>0</v>
      </c>
      <c r="H178" s="183" t="n">
        <f aca="false">$B$177*H22*1.075</f>
        <v>0</v>
      </c>
      <c r="I178" s="183" t="n">
        <f aca="false">$B$177*I22*1.075</f>
        <v>0</v>
      </c>
      <c r="J178" s="183" t="n">
        <f aca="false">$B$177*J22*1.075</f>
        <v>0</v>
      </c>
      <c r="K178" s="183" t="n">
        <f aca="false">$B$177*K22*1.075</f>
        <v>0</v>
      </c>
      <c r="L178" s="183" t="n">
        <f aca="false">$B$177*L22*1.075</f>
        <v>0</v>
      </c>
      <c r="M178" s="183" t="n">
        <f aca="false">$B$177*M22*1.075</f>
        <v>0</v>
      </c>
      <c r="N178" s="183" t="n">
        <f aca="false">$B$177*N22*1.075</f>
        <v>0</v>
      </c>
      <c r="O178" s="184" t="n">
        <f aca="false">SUM(C178:N178)</f>
        <v>0</v>
      </c>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85"/>
      <c r="BL178" s="185"/>
      <c r="BM178" s="185"/>
      <c r="BN178" s="185"/>
      <c r="BO178" s="185"/>
      <c r="BP178" s="185"/>
      <c r="BQ178" s="185"/>
      <c r="BR178" s="185"/>
      <c r="BS178" s="185"/>
      <c r="BT178" s="185"/>
      <c r="BU178" s="185"/>
      <c r="BV178" s="185"/>
      <c r="BW178" s="185"/>
      <c r="BX178" s="185"/>
      <c r="BY178" s="185"/>
      <c r="BZ178" s="185"/>
      <c r="CA178" s="185"/>
      <c r="CB178" s="185"/>
      <c r="CC178" s="185"/>
      <c r="CD178" s="185"/>
      <c r="CE178" s="185"/>
      <c r="CF178" s="185"/>
      <c r="CG178" s="185"/>
      <c r="CH178" s="185"/>
      <c r="CI178" s="185"/>
      <c r="CJ178" s="185"/>
      <c r="CK178" s="185"/>
      <c r="CL178" s="185"/>
      <c r="CM178" s="185"/>
      <c r="CN178" s="185"/>
      <c r="CO178" s="185"/>
      <c r="CP178" s="185"/>
      <c r="CQ178" s="185"/>
      <c r="CR178" s="185"/>
      <c r="CS178" s="185"/>
      <c r="CT178" s="185"/>
      <c r="CU178" s="185"/>
      <c r="CV178" s="185"/>
      <c r="CW178" s="185"/>
      <c r="CX178" s="185"/>
      <c r="CY178" s="185"/>
      <c r="CZ178" s="185"/>
      <c r="DA178" s="185"/>
      <c r="DB178" s="185"/>
      <c r="DC178" s="185"/>
      <c r="DD178" s="185"/>
      <c r="DE178" s="185"/>
      <c r="DF178" s="185"/>
      <c r="DG178" s="185"/>
      <c r="DH178" s="185"/>
      <c r="DI178" s="185"/>
      <c r="DJ178" s="185"/>
      <c r="DK178" s="185"/>
      <c r="DL178" s="185"/>
      <c r="DM178" s="185"/>
      <c r="DN178" s="185"/>
      <c r="DO178" s="185"/>
      <c r="DP178" s="185"/>
      <c r="DQ178" s="185"/>
      <c r="DR178" s="185"/>
      <c r="DS178" s="185"/>
      <c r="DT178" s="185"/>
      <c r="DU178" s="185"/>
      <c r="DV178" s="185"/>
      <c r="DW178" s="185"/>
      <c r="DX178" s="185"/>
      <c r="DY178" s="185"/>
      <c r="DZ178" s="185"/>
      <c r="EA178" s="185"/>
      <c r="EB178" s="185"/>
      <c r="EC178" s="185"/>
      <c r="ED178" s="185"/>
      <c r="EE178" s="185"/>
      <c r="EF178" s="185"/>
      <c r="EG178" s="185"/>
      <c r="EH178" s="185"/>
      <c r="EI178" s="185"/>
      <c r="EJ178" s="185"/>
      <c r="EK178" s="185"/>
      <c r="EL178" s="185"/>
      <c r="EM178" s="185"/>
      <c r="EN178" s="185"/>
      <c r="EO178" s="185"/>
      <c r="EP178" s="185"/>
      <c r="EQ178" s="185"/>
      <c r="ER178" s="185"/>
      <c r="ES178" s="185"/>
      <c r="ET178" s="185"/>
      <c r="EU178" s="185"/>
      <c r="EV178" s="185"/>
      <c r="EW178" s="185"/>
      <c r="EX178" s="185"/>
      <c r="EY178" s="185"/>
      <c r="EZ178" s="185"/>
      <c r="FA178" s="185"/>
      <c r="FB178" s="185"/>
      <c r="FC178" s="185"/>
      <c r="FD178" s="185"/>
      <c r="FE178" s="185"/>
      <c r="FF178" s="185"/>
      <c r="FG178" s="185"/>
      <c r="FH178" s="185"/>
      <c r="FI178" s="185"/>
      <c r="FJ178" s="185"/>
      <c r="FK178" s="185"/>
      <c r="FL178" s="185"/>
      <c r="FM178" s="185"/>
      <c r="FN178" s="185"/>
      <c r="FO178" s="185"/>
      <c r="FP178" s="185"/>
      <c r="FQ178" s="185"/>
      <c r="FR178" s="185"/>
      <c r="FS178" s="185"/>
      <c r="FT178" s="185"/>
      <c r="FU178" s="185"/>
      <c r="FV178" s="185"/>
      <c r="FW178" s="185"/>
      <c r="FX178" s="185"/>
      <c r="FY178" s="185"/>
      <c r="FZ178" s="185"/>
      <c r="GA178" s="185"/>
      <c r="GB178" s="185"/>
      <c r="GC178" s="185"/>
      <c r="GD178" s="185"/>
      <c r="GE178" s="185"/>
      <c r="GF178" s="185"/>
      <c r="GG178" s="185"/>
      <c r="GH178" s="185"/>
      <c r="GI178" s="185"/>
      <c r="GJ178" s="185"/>
      <c r="GK178" s="185"/>
      <c r="GL178" s="185"/>
      <c r="GM178" s="185"/>
      <c r="GN178" s="185"/>
      <c r="GO178" s="185"/>
      <c r="GP178" s="185"/>
      <c r="GQ178" s="185"/>
      <c r="GR178" s="185"/>
      <c r="GS178" s="185"/>
      <c r="GT178" s="185"/>
      <c r="GU178" s="185"/>
      <c r="GV178" s="185"/>
      <c r="GW178" s="185"/>
      <c r="GX178" s="185"/>
      <c r="GY178" s="185"/>
      <c r="GZ178" s="185"/>
      <c r="HA178" s="185"/>
      <c r="HB178" s="185"/>
      <c r="HC178" s="185"/>
      <c r="HD178" s="185"/>
      <c r="HE178" s="185"/>
      <c r="HF178" s="185"/>
      <c r="HG178" s="185"/>
      <c r="HH178" s="185"/>
      <c r="HI178" s="185"/>
      <c r="HJ178" s="185"/>
      <c r="HK178" s="185"/>
      <c r="HL178" s="185"/>
      <c r="HM178" s="185"/>
      <c r="HN178" s="185"/>
      <c r="HO178" s="185"/>
      <c r="HP178" s="185"/>
      <c r="HQ178" s="185"/>
      <c r="HR178" s="185"/>
      <c r="HS178" s="185"/>
      <c r="HT178" s="185"/>
      <c r="HU178" s="185"/>
      <c r="HV178" s="185"/>
      <c r="HW178" s="185"/>
      <c r="HX178" s="185"/>
      <c r="HY178" s="185"/>
      <c r="HZ178" s="185"/>
      <c r="IA178" s="185"/>
      <c r="IB178" s="185"/>
      <c r="IC178" s="185"/>
      <c r="ID178" s="185"/>
      <c r="IE178" s="185"/>
      <c r="IF178" s="185"/>
      <c r="IG178" s="185"/>
      <c r="IH178" s="185"/>
      <c r="II178" s="185"/>
      <c r="IJ178" s="185"/>
      <c r="IK178" s="185"/>
      <c r="IL178" s="185"/>
      <c r="IM178" s="185"/>
      <c r="IN178" s="185"/>
      <c r="IO178" s="185"/>
      <c r="IP178" s="185"/>
      <c r="IQ178" s="185"/>
      <c r="IR178" s="185"/>
      <c r="IS178" s="185"/>
      <c r="IT178" s="185"/>
      <c r="IU178" s="185"/>
      <c r="IV178" s="185"/>
      <c r="IW178" s="185"/>
    </row>
    <row r="179" customFormat="false" ht="15.75" hidden="true" customHeight="false" outlineLevel="0" collapsed="false">
      <c r="A179" s="210" t="s">
        <v>327</v>
      </c>
      <c r="B179" s="183" t="n">
        <f aca="false">Assumptions!B31</f>
        <v>6900</v>
      </c>
      <c r="C179" s="183" t="n">
        <f aca="false">$B$177*C23</f>
        <v>0</v>
      </c>
      <c r="D179" s="183" t="n">
        <f aca="false">$B$177*D23*1.075</f>
        <v>0</v>
      </c>
      <c r="E179" s="183" t="n">
        <f aca="false">$B$177*E23*1.075</f>
        <v>0</v>
      </c>
      <c r="F179" s="183" t="n">
        <f aca="false">$B$177*F23*1.075</f>
        <v>0</v>
      </c>
      <c r="G179" s="183" t="n">
        <f aca="false">$B$177*G23*1.075</f>
        <v>0</v>
      </c>
      <c r="H179" s="183" t="n">
        <f aca="false">$B$177*H23*1.075</f>
        <v>0</v>
      </c>
      <c r="I179" s="183" t="n">
        <f aca="false">$B$177*I23*1.075</f>
        <v>0</v>
      </c>
      <c r="J179" s="183" t="n">
        <f aca="false">$B$177*J23*1.075</f>
        <v>0</v>
      </c>
      <c r="K179" s="183" t="n">
        <f aca="false">$B$177*K23*1.075</f>
        <v>0</v>
      </c>
      <c r="L179" s="183" t="n">
        <f aca="false">$B$177*L23*1.075</f>
        <v>0</v>
      </c>
      <c r="M179" s="183" t="n">
        <f aca="false">$B$177*M23*1.075</f>
        <v>0</v>
      </c>
      <c r="N179" s="183" t="n">
        <f aca="false">$B$177*N23*1.075</f>
        <v>0</v>
      </c>
      <c r="O179" s="184" t="n">
        <f aca="false">SUM(C179:N179)</f>
        <v>0</v>
      </c>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85"/>
      <c r="BL179" s="185"/>
      <c r="BM179" s="185"/>
      <c r="BN179" s="185"/>
      <c r="BO179" s="185"/>
      <c r="BP179" s="185"/>
      <c r="BQ179" s="185"/>
      <c r="BR179" s="185"/>
      <c r="BS179" s="185"/>
      <c r="BT179" s="185"/>
      <c r="BU179" s="185"/>
      <c r="BV179" s="185"/>
      <c r="BW179" s="185"/>
      <c r="BX179" s="185"/>
      <c r="BY179" s="185"/>
      <c r="BZ179" s="185"/>
      <c r="CA179" s="185"/>
      <c r="CB179" s="185"/>
      <c r="CC179" s="185"/>
      <c r="CD179" s="185"/>
      <c r="CE179" s="185"/>
      <c r="CF179" s="185"/>
      <c r="CG179" s="185"/>
      <c r="CH179" s="185"/>
      <c r="CI179" s="185"/>
      <c r="CJ179" s="185"/>
      <c r="CK179" s="185"/>
      <c r="CL179" s="185"/>
      <c r="CM179" s="185"/>
      <c r="CN179" s="185"/>
      <c r="CO179" s="185"/>
      <c r="CP179" s="185"/>
      <c r="CQ179" s="185"/>
      <c r="CR179" s="185"/>
      <c r="CS179" s="185"/>
      <c r="CT179" s="185"/>
      <c r="CU179" s="185"/>
      <c r="CV179" s="185"/>
      <c r="CW179" s="185"/>
      <c r="CX179" s="185"/>
      <c r="CY179" s="185"/>
      <c r="CZ179" s="185"/>
      <c r="DA179" s="185"/>
      <c r="DB179" s="185"/>
      <c r="DC179" s="185"/>
      <c r="DD179" s="185"/>
      <c r="DE179" s="185"/>
      <c r="DF179" s="185"/>
      <c r="DG179" s="185"/>
      <c r="DH179" s="185"/>
      <c r="DI179" s="185"/>
      <c r="DJ179" s="185"/>
      <c r="DK179" s="185"/>
      <c r="DL179" s="185"/>
      <c r="DM179" s="185"/>
      <c r="DN179" s="185"/>
      <c r="DO179" s="185"/>
      <c r="DP179" s="185"/>
      <c r="DQ179" s="185"/>
      <c r="DR179" s="185"/>
      <c r="DS179" s="185"/>
      <c r="DT179" s="185"/>
      <c r="DU179" s="185"/>
      <c r="DV179" s="185"/>
      <c r="DW179" s="185"/>
      <c r="DX179" s="185"/>
      <c r="DY179" s="185"/>
      <c r="DZ179" s="185"/>
      <c r="EA179" s="185"/>
      <c r="EB179" s="185"/>
      <c r="EC179" s="185"/>
      <c r="ED179" s="185"/>
      <c r="EE179" s="185"/>
      <c r="EF179" s="185"/>
      <c r="EG179" s="185"/>
      <c r="EH179" s="185"/>
      <c r="EI179" s="185"/>
      <c r="EJ179" s="185"/>
      <c r="EK179" s="185"/>
      <c r="EL179" s="185"/>
      <c r="EM179" s="185"/>
      <c r="EN179" s="185"/>
      <c r="EO179" s="185"/>
      <c r="EP179" s="185"/>
      <c r="EQ179" s="185"/>
      <c r="ER179" s="185"/>
      <c r="ES179" s="185"/>
      <c r="ET179" s="185"/>
      <c r="EU179" s="185"/>
      <c r="EV179" s="185"/>
      <c r="EW179" s="185"/>
      <c r="EX179" s="185"/>
      <c r="EY179" s="185"/>
      <c r="EZ179" s="185"/>
      <c r="FA179" s="185"/>
      <c r="FB179" s="185"/>
      <c r="FC179" s="185"/>
      <c r="FD179" s="185"/>
      <c r="FE179" s="185"/>
      <c r="FF179" s="185"/>
      <c r="FG179" s="185"/>
      <c r="FH179" s="185"/>
      <c r="FI179" s="185"/>
      <c r="FJ179" s="185"/>
      <c r="FK179" s="185"/>
      <c r="FL179" s="185"/>
      <c r="FM179" s="185"/>
      <c r="FN179" s="185"/>
      <c r="FO179" s="185"/>
      <c r="FP179" s="185"/>
      <c r="FQ179" s="185"/>
      <c r="FR179" s="185"/>
      <c r="FS179" s="185"/>
      <c r="FT179" s="185"/>
      <c r="FU179" s="185"/>
      <c r="FV179" s="185"/>
      <c r="FW179" s="185"/>
      <c r="FX179" s="185"/>
      <c r="FY179" s="185"/>
      <c r="FZ179" s="185"/>
      <c r="GA179" s="185"/>
      <c r="GB179" s="185"/>
      <c r="GC179" s="185"/>
      <c r="GD179" s="185"/>
      <c r="GE179" s="185"/>
      <c r="GF179" s="185"/>
      <c r="GG179" s="185"/>
      <c r="GH179" s="185"/>
      <c r="GI179" s="185"/>
      <c r="GJ179" s="185"/>
      <c r="GK179" s="185"/>
      <c r="GL179" s="185"/>
      <c r="GM179" s="185"/>
      <c r="GN179" s="185"/>
      <c r="GO179" s="185"/>
      <c r="GP179" s="185"/>
      <c r="GQ179" s="185"/>
      <c r="GR179" s="185"/>
      <c r="GS179" s="185"/>
      <c r="GT179" s="185"/>
      <c r="GU179" s="185"/>
      <c r="GV179" s="185"/>
      <c r="GW179" s="185"/>
      <c r="GX179" s="185"/>
      <c r="GY179" s="185"/>
      <c r="GZ179" s="185"/>
      <c r="HA179" s="185"/>
      <c r="HB179" s="185"/>
      <c r="HC179" s="185"/>
      <c r="HD179" s="185"/>
      <c r="HE179" s="185"/>
      <c r="HF179" s="185"/>
      <c r="HG179" s="185"/>
      <c r="HH179" s="185"/>
      <c r="HI179" s="185"/>
      <c r="HJ179" s="185"/>
      <c r="HK179" s="185"/>
      <c r="HL179" s="185"/>
      <c r="HM179" s="185"/>
      <c r="HN179" s="185"/>
      <c r="HO179" s="185"/>
      <c r="HP179" s="185"/>
      <c r="HQ179" s="185"/>
      <c r="HR179" s="185"/>
      <c r="HS179" s="185"/>
      <c r="HT179" s="185"/>
      <c r="HU179" s="185"/>
      <c r="HV179" s="185"/>
      <c r="HW179" s="185"/>
      <c r="HX179" s="185"/>
      <c r="HY179" s="185"/>
      <c r="HZ179" s="185"/>
      <c r="IA179" s="185"/>
      <c r="IB179" s="185"/>
      <c r="IC179" s="185"/>
      <c r="ID179" s="185"/>
      <c r="IE179" s="185"/>
      <c r="IF179" s="185"/>
      <c r="IG179" s="185"/>
      <c r="IH179" s="185"/>
      <c r="II179" s="185"/>
      <c r="IJ179" s="185"/>
      <c r="IK179" s="185"/>
      <c r="IL179" s="185"/>
      <c r="IM179" s="185"/>
      <c r="IN179" s="185"/>
      <c r="IO179" s="185"/>
      <c r="IP179" s="185"/>
      <c r="IQ179" s="185"/>
      <c r="IR179" s="185"/>
      <c r="IS179" s="185"/>
      <c r="IT179" s="185"/>
      <c r="IU179" s="185"/>
      <c r="IV179" s="185"/>
      <c r="IW179" s="185"/>
    </row>
    <row r="180" customFormat="false" ht="16.5" hidden="true" customHeight="true" outlineLevel="0" collapsed="false">
      <c r="A180" s="211" t="s">
        <v>396</v>
      </c>
      <c r="B180" s="211"/>
      <c r="C180" s="212" t="n">
        <f aca="false">SUM(C176:C179)</f>
        <v>0</v>
      </c>
      <c r="D180" s="212" t="n">
        <f aca="false">SUM(D176:D179)</f>
        <v>0</v>
      </c>
      <c r="E180" s="212" t="n">
        <f aca="false">SUM(E176:E179)</f>
        <v>0</v>
      </c>
      <c r="F180" s="212" t="n">
        <f aca="false">SUM(F176:F179)</f>
        <v>0</v>
      </c>
      <c r="G180" s="212" t="n">
        <f aca="false">SUM(G176:G179)</f>
        <v>0</v>
      </c>
      <c r="H180" s="212" t="n">
        <f aca="false">SUM(H176:H179)</f>
        <v>0</v>
      </c>
      <c r="I180" s="212" t="n">
        <f aca="false">SUM(I176:I179)</f>
        <v>0</v>
      </c>
      <c r="J180" s="212" t="n">
        <f aca="false">SUM(J176:J179)</f>
        <v>0</v>
      </c>
      <c r="K180" s="212" t="n">
        <f aca="false">SUM(K176:K179)</f>
        <v>0</v>
      </c>
      <c r="L180" s="212" t="n">
        <f aca="false">SUM(L176:L179)</f>
        <v>0</v>
      </c>
      <c r="M180" s="212" t="n">
        <f aca="false">SUM(M176:M179)</f>
        <v>0</v>
      </c>
      <c r="N180" s="212" t="n">
        <f aca="false">SUM(N176:N179)</f>
        <v>0</v>
      </c>
      <c r="O180" s="212" t="n">
        <f aca="false">SUM(O176:O179)</f>
        <v>0</v>
      </c>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c r="CO180" s="211"/>
      <c r="CP180" s="211"/>
      <c r="CQ180" s="211"/>
      <c r="CR180" s="211"/>
      <c r="CS180" s="211"/>
      <c r="CT180" s="211"/>
      <c r="CU180" s="211"/>
      <c r="CV180" s="211"/>
      <c r="CW180" s="211"/>
      <c r="CX180" s="211"/>
      <c r="CY180" s="211"/>
      <c r="CZ180" s="211"/>
      <c r="DA180" s="211"/>
      <c r="DB180" s="211"/>
      <c r="DC180" s="211"/>
      <c r="DD180" s="211"/>
      <c r="DE180" s="211"/>
      <c r="DF180" s="211"/>
      <c r="DG180" s="211"/>
      <c r="DH180" s="211"/>
      <c r="DI180" s="211"/>
      <c r="DJ180" s="211"/>
      <c r="DK180" s="211"/>
      <c r="DL180" s="211"/>
      <c r="DM180" s="211"/>
      <c r="DN180" s="211"/>
      <c r="DO180" s="211"/>
      <c r="DP180" s="211"/>
      <c r="DQ180" s="211"/>
      <c r="DR180" s="211"/>
      <c r="DS180" s="211"/>
      <c r="DT180" s="211"/>
      <c r="DU180" s="211"/>
      <c r="DV180" s="211"/>
      <c r="DW180" s="211"/>
      <c r="DX180" s="211"/>
      <c r="DY180" s="211"/>
      <c r="DZ180" s="211"/>
      <c r="EA180" s="211"/>
      <c r="EB180" s="211"/>
      <c r="EC180" s="211"/>
      <c r="ED180" s="211"/>
      <c r="EE180" s="211"/>
      <c r="EF180" s="211"/>
      <c r="EG180" s="211"/>
      <c r="EH180" s="211"/>
      <c r="EI180" s="211"/>
      <c r="EJ180" s="211"/>
      <c r="EK180" s="211"/>
      <c r="EL180" s="211"/>
      <c r="EM180" s="211"/>
      <c r="EN180" s="211"/>
      <c r="EO180" s="211"/>
      <c r="EP180" s="211"/>
      <c r="EQ180" s="211"/>
      <c r="ER180" s="211"/>
      <c r="ES180" s="211"/>
      <c r="ET180" s="211"/>
      <c r="EU180" s="211"/>
      <c r="EV180" s="211"/>
      <c r="EW180" s="211"/>
      <c r="EX180" s="211"/>
      <c r="EY180" s="211"/>
      <c r="EZ180" s="211"/>
      <c r="FA180" s="211"/>
      <c r="FB180" s="211"/>
      <c r="FC180" s="211"/>
      <c r="FD180" s="211"/>
      <c r="FE180" s="211"/>
      <c r="FF180" s="211"/>
      <c r="FG180" s="211"/>
      <c r="FH180" s="211"/>
      <c r="FI180" s="211"/>
      <c r="FJ180" s="211"/>
      <c r="FK180" s="211"/>
      <c r="FL180" s="211"/>
      <c r="FM180" s="211"/>
      <c r="FN180" s="211"/>
      <c r="FO180" s="211"/>
      <c r="FP180" s="211"/>
      <c r="FQ180" s="211"/>
      <c r="FR180" s="211"/>
      <c r="FS180" s="211"/>
      <c r="FT180" s="211"/>
      <c r="FU180" s="211"/>
      <c r="FV180" s="211"/>
      <c r="FW180" s="211"/>
      <c r="FX180" s="211"/>
      <c r="FY180" s="211"/>
      <c r="FZ180" s="211"/>
      <c r="GA180" s="211"/>
      <c r="GB180" s="211"/>
      <c r="GC180" s="211"/>
      <c r="GD180" s="211"/>
      <c r="GE180" s="211"/>
      <c r="GF180" s="211"/>
      <c r="GG180" s="211"/>
      <c r="GH180" s="211"/>
      <c r="GI180" s="211"/>
      <c r="GJ180" s="211"/>
      <c r="GK180" s="211"/>
      <c r="GL180" s="211"/>
      <c r="GM180" s="211"/>
      <c r="GN180" s="211"/>
      <c r="GO180" s="211"/>
      <c r="GP180" s="211"/>
      <c r="GQ180" s="211"/>
      <c r="GR180" s="211"/>
      <c r="GS180" s="211"/>
      <c r="GT180" s="211"/>
      <c r="GU180" s="211"/>
      <c r="GV180" s="211"/>
      <c r="GW180" s="211"/>
      <c r="GX180" s="211"/>
      <c r="GY180" s="211"/>
      <c r="GZ180" s="211"/>
      <c r="HA180" s="211"/>
      <c r="HB180" s="211"/>
      <c r="HC180" s="211"/>
      <c r="HD180" s="211"/>
      <c r="HE180" s="211"/>
      <c r="HF180" s="211"/>
      <c r="HG180" s="211"/>
      <c r="HH180" s="211"/>
      <c r="HI180" s="211"/>
      <c r="HJ180" s="211"/>
      <c r="HK180" s="211"/>
      <c r="HL180" s="211"/>
      <c r="HM180" s="211"/>
      <c r="HN180" s="211"/>
      <c r="HO180" s="211"/>
      <c r="HP180" s="211"/>
      <c r="HQ180" s="211"/>
      <c r="HR180" s="211"/>
      <c r="HS180" s="211"/>
      <c r="HT180" s="211"/>
      <c r="HU180" s="211"/>
      <c r="HV180" s="211"/>
      <c r="HW180" s="211"/>
      <c r="HX180" s="211"/>
      <c r="HY180" s="211"/>
      <c r="HZ180" s="211"/>
      <c r="IA180" s="211"/>
      <c r="IB180" s="211"/>
      <c r="IC180" s="211"/>
      <c r="ID180" s="211"/>
      <c r="IE180" s="211"/>
      <c r="IF180" s="211"/>
      <c r="IG180" s="211"/>
      <c r="IH180" s="211"/>
      <c r="II180" s="211"/>
      <c r="IJ180" s="211"/>
      <c r="IK180" s="211"/>
      <c r="IL180" s="211"/>
      <c r="IM180" s="211"/>
      <c r="IN180" s="211"/>
      <c r="IO180" s="211"/>
      <c r="IP180" s="211"/>
      <c r="IQ180" s="211"/>
      <c r="IR180" s="211"/>
      <c r="IS180" s="211"/>
      <c r="IT180" s="211"/>
      <c r="IU180" s="211"/>
      <c r="IV180" s="211"/>
      <c r="IW180" s="211"/>
    </row>
    <row r="181" customFormat="false" ht="12.75" hidden="true" customHeight="false" outlineLevel="0" collapsed="false"/>
    <row r="182" customFormat="false" ht="12.75" hidden="true" customHeight="false" outlineLevel="0" collapsed="false">
      <c r="A182" s="213" t="s">
        <v>331</v>
      </c>
      <c r="B182" s="214" t="n">
        <v>8150</v>
      </c>
      <c r="C182" s="214" t="n">
        <f aca="false">$B$182*C27</f>
        <v>0</v>
      </c>
      <c r="D182" s="214" t="n">
        <f aca="false">$B$182*D27*1.075</f>
        <v>0</v>
      </c>
      <c r="E182" s="214" t="n">
        <f aca="false">$B$182*E27*1.075</f>
        <v>0</v>
      </c>
      <c r="F182" s="214" t="n">
        <f aca="false">$B$182*F27*1.075</f>
        <v>0</v>
      </c>
      <c r="G182" s="214" t="n">
        <f aca="false">$B$182*G27*1.075</f>
        <v>0</v>
      </c>
      <c r="H182" s="214" t="n">
        <f aca="false">$B$182*H27*1.075</f>
        <v>0</v>
      </c>
      <c r="I182" s="214" t="n">
        <f aca="false">$B$182*I27*1.075</f>
        <v>0</v>
      </c>
      <c r="J182" s="214" t="n">
        <f aca="false">$B$182*J27*1.075</f>
        <v>0</v>
      </c>
      <c r="K182" s="214" t="n">
        <f aca="false">$B$182*K27*1.075</f>
        <v>0</v>
      </c>
      <c r="L182" s="214" t="n">
        <f aca="false">$B$182*L27*1.075</f>
        <v>0</v>
      </c>
      <c r="M182" s="214" t="n">
        <f aca="false">$B$182*M27*1.075</f>
        <v>0</v>
      </c>
      <c r="N182" s="214" t="n">
        <f aca="false">$B$182*N27*1.075</f>
        <v>0</v>
      </c>
      <c r="O182" s="215" t="n">
        <f aca="false">SUM(C182:N182)</f>
        <v>0</v>
      </c>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211"/>
      <c r="BY182" s="211"/>
      <c r="BZ182" s="211"/>
      <c r="CA182" s="211"/>
      <c r="CB182" s="211"/>
      <c r="CC182" s="211"/>
      <c r="CD182" s="211"/>
      <c r="CE182" s="211"/>
      <c r="CF182" s="211"/>
      <c r="CG182" s="211"/>
      <c r="CH182" s="211"/>
      <c r="CI182" s="211"/>
      <c r="CJ182" s="211"/>
      <c r="CK182" s="211"/>
      <c r="CL182" s="211"/>
      <c r="CM182" s="211"/>
      <c r="CN182" s="211"/>
      <c r="CO182" s="211"/>
      <c r="CP182" s="211"/>
      <c r="CQ182" s="211"/>
      <c r="CR182" s="211"/>
      <c r="CS182" s="211"/>
      <c r="CT182" s="211"/>
      <c r="CU182" s="211"/>
      <c r="CV182" s="211"/>
      <c r="CW182" s="211"/>
      <c r="CX182" s="211"/>
      <c r="CY182" s="211"/>
      <c r="CZ182" s="211"/>
      <c r="DA182" s="211"/>
      <c r="DB182" s="211"/>
      <c r="DC182" s="211"/>
      <c r="DD182" s="211"/>
      <c r="DE182" s="211"/>
      <c r="DF182" s="211"/>
      <c r="DG182" s="211"/>
      <c r="DH182" s="211"/>
      <c r="DI182" s="211"/>
      <c r="DJ182" s="211"/>
      <c r="DK182" s="211"/>
      <c r="DL182" s="211"/>
      <c r="DM182" s="211"/>
      <c r="DN182" s="211"/>
      <c r="DO182" s="211"/>
      <c r="DP182" s="211"/>
      <c r="DQ182" s="211"/>
      <c r="DR182" s="211"/>
      <c r="DS182" s="211"/>
      <c r="DT182" s="211"/>
      <c r="DU182" s="211"/>
      <c r="DV182" s="211"/>
      <c r="DW182" s="211"/>
      <c r="DX182" s="211"/>
      <c r="DY182" s="211"/>
      <c r="DZ182" s="211"/>
      <c r="EA182" s="211"/>
      <c r="EB182" s="211"/>
      <c r="EC182" s="211"/>
      <c r="ED182" s="211"/>
      <c r="EE182" s="211"/>
      <c r="EF182" s="211"/>
      <c r="EG182" s="211"/>
      <c r="EH182" s="211"/>
      <c r="EI182" s="211"/>
      <c r="EJ182" s="211"/>
      <c r="EK182" s="211"/>
      <c r="EL182" s="211"/>
      <c r="EM182" s="211"/>
      <c r="EN182" s="211"/>
      <c r="EO182" s="211"/>
      <c r="EP182" s="211"/>
      <c r="EQ182" s="211"/>
      <c r="ER182" s="211"/>
      <c r="ES182" s="211"/>
      <c r="ET182" s="211"/>
      <c r="EU182" s="211"/>
      <c r="EV182" s="211"/>
      <c r="EW182" s="211"/>
      <c r="EX182" s="211"/>
      <c r="EY182" s="211"/>
      <c r="EZ182" s="211"/>
      <c r="FA182" s="211"/>
      <c r="FB182" s="211"/>
      <c r="FC182" s="211"/>
      <c r="FD182" s="211"/>
      <c r="FE182" s="211"/>
      <c r="FF182" s="211"/>
      <c r="FG182" s="211"/>
      <c r="FH182" s="211"/>
      <c r="FI182" s="211"/>
      <c r="FJ182" s="211"/>
      <c r="FK182" s="211"/>
      <c r="FL182" s="211"/>
      <c r="FM182" s="211"/>
      <c r="FN182" s="211"/>
      <c r="FO182" s="211"/>
      <c r="FP182" s="211"/>
      <c r="FQ182" s="211"/>
      <c r="FR182" s="211"/>
      <c r="FS182" s="211"/>
      <c r="FT182" s="211"/>
      <c r="FU182" s="211"/>
      <c r="FV182" s="211"/>
      <c r="FW182" s="211"/>
      <c r="FX182" s="211"/>
      <c r="FY182" s="211"/>
      <c r="FZ182" s="211"/>
      <c r="GA182" s="211"/>
      <c r="GB182" s="211"/>
      <c r="GC182" s="211"/>
      <c r="GD182" s="211"/>
      <c r="GE182" s="211"/>
      <c r="GF182" s="211"/>
      <c r="GG182" s="211"/>
      <c r="GH182" s="211"/>
      <c r="GI182" s="211"/>
      <c r="GJ182" s="211"/>
      <c r="GK182" s="211"/>
      <c r="GL182" s="211"/>
      <c r="GM182" s="211"/>
      <c r="GN182" s="211"/>
      <c r="GO182" s="211"/>
      <c r="GP182" s="211"/>
      <c r="GQ182" s="211"/>
      <c r="GR182" s="211"/>
      <c r="GS182" s="211"/>
      <c r="GT182" s="211"/>
      <c r="GU182" s="211"/>
      <c r="GV182" s="211"/>
      <c r="GW182" s="211"/>
      <c r="GX182" s="211"/>
      <c r="GY182" s="211"/>
      <c r="GZ182" s="211"/>
      <c r="HA182" s="211"/>
      <c r="HB182" s="211"/>
      <c r="HC182" s="211"/>
      <c r="HD182" s="211"/>
      <c r="HE182" s="211"/>
      <c r="HF182" s="211"/>
      <c r="HG182" s="211"/>
      <c r="HH182" s="211"/>
      <c r="HI182" s="211"/>
      <c r="HJ182" s="211"/>
      <c r="HK182" s="211"/>
      <c r="HL182" s="211"/>
      <c r="HM182" s="211"/>
      <c r="HN182" s="211"/>
      <c r="HO182" s="211"/>
      <c r="HP182" s="211"/>
      <c r="HQ182" s="211"/>
      <c r="HR182" s="211"/>
      <c r="HS182" s="211"/>
      <c r="HT182" s="211"/>
      <c r="HU182" s="211"/>
      <c r="HV182" s="211"/>
      <c r="HW182" s="211"/>
      <c r="HX182" s="211"/>
      <c r="HY182" s="211"/>
      <c r="HZ182" s="211"/>
      <c r="IA182" s="211"/>
      <c r="IB182" s="211"/>
      <c r="IC182" s="211"/>
      <c r="ID182" s="211"/>
      <c r="IE182" s="211"/>
      <c r="IF182" s="211"/>
      <c r="IG182" s="211"/>
      <c r="IH182" s="211"/>
      <c r="II182" s="211"/>
      <c r="IJ182" s="211"/>
      <c r="IK182" s="211"/>
      <c r="IL182" s="211"/>
      <c r="IM182" s="211"/>
      <c r="IN182" s="211"/>
      <c r="IO182" s="211"/>
      <c r="IP182" s="211"/>
      <c r="IQ182" s="211"/>
      <c r="IR182" s="211"/>
      <c r="IS182" s="211"/>
      <c r="IT182" s="211"/>
      <c r="IU182" s="211"/>
      <c r="IV182" s="211"/>
      <c r="IW182" s="211"/>
    </row>
    <row r="183" customFormat="false" ht="12.75" hidden="true" customHeight="false" outlineLevel="0" collapsed="false"/>
    <row r="184" customFormat="false" ht="12.75" hidden="true" customHeight="false" outlineLevel="0" collapsed="false">
      <c r="A184" s="211" t="s">
        <v>351</v>
      </c>
      <c r="B184" s="211"/>
      <c r="C184" s="216" t="n">
        <f aca="false">C173+C180+C182</f>
        <v>0</v>
      </c>
      <c r="D184" s="216" t="n">
        <f aca="false">D173+D180+D182</f>
        <v>0</v>
      </c>
      <c r="E184" s="216" t="n">
        <f aca="false">E173+E180+E182</f>
        <v>0</v>
      </c>
      <c r="F184" s="216" t="n">
        <f aca="false">F173+F180+F182</f>
        <v>0</v>
      </c>
      <c r="G184" s="216" t="n">
        <f aca="false">G173+G180+G182</f>
        <v>0</v>
      </c>
      <c r="H184" s="216" t="n">
        <f aca="false">H173+H180+H182</f>
        <v>0</v>
      </c>
      <c r="I184" s="216" t="n">
        <f aca="false">I173+I180+I182</f>
        <v>0</v>
      </c>
      <c r="J184" s="216" t="n">
        <f aca="false">J173+J180+J182</f>
        <v>0</v>
      </c>
      <c r="K184" s="216" t="n">
        <f aca="false">K173+K180+K182</f>
        <v>0</v>
      </c>
      <c r="L184" s="216" t="n">
        <f aca="false">L173+L180+L182</f>
        <v>0</v>
      </c>
      <c r="M184" s="216" t="n">
        <f aca="false">M173+M180+M182</f>
        <v>0</v>
      </c>
      <c r="N184" s="216" t="n">
        <f aca="false">N173+N180+N182</f>
        <v>0</v>
      </c>
      <c r="O184" s="216" t="n">
        <f aca="false">O173+O180+O182</f>
        <v>0</v>
      </c>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c r="CL184" s="211"/>
      <c r="CM184" s="211"/>
      <c r="CN184" s="211"/>
      <c r="CO184" s="211"/>
      <c r="CP184" s="211"/>
      <c r="CQ184" s="211"/>
      <c r="CR184" s="211"/>
      <c r="CS184" s="211"/>
      <c r="CT184" s="211"/>
      <c r="CU184" s="211"/>
      <c r="CV184" s="211"/>
      <c r="CW184" s="211"/>
      <c r="CX184" s="211"/>
      <c r="CY184" s="211"/>
      <c r="CZ184" s="211"/>
      <c r="DA184" s="211"/>
      <c r="DB184" s="211"/>
      <c r="DC184" s="211"/>
      <c r="DD184" s="211"/>
      <c r="DE184" s="211"/>
      <c r="DF184" s="211"/>
      <c r="DG184" s="211"/>
      <c r="DH184" s="211"/>
      <c r="DI184" s="211"/>
      <c r="DJ184" s="211"/>
      <c r="DK184" s="211"/>
      <c r="DL184" s="211"/>
      <c r="DM184" s="211"/>
      <c r="DN184" s="211"/>
      <c r="DO184" s="211"/>
      <c r="DP184" s="211"/>
      <c r="DQ184" s="211"/>
      <c r="DR184" s="211"/>
      <c r="DS184" s="211"/>
      <c r="DT184" s="211"/>
      <c r="DU184" s="211"/>
      <c r="DV184" s="211"/>
      <c r="DW184" s="211"/>
      <c r="DX184" s="211"/>
      <c r="DY184" s="211"/>
      <c r="DZ184" s="211"/>
      <c r="EA184" s="211"/>
      <c r="EB184" s="211"/>
      <c r="EC184" s="211"/>
      <c r="ED184" s="211"/>
      <c r="EE184" s="211"/>
      <c r="EF184" s="211"/>
      <c r="EG184" s="211"/>
      <c r="EH184" s="211"/>
      <c r="EI184" s="211"/>
      <c r="EJ184" s="211"/>
      <c r="EK184" s="211"/>
      <c r="EL184" s="211"/>
      <c r="EM184" s="211"/>
      <c r="EN184" s="211"/>
      <c r="EO184" s="211"/>
      <c r="EP184" s="211"/>
      <c r="EQ184" s="211"/>
      <c r="ER184" s="211"/>
      <c r="ES184" s="211"/>
      <c r="ET184" s="211"/>
      <c r="EU184" s="211"/>
      <c r="EV184" s="211"/>
      <c r="EW184" s="211"/>
      <c r="EX184" s="211"/>
      <c r="EY184" s="211"/>
      <c r="EZ184" s="211"/>
      <c r="FA184" s="211"/>
      <c r="FB184" s="211"/>
      <c r="FC184" s="211"/>
      <c r="FD184" s="211"/>
      <c r="FE184" s="211"/>
      <c r="FF184" s="211"/>
      <c r="FG184" s="211"/>
      <c r="FH184" s="211"/>
      <c r="FI184" s="211"/>
      <c r="FJ184" s="211"/>
      <c r="FK184" s="211"/>
      <c r="FL184" s="211"/>
      <c r="FM184" s="211"/>
      <c r="FN184" s="211"/>
      <c r="FO184" s="211"/>
      <c r="FP184" s="211"/>
      <c r="FQ184" s="211"/>
      <c r="FR184" s="211"/>
      <c r="FS184" s="211"/>
      <c r="FT184" s="211"/>
      <c r="FU184" s="211"/>
      <c r="FV184" s="211"/>
      <c r="FW184" s="211"/>
      <c r="FX184" s="211"/>
      <c r="FY184" s="211"/>
      <c r="FZ184" s="211"/>
      <c r="GA184" s="211"/>
      <c r="GB184" s="211"/>
      <c r="GC184" s="211"/>
      <c r="GD184" s="211"/>
      <c r="GE184" s="211"/>
      <c r="GF184" s="211"/>
      <c r="GG184" s="211"/>
      <c r="GH184" s="211"/>
      <c r="GI184" s="211"/>
      <c r="GJ184" s="211"/>
      <c r="GK184" s="211"/>
      <c r="GL184" s="211"/>
      <c r="GM184" s="211"/>
      <c r="GN184" s="211"/>
      <c r="GO184" s="211"/>
      <c r="GP184" s="211"/>
      <c r="GQ184" s="211"/>
      <c r="GR184" s="211"/>
      <c r="GS184" s="211"/>
      <c r="GT184" s="211"/>
      <c r="GU184" s="211"/>
      <c r="GV184" s="211"/>
      <c r="GW184" s="211"/>
      <c r="GX184" s="211"/>
      <c r="GY184" s="211"/>
      <c r="GZ184" s="211"/>
      <c r="HA184" s="211"/>
      <c r="HB184" s="211"/>
      <c r="HC184" s="211"/>
      <c r="HD184" s="211"/>
      <c r="HE184" s="211"/>
      <c r="HF184" s="211"/>
      <c r="HG184" s="211"/>
      <c r="HH184" s="211"/>
      <c r="HI184" s="211"/>
      <c r="HJ184" s="211"/>
      <c r="HK184" s="211"/>
      <c r="HL184" s="211"/>
      <c r="HM184" s="211"/>
      <c r="HN184" s="211"/>
      <c r="HO184" s="211"/>
      <c r="HP184" s="211"/>
      <c r="HQ184" s="211"/>
      <c r="HR184" s="211"/>
      <c r="HS184" s="211"/>
      <c r="HT184" s="211"/>
      <c r="HU184" s="211"/>
      <c r="HV184" s="211"/>
      <c r="HW184" s="211"/>
      <c r="HX184" s="211"/>
      <c r="HY184" s="211"/>
      <c r="HZ184" s="211"/>
      <c r="IA184" s="211"/>
      <c r="IB184" s="211"/>
      <c r="IC184" s="211"/>
      <c r="ID184" s="211"/>
      <c r="IE184" s="211"/>
      <c r="IF184" s="211"/>
      <c r="IG184" s="211"/>
      <c r="IH184" s="211"/>
      <c r="II184" s="211"/>
      <c r="IJ184" s="211"/>
      <c r="IK184" s="211"/>
      <c r="IL184" s="211"/>
      <c r="IM184" s="211"/>
      <c r="IN184" s="211"/>
      <c r="IO184" s="211"/>
      <c r="IP184" s="211"/>
      <c r="IQ184" s="211"/>
      <c r="IR184" s="211"/>
      <c r="IS184" s="211"/>
      <c r="IT184" s="211"/>
      <c r="IU184" s="211"/>
      <c r="IV184" s="211"/>
      <c r="IW184" s="211"/>
    </row>
    <row r="185" customFormat="false" ht="12.75" hidden="true" customHeight="false" outlineLevel="0" collapsed="false"/>
    <row r="186" customFormat="false" ht="12.75" hidden="true" customHeight="false" outlineLevel="0" collapsed="false"/>
    <row r="187" customFormat="false" ht="15.75" hidden="true" customHeight="false" outlineLevel="0" collapsed="false">
      <c r="A187" s="182" t="s">
        <v>335</v>
      </c>
      <c r="B187" s="183" t="n">
        <v>45</v>
      </c>
      <c r="C187" s="183" t="n">
        <f aca="false">C31*$B$31*200</f>
        <v>0</v>
      </c>
      <c r="D187" s="183" t="n">
        <f aca="false">D31*$B$31*200</f>
        <v>0</v>
      </c>
      <c r="E187" s="183" t="n">
        <f aca="false">E31*$B$31*200</f>
        <v>0</v>
      </c>
      <c r="F187" s="183" t="n">
        <f aca="false">F31*$B$31*200</f>
        <v>0</v>
      </c>
      <c r="G187" s="183" t="n">
        <f aca="false">G31*$B$31*200</f>
        <v>0</v>
      </c>
      <c r="H187" s="183" t="n">
        <f aca="false">H31*$B$31*200</f>
        <v>0</v>
      </c>
      <c r="I187" s="183" t="n">
        <f aca="false">I31*$B$31*200</f>
        <v>0</v>
      </c>
      <c r="J187" s="183" t="n">
        <f aca="false">J31*$B$31*200</f>
        <v>0</v>
      </c>
      <c r="K187" s="183" t="n">
        <f aca="false">K31*$B$31*200</f>
        <v>0</v>
      </c>
      <c r="L187" s="183" t="n">
        <f aca="false">L31*$B$31*200</f>
        <v>0</v>
      </c>
      <c r="M187" s="183" t="n">
        <f aca="false">M31*$B$31*200</f>
        <v>0</v>
      </c>
      <c r="N187" s="183" t="n">
        <f aca="false">N31*$B$31*200</f>
        <v>0</v>
      </c>
      <c r="O187" s="184" t="n">
        <f aca="false">N187</f>
        <v>0</v>
      </c>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c r="AV187" s="185"/>
      <c r="AW187" s="185"/>
      <c r="AX187" s="185"/>
      <c r="AY187" s="185"/>
      <c r="AZ187" s="185"/>
      <c r="BA187" s="185"/>
      <c r="BB187" s="185"/>
      <c r="BC187" s="185"/>
      <c r="BD187" s="185"/>
      <c r="BE187" s="185"/>
      <c r="BF187" s="185"/>
      <c r="BG187" s="185"/>
      <c r="BH187" s="185"/>
      <c r="BI187" s="185"/>
      <c r="BJ187" s="185"/>
      <c r="BK187" s="185"/>
      <c r="BL187" s="185"/>
      <c r="BM187" s="185"/>
      <c r="BN187" s="185"/>
      <c r="BO187" s="185"/>
      <c r="BP187" s="185"/>
      <c r="BQ187" s="185"/>
      <c r="BR187" s="185"/>
      <c r="BS187" s="185"/>
      <c r="BT187" s="185"/>
      <c r="BU187" s="185"/>
      <c r="BV187" s="185"/>
      <c r="BW187" s="185"/>
      <c r="BX187" s="185"/>
      <c r="BY187" s="185"/>
      <c r="BZ187" s="185"/>
      <c r="CA187" s="185"/>
      <c r="CB187" s="185"/>
      <c r="CC187" s="185"/>
      <c r="CD187" s="185"/>
      <c r="CE187" s="185"/>
      <c r="CF187" s="185"/>
      <c r="CG187" s="185"/>
      <c r="CH187" s="185"/>
      <c r="CI187" s="185"/>
      <c r="CJ187" s="185"/>
      <c r="CK187" s="185"/>
      <c r="CL187" s="185"/>
      <c r="CM187" s="185"/>
      <c r="CN187" s="185"/>
      <c r="CO187" s="185"/>
      <c r="CP187" s="185"/>
      <c r="CQ187" s="185"/>
      <c r="CR187" s="185"/>
      <c r="CS187" s="185"/>
      <c r="CT187" s="185"/>
      <c r="CU187" s="185"/>
      <c r="CV187" s="185"/>
      <c r="CW187" s="185"/>
      <c r="CX187" s="185"/>
      <c r="CY187" s="185"/>
      <c r="CZ187" s="185"/>
      <c r="DA187" s="185"/>
      <c r="DB187" s="185"/>
      <c r="DC187" s="185"/>
      <c r="DD187" s="185"/>
      <c r="DE187" s="185"/>
      <c r="DF187" s="185"/>
      <c r="DG187" s="185"/>
      <c r="DH187" s="185"/>
      <c r="DI187" s="185"/>
      <c r="DJ187" s="185"/>
      <c r="DK187" s="185"/>
      <c r="DL187" s="185"/>
      <c r="DM187" s="185"/>
      <c r="DN187" s="185"/>
      <c r="DO187" s="185"/>
      <c r="DP187" s="185"/>
      <c r="DQ187" s="185"/>
      <c r="DR187" s="185"/>
      <c r="DS187" s="185"/>
      <c r="DT187" s="185"/>
      <c r="DU187" s="185"/>
      <c r="DV187" s="185"/>
      <c r="DW187" s="185"/>
      <c r="DX187" s="185"/>
      <c r="DY187" s="185"/>
      <c r="DZ187" s="185"/>
      <c r="EA187" s="185"/>
      <c r="EB187" s="185"/>
      <c r="EC187" s="185"/>
      <c r="ED187" s="185"/>
      <c r="EE187" s="185"/>
      <c r="EF187" s="185"/>
      <c r="EG187" s="185"/>
      <c r="EH187" s="185"/>
      <c r="EI187" s="185"/>
      <c r="EJ187" s="185"/>
      <c r="EK187" s="185"/>
      <c r="EL187" s="185"/>
      <c r="EM187" s="185"/>
      <c r="EN187" s="185"/>
      <c r="EO187" s="185"/>
      <c r="EP187" s="185"/>
      <c r="EQ187" s="185"/>
      <c r="ER187" s="185"/>
      <c r="ES187" s="185"/>
      <c r="ET187" s="185"/>
      <c r="EU187" s="185"/>
      <c r="EV187" s="185"/>
      <c r="EW187" s="185"/>
      <c r="EX187" s="185"/>
      <c r="EY187" s="185"/>
      <c r="EZ187" s="185"/>
      <c r="FA187" s="185"/>
      <c r="FB187" s="185"/>
      <c r="FC187" s="185"/>
      <c r="FD187" s="185"/>
      <c r="FE187" s="185"/>
      <c r="FF187" s="185"/>
      <c r="FG187" s="185"/>
      <c r="FH187" s="185"/>
      <c r="FI187" s="185"/>
      <c r="FJ187" s="185"/>
      <c r="FK187" s="185"/>
      <c r="FL187" s="185"/>
      <c r="FM187" s="185"/>
      <c r="FN187" s="185"/>
      <c r="FO187" s="185"/>
      <c r="FP187" s="185"/>
      <c r="FQ187" s="185"/>
      <c r="FR187" s="185"/>
      <c r="FS187" s="185"/>
      <c r="FT187" s="185"/>
      <c r="FU187" s="185"/>
      <c r="FV187" s="185"/>
      <c r="FW187" s="185"/>
      <c r="FX187" s="185"/>
      <c r="FY187" s="185"/>
      <c r="FZ187" s="185"/>
      <c r="GA187" s="185"/>
      <c r="GB187" s="185"/>
      <c r="GC187" s="185"/>
      <c r="GD187" s="185"/>
      <c r="GE187" s="185"/>
      <c r="GF187" s="185"/>
      <c r="GG187" s="185"/>
      <c r="GH187" s="185"/>
      <c r="GI187" s="185"/>
      <c r="GJ187" s="185"/>
      <c r="GK187" s="185"/>
      <c r="GL187" s="185"/>
      <c r="GM187" s="185"/>
      <c r="GN187" s="185"/>
      <c r="GO187" s="185"/>
      <c r="GP187" s="185"/>
      <c r="GQ187" s="185"/>
      <c r="GR187" s="185"/>
      <c r="GS187" s="185"/>
      <c r="GT187" s="185"/>
      <c r="GU187" s="185"/>
      <c r="GV187" s="185"/>
      <c r="GW187" s="185"/>
      <c r="GX187" s="185"/>
      <c r="GY187" s="185"/>
      <c r="GZ187" s="185"/>
      <c r="HA187" s="185"/>
      <c r="HB187" s="185"/>
      <c r="HC187" s="185"/>
      <c r="HD187" s="185"/>
      <c r="HE187" s="185"/>
      <c r="HF187" s="185"/>
      <c r="HG187" s="185"/>
      <c r="HH187" s="185"/>
      <c r="HI187" s="185"/>
      <c r="HJ187" s="185"/>
      <c r="HK187" s="185"/>
      <c r="HL187" s="185"/>
      <c r="HM187" s="185"/>
      <c r="HN187" s="185"/>
      <c r="HO187" s="185"/>
      <c r="HP187" s="185"/>
      <c r="HQ187" s="185"/>
      <c r="HR187" s="185"/>
      <c r="HS187" s="185"/>
      <c r="HT187" s="185"/>
      <c r="HU187" s="185"/>
      <c r="HV187" s="185"/>
      <c r="HW187" s="185"/>
      <c r="HX187" s="185"/>
      <c r="HY187" s="185"/>
      <c r="HZ187" s="185"/>
      <c r="IA187" s="185"/>
      <c r="IB187" s="185"/>
      <c r="IC187" s="185"/>
      <c r="ID187" s="185"/>
      <c r="IE187" s="185"/>
      <c r="IF187" s="185"/>
      <c r="IG187" s="185"/>
      <c r="IH187" s="185"/>
      <c r="II187" s="185"/>
      <c r="IJ187" s="185"/>
      <c r="IK187" s="185"/>
      <c r="IL187" s="185"/>
      <c r="IM187" s="185"/>
      <c r="IN187" s="185"/>
      <c r="IO187" s="185"/>
      <c r="IP187" s="185"/>
      <c r="IQ187" s="185"/>
      <c r="IR187" s="185"/>
      <c r="IS187" s="185"/>
      <c r="IT187" s="185"/>
      <c r="IU187" s="185"/>
      <c r="IV187" s="185"/>
      <c r="IW187" s="185"/>
    </row>
    <row r="188" customFormat="false" ht="15.75" hidden="true" customHeight="false" outlineLevel="0" collapsed="false">
      <c r="A188" s="182" t="s">
        <v>336</v>
      </c>
      <c r="B188" s="183" t="n">
        <v>65</v>
      </c>
      <c r="C188" s="183" t="n">
        <f aca="false">C32*$B$31*200</f>
        <v>0</v>
      </c>
      <c r="D188" s="183" t="n">
        <f aca="false">D32*$B$31*200</f>
        <v>0</v>
      </c>
      <c r="E188" s="183" t="n">
        <f aca="false">E32*$B$31*200</f>
        <v>0</v>
      </c>
      <c r="F188" s="183" t="n">
        <f aca="false">F32*$B$31*200</f>
        <v>0</v>
      </c>
      <c r="G188" s="183" t="n">
        <f aca="false">G32*$B$31*200</f>
        <v>0</v>
      </c>
      <c r="H188" s="183" t="n">
        <f aca="false">H32*$B$31*200</f>
        <v>0</v>
      </c>
      <c r="I188" s="183" t="n">
        <f aca="false">I32*$B$31*200</f>
        <v>0</v>
      </c>
      <c r="J188" s="183" t="n">
        <f aca="false">J32*$B$31*200</f>
        <v>0</v>
      </c>
      <c r="K188" s="183" t="n">
        <f aca="false">K32*$B$31*200</f>
        <v>0</v>
      </c>
      <c r="L188" s="183" t="n">
        <f aca="false">L32*$B$31*200</f>
        <v>0</v>
      </c>
      <c r="M188" s="183" t="n">
        <f aca="false">M32*$B$31*200</f>
        <v>0</v>
      </c>
      <c r="N188" s="183" t="n">
        <f aca="false">N32*$B$31*200</f>
        <v>0</v>
      </c>
      <c r="O188" s="184" t="n">
        <f aca="false">N188</f>
        <v>0</v>
      </c>
      <c r="P188" s="185"/>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c r="BK188" s="185"/>
      <c r="BL188" s="185"/>
      <c r="BM188" s="185"/>
      <c r="BN188" s="185"/>
      <c r="BO188" s="185"/>
      <c r="BP188" s="185"/>
      <c r="BQ188" s="185"/>
      <c r="BR188" s="185"/>
      <c r="BS188" s="185"/>
      <c r="BT188" s="185"/>
      <c r="BU188" s="185"/>
      <c r="BV188" s="185"/>
      <c r="BW188" s="185"/>
      <c r="BX188" s="185"/>
      <c r="BY188" s="185"/>
      <c r="BZ188" s="185"/>
      <c r="CA188" s="185"/>
      <c r="CB188" s="185"/>
      <c r="CC188" s="185"/>
      <c r="CD188" s="185"/>
      <c r="CE188" s="185"/>
      <c r="CF188" s="185"/>
      <c r="CG188" s="185"/>
      <c r="CH188" s="185"/>
      <c r="CI188" s="185"/>
      <c r="CJ188" s="185"/>
      <c r="CK188" s="185"/>
      <c r="CL188" s="185"/>
      <c r="CM188" s="185"/>
      <c r="CN188" s="185"/>
      <c r="CO188" s="185"/>
      <c r="CP188" s="185"/>
      <c r="CQ188" s="185"/>
      <c r="CR188" s="185"/>
      <c r="CS188" s="185"/>
      <c r="CT188" s="185"/>
      <c r="CU188" s="185"/>
      <c r="CV188" s="185"/>
      <c r="CW188" s="185"/>
      <c r="CX188" s="185"/>
      <c r="CY188" s="185"/>
      <c r="CZ188" s="185"/>
      <c r="DA188" s="185"/>
      <c r="DB188" s="185"/>
      <c r="DC188" s="185"/>
      <c r="DD188" s="185"/>
      <c r="DE188" s="185"/>
      <c r="DF188" s="185"/>
      <c r="DG188" s="185"/>
      <c r="DH188" s="185"/>
      <c r="DI188" s="185"/>
      <c r="DJ188" s="185"/>
      <c r="DK188" s="185"/>
      <c r="DL188" s="185"/>
      <c r="DM188" s="185"/>
      <c r="DN188" s="185"/>
      <c r="DO188" s="185"/>
      <c r="DP188" s="185"/>
      <c r="DQ188" s="185"/>
      <c r="DR188" s="185"/>
      <c r="DS188" s="185"/>
      <c r="DT188" s="185"/>
      <c r="DU188" s="185"/>
      <c r="DV188" s="185"/>
      <c r="DW188" s="185"/>
      <c r="DX188" s="185"/>
      <c r="DY188" s="185"/>
      <c r="DZ188" s="185"/>
      <c r="EA188" s="185"/>
      <c r="EB188" s="185"/>
      <c r="EC188" s="185"/>
      <c r="ED188" s="185"/>
      <c r="EE188" s="185"/>
      <c r="EF188" s="185"/>
      <c r="EG188" s="185"/>
      <c r="EH188" s="185"/>
      <c r="EI188" s="185"/>
      <c r="EJ188" s="185"/>
      <c r="EK188" s="185"/>
      <c r="EL188" s="185"/>
      <c r="EM188" s="185"/>
      <c r="EN188" s="185"/>
      <c r="EO188" s="185"/>
      <c r="EP188" s="185"/>
      <c r="EQ188" s="185"/>
      <c r="ER188" s="185"/>
      <c r="ES188" s="185"/>
      <c r="ET188" s="185"/>
      <c r="EU188" s="185"/>
      <c r="EV188" s="185"/>
      <c r="EW188" s="185"/>
      <c r="EX188" s="185"/>
      <c r="EY188" s="185"/>
      <c r="EZ188" s="185"/>
      <c r="FA188" s="185"/>
      <c r="FB188" s="185"/>
      <c r="FC188" s="185"/>
      <c r="FD188" s="185"/>
      <c r="FE188" s="185"/>
      <c r="FF188" s="185"/>
      <c r="FG188" s="185"/>
      <c r="FH188" s="185"/>
      <c r="FI188" s="185"/>
      <c r="FJ188" s="185"/>
      <c r="FK188" s="185"/>
      <c r="FL188" s="185"/>
      <c r="FM188" s="185"/>
      <c r="FN188" s="185"/>
      <c r="FO188" s="185"/>
      <c r="FP188" s="185"/>
      <c r="FQ188" s="185"/>
      <c r="FR188" s="185"/>
      <c r="FS188" s="185"/>
      <c r="FT188" s="185"/>
      <c r="FU188" s="185"/>
      <c r="FV188" s="185"/>
      <c r="FW188" s="185"/>
      <c r="FX188" s="185"/>
      <c r="FY188" s="185"/>
      <c r="FZ188" s="185"/>
      <c r="GA188" s="185"/>
      <c r="GB188" s="185"/>
      <c r="GC188" s="185"/>
      <c r="GD188" s="185"/>
      <c r="GE188" s="185"/>
      <c r="GF188" s="185"/>
      <c r="GG188" s="185"/>
      <c r="GH188" s="185"/>
      <c r="GI188" s="185"/>
      <c r="GJ188" s="185"/>
      <c r="GK188" s="185"/>
      <c r="GL188" s="185"/>
      <c r="GM188" s="185"/>
      <c r="GN188" s="185"/>
      <c r="GO188" s="185"/>
      <c r="GP188" s="185"/>
      <c r="GQ188" s="185"/>
      <c r="GR188" s="185"/>
      <c r="GS188" s="185"/>
      <c r="GT188" s="185"/>
      <c r="GU188" s="185"/>
      <c r="GV188" s="185"/>
      <c r="GW188" s="185"/>
      <c r="GX188" s="185"/>
      <c r="GY188" s="185"/>
      <c r="GZ188" s="185"/>
      <c r="HA188" s="185"/>
      <c r="HB188" s="185"/>
      <c r="HC188" s="185"/>
      <c r="HD188" s="185"/>
      <c r="HE188" s="185"/>
      <c r="HF188" s="185"/>
      <c r="HG188" s="185"/>
      <c r="HH188" s="185"/>
      <c r="HI188" s="185"/>
      <c r="HJ188" s="185"/>
      <c r="HK188" s="185"/>
      <c r="HL188" s="185"/>
      <c r="HM188" s="185"/>
      <c r="HN188" s="185"/>
      <c r="HO188" s="185"/>
      <c r="HP188" s="185"/>
      <c r="HQ188" s="185"/>
      <c r="HR188" s="185"/>
      <c r="HS188" s="185"/>
      <c r="HT188" s="185"/>
      <c r="HU188" s="185"/>
      <c r="HV188" s="185"/>
      <c r="HW188" s="185"/>
      <c r="HX188" s="185"/>
      <c r="HY188" s="185"/>
      <c r="HZ188" s="185"/>
      <c r="IA188" s="185"/>
      <c r="IB188" s="185"/>
      <c r="IC188" s="185"/>
      <c r="ID188" s="185"/>
      <c r="IE188" s="185"/>
      <c r="IF188" s="185"/>
      <c r="IG188" s="185"/>
      <c r="IH188" s="185"/>
      <c r="II188" s="185"/>
      <c r="IJ188" s="185"/>
      <c r="IK188" s="185"/>
      <c r="IL188" s="185"/>
      <c r="IM188" s="185"/>
      <c r="IN188" s="185"/>
      <c r="IO188" s="185"/>
      <c r="IP188" s="185"/>
      <c r="IQ188" s="185"/>
      <c r="IR188" s="185"/>
      <c r="IS188" s="185"/>
      <c r="IT188" s="185"/>
      <c r="IU188" s="185"/>
      <c r="IV188" s="185"/>
      <c r="IW188" s="185"/>
    </row>
    <row r="189" customFormat="false" ht="15.75" hidden="true" customHeight="false" outlineLevel="0" collapsed="false">
      <c r="A189" s="182" t="s">
        <v>337</v>
      </c>
      <c r="B189" s="183" t="n">
        <v>85</v>
      </c>
      <c r="C189" s="183" t="n">
        <f aca="false">C33*$B$31*200</f>
        <v>0</v>
      </c>
      <c r="D189" s="183" t="n">
        <f aca="false">D33*$B$31*200</f>
        <v>0</v>
      </c>
      <c r="E189" s="183" t="n">
        <f aca="false">E33*$B$31*200</f>
        <v>0</v>
      </c>
      <c r="F189" s="183" t="n">
        <f aca="false">F33*$B$31*200</f>
        <v>0</v>
      </c>
      <c r="G189" s="183" t="n">
        <f aca="false">G33*$B$31*200</f>
        <v>0</v>
      </c>
      <c r="H189" s="183" t="n">
        <f aca="false">H33*$B$31*200</f>
        <v>0</v>
      </c>
      <c r="I189" s="183" t="n">
        <f aca="false">I33*$B$31*200</f>
        <v>0</v>
      </c>
      <c r="J189" s="183" t="n">
        <f aca="false">J33*$B$31*200</f>
        <v>0</v>
      </c>
      <c r="K189" s="183" t="n">
        <f aca="false">K33*$B$31*200</f>
        <v>0</v>
      </c>
      <c r="L189" s="183" t="n">
        <f aca="false">L33*$B$31*200</f>
        <v>0</v>
      </c>
      <c r="M189" s="183" t="n">
        <f aca="false">M33*$B$31*200</f>
        <v>0</v>
      </c>
      <c r="N189" s="183" t="n">
        <f aca="false">N33*$B$31*200</f>
        <v>0</v>
      </c>
      <c r="O189" s="184" t="n">
        <f aca="false">N189</f>
        <v>0</v>
      </c>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5"/>
      <c r="AU189" s="185"/>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c r="CJ189" s="185"/>
      <c r="CK189" s="185"/>
      <c r="CL189" s="185"/>
      <c r="CM189" s="185"/>
      <c r="CN189" s="185"/>
      <c r="CO189" s="185"/>
      <c r="CP189" s="185"/>
      <c r="CQ189" s="185"/>
      <c r="CR189" s="185"/>
      <c r="CS189" s="185"/>
      <c r="CT189" s="185"/>
      <c r="CU189" s="185"/>
      <c r="CV189" s="185"/>
      <c r="CW189" s="185"/>
      <c r="CX189" s="185"/>
      <c r="CY189" s="185"/>
      <c r="CZ189" s="185"/>
      <c r="DA189" s="185"/>
      <c r="DB189" s="185"/>
      <c r="DC189" s="185"/>
      <c r="DD189" s="185"/>
      <c r="DE189" s="185"/>
      <c r="DF189" s="185"/>
      <c r="DG189" s="185"/>
      <c r="DH189" s="185"/>
      <c r="DI189" s="185"/>
      <c r="DJ189" s="185"/>
      <c r="DK189" s="185"/>
      <c r="DL189" s="185"/>
      <c r="DM189" s="185"/>
      <c r="DN189" s="185"/>
      <c r="DO189" s="185"/>
      <c r="DP189" s="185"/>
      <c r="DQ189" s="185"/>
      <c r="DR189" s="185"/>
      <c r="DS189" s="185"/>
      <c r="DT189" s="185"/>
      <c r="DU189" s="185"/>
      <c r="DV189" s="185"/>
      <c r="DW189" s="185"/>
      <c r="DX189" s="185"/>
      <c r="DY189" s="185"/>
      <c r="DZ189" s="185"/>
      <c r="EA189" s="185"/>
      <c r="EB189" s="185"/>
      <c r="EC189" s="185"/>
      <c r="ED189" s="185"/>
      <c r="EE189" s="185"/>
      <c r="EF189" s="185"/>
      <c r="EG189" s="185"/>
      <c r="EH189" s="185"/>
      <c r="EI189" s="185"/>
      <c r="EJ189" s="185"/>
      <c r="EK189" s="185"/>
      <c r="EL189" s="185"/>
      <c r="EM189" s="185"/>
      <c r="EN189" s="185"/>
      <c r="EO189" s="185"/>
      <c r="EP189" s="185"/>
      <c r="EQ189" s="185"/>
      <c r="ER189" s="185"/>
      <c r="ES189" s="185"/>
      <c r="ET189" s="185"/>
      <c r="EU189" s="185"/>
      <c r="EV189" s="185"/>
      <c r="EW189" s="185"/>
      <c r="EX189" s="185"/>
      <c r="EY189" s="185"/>
      <c r="EZ189" s="185"/>
      <c r="FA189" s="185"/>
      <c r="FB189" s="185"/>
      <c r="FC189" s="185"/>
      <c r="FD189" s="185"/>
      <c r="FE189" s="185"/>
      <c r="FF189" s="185"/>
      <c r="FG189" s="185"/>
      <c r="FH189" s="185"/>
      <c r="FI189" s="185"/>
      <c r="FJ189" s="185"/>
      <c r="FK189" s="185"/>
      <c r="FL189" s="185"/>
      <c r="FM189" s="185"/>
      <c r="FN189" s="185"/>
      <c r="FO189" s="185"/>
      <c r="FP189" s="185"/>
      <c r="FQ189" s="185"/>
      <c r="FR189" s="185"/>
      <c r="FS189" s="185"/>
      <c r="FT189" s="185"/>
      <c r="FU189" s="185"/>
      <c r="FV189" s="185"/>
      <c r="FW189" s="185"/>
      <c r="FX189" s="185"/>
      <c r="FY189" s="185"/>
      <c r="FZ189" s="185"/>
      <c r="GA189" s="185"/>
      <c r="GB189" s="185"/>
      <c r="GC189" s="185"/>
      <c r="GD189" s="185"/>
      <c r="GE189" s="185"/>
      <c r="GF189" s="185"/>
      <c r="GG189" s="185"/>
      <c r="GH189" s="185"/>
      <c r="GI189" s="185"/>
      <c r="GJ189" s="185"/>
      <c r="GK189" s="185"/>
      <c r="GL189" s="185"/>
      <c r="GM189" s="185"/>
      <c r="GN189" s="185"/>
      <c r="GO189" s="185"/>
      <c r="GP189" s="185"/>
      <c r="GQ189" s="185"/>
      <c r="GR189" s="185"/>
      <c r="GS189" s="185"/>
      <c r="GT189" s="185"/>
      <c r="GU189" s="185"/>
      <c r="GV189" s="185"/>
      <c r="GW189" s="185"/>
      <c r="GX189" s="185"/>
      <c r="GY189" s="185"/>
      <c r="GZ189" s="185"/>
      <c r="HA189" s="185"/>
      <c r="HB189" s="185"/>
      <c r="HC189" s="185"/>
      <c r="HD189" s="185"/>
      <c r="HE189" s="185"/>
      <c r="HF189" s="185"/>
      <c r="HG189" s="185"/>
      <c r="HH189" s="185"/>
      <c r="HI189" s="185"/>
      <c r="HJ189" s="185"/>
      <c r="HK189" s="185"/>
      <c r="HL189" s="185"/>
      <c r="HM189" s="185"/>
      <c r="HN189" s="185"/>
      <c r="HO189" s="185"/>
      <c r="HP189" s="185"/>
      <c r="HQ189" s="185"/>
      <c r="HR189" s="185"/>
      <c r="HS189" s="185"/>
      <c r="HT189" s="185"/>
      <c r="HU189" s="185"/>
      <c r="HV189" s="185"/>
      <c r="HW189" s="185"/>
      <c r="HX189" s="185"/>
      <c r="HY189" s="185"/>
      <c r="HZ189" s="185"/>
      <c r="IA189" s="185"/>
      <c r="IB189" s="185"/>
      <c r="IC189" s="185"/>
      <c r="ID189" s="185"/>
      <c r="IE189" s="185"/>
      <c r="IF189" s="185"/>
      <c r="IG189" s="185"/>
      <c r="IH189" s="185"/>
      <c r="II189" s="185"/>
      <c r="IJ189" s="185"/>
      <c r="IK189" s="185"/>
      <c r="IL189" s="185"/>
      <c r="IM189" s="185"/>
      <c r="IN189" s="185"/>
      <c r="IO189" s="185"/>
      <c r="IP189" s="185"/>
      <c r="IQ189" s="185"/>
      <c r="IR189" s="185"/>
      <c r="IS189" s="185"/>
      <c r="IT189" s="185"/>
      <c r="IU189" s="185"/>
      <c r="IV189" s="185"/>
      <c r="IW189" s="185"/>
    </row>
    <row r="190" customFormat="false" ht="15.75" hidden="true" customHeight="false" outlineLevel="0" collapsed="false">
      <c r="A190" s="182" t="s">
        <v>338</v>
      </c>
      <c r="B190" s="183" t="n">
        <v>115</v>
      </c>
      <c r="C190" s="183" t="n">
        <f aca="false">C34*$B$31*200</f>
        <v>0</v>
      </c>
      <c r="D190" s="183" t="n">
        <f aca="false">D34*$B$31*200</f>
        <v>0</v>
      </c>
      <c r="E190" s="183" t="n">
        <f aca="false">E34*$B$31*200</f>
        <v>0</v>
      </c>
      <c r="F190" s="183" t="n">
        <f aca="false">F34*$B$31*200</f>
        <v>0</v>
      </c>
      <c r="G190" s="183" t="n">
        <f aca="false">G34*$B$31*200</f>
        <v>0</v>
      </c>
      <c r="H190" s="183" t="n">
        <f aca="false">H34*$B$31*200</f>
        <v>0</v>
      </c>
      <c r="I190" s="183" t="n">
        <f aca="false">I34*$B$31*200</f>
        <v>0</v>
      </c>
      <c r="J190" s="183" t="n">
        <f aca="false">J34*$B$31*200</f>
        <v>0</v>
      </c>
      <c r="K190" s="183" t="n">
        <f aca="false">K34*$B$31*200</f>
        <v>0</v>
      </c>
      <c r="L190" s="183" t="n">
        <f aca="false">L34*$B$31*200</f>
        <v>0</v>
      </c>
      <c r="M190" s="183" t="n">
        <f aca="false">M34*$B$31*200</f>
        <v>0</v>
      </c>
      <c r="N190" s="183" t="n">
        <f aca="false">N34*$B$31*200</f>
        <v>0</v>
      </c>
      <c r="O190" s="184" t="n">
        <f aca="false">N190</f>
        <v>0</v>
      </c>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5"/>
      <c r="AU190" s="185"/>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c r="CJ190" s="185"/>
      <c r="CK190" s="185"/>
      <c r="CL190" s="185"/>
      <c r="CM190" s="185"/>
      <c r="CN190" s="185"/>
      <c r="CO190" s="185"/>
      <c r="CP190" s="185"/>
      <c r="CQ190" s="185"/>
      <c r="CR190" s="185"/>
      <c r="CS190" s="185"/>
      <c r="CT190" s="185"/>
      <c r="CU190" s="185"/>
      <c r="CV190" s="185"/>
      <c r="CW190" s="185"/>
      <c r="CX190" s="185"/>
      <c r="CY190" s="185"/>
      <c r="CZ190" s="185"/>
      <c r="DA190" s="185"/>
      <c r="DB190" s="185"/>
      <c r="DC190" s="185"/>
      <c r="DD190" s="185"/>
      <c r="DE190" s="185"/>
      <c r="DF190" s="185"/>
      <c r="DG190" s="185"/>
      <c r="DH190" s="185"/>
      <c r="DI190" s="185"/>
      <c r="DJ190" s="185"/>
      <c r="DK190" s="185"/>
      <c r="DL190" s="185"/>
      <c r="DM190" s="185"/>
      <c r="DN190" s="185"/>
      <c r="DO190" s="185"/>
      <c r="DP190" s="185"/>
      <c r="DQ190" s="185"/>
      <c r="DR190" s="185"/>
      <c r="DS190" s="185"/>
      <c r="DT190" s="185"/>
      <c r="DU190" s="185"/>
      <c r="DV190" s="185"/>
      <c r="DW190" s="185"/>
      <c r="DX190" s="185"/>
      <c r="DY190" s="185"/>
      <c r="DZ190" s="185"/>
      <c r="EA190" s="185"/>
      <c r="EB190" s="185"/>
      <c r="EC190" s="185"/>
      <c r="ED190" s="185"/>
      <c r="EE190" s="185"/>
      <c r="EF190" s="185"/>
      <c r="EG190" s="185"/>
      <c r="EH190" s="185"/>
      <c r="EI190" s="185"/>
      <c r="EJ190" s="185"/>
      <c r="EK190" s="185"/>
      <c r="EL190" s="185"/>
      <c r="EM190" s="185"/>
      <c r="EN190" s="185"/>
      <c r="EO190" s="185"/>
      <c r="EP190" s="185"/>
      <c r="EQ190" s="185"/>
      <c r="ER190" s="185"/>
      <c r="ES190" s="185"/>
      <c r="ET190" s="185"/>
      <c r="EU190" s="185"/>
      <c r="EV190" s="185"/>
      <c r="EW190" s="185"/>
      <c r="EX190" s="185"/>
      <c r="EY190" s="185"/>
      <c r="EZ190" s="185"/>
      <c r="FA190" s="185"/>
      <c r="FB190" s="185"/>
      <c r="FC190" s="185"/>
      <c r="FD190" s="185"/>
      <c r="FE190" s="185"/>
      <c r="FF190" s="185"/>
      <c r="FG190" s="185"/>
      <c r="FH190" s="185"/>
      <c r="FI190" s="185"/>
      <c r="FJ190" s="185"/>
      <c r="FK190" s="185"/>
      <c r="FL190" s="185"/>
      <c r="FM190" s="185"/>
      <c r="FN190" s="185"/>
      <c r="FO190" s="185"/>
      <c r="FP190" s="185"/>
      <c r="FQ190" s="185"/>
      <c r="FR190" s="185"/>
      <c r="FS190" s="185"/>
      <c r="FT190" s="185"/>
      <c r="FU190" s="185"/>
      <c r="FV190" s="185"/>
      <c r="FW190" s="185"/>
      <c r="FX190" s="185"/>
      <c r="FY190" s="185"/>
      <c r="FZ190" s="185"/>
      <c r="GA190" s="185"/>
      <c r="GB190" s="185"/>
      <c r="GC190" s="185"/>
      <c r="GD190" s="185"/>
      <c r="GE190" s="185"/>
      <c r="GF190" s="185"/>
      <c r="GG190" s="185"/>
      <c r="GH190" s="185"/>
      <c r="GI190" s="185"/>
      <c r="GJ190" s="185"/>
      <c r="GK190" s="185"/>
      <c r="GL190" s="185"/>
      <c r="GM190" s="185"/>
      <c r="GN190" s="185"/>
      <c r="GO190" s="185"/>
      <c r="GP190" s="185"/>
      <c r="GQ190" s="185"/>
      <c r="GR190" s="185"/>
      <c r="GS190" s="185"/>
      <c r="GT190" s="185"/>
      <c r="GU190" s="185"/>
      <c r="GV190" s="185"/>
      <c r="GW190" s="185"/>
      <c r="GX190" s="185"/>
      <c r="GY190" s="185"/>
      <c r="GZ190" s="185"/>
      <c r="HA190" s="185"/>
      <c r="HB190" s="185"/>
      <c r="HC190" s="185"/>
      <c r="HD190" s="185"/>
      <c r="HE190" s="185"/>
      <c r="HF190" s="185"/>
      <c r="HG190" s="185"/>
      <c r="HH190" s="185"/>
      <c r="HI190" s="185"/>
      <c r="HJ190" s="185"/>
      <c r="HK190" s="185"/>
      <c r="HL190" s="185"/>
      <c r="HM190" s="185"/>
      <c r="HN190" s="185"/>
      <c r="HO190" s="185"/>
      <c r="HP190" s="185"/>
      <c r="HQ190" s="185"/>
      <c r="HR190" s="185"/>
      <c r="HS190" s="185"/>
      <c r="HT190" s="185"/>
      <c r="HU190" s="185"/>
      <c r="HV190" s="185"/>
      <c r="HW190" s="185"/>
      <c r="HX190" s="185"/>
      <c r="HY190" s="185"/>
      <c r="HZ190" s="185"/>
      <c r="IA190" s="185"/>
      <c r="IB190" s="185"/>
      <c r="IC190" s="185"/>
      <c r="ID190" s="185"/>
      <c r="IE190" s="185"/>
      <c r="IF190" s="185"/>
      <c r="IG190" s="185"/>
      <c r="IH190" s="185"/>
      <c r="II190" s="185"/>
      <c r="IJ190" s="185"/>
      <c r="IK190" s="185"/>
      <c r="IL190" s="185"/>
      <c r="IM190" s="185"/>
      <c r="IN190" s="185"/>
      <c r="IO190" s="185"/>
      <c r="IP190" s="185"/>
      <c r="IQ190" s="185"/>
      <c r="IR190" s="185"/>
      <c r="IS190" s="185"/>
      <c r="IT190" s="185"/>
      <c r="IU190" s="185"/>
      <c r="IV190" s="185"/>
      <c r="IW190" s="185"/>
    </row>
    <row r="191" customFormat="false" ht="15.75" hidden="true" customHeight="false" outlineLevel="0" collapsed="false">
      <c r="A191" s="182" t="s">
        <v>339</v>
      </c>
      <c r="B191" s="183" t="n">
        <v>135</v>
      </c>
      <c r="C191" s="183" t="n">
        <f aca="false">C35*$B$31*200</f>
        <v>0</v>
      </c>
      <c r="D191" s="183" t="n">
        <f aca="false">D35*$B$31*200</f>
        <v>0</v>
      </c>
      <c r="E191" s="183" t="n">
        <f aca="false">E35*$B$31*200</f>
        <v>0</v>
      </c>
      <c r="F191" s="183" t="n">
        <f aca="false">F35*$B$31*200</f>
        <v>0</v>
      </c>
      <c r="G191" s="183" t="n">
        <f aca="false">G35*$B$31*200</f>
        <v>0</v>
      </c>
      <c r="H191" s="183" t="n">
        <f aca="false">H35*$B$31*200</f>
        <v>0</v>
      </c>
      <c r="I191" s="183" t="n">
        <f aca="false">I35*$B$31*200</f>
        <v>0</v>
      </c>
      <c r="J191" s="183" t="n">
        <f aca="false">J35*$B$31*200</f>
        <v>0</v>
      </c>
      <c r="K191" s="183" t="n">
        <f aca="false">K35*$B$31*200</f>
        <v>0</v>
      </c>
      <c r="L191" s="183" t="n">
        <f aca="false">L35*$B$31*200</f>
        <v>0</v>
      </c>
      <c r="M191" s="183" t="n">
        <f aca="false">M35*$B$31*200</f>
        <v>0</v>
      </c>
      <c r="N191" s="183" t="n">
        <f aca="false">N35*$B$31*200</f>
        <v>0</v>
      </c>
      <c r="O191" s="184" t="n">
        <f aca="false">N191</f>
        <v>0</v>
      </c>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c r="CJ191" s="185"/>
      <c r="CK191" s="185"/>
      <c r="CL191" s="185"/>
      <c r="CM191" s="185"/>
      <c r="CN191" s="185"/>
      <c r="CO191" s="185"/>
      <c r="CP191" s="185"/>
      <c r="CQ191" s="185"/>
      <c r="CR191" s="185"/>
      <c r="CS191" s="185"/>
      <c r="CT191" s="185"/>
      <c r="CU191" s="185"/>
      <c r="CV191" s="185"/>
      <c r="CW191" s="185"/>
      <c r="CX191" s="185"/>
      <c r="CY191" s="185"/>
      <c r="CZ191" s="185"/>
      <c r="DA191" s="185"/>
      <c r="DB191" s="185"/>
      <c r="DC191" s="185"/>
      <c r="DD191" s="185"/>
      <c r="DE191" s="185"/>
      <c r="DF191" s="185"/>
      <c r="DG191" s="185"/>
      <c r="DH191" s="185"/>
      <c r="DI191" s="185"/>
      <c r="DJ191" s="185"/>
      <c r="DK191" s="185"/>
      <c r="DL191" s="185"/>
      <c r="DM191" s="185"/>
      <c r="DN191" s="185"/>
      <c r="DO191" s="185"/>
      <c r="DP191" s="185"/>
      <c r="DQ191" s="185"/>
      <c r="DR191" s="185"/>
      <c r="DS191" s="185"/>
      <c r="DT191" s="185"/>
      <c r="DU191" s="185"/>
      <c r="DV191" s="185"/>
      <c r="DW191" s="185"/>
      <c r="DX191" s="185"/>
      <c r="DY191" s="185"/>
      <c r="DZ191" s="185"/>
      <c r="EA191" s="185"/>
      <c r="EB191" s="185"/>
      <c r="EC191" s="185"/>
      <c r="ED191" s="185"/>
      <c r="EE191" s="185"/>
      <c r="EF191" s="185"/>
      <c r="EG191" s="185"/>
      <c r="EH191" s="185"/>
      <c r="EI191" s="185"/>
      <c r="EJ191" s="185"/>
      <c r="EK191" s="185"/>
      <c r="EL191" s="185"/>
      <c r="EM191" s="185"/>
      <c r="EN191" s="185"/>
      <c r="EO191" s="185"/>
      <c r="EP191" s="185"/>
      <c r="EQ191" s="185"/>
      <c r="ER191" s="185"/>
      <c r="ES191" s="185"/>
      <c r="ET191" s="185"/>
      <c r="EU191" s="185"/>
      <c r="EV191" s="185"/>
      <c r="EW191" s="185"/>
      <c r="EX191" s="185"/>
      <c r="EY191" s="185"/>
      <c r="EZ191" s="185"/>
      <c r="FA191" s="185"/>
      <c r="FB191" s="185"/>
      <c r="FC191" s="185"/>
      <c r="FD191" s="185"/>
      <c r="FE191" s="185"/>
      <c r="FF191" s="185"/>
      <c r="FG191" s="185"/>
      <c r="FH191" s="185"/>
      <c r="FI191" s="185"/>
      <c r="FJ191" s="185"/>
      <c r="FK191" s="185"/>
      <c r="FL191" s="185"/>
      <c r="FM191" s="185"/>
      <c r="FN191" s="185"/>
      <c r="FO191" s="185"/>
      <c r="FP191" s="185"/>
      <c r="FQ191" s="185"/>
      <c r="FR191" s="185"/>
      <c r="FS191" s="185"/>
      <c r="FT191" s="185"/>
      <c r="FU191" s="185"/>
      <c r="FV191" s="185"/>
      <c r="FW191" s="185"/>
      <c r="FX191" s="185"/>
      <c r="FY191" s="185"/>
      <c r="FZ191" s="185"/>
      <c r="GA191" s="185"/>
      <c r="GB191" s="185"/>
      <c r="GC191" s="185"/>
      <c r="GD191" s="185"/>
      <c r="GE191" s="185"/>
      <c r="GF191" s="185"/>
      <c r="GG191" s="185"/>
      <c r="GH191" s="185"/>
      <c r="GI191" s="185"/>
      <c r="GJ191" s="185"/>
      <c r="GK191" s="185"/>
      <c r="GL191" s="185"/>
      <c r="GM191" s="185"/>
      <c r="GN191" s="185"/>
      <c r="GO191" s="185"/>
      <c r="GP191" s="185"/>
      <c r="GQ191" s="185"/>
      <c r="GR191" s="185"/>
      <c r="GS191" s="185"/>
      <c r="GT191" s="185"/>
      <c r="GU191" s="185"/>
      <c r="GV191" s="185"/>
      <c r="GW191" s="185"/>
      <c r="GX191" s="185"/>
      <c r="GY191" s="185"/>
      <c r="GZ191" s="185"/>
      <c r="HA191" s="185"/>
      <c r="HB191" s="185"/>
      <c r="HC191" s="185"/>
      <c r="HD191" s="185"/>
      <c r="HE191" s="185"/>
      <c r="HF191" s="185"/>
      <c r="HG191" s="185"/>
      <c r="HH191" s="185"/>
      <c r="HI191" s="185"/>
      <c r="HJ191" s="185"/>
      <c r="HK191" s="185"/>
      <c r="HL191" s="185"/>
      <c r="HM191" s="185"/>
      <c r="HN191" s="185"/>
      <c r="HO191" s="185"/>
      <c r="HP191" s="185"/>
      <c r="HQ191" s="185"/>
      <c r="HR191" s="185"/>
      <c r="HS191" s="185"/>
      <c r="HT191" s="185"/>
      <c r="HU191" s="185"/>
      <c r="HV191" s="185"/>
      <c r="HW191" s="185"/>
      <c r="HX191" s="185"/>
      <c r="HY191" s="185"/>
      <c r="HZ191" s="185"/>
      <c r="IA191" s="185"/>
      <c r="IB191" s="185"/>
      <c r="IC191" s="185"/>
      <c r="ID191" s="185"/>
      <c r="IE191" s="185"/>
      <c r="IF191" s="185"/>
      <c r="IG191" s="185"/>
      <c r="IH191" s="185"/>
      <c r="II191" s="185"/>
      <c r="IJ191" s="185"/>
      <c r="IK191" s="185"/>
      <c r="IL191" s="185"/>
      <c r="IM191" s="185"/>
      <c r="IN191" s="185"/>
      <c r="IO191" s="185"/>
      <c r="IP191" s="185"/>
      <c r="IQ191" s="185"/>
      <c r="IR191" s="185"/>
      <c r="IS191" s="185"/>
      <c r="IT191" s="185"/>
      <c r="IU191" s="185"/>
      <c r="IV191" s="185"/>
      <c r="IW191" s="185"/>
    </row>
    <row r="192" customFormat="false" ht="15.75" hidden="true" customHeight="false" outlineLevel="0" collapsed="false">
      <c r="A192" s="182" t="s">
        <v>340</v>
      </c>
      <c r="B192" s="183" t="n">
        <v>165</v>
      </c>
      <c r="C192" s="183" t="n">
        <f aca="false">C36*$B$31*200</f>
        <v>0</v>
      </c>
      <c r="D192" s="183" t="n">
        <f aca="false">D36*$B$31*200</f>
        <v>0</v>
      </c>
      <c r="E192" s="183" t="n">
        <f aca="false">E36*$B$31*200</f>
        <v>0</v>
      </c>
      <c r="F192" s="183" t="n">
        <f aca="false">F36*$B$31*200</f>
        <v>0</v>
      </c>
      <c r="G192" s="183" t="n">
        <f aca="false">G36*$B$31*200</f>
        <v>0</v>
      </c>
      <c r="H192" s="183" t="n">
        <f aca="false">H36*$B$31*200</f>
        <v>0</v>
      </c>
      <c r="I192" s="183" t="n">
        <f aca="false">I36*$B$31*200</f>
        <v>0</v>
      </c>
      <c r="J192" s="183" t="n">
        <f aca="false">J36*$B$31*200</f>
        <v>0</v>
      </c>
      <c r="K192" s="183" t="n">
        <f aca="false">K36*$B$31*200</f>
        <v>0</v>
      </c>
      <c r="L192" s="183" t="n">
        <f aca="false">L36*$B$31*200</f>
        <v>0</v>
      </c>
      <c r="M192" s="183" t="n">
        <f aca="false">M36*$B$31*200</f>
        <v>0</v>
      </c>
      <c r="N192" s="183" t="n">
        <f aca="false">N36*$B$31*200</f>
        <v>0</v>
      </c>
      <c r="O192" s="184" t="n">
        <f aca="false">N192</f>
        <v>0</v>
      </c>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c r="CJ192" s="185"/>
      <c r="CK192" s="185"/>
      <c r="CL192" s="185"/>
      <c r="CM192" s="185"/>
      <c r="CN192" s="185"/>
      <c r="CO192" s="185"/>
      <c r="CP192" s="185"/>
      <c r="CQ192" s="185"/>
      <c r="CR192" s="185"/>
      <c r="CS192" s="185"/>
      <c r="CT192" s="185"/>
      <c r="CU192" s="185"/>
      <c r="CV192" s="185"/>
      <c r="CW192" s="185"/>
      <c r="CX192" s="185"/>
      <c r="CY192" s="185"/>
      <c r="CZ192" s="185"/>
      <c r="DA192" s="185"/>
      <c r="DB192" s="185"/>
      <c r="DC192" s="185"/>
      <c r="DD192" s="185"/>
      <c r="DE192" s="185"/>
      <c r="DF192" s="185"/>
      <c r="DG192" s="185"/>
      <c r="DH192" s="185"/>
      <c r="DI192" s="185"/>
      <c r="DJ192" s="185"/>
      <c r="DK192" s="185"/>
      <c r="DL192" s="185"/>
      <c r="DM192" s="185"/>
      <c r="DN192" s="185"/>
      <c r="DO192" s="185"/>
      <c r="DP192" s="185"/>
      <c r="DQ192" s="185"/>
      <c r="DR192" s="185"/>
      <c r="DS192" s="185"/>
      <c r="DT192" s="185"/>
      <c r="DU192" s="185"/>
      <c r="DV192" s="185"/>
      <c r="DW192" s="185"/>
      <c r="DX192" s="185"/>
      <c r="DY192" s="185"/>
      <c r="DZ192" s="185"/>
      <c r="EA192" s="185"/>
      <c r="EB192" s="185"/>
      <c r="EC192" s="185"/>
      <c r="ED192" s="185"/>
      <c r="EE192" s="185"/>
      <c r="EF192" s="185"/>
      <c r="EG192" s="185"/>
      <c r="EH192" s="185"/>
      <c r="EI192" s="185"/>
      <c r="EJ192" s="185"/>
      <c r="EK192" s="185"/>
      <c r="EL192" s="185"/>
      <c r="EM192" s="185"/>
      <c r="EN192" s="185"/>
      <c r="EO192" s="185"/>
      <c r="EP192" s="185"/>
      <c r="EQ192" s="185"/>
      <c r="ER192" s="185"/>
      <c r="ES192" s="185"/>
      <c r="ET192" s="185"/>
      <c r="EU192" s="185"/>
      <c r="EV192" s="185"/>
      <c r="EW192" s="185"/>
      <c r="EX192" s="185"/>
      <c r="EY192" s="185"/>
      <c r="EZ192" s="185"/>
      <c r="FA192" s="185"/>
      <c r="FB192" s="185"/>
      <c r="FC192" s="185"/>
      <c r="FD192" s="185"/>
      <c r="FE192" s="185"/>
      <c r="FF192" s="185"/>
      <c r="FG192" s="185"/>
      <c r="FH192" s="185"/>
      <c r="FI192" s="185"/>
      <c r="FJ192" s="185"/>
      <c r="FK192" s="185"/>
      <c r="FL192" s="185"/>
      <c r="FM192" s="185"/>
      <c r="FN192" s="185"/>
      <c r="FO192" s="185"/>
      <c r="FP192" s="185"/>
      <c r="FQ192" s="185"/>
      <c r="FR192" s="185"/>
      <c r="FS192" s="185"/>
      <c r="FT192" s="185"/>
      <c r="FU192" s="185"/>
      <c r="FV192" s="185"/>
      <c r="FW192" s="185"/>
      <c r="FX192" s="185"/>
      <c r="FY192" s="185"/>
      <c r="FZ192" s="185"/>
      <c r="GA192" s="185"/>
      <c r="GB192" s="185"/>
      <c r="GC192" s="185"/>
      <c r="GD192" s="185"/>
      <c r="GE192" s="185"/>
      <c r="GF192" s="185"/>
      <c r="GG192" s="185"/>
      <c r="GH192" s="185"/>
      <c r="GI192" s="185"/>
      <c r="GJ192" s="185"/>
      <c r="GK192" s="185"/>
      <c r="GL192" s="185"/>
      <c r="GM192" s="185"/>
      <c r="GN192" s="185"/>
      <c r="GO192" s="185"/>
      <c r="GP192" s="185"/>
      <c r="GQ192" s="185"/>
      <c r="GR192" s="185"/>
      <c r="GS192" s="185"/>
      <c r="GT192" s="185"/>
      <c r="GU192" s="185"/>
      <c r="GV192" s="185"/>
      <c r="GW192" s="185"/>
      <c r="GX192" s="185"/>
      <c r="GY192" s="185"/>
      <c r="GZ192" s="185"/>
      <c r="HA192" s="185"/>
      <c r="HB192" s="185"/>
      <c r="HC192" s="185"/>
      <c r="HD192" s="185"/>
      <c r="HE192" s="185"/>
      <c r="HF192" s="185"/>
      <c r="HG192" s="185"/>
      <c r="HH192" s="185"/>
      <c r="HI192" s="185"/>
      <c r="HJ192" s="185"/>
      <c r="HK192" s="185"/>
      <c r="HL192" s="185"/>
      <c r="HM192" s="185"/>
      <c r="HN192" s="185"/>
      <c r="HO192" s="185"/>
      <c r="HP192" s="185"/>
      <c r="HQ192" s="185"/>
      <c r="HR192" s="185"/>
      <c r="HS192" s="185"/>
      <c r="HT192" s="185"/>
      <c r="HU192" s="185"/>
      <c r="HV192" s="185"/>
      <c r="HW192" s="185"/>
      <c r="HX192" s="185"/>
      <c r="HY192" s="185"/>
      <c r="HZ192" s="185"/>
      <c r="IA192" s="185"/>
      <c r="IB192" s="185"/>
      <c r="IC192" s="185"/>
      <c r="ID192" s="185"/>
      <c r="IE192" s="185"/>
      <c r="IF192" s="185"/>
      <c r="IG192" s="185"/>
      <c r="IH192" s="185"/>
      <c r="II192" s="185"/>
      <c r="IJ192" s="185"/>
      <c r="IK192" s="185"/>
      <c r="IL192" s="185"/>
      <c r="IM192" s="185"/>
      <c r="IN192" s="185"/>
      <c r="IO192" s="185"/>
      <c r="IP192" s="185"/>
      <c r="IQ192" s="185"/>
      <c r="IR192" s="185"/>
      <c r="IS192" s="185"/>
      <c r="IT192" s="185"/>
      <c r="IU192" s="185"/>
      <c r="IV192" s="185"/>
      <c r="IW192" s="185"/>
    </row>
    <row r="193" customFormat="false" ht="15.75" hidden="true" customHeight="false" outlineLevel="0" collapsed="false">
      <c r="A193" s="182" t="s">
        <v>341</v>
      </c>
      <c r="B193" s="183" t="n">
        <v>185</v>
      </c>
      <c r="C193" s="183" t="n">
        <f aca="false">C37*$B$31*200</f>
        <v>0</v>
      </c>
      <c r="D193" s="183" t="n">
        <f aca="false">D37*$B$31*200</f>
        <v>0</v>
      </c>
      <c r="E193" s="183" t="n">
        <f aca="false">E37*$B$31*200</f>
        <v>0</v>
      </c>
      <c r="F193" s="183" t="n">
        <f aca="false">F37*$B$31*200</f>
        <v>0</v>
      </c>
      <c r="G193" s="183" t="n">
        <f aca="false">G37*$B$31*200</f>
        <v>0</v>
      </c>
      <c r="H193" s="183" t="n">
        <f aca="false">H37*$B$31*200</f>
        <v>0</v>
      </c>
      <c r="I193" s="183" t="n">
        <f aca="false">I37*$B$31*200</f>
        <v>0</v>
      </c>
      <c r="J193" s="183" t="n">
        <f aca="false">J37*$B$31*200</f>
        <v>0</v>
      </c>
      <c r="K193" s="183" t="n">
        <f aca="false">K37*$B$31*200</f>
        <v>0</v>
      </c>
      <c r="L193" s="183" t="n">
        <f aca="false">L37*$B$31*200</f>
        <v>0</v>
      </c>
      <c r="M193" s="183" t="n">
        <f aca="false">M37*$B$31*200</f>
        <v>0</v>
      </c>
      <c r="N193" s="183" t="n">
        <f aca="false">N37*$B$31*200</f>
        <v>0</v>
      </c>
      <c r="O193" s="184" t="n">
        <f aca="false">N193</f>
        <v>0</v>
      </c>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c r="CJ193" s="185"/>
      <c r="CK193" s="185"/>
      <c r="CL193" s="185"/>
      <c r="CM193" s="185"/>
      <c r="CN193" s="185"/>
      <c r="CO193" s="185"/>
      <c r="CP193" s="185"/>
      <c r="CQ193" s="185"/>
      <c r="CR193" s="185"/>
      <c r="CS193" s="185"/>
      <c r="CT193" s="185"/>
      <c r="CU193" s="185"/>
      <c r="CV193" s="185"/>
      <c r="CW193" s="185"/>
      <c r="CX193" s="185"/>
      <c r="CY193" s="185"/>
      <c r="CZ193" s="185"/>
      <c r="DA193" s="185"/>
      <c r="DB193" s="185"/>
      <c r="DC193" s="185"/>
      <c r="DD193" s="185"/>
      <c r="DE193" s="185"/>
      <c r="DF193" s="185"/>
      <c r="DG193" s="185"/>
      <c r="DH193" s="185"/>
      <c r="DI193" s="185"/>
      <c r="DJ193" s="185"/>
      <c r="DK193" s="185"/>
      <c r="DL193" s="185"/>
      <c r="DM193" s="185"/>
      <c r="DN193" s="185"/>
      <c r="DO193" s="185"/>
      <c r="DP193" s="185"/>
      <c r="DQ193" s="185"/>
      <c r="DR193" s="185"/>
      <c r="DS193" s="185"/>
      <c r="DT193" s="185"/>
      <c r="DU193" s="185"/>
      <c r="DV193" s="185"/>
      <c r="DW193" s="185"/>
      <c r="DX193" s="185"/>
      <c r="DY193" s="185"/>
      <c r="DZ193" s="185"/>
      <c r="EA193" s="185"/>
      <c r="EB193" s="185"/>
      <c r="EC193" s="185"/>
      <c r="ED193" s="185"/>
      <c r="EE193" s="185"/>
      <c r="EF193" s="185"/>
      <c r="EG193" s="185"/>
      <c r="EH193" s="185"/>
      <c r="EI193" s="185"/>
      <c r="EJ193" s="185"/>
      <c r="EK193" s="185"/>
      <c r="EL193" s="185"/>
      <c r="EM193" s="185"/>
      <c r="EN193" s="185"/>
      <c r="EO193" s="185"/>
      <c r="EP193" s="185"/>
      <c r="EQ193" s="185"/>
      <c r="ER193" s="185"/>
      <c r="ES193" s="185"/>
      <c r="ET193" s="185"/>
      <c r="EU193" s="185"/>
      <c r="EV193" s="185"/>
      <c r="EW193" s="185"/>
      <c r="EX193" s="185"/>
      <c r="EY193" s="185"/>
      <c r="EZ193" s="185"/>
      <c r="FA193" s="185"/>
      <c r="FB193" s="185"/>
      <c r="FC193" s="185"/>
      <c r="FD193" s="185"/>
      <c r="FE193" s="185"/>
      <c r="FF193" s="185"/>
      <c r="FG193" s="185"/>
      <c r="FH193" s="185"/>
      <c r="FI193" s="185"/>
      <c r="FJ193" s="185"/>
      <c r="FK193" s="185"/>
      <c r="FL193" s="185"/>
      <c r="FM193" s="185"/>
      <c r="FN193" s="185"/>
      <c r="FO193" s="185"/>
      <c r="FP193" s="185"/>
      <c r="FQ193" s="185"/>
      <c r="FR193" s="185"/>
      <c r="FS193" s="185"/>
      <c r="FT193" s="185"/>
      <c r="FU193" s="185"/>
      <c r="FV193" s="185"/>
      <c r="FW193" s="185"/>
      <c r="FX193" s="185"/>
      <c r="FY193" s="185"/>
      <c r="FZ193" s="185"/>
      <c r="GA193" s="185"/>
      <c r="GB193" s="185"/>
      <c r="GC193" s="185"/>
      <c r="GD193" s="185"/>
      <c r="GE193" s="185"/>
      <c r="GF193" s="185"/>
      <c r="GG193" s="185"/>
      <c r="GH193" s="185"/>
      <c r="GI193" s="185"/>
      <c r="GJ193" s="185"/>
      <c r="GK193" s="185"/>
      <c r="GL193" s="185"/>
      <c r="GM193" s="185"/>
      <c r="GN193" s="185"/>
      <c r="GO193" s="185"/>
      <c r="GP193" s="185"/>
      <c r="GQ193" s="185"/>
      <c r="GR193" s="185"/>
      <c r="GS193" s="185"/>
      <c r="GT193" s="185"/>
      <c r="GU193" s="185"/>
      <c r="GV193" s="185"/>
      <c r="GW193" s="185"/>
      <c r="GX193" s="185"/>
      <c r="GY193" s="185"/>
      <c r="GZ193" s="185"/>
      <c r="HA193" s="185"/>
      <c r="HB193" s="185"/>
      <c r="HC193" s="185"/>
      <c r="HD193" s="185"/>
      <c r="HE193" s="185"/>
      <c r="HF193" s="185"/>
      <c r="HG193" s="185"/>
      <c r="HH193" s="185"/>
      <c r="HI193" s="185"/>
      <c r="HJ193" s="185"/>
      <c r="HK193" s="185"/>
      <c r="HL193" s="185"/>
      <c r="HM193" s="185"/>
      <c r="HN193" s="185"/>
      <c r="HO193" s="185"/>
      <c r="HP193" s="185"/>
      <c r="HQ193" s="185"/>
      <c r="HR193" s="185"/>
      <c r="HS193" s="185"/>
      <c r="HT193" s="185"/>
      <c r="HU193" s="185"/>
      <c r="HV193" s="185"/>
      <c r="HW193" s="185"/>
      <c r="HX193" s="185"/>
      <c r="HY193" s="185"/>
      <c r="HZ193" s="185"/>
      <c r="IA193" s="185"/>
      <c r="IB193" s="185"/>
      <c r="IC193" s="185"/>
      <c r="ID193" s="185"/>
      <c r="IE193" s="185"/>
      <c r="IF193" s="185"/>
      <c r="IG193" s="185"/>
      <c r="IH193" s="185"/>
      <c r="II193" s="185"/>
      <c r="IJ193" s="185"/>
      <c r="IK193" s="185"/>
      <c r="IL193" s="185"/>
      <c r="IM193" s="185"/>
      <c r="IN193" s="185"/>
      <c r="IO193" s="185"/>
      <c r="IP193" s="185"/>
      <c r="IQ193" s="185"/>
      <c r="IR193" s="185"/>
      <c r="IS193" s="185"/>
      <c r="IT193" s="185"/>
      <c r="IU193" s="185"/>
      <c r="IV193" s="185"/>
      <c r="IW193" s="185"/>
    </row>
    <row r="194" customFormat="false" ht="15.75" hidden="true" customHeight="false" outlineLevel="0" collapsed="false">
      <c r="A194" s="182" t="s">
        <v>342</v>
      </c>
      <c r="B194" s="183" t="n">
        <v>215</v>
      </c>
      <c r="C194" s="183" t="n">
        <f aca="false">C38*$B$31*200</f>
        <v>0</v>
      </c>
      <c r="D194" s="183" t="n">
        <f aca="false">D38*$B$31*200</f>
        <v>0</v>
      </c>
      <c r="E194" s="183" t="n">
        <f aca="false">E38*$B$31*200</f>
        <v>0</v>
      </c>
      <c r="F194" s="183" t="n">
        <f aca="false">F38*$B$31*200</f>
        <v>0</v>
      </c>
      <c r="G194" s="183" t="n">
        <f aca="false">G38*$B$31*200</f>
        <v>0</v>
      </c>
      <c r="H194" s="183" t="n">
        <f aca="false">H38*$B$31*200</f>
        <v>0</v>
      </c>
      <c r="I194" s="183" t="n">
        <f aca="false">I38*$B$31*200</f>
        <v>0</v>
      </c>
      <c r="J194" s="183" t="n">
        <f aca="false">J38*$B$31*200</f>
        <v>0</v>
      </c>
      <c r="K194" s="183" t="n">
        <f aca="false">K38*$B$31*200</f>
        <v>0</v>
      </c>
      <c r="L194" s="183" t="n">
        <f aca="false">L38*$B$31*200</f>
        <v>0</v>
      </c>
      <c r="M194" s="183" t="n">
        <f aca="false">M38*$B$31*200</f>
        <v>0</v>
      </c>
      <c r="N194" s="183" t="n">
        <f aca="false">N38*$B$31*200</f>
        <v>0</v>
      </c>
      <c r="O194" s="184" t="n">
        <f aca="false">N194</f>
        <v>0</v>
      </c>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c r="CJ194" s="185"/>
      <c r="CK194" s="185"/>
      <c r="CL194" s="185"/>
      <c r="CM194" s="185"/>
      <c r="CN194" s="185"/>
      <c r="CO194" s="185"/>
      <c r="CP194" s="185"/>
      <c r="CQ194" s="185"/>
      <c r="CR194" s="185"/>
      <c r="CS194" s="185"/>
      <c r="CT194" s="185"/>
      <c r="CU194" s="185"/>
      <c r="CV194" s="185"/>
      <c r="CW194" s="185"/>
      <c r="CX194" s="185"/>
      <c r="CY194" s="185"/>
      <c r="CZ194" s="185"/>
      <c r="DA194" s="185"/>
      <c r="DB194" s="185"/>
      <c r="DC194" s="185"/>
      <c r="DD194" s="185"/>
      <c r="DE194" s="185"/>
      <c r="DF194" s="185"/>
      <c r="DG194" s="185"/>
      <c r="DH194" s="185"/>
      <c r="DI194" s="185"/>
      <c r="DJ194" s="185"/>
      <c r="DK194" s="185"/>
      <c r="DL194" s="185"/>
      <c r="DM194" s="185"/>
      <c r="DN194" s="185"/>
      <c r="DO194" s="185"/>
      <c r="DP194" s="185"/>
      <c r="DQ194" s="185"/>
      <c r="DR194" s="185"/>
      <c r="DS194" s="185"/>
      <c r="DT194" s="185"/>
      <c r="DU194" s="185"/>
      <c r="DV194" s="185"/>
      <c r="DW194" s="185"/>
      <c r="DX194" s="185"/>
      <c r="DY194" s="185"/>
      <c r="DZ194" s="185"/>
      <c r="EA194" s="185"/>
      <c r="EB194" s="185"/>
      <c r="EC194" s="185"/>
      <c r="ED194" s="185"/>
      <c r="EE194" s="185"/>
      <c r="EF194" s="185"/>
      <c r="EG194" s="185"/>
      <c r="EH194" s="185"/>
      <c r="EI194" s="185"/>
      <c r="EJ194" s="185"/>
      <c r="EK194" s="185"/>
      <c r="EL194" s="185"/>
      <c r="EM194" s="185"/>
      <c r="EN194" s="185"/>
      <c r="EO194" s="185"/>
      <c r="EP194" s="185"/>
      <c r="EQ194" s="185"/>
      <c r="ER194" s="185"/>
      <c r="ES194" s="185"/>
      <c r="ET194" s="185"/>
      <c r="EU194" s="185"/>
      <c r="EV194" s="185"/>
      <c r="EW194" s="185"/>
      <c r="EX194" s="185"/>
      <c r="EY194" s="185"/>
      <c r="EZ194" s="185"/>
      <c r="FA194" s="185"/>
      <c r="FB194" s="185"/>
      <c r="FC194" s="185"/>
      <c r="FD194" s="185"/>
      <c r="FE194" s="185"/>
      <c r="FF194" s="185"/>
      <c r="FG194" s="185"/>
      <c r="FH194" s="185"/>
      <c r="FI194" s="185"/>
      <c r="FJ194" s="185"/>
      <c r="FK194" s="185"/>
      <c r="FL194" s="185"/>
      <c r="FM194" s="185"/>
      <c r="FN194" s="185"/>
      <c r="FO194" s="185"/>
      <c r="FP194" s="185"/>
      <c r="FQ194" s="185"/>
      <c r="FR194" s="185"/>
      <c r="FS194" s="185"/>
      <c r="FT194" s="185"/>
      <c r="FU194" s="185"/>
      <c r="FV194" s="185"/>
      <c r="FW194" s="185"/>
      <c r="FX194" s="185"/>
      <c r="FY194" s="185"/>
      <c r="FZ194" s="185"/>
      <c r="GA194" s="185"/>
      <c r="GB194" s="185"/>
      <c r="GC194" s="185"/>
      <c r="GD194" s="185"/>
      <c r="GE194" s="185"/>
      <c r="GF194" s="185"/>
      <c r="GG194" s="185"/>
      <c r="GH194" s="185"/>
      <c r="GI194" s="185"/>
      <c r="GJ194" s="185"/>
      <c r="GK194" s="185"/>
      <c r="GL194" s="185"/>
      <c r="GM194" s="185"/>
      <c r="GN194" s="185"/>
      <c r="GO194" s="185"/>
      <c r="GP194" s="185"/>
      <c r="GQ194" s="185"/>
      <c r="GR194" s="185"/>
      <c r="GS194" s="185"/>
      <c r="GT194" s="185"/>
      <c r="GU194" s="185"/>
      <c r="GV194" s="185"/>
      <c r="GW194" s="185"/>
      <c r="GX194" s="185"/>
      <c r="GY194" s="185"/>
      <c r="GZ194" s="185"/>
      <c r="HA194" s="185"/>
      <c r="HB194" s="185"/>
      <c r="HC194" s="185"/>
      <c r="HD194" s="185"/>
      <c r="HE194" s="185"/>
      <c r="HF194" s="185"/>
      <c r="HG194" s="185"/>
      <c r="HH194" s="185"/>
      <c r="HI194" s="185"/>
      <c r="HJ194" s="185"/>
      <c r="HK194" s="185"/>
      <c r="HL194" s="185"/>
      <c r="HM194" s="185"/>
      <c r="HN194" s="185"/>
      <c r="HO194" s="185"/>
      <c r="HP194" s="185"/>
      <c r="HQ194" s="185"/>
      <c r="HR194" s="185"/>
      <c r="HS194" s="185"/>
      <c r="HT194" s="185"/>
      <c r="HU194" s="185"/>
      <c r="HV194" s="185"/>
      <c r="HW194" s="185"/>
      <c r="HX194" s="185"/>
      <c r="HY194" s="185"/>
      <c r="HZ194" s="185"/>
      <c r="IA194" s="185"/>
      <c r="IB194" s="185"/>
      <c r="IC194" s="185"/>
      <c r="ID194" s="185"/>
      <c r="IE194" s="185"/>
      <c r="IF194" s="185"/>
      <c r="IG194" s="185"/>
      <c r="IH194" s="185"/>
      <c r="II194" s="185"/>
      <c r="IJ194" s="185"/>
      <c r="IK194" s="185"/>
      <c r="IL194" s="185"/>
      <c r="IM194" s="185"/>
      <c r="IN194" s="185"/>
      <c r="IO194" s="185"/>
      <c r="IP194" s="185"/>
      <c r="IQ194" s="185"/>
      <c r="IR194" s="185"/>
      <c r="IS194" s="185"/>
      <c r="IT194" s="185"/>
      <c r="IU194" s="185"/>
      <c r="IV194" s="185"/>
      <c r="IW194" s="185"/>
    </row>
    <row r="195" customFormat="false" ht="15.75" hidden="true" customHeight="false" outlineLevel="0" collapsed="false">
      <c r="A195" s="182" t="s">
        <v>343</v>
      </c>
      <c r="B195" s="183" t="n">
        <v>235</v>
      </c>
      <c r="C195" s="183" t="n">
        <f aca="false">C39*$B$31*200</f>
        <v>0</v>
      </c>
      <c r="D195" s="183" t="n">
        <f aca="false">D39*$B$31*200</f>
        <v>0</v>
      </c>
      <c r="E195" s="183" t="n">
        <f aca="false">E39*$B$31*200</f>
        <v>0</v>
      </c>
      <c r="F195" s="183" t="n">
        <f aca="false">F39*$B$31*200</f>
        <v>0</v>
      </c>
      <c r="G195" s="183" t="n">
        <f aca="false">G39*$B$31*200</f>
        <v>0</v>
      </c>
      <c r="H195" s="183" t="n">
        <f aca="false">H39*$B$31*200</f>
        <v>0</v>
      </c>
      <c r="I195" s="183" t="n">
        <f aca="false">I39*$B$31*200</f>
        <v>0</v>
      </c>
      <c r="J195" s="183" t="n">
        <f aca="false">J39*$B$31*200</f>
        <v>0</v>
      </c>
      <c r="K195" s="183" t="n">
        <f aca="false">K39*$B$31*200</f>
        <v>0</v>
      </c>
      <c r="L195" s="183" t="n">
        <f aca="false">L39*$B$31*200</f>
        <v>0</v>
      </c>
      <c r="M195" s="183" t="n">
        <f aca="false">M39*$B$31*200</f>
        <v>0</v>
      </c>
      <c r="N195" s="183" t="n">
        <f aca="false">N39*$B$31*200</f>
        <v>0</v>
      </c>
      <c r="O195" s="184" t="n">
        <f aca="false">N195</f>
        <v>0</v>
      </c>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c r="CJ195" s="185"/>
      <c r="CK195" s="185"/>
      <c r="CL195" s="185"/>
      <c r="CM195" s="185"/>
      <c r="CN195" s="185"/>
      <c r="CO195" s="185"/>
      <c r="CP195" s="185"/>
      <c r="CQ195" s="185"/>
      <c r="CR195" s="185"/>
      <c r="CS195" s="185"/>
      <c r="CT195" s="185"/>
      <c r="CU195" s="185"/>
      <c r="CV195" s="185"/>
      <c r="CW195" s="185"/>
      <c r="CX195" s="185"/>
      <c r="CY195" s="185"/>
      <c r="CZ195" s="185"/>
      <c r="DA195" s="185"/>
      <c r="DB195" s="185"/>
      <c r="DC195" s="185"/>
      <c r="DD195" s="185"/>
      <c r="DE195" s="185"/>
      <c r="DF195" s="185"/>
      <c r="DG195" s="185"/>
      <c r="DH195" s="185"/>
      <c r="DI195" s="185"/>
      <c r="DJ195" s="185"/>
      <c r="DK195" s="185"/>
      <c r="DL195" s="185"/>
      <c r="DM195" s="185"/>
      <c r="DN195" s="185"/>
      <c r="DO195" s="185"/>
      <c r="DP195" s="185"/>
      <c r="DQ195" s="185"/>
      <c r="DR195" s="185"/>
      <c r="DS195" s="185"/>
      <c r="DT195" s="185"/>
      <c r="DU195" s="185"/>
      <c r="DV195" s="185"/>
      <c r="DW195" s="185"/>
      <c r="DX195" s="185"/>
      <c r="DY195" s="185"/>
      <c r="DZ195" s="185"/>
      <c r="EA195" s="185"/>
      <c r="EB195" s="185"/>
      <c r="EC195" s="185"/>
      <c r="ED195" s="185"/>
      <c r="EE195" s="185"/>
      <c r="EF195" s="185"/>
      <c r="EG195" s="185"/>
      <c r="EH195" s="185"/>
      <c r="EI195" s="185"/>
      <c r="EJ195" s="185"/>
      <c r="EK195" s="185"/>
      <c r="EL195" s="185"/>
      <c r="EM195" s="185"/>
      <c r="EN195" s="185"/>
      <c r="EO195" s="185"/>
      <c r="EP195" s="185"/>
      <c r="EQ195" s="185"/>
      <c r="ER195" s="185"/>
      <c r="ES195" s="185"/>
      <c r="ET195" s="185"/>
      <c r="EU195" s="185"/>
      <c r="EV195" s="185"/>
      <c r="EW195" s="185"/>
      <c r="EX195" s="185"/>
      <c r="EY195" s="185"/>
      <c r="EZ195" s="185"/>
      <c r="FA195" s="185"/>
      <c r="FB195" s="185"/>
      <c r="FC195" s="185"/>
      <c r="FD195" s="185"/>
      <c r="FE195" s="185"/>
      <c r="FF195" s="185"/>
      <c r="FG195" s="185"/>
      <c r="FH195" s="185"/>
      <c r="FI195" s="185"/>
      <c r="FJ195" s="185"/>
      <c r="FK195" s="185"/>
      <c r="FL195" s="185"/>
      <c r="FM195" s="185"/>
      <c r="FN195" s="185"/>
      <c r="FO195" s="185"/>
      <c r="FP195" s="185"/>
      <c r="FQ195" s="185"/>
      <c r="FR195" s="185"/>
      <c r="FS195" s="185"/>
      <c r="FT195" s="185"/>
      <c r="FU195" s="185"/>
      <c r="FV195" s="185"/>
      <c r="FW195" s="185"/>
      <c r="FX195" s="185"/>
      <c r="FY195" s="185"/>
      <c r="FZ195" s="185"/>
      <c r="GA195" s="185"/>
      <c r="GB195" s="185"/>
      <c r="GC195" s="185"/>
      <c r="GD195" s="185"/>
      <c r="GE195" s="185"/>
      <c r="GF195" s="185"/>
      <c r="GG195" s="185"/>
      <c r="GH195" s="185"/>
      <c r="GI195" s="185"/>
      <c r="GJ195" s="185"/>
      <c r="GK195" s="185"/>
      <c r="GL195" s="185"/>
      <c r="GM195" s="185"/>
      <c r="GN195" s="185"/>
      <c r="GO195" s="185"/>
      <c r="GP195" s="185"/>
      <c r="GQ195" s="185"/>
      <c r="GR195" s="185"/>
      <c r="GS195" s="185"/>
      <c r="GT195" s="185"/>
      <c r="GU195" s="185"/>
      <c r="GV195" s="185"/>
      <c r="GW195" s="185"/>
      <c r="GX195" s="185"/>
      <c r="GY195" s="185"/>
      <c r="GZ195" s="185"/>
      <c r="HA195" s="185"/>
      <c r="HB195" s="185"/>
      <c r="HC195" s="185"/>
      <c r="HD195" s="185"/>
      <c r="HE195" s="185"/>
      <c r="HF195" s="185"/>
      <c r="HG195" s="185"/>
      <c r="HH195" s="185"/>
      <c r="HI195" s="185"/>
      <c r="HJ195" s="185"/>
      <c r="HK195" s="185"/>
      <c r="HL195" s="185"/>
      <c r="HM195" s="185"/>
      <c r="HN195" s="185"/>
      <c r="HO195" s="185"/>
      <c r="HP195" s="185"/>
      <c r="HQ195" s="185"/>
      <c r="HR195" s="185"/>
      <c r="HS195" s="185"/>
      <c r="HT195" s="185"/>
      <c r="HU195" s="185"/>
      <c r="HV195" s="185"/>
      <c r="HW195" s="185"/>
      <c r="HX195" s="185"/>
      <c r="HY195" s="185"/>
      <c r="HZ195" s="185"/>
      <c r="IA195" s="185"/>
      <c r="IB195" s="185"/>
      <c r="IC195" s="185"/>
      <c r="ID195" s="185"/>
      <c r="IE195" s="185"/>
      <c r="IF195" s="185"/>
      <c r="IG195" s="185"/>
      <c r="IH195" s="185"/>
      <c r="II195" s="185"/>
      <c r="IJ195" s="185"/>
      <c r="IK195" s="185"/>
      <c r="IL195" s="185"/>
      <c r="IM195" s="185"/>
      <c r="IN195" s="185"/>
      <c r="IO195" s="185"/>
      <c r="IP195" s="185"/>
      <c r="IQ195" s="185"/>
      <c r="IR195" s="185"/>
      <c r="IS195" s="185"/>
      <c r="IT195" s="185"/>
      <c r="IU195" s="185"/>
      <c r="IV195" s="185"/>
      <c r="IW195" s="185"/>
    </row>
    <row r="196" customFormat="false" ht="15.75" hidden="true" customHeight="false" outlineLevel="0" collapsed="false">
      <c r="A196" s="182" t="s">
        <v>344</v>
      </c>
      <c r="B196" s="183" t="n">
        <v>265</v>
      </c>
      <c r="C196" s="183" t="n">
        <f aca="false">C40*$B$31*200</f>
        <v>0</v>
      </c>
      <c r="D196" s="183" t="n">
        <f aca="false">D40*$B$31*200</f>
        <v>0</v>
      </c>
      <c r="E196" s="183" t="n">
        <f aca="false">E40*$B$31*200</f>
        <v>0</v>
      </c>
      <c r="F196" s="183" t="n">
        <f aca="false">F40*$B$31*200</f>
        <v>0</v>
      </c>
      <c r="G196" s="183" t="n">
        <f aca="false">G40*$B$31*200</f>
        <v>0</v>
      </c>
      <c r="H196" s="183" t="n">
        <f aca="false">H40*$B$31*200</f>
        <v>0</v>
      </c>
      <c r="I196" s="183" t="n">
        <f aca="false">I40*$B$31*200</f>
        <v>0</v>
      </c>
      <c r="J196" s="183" t="n">
        <f aca="false">J40*$B$31*200</f>
        <v>0</v>
      </c>
      <c r="K196" s="183" t="n">
        <f aca="false">K40*$B$31*200</f>
        <v>0</v>
      </c>
      <c r="L196" s="183" t="n">
        <f aca="false">L40*$B$31*200</f>
        <v>0</v>
      </c>
      <c r="M196" s="183" t="n">
        <f aca="false">M40*$B$31*200</f>
        <v>0</v>
      </c>
      <c r="N196" s="183" t="n">
        <f aca="false">N40*$B$31*200</f>
        <v>0</v>
      </c>
      <c r="O196" s="184" t="n">
        <f aca="false">N196</f>
        <v>0</v>
      </c>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c r="CJ196" s="185"/>
      <c r="CK196" s="185"/>
      <c r="CL196" s="185"/>
      <c r="CM196" s="185"/>
      <c r="CN196" s="185"/>
      <c r="CO196" s="185"/>
      <c r="CP196" s="185"/>
      <c r="CQ196" s="185"/>
      <c r="CR196" s="185"/>
      <c r="CS196" s="185"/>
      <c r="CT196" s="185"/>
      <c r="CU196" s="185"/>
      <c r="CV196" s="185"/>
      <c r="CW196" s="185"/>
      <c r="CX196" s="185"/>
      <c r="CY196" s="185"/>
      <c r="CZ196" s="185"/>
      <c r="DA196" s="185"/>
      <c r="DB196" s="185"/>
      <c r="DC196" s="185"/>
      <c r="DD196" s="185"/>
      <c r="DE196" s="185"/>
      <c r="DF196" s="185"/>
      <c r="DG196" s="185"/>
      <c r="DH196" s="185"/>
      <c r="DI196" s="185"/>
      <c r="DJ196" s="185"/>
      <c r="DK196" s="185"/>
      <c r="DL196" s="185"/>
      <c r="DM196" s="185"/>
      <c r="DN196" s="185"/>
      <c r="DO196" s="185"/>
      <c r="DP196" s="185"/>
      <c r="DQ196" s="185"/>
      <c r="DR196" s="185"/>
      <c r="DS196" s="185"/>
      <c r="DT196" s="185"/>
      <c r="DU196" s="185"/>
      <c r="DV196" s="185"/>
      <c r="DW196" s="185"/>
      <c r="DX196" s="185"/>
      <c r="DY196" s="185"/>
      <c r="DZ196" s="185"/>
      <c r="EA196" s="185"/>
      <c r="EB196" s="185"/>
      <c r="EC196" s="185"/>
      <c r="ED196" s="185"/>
      <c r="EE196" s="185"/>
      <c r="EF196" s="185"/>
      <c r="EG196" s="185"/>
      <c r="EH196" s="185"/>
      <c r="EI196" s="185"/>
      <c r="EJ196" s="185"/>
      <c r="EK196" s="185"/>
      <c r="EL196" s="185"/>
      <c r="EM196" s="185"/>
      <c r="EN196" s="185"/>
      <c r="EO196" s="185"/>
      <c r="EP196" s="185"/>
      <c r="EQ196" s="185"/>
      <c r="ER196" s="185"/>
      <c r="ES196" s="185"/>
      <c r="ET196" s="185"/>
      <c r="EU196" s="185"/>
      <c r="EV196" s="185"/>
      <c r="EW196" s="185"/>
      <c r="EX196" s="185"/>
      <c r="EY196" s="185"/>
      <c r="EZ196" s="185"/>
      <c r="FA196" s="185"/>
      <c r="FB196" s="185"/>
      <c r="FC196" s="185"/>
      <c r="FD196" s="185"/>
      <c r="FE196" s="185"/>
      <c r="FF196" s="185"/>
      <c r="FG196" s="185"/>
      <c r="FH196" s="185"/>
      <c r="FI196" s="185"/>
      <c r="FJ196" s="185"/>
      <c r="FK196" s="185"/>
      <c r="FL196" s="185"/>
      <c r="FM196" s="185"/>
      <c r="FN196" s="185"/>
      <c r="FO196" s="185"/>
      <c r="FP196" s="185"/>
      <c r="FQ196" s="185"/>
      <c r="FR196" s="185"/>
      <c r="FS196" s="185"/>
      <c r="FT196" s="185"/>
      <c r="FU196" s="185"/>
      <c r="FV196" s="185"/>
      <c r="FW196" s="185"/>
      <c r="FX196" s="185"/>
      <c r="FY196" s="185"/>
      <c r="FZ196" s="185"/>
      <c r="GA196" s="185"/>
      <c r="GB196" s="185"/>
      <c r="GC196" s="185"/>
      <c r="GD196" s="185"/>
      <c r="GE196" s="185"/>
      <c r="GF196" s="185"/>
      <c r="GG196" s="185"/>
      <c r="GH196" s="185"/>
      <c r="GI196" s="185"/>
      <c r="GJ196" s="185"/>
      <c r="GK196" s="185"/>
      <c r="GL196" s="185"/>
      <c r="GM196" s="185"/>
      <c r="GN196" s="185"/>
      <c r="GO196" s="185"/>
      <c r="GP196" s="185"/>
      <c r="GQ196" s="185"/>
      <c r="GR196" s="185"/>
      <c r="GS196" s="185"/>
      <c r="GT196" s="185"/>
      <c r="GU196" s="185"/>
      <c r="GV196" s="185"/>
      <c r="GW196" s="185"/>
      <c r="GX196" s="185"/>
      <c r="GY196" s="185"/>
      <c r="GZ196" s="185"/>
      <c r="HA196" s="185"/>
      <c r="HB196" s="185"/>
      <c r="HC196" s="185"/>
      <c r="HD196" s="185"/>
      <c r="HE196" s="185"/>
      <c r="HF196" s="185"/>
      <c r="HG196" s="185"/>
      <c r="HH196" s="185"/>
      <c r="HI196" s="185"/>
      <c r="HJ196" s="185"/>
      <c r="HK196" s="185"/>
      <c r="HL196" s="185"/>
      <c r="HM196" s="185"/>
      <c r="HN196" s="185"/>
      <c r="HO196" s="185"/>
      <c r="HP196" s="185"/>
      <c r="HQ196" s="185"/>
      <c r="HR196" s="185"/>
      <c r="HS196" s="185"/>
      <c r="HT196" s="185"/>
      <c r="HU196" s="185"/>
      <c r="HV196" s="185"/>
      <c r="HW196" s="185"/>
      <c r="HX196" s="185"/>
      <c r="HY196" s="185"/>
      <c r="HZ196" s="185"/>
      <c r="IA196" s="185"/>
      <c r="IB196" s="185"/>
      <c r="IC196" s="185"/>
      <c r="ID196" s="185"/>
      <c r="IE196" s="185"/>
      <c r="IF196" s="185"/>
      <c r="IG196" s="185"/>
      <c r="IH196" s="185"/>
      <c r="II196" s="185"/>
      <c r="IJ196" s="185"/>
      <c r="IK196" s="185"/>
      <c r="IL196" s="185"/>
      <c r="IM196" s="185"/>
      <c r="IN196" s="185"/>
      <c r="IO196" s="185"/>
      <c r="IP196" s="185"/>
      <c r="IQ196" s="185"/>
      <c r="IR196" s="185"/>
      <c r="IS196" s="185"/>
      <c r="IT196" s="185"/>
      <c r="IU196" s="185"/>
      <c r="IV196" s="185"/>
      <c r="IW196" s="185"/>
    </row>
    <row r="197" customFormat="false" ht="15.75" hidden="true" customHeight="false" outlineLevel="0" collapsed="false">
      <c r="A197" s="182" t="s">
        <v>345</v>
      </c>
      <c r="B197" s="183" t="n">
        <v>285</v>
      </c>
      <c r="C197" s="183" t="n">
        <f aca="false">C41*$B$31*200</f>
        <v>0</v>
      </c>
      <c r="D197" s="183" t="n">
        <f aca="false">D41*$B$31*200</f>
        <v>0</v>
      </c>
      <c r="E197" s="183" t="n">
        <f aca="false">E41*$B$31*200</f>
        <v>0</v>
      </c>
      <c r="F197" s="183" t="n">
        <f aca="false">F41*$B$31*200</f>
        <v>0</v>
      </c>
      <c r="G197" s="183" t="n">
        <f aca="false">G41*$B$31*200</f>
        <v>0</v>
      </c>
      <c r="H197" s="183" t="n">
        <f aca="false">H41*$B$31*200</f>
        <v>0</v>
      </c>
      <c r="I197" s="183" t="n">
        <f aca="false">I41*$B$31*200</f>
        <v>0</v>
      </c>
      <c r="J197" s="183" t="n">
        <f aca="false">J41*$B$31*200</f>
        <v>0</v>
      </c>
      <c r="K197" s="183" t="n">
        <f aca="false">K41*$B$31*200</f>
        <v>0</v>
      </c>
      <c r="L197" s="183" t="n">
        <f aca="false">L41*$B$31*200</f>
        <v>0</v>
      </c>
      <c r="M197" s="183" t="n">
        <f aca="false">M41*$B$31*200</f>
        <v>0</v>
      </c>
      <c r="N197" s="183" t="n">
        <f aca="false">N41*$B$31*200</f>
        <v>0</v>
      </c>
      <c r="O197" s="184" t="n">
        <f aca="false">N197</f>
        <v>0</v>
      </c>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c r="CJ197" s="185"/>
      <c r="CK197" s="185"/>
      <c r="CL197" s="185"/>
      <c r="CM197" s="185"/>
      <c r="CN197" s="185"/>
      <c r="CO197" s="185"/>
      <c r="CP197" s="185"/>
      <c r="CQ197" s="185"/>
      <c r="CR197" s="185"/>
      <c r="CS197" s="185"/>
      <c r="CT197" s="185"/>
      <c r="CU197" s="185"/>
      <c r="CV197" s="185"/>
      <c r="CW197" s="185"/>
      <c r="CX197" s="185"/>
      <c r="CY197" s="185"/>
      <c r="CZ197" s="185"/>
      <c r="DA197" s="185"/>
      <c r="DB197" s="185"/>
      <c r="DC197" s="185"/>
      <c r="DD197" s="185"/>
      <c r="DE197" s="185"/>
      <c r="DF197" s="185"/>
      <c r="DG197" s="185"/>
      <c r="DH197" s="185"/>
      <c r="DI197" s="185"/>
      <c r="DJ197" s="185"/>
      <c r="DK197" s="185"/>
      <c r="DL197" s="185"/>
      <c r="DM197" s="185"/>
      <c r="DN197" s="185"/>
      <c r="DO197" s="185"/>
      <c r="DP197" s="185"/>
      <c r="DQ197" s="185"/>
      <c r="DR197" s="185"/>
      <c r="DS197" s="185"/>
      <c r="DT197" s="185"/>
      <c r="DU197" s="185"/>
      <c r="DV197" s="185"/>
      <c r="DW197" s="185"/>
      <c r="DX197" s="185"/>
      <c r="DY197" s="185"/>
      <c r="DZ197" s="185"/>
      <c r="EA197" s="185"/>
      <c r="EB197" s="185"/>
      <c r="EC197" s="185"/>
      <c r="ED197" s="185"/>
      <c r="EE197" s="185"/>
      <c r="EF197" s="185"/>
      <c r="EG197" s="185"/>
      <c r="EH197" s="185"/>
      <c r="EI197" s="185"/>
      <c r="EJ197" s="185"/>
      <c r="EK197" s="185"/>
      <c r="EL197" s="185"/>
      <c r="EM197" s="185"/>
      <c r="EN197" s="185"/>
      <c r="EO197" s="185"/>
      <c r="EP197" s="185"/>
      <c r="EQ197" s="185"/>
      <c r="ER197" s="185"/>
      <c r="ES197" s="185"/>
      <c r="ET197" s="185"/>
      <c r="EU197" s="185"/>
      <c r="EV197" s="185"/>
      <c r="EW197" s="185"/>
      <c r="EX197" s="185"/>
      <c r="EY197" s="185"/>
      <c r="EZ197" s="185"/>
      <c r="FA197" s="185"/>
      <c r="FB197" s="185"/>
      <c r="FC197" s="185"/>
      <c r="FD197" s="185"/>
      <c r="FE197" s="185"/>
      <c r="FF197" s="185"/>
      <c r="FG197" s="185"/>
      <c r="FH197" s="185"/>
      <c r="FI197" s="185"/>
      <c r="FJ197" s="185"/>
      <c r="FK197" s="185"/>
      <c r="FL197" s="185"/>
      <c r="FM197" s="185"/>
      <c r="FN197" s="185"/>
      <c r="FO197" s="185"/>
      <c r="FP197" s="185"/>
      <c r="FQ197" s="185"/>
      <c r="FR197" s="185"/>
      <c r="FS197" s="185"/>
      <c r="FT197" s="185"/>
      <c r="FU197" s="185"/>
      <c r="FV197" s="185"/>
      <c r="FW197" s="185"/>
      <c r="FX197" s="185"/>
      <c r="FY197" s="185"/>
      <c r="FZ197" s="185"/>
      <c r="GA197" s="185"/>
      <c r="GB197" s="185"/>
      <c r="GC197" s="185"/>
      <c r="GD197" s="185"/>
      <c r="GE197" s="185"/>
      <c r="GF197" s="185"/>
      <c r="GG197" s="185"/>
      <c r="GH197" s="185"/>
      <c r="GI197" s="185"/>
      <c r="GJ197" s="185"/>
      <c r="GK197" s="185"/>
      <c r="GL197" s="185"/>
      <c r="GM197" s="185"/>
      <c r="GN197" s="185"/>
      <c r="GO197" s="185"/>
      <c r="GP197" s="185"/>
      <c r="GQ197" s="185"/>
      <c r="GR197" s="185"/>
      <c r="GS197" s="185"/>
      <c r="GT197" s="185"/>
      <c r="GU197" s="185"/>
      <c r="GV197" s="185"/>
      <c r="GW197" s="185"/>
      <c r="GX197" s="185"/>
      <c r="GY197" s="185"/>
      <c r="GZ197" s="185"/>
      <c r="HA197" s="185"/>
      <c r="HB197" s="185"/>
      <c r="HC197" s="185"/>
      <c r="HD197" s="185"/>
      <c r="HE197" s="185"/>
      <c r="HF197" s="185"/>
      <c r="HG197" s="185"/>
      <c r="HH197" s="185"/>
      <c r="HI197" s="185"/>
      <c r="HJ197" s="185"/>
      <c r="HK197" s="185"/>
      <c r="HL197" s="185"/>
      <c r="HM197" s="185"/>
      <c r="HN197" s="185"/>
      <c r="HO197" s="185"/>
      <c r="HP197" s="185"/>
      <c r="HQ197" s="185"/>
      <c r="HR197" s="185"/>
      <c r="HS197" s="185"/>
      <c r="HT197" s="185"/>
      <c r="HU197" s="185"/>
      <c r="HV197" s="185"/>
      <c r="HW197" s="185"/>
      <c r="HX197" s="185"/>
      <c r="HY197" s="185"/>
      <c r="HZ197" s="185"/>
      <c r="IA197" s="185"/>
      <c r="IB197" s="185"/>
      <c r="IC197" s="185"/>
      <c r="ID197" s="185"/>
      <c r="IE197" s="185"/>
      <c r="IF197" s="185"/>
      <c r="IG197" s="185"/>
      <c r="IH197" s="185"/>
      <c r="II197" s="185"/>
      <c r="IJ197" s="185"/>
      <c r="IK197" s="185"/>
      <c r="IL197" s="185"/>
      <c r="IM197" s="185"/>
      <c r="IN197" s="185"/>
      <c r="IO197" s="185"/>
      <c r="IP197" s="185"/>
      <c r="IQ197" s="185"/>
      <c r="IR197" s="185"/>
      <c r="IS197" s="185"/>
      <c r="IT197" s="185"/>
      <c r="IU197" s="185"/>
      <c r="IV197" s="185"/>
      <c r="IW197" s="185"/>
    </row>
    <row r="198" customFormat="false" ht="15.75" hidden="true" customHeight="false" outlineLevel="0" collapsed="false">
      <c r="A198" s="182" t="s">
        <v>346</v>
      </c>
      <c r="B198" s="183" t="n">
        <v>315</v>
      </c>
      <c r="C198" s="183" t="n">
        <f aca="false">C42*$B$31*200</f>
        <v>0</v>
      </c>
      <c r="D198" s="183" t="n">
        <f aca="false">D42*$B$31*200</f>
        <v>0</v>
      </c>
      <c r="E198" s="183" t="n">
        <f aca="false">E42*$B$31*200</f>
        <v>0</v>
      </c>
      <c r="F198" s="183" t="n">
        <f aca="false">F42*$B$31*200</f>
        <v>0</v>
      </c>
      <c r="G198" s="183" t="n">
        <f aca="false">G42*$B$31*200</f>
        <v>0</v>
      </c>
      <c r="H198" s="183" t="n">
        <f aca="false">H42*$B$31*200</f>
        <v>0</v>
      </c>
      <c r="I198" s="183" t="n">
        <f aca="false">I42*$B$31*200</f>
        <v>0</v>
      </c>
      <c r="J198" s="183" t="n">
        <f aca="false">J42*$B$31*200</f>
        <v>0</v>
      </c>
      <c r="K198" s="183" t="n">
        <f aca="false">K42*$B$31*200</f>
        <v>0</v>
      </c>
      <c r="L198" s="183" t="n">
        <f aca="false">L42*$B$31*200</f>
        <v>0</v>
      </c>
      <c r="M198" s="183" t="n">
        <f aca="false">M42*$B$31*200</f>
        <v>0</v>
      </c>
      <c r="N198" s="183" t="n">
        <f aca="false">N42*$B$31*200</f>
        <v>0</v>
      </c>
      <c r="O198" s="184" t="n">
        <f aca="false">N198</f>
        <v>0</v>
      </c>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c r="CJ198" s="185"/>
      <c r="CK198" s="185"/>
      <c r="CL198" s="185"/>
      <c r="CM198" s="185"/>
      <c r="CN198" s="185"/>
      <c r="CO198" s="185"/>
      <c r="CP198" s="185"/>
      <c r="CQ198" s="185"/>
      <c r="CR198" s="185"/>
      <c r="CS198" s="185"/>
      <c r="CT198" s="185"/>
      <c r="CU198" s="185"/>
      <c r="CV198" s="185"/>
      <c r="CW198" s="185"/>
      <c r="CX198" s="185"/>
      <c r="CY198" s="185"/>
      <c r="CZ198" s="185"/>
      <c r="DA198" s="185"/>
      <c r="DB198" s="185"/>
      <c r="DC198" s="185"/>
      <c r="DD198" s="185"/>
      <c r="DE198" s="185"/>
      <c r="DF198" s="185"/>
      <c r="DG198" s="185"/>
      <c r="DH198" s="185"/>
      <c r="DI198" s="185"/>
      <c r="DJ198" s="185"/>
      <c r="DK198" s="185"/>
      <c r="DL198" s="185"/>
      <c r="DM198" s="185"/>
      <c r="DN198" s="185"/>
      <c r="DO198" s="185"/>
      <c r="DP198" s="185"/>
      <c r="DQ198" s="185"/>
      <c r="DR198" s="185"/>
      <c r="DS198" s="185"/>
      <c r="DT198" s="185"/>
      <c r="DU198" s="185"/>
      <c r="DV198" s="185"/>
      <c r="DW198" s="185"/>
      <c r="DX198" s="185"/>
      <c r="DY198" s="185"/>
      <c r="DZ198" s="185"/>
      <c r="EA198" s="185"/>
      <c r="EB198" s="185"/>
      <c r="EC198" s="185"/>
      <c r="ED198" s="185"/>
      <c r="EE198" s="185"/>
      <c r="EF198" s="185"/>
      <c r="EG198" s="185"/>
      <c r="EH198" s="185"/>
      <c r="EI198" s="185"/>
      <c r="EJ198" s="185"/>
      <c r="EK198" s="185"/>
      <c r="EL198" s="185"/>
      <c r="EM198" s="185"/>
      <c r="EN198" s="185"/>
      <c r="EO198" s="185"/>
      <c r="EP198" s="185"/>
      <c r="EQ198" s="185"/>
      <c r="ER198" s="185"/>
      <c r="ES198" s="185"/>
      <c r="ET198" s="185"/>
      <c r="EU198" s="185"/>
      <c r="EV198" s="185"/>
      <c r="EW198" s="185"/>
      <c r="EX198" s="185"/>
      <c r="EY198" s="185"/>
      <c r="EZ198" s="185"/>
      <c r="FA198" s="185"/>
      <c r="FB198" s="185"/>
      <c r="FC198" s="185"/>
      <c r="FD198" s="185"/>
      <c r="FE198" s="185"/>
      <c r="FF198" s="185"/>
      <c r="FG198" s="185"/>
      <c r="FH198" s="185"/>
      <c r="FI198" s="185"/>
      <c r="FJ198" s="185"/>
      <c r="FK198" s="185"/>
      <c r="FL198" s="185"/>
      <c r="FM198" s="185"/>
      <c r="FN198" s="185"/>
      <c r="FO198" s="185"/>
      <c r="FP198" s="185"/>
      <c r="FQ198" s="185"/>
      <c r="FR198" s="185"/>
      <c r="FS198" s="185"/>
      <c r="FT198" s="185"/>
      <c r="FU198" s="185"/>
      <c r="FV198" s="185"/>
      <c r="FW198" s="185"/>
      <c r="FX198" s="185"/>
      <c r="FY198" s="185"/>
      <c r="FZ198" s="185"/>
      <c r="GA198" s="185"/>
      <c r="GB198" s="185"/>
      <c r="GC198" s="185"/>
      <c r="GD198" s="185"/>
      <c r="GE198" s="185"/>
      <c r="GF198" s="185"/>
      <c r="GG198" s="185"/>
      <c r="GH198" s="185"/>
      <c r="GI198" s="185"/>
      <c r="GJ198" s="185"/>
      <c r="GK198" s="185"/>
      <c r="GL198" s="185"/>
      <c r="GM198" s="185"/>
      <c r="GN198" s="185"/>
      <c r="GO198" s="185"/>
      <c r="GP198" s="185"/>
      <c r="GQ198" s="185"/>
      <c r="GR198" s="185"/>
      <c r="GS198" s="185"/>
      <c r="GT198" s="185"/>
      <c r="GU198" s="185"/>
      <c r="GV198" s="185"/>
      <c r="GW198" s="185"/>
      <c r="GX198" s="185"/>
      <c r="GY198" s="185"/>
      <c r="GZ198" s="185"/>
      <c r="HA198" s="185"/>
      <c r="HB198" s="185"/>
      <c r="HC198" s="185"/>
      <c r="HD198" s="185"/>
      <c r="HE198" s="185"/>
      <c r="HF198" s="185"/>
      <c r="HG198" s="185"/>
      <c r="HH198" s="185"/>
      <c r="HI198" s="185"/>
      <c r="HJ198" s="185"/>
      <c r="HK198" s="185"/>
      <c r="HL198" s="185"/>
      <c r="HM198" s="185"/>
      <c r="HN198" s="185"/>
      <c r="HO198" s="185"/>
      <c r="HP198" s="185"/>
      <c r="HQ198" s="185"/>
      <c r="HR198" s="185"/>
      <c r="HS198" s="185"/>
      <c r="HT198" s="185"/>
      <c r="HU198" s="185"/>
      <c r="HV198" s="185"/>
      <c r="HW198" s="185"/>
      <c r="HX198" s="185"/>
      <c r="HY198" s="185"/>
      <c r="HZ198" s="185"/>
      <c r="IA198" s="185"/>
      <c r="IB198" s="185"/>
      <c r="IC198" s="185"/>
      <c r="ID198" s="185"/>
      <c r="IE198" s="185"/>
      <c r="IF198" s="185"/>
      <c r="IG198" s="185"/>
      <c r="IH198" s="185"/>
      <c r="II198" s="185"/>
      <c r="IJ198" s="185"/>
      <c r="IK198" s="185"/>
      <c r="IL198" s="185"/>
      <c r="IM198" s="185"/>
      <c r="IN198" s="185"/>
      <c r="IO198" s="185"/>
      <c r="IP198" s="185"/>
      <c r="IQ198" s="185"/>
      <c r="IR198" s="185"/>
      <c r="IS198" s="185"/>
      <c r="IT198" s="185"/>
      <c r="IU198" s="185"/>
      <c r="IV198" s="185"/>
      <c r="IW198" s="185"/>
    </row>
    <row r="199" customFormat="false" ht="15.75" hidden="true" customHeight="false" outlineLevel="0" collapsed="false">
      <c r="A199" s="182" t="s">
        <v>347</v>
      </c>
      <c r="B199" s="183" t="n">
        <v>335</v>
      </c>
      <c r="C199" s="183" t="n">
        <f aca="false">C43*$B$31*200</f>
        <v>0</v>
      </c>
      <c r="D199" s="183" t="n">
        <f aca="false">D43*$B$31*200</f>
        <v>0</v>
      </c>
      <c r="E199" s="183" t="n">
        <f aca="false">E43*$B$31*200</f>
        <v>0</v>
      </c>
      <c r="F199" s="183" t="n">
        <f aca="false">F43*$B$31*200</f>
        <v>0</v>
      </c>
      <c r="G199" s="183" t="n">
        <f aca="false">G43*$B$31*200</f>
        <v>0</v>
      </c>
      <c r="H199" s="183" t="n">
        <f aca="false">H43*$B$31*200</f>
        <v>0</v>
      </c>
      <c r="I199" s="183" t="n">
        <f aca="false">I43*$B$31*200</f>
        <v>0</v>
      </c>
      <c r="J199" s="183" t="n">
        <f aca="false">J43*$B$31*200</f>
        <v>0</v>
      </c>
      <c r="K199" s="183" t="n">
        <f aca="false">K43*$B$31*200</f>
        <v>0</v>
      </c>
      <c r="L199" s="183" t="n">
        <f aca="false">L43*$B$31*200</f>
        <v>0</v>
      </c>
      <c r="M199" s="183" t="n">
        <f aca="false">M43*$B$31*200</f>
        <v>0</v>
      </c>
      <c r="N199" s="183" t="n">
        <f aca="false">N43*$B$31*200</f>
        <v>0</v>
      </c>
      <c r="O199" s="184" t="n">
        <f aca="false">N199</f>
        <v>0</v>
      </c>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c r="CJ199" s="185"/>
      <c r="CK199" s="185"/>
      <c r="CL199" s="185"/>
      <c r="CM199" s="185"/>
      <c r="CN199" s="185"/>
      <c r="CO199" s="185"/>
      <c r="CP199" s="185"/>
      <c r="CQ199" s="185"/>
      <c r="CR199" s="185"/>
      <c r="CS199" s="185"/>
      <c r="CT199" s="185"/>
      <c r="CU199" s="185"/>
      <c r="CV199" s="185"/>
      <c r="CW199" s="185"/>
      <c r="CX199" s="185"/>
      <c r="CY199" s="185"/>
      <c r="CZ199" s="185"/>
      <c r="DA199" s="185"/>
      <c r="DB199" s="185"/>
      <c r="DC199" s="185"/>
      <c r="DD199" s="185"/>
      <c r="DE199" s="185"/>
      <c r="DF199" s="185"/>
      <c r="DG199" s="185"/>
      <c r="DH199" s="185"/>
      <c r="DI199" s="185"/>
      <c r="DJ199" s="185"/>
      <c r="DK199" s="185"/>
      <c r="DL199" s="185"/>
      <c r="DM199" s="185"/>
      <c r="DN199" s="185"/>
      <c r="DO199" s="185"/>
      <c r="DP199" s="185"/>
      <c r="DQ199" s="185"/>
      <c r="DR199" s="185"/>
      <c r="DS199" s="185"/>
      <c r="DT199" s="185"/>
      <c r="DU199" s="185"/>
      <c r="DV199" s="185"/>
      <c r="DW199" s="185"/>
      <c r="DX199" s="185"/>
      <c r="DY199" s="185"/>
      <c r="DZ199" s="185"/>
      <c r="EA199" s="185"/>
      <c r="EB199" s="185"/>
      <c r="EC199" s="185"/>
      <c r="ED199" s="185"/>
      <c r="EE199" s="185"/>
      <c r="EF199" s="185"/>
      <c r="EG199" s="185"/>
      <c r="EH199" s="185"/>
      <c r="EI199" s="185"/>
      <c r="EJ199" s="185"/>
      <c r="EK199" s="185"/>
      <c r="EL199" s="185"/>
      <c r="EM199" s="185"/>
      <c r="EN199" s="185"/>
      <c r="EO199" s="185"/>
      <c r="EP199" s="185"/>
      <c r="EQ199" s="185"/>
      <c r="ER199" s="185"/>
      <c r="ES199" s="185"/>
      <c r="ET199" s="185"/>
      <c r="EU199" s="185"/>
      <c r="EV199" s="185"/>
      <c r="EW199" s="185"/>
      <c r="EX199" s="185"/>
      <c r="EY199" s="185"/>
      <c r="EZ199" s="185"/>
      <c r="FA199" s="185"/>
      <c r="FB199" s="185"/>
      <c r="FC199" s="185"/>
      <c r="FD199" s="185"/>
      <c r="FE199" s="185"/>
      <c r="FF199" s="185"/>
      <c r="FG199" s="185"/>
      <c r="FH199" s="185"/>
      <c r="FI199" s="185"/>
      <c r="FJ199" s="185"/>
      <c r="FK199" s="185"/>
      <c r="FL199" s="185"/>
      <c r="FM199" s="185"/>
      <c r="FN199" s="185"/>
      <c r="FO199" s="185"/>
      <c r="FP199" s="185"/>
      <c r="FQ199" s="185"/>
      <c r="FR199" s="185"/>
      <c r="FS199" s="185"/>
      <c r="FT199" s="185"/>
      <c r="FU199" s="185"/>
      <c r="FV199" s="185"/>
      <c r="FW199" s="185"/>
      <c r="FX199" s="185"/>
      <c r="FY199" s="185"/>
      <c r="FZ199" s="185"/>
      <c r="GA199" s="185"/>
      <c r="GB199" s="185"/>
      <c r="GC199" s="185"/>
      <c r="GD199" s="185"/>
      <c r="GE199" s="185"/>
      <c r="GF199" s="185"/>
      <c r="GG199" s="185"/>
      <c r="GH199" s="185"/>
      <c r="GI199" s="185"/>
      <c r="GJ199" s="185"/>
      <c r="GK199" s="185"/>
      <c r="GL199" s="185"/>
      <c r="GM199" s="185"/>
      <c r="GN199" s="185"/>
      <c r="GO199" s="185"/>
      <c r="GP199" s="185"/>
      <c r="GQ199" s="185"/>
      <c r="GR199" s="185"/>
      <c r="GS199" s="185"/>
      <c r="GT199" s="185"/>
      <c r="GU199" s="185"/>
      <c r="GV199" s="185"/>
      <c r="GW199" s="185"/>
      <c r="GX199" s="185"/>
      <c r="GY199" s="185"/>
      <c r="GZ199" s="185"/>
      <c r="HA199" s="185"/>
      <c r="HB199" s="185"/>
      <c r="HC199" s="185"/>
      <c r="HD199" s="185"/>
      <c r="HE199" s="185"/>
      <c r="HF199" s="185"/>
      <c r="HG199" s="185"/>
      <c r="HH199" s="185"/>
      <c r="HI199" s="185"/>
      <c r="HJ199" s="185"/>
      <c r="HK199" s="185"/>
      <c r="HL199" s="185"/>
      <c r="HM199" s="185"/>
      <c r="HN199" s="185"/>
      <c r="HO199" s="185"/>
      <c r="HP199" s="185"/>
      <c r="HQ199" s="185"/>
      <c r="HR199" s="185"/>
      <c r="HS199" s="185"/>
      <c r="HT199" s="185"/>
      <c r="HU199" s="185"/>
      <c r="HV199" s="185"/>
      <c r="HW199" s="185"/>
      <c r="HX199" s="185"/>
      <c r="HY199" s="185"/>
      <c r="HZ199" s="185"/>
      <c r="IA199" s="185"/>
      <c r="IB199" s="185"/>
      <c r="IC199" s="185"/>
      <c r="ID199" s="185"/>
      <c r="IE199" s="185"/>
      <c r="IF199" s="185"/>
      <c r="IG199" s="185"/>
      <c r="IH199" s="185"/>
      <c r="II199" s="185"/>
      <c r="IJ199" s="185"/>
      <c r="IK199" s="185"/>
      <c r="IL199" s="185"/>
      <c r="IM199" s="185"/>
      <c r="IN199" s="185"/>
      <c r="IO199" s="185"/>
      <c r="IP199" s="185"/>
      <c r="IQ199" s="185"/>
      <c r="IR199" s="185"/>
      <c r="IS199" s="185"/>
      <c r="IT199" s="185"/>
      <c r="IU199" s="185"/>
      <c r="IV199" s="185"/>
      <c r="IW199" s="185"/>
    </row>
    <row r="200" customFormat="false" ht="15.75" hidden="true" customHeight="false" outlineLevel="0" collapsed="false">
      <c r="A200" s="182" t="s">
        <v>348</v>
      </c>
      <c r="B200" s="183" t="n">
        <v>365</v>
      </c>
      <c r="C200" s="183" t="n">
        <f aca="false">C44*$B$31*200</f>
        <v>0</v>
      </c>
      <c r="D200" s="183" t="n">
        <f aca="false">D44*$B$31*200</f>
        <v>0</v>
      </c>
      <c r="E200" s="183" t="n">
        <f aca="false">E44*$B$31*200</f>
        <v>0</v>
      </c>
      <c r="F200" s="183" t="n">
        <f aca="false">F44*$B$31*200</f>
        <v>0</v>
      </c>
      <c r="G200" s="183" t="n">
        <f aca="false">G44*$B$31*200</f>
        <v>0</v>
      </c>
      <c r="H200" s="183" t="n">
        <f aca="false">H44*$B$31*200</f>
        <v>0</v>
      </c>
      <c r="I200" s="183" t="n">
        <f aca="false">I44*$B$31*200</f>
        <v>0</v>
      </c>
      <c r="J200" s="183" t="n">
        <f aca="false">J44*$B$31*200</f>
        <v>0</v>
      </c>
      <c r="K200" s="183" t="n">
        <f aca="false">K44*$B$31*200</f>
        <v>0</v>
      </c>
      <c r="L200" s="183" t="n">
        <f aca="false">L44*$B$31*200</f>
        <v>0</v>
      </c>
      <c r="M200" s="183" t="n">
        <f aca="false">M44*$B$31*200</f>
        <v>0</v>
      </c>
      <c r="N200" s="183" t="n">
        <f aca="false">N44*$B$31*200</f>
        <v>0</v>
      </c>
      <c r="O200" s="184" t="n">
        <f aca="false">N200</f>
        <v>0</v>
      </c>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c r="CJ200" s="185"/>
      <c r="CK200" s="185"/>
      <c r="CL200" s="185"/>
      <c r="CM200" s="185"/>
      <c r="CN200" s="185"/>
      <c r="CO200" s="185"/>
      <c r="CP200" s="185"/>
      <c r="CQ200" s="185"/>
      <c r="CR200" s="185"/>
      <c r="CS200" s="185"/>
      <c r="CT200" s="185"/>
      <c r="CU200" s="185"/>
      <c r="CV200" s="185"/>
      <c r="CW200" s="185"/>
      <c r="CX200" s="185"/>
      <c r="CY200" s="185"/>
      <c r="CZ200" s="185"/>
      <c r="DA200" s="185"/>
      <c r="DB200" s="185"/>
      <c r="DC200" s="185"/>
      <c r="DD200" s="185"/>
      <c r="DE200" s="185"/>
      <c r="DF200" s="185"/>
      <c r="DG200" s="185"/>
      <c r="DH200" s="185"/>
      <c r="DI200" s="185"/>
      <c r="DJ200" s="185"/>
      <c r="DK200" s="185"/>
      <c r="DL200" s="185"/>
      <c r="DM200" s="185"/>
      <c r="DN200" s="185"/>
      <c r="DO200" s="185"/>
      <c r="DP200" s="185"/>
      <c r="DQ200" s="185"/>
      <c r="DR200" s="185"/>
      <c r="DS200" s="185"/>
      <c r="DT200" s="185"/>
      <c r="DU200" s="185"/>
      <c r="DV200" s="185"/>
      <c r="DW200" s="185"/>
      <c r="DX200" s="185"/>
      <c r="DY200" s="185"/>
      <c r="DZ200" s="185"/>
      <c r="EA200" s="185"/>
      <c r="EB200" s="185"/>
      <c r="EC200" s="185"/>
      <c r="ED200" s="185"/>
      <c r="EE200" s="185"/>
      <c r="EF200" s="185"/>
      <c r="EG200" s="185"/>
      <c r="EH200" s="185"/>
      <c r="EI200" s="185"/>
      <c r="EJ200" s="185"/>
      <c r="EK200" s="185"/>
      <c r="EL200" s="185"/>
      <c r="EM200" s="185"/>
      <c r="EN200" s="185"/>
      <c r="EO200" s="185"/>
      <c r="EP200" s="185"/>
      <c r="EQ200" s="185"/>
      <c r="ER200" s="185"/>
      <c r="ES200" s="185"/>
      <c r="ET200" s="185"/>
      <c r="EU200" s="185"/>
      <c r="EV200" s="185"/>
      <c r="EW200" s="185"/>
      <c r="EX200" s="185"/>
      <c r="EY200" s="185"/>
      <c r="EZ200" s="185"/>
      <c r="FA200" s="185"/>
      <c r="FB200" s="185"/>
      <c r="FC200" s="185"/>
      <c r="FD200" s="185"/>
      <c r="FE200" s="185"/>
      <c r="FF200" s="185"/>
      <c r="FG200" s="185"/>
      <c r="FH200" s="185"/>
      <c r="FI200" s="185"/>
      <c r="FJ200" s="185"/>
      <c r="FK200" s="185"/>
      <c r="FL200" s="185"/>
      <c r="FM200" s="185"/>
      <c r="FN200" s="185"/>
      <c r="FO200" s="185"/>
      <c r="FP200" s="185"/>
      <c r="FQ200" s="185"/>
      <c r="FR200" s="185"/>
      <c r="FS200" s="185"/>
      <c r="FT200" s="185"/>
      <c r="FU200" s="185"/>
      <c r="FV200" s="185"/>
      <c r="FW200" s="185"/>
      <c r="FX200" s="185"/>
      <c r="FY200" s="185"/>
      <c r="FZ200" s="185"/>
      <c r="GA200" s="185"/>
      <c r="GB200" s="185"/>
      <c r="GC200" s="185"/>
      <c r="GD200" s="185"/>
      <c r="GE200" s="185"/>
      <c r="GF200" s="185"/>
      <c r="GG200" s="185"/>
      <c r="GH200" s="185"/>
      <c r="GI200" s="185"/>
      <c r="GJ200" s="185"/>
      <c r="GK200" s="185"/>
      <c r="GL200" s="185"/>
      <c r="GM200" s="185"/>
      <c r="GN200" s="185"/>
      <c r="GO200" s="185"/>
      <c r="GP200" s="185"/>
      <c r="GQ200" s="185"/>
      <c r="GR200" s="185"/>
      <c r="GS200" s="185"/>
      <c r="GT200" s="185"/>
      <c r="GU200" s="185"/>
      <c r="GV200" s="185"/>
      <c r="GW200" s="185"/>
      <c r="GX200" s="185"/>
      <c r="GY200" s="185"/>
      <c r="GZ200" s="185"/>
      <c r="HA200" s="185"/>
      <c r="HB200" s="185"/>
      <c r="HC200" s="185"/>
      <c r="HD200" s="185"/>
      <c r="HE200" s="185"/>
      <c r="HF200" s="185"/>
      <c r="HG200" s="185"/>
      <c r="HH200" s="185"/>
      <c r="HI200" s="185"/>
      <c r="HJ200" s="185"/>
      <c r="HK200" s="185"/>
      <c r="HL200" s="185"/>
      <c r="HM200" s="185"/>
      <c r="HN200" s="185"/>
      <c r="HO200" s="185"/>
      <c r="HP200" s="185"/>
      <c r="HQ200" s="185"/>
      <c r="HR200" s="185"/>
      <c r="HS200" s="185"/>
      <c r="HT200" s="185"/>
      <c r="HU200" s="185"/>
      <c r="HV200" s="185"/>
      <c r="HW200" s="185"/>
      <c r="HX200" s="185"/>
      <c r="HY200" s="185"/>
      <c r="HZ200" s="185"/>
      <c r="IA200" s="185"/>
      <c r="IB200" s="185"/>
      <c r="IC200" s="185"/>
      <c r="ID200" s="185"/>
      <c r="IE200" s="185"/>
      <c r="IF200" s="185"/>
      <c r="IG200" s="185"/>
      <c r="IH200" s="185"/>
      <c r="II200" s="185"/>
      <c r="IJ200" s="185"/>
      <c r="IK200" s="185"/>
      <c r="IL200" s="185"/>
      <c r="IM200" s="185"/>
      <c r="IN200" s="185"/>
      <c r="IO200" s="185"/>
      <c r="IP200" s="185"/>
      <c r="IQ200" s="185"/>
      <c r="IR200" s="185"/>
      <c r="IS200" s="185"/>
      <c r="IT200" s="185"/>
      <c r="IU200" s="185"/>
      <c r="IV200" s="185"/>
      <c r="IW200" s="185"/>
    </row>
    <row r="201" customFormat="false" ht="15.75" hidden="true" customHeight="false" outlineLevel="0" collapsed="false">
      <c r="A201" s="182" t="s">
        <v>349</v>
      </c>
      <c r="B201" s="183" t="n">
        <v>385</v>
      </c>
      <c r="C201" s="183" t="n">
        <f aca="false">C45*$B$31*200</f>
        <v>0</v>
      </c>
      <c r="D201" s="183" t="n">
        <f aca="false">D45*$B$31*200</f>
        <v>0</v>
      </c>
      <c r="E201" s="183" t="n">
        <f aca="false">E45*$B$31*200</f>
        <v>0</v>
      </c>
      <c r="F201" s="183" t="n">
        <f aca="false">F45*$B$31*200</f>
        <v>0</v>
      </c>
      <c r="G201" s="183" t="n">
        <f aca="false">G45*$B$31*200</f>
        <v>0</v>
      </c>
      <c r="H201" s="183" t="n">
        <f aca="false">H45*$B$31*200</f>
        <v>0</v>
      </c>
      <c r="I201" s="183" t="n">
        <f aca="false">I45*$B$31*200</f>
        <v>0</v>
      </c>
      <c r="J201" s="183" t="n">
        <f aca="false">J45*$B$31*200</f>
        <v>0</v>
      </c>
      <c r="K201" s="183" t="n">
        <f aca="false">K45*$B$31*200</f>
        <v>0</v>
      </c>
      <c r="L201" s="183" t="n">
        <f aca="false">L45*$B$31*200</f>
        <v>0</v>
      </c>
      <c r="M201" s="183" t="n">
        <f aca="false">M45*$B$31*200</f>
        <v>0</v>
      </c>
      <c r="N201" s="183" t="n">
        <f aca="false">N45*$B$31*200</f>
        <v>0</v>
      </c>
      <c r="O201" s="184" t="n">
        <f aca="false">N201</f>
        <v>0</v>
      </c>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c r="CJ201" s="185"/>
      <c r="CK201" s="185"/>
      <c r="CL201" s="185"/>
      <c r="CM201" s="185"/>
      <c r="CN201" s="185"/>
      <c r="CO201" s="185"/>
      <c r="CP201" s="185"/>
      <c r="CQ201" s="185"/>
      <c r="CR201" s="185"/>
      <c r="CS201" s="185"/>
      <c r="CT201" s="185"/>
      <c r="CU201" s="185"/>
      <c r="CV201" s="185"/>
      <c r="CW201" s="185"/>
      <c r="CX201" s="185"/>
      <c r="CY201" s="185"/>
      <c r="CZ201" s="185"/>
      <c r="DA201" s="185"/>
      <c r="DB201" s="185"/>
      <c r="DC201" s="185"/>
      <c r="DD201" s="185"/>
      <c r="DE201" s="185"/>
      <c r="DF201" s="185"/>
      <c r="DG201" s="185"/>
      <c r="DH201" s="185"/>
      <c r="DI201" s="185"/>
      <c r="DJ201" s="185"/>
      <c r="DK201" s="185"/>
      <c r="DL201" s="185"/>
      <c r="DM201" s="185"/>
      <c r="DN201" s="185"/>
      <c r="DO201" s="185"/>
      <c r="DP201" s="185"/>
      <c r="DQ201" s="185"/>
      <c r="DR201" s="185"/>
      <c r="DS201" s="185"/>
      <c r="DT201" s="185"/>
      <c r="DU201" s="185"/>
      <c r="DV201" s="185"/>
      <c r="DW201" s="185"/>
      <c r="DX201" s="185"/>
      <c r="DY201" s="185"/>
      <c r="DZ201" s="185"/>
      <c r="EA201" s="185"/>
      <c r="EB201" s="185"/>
      <c r="EC201" s="185"/>
      <c r="ED201" s="185"/>
      <c r="EE201" s="185"/>
      <c r="EF201" s="185"/>
      <c r="EG201" s="185"/>
      <c r="EH201" s="185"/>
      <c r="EI201" s="185"/>
      <c r="EJ201" s="185"/>
      <c r="EK201" s="185"/>
      <c r="EL201" s="185"/>
      <c r="EM201" s="185"/>
      <c r="EN201" s="185"/>
      <c r="EO201" s="185"/>
      <c r="EP201" s="185"/>
      <c r="EQ201" s="185"/>
      <c r="ER201" s="185"/>
      <c r="ES201" s="185"/>
      <c r="ET201" s="185"/>
      <c r="EU201" s="185"/>
      <c r="EV201" s="185"/>
      <c r="EW201" s="185"/>
      <c r="EX201" s="185"/>
      <c r="EY201" s="185"/>
      <c r="EZ201" s="185"/>
      <c r="FA201" s="185"/>
      <c r="FB201" s="185"/>
      <c r="FC201" s="185"/>
      <c r="FD201" s="185"/>
      <c r="FE201" s="185"/>
      <c r="FF201" s="185"/>
      <c r="FG201" s="185"/>
      <c r="FH201" s="185"/>
      <c r="FI201" s="185"/>
      <c r="FJ201" s="185"/>
      <c r="FK201" s="185"/>
      <c r="FL201" s="185"/>
      <c r="FM201" s="185"/>
      <c r="FN201" s="185"/>
      <c r="FO201" s="185"/>
      <c r="FP201" s="185"/>
      <c r="FQ201" s="185"/>
      <c r="FR201" s="185"/>
      <c r="FS201" s="185"/>
      <c r="FT201" s="185"/>
      <c r="FU201" s="185"/>
      <c r="FV201" s="185"/>
      <c r="FW201" s="185"/>
      <c r="FX201" s="185"/>
      <c r="FY201" s="185"/>
      <c r="FZ201" s="185"/>
      <c r="GA201" s="185"/>
      <c r="GB201" s="185"/>
      <c r="GC201" s="185"/>
      <c r="GD201" s="185"/>
      <c r="GE201" s="185"/>
      <c r="GF201" s="185"/>
      <c r="GG201" s="185"/>
      <c r="GH201" s="185"/>
      <c r="GI201" s="185"/>
      <c r="GJ201" s="185"/>
      <c r="GK201" s="185"/>
      <c r="GL201" s="185"/>
      <c r="GM201" s="185"/>
      <c r="GN201" s="185"/>
      <c r="GO201" s="185"/>
      <c r="GP201" s="185"/>
      <c r="GQ201" s="185"/>
      <c r="GR201" s="185"/>
      <c r="GS201" s="185"/>
      <c r="GT201" s="185"/>
      <c r="GU201" s="185"/>
      <c r="GV201" s="185"/>
      <c r="GW201" s="185"/>
      <c r="GX201" s="185"/>
      <c r="GY201" s="185"/>
      <c r="GZ201" s="185"/>
      <c r="HA201" s="185"/>
      <c r="HB201" s="185"/>
      <c r="HC201" s="185"/>
      <c r="HD201" s="185"/>
      <c r="HE201" s="185"/>
      <c r="HF201" s="185"/>
      <c r="HG201" s="185"/>
      <c r="HH201" s="185"/>
      <c r="HI201" s="185"/>
      <c r="HJ201" s="185"/>
      <c r="HK201" s="185"/>
      <c r="HL201" s="185"/>
      <c r="HM201" s="185"/>
      <c r="HN201" s="185"/>
      <c r="HO201" s="185"/>
      <c r="HP201" s="185"/>
      <c r="HQ201" s="185"/>
      <c r="HR201" s="185"/>
      <c r="HS201" s="185"/>
      <c r="HT201" s="185"/>
      <c r="HU201" s="185"/>
      <c r="HV201" s="185"/>
      <c r="HW201" s="185"/>
      <c r="HX201" s="185"/>
      <c r="HY201" s="185"/>
      <c r="HZ201" s="185"/>
      <c r="IA201" s="185"/>
      <c r="IB201" s="185"/>
      <c r="IC201" s="185"/>
      <c r="ID201" s="185"/>
      <c r="IE201" s="185"/>
      <c r="IF201" s="185"/>
      <c r="IG201" s="185"/>
      <c r="IH201" s="185"/>
      <c r="II201" s="185"/>
      <c r="IJ201" s="185"/>
      <c r="IK201" s="185"/>
      <c r="IL201" s="185"/>
      <c r="IM201" s="185"/>
      <c r="IN201" s="185"/>
      <c r="IO201" s="185"/>
      <c r="IP201" s="185"/>
      <c r="IQ201" s="185"/>
      <c r="IR201" s="185"/>
      <c r="IS201" s="185"/>
      <c r="IT201" s="185"/>
      <c r="IU201" s="185"/>
      <c r="IV201" s="185"/>
      <c r="IW201" s="185"/>
    </row>
    <row r="202" customFormat="false" ht="15.75" hidden="true" customHeight="false" outlineLevel="0" collapsed="false">
      <c r="A202" s="186" t="s">
        <v>350</v>
      </c>
      <c r="B202" s="183"/>
      <c r="C202" s="188" t="n">
        <f aca="false">SUM(C187:C200)</f>
        <v>0</v>
      </c>
      <c r="D202" s="188" t="n">
        <f aca="false">SUM(D187:D201)</f>
        <v>0</v>
      </c>
      <c r="E202" s="188" t="n">
        <f aca="false">SUM(E187:E201)</f>
        <v>0</v>
      </c>
      <c r="F202" s="188" t="n">
        <f aca="false">SUM(F187:F201)</f>
        <v>0</v>
      </c>
      <c r="G202" s="188" t="n">
        <f aca="false">SUM(G187:G201)</f>
        <v>0</v>
      </c>
      <c r="H202" s="188" t="n">
        <f aca="false">SUM(H187:H201)</f>
        <v>0</v>
      </c>
      <c r="I202" s="188" t="n">
        <f aca="false">SUM(I187:I201)</f>
        <v>0</v>
      </c>
      <c r="J202" s="188" t="n">
        <f aca="false">SUM(J187:J201)</f>
        <v>0</v>
      </c>
      <c r="K202" s="188" t="n">
        <f aca="false">SUM(K187:K201)</f>
        <v>0</v>
      </c>
      <c r="L202" s="188" t="n">
        <f aca="false">SUM(L187:L201)</f>
        <v>0</v>
      </c>
      <c r="M202" s="188" t="n">
        <f aca="false">SUM(M187:M201)</f>
        <v>0</v>
      </c>
      <c r="N202" s="188" t="n">
        <f aca="false">SUM(N187:N201)</f>
        <v>0</v>
      </c>
      <c r="O202" s="189" t="n">
        <f aca="false">N202</f>
        <v>0</v>
      </c>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c r="CJ202" s="185"/>
      <c r="CK202" s="185"/>
      <c r="CL202" s="185"/>
      <c r="CM202" s="185"/>
      <c r="CN202" s="185"/>
      <c r="CO202" s="185"/>
      <c r="CP202" s="185"/>
      <c r="CQ202" s="185"/>
      <c r="CR202" s="185"/>
      <c r="CS202" s="185"/>
      <c r="CT202" s="185"/>
      <c r="CU202" s="185"/>
      <c r="CV202" s="185"/>
      <c r="CW202" s="185"/>
      <c r="CX202" s="185"/>
      <c r="CY202" s="185"/>
      <c r="CZ202" s="185"/>
      <c r="DA202" s="185"/>
      <c r="DB202" s="185"/>
      <c r="DC202" s="185"/>
      <c r="DD202" s="185"/>
      <c r="DE202" s="185"/>
      <c r="DF202" s="185"/>
      <c r="DG202" s="185"/>
      <c r="DH202" s="185"/>
      <c r="DI202" s="185"/>
      <c r="DJ202" s="185"/>
      <c r="DK202" s="185"/>
      <c r="DL202" s="185"/>
      <c r="DM202" s="185"/>
      <c r="DN202" s="185"/>
      <c r="DO202" s="185"/>
      <c r="DP202" s="185"/>
      <c r="DQ202" s="185"/>
      <c r="DR202" s="185"/>
      <c r="DS202" s="185"/>
      <c r="DT202" s="185"/>
      <c r="DU202" s="185"/>
      <c r="DV202" s="185"/>
      <c r="DW202" s="185"/>
      <c r="DX202" s="185"/>
      <c r="DY202" s="185"/>
      <c r="DZ202" s="185"/>
      <c r="EA202" s="185"/>
      <c r="EB202" s="185"/>
      <c r="EC202" s="185"/>
      <c r="ED202" s="185"/>
      <c r="EE202" s="185"/>
      <c r="EF202" s="185"/>
      <c r="EG202" s="185"/>
      <c r="EH202" s="185"/>
      <c r="EI202" s="185"/>
      <c r="EJ202" s="185"/>
      <c r="EK202" s="185"/>
      <c r="EL202" s="185"/>
      <c r="EM202" s="185"/>
      <c r="EN202" s="185"/>
      <c r="EO202" s="185"/>
      <c r="EP202" s="185"/>
      <c r="EQ202" s="185"/>
      <c r="ER202" s="185"/>
      <c r="ES202" s="185"/>
      <c r="ET202" s="185"/>
      <c r="EU202" s="185"/>
      <c r="EV202" s="185"/>
      <c r="EW202" s="185"/>
      <c r="EX202" s="185"/>
      <c r="EY202" s="185"/>
      <c r="EZ202" s="185"/>
      <c r="FA202" s="185"/>
      <c r="FB202" s="185"/>
      <c r="FC202" s="185"/>
      <c r="FD202" s="185"/>
      <c r="FE202" s="185"/>
      <c r="FF202" s="185"/>
      <c r="FG202" s="185"/>
      <c r="FH202" s="185"/>
      <c r="FI202" s="185"/>
      <c r="FJ202" s="185"/>
      <c r="FK202" s="185"/>
      <c r="FL202" s="185"/>
      <c r="FM202" s="185"/>
      <c r="FN202" s="185"/>
      <c r="FO202" s="185"/>
      <c r="FP202" s="185"/>
      <c r="FQ202" s="185"/>
      <c r="FR202" s="185"/>
      <c r="FS202" s="185"/>
      <c r="FT202" s="185"/>
      <c r="FU202" s="185"/>
      <c r="FV202" s="185"/>
      <c r="FW202" s="185"/>
      <c r="FX202" s="185"/>
      <c r="FY202" s="185"/>
      <c r="FZ202" s="185"/>
      <c r="GA202" s="185"/>
      <c r="GB202" s="185"/>
      <c r="GC202" s="185"/>
      <c r="GD202" s="185"/>
      <c r="GE202" s="185"/>
      <c r="GF202" s="185"/>
      <c r="GG202" s="185"/>
      <c r="GH202" s="185"/>
      <c r="GI202" s="185"/>
      <c r="GJ202" s="185"/>
      <c r="GK202" s="185"/>
      <c r="GL202" s="185"/>
      <c r="GM202" s="185"/>
      <c r="GN202" s="185"/>
      <c r="GO202" s="185"/>
      <c r="GP202" s="185"/>
      <c r="GQ202" s="185"/>
      <c r="GR202" s="185"/>
      <c r="GS202" s="185"/>
      <c r="GT202" s="185"/>
      <c r="GU202" s="185"/>
      <c r="GV202" s="185"/>
      <c r="GW202" s="185"/>
      <c r="GX202" s="185"/>
      <c r="GY202" s="185"/>
      <c r="GZ202" s="185"/>
      <c r="HA202" s="185"/>
      <c r="HB202" s="185"/>
      <c r="HC202" s="185"/>
      <c r="HD202" s="185"/>
      <c r="HE202" s="185"/>
      <c r="HF202" s="185"/>
      <c r="HG202" s="185"/>
      <c r="HH202" s="185"/>
      <c r="HI202" s="185"/>
      <c r="HJ202" s="185"/>
      <c r="HK202" s="185"/>
      <c r="HL202" s="185"/>
      <c r="HM202" s="185"/>
      <c r="HN202" s="185"/>
      <c r="HO202" s="185"/>
      <c r="HP202" s="185"/>
      <c r="HQ202" s="185"/>
      <c r="HR202" s="185"/>
      <c r="HS202" s="185"/>
      <c r="HT202" s="185"/>
      <c r="HU202" s="185"/>
      <c r="HV202" s="185"/>
      <c r="HW202" s="185"/>
      <c r="HX202" s="185"/>
      <c r="HY202" s="185"/>
      <c r="HZ202" s="185"/>
      <c r="IA202" s="185"/>
      <c r="IB202" s="185"/>
      <c r="IC202" s="185"/>
      <c r="ID202" s="185"/>
      <c r="IE202" s="185"/>
      <c r="IF202" s="185"/>
      <c r="IG202" s="185"/>
      <c r="IH202" s="185"/>
      <c r="II202" s="185"/>
      <c r="IJ202" s="185"/>
      <c r="IK202" s="185"/>
      <c r="IL202" s="185"/>
      <c r="IM202" s="185"/>
      <c r="IN202" s="185"/>
      <c r="IO202" s="185"/>
      <c r="IP202" s="185"/>
      <c r="IQ202" s="185"/>
      <c r="IR202" s="185"/>
      <c r="IS202" s="185"/>
      <c r="IT202" s="185"/>
      <c r="IU202" s="185"/>
      <c r="IV202" s="185"/>
      <c r="IW202" s="185"/>
    </row>
  </sheetData>
  <sheetProtection sheet="true" password="cc4b" objects="true" scenarios="true"/>
  <printOptions headings="false" gridLines="false" gridLinesSet="true" horizontalCentered="true" verticalCentered="false"/>
  <pageMargins left="0.1" right="0.1" top="0.45" bottom="0.5" header="0.511811023622047" footer="0"/>
  <pageSetup paperSize="1" scale="61" fitToWidth="1" fitToHeight="1" pageOrder="downThenOver" orientation="landscape" blackAndWhite="false" draft="false" cellComments="none" horizontalDpi="300" verticalDpi="300" copies="1"/>
  <headerFooter differentFirst="false" differentOddEven="false">
    <oddHeader/>
    <oddFooter>&amp;L&amp;"Arial Narrow,Regular"&amp;8&amp;D
&amp;T</oddFooter>
  </headerFooter>
  <rowBreaks count="2" manualBreakCount="2">
    <brk id="49" man="true" max="16383" min="0"/>
    <brk id="94" man="true" max="16383" min="0"/>
  </rowBreak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111"/>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F17" activeCellId="0" sqref="F17"/>
    </sheetView>
  </sheetViews>
  <sheetFormatPr defaultColWidth="9.32421875" defaultRowHeight="12.75" customHeight="true" zeroHeight="false" outlineLevelRow="0" outlineLevelCol="0"/>
  <cols>
    <col collapsed="false" customWidth="true" hidden="false" outlineLevel="0" max="1" min="1" style="48" width="12.49"/>
    <col collapsed="false" customWidth="true" hidden="false" outlineLevel="0" max="2" min="2" style="39" width="46.99"/>
    <col collapsed="false" customWidth="true" hidden="false" outlineLevel="0" max="3" min="3" style="39" width="1.49"/>
    <col collapsed="false" customWidth="true" hidden="false" outlineLevel="0" max="15" min="4" style="39" width="11.82"/>
    <col collapsed="false" customWidth="true" hidden="false" outlineLevel="0" max="16" min="16" style="39" width="13.49"/>
    <col collapsed="false" customWidth="true" hidden="false" outlineLevel="0" max="17" min="17" style="39" width="10.65"/>
    <col collapsed="false" customWidth="false" hidden="false" outlineLevel="0" max="257" min="18" style="39" width="9.32"/>
  </cols>
  <sheetData>
    <row r="1" customFormat="false" ht="9.75" hidden="false" customHeight="true" outlineLevel="0" collapsed="false">
      <c r="A1" s="49"/>
      <c r="B1" s="3"/>
      <c r="C1" s="3"/>
      <c r="D1" s="3"/>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row>
    <row r="2" customFormat="false" ht="27" hidden="false" customHeight="true" outlineLevel="0" collapsed="false">
      <c r="A2" s="50" t="s">
        <v>0</v>
      </c>
      <c r="B2" s="6"/>
      <c r="C2" s="6"/>
      <c r="D2" s="6"/>
      <c r="E2" s="7"/>
      <c r="F2" s="7"/>
      <c r="G2" s="7"/>
      <c r="H2" s="8"/>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c r="FB2" s="51"/>
      <c r="FC2" s="51"/>
      <c r="FD2" s="51"/>
      <c r="FE2" s="51"/>
      <c r="FF2" s="51"/>
      <c r="FG2" s="51"/>
      <c r="FH2" s="51"/>
      <c r="FI2" s="51"/>
      <c r="FJ2" s="51"/>
      <c r="FK2" s="51"/>
      <c r="FL2" s="51"/>
      <c r="FM2" s="51"/>
      <c r="FN2" s="51"/>
      <c r="FO2" s="51"/>
      <c r="FP2" s="51"/>
      <c r="FQ2" s="51"/>
      <c r="FR2" s="51"/>
      <c r="FS2" s="51"/>
      <c r="FT2" s="51"/>
      <c r="FU2" s="51"/>
      <c r="FV2" s="51"/>
      <c r="FW2" s="51"/>
      <c r="FX2" s="51"/>
      <c r="FY2" s="51"/>
      <c r="FZ2" s="51"/>
      <c r="GA2" s="51"/>
      <c r="GB2" s="51"/>
      <c r="GC2" s="51"/>
      <c r="GD2" s="51"/>
      <c r="GE2" s="51"/>
      <c r="GF2" s="51"/>
      <c r="GG2" s="51"/>
      <c r="GH2" s="51"/>
      <c r="GI2" s="51"/>
      <c r="GJ2" s="51"/>
      <c r="GK2" s="51"/>
      <c r="GL2" s="51"/>
      <c r="GM2" s="51"/>
      <c r="GN2" s="51"/>
      <c r="GO2" s="51"/>
      <c r="GP2" s="51"/>
      <c r="GQ2" s="51"/>
      <c r="GR2" s="51"/>
      <c r="GS2" s="51"/>
      <c r="GT2" s="51"/>
      <c r="GU2" s="51"/>
      <c r="GV2" s="51"/>
      <c r="GW2" s="51"/>
      <c r="GX2" s="51"/>
      <c r="GY2" s="51"/>
      <c r="GZ2" s="51"/>
      <c r="HA2" s="51"/>
      <c r="HB2" s="51"/>
      <c r="HC2" s="51"/>
      <c r="HD2" s="51"/>
      <c r="HE2" s="51"/>
      <c r="HF2" s="51"/>
      <c r="HG2" s="51"/>
      <c r="HH2" s="51"/>
      <c r="HI2" s="51"/>
      <c r="HJ2" s="51"/>
      <c r="HK2" s="51"/>
      <c r="HL2" s="51"/>
      <c r="HM2" s="51"/>
      <c r="HN2" s="51"/>
      <c r="HO2" s="51"/>
      <c r="HP2" s="51"/>
      <c r="HQ2" s="51"/>
      <c r="HR2" s="51"/>
      <c r="HS2" s="51"/>
      <c r="HT2" s="51"/>
      <c r="HU2" s="51"/>
      <c r="HV2" s="51"/>
      <c r="HW2" s="51"/>
      <c r="HX2" s="51"/>
      <c r="HY2" s="51"/>
      <c r="HZ2" s="51"/>
      <c r="IA2" s="51"/>
      <c r="IB2" s="51"/>
      <c r="IC2" s="51"/>
      <c r="ID2" s="51"/>
      <c r="IE2" s="51"/>
      <c r="IF2" s="51"/>
      <c r="IG2" s="51"/>
      <c r="IH2" s="51"/>
      <c r="II2" s="51"/>
      <c r="IJ2" s="51"/>
      <c r="IK2" s="51"/>
      <c r="IL2" s="51"/>
      <c r="IM2" s="51"/>
      <c r="IN2" s="51"/>
      <c r="IO2" s="51"/>
      <c r="IP2" s="51"/>
      <c r="IQ2" s="51"/>
      <c r="IR2" s="51"/>
      <c r="IS2" s="51"/>
      <c r="IT2" s="51"/>
      <c r="IU2" s="51"/>
      <c r="IV2" s="51"/>
      <c r="IW2" s="51"/>
    </row>
    <row r="3" customFormat="false" ht="27" hidden="false" customHeight="true" outlineLevel="0" collapsed="false">
      <c r="A3" s="50" t="s">
        <v>1</v>
      </c>
      <c r="B3" s="6"/>
      <c r="C3" s="6"/>
      <c r="D3" s="6"/>
      <c r="E3" s="7"/>
      <c r="F3" s="7"/>
      <c r="G3" s="7"/>
      <c r="H3" s="8"/>
      <c r="I3" s="51"/>
      <c r="J3" s="51"/>
      <c r="K3" s="51"/>
      <c r="L3" s="51"/>
      <c r="M3" s="51"/>
      <c r="N3" s="51"/>
      <c r="O3" s="51"/>
      <c r="P3" s="9" t="str">
        <f aca="false">'CC 103820 - Detail Expenses'!P3</f>
        <v>TEAM NAME</v>
      </c>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c r="CG3" s="51"/>
      <c r="CH3" s="51"/>
      <c r="CI3" s="51"/>
      <c r="CJ3" s="51"/>
      <c r="CK3" s="51"/>
      <c r="CL3" s="51"/>
      <c r="CM3" s="51"/>
      <c r="CN3" s="51"/>
      <c r="CO3" s="51"/>
      <c r="CP3" s="51"/>
      <c r="CQ3" s="51"/>
      <c r="CR3" s="51"/>
      <c r="CS3" s="51"/>
      <c r="CT3" s="51"/>
      <c r="CU3" s="51"/>
      <c r="CV3" s="51"/>
      <c r="CW3" s="51"/>
      <c r="CX3" s="51"/>
      <c r="CY3" s="51"/>
      <c r="CZ3" s="51"/>
      <c r="DA3" s="51"/>
      <c r="DB3" s="51"/>
      <c r="DC3" s="51"/>
      <c r="DD3" s="51"/>
      <c r="DE3" s="51"/>
      <c r="DF3" s="51"/>
      <c r="DG3" s="51"/>
      <c r="DH3" s="51"/>
      <c r="DI3" s="51"/>
      <c r="DJ3" s="51"/>
      <c r="DK3" s="51"/>
      <c r="DL3" s="51"/>
      <c r="DM3" s="51"/>
      <c r="DN3" s="51"/>
      <c r="DO3" s="51"/>
      <c r="DP3" s="51"/>
      <c r="DQ3" s="51"/>
      <c r="DR3" s="51"/>
      <c r="DS3" s="51"/>
      <c r="DT3" s="51"/>
      <c r="DU3" s="51"/>
      <c r="DV3" s="51"/>
      <c r="DW3" s="51"/>
      <c r="DX3" s="51"/>
      <c r="DY3" s="51"/>
      <c r="DZ3" s="51"/>
      <c r="EA3" s="51"/>
      <c r="EB3" s="51"/>
      <c r="EC3" s="51"/>
      <c r="ED3" s="51"/>
      <c r="EE3" s="51"/>
      <c r="EF3" s="51"/>
      <c r="EG3" s="51"/>
      <c r="EH3" s="51"/>
      <c r="EI3" s="51"/>
      <c r="EJ3" s="51"/>
      <c r="EK3" s="51"/>
      <c r="EL3" s="51"/>
      <c r="EM3" s="51"/>
      <c r="EN3" s="51"/>
      <c r="EO3" s="51"/>
      <c r="EP3" s="51"/>
      <c r="EQ3" s="51"/>
      <c r="ER3" s="51"/>
      <c r="ES3" s="51"/>
      <c r="ET3" s="51"/>
      <c r="EU3" s="51"/>
      <c r="EV3" s="51"/>
      <c r="EW3" s="51"/>
      <c r="EX3" s="51"/>
      <c r="EY3" s="51"/>
      <c r="EZ3" s="51"/>
      <c r="FA3" s="51"/>
      <c r="FB3" s="51"/>
      <c r="FC3" s="51"/>
      <c r="FD3" s="51"/>
      <c r="FE3" s="51"/>
      <c r="FF3" s="51"/>
      <c r="FG3" s="51"/>
      <c r="FH3" s="51"/>
      <c r="FI3" s="51"/>
      <c r="FJ3" s="51"/>
      <c r="FK3" s="51"/>
      <c r="FL3" s="51"/>
      <c r="FM3" s="51"/>
      <c r="FN3" s="51"/>
      <c r="FO3" s="51"/>
      <c r="FP3" s="51"/>
      <c r="FQ3" s="51"/>
      <c r="FR3" s="51"/>
      <c r="FS3" s="51"/>
      <c r="FT3" s="51"/>
      <c r="FU3" s="51"/>
      <c r="FV3" s="51"/>
      <c r="FW3" s="51"/>
      <c r="FX3" s="51"/>
      <c r="FY3" s="51"/>
      <c r="FZ3" s="51"/>
      <c r="GA3" s="51"/>
      <c r="GB3" s="51"/>
      <c r="GC3" s="51"/>
      <c r="GD3" s="51"/>
      <c r="GE3" s="51"/>
      <c r="GF3" s="51"/>
      <c r="GG3" s="51"/>
      <c r="GH3" s="51"/>
      <c r="GI3" s="51"/>
      <c r="GJ3" s="51"/>
      <c r="GK3" s="51"/>
      <c r="GL3" s="51"/>
      <c r="GM3" s="51"/>
      <c r="GN3" s="51"/>
      <c r="GO3" s="51"/>
      <c r="GP3" s="51"/>
      <c r="GQ3" s="51"/>
      <c r="GR3" s="51"/>
      <c r="GS3" s="51"/>
      <c r="GT3" s="51"/>
      <c r="GU3" s="51"/>
      <c r="GV3" s="51"/>
      <c r="GW3" s="51"/>
      <c r="GX3" s="51"/>
      <c r="GY3" s="51"/>
      <c r="GZ3" s="51"/>
      <c r="HA3" s="51"/>
      <c r="HB3" s="51"/>
      <c r="HC3" s="51"/>
      <c r="HD3" s="51"/>
      <c r="HE3" s="51"/>
      <c r="HF3" s="51"/>
      <c r="HG3" s="51"/>
      <c r="HH3" s="51"/>
      <c r="HI3" s="51"/>
      <c r="HJ3" s="51"/>
      <c r="HK3" s="51"/>
      <c r="HL3" s="51"/>
      <c r="HM3" s="51"/>
      <c r="HN3" s="51"/>
      <c r="HO3" s="51"/>
      <c r="HP3" s="51"/>
      <c r="HQ3" s="51"/>
      <c r="HR3" s="51"/>
      <c r="HS3" s="51"/>
      <c r="HT3" s="51"/>
      <c r="HU3" s="51"/>
      <c r="HV3" s="51"/>
      <c r="HW3" s="51"/>
      <c r="HX3" s="51"/>
      <c r="HY3" s="51"/>
      <c r="HZ3" s="51"/>
      <c r="IA3" s="51"/>
      <c r="IB3" s="51"/>
      <c r="IC3" s="51"/>
      <c r="ID3" s="51"/>
      <c r="IE3" s="51"/>
      <c r="IF3" s="51"/>
      <c r="IG3" s="51"/>
      <c r="IH3" s="51"/>
      <c r="II3" s="51"/>
      <c r="IJ3" s="51"/>
      <c r="IK3" s="51"/>
      <c r="IL3" s="51"/>
      <c r="IM3" s="51"/>
      <c r="IN3" s="51"/>
      <c r="IO3" s="51"/>
      <c r="IP3" s="51"/>
      <c r="IQ3" s="51"/>
      <c r="IR3" s="51"/>
      <c r="IS3" s="51"/>
      <c r="IT3" s="51"/>
      <c r="IU3" s="51"/>
      <c r="IV3" s="51"/>
      <c r="IW3" s="51"/>
    </row>
    <row r="4" customFormat="false" ht="13.5" hidden="false" customHeight="true" outlineLevel="0" collapsed="false">
      <c r="A4" s="52"/>
      <c r="B4" s="53"/>
      <c r="C4" s="54"/>
      <c r="D4" s="55"/>
      <c r="E4" s="53"/>
      <c r="F4" s="53"/>
      <c r="G4" s="56"/>
      <c r="H4" s="56"/>
      <c r="I4" s="57"/>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row>
    <row r="5" customFormat="false" ht="14.25" hidden="false" customHeight="true" outlineLevel="0" collapsed="false">
      <c r="A5" s="52"/>
      <c r="B5" s="54" t="s">
        <v>133</v>
      </c>
      <c r="C5" s="53"/>
      <c r="D5" s="58" t="s">
        <v>134</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row>
    <row r="6" customFormat="false" ht="14.25" hidden="false" customHeight="true" outlineLevel="0" collapsed="false">
      <c r="A6" s="52"/>
      <c r="B6" s="54" t="s">
        <v>135</v>
      </c>
      <c r="C6" s="53"/>
      <c r="D6" s="58" t="s">
        <v>136</v>
      </c>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c r="IW6" s="53"/>
    </row>
    <row r="7" customFormat="false" ht="14.25" hidden="false" customHeight="true" outlineLevel="0" collapsed="false">
      <c r="A7" s="52"/>
      <c r="B7" s="54" t="s">
        <v>137</v>
      </c>
      <c r="C7" s="53"/>
      <c r="D7" s="58"/>
      <c r="E7" s="53"/>
      <c r="F7" s="53"/>
      <c r="G7" s="53"/>
      <c r="H7" s="56"/>
      <c r="I7" s="53"/>
      <c r="J7" s="53"/>
      <c r="K7" s="53"/>
      <c r="L7" s="53"/>
      <c r="M7" s="53"/>
      <c r="N7" s="59" t="s">
        <v>138</v>
      </c>
      <c r="O7" s="60"/>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c r="DC7" s="53"/>
      <c r="DD7" s="53"/>
      <c r="DE7" s="53"/>
      <c r="DF7" s="53"/>
      <c r="DG7" s="53"/>
      <c r="DH7" s="53"/>
      <c r="DI7" s="53"/>
      <c r="DJ7" s="53"/>
      <c r="DK7" s="53"/>
      <c r="DL7" s="53"/>
      <c r="DM7" s="53"/>
      <c r="DN7" s="53"/>
      <c r="DO7" s="53"/>
      <c r="DP7" s="53"/>
      <c r="DQ7" s="53"/>
      <c r="DR7" s="53"/>
      <c r="DS7" s="53"/>
      <c r="DT7" s="53"/>
      <c r="DU7" s="53"/>
      <c r="DV7" s="53"/>
      <c r="DW7" s="53"/>
      <c r="DX7" s="53"/>
      <c r="DY7" s="53"/>
      <c r="DZ7" s="53"/>
      <c r="EA7" s="53"/>
      <c r="EB7" s="53"/>
      <c r="EC7" s="53"/>
      <c r="ED7" s="53"/>
      <c r="EE7" s="53"/>
      <c r="EF7" s="53"/>
      <c r="EG7" s="53"/>
      <c r="EH7" s="53"/>
      <c r="EI7" s="53"/>
      <c r="EJ7" s="53"/>
      <c r="EK7" s="53"/>
      <c r="EL7" s="53"/>
      <c r="EM7" s="53"/>
      <c r="EN7" s="53"/>
      <c r="EO7" s="53"/>
      <c r="EP7" s="53"/>
      <c r="EQ7" s="53"/>
      <c r="ER7" s="53"/>
      <c r="ES7" s="53"/>
      <c r="ET7" s="53"/>
      <c r="EU7" s="53"/>
      <c r="EV7" s="53"/>
      <c r="EW7" s="53"/>
      <c r="EX7" s="53"/>
      <c r="EY7" s="53"/>
      <c r="EZ7" s="53"/>
      <c r="FA7" s="53"/>
      <c r="FB7" s="53"/>
      <c r="FC7" s="53"/>
      <c r="FD7" s="53"/>
      <c r="FE7" s="53"/>
      <c r="FF7" s="53"/>
      <c r="FG7" s="53"/>
      <c r="FH7" s="53"/>
      <c r="FI7" s="53"/>
      <c r="FJ7" s="53"/>
      <c r="FK7" s="53"/>
      <c r="FL7" s="53"/>
      <c r="FM7" s="53"/>
      <c r="FN7" s="53"/>
      <c r="FO7" s="53"/>
      <c r="FP7" s="53"/>
      <c r="FQ7" s="53"/>
      <c r="FR7" s="53"/>
      <c r="FS7" s="53"/>
      <c r="FT7" s="53"/>
      <c r="FU7" s="53"/>
      <c r="FV7" s="53"/>
      <c r="FW7" s="53"/>
      <c r="FX7" s="53"/>
      <c r="FY7" s="53"/>
      <c r="FZ7" s="53"/>
      <c r="GA7" s="53"/>
      <c r="GB7" s="53"/>
      <c r="GC7" s="53"/>
      <c r="GD7" s="53"/>
      <c r="GE7" s="53"/>
      <c r="GF7" s="53"/>
      <c r="GG7" s="53"/>
      <c r="GH7" s="53"/>
      <c r="GI7" s="53"/>
      <c r="GJ7" s="53"/>
      <c r="GK7" s="53"/>
      <c r="GL7" s="53"/>
      <c r="GM7" s="53"/>
      <c r="GN7" s="53"/>
      <c r="GO7" s="53"/>
      <c r="GP7" s="53"/>
      <c r="GQ7" s="53"/>
      <c r="GR7" s="53"/>
      <c r="GS7" s="53"/>
      <c r="GT7" s="53"/>
      <c r="GU7" s="53"/>
      <c r="GV7" s="53"/>
      <c r="GW7" s="53"/>
      <c r="GX7" s="53"/>
      <c r="GY7" s="53"/>
      <c r="GZ7" s="53"/>
      <c r="HA7" s="53"/>
      <c r="HB7" s="53"/>
      <c r="HC7" s="53"/>
      <c r="HD7" s="53"/>
      <c r="HE7" s="53"/>
      <c r="HF7" s="53"/>
      <c r="HG7" s="53"/>
      <c r="HH7" s="53"/>
      <c r="HI7" s="53"/>
      <c r="HJ7" s="53"/>
      <c r="HK7" s="53"/>
      <c r="HL7" s="53"/>
      <c r="HM7" s="53"/>
      <c r="HN7" s="53"/>
      <c r="HO7" s="53"/>
      <c r="HP7" s="53"/>
      <c r="HQ7" s="53"/>
      <c r="HR7" s="53"/>
      <c r="HS7" s="53"/>
      <c r="HT7" s="53"/>
      <c r="HU7" s="53"/>
      <c r="HV7" s="53"/>
      <c r="HW7" s="53"/>
      <c r="HX7" s="53"/>
      <c r="HY7" s="53"/>
      <c r="HZ7" s="53"/>
      <c r="IA7" s="53"/>
      <c r="IB7" s="53"/>
      <c r="IC7" s="53"/>
      <c r="ID7" s="53"/>
      <c r="IE7" s="53"/>
      <c r="IF7" s="53"/>
      <c r="IG7" s="53"/>
      <c r="IH7" s="53"/>
      <c r="II7" s="53"/>
      <c r="IJ7" s="53"/>
      <c r="IK7" s="53"/>
      <c r="IL7" s="53"/>
      <c r="IM7" s="53"/>
      <c r="IN7" s="53"/>
      <c r="IO7" s="53"/>
      <c r="IP7" s="53"/>
      <c r="IQ7" s="53"/>
      <c r="IR7" s="53"/>
      <c r="IS7" s="53"/>
      <c r="IT7" s="53"/>
      <c r="IU7" s="53"/>
      <c r="IV7" s="53"/>
      <c r="IW7" s="53"/>
    </row>
    <row r="8" customFormat="false" ht="12.75" hidden="false" customHeight="false" outlineLevel="0" collapsed="false">
      <c r="A8" s="52"/>
      <c r="B8" s="53"/>
      <c r="C8" s="54"/>
      <c r="D8" s="55"/>
      <c r="E8" s="53"/>
      <c r="F8" s="53"/>
      <c r="G8" s="53"/>
      <c r="H8" s="56"/>
      <c r="I8" s="53"/>
      <c r="J8" s="53"/>
      <c r="K8" s="53"/>
      <c r="L8" s="53"/>
      <c r="M8" s="53"/>
      <c r="N8" s="61"/>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c r="DG8" s="53"/>
      <c r="DH8" s="53"/>
      <c r="DI8" s="53"/>
      <c r="DJ8" s="53"/>
      <c r="DK8" s="53"/>
      <c r="DL8" s="53"/>
      <c r="DM8" s="53"/>
      <c r="DN8" s="53"/>
      <c r="DO8" s="53"/>
      <c r="DP8" s="53"/>
      <c r="DQ8" s="53"/>
      <c r="DR8" s="53"/>
      <c r="DS8" s="53"/>
      <c r="DT8" s="53"/>
      <c r="DU8" s="53"/>
      <c r="DV8" s="53"/>
      <c r="DW8" s="53"/>
      <c r="DX8" s="53"/>
      <c r="DY8" s="53"/>
      <c r="DZ8" s="53"/>
      <c r="EA8" s="53"/>
      <c r="EB8" s="53"/>
      <c r="EC8" s="53"/>
      <c r="ED8" s="53"/>
      <c r="EE8" s="53"/>
      <c r="EF8" s="53"/>
      <c r="EG8" s="53"/>
      <c r="EH8" s="53"/>
      <c r="EI8" s="53"/>
      <c r="EJ8" s="53"/>
      <c r="EK8" s="53"/>
      <c r="EL8" s="53"/>
      <c r="EM8" s="53"/>
      <c r="EN8" s="53"/>
      <c r="EO8" s="53"/>
      <c r="EP8" s="53"/>
      <c r="EQ8" s="53"/>
      <c r="ER8" s="53"/>
      <c r="ES8" s="53"/>
      <c r="ET8" s="53"/>
      <c r="EU8" s="53"/>
      <c r="EV8" s="53"/>
      <c r="EW8" s="53"/>
      <c r="EX8" s="53"/>
      <c r="EY8" s="53"/>
      <c r="EZ8" s="53"/>
      <c r="FA8" s="53"/>
      <c r="FB8" s="53"/>
      <c r="FC8" s="53"/>
      <c r="FD8" s="53"/>
      <c r="FE8" s="53"/>
      <c r="FF8" s="53"/>
      <c r="FG8" s="53"/>
      <c r="FH8" s="53"/>
      <c r="FI8" s="53"/>
      <c r="FJ8" s="53"/>
      <c r="FK8" s="53"/>
      <c r="FL8" s="53"/>
      <c r="FM8" s="53"/>
      <c r="FN8" s="53"/>
      <c r="FO8" s="53"/>
      <c r="FP8" s="53"/>
      <c r="FQ8" s="53"/>
      <c r="FR8" s="53"/>
      <c r="FS8" s="53"/>
      <c r="FT8" s="53"/>
      <c r="FU8" s="53"/>
      <c r="FV8" s="53"/>
      <c r="FW8" s="53"/>
      <c r="FX8" s="53"/>
      <c r="FY8" s="53"/>
      <c r="FZ8" s="53"/>
      <c r="GA8" s="53"/>
      <c r="GB8" s="53"/>
      <c r="GC8" s="53"/>
      <c r="GD8" s="53"/>
      <c r="GE8" s="53"/>
      <c r="GF8" s="53"/>
      <c r="GG8" s="53"/>
      <c r="GH8" s="53"/>
      <c r="GI8" s="53"/>
      <c r="GJ8" s="53"/>
      <c r="GK8" s="53"/>
      <c r="GL8" s="53"/>
      <c r="GM8" s="53"/>
      <c r="GN8" s="53"/>
      <c r="GO8" s="53"/>
      <c r="GP8" s="53"/>
      <c r="GQ8" s="53"/>
      <c r="GR8" s="53"/>
      <c r="GS8" s="53"/>
      <c r="GT8" s="53"/>
      <c r="GU8" s="53"/>
      <c r="GV8" s="53"/>
      <c r="GW8" s="53"/>
      <c r="GX8" s="53"/>
      <c r="GY8" s="53"/>
      <c r="GZ8" s="53"/>
      <c r="HA8" s="53"/>
      <c r="HB8" s="53"/>
      <c r="HC8" s="53"/>
      <c r="HD8" s="53"/>
      <c r="HE8" s="53"/>
      <c r="HF8" s="53"/>
      <c r="HG8" s="53"/>
      <c r="HH8" s="53"/>
      <c r="HI8" s="53"/>
      <c r="HJ8" s="53"/>
      <c r="HK8" s="53"/>
      <c r="HL8" s="53"/>
      <c r="HM8" s="53"/>
      <c r="HN8" s="53"/>
      <c r="HO8" s="53"/>
      <c r="HP8" s="53"/>
      <c r="HQ8" s="53"/>
      <c r="HR8" s="53"/>
      <c r="HS8" s="53"/>
      <c r="HT8" s="53"/>
      <c r="HU8" s="53"/>
      <c r="HV8" s="53"/>
      <c r="HW8" s="53"/>
      <c r="HX8" s="53"/>
      <c r="HY8" s="53"/>
      <c r="HZ8" s="53"/>
      <c r="IA8" s="53"/>
      <c r="IB8" s="53"/>
      <c r="IC8" s="53"/>
      <c r="ID8" s="53"/>
      <c r="IE8" s="53"/>
      <c r="IF8" s="53"/>
      <c r="IG8" s="53"/>
      <c r="IH8" s="53"/>
      <c r="II8" s="53"/>
      <c r="IJ8" s="53"/>
      <c r="IK8" s="53"/>
      <c r="IL8" s="53"/>
      <c r="IM8" s="53"/>
      <c r="IN8" s="53"/>
      <c r="IO8" s="53"/>
      <c r="IP8" s="53"/>
      <c r="IQ8" s="53"/>
      <c r="IR8" s="53"/>
      <c r="IS8" s="53"/>
      <c r="IT8" s="53"/>
      <c r="IU8" s="53"/>
      <c r="IV8" s="53"/>
      <c r="IW8" s="53"/>
    </row>
    <row r="9" customFormat="false" ht="15.75" hidden="false" customHeight="false" outlineLevel="0" collapsed="false">
      <c r="A9" s="62"/>
      <c r="B9" s="63" t="s">
        <v>139</v>
      </c>
      <c r="C9" s="64" t="e">
        <f aca="false">#REF!+#REF!+#REF!</f>
        <v>#REF!</v>
      </c>
      <c r="D9" s="65" t="n">
        <f aca="false">+'CC 103820 - Headcount'!C47+'CC 103816 - Headcount'!C47+'CC 103845 - Headcount'!C47+'CC 103817 - Headcount'!C47+'CC 103818 - Headcount'!C47+'CC 103846 - Headcount'!C47+'CC 103847 - Headcount'!C47+'CC 103821 - Headcount'!C47+'CC 140112 - Headcount'!C47+'CC 103833 - Headcount'!C47+'CC 103857 - Headcount'!C47</f>
        <v>0</v>
      </c>
      <c r="E9" s="65" t="n">
        <f aca="false">+'CC 103820 - Headcount'!D47+'CC 103816 - Headcount'!D47+'CC 103845 - Headcount'!D47+'CC 103817 - Headcount'!D47+'CC 103818 - Headcount'!D47+'CC 103846 - Headcount'!D47+'CC 103847 - Headcount'!D47+'CC 103821 - Headcount'!D47+'CC 140112 - Headcount'!D47+'CC 103833 - Headcount'!D47+'CC 103857 - Headcount'!D47</f>
        <v>0</v>
      </c>
      <c r="F9" s="65" t="n">
        <f aca="false">+'CC 103820 - Headcount'!E47+'CC 103816 - Headcount'!E47+'CC 103845 - Headcount'!E47+'CC 103817 - Headcount'!E47+'CC 103818 - Headcount'!E47+'CC 103846 - Headcount'!E47+'CC 103847 - Headcount'!E47+'CC 103821 - Headcount'!E47+'CC 140112 - Headcount'!E47+'CC 103833 - Headcount'!E47+'CC 103857 - Headcount'!E47</f>
        <v>0</v>
      </c>
      <c r="G9" s="65" t="n">
        <f aca="false">+'CC 103820 - Headcount'!F47+'CC 103816 - Headcount'!F47+'CC 103845 - Headcount'!F47+'CC 103817 - Headcount'!F47+'CC 103818 - Headcount'!F47+'CC 103846 - Headcount'!F47+'CC 103847 - Headcount'!F47+'CC 103821 - Headcount'!F47+'CC 140112 - Headcount'!F47+'CC 103833 - Headcount'!F47+'CC 103857 - Headcount'!F47</f>
        <v>0</v>
      </c>
      <c r="H9" s="65" t="n">
        <f aca="false">+'CC 103820 - Headcount'!G47+'CC 103816 - Headcount'!G47+'CC 103845 - Headcount'!G47+'CC 103817 - Headcount'!G47+'CC 103818 - Headcount'!G47+'CC 103846 - Headcount'!G47+'CC 103847 - Headcount'!G47+'CC 103821 - Headcount'!G47+'CC 140112 - Headcount'!G47+'CC 103833 - Headcount'!G47+'CC 103857 - Headcount'!G47</f>
        <v>0</v>
      </c>
      <c r="I9" s="65" t="n">
        <f aca="false">+'CC 103820 - Headcount'!H47+'CC 103816 - Headcount'!H47+'CC 103845 - Headcount'!H47+'CC 103817 - Headcount'!H47+'CC 103818 - Headcount'!H47+'CC 103846 - Headcount'!H47+'CC 103847 - Headcount'!H47+'CC 103821 - Headcount'!H47+'CC 140112 - Headcount'!H47+'CC 103833 - Headcount'!H47+'CC 103857 - Headcount'!H47</f>
        <v>0</v>
      </c>
      <c r="J9" s="65" t="n">
        <f aca="false">+'CC 103820 - Headcount'!I47+'CC 103816 - Headcount'!I47+'CC 103845 - Headcount'!I47+'CC 103817 - Headcount'!I47+'CC 103818 - Headcount'!I47+'CC 103846 - Headcount'!I47+'CC 103847 - Headcount'!I47+'CC 103821 - Headcount'!I47+'CC 140112 - Headcount'!I47+'CC 103833 - Headcount'!I47+'CC 103857 - Headcount'!I47</f>
        <v>0</v>
      </c>
      <c r="K9" s="65" t="n">
        <f aca="false">+'CC 103820 - Headcount'!J47+'CC 103816 - Headcount'!J47+'CC 103845 - Headcount'!J47+'CC 103817 - Headcount'!J47+'CC 103818 - Headcount'!J47+'CC 103846 - Headcount'!J47+'CC 103847 - Headcount'!J47+'CC 103821 - Headcount'!J47+'CC 140112 - Headcount'!J47+'CC 103833 - Headcount'!J47+'CC 103857 - Headcount'!J47</f>
        <v>0</v>
      </c>
      <c r="L9" s="65" t="n">
        <f aca="false">+'CC 103820 - Headcount'!K47+'CC 103816 - Headcount'!K47+'CC 103845 - Headcount'!K47+'CC 103817 - Headcount'!K47+'CC 103818 - Headcount'!K47+'CC 103846 - Headcount'!K47+'CC 103847 - Headcount'!K47+'CC 103821 - Headcount'!K47+'CC 140112 - Headcount'!K47+'CC 103833 - Headcount'!K47+'CC 103857 - Headcount'!K47</f>
        <v>0</v>
      </c>
      <c r="M9" s="65" t="n">
        <f aca="false">+'CC 103820 - Headcount'!L47+'CC 103816 - Headcount'!L47+'CC 103845 - Headcount'!L47+'CC 103817 - Headcount'!L47+'CC 103818 - Headcount'!L47+'CC 103846 - Headcount'!L47+'CC 103847 - Headcount'!L47+'CC 103821 - Headcount'!L47+'CC 140112 - Headcount'!L47+'CC 103833 - Headcount'!L47+'CC 103857 - Headcount'!L47</f>
        <v>0</v>
      </c>
      <c r="N9" s="65" t="n">
        <f aca="false">+'CC 103820 - Headcount'!M47+'CC 103816 - Headcount'!M47+'CC 103845 - Headcount'!M47+'CC 103817 - Headcount'!M47+'CC 103818 - Headcount'!M47+'CC 103846 - Headcount'!M47+'CC 103847 - Headcount'!M47+'CC 103821 - Headcount'!M47+'CC 140112 - Headcount'!M47+'CC 103833 - Headcount'!M47+'CC 103857 - Headcount'!M47</f>
        <v>0</v>
      </c>
      <c r="O9" s="65" t="n">
        <f aca="false">+'CC 103820 - Headcount'!N47+'CC 103816 - Headcount'!N47+'CC 103845 - Headcount'!N47+'CC 103817 - Headcount'!N47+'CC 103818 - Headcount'!N47+'CC 103846 - Headcount'!N47+'CC 103847 - Headcount'!N47+'CC 103821 - Headcount'!N47+'CC 140112 - Headcount'!N47+'CC 103833 - Headcount'!N47+'CC 103857 - Headcount'!N47</f>
        <v>0</v>
      </c>
      <c r="P9" s="66"/>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2"/>
    </row>
    <row r="10" customFormat="false" ht="15.75" hidden="false" customHeight="false" outlineLevel="0" collapsed="false">
      <c r="A10" s="67"/>
      <c r="B10" s="68"/>
      <c r="C10" s="69"/>
      <c r="D10" s="0"/>
      <c r="E10" s="0"/>
      <c r="F10" s="0"/>
      <c r="G10" s="0"/>
      <c r="H10" s="0"/>
      <c r="I10" s="0"/>
      <c r="J10" s="0"/>
      <c r="K10" s="0"/>
      <c r="L10" s="0"/>
      <c r="M10" s="0"/>
      <c r="N10" s="0"/>
      <c r="O10" s="0"/>
      <c r="P10" s="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c r="IW10" s="70"/>
    </row>
    <row r="11" customFormat="false" ht="15.75" hidden="false" customHeight="false" outlineLevel="0" collapsed="false">
      <c r="A11" s="71"/>
      <c r="B11" s="71" t="s">
        <v>140</v>
      </c>
      <c r="C11" s="72"/>
      <c r="D11" s="73" t="n">
        <v>37257</v>
      </c>
      <c r="E11" s="73" t="n">
        <v>37288</v>
      </c>
      <c r="F11" s="73" t="n">
        <v>37316</v>
      </c>
      <c r="G11" s="73" t="n">
        <v>37347</v>
      </c>
      <c r="H11" s="73" t="n">
        <v>37377</v>
      </c>
      <c r="I11" s="73" t="n">
        <v>37408</v>
      </c>
      <c r="J11" s="73" t="n">
        <v>37438</v>
      </c>
      <c r="K11" s="73" t="n">
        <v>37469</v>
      </c>
      <c r="L11" s="73" t="n">
        <v>37500</v>
      </c>
      <c r="M11" s="73" t="n">
        <v>37530</v>
      </c>
      <c r="N11" s="73" t="n">
        <v>37561</v>
      </c>
      <c r="O11" s="73" t="n">
        <v>37591</v>
      </c>
      <c r="P11" s="74" t="s">
        <v>141</v>
      </c>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row>
    <row r="12" customFormat="false" ht="12.75" hidden="false" customHeight="false" outlineLevel="0" collapsed="false">
      <c r="A12" s="76"/>
      <c r="B12" s="77" t="s">
        <v>142</v>
      </c>
      <c r="C12" s="78"/>
      <c r="D12" s="79" t="n">
        <f aca="false">+'CC 103820 - Detail Expenses'!D32+'CC 103816 - Detail Expenses'!D32+'CC 103845 - Detail Expenses'!D32+'CC 103817 - Detail Expenses'!D32+'CC 103818 - Detail Expenses'!D32+'CC 103846 - Detail Expenses'!D32+'CC 103847 - Detail Expenses'!D32+'CC 103821 - Detail Expenses'!D32+'CC 140112 - Detail Expenses'!D32+'CC 103833 - Detail Expenses'!D32+'CC 103857 - Detail Expenses'!D32</f>
        <v>0</v>
      </c>
      <c r="E12" s="79" t="n">
        <f aca="false">+'CC 103820 - Detail Expenses'!E32+'CC 103816 - Detail Expenses'!E32+'CC 103845 - Detail Expenses'!E32+'CC 103817 - Detail Expenses'!E32+'CC 103818 - Detail Expenses'!E32+'CC 103846 - Detail Expenses'!E32+'CC 103847 - Detail Expenses'!E32+'CC 103821 - Detail Expenses'!E32+'CC 140112 - Detail Expenses'!E32+'CC 103833 - Detail Expenses'!E32+'CC 103857 - Detail Expenses'!E32</f>
        <v>0</v>
      </c>
      <c r="F12" s="79" t="n">
        <f aca="false">+'CC 103820 - Detail Expenses'!F32+'CC 103816 - Detail Expenses'!F32+'CC 103845 - Detail Expenses'!F32+'CC 103817 - Detail Expenses'!F32+'CC 103818 - Detail Expenses'!F32+'CC 103846 - Detail Expenses'!F32+'CC 103847 - Detail Expenses'!F32+'CC 103821 - Detail Expenses'!F32+'CC 140112 - Detail Expenses'!F32+'CC 103833 - Detail Expenses'!F32+'CC 103857 - Detail Expenses'!F32</f>
        <v>0</v>
      </c>
      <c r="G12" s="79" t="n">
        <f aca="false">+'CC 103820 - Detail Expenses'!G32+'CC 103816 - Detail Expenses'!G32+'CC 103845 - Detail Expenses'!G32+'CC 103817 - Detail Expenses'!G32+'CC 103818 - Detail Expenses'!G32+'CC 103846 - Detail Expenses'!G32+'CC 103847 - Detail Expenses'!G32+'CC 103821 - Detail Expenses'!G32+'CC 140112 - Detail Expenses'!G32+'CC 103833 - Detail Expenses'!G32+'CC 103857 - Detail Expenses'!G32</f>
        <v>0</v>
      </c>
      <c r="H12" s="79" t="n">
        <f aca="false">+'CC 103820 - Detail Expenses'!H32+'CC 103816 - Detail Expenses'!H32+'CC 103845 - Detail Expenses'!H32+'CC 103817 - Detail Expenses'!H32+'CC 103818 - Detail Expenses'!H32+'CC 103846 - Detail Expenses'!H32+'CC 103847 - Detail Expenses'!H32+'CC 103821 - Detail Expenses'!H32+'CC 140112 - Detail Expenses'!H32+'CC 103833 - Detail Expenses'!H32+'CC 103857 - Detail Expenses'!H32</f>
        <v>0</v>
      </c>
      <c r="I12" s="79" t="n">
        <f aca="false">+'CC 103820 - Detail Expenses'!I32+'CC 103816 - Detail Expenses'!I32+'CC 103845 - Detail Expenses'!I32+'CC 103817 - Detail Expenses'!I32+'CC 103818 - Detail Expenses'!I32+'CC 103846 - Detail Expenses'!I32+'CC 103847 - Detail Expenses'!I32+'CC 103821 - Detail Expenses'!I32+'CC 140112 - Detail Expenses'!I32+'CC 103833 - Detail Expenses'!I32+'CC 103857 - Detail Expenses'!I32</f>
        <v>0</v>
      </c>
      <c r="J12" s="79" t="n">
        <f aca="false">+'CC 103820 - Detail Expenses'!J32+'CC 103816 - Detail Expenses'!J32+'CC 103845 - Detail Expenses'!J32+'CC 103817 - Detail Expenses'!J32+'CC 103818 - Detail Expenses'!J32+'CC 103846 - Detail Expenses'!J32+'CC 103847 - Detail Expenses'!J32+'CC 103821 - Detail Expenses'!J32+'CC 140112 - Detail Expenses'!J32+'CC 103833 - Detail Expenses'!J32+'CC 103857 - Detail Expenses'!J32</f>
        <v>0</v>
      </c>
      <c r="K12" s="79" t="n">
        <f aca="false">+'CC 103820 - Detail Expenses'!K32+'CC 103816 - Detail Expenses'!K32+'CC 103845 - Detail Expenses'!K32+'CC 103817 - Detail Expenses'!K32+'CC 103818 - Detail Expenses'!K32+'CC 103846 - Detail Expenses'!K32+'CC 103847 - Detail Expenses'!K32+'CC 103821 - Detail Expenses'!K32+'CC 140112 - Detail Expenses'!K32+'CC 103833 - Detail Expenses'!K32+'CC 103857 - Detail Expenses'!K32</f>
        <v>0</v>
      </c>
      <c r="L12" s="79" t="n">
        <f aca="false">+'CC 103820 - Detail Expenses'!L32+'CC 103816 - Detail Expenses'!L32+'CC 103845 - Detail Expenses'!L32+'CC 103817 - Detail Expenses'!L32+'CC 103818 - Detail Expenses'!L32+'CC 103846 - Detail Expenses'!L32+'CC 103847 - Detail Expenses'!L32+'CC 103821 - Detail Expenses'!L32+'CC 140112 - Detail Expenses'!L32+'CC 103833 - Detail Expenses'!L32+'CC 103857 - Detail Expenses'!L32</f>
        <v>0</v>
      </c>
      <c r="M12" s="79" t="n">
        <f aca="false">+'CC 103820 - Detail Expenses'!M32+'CC 103816 - Detail Expenses'!M32+'CC 103845 - Detail Expenses'!M32+'CC 103817 - Detail Expenses'!M32+'CC 103818 - Detail Expenses'!M32+'CC 103846 - Detail Expenses'!M32+'CC 103847 - Detail Expenses'!M32+'CC 103821 - Detail Expenses'!M32+'CC 140112 - Detail Expenses'!M32+'CC 103833 - Detail Expenses'!M32+'CC 103857 - Detail Expenses'!M32</f>
        <v>0</v>
      </c>
      <c r="N12" s="79" t="n">
        <f aca="false">+'CC 103820 - Detail Expenses'!N32+'CC 103816 - Detail Expenses'!N32+'CC 103845 - Detail Expenses'!N32+'CC 103817 - Detail Expenses'!N32+'CC 103818 - Detail Expenses'!N32+'CC 103846 - Detail Expenses'!N32+'CC 103847 - Detail Expenses'!N32+'CC 103821 - Detail Expenses'!N32+'CC 140112 - Detail Expenses'!N32+'CC 103833 - Detail Expenses'!N32+'CC 103857 - Detail Expenses'!N32</f>
        <v>0</v>
      </c>
      <c r="O12" s="79" t="n">
        <f aca="false">+'CC 103820 - Detail Expenses'!O32+'CC 103816 - Detail Expenses'!O32+'CC 103845 - Detail Expenses'!O32+'CC 103817 - Detail Expenses'!O32+'CC 103818 - Detail Expenses'!O32+'CC 103846 - Detail Expenses'!O32+'CC 103847 - Detail Expenses'!O32+'CC 103821 - Detail Expenses'!O32+'CC 140112 - Detail Expenses'!O32+'CC 103833 - Detail Expenses'!O32+'CC 103857 - Detail Expenses'!O32</f>
        <v>0</v>
      </c>
      <c r="P12" s="79" t="n">
        <f aca="false">SUM(D12:O12)</f>
        <v>0</v>
      </c>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row>
    <row r="13" customFormat="false" ht="12.75" hidden="false" customHeight="false" outlineLevel="0" collapsed="false">
      <c r="A13" s="76"/>
      <c r="B13" s="77" t="s">
        <v>143</v>
      </c>
      <c r="C13" s="78"/>
      <c r="D13" s="79" t="n">
        <f aca="false">+'CC 103820 - Detail Expenses'!D72+'CC 103816 - Detail Expenses'!D72+'CC 103845 - Detail Expenses'!D72+'CC 103817 - Detail Expenses'!D72+'CC 103818 - Detail Expenses'!D72+'CC 103846 - Detail Expenses'!D72+'CC 103847 - Detail Expenses'!D72+'CC 103821 - Detail Expenses'!D72+'CC 140112 - Detail Expenses'!D72+'CC 103833 - Detail Expenses'!D72+'CC 103857 - Detail Expenses'!D72</f>
        <v>0</v>
      </c>
      <c r="E13" s="79" t="n">
        <f aca="false">+'CC 103820 - Detail Expenses'!E72+'CC 103816 - Detail Expenses'!E72+'CC 103845 - Detail Expenses'!E72+'CC 103817 - Detail Expenses'!E72+'CC 103818 - Detail Expenses'!E72+'CC 103846 - Detail Expenses'!E72+'CC 103847 - Detail Expenses'!E72+'CC 103821 - Detail Expenses'!E72+'CC 140112 - Detail Expenses'!E72+'CC 103833 - Detail Expenses'!E72+'CC 103857 - Detail Expenses'!E72</f>
        <v>0</v>
      </c>
      <c r="F13" s="79" t="n">
        <f aca="false">+'CC 103820 - Detail Expenses'!F72+'CC 103816 - Detail Expenses'!F72+'CC 103845 - Detail Expenses'!F72+'CC 103817 - Detail Expenses'!F72+'CC 103818 - Detail Expenses'!F72+'CC 103846 - Detail Expenses'!F72+'CC 103847 - Detail Expenses'!F72+'CC 103821 - Detail Expenses'!F72+'CC 140112 - Detail Expenses'!F72+'CC 103833 - Detail Expenses'!F72+'CC 103857 - Detail Expenses'!F72</f>
        <v>0</v>
      </c>
      <c r="G13" s="79" t="n">
        <f aca="false">+'CC 103820 - Detail Expenses'!G72+'CC 103816 - Detail Expenses'!G72+'CC 103845 - Detail Expenses'!G72+'CC 103817 - Detail Expenses'!G72+'CC 103818 - Detail Expenses'!G72+'CC 103846 - Detail Expenses'!G72+'CC 103847 - Detail Expenses'!G72+'CC 103821 - Detail Expenses'!G72+'CC 140112 - Detail Expenses'!G72+'CC 103833 - Detail Expenses'!G72+'CC 103857 - Detail Expenses'!G72</f>
        <v>0</v>
      </c>
      <c r="H13" s="79" t="n">
        <f aca="false">+'CC 103820 - Detail Expenses'!H72+'CC 103816 - Detail Expenses'!H72+'CC 103845 - Detail Expenses'!H72+'CC 103817 - Detail Expenses'!H72+'CC 103818 - Detail Expenses'!H72+'CC 103846 - Detail Expenses'!H72+'CC 103847 - Detail Expenses'!H72+'CC 103821 - Detail Expenses'!H72+'CC 140112 - Detail Expenses'!H72+'CC 103833 - Detail Expenses'!H72+'CC 103857 - Detail Expenses'!H72</f>
        <v>0</v>
      </c>
      <c r="I13" s="79" t="n">
        <f aca="false">+'CC 103820 - Detail Expenses'!I72+'CC 103816 - Detail Expenses'!I72+'CC 103845 - Detail Expenses'!I72+'CC 103817 - Detail Expenses'!I72+'CC 103818 - Detail Expenses'!I72+'CC 103846 - Detail Expenses'!I72+'CC 103847 - Detail Expenses'!I72+'CC 103821 - Detail Expenses'!I72+'CC 140112 - Detail Expenses'!I72+'CC 103833 - Detail Expenses'!I72+'CC 103857 - Detail Expenses'!I72</f>
        <v>0</v>
      </c>
      <c r="J13" s="79" t="n">
        <f aca="false">+'CC 103820 - Detail Expenses'!J72+'CC 103816 - Detail Expenses'!J72+'CC 103845 - Detail Expenses'!J72+'CC 103817 - Detail Expenses'!J72+'CC 103818 - Detail Expenses'!J72+'CC 103846 - Detail Expenses'!J72+'CC 103847 - Detail Expenses'!J72+'CC 103821 - Detail Expenses'!J72+'CC 140112 - Detail Expenses'!J72+'CC 103833 - Detail Expenses'!J72+'CC 103857 - Detail Expenses'!J72</f>
        <v>0</v>
      </c>
      <c r="K13" s="79" t="n">
        <f aca="false">+'CC 103820 - Detail Expenses'!K72+'CC 103816 - Detail Expenses'!K72+'CC 103845 - Detail Expenses'!K72+'CC 103817 - Detail Expenses'!K72+'CC 103818 - Detail Expenses'!K72+'CC 103846 - Detail Expenses'!K72+'CC 103847 - Detail Expenses'!K72+'CC 103821 - Detail Expenses'!K72+'CC 140112 - Detail Expenses'!K72+'CC 103833 - Detail Expenses'!K72+'CC 103857 - Detail Expenses'!K72</f>
        <v>0</v>
      </c>
      <c r="L13" s="79" t="n">
        <f aca="false">+'CC 103820 - Detail Expenses'!L72+'CC 103816 - Detail Expenses'!L72+'CC 103845 - Detail Expenses'!L72+'CC 103817 - Detail Expenses'!L72+'CC 103818 - Detail Expenses'!L72+'CC 103846 - Detail Expenses'!L72+'CC 103847 - Detail Expenses'!L72+'CC 103821 - Detail Expenses'!L72+'CC 140112 - Detail Expenses'!L72+'CC 103833 - Detail Expenses'!L72+'CC 103857 - Detail Expenses'!L72</f>
        <v>0</v>
      </c>
      <c r="M13" s="79" t="n">
        <f aca="false">+'CC 103820 - Detail Expenses'!M72+'CC 103816 - Detail Expenses'!M72+'CC 103845 - Detail Expenses'!M72+'CC 103817 - Detail Expenses'!M72+'CC 103818 - Detail Expenses'!M72+'CC 103846 - Detail Expenses'!M72+'CC 103847 - Detail Expenses'!M72+'CC 103821 - Detail Expenses'!M72+'CC 140112 - Detail Expenses'!M72+'CC 103833 - Detail Expenses'!M72+'CC 103857 - Detail Expenses'!M72</f>
        <v>0</v>
      </c>
      <c r="N13" s="79" t="n">
        <f aca="false">+'CC 103820 - Detail Expenses'!N72+'CC 103816 - Detail Expenses'!N72+'CC 103845 - Detail Expenses'!N72+'CC 103817 - Detail Expenses'!N72+'CC 103818 - Detail Expenses'!N72+'CC 103846 - Detail Expenses'!N72+'CC 103847 - Detail Expenses'!N72+'CC 103821 - Detail Expenses'!N72+'CC 140112 - Detail Expenses'!N72+'CC 103833 - Detail Expenses'!N72+'CC 103857 - Detail Expenses'!N72</f>
        <v>0</v>
      </c>
      <c r="O13" s="79" t="n">
        <f aca="false">+'CC 103820 - Detail Expenses'!O72+'CC 103816 - Detail Expenses'!O72+'CC 103845 - Detail Expenses'!O72+'CC 103817 - Detail Expenses'!O72+'CC 103818 - Detail Expenses'!O72+'CC 103846 - Detail Expenses'!O72+'CC 103847 - Detail Expenses'!O72+'CC 103821 - Detail Expenses'!O72+'CC 140112 - Detail Expenses'!O72+'CC 103833 - Detail Expenses'!O72+'CC 103857 - Detail Expenses'!O72</f>
        <v>0</v>
      </c>
      <c r="P13" s="79" t="n">
        <f aca="false">SUM(D13:O13)</f>
        <v>0</v>
      </c>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0"/>
    </row>
    <row r="14" customFormat="false" ht="12.75" hidden="false" customHeight="false" outlineLevel="0" collapsed="false">
      <c r="A14" s="76"/>
      <c r="B14" s="77" t="s">
        <v>6</v>
      </c>
      <c r="C14" s="78"/>
      <c r="D14" s="79" t="n">
        <f aca="false">+'CC 103820 - Detail Expenses'!D70+'CC 103816 - Detail Expenses'!D70+'CC 103845 - Detail Expenses'!D70+'CC 103817 - Detail Expenses'!D70+'CC 103818 - Detail Expenses'!D70+'CC 103846 - Detail Expenses'!D70+'CC 103847 - Detail Expenses'!D70+'CC 103821 - Detail Expenses'!D70+'CC 140112 - Detail Expenses'!D70+'CC 103833 - Detail Expenses'!D70+'CC 103857 - Detail Expenses'!D70</f>
        <v>0</v>
      </c>
      <c r="E14" s="79" t="n">
        <f aca="false">+'CC 103820 - Detail Expenses'!E70+'CC 103816 - Detail Expenses'!E70+'CC 103845 - Detail Expenses'!E70+'CC 103817 - Detail Expenses'!E70+'CC 103818 - Detail Expenses'!E70+'CC 103846 - Detail Expenses'!E70+'CC 103847 - Detail Expenses'!E70+'CC 103821 - Detail Expenses'!E70+'CC 140112 - Detail Expenses'!E70+'CC 103833 - Detail Expenses'!E70+'CC 103857 - Detail Expenses'!E70</f>
        <v>0</v>
      </c>
      <c r="F14" s="79" t="n">
        <f aca="false">+'CC 103820 - Detail Expenses'!F70+'CC 103816 - Detail Expenses'!F70+'CC 103845 - Detail Expenses'!F70+'CC 103817 - Detail Expenses'!F70+'CC 103818 - Detail Expenses'!F70+'CC 103846 - Detail Expenses'!F70+'CC 103847 - Detail Expenses'!F70+'CC 103821 - Detail Expenses'!F70+'CC 140112 - Detail Expenses'!F70+'CC 103833 - Detail Expenses'!F70+'CC 103857 - Detail Expenses'!F70</f>
        <v>0</v>
      </c>
      <c r="G14" s="79" t="n">
        <f aca="false">+'CC 103820 - Detail Expenses'!G70+'CC 103816 - Detail Expenses'!G70+'CC 103845 - Detail Expenses'!G70+'CC 103817 - Detail Expenses'!G70+'CC 103818 - Detail Expenses'!G70+'CC 103846 - Detail Expenses'!G70+'CC 103847 - Detail Expenses'!G70+'CC 103821 - Detail Expenses'!G70+'CC 140112 - Detail Expenses'!G70+'CC 103833 - Detail Expenses'!G70+'CC 103857 - Detail Expenses'!G70</f>
        <v>0</v>
      </c>
      <c r="H14" s="79" t="n">
        <f aca="false">+'CC 103820 - Detail Expenses'!H70+'CC 103816 - Detail Expenses'!H70+'CC 103845 - Detail Expenses'!H70+'CC 103817 - Detail Expenses'!H70+'CC 103818 - Detail Expenses'!H70+'CC 103846 - Detail Expenses'!H70+'CC 103847 - Detail Expenses'!H70+'CC 103821 - Detail Expenses'!H70+'CC 140112 - Detail Expenses'!H70+'CC 103833 - Detail Expenses'!H70+'CC 103857 - Detail Expenses'!H70</f>
        <v>0</v>
      </c>
      <c r="I14" s="79" t="n">
        <f aca="false">+'CC 103820 - Detail Expenses'!I70+'CC 103816 - Detail Expenses'!I70+'CC 103845 - Detail Expenses'!I70+'CC 103817 - Detail Expenses'!I70+'CC 103818 - Detail Expenses'!I70+'CC 103846 - Detail Expenses'!I70+'CC 103847 - Detail Expenses'!I70+'CC 103821 - Detail Expenses'!I70+'CC 140112 - Detail Expenses'!I70+'CC 103833 - Detail Expenses'!I70+'CC 103857 - Detail Expenses'!I70</f>
        <v>0</v>
      </c>
      <c r="J14" s="79" t="n">
        <f aca="false">+'CC 103820 - Detail Expenses'!J70+'CC 103816 - Detail Expenses'!J70+'CC 103845 - Detail Expenses'!J70+'CC 103817 - Detail Expenses'!J70+'CC 103818 - Detail Expenses'!J70+'CC 103846 - Detail Expenses'!J70+'CC 103847 - Detail Expenses'!J70+'CC 103821 - Detail Expenses'!J70+'CC 140112 - Detail Expenses'!J70+'CC 103833 - Detail Expenses'!J70+'CC 103857 - Detail Expenses'!J70</f>
        <v>0</v>
      </c>
      <c r="K14" s="79" t="n">
        <f aca="false">+'CC 103820 - Detail Expenses'!K70+'CC 103816 - Detail Expenses'!K70+'CC 103845 - Detail Expenses'!K70+'CC 103817 - Detail Expenses'!K70+'CC 103818 - Detail Expenses'!K70+'CC 103846 - Detail Expenses'!K70+'CC 103847 - Detail Expenses'!K70+'CC 103821 - Detail Expenses'!K70+'CC 140112 - Detail Expenses'!K70+'CC 103833 - Detail Expenses'!K70+'CC 103857 - Detail Expenses'!K70</f>
        <v>0</v>
      </c>
      <c r="L14" s="79" t="n">
        <f aca="false">+'CC 103820 - Detail Expenses'!L70+'CC 103816 - Detail Expenses'!L70+'CC 103845 - Detail Expenses'!L70+'CC 103817 - Detail Expenses'!L70+'CC 103818 - Detail Expenses'!L70+'CC 103846 - Detail Expenses'!L70+'CC 103847 - Detail Expenses'!L70+'CC 103821 - Detail Expenses'!L70+'CC 140112 - Detail Expenses'!L70+'CC 103833 - Detail Expenses'!L70+'CC 103857 - Detail Expenses'!L70</f>
        <v>0</v>
      </c>
      <c r="M14" s="79" t="n">
        <f aca="false">+'CC 103820 - Detail Expenses'!M70+'CC 103816 - Detail Expenses'!M70+'CC 103845 - Detail Expenses'!M70+'CC 103817 - Detail Expenses'!M70+'CC 103818 - Detail Expenses'!M70+'CC 103846 - Detail Expenses'!M70+'CC 103847 - Detail Expenses'!M70+'CC 103821 - Detail Expenses'!M70+'CC 140112 - Detail Expenses'!M70+'CC 103833 - Detail Expenses'!M70+'CC 103857 - Detail Expenses'!M70</f>
        <v>0</v>
      </c>
      <c r="N14" s="79" t="n">
        <f aca="false">+'CC 103820 - Detail Expenses'!N70+'CC 103816 - Detail Expenses'!N70+'CC 103845 - Detail Expenses'!N70+'CC 103817 - Detail Expenses'!N70+'CC 103818 - Detail Expenses'!N70+'CC 103846 - Detail Expenses'!N70+'CC 103847 - Detail Expenses'!N70+'CC 103821 - Detail Expenses'!N70+'CC 140112 - Detail Expenses'!N70+'CC 103833 - Detail Expenses'!N70+'CC 103857 - Detail Expenses'!N70</f>
        <v>0</v>
      </c>
      <c r="O14" s="79" t="n">
        <f aca="false">+'CC 103820 - Detail Expenses'!O70+'CC 103816 - Detail Expenses'!O70+'CC 103845 - Detail Expenses'!O70+'CC 103817 - Detail Expenses'!O70+'CC 103818 - Detail Expenses'!O70+'CC 103846 - Detail Expenses'!O70+'CC 103847 - Detail Expenses'!O70+'CC 103821 - Detail Expenses'!O70+'CC 140112 - Detail Expenses'!O70+'CC 103833 - Detail Expenses'!O70+'CC 103857 - Detail Expenses'!O70</f>
        <v>0</v>
      </c>
      <c r="P14" s="79" t="n">
        <f aca="false">SUM(D14:O14)</f>
        <v>0</v>
      </c>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0"/>
      <c r="CV14" s="80"/>
      <c r="CW14" s="80"/>
      <c r="CX14" s="80"/>
      <c r="CY14" s="80"/>
      <c r="CZ14" s="80"/>
      <c r="DA14" s="80"/>
      <c r="DB14" s="80"/>
      <c r="DC14" s="80"/>
      <c r="DD14" s="80"/>
      <c r="DE14" s="80"/>
      <c r="DF14" s="80"/>
      <c r="DG14" s="80"/>
      <c r="DH14" s="80"/>
      <c r="DI14" s="80"/>
      <c r="DJ14" s="80"/>
      <c r="DK14" s="80"/>
      <c r="DL14" s="80"/>
      <c r="DM14" s="80"/>
      <c r="DN14" s="80"/>
      <c r="DO14" s="80"/>
      <c r="DP14" s="80"/>
      <c r="DQ14" s="80"/>
      <c r="DR14" s="80"/>
      <c r="DS14" s="80"/>
      <c r="DT14" s="80"/>
      <c r="DU14" s="80"/>
      <c r="DV14" s="80"/>
      <c r="DW14" s="80"/>
      <c r="DX14" s="80"/>
      <c r="DY14" s="80"/>
      <c r="DZ14" s="80"/>
      <c r="EA14" s="80"/>
      <c r="EB14" s="80"/>
      <c r="EC14" s="80"/>
      <c r="ED14" s="80"/>
      <c r="EE14" s="80"/>
      <c r="EF14" s="80"/>
      <c r="EG14" s="80"/>
      <c r="EH14" s="80"/>
      <c r="EI14" s="80"/>
      <c r="EJ14" s="80"/>
      <c r="EK14" s="80"/>
      <c r="EL14" s="80"/>
      <c r="EM14" s="80"/>
      <c r="EN14" s="80"/>
      <c r="EO14" s="80"/>
      <c r="EP14" s="80"/>
      <c r="EQ14" s="80"/>
      <c r="ER14" s="80"/>
      <c r="ES14" s="80"/>
      <c r="ET14" s="80"/>
      <c r="EU14" s="80"/>
      <c r="EV14" s="80"/>
      <c r="EW14" s="80"/>
      <c r="EX14" s="80"/>
      <c r="EY14" s="80"/>
      <c r="EZ14" s="80"/>
      <c r="FA14" s="80"/>
      <c r="FB14" s="80"/>
      <c r="FC14" s="80"/>
      <c r="FD14" s="80"/>
      <c r="FE14" s="80"/>
      <c r="FF14" s="80"/>
      <c r="FG14" s="80"/>
      <c r="FH14" s="80"/>
      <c r="FI14" s="80"/>
      <c r="FJ14" s="80"/>
      <c r="FK14" s="80"/>
      <c r="FL14" s="80"/>
      <c r="FM14" s="80"/>
      <c r="FN14" s="80"/>
      <c r="FO14" s="80"/>
      <c r="FP14" s="80"/>
      <c r="FQ14" s="80"/>
      <c r="FR14" s="80"/>
      <c r="FS14" s="80"/>
      <c r="FT14" s="80"/>
      <c r="FU14" s="80"/>
      <c r="FV14" s="80"/>
      <c r="FW14" s="80"/>
      <c r="FX14" s="80"/>
      <c r="FY14" s="80"/>
      <c r="FZ14" s="80"/>
      <c r="GA14" s="80"/>
      <c r="GB14" s="80"/>
      <c r="GC14" s="80"/>
      <c r="GD14" s="80"/>
      <c r="GE14" s="80"/>
      <c r="GF14" s="80"/>
      <c r="GG14" s="80"/>
      <c r="GH14" s="80"/>
      <c r="GI14" s="80"/>
      <c r="GJ14" s="80"/>
      <c r="GK14" s="80"/>
      <c r="GL14" s="80"/>
      <c r="GM14" s="80"/>
      <c r="GN14" s="80"/>
      <c r="GO14" s="80"/>
      <c r="GP14" s="80"/>
      <c r="GQ14" s="80"/>
      <c r="GR14" s="80"/>
      <c r="GS14" s="80"/>
      <c r="GT14" s="80"/>
      <c r="GU14" s="80"/>
      <c r="GV14" s="80"/>
      <c r="GW14" s="80"/>
      <c r="GX14" s="80"/>
      <c r="GY14" s="80"/>
      <c r="GZ14" s="80"/>
      <c r="HA14" s="80"/>
      <c r="HB14" s="80"/>
      <c r="HC14" s="80"/>
      <c r="HD14" s="80"/>
      <c r="HE14" s="80"/>
      <c r="HF14" s="80"/>
      <c r="HG14" s="80"/>
      <c r="HH14" s="80"/>
      <c r="HI14" s="80"/>
      <c r="HJ14" s="80"/>
      <c r="HK14" s="80"/>
      <c r="HL14" s="80"/>
      <c r="HM14" s="80"/>
      <c r="HN14" s="80"/>
      <c r="HO14" s="80"/>
      <c r="HP14" s="80"/>
      <c r="HQ14" s="80"/>
      <c r="HR14" s="80"/>
      <c r="HS14" s="80"/>
      <c r="HT14" s="80"/>
      <c r="HU14" s="80"/>
      <c r="HV14" s="80"/>
      <c r="HW14" s="80"/>
      <c r="HX14" s="80"/>
      <c r="HY14" s="80"/>
      <c r="HZ14" s="80"/>
      <c r="IA14" s="80"/>
      <c r="IB14" s="80"/>
      <c r="IC14" s="80"/>
      <c r="ID14" s="80"/>
      <c r="IE14" s="80"/>
      <c r="IF14" s="80"/>
      <c r="IG14" s="80"/>
      <c r="IH14" s="80"/>
      <c r="II14" s="80"/>
      <c r="IJ14" s="80"/>
      <c r="IK14" s="80"/>
      <c r="IL14" s="80"/>
      <c r="IM14" s="80"/>
      <c r="IN14" s="80"/>
      <c r="IO14" s="80"/>
      <c r="IP14" s="80"/>
      <c r="IQ14" s="80"/>
      <c r="IR14" s="80"/>
      <c r="IS14" s="80"/>
      <c r="IT14" s="80"/>
      <c r="IU14" s="80"/>
      <c r="IV14" s="80"/>
      <c r="IW14" s="80"/>
    </row>
    <row r="15" customFormat="false" ht="12.75" hidden="false" customHeight="false" outlineLevel="0" collapsed="false">
      <c r="A15" s="81"/>
      <c r="B15" s="82" t="s">
        <v>144</v>
      </c>
      <c r="C15" s="78"/>
      <c r="D15" s="79" t="n">
        <f aca="false">+'CC 103820 - Detail Expenses'!D72+'CC 103816 - Detail Expenses'!D72+'CC 103845 - Detail Expenses'!D72+'CC 103817 - Detail Expenses'!D72+'CC 103818 - Detail Expenses'!D72+'CC 103846 - Detail Expenses'!D72+'CC 103847 - Detail Expenses'!D72+'CC 103821 - Detail Expenses'!D72+'CC 140112 - Detail Expenses'!D72+'CC 103833 - Detail Expenses'!D72+'CC 103857 - Detail Expenses'!D72</f>
        <v>0</v>
      </c>
      <c r="E15" s="79" t="n">
        <f aca="false">+'CC 103820 - Detail Expenses'!E72+'CC 103816 - Detail Expenses'!E72+'CC 103845 - Detail Expenses'!E72+'CC 103817 - Detail Expenses'!E72+'CC 103818 - Detail Expenses'!E72+'CC 103846 - Detail Expenses'!E72+'CC 103847 - Detail Expenses'!E72+'CC 103821 - Detail Expenses'!E72+'CC 140112 - Detail Expenses'!E72+'CC 103833 - Detail Expenses'!E72+'CC 103857 - Detail Expenses'!E72</f>
        <v>0</v>
      </c>
      <c r="F15" s="79" t="n">
        <f aca="false">+'CC 103820 - Detail Expenses'!F72+'CC 103816 - Detail Expenses'!F72+'CC 103845 - Detail Expenses'!F72+'CC 103817 - Detail Expenses'!F72+'CC 103818 - Detail Expenses'!F72+'CC 103846 - Detail Expenses'!F72+'CC 103847 - Detail Expenses'!F72+'CC 103821 - Detail Expenses'!F72+'CC 140112 - Detail Expenses'!F72+'CC 103833 - Detail Expenses'!F72+'CC 103857 - Detail Expenses'!F72</f>
        <v>0</v>
      </c>
      <c r="G15" s="79" t="n">
        <f aca="false">+'CC 103820 - Detail Expenses'!G72+'CC 103816 - Detail Expenses'!G72+'CC 103845 - Detail Expenses'!G72+'CC 103817 - Detail Expenses'!G72+'CC 103818 - Detail Expenses'!G72+'CC 103846 - Detail Expenses'!G72+'CC 103847 - Detail Expenses'!G72+'CC 103821 - Detail Expenses'!G72+'CC 140112 - Detail Expenses'!G72+'CC 103833 - Detail Expenses'!G72+'CC 103857 - Detail Expenses'!G72</f>
        <v>0</v>
      </c>
      <c r="H15" s="79" t="n">
        <f aca="false">+'CC 103820 - Detail Expenses'!H72+'CC 103816 - Detail Expenses'!H72+'CC 103845 - Detail Expenses'!H72+'CC 103817 - Detail Expenses'!H72+'CC 103818 - Detail Expenses'!H72+'CC 103846 - Detail Expenses'!H72+'CC 103847 - Detail Expenses'!H72+'CC 103821 - Detail Expenses'!H72+'CC 140112 - Detail Expenses'!H72+'CC 103833 - Detail Expenses'!H72+'CC 103857 - Detail Expenses'!H72</f>
        <v>0</v>
      </c>
      <c r="I15" s="79" t="n">
        <f aca="false">+'CC 103820 - Detail Expenses'!I72+'CC 103816 - Detail Expenses'!I72+'CC 103845 - Detail Expenses'!I72+'CC 103817 - Detail Expenses'!I72+'CC 103818 - Detail Expenses'!I72+'CC 103846 - Detail Expenses'!I72+'CC 103847 - Detail Expenses'!I72+'CC 103821 - Detail Expenses'!I72+'CC 140112 - Detail Expenses'!I72+'CC 103833 - Detail Expenses'!I72+'CC 103857 - Detail Expenses'!I72</f>
        <v>0</v>
      </c>
      <c r="J15" s="79" t="n">
        <f aca="false">+'CC 103820 - Detail Expenses'!J72+'CC 103816 - Detail Expenses'!J72+'CC 103845 - Detail Expenses'!J72+'CC 103817 - Detail Expenses'!J72+'CC 103818 - Detail Expenses'!J72+'CC 103846 - Detail Expenses'!J72+'CC 103847 - Detail Expenses'!J72+'CC 103821 - Detail Expenses'!J72+'CC 140112 - Detail Expenses'!J72+'CC 103833 - Detail Expenses'!J72+'CC 103857 - Detail Expenses'!J72</f>
        <v>0</v>
      </c>
      <c r="K15" s="79" t="n">
        <f aca="false">+'CC 103820 - Detail Expenses'!K72+'CC 103816 - Detail Expenses'!K72+'CC 103845 - Detail Expenses'!K72+'CC 103817 - Detail Expenses'!K72+'CC 103818 - Detail Expenses'!K72+'CC 103846 - Detail Expenses'!K72+'CC 103847 - Detail Expenses'!K72+'CC 103821 - Detail Expenses'!K72+'CC 140112 - Detail Expenses'!K72+'CC 103833 - Detail Expenses'!K72+'CC 103857 - Detail Expenses'!K72</f>
        <v>0</v>
      </c>
      <c r="L15" s="79" t="n">
        <f aca="false">+'CC 103820 - Detail Expenses'!L72+'CC 103816 - Detail Expenses'!L72+'CC 103845 - Detail Expenses'!L72+'CC 103817 - Detail Expenses'!L72+'CC 103818 - Detail Expenses'!L72+'CC 103846 - Detail Expenses'!L72+'CC 103847 - Detail Expenses'!L72+'CC 103821 - Detail Expenses'!L72+'CC 140112 - Detail Expenses'!L72+'CC 103833 - Detail Expenses'!L72+'CC 103857 - Detail Expenses'!L72</f>
        <v>0</v>
      </c>
      <c r="M15" s="79" t="n">
        <f aca="false">+'CC 103820 - Detail Expenses'!M72+'CC 103816 - Detail Expenses'!M72+'CC 103845 - Detail Expenses'!M72+'CC 103817 - Detail Expenses'!M72+'CC 103818 - Detail Expenses'!M72+'CC 103846 - Detail Expenses'!M72+'CC 103847 - Detail Expenses'!M72+'CC 103821 - Detail Expenses'!M72+'CC 140112 - Detail Expenses'!M72+'CC 103833 - Detail Expenses'!M72+'CC 103857 - Detail Expenses'!M72</f>
        <v>0</v>
      </c>
      <c r="N15" s="79" t="n">
        <f aca="false">+'CC 103820 - Detail Expenses'!N72+'CC 103816 - Detail Expenses'!N72+'CC 103845 - Detail Expenses'!N72+'CC 103817 - Detail Expenses'!N72+'CC 103818 - Detail Expenses'!N72+'CC 103846 - Detail Expenses'!N72+'CC 103847 - Detail Expenses'!N72+'CC 103821 - Detail Expenses'!N72+'CC 140112 - Detail Expenses'!N72+'CC 103833 - Detail Expenses'!N72+'CC 103857 - Detail Expenses'!N72</f>
        <v>0</v>
      </c>
      <c r="O15" s="79" t="n">
        <f aca="false">+'CC 103820 - Detail Expenses'!O72+'CC 103816 - Detail Expenses'!O72+'CC 103845 - Detail Expenses'!O72+'CC 103817 - Detail Expenses'!O72+'CC 103818 - Detail Expenses'!O72+'CC 103846 - Detail Expenses'!O72+'CC 103847 - Detail Expenses'!O72+'CC 103821 - Detail Expenses'!O72+'CC 140112 - Detail Expenses'!O72+'CC 103833 - Detail Expenses'!O72+'CC 103857 - Detail Expenses'!O72</f>
        <v>0</v>
      </c>
      <c r="P15" s="79" t="n">
        <f aca="false">SUM(D15:O15)</f>
        <v>0</v>
      </c>
      <c r="Q15" s="0"/>
    </row>
    <row r="16" customFormat="false" ht="12.75" hidden="false" customHeight="false" outlineLevel="0" collapsed="false">
      <c r="A16" s="81"/>
      <c r="B16" s="82" t="s">
        <v>145</v>
      </c>
      <c r="C16" s="78"/>
      <c r="D16" s="79" t="n">
        <f aca="false">+'CC 103820 - Detail Expenses'!D81+'CC 103816 - Detail Expenses'!D81+'CC 103845 - Detail Expenses'!D81+'CC 103817 - Detail Expenses'!D81+'CC 103818 - Detail Expenses'!D81+'CC 103846 - Detail Expenses'!D81+'CC 103847 - Detail Expenses'!D81+'CC 103821 - Detail Expenses'!D81+'CC 140112 - Detail Expenses'!D81+'CC 103833 - Detail Expenses'!D81+'CC 103857 - Detail Expenses'!D81</f>
        <v>0</v>
      </c>
      <c r="E16" s="79" t="n">
        <f aca="false">+'CC 103820 - Detail Expenses'!E81+'CC 103816 - Detail Expenses'!E81+'CC 103845 - Detail Expenses'!E81+'CC 103817 - Detail Expenses'!E81+'CC 103818 - Detail Expenses'!E81+'CC 103846 - Detail Expenses'!E81+'CC 103847 - Detail Expenses'!E81+'CC 103821 - Detail Expenses'!E81+'CC 140112 - Detail Expenses'!E81+'CC 103833 - Detail Expenses'!E81+'CC 103857 - Detail Expenses'!E81</f>
        <v>0</v>
      </c>
      <c r="F16" s="79" t="n">
        <f aca="false">+'CC 103820 - Detail Expenses'!F81+'CC 103816 - Detail Expenses'!F81+'CC 103845 - Detail Expenses'!F81+'CC 103817 - Detail Expenses'!F81+'CC 103818 - Detail Expenses'!F81+'CC 103846 - Detail Expenses'!F81+'CC 103847 - Detail Expenses'!F81+'CC 103821 - Detail Expenses'!F81+'CC 140112 - Detail Expenses'!F81+'CC 103833 - Detail Expenses'!F81+'CC 103857 - Detail Expenses'!F81</f>
        <v>0</v>
      </c>
      <c r="G16" s="79" t="n">
        <f aca="false">+'CC 103820 - Detail Expenses'!G81+'CC 103816 - Detail Expenses'!G81+'CC 103845 - Detail Expenses'!G81+'CC 103817 - Detail Expenses'!G81+'CC 103818 - Detail Expenses'!G81+'CC 103846 - Detail Expenses'!G81+'CC 103847 - Detail Expenses'!G81+'CC 103821 - Detail Expenses'!G81+'CC 140112 - Detail Expenses'!G81+'CC 103833 - Detail Expenses'!G81+'CC 103857 - Detail Expenses'!G81</f>
        <v>0</v>
      </c>
      <c r="H16" s="79" t="n">
        <f aca="false">+'CC 103820 - Detail Expenses'!H81+'CC 103816 - Detail Expenses'!H81+'CC 103845 - Detail Expenses'!H81+'CC 103817 - Detail Expenses'!H81+'CC 103818 - Detail Expenses'!H81+'CC 103846 - Detail Expenses'!H81+'CC 103847 - Detail Expenses'!H81+'CC 103821 - Detail Expenses'!H81+'CC 140112 - Detail Expenses'!H81+'CC 103833 - Detail Expenses'!H81+'CC 103857 - Detail Expenses'!H81</f>
        <v>0</v>
      </c>
      <c r="I16" s="79" t="n">
        <f aca="false">+'CC 103820 - Detail Expenses'!I81+'CC 103816 - Detail Expenses'!I81+'CC 103845 - Detail Expenses'!I81+'CC 103817 - Detail Expenses'!I81+'CC 103818 - Detail Expenses'!I81+'CC 103846 - Detail Expenses'!I81+'CC 103847 - Detail Expenses'!I81+'CC 103821 - Detail Expenses'!I81+'CC 140112 - Detail Expenses'!I81+'CC 103833 - Detail Expenses'!I81+'CC 103857 - Detail Expenses'!I81</f>
        <v>0</v>
      </c>
      <c r="J16" s="79" t="n">
        <f aca="false">+'CC 103820 - Detail Expenses'!J81+'CC 103816 - Detail Expenses'!J81+'CC 103845 - Detail Expenses'!J81+'CC 103817 - Detail Expenses'!J81+'CC 103818 - Detail Expenses'!J81+'CC 103846 - Detail Expenses'!J81+'CC 103847 - Detail Expenses'!J81+'CC 103821 - Detail Expenses'!J81+'CC 140112 - Detail Expenses'!J81+'CC 103833 - Detail Expenses'!J81+'CC 103857 - Detail Expenses'!J81</f>
        <v>0</v>
      </c>
      <c r="K16" s="79" t="n">
        <f aca="false">+'CC 103820 - Detail Expenses'!K81+'CC 103816 - Detail Expenses'!K81+'CC 103845 - Detail Expenses'!K81+'CC 103817 - Detail Expenses'!K81+'CC 103818 - Detail Expenses'!K81+'CC 103846 - Detail Expenses'!K81+'CC 103847 - Detail Expenses'!K81+'CC 103821 - Detail Expenses'!K81+'CC 140112 - Detail Expenses'!K81+'CC 103833 - Detail Expenses'!K81+'CC 103857 - Detail Expenses'!K81</f>
        <v>0</v>
      </c>
      <c r="L16" s="79" t="n">
        <f aca="false">+'CC 103820 - Detail Expenses'!L81+'CC 103816 - Detail Expenses'!L81+'CC 103845 - Detail Expenses'!L81+'CC 103817 - Detail Expenses'!L81+'CC 103818 - Detail Expenses'!L81+'CC 103846 - Detail Expenses'!L81+'CC 103847 - Detail Expenses'!L81+'CC 103821 - Detail Expenses'!L81+'CC 140112 - Detail Expenses'!L81+'CC 103833 - Detail Expenses'!L81+'CC 103857 - Detail Expenses'!L81</f>
        <v>0</v>
      </c>
      <c r="M16" s="79" t="n">
        <f aca="false">+'CC 103820 - Detail Expenses'!M81+'CC 103816 - Detail Expenses'!M81+'CC 103845 - Detail Expenses'!M81+'CC 103817 - Detail Expenses'!M81+'CC 103818 - Detail Expenses'!M81+'CC 103846 - Detail Expenses'!M81+'CC 103847 - Detail Expenses'!M81+'CC 103821 - Detail Expenses'!M81+'CC 140112 - Detail Expenses'!M81+'CC 103833 - Detail Expenses'!M81+'CC 103857 - Detail Expenses'!M81</f>
        <v>0</v>
      </c>
      <c r="N16" s="79" t="n">
        <f aca="false">+'CC 103820 - Detail Expenses'!N81+'CC 103816 - Detail Expenses'!N81+'CC 103845 - Detail Expenses'!N81+'CC 103817 - Detail Expenses'!N81+'CC 103818 - Detail Expenses'!N81+'CC 103846 - Detail Expenses'!N81+'CC 103847 - Detail Expenses'!N81+'CC 103821 - Detail Expenses'!N81+'CC 140112 - Detail Expenses'!N81+'CC 103833 - Detail Expenses'!N81+'CC 103857 - Detail Expenses'!N81</f>
        <v>0</v>
      </c>
      <c r="O16" s="79" t="n">
        <f aca="false">+'CC 103820 - Detail Expenses'!O81+'CC 103816 - Detail Expenses'!O81+'CC 103845 - Detail Expenses'!O81+'CC 103817 - Detail Expenses'!O81+'CC 103818 - Detail Expenses'!O81+'CC 103846 - Detail Expenses'!O81+'CC 103847 - Detail Expenses'!O81+'CC 103821 - Detail Expenses'!O81+'CC 140112 - Detail Expenses'!O81+'CC 103833 - Detail Expenses'!O81+'CC 103857 - Detail Expenses'!O81</f>
        <v>0</v>
      </c>
      <c r="P16" s="79" t="n">
        <f aca="false">SUM(D16:O16)</f>
        <v>0</v>
      </c>
      <c r="Q16" s="0"/>
    </row>
    <row r="17" customFormat="false" ht="12.75" hidden="false" customHeight="false" outlineLevel="0" collapsed="false">
      <c r="A17" s="81"/>
      <c r="B17" s="82" t="s">
        <v>52</v>
      </c>
      <c r="C17" s="78"/>
      <c r="D17" s="79" t="n">
        <f aca="false">+'CC 103820 - Detail Expenses'!D85+'CC 103816 - Detail Expenses'!D85+'CC 103845 - Detail Expenses'!D85+'CC 103817 - Detail Expenses'!D85+'CC 103818 - Detail Expenses'!D85+'CC 103846 - Detail Expenses'!D85+'CC 103847 - Detail Expenses'!D85+'CC 103821 - Detail Expenses'!D85+'CC 140112 - Detail Expenses'!D85+'CC 103833 - Detail Expenses'!D85+'CC 103857 - Detail Expenses'!D85</f>
        <v>0</v>
      </c>
      <c r="E17" s="79" t="n">
        <f aca="false">+'CC 103820 - Detail Expenses'!E85+'CC 103816 - Detail Expenses'!E85+'CC 103845 - Detail Expenses'!E85+'CC 103817 - Detail Expenses'!E85+'CC 103818 - Detail Expenses'!E85+'CC 103846 - Detail Expenses'!E85+'CC 103847 - Detail Expenses'!E85+'CC 103821 - Detail Expenses'!E85+'CC 140112 - Detail Expenses'!E85+'CC 103833 - Detail Expenses'!E85+'CC 103857 - Detail Expenses'!E85</f>
        <v>0</v>
      </c>
      <c r="F17" s="79" t="n">
        <f aca="false">+'CC 103820 - Detail Expenses'!F85+'CC 103816 - Detail Expenses'!F85+'CC 103845 - Detail Expenses'!F85+'CC 103817 - Detail Expenses'!F85+'CC 103818 - Detail Expenses'!F85+'CC 103846 - Detail Expenses'!F85+'CC 103847 - Detail Expenses'!F85+'CC 103821 - Detail Expenses'!F85+'CC 140112 - Detail Expenses'!F85+'CC 103833 - Detail Expenses'!F85+'CC 103857 - Detail Expenses'!F85</f>
        <v>0</v>
      </c>
      <c r="G17" s="79" t="n">
        <f aca="false">+'CC 103820 - Detail Expenses'!G85+'CC 103816 - Detail Expenses'!G85+'CC 103845 - Detail Expenses'!G85+'CC 103817 - Detail Expenses'!G85+'CC 103818 - Detail Expenses'!G85+'CC 103846 - Detail Expenses'!G85+'CC 103847 - Detail Expenses'!G85+'CC 103821 - Detail Expenses'!G85+'CC 140112 - Detail Expenses'!G85+'CC 103833 - Detail Expenses'!G85+'CC 103857 - Detail Expenses'!G85</f>
        <v>0</v>
      </c>
      <c r="H17" s="79" t="n">
        <f aca="false">+'CC 103820 - Detail Expenses'!H85+'CC 103816 - Detail Expenses'!H85+'CC 103845 - Detail Expenses'!H85+'CC 103817 - Detail Expenses'!H85+'CC 103818 - Detail Expenses'!H85+'CC 103846 - Detail Expenses'!H85+'CC 103847 - Detail Expenses'!H85+'CC 103821 - Detail Expenses'!H85+'CC 140112 - Detail Expenses'!H85+'CC 103833 - Detail Expenses'!H85+'CC 103857 - Detail Expenses'!H85</f>
        <v>0</v>
      </c>
      <c r="I17" s="79" t="n">
        <f aca="false">+'CC 103820 - Detail Expenses'!I85+'CC 103816 - Detail Expenses'!I85+'CC 103845 - Detail Expenses'!I85+'CC 103817 - Detail Expenses'!I85+'CC 103818 - Detail Expenses'!I85+'CC 103846 - Detail Expenses'!I85+'CC 103847 - Detail Expenses'!I85+'CC 103821 - Detail Expenses'!I85+'CC 140112 - Detail Expenses'!I85+'CC 103833 - Detail Expenses'!I85+'CC 103857 - Detail Expenses'!I85</f>
        <v>0</v>
      </c>
      <c r="J17" s="79" t="n">
        <f aca="false">+'CC 103820 - Detail Expenses'!J85+'CC 103816 - Detail Expenses'!J85+'CC 103845 - Detail Expenses'!J85+'CC 103817 - Detail Expenses'!J85+'CC 103818 - Detail Expenses'!J85+'CC 103846 - Detail Expenses'!J85+'CC 103847 - Detail Expenses'!J85+'CC 103821 - Detail Expenses'!J85+'CC 140112 - Detail Expenses'!J85+'CC 103833 - Detail Expenses'!J85+'CC 103857 - Detail Expenses'!J85</f>
        <v>0</v>
      </c>
      <c r="K17" s="79" t="n">
        <f aca="false">+'CC 103820 - Detail Expenses'!K85+'CC 103816 - Detail Expenses'!K85+'CC 103845 - Detail Expenses'!K85+'CC 103817 - Detail Expenses'!K85+'CC 103818 - Detail Expenses'!K85+'CC 103846 - Detail Expenses'!K85+'CC 103847 - Detail Expenses'!K85+'CC 103821 - Detail Expenses'!K85+'CC 140112 - Detail Expenses'!K85+'CC 103833 - Detail Expenses'!K85+'CC 103857 - Detail Expenses'!K85</f>
        <v>0</v>
      </c>
      <c r="L17" s="79" t="n">
        <f aca="false">+'CC 103820 - Detail Expenses'!L85+'CC 103816 - Detail Expenses'!L85+'CC 103845 - Detail Expenses'!L85+'CC 103817 - Detail Expenses'!L85+'CC 103818 - Detail Expenses'!L85+'CC 103846 - Detail Expenses'!L85+'CC 103847 - Detail Expenses'!L85+'CC 103821 - Detail Expenses'!L85+'CC 140112 - Detail Expenses'!L85+'CC 103833 - Detail Expenses'!L85+'CC 103857 - Detail Expenses'!L85</f>
        <v>0</v>
      </c>
      <c r="M17" s="79" t="n">
        <f aca="false">+'CC 103820 - Detail Expenses'!M85+'CC 103816 - Detail Expenses'!M85+'CC 103845 - Detail Expenses'!M85+'CC 103817 - Detail Expenses'!M85+'CC 103818 - Detail Expenses'!M85+'CC 103846 - Detail Expenses'!M85+'CC 103847 - Detail Expenses'!M85+'CC 103821 - Detail Expenses'!M85+'CC 140112 - Detail Expenses'!M85+'CC 103833 - Detail Expenses'!M85+'CC 103857 - Detail Expenses'!M85</f>
        <v>0</v>
      </c>
      <c r="N17" s="79" t="n">
        <f aca="false">+'CC 103820 - Detail Expenses'!N85+'CC 103816 - Detail Expenses'!N85+'CC 103845 - Detail Expenses'!N85+'CC 103817 - Detail Expenses'!N85+'CC 103818 - Detail Expenses'!N85+'CC 103846 - Detail Expenses'!N85+'CC 103847 - Detail Expenses'!N85+'CC 103821 - Detail Expenses'!N85+'CC 140112 - Detail Expenses'!N85+'CC 103833 - Detail Expenses'!N85+'CC 103857 - Detail Expenses'!N85</f>
        <v>0</v>
      </c>
      <c r="O17" s="79" t="n">
        <f aca="false">+'CC 103820 - Detail Expenses'!O85+'CC 103816 - Detail Expenses'!O85+'CC 103845 - Detail Expenses'!O85+'CC 103817 - Detail Expenses'!O85+'CC 103818 - Detail Expenses'!O85+'CC 103846 - Detail Expenses'!O85+'CC 103847 - Detail Expenses'!O85+'CC 103821 - Detail Expenses'!O85+'CC 140112 - Detail Expenses'!O85+'CC 103833 - Detail Expenses'!O85+'CC 103857 - Detail Expenses'!O85</f>
        <v>0</v>
      </c>
      <c r="P17" s="79" t="n">
        <f aca="false">SUM(D17:O17)</f>
        <v>0</v>
      </c>
      <c r="Q17" s="0"/>
    </row>
    <row r="18" customFormat="false" ht="12.75" hidden="false" customHeight="false" outlineLevel="0" collapsed="false">
      <c r="A18" s="81"/>
      <c r="B18" s="82" t="s">
        <v>146</v>
      </c>
      <c r="C18" s="78"/>
      <c r="D18" s="79" t="n">
        <f aca="false">+'CC 103820 - Detail Expenses'!D58+'CC 103816 - Detail Expenses'!D58+'CC 103845 - Detail Expenses'!D58+'CC 103817 - Detail Expenses'!D58+'CC 103818 - Detail Expenses'!D58+'CC 103846 - Detail Expenses'!D58+'CC 103847 - Detail Expenses'!D58+'CC 103821 - Detail Expenses'!D58+'CC 140112 - Detail Expenses'!D58+'CC 103833 - Detail Expenses'!D58+'CC 103857 - Detail Expenses'!D58</f>
        <v>0</v>
      </c>
      <c r="E18" s="79" t="n">
        <f aca="false">+'CC 103820 - Detail Expenses'!E58+'CC 103816 - Detail Expenses'!E58+'CC 103845 - Detail Expenses'!E58+'CC 103817 - Detail Expenses'!E58+'CC 103818 - Detail Expenses'!E58+'CC 103846 - Detail Expenses'!E58+'CC 103847 - Detail Expenses'!E58+'CC 103821 - Detail Expenses'!E58+'CC 140112 - Detail Expenses'!E58+'CC 103833 - Detail Expenses'!E58+'CC 103857 - Detail Expenses'!E58</f>
        <v>0</v>
      </c>
      <c r="F18" s="79" t="n">
        <f aca="false">+'CC 103820 - Detail Expenses'!F58+'CC 103816 - Detail Expenses'!F58+'CC 103845 - Detail Expenses'!F58+'CC 103817 - Detail Expenses'!F58+'CC 103818 - Detail Expenses'!F58+'CC 103846 - Detail Expenses'!F58+'CC 103847 - Detail Expenses'!F58+'CC 103821 - Detail Expenses'!F58+'CC 140112 - Detail Expenses'!F58+'CC 103833 - Detail Expenses'!F58+'CC 103857 - Detail Expenses'!F58</f>
        <v>0</v>
      </c>
      <c r="G18" s="79" t="n">
        <f aca="false">+'CC 103820 - Detail Expenses'!G58+'CC 103816 - Detail Expenses'!G58+'CC 103845 - Detail Expenses'!G58+'CC 103817 - Detail Expenses'!G58+'CC 103818 - Detail Expenses'!G58+'CC 103846 - Detail Expenses'!G58+'CC 103847 - Detail Expenses'!G58+'CC 103821 - Detail Expenses'!G58+'CC 140112 - Detail Expenses'!G58+'CC 103833 - Detail Expenses'!G58+'CC 103857 - Detail Expenses'!G58</f>
        <v>0</v>
      </c>
      <c r="H18" s="79" t="n">
        <f aca="false">+'CC 103820 - Detail Expenses'!H58+'CC 103816 - Detail Expenses'!H58+'CC 103845 - Detail Expenses'!H58+'CC 103817 - Detail Expenses'!H58+'CC 103818 - Detail Expenses'!H58+'CC 103846 - Detail Expenses'!H58+'CC 103847 - Detail Expenses'!H58+'CC 103821 - Detail Expenses'!H58+'CC 140112 - Detail Expenses'!H58+'CC 103833 - Detail Expenses'!H58+'CC 103857 - Detail Expenses'!H58</f>
        <v>0</v>
      </c>
      <c r="I18" s="79" t="n">
        <f aca="false">+'CC 103820 - Detail Expenses'!I58+'CC 103816 - Detail Expenses'!I58+'CC 103845 - Detail Expenses'!I58+'CC 103817 - Detail Expenses'!I58+'CC 103818 - Detail Expenses'!I58+'CC 103846 - Detail Expenses'!I58+'CC 103847 - Detail Expenses'!I58+'CC 103821 - Detail Expenses'!I58+'CC 140112 - Detail Expenses'!I58+'CC 103833 - Detail Expenses'!I58+'CC 103857 - Detail Expenses'!I58</f>
        <v>0</v>
      </c>
      <c r="J18" s="79" t="n">
        <f aca="false">+'CC 103820 - Detail Expenses'!J58+'CC 103816 - Detail Expenses'!J58+'CC 103845 - Detail Expenses'!J58+'CC 103817 - Detail Expenses'!J58+'CC 103818 - Detail Expenses'!J58+'CC 103846 - Detail Expenses'!J58+'CC 103847 - Detail Expenses'!J58+'CC 103821 - Detail Expenses'!J58+'CC 140112 - Detail Expenses'!J58+'CC 103833 - Detail Expenses'!J58+'CC 103857 - Detail Expenses'!J58</f>
        <v>0</v>
      </c>
      <c r="K18" s="79" t="n">
        <f aca="false">+'CC 103820 - Detail Expenses'!K58+'CC 103816 - Detail Expenses'!K58+'CC 103845 - Detail Expenses'!K58+'CC 103817 - Detail Expenses'!K58+'CC 103818 - Detail Expenses'!K58+'CC 103846 - Detail Expenses'!K58+'CC 103847 - Detail Expenses'!K58+'CC 103821 - Detail Expenses'!K58+'CC 140112 - Detail Expenses'!K58+'CC 103833 - Detail Expenses'!K58+'CC 103857 - Detail Expenses'!K58</f>
        <v>0</v>
      </c>
      <c r="L18" s="79" t="n">
        <f aca="false">+'CC 103820 - Detail Expenses'!L58+'CC 103816 - Detail Expenses'!L58+'CC 103845 - Detail Expenses'!L58+'CC 103817 - Detail Expenses'!L58+'CC 103818 - Detail Expenses'!L58+'CC 103846 - Detail Expenses'!L58+'CC 103847 - Detail Expenses'!L58+'CC 103821 - Detail Expenses'!L58+'CC 140112 - Detail Expenses'!L58+'CC 103833 - Detail Expenses'!L58+'CC 103857 - Detail Expenses'!L58</f>
        <v>0</v>
      </c>
      <c r="M18" s="79" t="n">
        <f aca="false">+'CC 103820 - Detail Expenses'!M58+'CC 103816 - Detail Expenses'!M58+'CC 103845 - Detail Expenses'!M58+'CC 103817 - Detail Expenses'!M58+'CC 103818 - Detail Expenses'!M58+'CC 103846 - Detail Expenses'!M58+'CC 103847 - Detail Expenses'!M58+'CC 103821 - Detail Expenses'!M58+'CC 140112 - Detail Expenses'!M58+'CC 103833 - Detail Expenses'!M58+'CC 103857 - Detail Expenses'!M58</f>
        <v>0</v>
      </c>
      <c r="N18" s="79" t="n">
        <f aca="false">+'CC 103820 - Detail Expenses'!N58+'CC 103816 - Detail Expenses'!N58+'CC 103845 - Detail Expenses'!N58+'CC 103817 - Detail Expenses'!N58+'CC 103818 - Detail Expenses'!N58+'CC 103846 - Detail Expenses'!N58+'CC 103847 - Detail Expenses'!N58+'CC 103821 - Detail Expenses'!N58+'CC 140112 - Detail Expenses'!N58+'CC 103833 - Detail Expenses'!N58+'CC 103857 - Detail Expenses'!N58</f>
        <v>0</v>
      </c>
      <c r="O18" s="79" t="n">
        <f aca="false">+'CC 103820 - Detail Expenses'!O58+'CC 103816 - Detail Expenses'!O58+'CC 103845 - Detail Expenses'!O58+'CC 103817 - Detail Expenses'!O58+'CC 103818 - Detail Expenses'!O58+'CC 103846 - Detail Expenses'!O58+'CC 103847 - Detail Expenses'!O58+'CC 103821 - Detail Expenses'!O58+'CC 140112 - Detail Expenses'!O58+'CC 103833 - Detail Expenses'!O58+'CC 103857 - Detail Expenses'!O58</f>
        <v>0</v>
      </c>
      <c r="P18" s="79" t="n">
        <f aca="false">SUM(D18:O18)</f>
        <v>0</v>
      </c>
      <c r="Q18" s="0"/>
    </row>
    <row r="19" customFormat="false" ht="12.75" hidden="false" customHeight="false" outlineLevel="0" collapsed="false">
      <c r="A19" s="76"/>
      <c r="B19" s="83" t="s">
        <v>147</v>
      </c>
      <c r="C19" s="78"/>
      <c r="D19" s="79" t="n">
        <f aca="false">+'CC 103820 - Detail Expenses'!D64+'CC 103816 - Detail Expenses'!D64+'CC 103845 - Detail Expenses'!D64+'CC 103817 - Detail Expenses'!D64+'CC 103818 - Detail Expenses'!D64+'CC 103846 - Detail Expenses'!D64+'CC 103847 - Detail Expenses'!D64+'CC 103821 - Detail Expenses'!D64+'CC 140112 - Detail Expenses'!D64+'CC 103833 - Detail Expenses'!D64+'CC 103857 - Detail Expenses'!D64</f>
        <v>0</v>
      </c>
      <c r="E19" s="79" t="n">
        <f aca="false">+'CC 103820 - Detail Expenses'!E64+'CC 103816 - Detail Expenses'!E64+'CC 103845 - Detail Expenses'!E64+'CC 103817 - Detail Expenses'!E64+'CC 103818 - Detail Expenses'!E64+'CC 103846 - Detail Expenses'!E64+'CC 103847 - Detail Expenses'!E64+'CC 103821 - Detail Expenses'!E64+'CC 140112 - Detail Expenses'!E64+'CC 103833 - Detail Expenses'!E64+'CC 103857 - Detail Expenses'!E64</f>
        <v>0</v>
      </c>
      <c r="F19" s="79" t="n">
        <f aca="false">+'CC 103820 - Detail Expenses'!F64+'CC 103816 - Detail Expenses'!F64+'CC 103845 - Detail Expenses'!F64+'CC 103817 - Detail Expenses'!F64+'CC 103818 - Detail Expenses'!F64+'CC 103846 - Detail Expenses'!F64+'CC 103847 - Detail Expenses'!F64+'CC 103821 - Detail Expenses'!F64+'CC 140112 - Detail Expenses'!F64+'CC 103833 - Detail Expenses'!F64+'CC 103857 - Detail Expenses'!F64</f>
        <v>0</v>
      </c>
      <c r="G19" s="79" t="n">
        <f aca="false">+'CC 103820 - Detail Expenses'!G64+'CC 103816 - Detail Expenses'!G64+'CC 103845 - Detail Expenses'!G64+'CC 103817 - Detail Expenses'!G64+'CC 103818 - Detail Expenses'!G64+'CC 103846 - Detail Expenses'!G64+'CC 103847 - Detail Expenses'!G64+'CC 103821 - Detail Expenses'!G64+'CC 140112 - Detail Expenses'!G64+'CC 103833 - Detail Expenses'!G64+'CC 103857 - Detail Expenses'!G64</f>
        <v>0</v>
      </c>
      <c r="H19" s="79" t="n">
        <f aca="false">+'CC 103820 - Detail Expenses'!H64+'CC 103816 - Detail Expenses'!H64+'CC 103845 - Detail Expenses'!H64+'CC 103817 - Detail Expenses'!H64+'CC 103818 - Detail Expenses'!H64+'CC 103846 - Detail Expenses'!H64+'CC 103847 - Detail Expenses'!H64+'CC 103821 - Detail Expenses'!H64+'CC 140112 - Detail Expenses'!H64+'CC 103833 - Detail Expenses'!H64+'CC 103857 - Detail Expenses'!H64</f>
        <v>0</v>
      </c>
      <c r="I19" s="79" t="n">
        <f aca="false">+'CC 103820 - Detail Expenses'!I64+'CC 103816 - Detail Expenses'!I64+'CC 103845 - Detail Expenses'!I64+'CC 103817 - Detail Expenses'!I64+'CC 103818 - Detail Expenses'!I64+'CC 103846 - Detail Expenses'!I64+'CC 103847 - Detail Expenses'!I64+'CC 103821 - Detail Expenses'!I64+'CC 140112 - Detail Expenses'!I64+'CC 103833 - Detail Expenses'!I64+'CC 103857 - Detail Expenses'!I64</f>
        <v>0</v>
      </c>
      <c r="J19" s="79" t="n">
        <f aca="false">+'CC 103820 - Detail Expenses'!J64+'CC 103816 - Detail Expenses'!J64+'CC 103845 - Detail Expenses'!J64+'CC 103817 - Detail Expenses'!J64+'CC 103818 - Detail Expenses'!J64+'CC 103846 - Detail Expenses'!J64+'CC 103847 - Detail Expenses'!J64+'CC 103821 - Detail Expenses'!J64+'CC 140112 - Detail Expenses'!J64+'CC 103833 - Detail Expenses'!J64+'CC 103857 - Detail Expenses'!J64</f>
        <v>0</v>
      </c>
      <c r="K19" s="79" t="n">
        <f aca="false">+'CC 103820 - Detail Expenses'!K64+'CC 103816 - Detail Expenses'!K64+'CC 103845 - Detail Expenses'!K64+'CC 103817 - Detail Expenses'!K64+'CC 103818 - Detail Expenses'!K64+'CC 103846 - Detail Expenses'!K64+'CC 103847 - Detail Expenses'!K64+'CC 103821 - Detail Expenses'!K64+'CC 140112 - Detail Expenses'!K64+'CC 103833 - Detail Expenses'!K64+'CC 103857 - Detail Expenses'!K64</f>
        <v>0</v>
      </c>
      <c r="L19" s="79" t="n">
        <f aca="false">+'CC 103820 - Detail Expenses'!L64+'CC 103816 - Detail Expenses'!L64+'CC 103845 - Detail Expenses'!L64+'CC 103817 - Detail Expenses'!L64+'CC 103818 - Detail Expenses'!L64+'CC 103846 - Detail Expenses'!L64+'CC 103847 - Detail Expenses'!L64+'CC 103821 - Detail Expenses'!L64+'CC 140112 - Detail Expenses'!L64+'CC 103833 - Detail Expenses'!L64+'CC 103857 - Detail Expenses'!L64</f>
        <v>0</v>
      </c>
      <c r="M19" s="79" t="n">
        <f aca="false">+'CC 103820 - Detail Expenses'!M64+'CC 103816 - Detail Expenses'!M64+'CC 103845 - Detail Expenses'!M64+'CC 103817 - Detail Expenses'!M64+'CC 103818 - Detail Expenses'!M64+'CC 103846 - Detail Expenses'!M64+'CC 103847 - Detail Expenses'!M64+'CC 103821 - Detail Expenses'!M64+'CC 140112 - Detail Expenses'!M64+'CC 103833 - Detail Expenses'!M64+'CC 103857 - Detail Expenses'!M64</f>
        <v>0</v>
      </c>
      <c r="N19" s="79" t="n">
        <f aca="false">+'CC 103820 - Detail Expenses'!N64+'CC 103816 - Detail Expenses'!N64+'CC 103845 - Detail Expenses'!N64+'CC 103817 - Detail Expenses'!N64+'CC 103818 - Detail Expenses'!N64+'CC 103846 - Detail Expenses'!N64+'CC 103847 - Detail Expenses'!N64+'CC 103821 - Detail Expenses'!N64+'CC 140112 - Detail Expenses'!N64+'CC 103833 - Detail Expenses'!N64+'CC 103857 - Detail Expenses'!N64</f>
        <v>0</v>
      </c>
      <c r="O19" s="79" t="n">
        <f aca="false">+'CC 103820 - Detail Expenses'!O64+'CC 103816 - Detail Expenses'!O64+'CC 103845 - Detail Expenses'!O64+'CC 103817 - Detail Expenses'!O64+'CC 103818 - Detail Expenses'!O64+'CC 103846 - Detail Expenses'!O64+'CC 103847 - Detail Expenses'!O64+'CC 103821 - Detail Expenses'!O64+'CC 140112 - Detail Expenses'!O64+'CC 103833 - Detail Expenses'!O64+'CC 103857 - Detail Expenses'!O64</f>
        <v>0</v>
      </c>
      <c r="P19" s="79" t="n">
        <f aca="false">SUM(D19:O19)</f>
        <v>0</v>
      </c>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c r="IW19" s="80"/>
    </row>
    <row r="20" customFormat="false" ht="12.75" hidden="false" customHeight="false" outlineLevel="0" collapsed="false">
      <c r="A20" s="81"/>
      <c r="B20" s="82" t="s">
        <v>22</v>
      </c>
      <c r="C20" s="78"/>
      <c r="D20" s="79" t="n">
        <f aca="false">+'CC 103820 - Detail Expenses'!D65+'CC 103816 - Detail Expenses'!D65+'CC 103845 - Detail Expenses'!D65+'CC 103817 - Detail Expenses'!D65+'CC 103818 - Detail Expenses'!D65+'CC 103846 - Detail Expenses'!D65+'CC 103847 - Detail Expenses'!D65+'CC 103821 - Detail Expenses'!D65+'CC 140112 - Detail Expenses'!D65+'CC 103833 - Detail Expenses'!D65+'CC 103857 - Detail Expenses'!D65</f>
        <v>0</v>
      </c>
      <c r="E20" s="79" t="n">
        <f aca="false">+'CC 103820 - Detail Expenses'!E65+'CC 103816 - Detail Expenses'!E65+'CC 103845 - Detail Expenses'!E65+'CC 103817 - Detail Expenses'!E65+'CC 103818 - Detail Expenses'!E65+'CC 103846 - Detail Expenses'!E65+'CC 103847 - Detail Expenses'!E65+'CC 103821 - Detail Expenses'!E65+'CC 140112 - Detail Expenses'!E65+'CC 103833 - Detail Expenses'!E65+'CC 103857 - Detail Expenses'!E65</f>
        <v>0</v>
      </c>
      <c r="F20" s="79" t="n">
        <f aca="false">+'CC 103820 - Detail Expenses'!F65+'CC 103816 - Detail Expenses'!F65+'CC 103845 - Detail Expenses'!F65+'CC 103817 - Detail Expenses'!F65+'CC 103818 - Detail Expenses'!F65+'CC 103846 - Detail Expenses'!F65+'CC 103847 - Detail Expenses'!F65+'CC 103821 - Detail Expenses'!F65+'CC 140112 - Detail Expenses'!F65+'CC 103833 - Detail Expenses'!F65+'CC 103857 - Detail Expenses'!F65</f>
        <v>0</v>
      </c>
      <c r="G20" s="79" t="n">
        <f aca="false">+'CC 103820 - Detail Expenses'!G65+'CC 103816 - Detail Expenses'!G65+'CC 103845 - Detail Expenses'!G65+'CC 103817 - Detail Expenses'!G65+'CC 103818 - Detail Expenses'!G65+'CC 103846 - Detail Expenses'!G65+'CC 103847 - Detail Expenses'!G65+'CC 103821 - Detail Expenses'!G65+'CC 140112 - Detail Expenses'!G65+'CC 103833 - Detail Expenses'!G65+'CC 103857 - Detail Expenses'!G65</f>
        <v>0</v>
      </c>
      <c r="H20" s="79" t="n">
        <f aca="false">+'CC 103820 - Detail Expenses'!H65+'CC 103816 - Detail Expenses'!H65+'CC 103845 - Detail Expenses'!H65+'CC 103817 - Detail Expenses'!H65+'CC 103818 - Detail Expenses'!H65+'CC 103846 - Detail Expenses'!H65+'CC 103847 - Detail Expenses'!H65+'CC 103821 - Detail Expenses'!H65+'CC 140112 - Detail Expenses'!H65+'CC 103833 - Detail Expenses'!H65+'CC 103857 - Detail Expenses'!H65</f>
        <v>0</v>
      </c>
      <c r="I20" s="79" t="n">
        <f aca="false">+'CC 103820 - Detail Expenses'!I65+'CC 103816 - Detail Expenses'!I65+'CC 103845 - Detail Expenses'!I65+'CC 103817 - Detail Expenses'!I65+'CC 103818 - Detail Expenses'!I65+'CC 103846 - Detail Expenses'!I65+'CC 103847 - Detail Expenses'!I65+'CC 103821 - Detail Expenses'!I65+'CC 140112 - Detail Expenses'!I65+'CC 103833 - Detail Expenses'!I65+'CC 103857 - Detail Expenses'!I65</f>
        <v>0</v>
      </c>
      <c r="J20" s="79" t="n">
        <f aca="false">+'CC 103820 - Detail Expenses'!J65+'CC 103816 - Detail Expenses'!J65+'CC 103845 - Detail Expenses'!J65+'CC 103817 - Detail Expenses'!J65+'CC 103818 - Detail Expenses'!J65+'CC 103846 - Detail Expenses'!J65+'CC 103847 - Detail Expenses'!J65+'CC 103821 - Detail Expenses'!J65+'CC 140112 - Detail Expenses'!J65+'CC 103833 - Detail Expenses'!J65+'CC 103857 - Detail Expenses'!J65</f>
        <v>0</v>
      </c>
      <c r="K20" s="79" t="n">
        <f aca="false">+'CC 103820 - Detail Expenses'!K65+'CC 103816 - Detail Expenses'!K65+'CC 103845 - Detail Expenses'!K65+'CC 103817 - Detail Expenses'!K65+'CC 103818 - Detail Expenses'!K65+'CC 103846 - Detail Expenses'!K65+'CC 103847 - Detail Expenses'!K65+'CC 103821 - Detail Expenses'!K65+'CC 140112 - Detail Expenses'!K65+'CC 103833 - Detail Expenses'!K65+'CC 103857 - Detail Expenses'!K65</f>
        <v>0</v>
      </c>
      <c r="L20" s="79" t="n">
        <f aca="false">+'CC 103820 - Detail Expenses'!L65+'CC 103816 - Detail Expenses'!L65+'CC 103845 - Detail Expenses'!L65+'CC 103817 - Detail Expenses'!L65+'CC 103818 - Detail Expenses'!L65+'CC 103846 - Detail Expenses'!L65+'CC 103847 - Detail Expenses'!L65+'CC 103821 - Detail Expenses'!L65+'CC 140112 - Detail Expenses'!L65+'CC 103833 - Detail Expenses'!L65+'CC 103857 - Detail Expenses'!L65</f>
        <v>0</v>
      </c>
      <c r="M20" s="79" t="n">
        <f aca="false">+'CC 103820 - Detail Expenses'!M65+'CC 103816 - Detail Expenses'!M65+'CC 103845 - Detail Expenses'!M65+'CC 103817 - Detail Expenses'!M65+'CC 103818 - Detail Expenses'!M65+'CC 103846 - Detail Expenses'!M65+'CC 103847 - Detail Expenses'!M65+'CC 103821 - Detail Expenses'!M65+'CC 140112 - Detail Expenses'!M65+'CC 103833 - Detail Expenses'!M65+'CC 103857 - Detail Expenses'!M65</f>
        <v>0</v>
      </c>
      <c r="N20" s="79" t="n">
        <f aca="false">+'CC 103820 - Detail Expenses'!N65+'CC 103816 - Detail Expenses'!N65+'CC 103845 - Detail Expenses'!N65+'CC 103817 - Detail Expenses'!N65+'CC 103818 - Detail Expenses'!N65+'CC 103846 - Detail Expenses'!N65+'CC 103847 - Detail Expenses'!N65+'CC 103821 - Detail Expenses'!N65+'CC 140112 - Detail Expenses'!N65+'CC 103833 - Detail Expenses'!N65+'CC 103857 - Detail Expenses'!N65</f>
        <v>0</v>
      </c>
      <c r="O20" s="79" t="n">
        <f aca="false">+'CC 103820 - Detail Expenses'!O65+'CC 103816 - Detail Expenses'!O65+'CC 103845 - Detail Expenses'!O65+'CC 103817 - Detail Expenses'!O65+'CC 103818 - Detail Expenses'!O65+'CC 103846 - Detail Expenses'!O65+'CC 103847 - Detail Expenses'!O65+'CC 103821 - Detail Expenses'!O65+'CC 140112 - Detail Expenses'!O65+'CC 103833 - Detail Expenses'!O65+'CC 103857 - Detail Expenses'!O65</f>
        <v>0</v>
      </c>
      <c r="P20" s="79" t="n">
        <f aca="false">SUM(D20:O20)</f>
        <v>0</v>
      </c>
      <c r="Q20" s="0"/>
    </row>
    <row r="21" customFormat="false" ht="12.75" hidden="false" customHeight="false" outlineLevel="0" collapsed="false">
      <c r="A21" s="81"/>
      <c r="B21" s="83" t="s">
        <v>32</v>
      </c>
      <c r="C21" s="78"/>
      <c r="D21" s="79" t="n">
        <f aca="false">+'CC 103820 - Detail Expenses'!D66+'CC 103816 - Detail Expenses'!D66+'CC 103845 - Detail Expenses'!D66+'CC 103817 - Detail Expenses'!D66+'CC 103818 - Detail Expenses'!D66+'CC 103846 - Detail Expenses'!D66+'CC 103847 - Detail Expenses'!D66+'CC 103821 - Detail Expenses'!D66+'CC 140112 - Detail Expenses'!D66+'CC 103833 - Detail Expenses'!D66+'CC 103857 - Detail Expenses'!D66</f>
        <v>0</v>
      </c>
      <c r="E21" s="79" t="n">
        <f aca="false">+'CC 103820 - Detail Expenses'!E66+'CC 103816 - Detail Expenses'!E66+'CC 103845 - Detail Expenses'!E66+'CC 103817 - Detail Expenses'!E66+'CC 103818 - Detail Expenses'!E66+'CC 103846 - Detail Expenses'!E66+'CC 103847 - Detail Expenses'!E66+'CC 103821 - Detail Expenses'!E66+'CC 140112 - Detail Expenses'!E66+'CC 103833 - Detail Expenses'!E66+'CC 103857 - Detail Expenses'!E66</f>
        <v>0</v>
      </c>
      <c r="F21" s="79" t="n">
        <f aca="false">+'CC 103820 - Detail Expenses'!F66+'CC 103816 - Detail Expenses'!F66+'CC 103845 - Detail Expenses'!F66+'CC 103817 - Detail Expenses'!F66+'CC 103818 - Detail Expenses'!F66+'CC 103846 - Detail Expenses'!F66+'CC 103847 - Detail Expenses'!F66+'CC 103821 - Detail Expenses'!F66+'CC 140112 - Detail Expenses'!F66+'CC 103833 - Detail Expenses'!F66+'CC 103857 - Detail Expenses'!F66</f>
        <v>0</v>
      </c>
      <c r="G21" s="79" t="n">
        <f aca="false">+'CC 103820 - Detail Expenses'!G66+'CC 103816 - Detail Expenses'!G66+'CC 103845 - Detail Expenses'!G66+'CC 103817 - Detail Expenses'!G66+'CC 103818 - Detail Expenses'!G66+'CC 103846 - Detail Expenses'!G66+'CC 103847 - Detail Expenses'!G66+'CC 103821 - Detail Expenses'!G66+'CC 140112 - Detail Expenses'!G66+'CC 103833 - Detail Expenses'!G66+'CC 103857 - Detail Expenses'!G66</f>
        <v>0</v>
      </c>
      <c r="H21" s="79" t="n">
        <f aca="false">+'CC 103820 - Detail Expenses'!H66+'CC 103816 - Detail Expenses'!H66+'CC 103845 - Detail Expenses'!H66+'CC 103817 - Detail Expenses'!H66+'CC 103818 - Detail Expenses'!H66+'CC 103846 - Detail Expenses'!H66+'CC 103847 - Detail Expenses'!H66+'CC 103821 - Detail Expenses'!H66+'CC 140112 - Detail Expenses'!H66+'CC 103833 - Detail Expenses'!H66+'CC 103857 - Detail Expenses'!H66</f>
        <v>0</v>
      </c>
      <c r="I21" s="79" t="n">
        <f aca="false">+'CC 103820 - Detail Expenses'!I66+'CC 103816 - Detail Expenses'!I66+'CC 103845 - Detail Expenses'!I66+'CC 103817 - Detail Expenses'!I66+'CC 103818 - Detail Expenses'!I66+'CC 103846 - Detail Expenses'!I66+'CC 103847 - Detail Expenses'!I66+'CC 103821 - Detail Expenses'!I66+'CC 140112 - Detail Expenses'!I66+'CC 103833 - Detail Expenses'!I66+'CC 103857 - Detail Expenses'!I66</f>
        <v>0</v>
      </c>
      <c r="J21" s="79" t="n">
        <f aca="false">+'CC 103820 - Detail Expenses'!J66+'CC 103816 - Detail Expenses'!J66+'CC 103845 - Detail Expenses'!J66+'CC 103817 - Detail Expenses'!J66+'CC 103818 - Detail Expenses'!J66+'CC 103846 - Detail Expenses'!J66+'CC 103847 - Detail Expenses'!J66+'CC 103821 - Detail Expenses'!J66+'CC 140112 - Detail Expenses'!J66+'CC 103833 - Detail Expenses'!J66+'CC 103857 - Detail Expenses'!J66</f>
        <v>0</v>
      </c>
      <c r="K21" s="79" t="n">
        <f aca="false">+'CC 103820 - Detail Expenses'!K66+'CC 103816 - Detail Expenses'!K66+'CC 103845 - Detail Expenses'!K66+'CC 103817 - Detail Expenses'!K66+'CC 103818 - Detail Expenses'!K66+'CC 103846 - Detail Expenses'!K66+'CC 103847 - Detail Expenses'!K66+'CC 103821 - Detail Expenses'!K66+'CC 140112 - Detail Expenses'!K66+'CC 103833 - Detail Expenses'!K66+'CC 103857 - Detail Expenses'!K66</f>
        <v>0</v>
      </c>
      <c r="L21" s="79" t="n">
        <f aca="false">+'CC 103820 - Detail Expenses'!L66+'CC 103816 - Detail Expenses'!L66+'CC 103845 - Detail Expenses'!L66+'CC 103817 - Detail Expenses'!L66+'CC 103818 - Detail Expenses'!L66+'CC 103846 - Detail Expenses'!L66+'CC 103847 - Detail Expenses'!L66+'CC 103821 - Detail Expenses'!L66+'CC 140112 - Detail Expenses'!L66+'CC 103833 - Detail Expenses'!L66+'CC 103857 - Detail Expenses'!L66</f>
        <v>0</v>
      </c>
      <c r="M21" s="79" t="n">
        <f aca="false">+'CC 103820 - Detail Expenses'!M66+'CC 103816 - Detail Expenses'!M66+'CC 103845 - Detail Expenses'!M66+'CC 103817 - Detail Expenses'!M66+'CC 103818 - Detail Expenses'!M66+'CC 103846 - Detail Expenses'!M66+'CC 103847 - Detail Expenses'!M66+'CC 103821 - Detail Expenses'!M66+'CC 140112 - Detail Expenses'!M66+'CC 103833 - Detail Expenses'!M66+'CC 103857 - Detail Expenses'!M66</f>
        <v>0</v>
      </c>
      <c r="N21" s="79" t="n">
        <f aca="false">+'CC 103820 - Detail Expenses'!N66+'CC 103816 - Detail Expenses'!N66+'CC 103845 - Detail Expenses'!N66+'CC 103817 - Detail Expenses'!N66+'CC 103818 - Detail Expenses'!N66+'CC 103846 - Detail Expenses'!N66+'CC 103847 - Detail Expenses'!N66+'CC 103821 - Detail Expenses'!N66+'CC 140112 - Detail Expenses'!N66+'CC 103833 - Detail Expenses'!N66+'CC 103857 - Detail Expenses'!N66</f>
        <v>0</v>
      </c>
      <c r="O21" s="79" t="n">
        <f aca="false">+'CC 103820 - Detail Expenses'!O66+'CC 103816 - Detail Expenses'!O66+'CC 103845 - Detail Expenses'!O66+'CC 103817 - Detail Expenses'!O66+'CC 103818 - Detail Expenses'!O66+'CC 103846 - Detail Expenses'!O66+'CC 103847 - Detail Expenses'!O66+'CC 103821 - Detail Expenses'!O66+'CC 140112 - Detail Expenses'!O66+'CC 103833 - Detail Expenses'!O66+'CC 103857 - Detail Expenses'!O66</f>
        <v>0</v>
      </c>
      <c r="P21" s="79" t="n">
        <f aca="false">SUM(D21:O21)</f>
        <v>0</v>
      </c>
    </row>
    <row r="22" customFormat="false" ht="12.75" hidden="false" customHeight="false" outlineLevel="0" collapsed="false">
      <c r="A22" s="76"/>
      <c r="B22" s="83" t="s">
        <v>148</v>
      </c>
      <c r="C22" s="78"/>
      <c r="D22" s="79" t="n">
        <f aca="false">+'CC 103820 - Detail Expenses'!D69+'CC 103816 - Detail Expenses'!D69+'CC 103845 - Detail Expenses'!D69+'CC 103817 - Detail Expenses'!D69+'CC 103818 - Detail Expenses'!D69+'CC 103846 - Detail Expenses'!D69+'CC 103847 - Detail Expenses'!D69+'CC 103821 - Detail Expenses'!D69+'CC 140112 - Detail Expenses'!D69+'CC 103833 - Detail Expenses'!D69+'CC 103857 - Detail Expenses'!D69</f>
        <v>0</v>
      </c>
      <c r="E22" s="79" t="n">
        <f aca="false">+'CC 103820 - Detail Expenses'!E69+'CC 103816 - Detail Expenses'!E69+'CC 103845 - Detail Expenses'!E69+'CC 103817 - Detail Expenses'!E69+'CC 103818 - Detail Expenses'!E69+'CC 103846 - Detail Expenses'!E69+'CC 103847 - Detail Expenses'!E69+'CC 103821 - Detail Expenses'!E69+'CC 140112 - Detail Expenses'!E69+'CC 103833 - Detail Expenses'!E69+'CC 103857 - Detail Expenses'!E69</f>
        <v>0</v>
      </c>
      <c r="F22" s="79" t="n">
        <f aca="false">+'CC 103820 - Detail Expenses'!F69+'CC 103816 - Detail Expenses'!F69+'CC 103845 - Detail Expenses'!F69+'CC 103817 - Detail Expenses'!F69+'CC 103818 - Detail Expenses'!F69+'CC 103846 - Detail Expenses'!F69+'CC 103847 - Detail Expenses'!F69+'CC 103821 - Detail Expenses'!F69+'CC 140112 - Detail Expenses'!F69+'CC 103833 - Detail Expenses'!F69+'CC 103857 - Detail Expenses'!F69</f>
        <v>0</v>
      </c>
      <c r="G22" s="79" t="n">
        <f aca="false">+'CC 103820 - Detail Expenses'!G69+'CC 103816 - Detail Expenses'!G69+'CC 103845 - Detail Expenses'!G69+'CC 103817 - Detail Expenses'!G69+'CC 103818 - Detail Expenses'!G69+'CC 103846 - Detail Expenses'!G69+'CC 103847 - Detail Expenses'!G69+'CC 103821 - Detail Expenses'!G69+'CC 140112 - Detail Expenses'!G69+'CC 103833 - Detail Expenses'!G69+'CC 103857 - Detail Expenses'!G69</f>
        <v>0</v>
      </c>
      <c r="H22" s="79" t="n">
        <f aca="false">+'CC 103820 - Detail Expenses'!H69+'CC 103816 - Detail Expenses'!H69+'CC 103845 - Detail Expenses'!H69+'CC 103817 - Detail Expenses'!H69+'CC 103818 - Detail Expenses'!H69+'CC 103846 - Detail Expenses'!H69+'CC 103847 - Detail Expenses'!H69+'CC 103821 - Detail Expenses'!H69+'CC 140112 - Detail Expenses'!H69+'CC 103833 - Detail Expenses'!H69+'CC 103857 - Detail Expenses'!H69</f>
        <v>0</v>
      </c>
      <c r="I22" s="79" t="n">
        <f aca="false">+'CC 103820 - Detail Expenses'!I69+'CC 103816 - Detail Expenses'!I69+'CC 103845 - Detail Expenses'!I69+'CC 103817 - Detail Expenses'!I69+'CC 103818 - Detail Expenses'!I69+'CC 103846 - Detail Expenses'!I69+'CC 103847 - Detail Expenses'!I69+'CC 103821 - Detail Expenses'!I69+'CC 140112 - Detail Expenses'!I69+'CC 103833 - Detail Expenses'!I69+'CC 103857 - Detail Expenses'!I69</f>
        <v>0</v>
      </c>
      <c r="J22" s="79" t="n">
        <f aca="false">+'CC 103820 - Detail Expenses'!J69+'CC 103816 - Detail Expenses'!J69+'CC 103845 - Detail Expenses'!J69+'CC 103817 - Detail Expenses'!J69+'CC 103818 - Detail Expenses'!J69+'CC 103846 - Detail Expenses'!J69+'CC 103847 - Detail Expenses'!J69+'CC 103821 - Detail Expenses'!J69+'CC 140112 - Detail Expenses'!J69+'CC 103833 - Detail Expenses'!J69+'CC 103857 - Detail Expenses'!J69</f>
        <v>0</v>
      </c>
      <c r="K22" s="79" t="n">
        <f aca="false">+'CC 103820 - Detail Expenses'!K69+'CC 103816 - Detail Expenses'!K69+'CC 103845 - Detail Expenses'!K69+'CC 103817 - Detail Expenses'!K69+'CC 103818 - Detail Expenses'!K69+'CC 103846 - Detail Expenses'!K69+'CC 103847 - Detail Expenses'!K69+'CC 103821 - Detail Expenses'!K69+'CC 140112 - Detail Expenses'!K69+'CC 103833 - Detail Expenses'!K69+'CC 103857 - Detail Expenses'!K69</f>
        <v>0</v>
      </c>
      <c r="L22" s="79" t="n">
        <f aca="false">+'CC 103820 - Detail Expenses'!L69+'CC 103816 - Detail Expenses'!L69+'CC 103845 - Detail Expenses'!L69+'CC 103817 - Detail Expenses'!L69+'CC 103818 - Detail Expenses'!L69+'CC 103846 - Detail Expenses'!L69+'CC 103847 - Detail Expenses'!L69+'CC 103821 - Detail Expenses'!L69+'CC 140112 - Detail Expenses'!L69+'CC 103833 - Detail Expenses'!L69+'CC 103857 - Detail Expenses'!L69</f>
        <v>0</v>
      </c>
      <c r="M22" s="79" t="n">
        <f aca="false">+'CC 103820 - Detail Expenses'!M69+'CC 103816 - Detail Expenses'!M69+'CC 103845 - Detail Expenses'!M69+'CC 103817 - Detail Expenses'!M69+'CC 103818 - Detail Expenses'!M69+'CC 103846 - Detail Expenses'!M69+'CC 103847 - Detail Expenses'!M69+'CC 103821 - Detail Expenses'!M69+'CC 140112 - Detail Expenses'!M69+'CC 103833 - Detail Expenses'!M69+'CC 103857 - Detail Expenses'!M69</f>
        <v>0</v>
      </c>
      <c r="N22" s="79" t="n">
        <f aca="false">+'CC 103820 - Detail Expenses'!N69+'CC 103816 - Detail Expenses'!N69+'CC 103845 - Detail Expenses'!N69+'CC 103817 - Detail Expenses'!N69+'CC 103818 - Detail Expenses'!N69+'CC 103846 - Detail Expenses'!N69+'CC 103847 - Detail Expenses'!N69+'CC 103821 - Detail Expenses'!N69+'CC 140112 - Detail Expenses'!N69+'CC 103833 - Detail Expenses'!N69+'CC 103857 - Detail Expenses'!N69</f>
        <v>0</v>
      </c>
      <c r="O22" s="79" t="n">
        <f aca="false">+'CC 103820 - Detail Expenses'!O69+'CC 103816 - Detail Expenses'!O69+'CC 103845 - Detail Expenses'!O69+'CC 103817 - Detail Expenses'!O69+'CC 103818 - Detail Expenses'!O69+'CC 103846 - Detail Expenses'!O69+'CC 103847 - Detail Expenses'!O69+'CC 103821 - Detail Expenses'!O69+'CC 140112 - Detail Expenses'!O69+'CC 103833 - Detail Expenses'!O69+'CC 103857 - Detail Expenses'!O69</f>
        <v>0</v>
      </c>
      <c r="P22" s="79" t="n">
        <f aca="false">SUM(D22:O22)</f>
        <v>0</v>
      </c>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c r="FA22" s="80"/>
      <c r="FB22" s="80"/>
      <c r="FC22" s="80"/>
      <c r="FD22" s="80"/>
      <c r="FE22" s="80"/>
      <c r="FF22" s="80"/>
      <c r="FG22" s="80"/>
      <c r="FH22" s="80"/>
      <c r="FI22" s="80"/>
      <c r="FJ22" s="80"/>
      <c r="FK22" s="80"/>
      <c r="FL22" s="80"/>
      <c r="FM22" s="80"/>
      <c r="FN22" s="80"/>
      <c r="FO22" s="80"/>
      <c r="FP22" s="80"/>
      <c r="FQ22" s="80"/>
      <c r="FR22" s="80"/>
      <c r="FS22" s="80"/>
      <c r="FT22" s="80"/>
      <c r="FU22" s="80"/>
      <c r="FV22" s="80"/>
      <c r="FW22" s="80"/>
      <c r="FX22" s="80"/>
      <c r="FY22" s="80"/>
      <c r="FZ22" s="80"/>
      <c r="GA22" s="80"/>
      <c r="GB22" s="80"/>
      <c r="GC22" s="80"/>
      <c r="GD22" s="80"/>
      <c r="GE22" s="80"/>
      <c r="GF22" s="80"/>
      <c r="GG22" s="80"/>
      <c r="GH22" s="80"/>
      <c r="GI22" s="80"/>
      <c r="GJ22" s="80"/>
      <c r="GK22" s="80"/>
      <c r="GL22" s="80"/>
      <c r="GM22" s="80"/>
      <c r="GN22" s="80"/>
      <c r="GO22" s="80"/>
      <c r="GP22" s="80"/>
      <c r="GQ22" s="80"/>
      <c r="GR22" s="80"/>
      <c r="GS22" s="80"/>
      <c r="GT22" s="80"/>
      <c r="GU22" s="80"/>
      <c r="GV22" s="80"/>
      <c r="GW22" s="80"/>
      <c r="GX22" s="80"/>
      <c r="GY22" s="80"/>
      <c r="GZ22" s="80"/>
      <c r="HA22" s="80"/>
      <c r="HB22" s="80"/>
      <c r="HC22" s="80"/>
      <c r="HD22" s="80"/>
      <c r="HE22" s="80"/>
      <c r="HF22" s="80"/>
      <c r="HG22" s="80"/>
      <c r="HH22" s="80"/>
      <c r="HI22" s="80"/>
      <c r="HJ22" s="80"/>
      <c r="HK22" s="80"/>
      <c r="HL22" s="80"/>
      <c r="HM22" s="80"/>
      <c r="HN22" s="80"/>
      <c r="HO22" s="80"/>
      <c r="HP22" s="80"/>
      <c r="HQ22" s="80"/>
      <c r="HR22" s="80"/>
      <c r="HS22" s="80"/>
      <c r="HT22" s="80"/>
      <c r="HU22" s="80"/>
      <c r="HV22" s="80"/>
      <c r="HW22" s="80"/>
      <c r="HX22" s="80"/>
      <c r="HY22" s="80"/>
      <c r="HZ22" s="80"/>
      <c r="IA22" s="80"/>
      <c r="IB22" s="80"/>
      <c r="IC22" s="80"/>
      <c r="ID22" s="80"/>
      <c r="IE22" s="80"/>
      <c r="IF22" s="80"/>
      <c r="IG22" s="80"/>
      <c r="IH22" s="80"/>
      <c r="II22" s="80"/>
      <c r="IJ22" s="80"/>
      <c r="IK22" s="80"/>
      <c r="IL22" s="80"/>
      <c r="IM22" s="80"/>
      <c r="IN22" s="80"/>
      <c r="IO22" s="80"/>
      <c r="IP22" s="80"/>
      <c r="IQ22" s="80"/>
      <c r="IR22" s="80"/>
      <c r="IS22" s="80"/>
      <c r="IT22" s="80"/>
      <c r="IU22" s="80"/>
      <c r="IV22" s="80"/>
      <c r="IW22" s="80"/>
    </row>
    <row r="23" customFormat="false" ht="12.75" hidden="false" customHeight="false" outlineLevel="0" collapsed="false">
      <c r="A23" s="84"/>
      <c r="B23" s="82" t="s">
        <v>149</v>
      </c>
      <c r="C23" s="85"/>
      <c r="D23" s="79" t="n">
        <f aca="false">+'CC 103820 - Detail Expenses'!D70+'CC 103816 - Detail Expenses'!D70+'CC 103845 - Detail Expenses'!D70+'CC 103817 - Detail Expenses'!D70+'CC 103818 - Detail Expenses'!D70+'CC 103846 - Detail Expenses'!D70+'CC 103847 - Detail Expenses'!D70+'CC 103821 - Detail Expenses'!D70+'CC 140112 - Detail Expenses'!D70+'CC 103833 - Detail Expenses'!D70+'CC 103857 - Detail Expenses'!D70</f>
        <v>0</v>
      </c>
      <c r="E23" s="79" t="n">
        <f aca="false">+'CC 103820 - Detail Expenses'!E70+'CC 103816 - Detail Expenses'!E70+'CC 103845 - Detail Expenses'!E70+'CC 103817 - Detail Expenses'!E70+'CC 103818 - Detail Expenses'!E70+'CC 103846 - Detail Expenses'!E70+'CC 103847 - Detail Expenses'!E70+'CC 103821 - Detail Expenses'!E70+'CC 140112 - Detail Expenses'!E70+'CC 103833 - Detail Expenses'!E70+'CC 103857 - Detail Expenses'!E70</f>
        <v>0</v>
      </c>
      <c r="F23" s="79" t="n">
        <f aca="false">+'CC 103820 - Detail Expenses'!F70+'CC 103816 - Detail Expenses'!F70+'CC 103845 - Detail Expenses'!F70+'CC 103817 - Detail Expenses'!F70+'CC 103818 - Detail Expenses'!F70+'CC 103846 - Detail Expenses'!F70+'CC 103847 - Detail Expenses'!F70+'CC 103821 - Detail Expenses'!F70+'CC 140112 - Detail Expenses'!F70+'CC 103833 - Detail Expenses'!F70+'CC 103857 - Detail Expenses'!F70</f>
        <v>0</v>
      </c>
      <c r="G23" s="79" t="n">
        <f aca="false">+'CC 103820 - Detail Expenses'!G70+'CC 103816 - Detail Expenses'!G70+'CC 103845 - Detail Expenses'!G70+'CC 103817 - Detail Expenses'!G70+'CC 103818 - Detail Expenses'!G70+'CC 103846 - Detail Expenses'!G70+'CC 103847 - Detail Expenses'!G70+'CC 103821 - Detail Expenses'!G70+'CC 140112 - Detail Expenses'!G70+'CC 103833 - Detail Expenses'!G70+'CC 103857 - Detail Expenses'!G70</f>
        <v>0</v>
      </c>
      <c r="H23" s="79" t="n">
        <f aca="false">+'CC 103820 - Detail Expenses'!H70+'CC 103816 - Detail Expenses'!H70+'CC 103845 - Detail Expenses'!H70+'CC 103817 - Detail Expenses'!H70+'CC 103818 - Detail Expenses'!H70+'CC 103846 - Detail Expenses'!H70+'CC 103847 - Detail Expenses'!H70+'CC 103821 - Detail Expenses'!H70+'CC 140112 - Detail Expenses'!H70+'CC 103833 - Detail Expenses'!H70+'CC 103857 - Detail Expenses'!H70</f>
        <v>0</v>
      </c>
      <c r="I23" s="79" t="n">
        <f aca="false">+'CC 103820 - Detail Expenses'!I70+'CC 103816 - Detail Expenses'!I70+'CC 103845 - Detail Expenses'!I70+'CC 103817 - Detail Expenses'!I70+'CC 103818 - Detail Expenses'!I70+'CC 103846 - Detail Expenses'!I70+'CC 103847 - Detail Expenses'!I70+'CC 103821 - Detail Expenses'!I70+'CC 140112 - Detail Expenses'!I70+'CC 103833 - Detail Expenses'!I70+'CC 103857 - Detail Expenses'!I70</f>
        <v>0</v>
      </c>
      <c r="J23" s="79" t="n">
        <f aca="false">+'CC 103820 - Detail Expenses'!J70+'CC 103816 - Detail Expenses'!J70+'CC 103845 - Detail Expenses'!J70+'CC 103817 - Detail Expenses'!J70+'CC 103818 - Detail Expenses'!J70+'CC 103846 - Detail Expenses'!J70+'CC 103847 - Detail Expenses'!J70+'CC 103821 - Detail Expenses'!J70+'CC 140112 - Detail Expenses'!J70+'CC 103833 - Detail Expenses'!J70+'CC 103857 - Detail Expenses'!J70</f>
        <v>0</v>
      </c>
      <c r="K23" s="79" t="n">
        <f aca="false">+'CC 103820 - Detail Expenses'!K70+'CC 103816 - Detail Expenses'!K70+'CC 103845 - Detail Expenses'!K70+'CC 103817 - Detail Expenses'!K70+'CC 103818 - Detail Expenses'!K70+'CC 103846 - Detail Expenses'!K70+'CC 103847 - Detail Expenses'!K70+'CC 103821 - Detail Expenses'!K70+'CC 140112 - Detail Expenses'!K70+'CC 103833 - Detail Expenses'!K70+'CC 103857 - Detail Expenses'!K70</f>
        <v>0</v>
      </c>
      <c r="L23" s="79" t="n">
        <f aca="false">+'CC 103820 - Detail Expenses'!L70+'CC 103816 - Detail Expenses'!L70+'CC 103845 - Detail Expenses'!L70+'CC 103817 - Detail Expenses'!L70+'CC 103818 - Detail Expenses'!L70+'CC 103846 - Detail Expenses'!L70+'CC 103847 - Detail Expenses'!L70+'CC 103821 - Detail Expenses'!L70+'CC 140112 - Detail Expenses'!L70+'CC 103833 - Detail Expenses'!L70+'CC 103857 - Detail Expenses'!L70</f>
        <v>0</v>
      </c>
      <c r="M23" s="79" t="n">
        <f aca="false">+'CC 103820 - Detail Expenses'!M70+'CC 103816 - Detail Expenses'!M70+'CC 103845 - Detail Expenses'!M70+'CC 103817 - Detail Expenses'!M70+'CC 103818 - Detail Expenses'!M70+'CC 103846 - Detail Expenses'!M70+'CC 103847 - Detail Expenses'!M70+'CC 103821 - Detail Expenses'!M70+'CC 140112 - Detail Expenses'!M70+'CC 103833 - Detail Expenses'!M70+'CC 103857 - Detail Expenses'!M70</f>
        <v>0</v>
      </c>
      <c r="N23" s="79" t="n">
        <f aca="false">+'CC 103820 - Detail Expenses'!N70+'CC 103816 - Detail Expenses'!N70+'CC 103845 - Detail Expenses'!N70+'CC 103817 - Detail Expenses'!N70+'CC 103818 - Detail Expenses'!N70+'CC 103846 - Detail Expenses'!N70+'CC 103847 - Detail Expenses'!N70+'CC 103821 - Detail Expenses'!N70+'CC 140112 - Detail Expenses'!N70+'CC 103833 - Detail Expenses'!N70+'CC 103857 - Detail Expenses'!N70</f>
        <v>0</v>
      </c>
      <c r="O23" s="79" t="n">
        <f aca="false">+'CC 103820 - Detail Expenses'!O70+'CC 103816 - Detail Expenses'!O70+'CC 103845 - Detail Expenses'!O70+'CC 103817 - Detail Expenses'!O70+'CC 103818 - Detail Expenses'!O70+'CC 103846 - Detail Expenses'!O70+'CC 103847 - Detail Expenses'!O70+'CC 103821 - Detail Expenses'!O70+'CC 140112 - Detail Expenses'!O70+'CC 103833 - Detail Expenses'!O70+'CC 103857 - Detail Expenses'!O70</f>
        <v>0</v>
      </c>
      <c r="P23" s="79" t="n">
        <f aca="false">SUM(D23:O23)</f>
        <v>0</v>
      </c>
    </row>
    <row r="24" customFormat="false" ht="12.75" hidden="false" customHeight="false" outlineLevel="0" collapsed="false">
      <c r="A24" s="84"/>
      <c r="B24" s="82" t="s">
        <v>150</v>
      </c>
      <c r="C24" s="85"/>
      <c r="D24" s="79" t="n">
        <f aca="false">+'CC 103820 - Detail Expenses'!D71+'CC 103816 - Detail Expenses'!D71+'CC 103845 - Detail Expenses'!D71+'CC 103817 - Detail Expenses'!D71+'CC 103818 - Detail Expenses'!D71+'CC 103846 - Detail Expenses'!D71+'CC 103847 - Detail Expenses'!D71+'CC 103821 - Detail Expenses'!D71+'CC 140112 - Detail Expenses'!D71+'CC 103833 - Detail Expenses'!D71+'CC 103857 - Detail Expenses'!D71</f>
        <v>0</v>
      </c>
      <c r="E24" s="79" t="n">
        <f aca="false">+'CC 103820 - Detail Expenses'!E71+'CC 103816 - Detail Expenses'!E71+'CC 103845 - Detail Expenses'!E71+'CC 103817 - Detail Expenses'!E71+'CC 103818 - Detail Expenses'!E71+'CC 103846 - Detail Expenses'!E71+'CC 103847 - Detail Expenses'!E71+'CC 103821 - Detail Expenses'!E71+'CC 140112 - Detail Expenses'!E71+'CC 103833 - Detail Expenses'!E71+'CC 103857 - Detail Expenses'!E71</f>
        <v>0</v>
      </c>
      <c r="F24" s="79" t="n">
        <f aca="false">+'CC 103820 - Detail Expenses'!F71+'CC 103816 - Detail Expenses'!F71+'CC 103845 - Detail Expenses'!F71+'CC 103817 - Detail Expenses'!F71+'CC 103818 - Detail Expenses'!F71+'CC 103846 - Detail Expenses'!F71+'CC 103847 - Detail Expenses'!F71+'CC 103821 - Detail Expenses'!F71+'CC 140112 - Detail Expenses'!F71+'CC 103833 - Detail Expenses'!F71+'CC 103857 - Detail Expenses'!F71</f>
        <v>0</v>
      </c>
      <c r="G24" s="79" t="n">
        <f aca="false">+'CC 103820 - Detail Expenses'!G71+'CC 103816 - Detail Expenses'!G71+'CC 103845 - Detail Expenses'!G71+'CC 103817 - Detail Expenses'!G71+'CC 103818 - Detail Expenses'!G71+'CC 103846 - Detail Expenses'!G71+'CC 103847 - Detail Expenses'!G71+'CC 103821 - Detail Expenses'!G71+'CC 140112 - Detail Expenses'!G71+'CC 103833 - Detail Expenses'!G71+'CC 103857 - Detail Expenses'!G71</f>
        <v>0</v>
      </c>
      <c r="H24" s="79" t="n">
        <f aca="false">+'CC 103820 - Detail Expenses'!H71+'CC 103816 - Detail Expenses'!H71+'CC 103845 - Detail Expenses'!H71+'CC 103817 - Detail Expenses'!H71+'CC 103818 - Detail Expenses'!H71+'CC 103846 - Detail Expenses'!H71+'CC 103847 - Detail Expenses'!H71+'CC 103821 - Detail Expenses'!H71+'CC 140112 - Detail Expenses'!H71+'CC 103833 - Detail Expenses'!H71+'CC 103857 - Detail Expenses'!H71</f>
        <v>0</v>
      </c>
      <c r="I24" s="79" t="n">
        <f aca="false">+'CC 103820 - Detail Expenses'!I71+'CC 103816 - Detail Expenses'!I71+'CC 103845 - Detail Expenses'!I71+'CC 103817 - Detail Expenses'!I71+'CC 103818 - Detail Expenses'!I71+'CC 103846 - Detail Expenses'!I71+'CC 103847 - Detail Expenses'!I71+'CC 103821 - Detail Expenses'!I71+'CC 140112 - Detail Expenses'!I71+'CC 103833 - Detail Expenses'!I71+'CC 103857 - Detail Expenses'!I71</f>
        <v>0</v>
      </c>
      <c r="J24" s="79" t="n">
        <f aca="false">+'CC 103820 - Detail Expenses'!J71+'CC 103816 - Detail Expenses'!J71+'CC 103845 - Detail Expenses'!J71+'CC 103817 - Detail Expenses'!J71+'CC 103818 - Detail Expenses'!J71+'CC 103846 - Detail Expenses'!J71+'CC 103847 - Detail Expenses'!J71+'CC 103821 - Detail Expenses'!J71+'CC 140112 - Detail Expenses'!J71+'CC 103833 - Detail Expenses'!J71+'CC 103857 - Detail Expenses'!J71</f>
        <v>0</v>
      </c>
      <c r="K24" s="79" t="n">
        <f aca="false">+'CC 103820 - Detail Expenses'!K71+'CC 103816 - Detail Expenses'!K71+'CC 103845 - Detail Expenses'!K71+'CC 103817 - Detail Expenses'!K71+'CC 103818 - Detail Expenses'!K71+'CC 103846 - Detail Expenses'!K71+'CC 103847 - Detail Expenses'!K71+'CC 103821 - Detail Expenses'!K71+'CC 140112 - Detail Expenses'!K71+'CC 103833 - Detail Expenses'!K71+'CC 103857 - Detail Expenses'!K71</f>
        <v>0</v>
      </c>
      <c r="L24" s="79" t="n">
        <f aca="false">+'CC 103820 - Detail Expenses'!L71+'CC 103816 - Detail Expenses'!L71+'CC 103845 - Detail Expenses'!L71+'CC 103817 - Detail Expenses'!L71+'CC 103818 - Detail Expenses'!L71+'CC 103846 - Detail Expenses'!L71+'CC 103847 - Detail Expenses'!L71+'CC 103821 - Detail Expenses'!L71+'CC 140112 - Detail Expenses'!L71+'CC 103833 - Detail Expenses'!L71+'CC 103857 - Detail Expenses'!L71</f>
        <v>0</v>
      </c>
      <c r="M24" s="79" t="n">
        <f aca="false">+'CC 103820 - Detail Expenses'!M71+'CC 103816 - Detail Expenses'!M71+'CC 103845 - Detail Expenses'!M71+'CC 103817 - Detail Expenses'!M71+'CC 103818 - Detail Expenses'!M71+'CC 103846 - Detail Expenses'!M71+'CC 103847 - Detail Expenses'!M71+'CC 103821 - Detail Expenses'!M71+'CC 140112 - Detail Expenses'!M71+'CC 103833 - Detail Expenses'!M71+'CC 103857 - Detail Expenses'!M71</f>
        <v>0</v>
      </c>
      <c r="N24" s="79" t="n">
        <f aca="false">+'CC 103820 - Detail Expenses'!N71+'CC 103816 - Detail Expenses'!N71+'CC 103845 - Detail Expenses'!N71+'CC 103817 - Detail Expenses'!N71+'CC 103818 - Detail Expenses'!N71+'CC 103846 - Detail Expenses'!N71+'CC 103847 - Detail Expenses'!N71+'CC 103821 - Detail Expenses'!N71+'CC 140112 - Detail Expenses'!N71+'CC 103833 - Detail Expenses'!N71+'CC 103857 - Detail Expenses'!N71</f>
        <v>0</v>
      </c>
      <c r="O24" s="79" t="n">
        <f aca="false">+'CC 103820 - Detail Expenses'!O71+'CC 103816 - Detail Expenses'!O71+'CC 103845 - Detail Expenses'!O71+'CC 103817 - Detail Expenses'!O71+'CC 103818 - Detail Expenses'!O71+'CC 103846 - Detail Expenses'!O71+'CC 103847 - Detail Expenses'!O71+'CC 103821 - Detail Expenses'!O71+'CC 140112 - Detail Expenses'!O71+'CC 103833 - Detail Expenses'!O71+'CC 103857 - Detail Expenses'!O71</f>
        <v>0</v>
      </c>
      <c r="P24" s="79" t="n">
        <f aca="false">SUM(D24:O24)</f>
        <v>0</v>
      </c>
    </row>
    <row r="25" customFormat="false" ht="12.75" hidden="false" customHeight="false" outlineLevel="0" collapsed="false">
      <c r="A25" s="84"/>
      <c r="B25" s="82" t="s">
        <v>151</v>
      </c>
      <c r="C25" s="85"/>
      <c r="D25" s="79" t="n">
        <f aca="false">+'CC 103820 - Detail Expenses'!D72+'CC 103816 - Detail Expenses'!D72+'CC 103845 - Detail Expenses'!D72+'CC 103817 - Detail Expenses'!D72+'CC 103818 - Detail Expenses'!D72+'CC 103846 - Detail Expenses'!D72+'CC 103847 - Detail Expenses'!D72+'CC 103821 - Detail Expenses'!D72+'CC 140112 - Detail Expenses'!D72+'CC 103833 - Detail Expenses'!D72+'CC 103857 - Detail Expenses'!D72</f>
        <v>0</v>
      </c>
      <c r="E25" s="79" t="n">
        <f aca="false">+'CC 103820 - Detail Expenses'!E72+'CC 103816 - Detail Expenses'!E72+'CC 103845 - Detail Expenses'!E72+'CC 103817 - Detail Expenses'!E72+'CC 103818 - Detail Expenses'!E72+'CC 103846 - Detail Expenses'!E72+'CC 103847 - Detail Expenses'!E72+'CC 103821 - Detail Expenses'!E72+'CC 140112 - Detail Expenses'!E72+'CC 103833 - Detail Expenses'!E72+'CC 103857 - Detail Expenses'!E72</f>
        <v>0</v>
      </c>
      <c r="F25" s="79" t="n">
        <f aca="false">+'CC 103820 - Detail Expenses'!F72+'CC 103816 - Detail Expenses'!F72+'CC 103845 - Detail Expenses'!F72+'CC 103817 - Detail Expenses'!F72+'CC 103818 - Detail Expenses'!F72+'CC 103846 - Detail Expenses'!F72+'CC 103847 - Detail Expenses'!F72+'CC 103821 - Detail Expenses'!F72+'CC 140112 - Detail Expenses'!F72+'CC 103833 - Detail Expenses'!F72+'CC 103857 - Detail Expenses'!F72</f>
        <v>0</v>
      </c>
      <c r="G25" s="79" t="n">
        <f aca="false">+'CC 103820 - Detail Expenses'!G72+'CC 103816 - Detail Expenses'!G72+'CC 103845 - Detail Expenses'!G72+'CC 103817 - Detail Expenses'!G72+'CC 103818 - Detail Expenses'!G72+'CC 103846 - Detail Expenses'!G72+'CC 103847 - Detail Expenses'!G72+'CC 103821 - Detail Expenses'!G72+'CC 140112 - Detail Expenses'!G72+'CC 103833 - Detail Expenses'!G72+'CC 103857 - Detail Expenses'!G72</f>
        <v>0</v>
      </c>
      <c r="H25" s="79" t="n">
        <f aca="false">+'CC 103820 - Detail Expenses'!H72+'CC 103816 - Detail Expenses'!H72+'CC 103845 - Detail Expenses'!H72+'CC 103817 - Detail Expenses'!H72+'CC 103818 - Detail Expenses'!H72+'CC 103846 - Detail Expenses'!H72+'CC 103847 - Detail Expenses'!H72+'CC 103821 - Detail Expenses'!H72+'CC 140112 - Detail Expenses'!H72+'CC 103833 - Detail Expenses'!H72+'CC 103857 - Detail Expenses'!H72</f>
        <v>0</v>
      </c>
      <c r="I25" s="79" t="n">
        <f aca="false">+'CC 103820 - Detail Expenses'!I72+'CC 103816 - Detail Expenses'!I72+'CC 103845 - Detail Expenses'!I72+'CC 103817 - Detail Expenses'!I72+'CC 103818 - Detail Expenses'!I72+'CC 103846 - Detail Expenses'!I72+'CC 103847 - Detail Expenses'!I72+'CC 103821 - Detail Expenses'!I72+'CC 140112 - Detail Expenses'!I72+'CC 103833 - Detail Expenses'!I72+'CC 103857 - Detail Expenses'!I72</f>
        <v>0</v>
      </c>
      <c r="J25" s="79" t="n">
        <f aca="false">+'CC 103820 - Detail Expenses'!J72+'CC 103816 - Detail Expenses'!J72+'CC 103845 - Detail Expenses'!J72+'CC 103817 - Detail Expenses'!J72+'CC 103818 - Detail Expenses'!J72+'CC 103846 - Detail Expenses'!J72+'CC 103847 - Detail Expenses'!J72+'CC 103821 - Detail Expenses'!J72+'CC 140112 - Detail Expenses'!J72+'CC 103833 - Detail Expenses'!J72+'CC 103857 - Detail Expenses'!J72</f>
        <v>0</v>
      </c>
      <c r="K25" s="79" t="n">
        <f aca="false">+'CC 103820 - Detail Expenses'!K72+'CC 103816 - Detail Expenses'!K72+'CC 103845 - Detail Expenses'!K72+'CC 103817 - Detail Expenses'!K72+'CC 103818 - Detail Expenses'!K72+'CC 103846 - Detail Expenses'!K72+'CC 103847 - Detail Expenses'!K72+'CC 103821 - Detail Expenses'!K72+'CC 140112 - Detail Expenses'!K72+'CC 103833 - Detail Expenses'!K72+'CC 103857 - Detail Expenses'!K72</f>
        <v>0</v>
      </c>
      <c r="L25" s="79" t="n">
        <f aca="false">+'CC 103820 - Detail Expenses'!L72+'CC 103816 - Detail Expenses'!L72+'CC 103845 - Detail Expenses'!L72+'CC 103817 - Detail Expenses'!L72+'CC 103818 - Detail Expenses'!L72+'CC 103846 - Detail Expenses'!L72+'CC 103847 - Detail Expenses'!L72+'CC 103821 - Detail Expenses'!L72+'CC 140112 - Detail Expenses'!L72+'CC 103833 - Detail Expenses'!L72+'CC 103857 - Detail Expenses'!L72</f>
        <v>0</v>
      </c>
      <c r="M25" s="79" t="n">
        <f aca="false">+'CC 103820 - Detail Expenses'!M72+'CC 103816 - Detail Expenses'!M72+'CC 103845 - Detail Expenses'!M72+'CC 103817 - Detail Expenses'!M72+'CC 103818 - Detail Expenses'!M72+'CC 103846 - Detail Expenses'!M72+'CC 103847 - Detail Expenses'!M72+'CC 103821 - Detail Expenses'!M72+'CC 140112 - Detail Expenses'!M72+'CC 103833 - Detail Expenses'!M72+'CC 103857 - Detail Expenses'!M72</f>
        <v>0</v>
      </c>
      <c r="N25" s="79" t="n">
        <f aca="false">+'CC 103820 - Detail Expenses'!N72+'CC 103816 - Detail Expenses'!N72+'CC 103845 - Detail Expenses'!N72+'CC 103817 - Detail Expenses'!N72+'CC 103818 - Detail Expenses'!N72+'CC 103846 - Detail Expenses'!N72+'CC 103847 - Detail Expenses'!N72+'CC 103821 - Detail Expenses'!N72+'CC 140112 - Detail Expenses'!N72+'CC 103833 - Detail Expenses'!N72+'CC 103857 - Detail Expenses'!N72</f>
        <v>0</v>
      </c>
      <c r="O25" s="79" t="n">
        <f aca="false">+'CC 103820 - Detail Expenses'!O72+'CC 103816 - Detail Expenses'!O72+'CC 103845 - Detail Expenses'!O72+'CC 103817 - Detail Expenses'!O72+'CC 103818 - Detail Expenses'!O72+'CC 103846 - Detail Expenses'!O72+'CC 103847 - Detail Expenses'!O72+'CC 103821 - Detail Expenses'!O72+'CC 140112 - Detail Expenses'!O72+'CC 103833 - Detail Expenses'!O72+'CC 103857 - Detail Expenses'!O72</f>
        <v>0</v>
      </c>
      <c r="P25" s="79" t="n">
        <f aca="false">SUM(D25:O25)</f>
        <v>0</v>
      </c>
    </row>
    <row r="26" customFormat="false" ht="12.75" hidden="false" customHeight="false" outlineLevel="0" collapsed="false">
      <c r="A26" s="84"/>
      <c r="B26" s="82" t="s">
        <v>152</v>
      </c>
      <c r="C26" s="85"/>
      <c r="D26" s="79" t="n">
        <f aca="false">+'CC 103820 - Detail Expenses'!D73+'CC 103816 - Detail Expenses'!D73+'CC 103845 - Detail Expenses'!D73+'CC 103817 - Detail Expenses'!D73+'CC 103818 - Detail Expenses'!D73+'CC 103846 - Detail Expenses'!D73+'CC 103847 - Detail Expenses'!D73+'CC 103821 - Detail Expenses'!D73+'CC 140112 - Detail Expenses'!D73+'CC 103833 - Detail Expenses'!D73+'CC 103857 - Detail Expenses'!D73</f>
        <v>0</v>
      </c>
      <c r="E26" s="79" t="n">
        <f aca="false">+'CC 103820 - Detail Expenses'!E73+'CC 103816 - Detail Expenses'!E73+'CC 103845 - Detail Expenses'!E73+'CC 103817 - Detail Expenses'!E73+'CC 103818 - Detail Expenses'!E73+'CC 103846 - Detail Expenses'!E73+'CC 103847 - Detail Expenses'!E73+'CC 103821 - Detail Expenses'!E73+'CC 140112 - Detail Expenses'!E73+'CC 103833 - Detail Expenses'!E73+'CC 103857 - Detail Expenses'!E73</f>
        <v>0</v>
      </c>
      <c r="F26" s="79" t="n">
        <f aca="false">+'CC 103820 - Detail Expenses'!F73+'CC 103816 - Detail Expenses'!F73+'CC 103845 - Detail Expenses'!F73+'CC 103817 - Detail Expenses'!F73+'CC 103818 - Detail Expenses'!F73+'CC 103846 - Detail Expenses'!F73+'CC 103847 - Detail Expenses'!F73+'CC 103821 - Detail Expenses'!F73+'CC 140112 - Detail Expenses'!F73+'CC 103833 - Detail Expenses'!F73+'CC 103857 - Detail Expenses'!F73</f>
        <v>0</v>
      </c>
      <c r="G26" s="79" t="n">
        <f aca="false">+'CC 103820 - Detail Expenses'!G73+'CC 103816 - Detail Expenses'!G73+'CC 103845 - Detail Expenses'!G73+'CC 103817 - Detail Expenses'!G73+'CC 103818 - Detail Expenses'!G73+'CC 103846 - Detail Expenses'!G73+'CC 103847 - Detail Expenses'!G73+'CC 103821 - Detail Expenses'!G73+'CC 140112 - Detail Expenses'!G73+'CC 103833 - Detail Expenses'!G73+'CC 103857 - Detail Expenses'!G73</f>
        <v>0</v>
      </c>
      <c r="H26" s="79" t="n">
        <f aca="false">+'CC 103820 - Detail Expenses'!H73+'CC 103816 - Detail Expenses'!H73+'CC 103845 - Detail Expenses'!H73+'CC 103817 - Detail Expenses'!H73+'CC 103818 - Detail Expenses'!H73+'CC 103846 - Detail Expenses'!H73+'CC 103847 - Detail Expenses'!H73+'CC 103821 - Detail Expenses'!H73+'CC 140112 - Detail Expenses'!H73+'CC 103833 - Detail Expenses'!H73+'CC 103857 - Detail Expenses'!H73</f>
        <v>0</v>
      </c>
      <c r="I26" s="79" t="n">
        <f aca="false">+'CC 103820 - Detail Expenses'!I73+'CC 103816 - Detail Expenses'!I73+'CC 103845 - Detail Expenses'!I73+'CC 103817 - Detail Expenses'!I73+'CC 103818 - Detail Expenses'!I73+'CC 103846 - Detail Expenses'!I73+'CC 103847 - Detail Expenses'!I73+'CC 103821 - Detail Expenses'!I73+'CC 140112 - Detail Expenses'!I73+'CC 103833 - Detail Expenses'!I73+'CC 103857 - Detail Expenses'!I73</f>
        <v>0</v>
      </c>
      <c r="J26" s="79" t="n">
        <f aca="false">+'CC 103820 - Detail Expenses'!J73+'CC 103816 - Detail Expenses'!J73+'CC 103845 - Detail Expenses'!J73+'CC 103817 - Detail Expenses'!J73+'CC 103818 - Detail Expenses'!J73+'CC 103846 - Detail Expenses'!J73+'CC 103847 - Detail Expenses'!J73+'CC 103821 - Detail Expenses'!J73+'CC 140112 - Detail Expenses'!J73+'CC 103833 - Detail Expenses'!J73+'CC 103857 - Detail Expenses'!J73</f>
        <v>0</v>
      </c>
      <c r="K26" s="79" t="n">
        <f aca="false">+'CC 103820 - Detail Expenses'!K73+'CC 103816 - Detail Expenses'!K73+'CC 103845 - Detail Expenses'!K73+'CC 103817 - Detail Expenses'!K73+'CC 103818 - Detail Expenses'!K73+'CC 103846 - Detail Expenses'!K73+'CC 103847 - Detail Expenses'!K73+'CC 103821 - Detail Expenses'!K73+'CC 140112 - Detail Expenses'!K73+'CC 103833 - Detail Expenses'!K73+'CC 103857 - Detail Expenses'!K73</f>
        <v>0</v>
      </c>
      <c r="L26" s="79" t="n">
        <f aca="false">+'CC 103820 - Detail Expenses'!L73+'CC 103816 - Detail Expenses'!L73+'CC 103845 - Detail Expenses'!L73+'CC 103817 - Detail Expenses'!L73+'CC 103818 - Detail Expenses'!L73+'CC 103846 - Detail Expenses'!L73+'CC 103847 - Detail Expenses'!L73+'CC 103821 - Detail Expenses'!L73+'CC 140112 - Detail Expenses'!L73+'CC 103833 - Detail Expenses'!L73+'CC 103857 - Detail Expenses'!L73</f>
        <v>0</v>
      </c>
      <c r="M26" s="79" t="n">
        <f aca="false">+'CC 103820 - Detail Expenses'!M73+'CC 103816 - Detail Expenses'!M73+'CC 103845 - Detail Expenses'!M73+'CC 103817 - Detail Expenses'!M73+'CC 103818 - Detail Expenses'!M73+'CC 103846 - Detail Expenses'!M73+'CC 103847 - Detail Expenses'!M73+'CC 103821 - Detail Expenses'!M73+'CC 140112 - Detail Expenses'!M73+'CC 103833 - Detail Expenses'!M73+'CC 103857 - Detail Expenses'!M73</f>
        <v>0</v>
      </c>
      <c r="N26" s="79" t="n">
        <f aca="false">+'CC 103820 - Detail Expenses'!N73+'CC 103816 - Detail Expenses'!N73+'CC 103845 - Detail Expenses'!N73+'CC 103817 - Detail Expenses'!N73+'CC 103818 - Detail Expenses'!N73+'CC 103846 - Detail Expenses'!N73+'CC 103847 - Detail Expenses'!N73+'CC 103821 - Detail Expenses'!N73+'CC 140112 - Detail Expenses'!N73+'CC 103833 - Detail Expenses'!N73+'CC 103857 - Detail Expenses'!N73</f>
        <v>0</v>
      </c>
      <c r="O26" s="79" t="n">
        <f aca="false">+'CC 103820 - Detail Expenses'!O73+'CC 103816 - Detail Expenses'!O73+'CC 103845 - Detail Expenses'!O73+'CC 103817 - Detail Expenses'!O73+'CC 103818 - Detail Expenses'!O73+'CC 103846 - Detail Expenses'!O73+'CC 103847 - Detail Expenses'!O73+'CC 103821 - Detail Expenses'!O73+'CC 140112 - Detail Expenses'!O73+'CC 103833 - Detail Expenses'!O73+'CC 103857 - Detail Expenses'!O73</f>
        <v>0</v>
      </c>
      <c r="P26" s="79" t="n">
        <f aca="false">SUM(D26:O26)</f>
        <v>0</v>
      </c>
    </row>
    <row r="27" customFormat="false" ht="12.75" hidden="false" customHeight="false" outlineLevel="0" collapsed="false">
      <c r="A27" s="81"/>
      <c r="B27" s="82" t="s">
        <v>153</v>
      </c>
      <c r="C27" s="85"/>
      <c r="D27" s="79" t="n">
        <f aca="false">+'CC 103820 - Detail Expenses'!D81+'CC 103816 - Detail Expenses'!D81+'CC 103845 - Detail Expenses'!D81+'CC 103817 - Detail Expenses'!D81+'CC 103818 - Detail Expenses'!D81+'CC 103846 - Detail Expenses'!D81+'CC 103847 - Detail Expenses'!D81+'CC 103821 - Detail Expenses'!D81+'CC 140112 - Detail Expenses'!D81+'CC 103833 - Detail Expenses'!D81+'CC 103857 - Detail Expenses'!D81</f>
        <v>0</v>
      </c>
      <c r="E27" s="79" t="n">
        <f aca="false">+'CC 103820 - Detail Expenses'!E81+'CC 103816 - Detail Expenses'!E81+'CC 103845 - Detail Expenses'!E81+'CC 103817 - Detail Expenses'!E81+'CC 103818 - Detail Expenses'!E81+'CC 103846 - Detail Expenses'!E81+'CC 103847 - Detail Expenses'!E81+'CC 103821 - Detail Expenses'!E81+'CC 140112 - Detail Expenses'!E81+'CC 103833 - Detail Expenses'!E81+'CC 103857 - Detail Expenses'!E81</f>
        <v>0</v>
      </c>
      <c r="F27" s="79" t="n">
        <f aca="false">+'CC 103820 - Detail Expenses'!F81+'CC 103816 - Detail Expenses'!F81+'CC 103845 - Detail Expenses'!F81+'CC 103817 - Detail Expenses'!F81+'CC 103818 - Detail Expenses'!F81+'CC 103846 - Detail Expenses'!F81+'CC 103847 - Detail Expenses'!F81+'CC 103821 - Detail Expenses'!F81+'CC 140112 - Detail Expenses'!F81+'CC 103833 - Detail Expenses'!F81+'CC 103857 - Detail Expenses'!F81</f>
        <v>0</v>
      </c>
      <c r="G27" s="79" t="n">
        <f aca="false">+'CC 103820 - Detail Expenses'!G81+'CC 103816 - Detail Expenses'!G81+'CC 103845 - Detail Expenses'!G81+'CC 103817 - Detail Expenses'!G81+'CC 103818 - Detail Expenses'!G81+'CC 103846 - Detail Expenses'!G81+'CC 103847 - Detail Expenses'!G81+'CC 103821 - Detail Expenses'!G81+'CC 140112 - Detail Expenses'!G81+'CC 103833 - Detail Expenses'!G81+'CC 103857 - Detail Expenses'!G81</f>
        <v>0</v>
      </c>
      <c r="H27" s="79" t="n">
        <f aca="false">+'CC 103820 - Detail Expenses'!H81+'CC 103816 - Detail Expenses'!H81+'CC 103845 - Detail Expenses'!H81+'CC 103817 - Detail Expenses'!H81+'CC 103818 - Detail Expenses'!H81+'CC 103846 - Detail Expenses'!H81+'CC 103847 - Detail Expenses'!H81+'CC 103821 - Detail Expenses'!H81+'CC 140112 - Detail Expenses'!H81+'CC 103833 - Detail Expenses'!H81+'CC 103857 - Detail Expenses'!H81</f>
        <v>0</v>
      </c>
      <c r="I27" s="79" t="n">
        <f aca="false">+'CC 103820 - Detail Expenses'!I81+'CC 103816 - Detail Expenses'!I81+'CC 103845 - Detail Expenses'!I81+'CC 103817 - Detail Expenses'!I81+'CC 103818 - Detail Expenses'!I81+'CC 103846 - Detail Expenses'!I81+'CC 103847 - Detail Expenses'!I81+'CC 103821 - Detail Expenses'!I81+'CC 140112 - Detail Expenses'!I81+'CC 103833 - Detail Expenses'!I81+'CC 103857 - Detail Expenses'!I81</f>
        <v>0</v>
      </c>
      <c r="J27" s="79" t="n">
        <f aca="false">+'CC 103820 - Detail Expenses'!J81+'CC 103816 - Detail Expenses'!J81+'CC 103845 - Detail Expenses'!J81+'CC 103817 - Detail Expenses'!J81+'CC 103818 - Detail Expenses'!J81+'CC 103846 - Detail Expenses'!J81+'CC 103847 - Detail Expenses'!J81+'CC 103821 - Detail Expenses'!J81+'CC 140112 - Detail Expenses'!J81+'CC 103833 - Detail Expenses'!J81+'CC 103857 - Detail Expenses'!J81</f>
        <v>0</v>
      </c>
      <c r="K27" s="79" t="n">
        <f aca="false">+'CC 103820 - Detail Expenses'!K81+'CC 103816 - Detail Expenses'!K81+'CC 103845 - Detail Expenses'!K81+'CC 103817 - Detail Expenses'!K81+'CC 103818 - Detail Expenses'!K81+'CC 103846 - Detail Expenses'!K81+'CC 103847 - Detail Expenses'!K81+'CC 103821 - Detail Expenses'!K81+'CC 140112 - Detail Expenses'!K81+'CC 103833 - Detail Expenses'!K81+'CC 103857 - Detail Expenses'!K81</f>
        <v>0</v>
      </c>
      <c r="L27" s="79" t="n">
        <f aca="false">+'CC 103820 - Detail Expenses'!L81+'CC 103816 - Detail Expenses'!L81+'CC 103845 - Detail Expenses'!L81+'CC 103817 - Detail Expenses'!L81+'CC 103818 - Detail Expenses'!L81+'CC 103846 - Detail Expenses'!L81+'CC 103847 - Detail Expenses'!L81+'CC 103821 - Detail Expenses'!L81+'CC 140112 - Detail Expenses'!L81+'CC 103833 - Detail Expenses'!L81+'CC 103857 - Detail Expenses'!L81</f>
        <v>0</v>
      </c>
      <c r="M27" s="79" t="n">
        <f aca="false">+'CC 103820 - Detail Expenses'!M81+'CC 103816 - Detail Expenses'!M81+'CC 103845 - Detail Expenses'!M81+'CC 103817 - Detail Expenses'!M81+'CC 103818 - Detail Expenses'!M81+'CC 103846 - Detail Expenses'!M81+'CC 103847 - Detail Expenses'!M81+'CC 103821 - Detail Expenses'!M81+'CC 140112 - Detail Expenses'!M81+'CC 103833 - Detail Expenses'!M81+'CC 103857 - Detail Expenses'!M81</f>
        <v>0</v>
      </c>
      <c r="N27" s="79" t="n">
        <f aca="false">+'CC 103820 - Detail Expenses'!N81+'CC 103816 - Detail Expenses'!N81+'CC 103845 - Detail Expenses'!N81+'CC 103817 - Detail Expenses'!N81+'CC 103818 - Detail Expenses'!N81+'CC 103846 - Detail Expenses'!N81+'CC 103847 - Detail Expenses'!N81+'CC 103821 - Detail Expenses'!N81+'CC 140112 - Detail Expenses'!N81+'CC 103833 - Detail Expenses'!N81+'CC 103857 - Detail Expenses'!N81</f>
        <v>0</v>
      </c>
      <c r="O27" s="79" t="n">
        <f aca="false">+'CC 103820 - Detail Expenses'!O81+'CC 103816 - Detail Expenses'!O81+'CC 103845 - Detail Expenses'!O81+'CC 103817 - Detail Expenses'!O81+'CC 103818 - Detail Expenses'!O81+'CC 103846 - Detail Expenses'!O81+'CC 103847 - Detail Expenses'!O81+'CC 103821 - Detail Expenses'!O81+'CC 140112 - Detail Expenses'!O81+'CC 103833 - Detail Expenses'!O81+'CC 103857 - Detail Expenses'!O81</f>
        <v>0</v>
      </c>
      <c r="P27" s="79" t="n">
        <f aca="false">SUM(D27:O27)</f>
        <v>0</v>
      </c>
    </row>
    <row r="28" customFormat="false" ht="12.75" hidden="false" customHeight="false" outlineLevel="0" collapsed="false">
      <c r="A28" s="81"/>
      <c r="B28" s="82" t="s">
        <v>154</v>
      </c>
      <c r="C28" s="85"/>
      <c r="D28" s="79" t="n">
        <f aca="false">+'CC 103820 - Detail Expenses'!D84+'CC 103816 - Detail Expenses'!D84+'CC 103845 - Detail Expenses'!D84+'CC 103817 - Detail Expenses'!D84+'CC 103818 - Detail Expenses'!D84+'CC 103846 - Detail Expenses'!D84+'CC 103847 - Detail Expenses'!D84+'CC 103821 - Detail Expenses'!D84+'CC 140112 - Detail Expenses'!D84+'CC 103833 - Detail Expenses'!D84+'CC 103857 - Detail Expenses'!D84</f>
        <v>0</v>
      </c>
      <c r="E28" s="79" t="n">
        <f aca="false">+'CC 103820 - Detail Expenses'!E84+'CC 103816 - Detail Expenses'!E84+'CC 103845 - Detail Expenses'!E84+'CC 103817 - Detail Expenses'!E84+'CC 103818 - Detail Expenses'!E84+'CC 103846 - Detail Expenses'!E84+'CC 103847 - Detail Expenses'!E84+'CC 103821 - Detail Expenses'!E84+'CC 140112 - Detail Expenses'!E84+'CC 103833 - Detail Expenses'!E84+'CC 103857 - Detail Expenses'!E84</f>
        <v>0</v>
      </c>
      <c r="F28" s="79" t="n">
        <f aca="false">+'CC 103820 - Detail Expenses'!F84+'CC 103816 - Detail Expenses'!F84+'CC 103845 - Detail Expenses'!F84+'CC 103817 - Detail Expenses'!F84+'CC 103818 - Detail Expenses'!F84+'CC 103846 - Detail Expenses'!F84+'CC 103847 - Detail Expenses'!F84+'CC 103821 - Detail Expenses'!F84+'CC 140112 - Detail Expenses'!F84+'CC 103833 - Detail Expenses'!F84+'CC 103857 - Detail Expenses'!F84</f>
        <v>0</v>
      </c>
      <c r="G28" s="79" t="n">
        <f aca="false">+'CC 103820 - Detail Expenses'!G84+'CC 103816 - Detail Expenses'!G84+'CC 103845 - Detail Expenses'!G84+'CC 103817 - Detail Expenses'!G84+'CC 103818 - Detail Expenses'!G84+'CC 103846 - Detail Expenses'!G84+'CC 103847 - Detail Expenses'!G84+'CC 103821 - Detail Expenses'!G84+'CC 140112 - Detail Expenses'!G84+'CC 103833 - Detail Expenses'!G84+'CC 103857 - Detail Expenses'!G84</f>
        <v>0</v>
      </c>
      <c r="H28" s="79" t="n">
        <f aca="false">+'CC 103820 - Detail Expenses'!H84+'CC 103816 - Detail Expenses'!H84+'CC 103845 - Detail Expenses'!H84+'CC 103817 - Detail Expenses'!H84+'CC 103818 - Detail Expenses'!H84+'CC 103846 - Detail Expenses'!H84+'CC 103847 - Detail Expenses'!H84+'CC 103821 - Detail Expenses'!H84+'CC 140112 - Detail Expenses'!H84+'CC 103833 - Detail Expenses'!H84+'CC 103857 - Detail Expenses'!H84</f>
        <v>0</v>
      </c>
      <c r="I28" s="79" t="n">
        <f aca="false">+'CC 103820 - Detail Expenses'!I84+'CC 103816 - Detail Expenses'!I84+'CC 103845 - Detail Expenses'!I84+'CC 103817 - Detail Expenses'!I84+'CC 103818 - Detail Expenses'!I84+'CC 103846 - Detail Expenses'!I84+'CC 103847 - Detail Expenses'!I84+'CC 103821 - Detail Expenses'!I84+'CC 140112 - Detail Expenses'!I84+'CC 103833 - Detail Expenses'!I84+'CC 103857 - Detail Expenses'!I84</f>
        <v>0</v>
      </c>
      <c r="J28" s="79" t="n">
        <f aca="false">+'CC 103820 - Detail Expenses'!J84+'CC 103816 - Detail Expenses'!J84+'CC 103845 - Detail Expenses'!J84+'CC 103817 - Detail Expenses'!J84+'CC 103818 - Detail Expenses'!J84+'CC 103846 - Detail Expenses'!J84+'CC 103847 - Detail Expenses'!J84+'CC 103821 - Detail Expenses'!J84+'CC 140112 - Detail Expenses'!J84+'CC 103833 - Detail Expenses'!J84+'CC 103857 - Detail Expenses'!J84</f>
        <v>0</v>
      </c>
      <c r="K28" s="79" t="n">
        <f aca="false">+'CC 103820 - Detail Expenses'!K84+'CC 103816 - Detail Expenses'!K84+'CC 103845 - Detail Expenses'!K84+'CC 103817 - Detail Expenses'!K84+'CC 103818 - Detail Expenses'!K84+'CC 103846 - Detail Expenses'!K84+'CC 103847 - Detail Expenses'!K84+'CC 103821 - Detail Expenses'!K84+'CC 140112 - Detail Expenses'!K84+'CC 103833 - Detail Expenses'!K84+'CC 103857 - Detail Expenses'!K84</f>
        <v>0</v>
      </c>
      <c r="L28" s="79" t="n">
        <f aca="false">+'CC 103820 - Detail Expenses'!L84+'CC 103816 - Detail Expenses'!L84+'CC 103845 - Detail Expenses'!L84+'CC 103817 - Detail Expenses'!L84+'CC 103818 - Detail Expenses'!L84+'CC 103846 - Detail Expenses'!L84+'CC 103847 - Detail Expenses'!L84+'CC 103821 - Detail Expenses'!L84+'CC 140112 - Detail Expenses'!L84+'CC 103833 - Detail Expenses'!L84+'CC 103857 - Detail Expenses'!L84</f>
        <v>0</v>
      </c>
      <c r="M28" s="79" t="n">
        <f aca="false">+'CC 103820 - Detail Expenses'!M84+'CC 103816 - Detail Expenses'!M84+'CC 103845 - Detail Expenses'!M84+'CC 103817 - Detail Expenses'!M84+'CC 103818 - Detail Expenses'!M84+'CC 103846 - Detail Expenses'!M84+'CC 103847 - Detail Expenses'!M84+'CC 103821 - Detail Expenses'!M84+'CC 140112 - Detail Expenses'!M84+'CC 103833 - Detail Expenses'!M84+'CC 103857 - Detail Expenses'!M84</f>
        <v>0</v>
      </c>
      <c r="N28" s="79" t="n">
        <f aca="false">+'CC 103820 - Detail Expenses'!N84+'CC 103816 - Detail Expenses'!N84+'CC 103845 - Detail Expenses'!N84+'CC 103817 - Detail Expenses'!N84+'CC 103818 - Detail Expenses'!N84+'CC 103846 - Detail Expenses'!N84+'CC 103847 - Detail Expenses'!N84+'CC 103821 - Detail Expenses'!N84+'CC 140112 - Detail Expenses'!N84+'CC 103833 - Detail Expenses'!N84+'CC 103857 - Detail Expenses'!N84</f>
        <v>0</v>
      </c>
      <c r="O28" s="79" t="n">
        <f aca="false">+'CC 103820 - Detail Expenses'!O84+'CC 103816 - Detail Expenses'!O84+'CC 103845 - Detail Expenses'!O84+'CC 103817 - Detail Expenses'!O84+'CC 103818 - Detail Expenses'!O84+'CC 103846 - Detail Expenses'!O84+'CC 103847 - Detail Expenses'!O84+'CC 103821 - Detail Expenses'!O84+'CC 140112 - Detail Expenses'!O84+'CC 103833 - Detail Expenses'!O84+'CC 103857 - Detail Expenses'!O84</f>
        <v>0</v>
      </c>
      <c r="P28" s="79" t="n">
        <f aca="false">SUM(D28:O28)</f>
        <v>0</v>
      </c>
    </row>
    <row r="29" customFormat="false" ht="12.75" hidden="false" customHeight="false" outlineLevel="0" collapsed="false">
      <c r="A29" s="81"/>
      <c r="B29" s="83" t="s">
        <v>155</v>
      </c>
      <c r="C29" s="85"/>
      <c r="D29" s="79" t="n">
        <f aca="false">+'CC 103820 - Detail Expenses'!D85+'CC 103816 - Detail Expenses'!D85+'CC 103845 - Detail Expenses'!D85+'CC 103817 - Detail Expenses'!D85+'CC 103818 - Detail Expenses'!D85+'CC 103846 - Detail Expenses'!D85+'CC 103847 - Detail Expenses'!D85+'CC 103821 - Detail Expenses'!D85+'CC 140112 - Detail Expenses'!D85+'CC 103833 - Detail Expenses'!D85+'CC 103857 - Detail Expenses'!D85</f>
        <v>0</v>
      </c>
      <c r="E29" s="79" t="n">
        <f aca="false">+'CC 103820 - Detail Expenses'!E85+'CC 103816 - Detail Expenses'!E85+'CC 103845 - Detail Expenses'!E85+'CC 103817 - Detail Expenses'!E85+'CC 103818 - Detail Expenses'!E85+'CC 103846 - Detail Expenses'!E85+'CC 103847 - Detail Expenses'!E85+'CC 103821 - Detail Expenses'!E85+'CC 140112 - Detail Expenses'!E85+'CC 103833 - Detail Expenses'!E85+'CC 103857 - Detail Expenses'!E85</f>
        <v>0</v>
      </c>
      <c r="F29" s="79" t="n">
        <f aca="false">+'CC 103820 - Detail Expenses'!F85+'CC 103816 - Detail Expenses'!F85+'CC 103845 - Detail Expenses'!F85+'CC 103817 - Detail Expenses'!F85+'CC 103818 - Detail Expenses'!F85+'CC 103846 - Detail Expenses'!F85+'CC 103847 - Detail Expenses'!F85+'CC 103821 - Detail Expenses'!F85+'CC 140112 - Detail Expenses'!F85+'CC 103833 - Detail Expenses'!F85+'CC 103857 - Detail Expenses'!F85</f>
        <v>0</v>
      </c>
      <c r="G29" s="79" t="n">
        <f aca="false">+'CC 103820 - Detail Expenses'!G85+'CC 103816 - Detail Expenses'!G85+'CC 103845 - Detail Expenses'!G85+'CC 103817 - Detail Expenses'!G85+'CC 103818 - Detail Expenses'!G85+'CC 103846 - Detail Expenses'!G85+'CC 103847 - Detail Expenses'!G85+'CC 103821 - Detail Expenses'!G85+'CC 140112 - Detail Expenses'!G85+'CC 103833 - Detail Expenses'!G85+'CC 103857 - Detail Expenses'!G85</f>
        <v>0</v>
      </c>
      <c r="H29" s="79" t="n">
        <f aca="false">+'CC 103820 - Detail Expenses'!H85+'CC 103816 - Detail Expenses'!H85+'CC 103845 - Detail Expenses'!H85+'CC 103817 - Detail Expenses'!H85+'CC 103818 - Detail Expenses'!H85+'CC 103846 - Detail Expenses'!H85+'CC 103847 - Detail Expenses'!H85+'CC 103821 - Detail Expenses'!H85+'CC 140112 - Detail Expenses'!H85+'CC 103833 - Detail Expenses'!H85+'CC 103857 - Detail Expenses'!H85</f>
        <v>0</v>
      </c>
      <c r="I29" s="79" t="n">
        <f aca="false">+'CC 103820 - Detail Expenses'!I85+'CC 103816 - Detail Expenses'!I85+'CC 103845 - Detail Expenses'!I85+'CC 103817 - Detail Expenses'!I85+'CC 103818 - Detail Expenses'!I85+'CC 103846 - Detail Expenses'!I85+'CC 103847 - Detail Expenses'!I85+'CC 103821 - Detail Expenses'!I85+'CC 140112 - Detail Expenses'!I85+'CC 103833 - Detail Expenses'!I85+'CC 103857 - Detail Expenses'!I85</f>
        <v>0</v>
      </c>
      <c r="J29" s="79" t="n">
        <f aca="false">+'CC 103820 - Detail Expenses'!J85+'CC 103816 - Detail Expenses'!J85+'CC 103845 - Detail Expenses'!J85+'CC 103817 - Detail Expenses'!J85+'CC 103818 - Detail Expenses'!J85+'CC 103846 - Detail Expenses'!J85+'CC 103847 - Detail Expenses'!J85+'CC 103821 - Detail Expenses'!J85+'CC 140112 - Detail Expenses'!J85+'CC 103833 - Detail Expenses'!J85+'CC 103857 - Detail Expenses'!J85</f>
        <v>0</v>
      </c>
      <c r="K29" s="79" t="n">
        <f aca="false">+'CC 103820 - Detail Expenses'!K85+'CC 103816 - Detail Expenses'!K85+'CC 103845 - Detail Expenses'!K85+'CC 103817 - Detail Expenses'!K85+'CC 103818 - Detail Expenses'!K85+'CC 103846 - Detail Expenses'!K85+'CC 103847 - Detail Expenses'!K85+'CC 103821 - Detail Expenses'!K85+'CC 140112 - Detail Expenses'!K85+'CC 103833 - Detail Expenses'!K85+'CC 103857 - Detail Expenses'!K85</f>
        <v>0</v>
      </c>
      <c r="L29" s="79" t="n">
        <f aca="false">+'CC 103820 - Detail Expenses'!L85+'CC 103816 - Detail Expenses'!L85+'CC 103845 - Detail Expenses'!L85+'CC 103817 - Detail Expenses'!L85+'CC 103818 - Detail Expenses'!L85+'CC 103846 - Detail Expenses'!L85+'CC 103847 - Detail Expenses'!L85+'CC 103821 - Detail Expenses'!L85+'CC 140112 - Detail Expenses'!L85+'CC 103833 - Detail Expenses'!L85+'CC 103857 - Detail Expenses'!L85</f>
        <v>0</v>
      </c>
      <c r="M29" s="79" t="n">
        <f aca="false">+'CC 103820 - Detail Expenses'!M85+'CC 103816 - Detail Expenses'!M85+'CC 103845 - Detail Expenses'!M85+'CC 103817 - Detail Expenses'!M85+'CC 103818 - Detail Expenses'!M85+'CC 103846 - Detail Expenses'!M85+'CC 103847 - Detail Expenses'!M85+'CC 103821 - Detail Expenses'!M85+'CC 140112 - Detail Expenses'!M85+'CC 103833 - Detail Expenses'!M85+'CC 103857 - Detail Expenses'!M85</f>
        <v>0</v>
      </c>
      <c r="N29" s="79" t="n">
        <f aca="false">+'CC 103820 - Detail Expenses'!N85+'CC 103816 - Detail Expenses'!N85+'CC 103845 - Detail Expenses'!N85+'CC 103817 - Detail Expenses'!N85+'CC 103818 - Detail Expenses'!N85+'CC 103846 - Detail Expenses'!N85+'CC 103847 - Detail Expenses'!N85+'CC 103821 - Detail Expenses'!N85+'CC 140112 - Detail Expenses'!N85+'CC 103833 - Detail Expenses'!N85+'CC 103857 - Detail Expenses'!N85</f>
        <v>0</v>
      </c>
      <c r="O29" s="79" t="n">
        <f aca="false">+'CC 103820 - Detail Expenses'!O85+'CC 103816 - Detail Expenses'!O85+'CC 103845 - Detail Expenses'!O85+'CC 103817 - Detail Expenses'!O85+'CC 103818 - Detail Expenses'!O85+'CC 103846 - Detail Expenses'!O85+'CC 103847 - Detail Expenses'!O85+'CC 103821 - Detail Expenses'!O85+'CC 140112 - Detail Expenses'!O85+'CC 103833 - Detail Expenses'!O85+'CC 103857 - Detail Expenses'!O85</f>
        <v>0</v>
      </c>
      <c r="P29" s="79" t="n">
        <f aca="false">SUM(D29:O29)</f>
        <v>0</v>
      </c>
    </row>
    <row r="30" customFormat="false" ht="12.75" hidden="false" customHeight="false" outlineLevel="0" collapsed="false">
      <c r="A30" s="86"/>
      <c r="B30" s="87" t="s">
        <v>156</v>
      </c>
      <c r="C30" s="86"/>
      <c r="D30" s="88" t="n">
        <f aca="false">SUM(D12:D29)</f>
        <v>0</v>
      </c>
      <c r="E30" s="88" t="n">
        <f aca="false">SUM(E12:E29)</f>
        <v>0</v>
      </c>
      <c r="F30" s="88" t="n">
        <f aca="false">SUM(F12:F29)</f>
        <v>0</v>
      </c>
      <c r="G30" s="88" t="n">
        <f aca="false">SUM(G12:G29)</f>
        <v>0</v>
      </c>
      <c r="H30" s="88" t="n">
        <f aca="false">SUM(H12:H29)</f>
        <v>0</v>
      </c>
      <c r="I30" s="88" t="n">
        <f aca="false">SUM(I12:I29)</f>
        <v>0</v>
      </c>
      <c r="J30" s="88" t="n">
        <f aca="false">SUM(J12:J29)</f>
        <v>0</v>
      </c>
      <c r="K30" s="88" t="n">
        <f aca="false">SUM(K12:K29)</f>
        <v>0</v>
      </c>
      <c r="L30" s="88" t="n">
        <f aca="false">SUM(L12:L29)</f>
        <v>0</v>
      </c>
      <c r="M30" s="88" t="n">
        <f aca="false">SUM(M12:M29)</f>
        <v>0</v>
      </c>
      <c r="N30" s="88" t="n">
        <f aca="false">SUM(N12:N29)</f>
        <v>0</v>
      </c>
      <c r="O30" s="88" t="n">
        <f aca="false">SUM(O12:O29)</f>
        <v>0</v>
      </c>
      <c r="P30" s="88" t="n">
        <f aca="false">SUM(P12:P29)</f>
        <v>0</v>
      </c>
      <c r="Q30" s="89"/>
    </row>
    <row r="31" customFormat="false" ht="12.75" hidden="false" customHeight="false" outlineLevel="0" collapsed="false">
      <c r="A31" s="90"/>
      <c r="B31" s="83"/>
      <c r="C31" s="78"/>
      <c r="D31" s="0"/>
      <c r="E31" s="0"/>
      <c r="F31" s="0"/>
      <c r="G31" s="0"/>
      <c r="H31" s="0"/>
      <c r="I31" s="0"/>
      <c r="J31" s="0"/>
      <c r="K31" s="0"/>
      <c r="L31" s="0"/>
      <c r="M31" s="0"/>
      <c r="N31" s="0"/>
      <c r="O31" s="0"/>
      <c r="P31" s="0"/>
      <c r="Q31" s="89"/>
    </row>
    <row r="32" customFormat="false" ht="12" hidden="false" customHeight="true" outlineLevel="0" collapsed="false">
      <c r="A32" s="91"/>
      <c r="B32" s="87" t="s">
        <v>157</v>
      </c>
      <c r="C32" s="86"/>
      <c r="D32" s="88" t="n">
        <f aca="false">+'CC 103820 - Detail Expenses'!D106+'CC 103816 - Detail Expenses'!D106+'CC 103845 - Detail Expenses'!D106+'CC 103817 - Detail Expenses'!D106+'CC 103818 - Detail Expenses'!D106+'CC 103846 - Detail Expenses'!D106+'CC 103847 - Detail Expenses'!D106+'CC 103821 - Detail Expenses'!D106+'CC 140112 - Detail Expenses'!D106+'CC 103833 - Detail Expenses'!D106+'CC 103857 - Detail Expenses'!D106</f>
        <v>0</v>
      </c>
      <c r="E32" s="88" t="n">
        <f aca="false">+'CC 103820 - Detail Expenses'!E106+'CC 103816 - Detail Expenses'!E106+'CC 103845 - Detail Expenses'!E106+'CC 103817 - Detail Expenses'!E106+'CC 103818 - Detail Expenses'!E106+'CC 103846 - Detail Expenses'!E106+'CC 103847 - Detail Expenses'!E106+'CC 103821 - Detail Expenses'!E106+'CC 140112 - Detail Expenses'!E106+'CC 103833 - Detail Expenses'!E106+'CC 103857 - Detail Expenses'!E106</f>
        <v>0</v>
      </c>
      <c r="F32" s="88" t="n">
        <f aca="false">+'CC 103820 - Detail Expenses'!F106+'CC 103816 - Detail Expenses'!F106+'CC 103845 - Detail Expenses'!F106+'CC 103817 - Detail Expenses'!F106+'CC 103818 - Detail Expenses'!F106+'CC 103846 - Detail Expenses'!F106+'CC 103847 - Detail Expenses'!F106+'CC 103821 - Detail Expenses'!F106+'CC 140112 - Detail Expenses'!F106+'CC 103833 - Detail Expenses'!F106+'CC 103857 - Detail Expenses'!F106</f>
        <v>0</v>
      </c>
      <c r="G32" s="88" t="n">
        <f aca="false">+'CC 103820 - Detail Expenses'!G106+'CC 103816 - Detail Expenses'!G106+'CC 103845 - Detail Expenses'!G106+'CC 103817 - Detail Expenses'!G106+'CC 103818 - Detail Expenses'!G106+'CC 103846 - Detail Expenses'!G106+'CC 103847 - Detail Expenses'!G106+'CC 103821 - Detail Expenses'!G106+'CC 140112 - Detail Expenses'!G106+'CC 103833 - Detail Expenses'!G106+'CC 103857 - Detail Expenses'!G106</f>
        <v>0</v>
      </c>
      <c r="H32" s="88" t="n">
        <f aca="false">+'CC 103820 - Detail Expenses'!H106+'CC 103816 - Detail Expenses'!H106+'CC 103845 - Detail Expenses'!H106+'CC 103817 - Detail Expenses'!H106+'CC 103818 - Detail Expenses'!H106+'CC 103846 - Detail Expenses'!H106+'CC 103847 - Detail Expenses'!H106+'CC 103821 - Detail Expenses'!H106+'CC 140112 - Detail Expenses'!H106+'CC 103833 - Detail Expenses'!H106+'CC 103857 - Detail Expenses'!H106</f>
        <v>0</v>
      </c>
      <c r="I32" s="88" t="n">
        <f aca="false">+'CC 103820 - Detail Expenses'!I106+'CC 103816 - Detail Expenses'!I106+'CC 103845 - Detail Expenses'!I106+'CC 103817 - Detail Expenses'!I106+'CC 103818 - Detail Expenses'!I106+'CC 103846 - Detail Expenses'!I106+'CC 103847 - Detail Expenses'!I106+'CC 103821 - Detail Expenses'!I106+'CC 140112 - Detail Expenses'!I106+'CC 103833 - Detail Expenses'!I106+'CC 103857 - Detail Expenses'!I106</f>
        <v>0</v>
      </c>
      <c r="J32" s="88" t="n">
        <f aca="false">+'CC 103820 - Detail Expenses'!J106+'CC 103816 - Detail Expenses'!J106+'CC 103845 - Detail Expenses'!J106+'CC 103817 - Detail Expenses'!J106+'CC 103818 - Detail Expenses'!J106+'CC 103846 - Detail Expenses'!J106+'CC 103847 - Detail Expenses'!J106+'CC 103821 - Detail Expenses'!J106+'CC 140112 - Detail Expenses'!J106+'CC 103833 - Detail Expenses'!J106+'CC 103857 - Detail Expenses'!J106</f>
        <v>0</v>
      </c>
      <c r="K32" s="88" t="n">
        <f aca="false">+'CC 103820 - Detail Expenses'!K106+'CC 103816 - Detail Expenses'!K106+'CC 103845 - Detail Expenses'!K106+'CC 103817 - Detail Expenses'!K106+'CC 103818 - Detail Expenses'!K106+'CC 103846 - Detail Expenses'!K106+'CC 103847 - Detail Expenses'!K106+'CC 103821 - Detail Expenses'!K106+'CC 140112 - Detail Expenses'!K106+'CC 103833 - Detail Expenses'!K106+'CC 103857 - Detail Expenses'!K106</f>
        <v>0</v>
      </c>
      <c r="L32" s="88" t="n">
        <f aca="false">+'CC 103820 - Detail Expenses'!L106+'CC 103816 - Detail Expenses'!L106+'CC 103845 - Detail Expenses'!L106+'CC 103817 - Detail Expenses'!L106+'CC 103818 - Detail Expenses'!L106+'CC 103846 - Detail Expenses'!L106+'CC 103847 - Detail Expenses'!L106+'CC 103821 - Detail Expenses'!L106+'CC 140112 - Detail Expenses'!L106+'CC 103833 - Detail Expenses'!L106+'CC 103857 - Detail Expenses'!L106</f>
        <v>0</v>
      </c>
      <c r="M32" s="88" t="n">
        <f aca="false">+'CC 103820 - Detail Expenses'!M106+'CC 103816 - Detail Expenses'!M106+'CC 103845 - Detail Expenses'!M106+'CC 103817 - Detail Expenses'!M106+'CC 103818 - Detail Expenses'!M106+'CC 103846 - Detail Expenses'!M106+'CC 103847 - Detail Expenses'!M106+'CC 103821 - Detail Expenses'!M106+'CC 140112 - Detail Expenses'!M106+'CC 103833 - Detail Expenses'!M106+'CC 103857 - Detail Expenses'!M106</f>
        <v>0</v>
      </c>
      <c r="N32" s="88" t="n">
        <f aca="false">+'CC 103820 - Detail Expenses'!N106+'CC 103816 - Detail Expenses'!N106+'CC 103845 - Detail Expenses'!N106+'CC 103817 - Detail Expenses'!N106+'CC 103818 - Detail Expenses'!N106+'CC 103846 - Detail Expenses'!N106+'CC 103847 - Detail Expenses'!N106+'CC 103821 - Detail Expenses'!N106+'CC 140112 - Detail Expenses'!N106+'CC 103833 - Detail Expenses'!N106+'CC 103857 - Detail Expenses'!N106</f>
        <v>0</v>
      </c>
      <c r="O32" s="88" t="n">
        <f aca="false">+'CC 103820 - Detail Expenses'!O106+'CC 103816 - Detail Expenses'!O106+'CC 103845 - Detail Expenses'!O106+'CC 103817 - Detail Expenses'!O106+'CC 103818 - Detail Expenses'!O106+'CC 103846 - Detail Expenses'!O106+'CC 103847 - Detail Expenses'!O106+'CC 103821 - Detail Expenses'!O106+'CC 140112 - Detail Expenses'!O106+'CC 103833 - Detail Expenses'!O106+'CC 103857 - Detail Expenses'!O106</f>
        <v>0</v>
      </c>
      <c r="P32" s="88" t="n">
        <f aca="false">SUM(D32:O32)</f>
        <v>0</v>
      </c>
      <c r="Q32" s="92"/>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c r="FG32" s="93"/>
      <c r="FH32" s="93"/>
      <c r="FI32" s="93"/>
      <c r="FJ32" s="93"/>
      <c r="FK32" s="93"/>
      <c r="FL32" s="93"/>
      <c r="FM32" s="93"/>
      <c r="FN32" s="93"/>
      <c r="FO32" s="93"/>
      <c r="FP32" s="93"/>
      <c r="FQ32" s="93"/>
      <c r="FR32" s="93"/>
      <c r="FS32" s="93"/>
      <c r="FT32" s="93"/>
      <c r="FU32" s="93"/>
      <c r="FV32" s="93"/>
      <c r="FW32" s="93"/>
      <c r="FX32" s="93"/>
      <c r="FY32" s="93"/>
      <c r="FZ32" s="93"/>
      <c r="GA32" s="93"/>
      <c r="GB32" s="93"/>
      <c r="GC32" s="93"/>
      <c r="GD32" s="93"/>
      <c r="GE32" s="93"/>
      <c r="GF32" s="93"/>
      <c r="GG32" s="93"/>
      <c r="GH32" s="93"/>
      <c r="GI32" s="93"/>
      <c r="GJ32" s="93"/>
      <c r="GK32" s="93"/>
      <c r="GL32" s="93"/>
      <c r="GM32" s="93"/>
      <c r="GN32" s="93"/>
      <c r="GO32" s="93"/>
      <c r="GP32" s="93"/>
      <c r="GQ32" s="93"/>
      <c r="GR32" s="93"/>
      <c r="GS32" s="93"/>
      <c r="GT32" s="93"/>
      <c r="GU32" s="93"/>
      <c r="GV32" s="93"/>
      <c r="GW32" s="93"/>
      <c r="GX32" s="93"/>
      <c r="GY32" s="93"/>
      <c r="GZ32" s="93"/>
      <c r="HA32" s="93"/>
      <c r="HB32" s="93"/>
      <c r="HC32" s="93"/>
      <c r="HD32" s="93"/>
      <c r="HE32" s="93"/>
      <c r="HF32" s="93"/>
      <c r="HG32" s="93"/>
      <c r="HH32" s="93"/>
      <c r="HI32" s="93"/>
      <c r="HJ32" s="93"/>
      <c r="HK32" s="93"/>
      <c r="HL32" s="93"/>
      <c r="HM32" s="93"/>
      <c r="HN32" s="93"/>
      <c r="HO32" s="93"/>
      <c r="HP32" s="93"/>
      <c r="HQ32" s="93"/>
      <c r="HR32" s="93"/>
      <c r="HS32" s="93"/>
      <c r="HT32" s="93"/>
      <c r="HU32" s="93"/>
      <c r="HV32" s="93"/>
      <c r="HW32" s="93"/>
      <c r="HX32" s="93"/>
      <c r="HY32" s="93"/>
      <c r="HZ32" s="93"/>
      <c r="IA32" s="93"/>
      <c r="IB32" s="93"/>
      <c r="IC32" s="93"/>
      <c r="ID32" s="93"/>
      <c r="IE32" s="93"/>
      <c r="IF32" s="93"/>
      <c r="IG32" s="93"/>
      <c r="IH32" s="93"/>
      <c r="II32" s="93"/>
      <c r="IJ32" s="93"/>
      <c r="IK32" s="93"/>
      <c r="IL32" s="93"/>
      <c r="IM32" s="93"/>
      <c r="IN32" s="93"/>
      <c r="IO32" s="93"/>
      <c r="IP32" s="93"/>
      <c r="IQ32" s="93"/>
      <c r="IR32" s="93"/>
      <c r="IS32" s="93"/>
      <c r="IT32" s="93"/>
      <c r="IU32" s="93"/>
      <c r="IV32" s="93"/>
      <c r="IW32" s="93"/>
    </row>
    <row r="33" customFormat="false" ht="12" hidden="false" customHeight="true" outlineLevel="0" collapsed="false">
      <c r="A33" s="90"/>
      <c r="B33" s="83"/>
      <c r="C33" s="78"/>
      <c r="D33" s="79"/>
      <c r="E33" s="79"/>
      <c r="F33" s="79"/>
      <c r="G33" s="79"/>
      <c r="H33" s="79"/>
      <c r="I33" s="79"/>
      <c r="J33" s="79"/>
      <c r="K33" s="79"/>
      <c r="L33" s="79"/>
      <c r="M33" s="79"/>
      <c r="N33" s="79"/>
      <c r="O33" s="79"/>
      <c r="P33" s="79"/>
      <c r="Q33" s="94"/>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0"/>
      <c r="IW33" s="80"/>
    </row>
    <row r="34" customFormat="false" ht="12" hidden="false" customHeight="true" outlineLevel="0" collapsed="false">
      <c r="A34" s="95"/>
      <c r="B34" s="96" t="s">
        <v>158</v>
      </c>
      <c r="C34" s="97"/>
      <c r="D34" s="98" t="n">
        <f aca="false">D30+D32</f>
        <v>0</v>
      </c>
      <c r="E34" s="98" t="n">
        <f aca="false">E30+E32</f>
        <v>0</v>
      </c>
      <c r="F34" s="98" t="n">
        <f aca="false">F30+F32</f>
        <v>0</v>
      </c>
      <c r="G34" s="98" t="n">
        <f aca="false">G30+G32</f>
        <v>0</v>
      </c>
      <c r="H34" s="98" t="n">
        <f aca="false">H30+H32</f>
        <v>0</v>
      </c>
      <c r="I34" s="98" t="n">
        <f aca="false">I30+I32</f>
        <v>0</v>
      </c>
      <c r="J34" s="98" t="n">
        <f aca="false">J30+J32</f>
        <v>0</v>
      </c>
      <c r="K34" s="98" t="n">
        <f aca="false">K30+K32</f>
        <v>0</v>
      </c>
      <c r="L34" s="98" t="n">
        <f aca="false">L30+L32</f>
        <v>0</v>
      </c>
      <c r="M34" s="98" t="n">
        <f aca="false">M30+M32</f>
        <v>0</v>
      </c>
      <c r="N34" s="98" t="n">
        <f aca="false">N30+N32</f>
        <v>0</v>
      </c>
      <c r="O34" s="98" t="n">
        <f aca="false">O30+O32</f>
        <v>0</v>
      </c>
      <c r="P34" s="98" t="n">
        <f aca="false">P30+P32</f>
        <v>0</v>
      </c>
      <c r="Q34" s="99"/>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row>
    <row r="35" customFormat="false" ht="12.75" hidden="false" customHeight="false" outlineLevel="0" collapsed="false">
      <c r="A35" s="85"/>
      <c r="D35" s="89"/>
    </row>
    <row r="36" customFormat="false" ht="12.75" hidden="false" customHeight="false" outlineLevel="0" collapsed="false">
      <c r="A36" s="101" t="str">
        <f aca="true">CELL("FILENAME")</f>
        <v>'file:///mnt/12tb/@roms/datasets/enron/EDRM Enron Email Data Set v2 XML/filtered-attachments/xls/Budget_Temp.xls'#$Summary</v>
      </c>
      <c r="D36" s="89"/>
    </row>
    <row r="37" customFormat="false" ht="12.75" hidden="false" customHeight="false" outlineLevel="0" collapsed="false">
      <c r="A37" s="85"/>
      <c r="D37" s="89"/>
    </row>
    <row r="38" customFormat="false" ht="12.75" hidden="false" customHeight="false" outlineLevel="0" collapsed="false">
      <c r="A38" s="85"/>
      <c r="D38" s="89"/>
    </row>
    <row r="39" customFormat="false" ht="12.75" hidden="false" customHeight="false" outlineLevel="0" collapsed="false">
      <c r="A39" s="85"/>
      <c r="D39" s="89"/>
    </row>
    <row r="40" customFormat="false" ht="12.75" hidden="false" customHeight="false" outlineLevel="0" collapsed="false">
      <c r="A40" s="85"/>
      <c r="D40" s="89"/>
    </row>
    <row r="41" customFormat="false" ht="12.75" hidden="false" customHeight="false" outlineLevel="0" collapsed="false">
      <c r="A41" s="85"/>
      <c r="D41" s="89"/>
    </row>
    <row r="42" customFormat="false" ht="12.75" hidden="false" customHeight="false" outlineLevel="0" collapsed="false">
      <c r="A42" s="85"/>
      <c r="D42" s="89"/>
    </row>
    <row r="43" customFormat="false" ht="12.75" hidden="false" customHeight="false" outlineLevel="0" collapsed="false">
      <c r="A43" s="85"/>
      <c r="D43" s="89"/>
    </row>
    <row r="44" customFormat="false" ht="12.75" hidden="false" customHeight="false" outlineLevel="0" collapsed="false">
      <c r="A44" s="85"/>
      <c r="D44" s="89"/>
    </row>
    <row r="45" customFormat="false" ht="12.75" hidden="false" customHeight="false" outlineLevel="0" collapsed="false">
      <c r="A45" s="85"/>
      <c r="D45" s="89"/>
    </row>
    <row r="46" customFormat="false" ht="12.75" hidden="false" customHeight="false" outlineLevel="0" collapsed="false">
      <c r="A46" s="85"/>
      <c r="D46" s="89"/>
    </row>
    <row r="47" customFormat="false" ht="12.75" hidden="false" customHeight="false" outlineLevel="0" collapsed="false">
      <c r="A47" s="85"/>
      <c r="D47" s="89"/>
    </row>
    <row r="48" customFormat="false" ht="12.75" hidden="false" customHeight="false" outlineLevel="0" collapsed="false">
      <c r="A48" s="85"/>
      <c r="D48" s="89"/>
    </row>
    <row r="49" customFormat="false" ht="12.75" hidden="false" customHeight="false" outlineLevel="0" collapsed="false">
      <c r="A49" s="85"/>
      <c r="D49" s="89"/>
    </row>
    <row r="50" customFormat="false" ht="12.75" hidden="false" customHeight="false" outlineLevel="0" collapsed="false">
      <c r="A50" s="85"/>
      <c r="D50" s="89"/>
    </row>
    <row r="51" customFormat="false" ht="12.75" hidden="false" customHeight="false" outlineLevel="0" collapsed="false">
      <c r="A51" s="85"/>
      <c r="D51" s="89"/>
    </row>
    <row r="52" customFormat="false" ht="12.75" hidden="false" customHeight="false" outlineLevel="0" collapsed="false">
      <c r="A52" s="85"/>
      <c r="D52" s="89"/>
    </row>
    <row r="53" customFormat="false" ht="12.75" hidden="false" customHeight="false" outlineLevel="0" collapsed="false">
      <c r="A53" s="85"/>
      <c r="D53" s="89"/>
    </row>
    <row r="54" customFormat="false" ht="12.75" hidden="false" customHeight="false" outlineLevel="0" collapsed="false">
      <c r="A54" s="85"/>
      <c r="D54" s="89"/>
    </row>
    <row r="55" customFormat="false" ht="12.75" hidden="false" customHeight="false" outlineLevel="0" collapsed="false">
      <c r="A55" s="85"/>
      <c r="D55" s="89"/>
    </row>
    <row r="56" customFormat="false" ht="12.75" hidden="false" customHeight="false" outlineLevel="0" collapsed="false">
      <c r="A56" s="85"/>
      <c r="D56" s="89"/>
    </row>
    <row r="57" customFormat="false" ht="12.75" hidden="false" customHeight="false" outlineLevel="0" collapsed="false">
      <c r="A57" s="85"/>
      <c r="D57" s="89"/>
    </row>
    <row r="58" customFormat="false" ht="12.75" hidden="false" customHeight="false" outlineLevel="0" collapsed="false">
      <c r="A58" s="85"/>
      <c r="D58" s="89"/>
    </row>
    <row r="59" customFormat="false" ht="12.75" hidden="false" customHeight="false" outlineLevel="0" collapsed="false">
      <c r="A59" s="85"/>
      <c r="D59" s="89"/>
    </row>
    <row r="60" customFormat="false" ht="12.75" hidden="false" customHeight="false" outlineLevel="0" collapsed="false">
      <c r="A60" s="85"/>
      <c r="D60" s="89"/>
    </row>
    <row r="61" customFormat="false" ht="12.75" hidden="false" customHeight="false" outlineLevel="0" collapsed="false">
      <c r="A61" s="85"/>
      <c r="D61" s="89"/>
    </row>
    <row r="62" customFormat="false" ht="12.75" hidden="false" customHeight="false" outlineLevel="0" collapsed="false">
      <c r="A62" s="85"/>
      <c r="D62" s="89"/>
    </row>
    <row r="63" customFormat="false" ht="12.75" hidden="false" customHeight="false" outlineLevel="0" collapsed="false">
      <c r="A63" s="85"/>
      <c r="D63" s="89"/>
    </row>
    <row r="64" customFormat="false" ht="12.75" hidden="false" customHeight="false" outlineLevel="0" collapsed="false">
      <c r="A64" s="85"/>
      <c r="D64" s="89"/>
    </row>
    <row r="65" customFormat="false" ht="12.75" hidden="false" customHeight="false" outlineLevel="0" collapsed="false">
      <c r="A65" s="85"/>
      <c r="D65" s="89"/>
    </row>
    <row r="66" customFormat="false" ht="12.75" hidden="false" customHeight="false" outlineLevel="0" collapsed="false">
      <c r="A66" s="85"/>
      <c r="D66" s="89"/>
    </row>
    <row r="67" customFormat="false" ht="12.75" hidden="false" customHeight="false" outlineLevel="0" collapsed="false">
      <c r="A67" s="85"/>
      <c r="D67" s="89"/>
    </row>
    <row r="68" customFormat="false" ht="12.75" hidden="false" customHeight="false" outlineLevel="0" collapsed="false">
      <c r="A68" s="85"/>
      <c r="D68" s="89"/>
    </row>
    <row r="69" customFormat="false" ht="12.75" hidden="false" customHeight="false" outlineLevel="0" collapsed="false">
      <c r="A69" s="85"/>
      <c r="D69" s="89"/>
    </row>
    <row r="70" customFormat="false" ht="12.75" hidden="false" customHeight="false" outlineLevel="0" collapsed="false">
      <c r="A70" s="85"/>
      <c r="D70" s="89"/>
    </row>
    <row r="71" customFormat="false" ht="12.75" hidden="false" customHeight="false" outlineLevel="0" collapsed="false">
      <c r="A71" s="85"/>
      <c r="D71" s="89"/>
    </row>
    <row r="72" customFormat="false" ht="12.75" hidden="false" customHeight="false" outlineLevel="0" collapsed="false">
      <c r="A72" s="85"/>
      <c r="D72" s="89"/>
    </row>
    <row r="73" customFormat="false" ht="12.75" hidden="false" customHeight="false" outlineLevel="0" collapsed="false">
      <c r="A73" s="85"/>
    </row>
    <row r="74" customFormat="false" ht="12.75" hidden="false" customHeight="false" outlineLevel="0" collapsed="false">
      <c r="A74" s="85"/>
    </row>
    <row r="75" customFormat="false" ht="12.75" hidden="false" customHeight="false" outlineLevel="0" collapsed="false">
      <c r="A75" s="85"/>
    </row>
    <row r="76" customFormat="false" ht="12.75" hidden="false" customHeight="false" outlineLevel="0" collapsed="false">
      <c r="A76" s="85"/>
    </row>
    <row r="77" customFormat="false" ht="12.75" hidden="false" customHeight="false" outlineLevel="0" collapsed="false">
      <c r="A77" s="85"/>
    </row>
    <row r="78" customFormat="false" ht="12.75" hidden="false" customHeight="false" outlineLevel="0" collapsed="false">
      <c r="A78" s="85"/>
    </row>
    <row r="79" customFormat="false" ht="12.75" hidden="false" customHeight="false" outlineLevel="0" collapsed="false">
      <c r="A79" s="85"/>
    </row>
    <row r="80" customFormat="false" ht="12.75" hidden="false" customHeight="false" outlineLevel="0" collapsed="false">
      <c r="A80" s="85"/>
    </row>
    <row r="81" customFormat="false" ht="12.75" hidden="false" customHeight="false" outlineLevel="0" collapsed="false">
      <c r="A81" s="85"/>
    </row>
    <row r="82" customFormat="false" ht="12.75" hidden="false" customHeight="false" outlineLevel="0" collapsed="false">
      <c r="A82" s="85"/>
    </row>
    <row r="83" customFormat="false" ht="12.75" hidden="false" customHeight="false" outlineLevel="0" collapsed="false">
      <c r="A83" s="85"/>
    </row>
    <row r="84" customFormat="false" ht="12.75" hidden="false" customHeight="false" outlineLevel="0" collapsed="false">
      <c r="A84" s="85"/>
    </row>
    <row r="85" customFormat="false" ht="12.75" hidden="false" customHeight="false" outlineLevel="0" collapsed="false">
      <c r="A85" s="85"/>
    </row>
    <row r="86" customFormat="false" ht="12.75" hidden="false" customHeight="false" outlineLevel="0" collapsed="false">
      <c r="A86" s="85"/>
    </row>
    <row r="87" customFormat="false" ht="12.75" hidden="false" customHeight="false" outlineLevel="0" collapsed="false">
      <c r="A87" s="85"/>
    </row>
    <row r="88" customFormat="false" ht="12.75" hidden="false" customHeight="false" outlineLevel="0" collapsed="false">
      <c r="A88" s="85"/>
    </row>
    <row r="89" customFormat="false" ht="12.75" hidden="false" customHeight="false" outlineLevel="0" collapsed="false">
      <c r="A89" s="85"/>
    </row>
    <row r="90" customFormat="false" ht="12.75" hidden="false" customHeight="false" outlineLevel="0" collapsed="false">
      <c r="A90" s="85"/>
    </row>
    <row r="91" customFormat="false" ht="12.75" hidden="false" customHeight="false" outlineLevel="0" collapsed="false">
      <c r="A91" s="85"/>
    </row>
    <row r="92" customFormat="false" ht="12.75" hidden="false" customHeight="false" outlineLevel="0" collapsed="false">
      <c r="A92" s="85"/>
    </row>
    <row r="93" customFormat="false" ht="12.75" hidden="false" customHeight="false" outlineLevel="0" collapsed="false">
      <c r="A93" s="85"/>
    </row>
    <row r="94" customFormat="false" ht="12.75" hidden="false" customHeight="false" outlineLevel="0" collapsed="false">
      <c r="A94" s="85"/>
    </row>
    <row r="95" customFormat="false" ht="12.75" hidden="false" customHeight="false" outlineLevel="0" collapsed="false">
      <c r="A95" s="85"/>
    </row>
    <row r="96" customFormat="false" ht="12.75" hidden="false" customHeight="false" outlineLevel="0" collapsed="false">
      <c r="A96" s="85"/>
    </row>
    <row r="97" customFormat="false" ht="12.75" hidden="false" customHeight="false" outlineLevel="0" collapsed="false">
      <c r="A97" s="85"/>
    </row>
    <row r="98" customFormat="false" ht="12.75" hidden="false" customHeight="false" outlineLevel="0" collapsed="false">
      <c r="A98" s="85"/>
    </row>
    <row r="99" customFormat="false" ht="12.75" hidden="false" customHeight="false" outlineLevel="0" collapsed="false">
      <c r="A99" s="85"/>
    </row>
    <row r="100" customFormat="false" ht="12.75" hidden="false" customHeight="false" outlineLevel="0" collapsed="false">
      <c r="A100" s="85"/>
    </row>
    <row r="101" customFormat="false" ht="12.75" hidden="false" customHeight="false" outlineLevel="0" collapsed="false">
      <c r="A101" s="85"/>
    </row>
    <row r="102" customFormat="false" ht="12.75" hidden="false" customHeight="false" outlineLevel="0" collapsed="false">
      <c r="A102" s="85"/>
    </row>
    <row r="103" customFormat="false" ht="12.75" hidden="false" customHeight="false" outlineLevel="0" collapsed="false">
      <c r="A103" s="85"/>
    </row>
    <row r="104" customFormat="false" ht="12.75" hidden="false" customHeight="false" outlineLevel="0" collapsed="false">
      <c r="A104" s="85"/>
    </row>
    <row r="105" customFormat="false" ht="12.75" hidden="false" customHeight="false" outlineLevel="0" collapsed="false">
      <c r="A105" s="85"/>
    </row>
    <row r="106" customFormat="false" ht="12.75" hidden="false" customHeight="false" outlineLevel="0" collapsed="false">
      <c r="A106" s="85"/>
    </row>
    <row r="107" customFormat="false" ht="12.75" hidden="false" customHeight="false" outlineLevel="0" collapsed="false">
      <c r="A107" s="85"/>
    </row>
    <row r="108" customFormat="false" ht="12.75" hidden="false" customHeight="false" outlineLevel="0" collapsed="false">
      <c r="A108" s="85"/>
    </row>
    <row r="109" customFormat="false" ht="12.75" hidden="false" customHeight="false" outlineLevel="0" collapsed="false">
      <c r="A109" s="85"/>
    </row>
    <row r="110" customFormat="false" ht="12.75" hidden="false" customHeight="false" outlineLevel="0" collapsed="false">
      <c r="A110" s="85"/>
    </row>
    <row r="111" customFormat="false" ht="12.75" hidden="false" customHeight="false" outlineLevel="0" collapsed="false">
      <c r="A111" s="85"/>
    </row>
  </sheetData>
  <printOptions headings="false" gridLines="false" gridLinesSet="true" horizontalCentered="false" verticalCentered="false"/>
  <pageMargins left="0.179861111111111" right="0.209722222222222" top="0.3" bottom="0.190277777777778" header="0.511811023622047" footer="0.170138888888889"/>
  <pageSetup paperSize="1" scale="100" fitToWidth="1" fitToHeight="1" pageOrder="downThenOver" orientation="landscape" blackAndWhite="false" draft="false" cellComments="none" horizontalDpi="300" verticalDpi="300" copies="1"/>
  <headerFooter differentFirst="false" differentOddEven="false">
    <oddHeader/>
    <oddFooter>&amp;L&amp;F&amp;R&amp;D  &amp;T</oddFooter>
  </headerFooter>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111"/>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pane xSplit="3" ySplit="11" topLeftCell="D12" activePane="bottomRight" state="frozen"/>
      <selection pane="topLeft" activeCell="A1" activeCellId="0" sqref="A1"/>
      <selection pane="topRight" activeCell="D1" activeCellId="0" sqref="D1"/>
      <selection pane="bottomLeft" activeCell="A12" activeCellId="0" sqref="A12"/>
      <selection pane="bottomRight" activeCell="D32" activeCellId="0" sqref="D32"/>
    </sheetView>
  </sheetViews>
  <sheetFormatPr defaultColWidth="9.32421875" defaultRowHeight="12.75" customHeight="true" zeroHeight="false" outlineLevelRow="0" outlineLevelCol="0"/>
  <cols>
    <col collapsed="false" customWidth="true" hidden="false" outlineLevel="0" max="1" min="1" style="217" width="14.99"/>
    <col collapsed="false" customWidth="true" hidden="false" outlineLevel="0" max="2" min="2" style="217" width="42.32"/>
    <col collapsed="false" customWidth="true" hidden="false" outlineLevel="0" max="3" min="3" style="217" width="1.49"/>
    <col collapsed="false" customWidth="true" hidden="false" outlineLevel="0" max="16" min="4" style="217" width="14.82"/>
    <col collapsed="false" customWidth="true" hidden="false" outlineLevel="0" max="17" min="17" style="217" width="10.65"/>
    <col collapsed="false" customWidth="false" hidden="false" outlineLevel="0" max="257" min="18" style="217" width="9.32"/>
  </cols>
  <sheetData>
    <row r="1" customFormat="false" ht="9.75" hidden="false" customHeight="true" outlineLevel="0" collapsed="false">
      <c r="A1" s="156"/>
      <c r="B1" s="157"/>
      <c r="C1" s="157"/>
      <c r="D1" s="157"/>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6"/>
      <c r="BQ1" s="156"/>
      <c r="BR1" s="156"/>
      <c r="BS1" s="156"/>
      <c r="BT1" s="156"/>
      <c r="BU1" s="156"/>
      <c r="BV1" s="156"/>
      <c r="BW1" s="156"/>
      <c r="BX1" s="156"/>
      <c r="BY1" s="156"/>
      <c r="BZ1" s="156"/>
      <c r="CA1" s="156"/>
      <c r="CB1" s="156"/>
      <c r="CC1" s="156"/>
      <c r="CD1" s="156"/>
      <c r="CE1" s="156"/>
      <c r="CF1" s="156"/>
      <c r="CG1" s="156"/>
      <c r="CH1" s="156"/>
      <c r="CI1" s="156"/>
      <c r="CJ1" s="156"/>
      <c r="CK1" s="156"/>
      <c r="CL1" s="156"/>
      <c r="CM1" s="156"/>
      <c r="CN1" s="156"/>
      <c r="CO1" s="156"/>
      <c r="CP1" s="156"/>
      <c r="CQ1" s="156"/>
      <c r="CR1" s="156"/>
      <c r="CS1" s="156"/>
      <c r="CT1" s="156"/>
      <c r="CU1" s="156"/>
      <c r="CV1" s="156"/>
      <c r="CW1" s="156"/>
      <c r="CX1" s="156"/>
      <c r="CY1" s="156"/>
      <c r="CZ1" s="156"/>
      <c r="DA1" s="156"/>
      <c r="DB1" s="156"/>
      <c r="DC1" s="156"/>
      <c r="DD1" s="156"/>
      <c r="DE1" s="156"/>
      <c r="DF1" s="156"/>
      <c r="DG1" s="156"/>
      <c r="DH1" s="156"/>
      <c r="DI1" s="156"/>
      <c r="DJ1" s="156"/>
      <c r="DK1" s="156"/>
      <c r="DL1" s="156"/>
      <c r="DM1" s="156"/>
      <c r="DN1" s="156"/>
      <c r="DO1" s="156"/>
      <c r="DP1" s="156"/>
      <c r="DQ1" s="156"/>
      <c r="DR1" s="156"/>
      <c r="DS1" s="156"/>
      <c r="DT1" s="156"/>
      <c r="DU1" s="156"/>
      <c r="DV1" s="156"/>
      <c r="DW1" s="156"/>
      <c r="DX1" s="156"/>
      <c r="DY1" s="156"/>
      <c r="DZ1" s="156"/>
      <c r="EA1" s="156"/>
      <c r="EB1" s="156"/>
      <c r="EC1" s="156"/>
      <c r="ED1" s="156"/>
      <c r="EE1" s="156"/>
      <c r="EF1" s="156"/>
      <c r="EG1" s="156"/>
      <c r="EH1" s="156"/>
      <c r="EI1" s="156"/>
      <c r="EJ1" s="156"/>
      <c r="EK1" s="156"/>
      <c r="EL1" s="156"/>
      <c r="EM1" s="156"/>
      <c r="EN1" s="156"/>
      <c r="EO1" s="156"/>
      <c r="EP1" s="156"/>
      <c r="EQ1" s="156"/>
      <c r="ER1" s="156"/>
      <c r="ES1" s="156"/>
      <c r="ET1" s="156"/>
      <c r="EU1" s="156"/>
      <c r="EV1" s="156"/>
      <c r="EW1" s="156"/>
      <c r="EX1" s="156"/>
      <c r="EY1" s="156"/>
      <c r="EZ1" s="156"/>
      <c r="FA1" s="156"/>
      <c r="FB1" s="156"/>
      <c r="FC1" s="156"/>
      <c r="FD1" s="156"/>
      <c r="FE1" s="156"/>
      <c r="FF1" s="156"/>
      <c r="FG1" s="156"/>
      <c r="FH1" s="156"/>
      <c r="FI1" s="156"/>
      <c r="FJ1" s="156"/>
      <c r="FK1" s="156"/>
      <c r="FL1" s="156"/>
      <c r="FM1" s="156"/>
      <c r="FN1" s="156"/>
      <c r="FO1" s="156"/>
      <c r="FP1" s="156"/>
      <c r="FQ1" s="156"/>
      <c r="FR1" s="156"/>
      <c r="FS1" s="156"/>
      <c r="FT1" s="156"/>
      <c r="FU1" s="156"/>
      <c r="FV1" s="156"/>
      <c r="FW1" s="156"/>
      <c r="FX1" s="156"/>
      <c r="FY1" s="156"/>
      <c r="FZ1" s="156"/>
      <c r="GA1" s="156"/>
      <c r="GB1" s="156"/>
      <c r="GC1" s="156"/>
      <c r="GD1" s="156"/>
      <c r="GE1" s="156"/>
      <c r="GF1" s="156"/>
      <c r="GG1" s="156"/>
      <c r="GH1" s="156"/>
      <c r="GI1" s="156"/>
      <c r="GJ1" s="156"/>
      <c r="GK1" s="156"/>
      <c r="GL1" s="156"/>
      <c r="GM1" s="156"/>
      <c r="GN1" s="156"/>
      <c r="GO1" s="156"/>
      <c r="GP1" s="156"/>
      <c r="GQ1" s="156"/>
      <c r="GR1" s="156"/>
      <c r="GS1" s="156"/>
      <c r="GT1" s="156"/>
      <c r="GU1" s="156"/>
      <c r="GV1" s="156"/>
      <c r="GW1" s="156"/>
      <c r="GX1" s="156"/>
      <c r="GY1" s="156"/>
      <c r="GZ1" s="156"/>
      <c r="HA1" s="156"/>
      <c r="HB1" s="156"/>
      <c r="HC1" s="156"/>
      <c r="HD1" s="156"/>
      <c r="HE1" s="156"/>
      <c r="HF1" s="156"/>
      <c r="HG1" s="156"/>
      <c r="HH1" s="156"/>
      <c r="HI1" s="156"/>
      <c r="HJ1" s="156"/>
      <c r="HK1" s="156"/>
      <c r="HL1" s="156"/>
      <c r="HM1" s="156"/>
      <c r="HN1" s="156"/>
      <c r="HO1" s="156"/>
      <c r="HP1" s="156"/>
      <c r="HQ1" s="156"/>
      <c r="HR1" s="156"/>
      <c r="HS1" s="156"/>
      <c r="HT1" s="156"/>
      <c r="HU1" s="156"/>
      <c r="HV1" s="156"/>
      <c r="HW1" s="156"/>
      <c r="HX1" s="156"/>
      <c r="HY1" s="156"/>
      <c r="HZ1" s="156"/>
      <c r="IA1" s="156"/>
      <c r="IB1" s="156"/>
      <c r="IC1" s="156"/>
      <c r="ID1" s="156"/>
      <c r="IE1" s="156"/>
      <c r="IF1" s="156"/>
      <c r="IG1" s="156"/>
      <c r="IH1" s="156"/>
      <c r="II1" s="156"/>
      <c r="IJ1" s="156"/>
      <c r="IK1" s="156"/>
      <c r="IL1" s="156"/>
      <c r="IM1" s="156"/>
      <c r="IN1" s="156"/>
      <c r="IO1" s="156"/>
      <c r="IP1" s="156"/>
      <c r="IQ1" s="156"/>
      <c r="IR1" s="156"/>
      <c r="IS1" s="156"/>
      <c r="IT1" s="156"/>
      <c r="IU1" s="156"/>
      <c r="IV1" s="156"/>
      <c r="IW1" s="156"/>
    </row>
    <row r="2" customFormat="false" ht="27" hidden="false" customHeight="true" outlineLevel="0" collapsed="false">
      <c r="A2" s="159" t="s">
        <v>0</v>
      </c>
      <c r="B2" s="159"/>
      <c r="C2" s="159"/>
      <c r="D2" s="159"/>
      <c r="E2" s="160"/>
      <c r="F2" s="160"/>
      <c r="G2" s="160"/>
      <c r="H2" s="161"/>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row>
    <row r="3" customFormat="false" ht="27" hidden="false" customHeight="true" outlineLevel="0" collapsed="false">
      <c r="A3" s="218" t="s">
        <v>397</v>
      </c>
      <c r="B3" s="159"/>
      <c r="C3" s="159"/>
      <c r="D3" s="159"/>
      <c r="E3" s="160"/>
      <c r="F3" s="160"/>
      <c r="G3" s="160"/>
      <c r="H3" s="161"/>
      <c r="I3" s="162"/>
      <c r="J3" s="162"/>
      <c r="K3" s="162"/>
      <c r="L3" s="162"/>
      <c r="M3" s="162"/>
      <c r="N3" s="162"/>
      <c r="O3" s="162"/>
      <c r="P3" s="163" t="s">
        <v>398</v>
      </c>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row>
    <row r="4" customFormat="false" ht="13.5" hidden="false" customHeight="true" outlineLevel="0" collapsed="false">
      <c r="A4" s="168"/>
      <c r="B4" s="168"/>
      <c r="C4" s="167"/>
      <c r="D4" s="219"/>
      <c r="E4" s="168"/>
      <c r="F4" s="168"/>
      <c r="G4" s="220"/>
      <c r="H4" s="220"/>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c r="DU4" s="168"/>
      <c r="DV4" s="168"/>
      <c r="DW4" s="168"/>
      <c r="DX4" s="168"/>
      <c r="DY4" s="168"/>
      <c r="DZ4" s="168"/>
      <c r="EA4" s="168"/>
      <c r="EB4" s="168"/>
      <c r="EC4" s="168"/>
      <c r="ED4" s="168"/>
      <c r="EE4" s="168"/>
      <c r="EF4" s="168"/>
      <c r="EG4" s="168"/>
      <c r="EH4" s="168"/>
      <c r="EI4" s="168"/>
      <c r="EJ4" s="168"/>
      <c r="EK4" s="168"/>
      <c r="EL4" s="168"/>
      <c r="EM4" s="168"/>
      <c r="EN4" s="168"/>
      <c r="EO4" s="168"/>
      <c r="EP4" s="168"/>
      <c r="EQ4" s="168"/>
      <c r="ER4" s="168"/>
      <c r="ES4" s="168"/>
      <c r="ET4" s="168"/>
      <c r="EU4" s="168"/>
      <c r="EV4" s="168"/>
      <c r="EW4" s="168"/>
      <c r="EX4" s="168"/>
      <c r="EY4" s="168"/>
      <c r="EZ4" s="168"/>
      <c r="FA4" s="168"/>
      <c r="FB4" s="168"/>
      <c r="FC4" s="168"/>
      <c r="FD4" s="168"/>
      <c r="FE4" s="168"/>
      <c r="FF4" s="168"/>
      <c r="FG4" s="168"/>
      <c r="FH4" s="168"/>
      <c r="FI4" s="168"/>
      <c r="FJ4" s="168"/>
      <c r="FK4" s="168"/>
      <c r="FL4" s="168"/>
      <c r="FM4" s="168"/>
      <c r="FN4" s="168"/>
      <c r="FO4" s="168"/>
      <c r="FP4" s="168"/>
      <c r="FQ4" s="168"/>
      <c r="FR4" s="168"/>
      <c r="FS4" s="168"/>
      <c r="FT4" s="168"/>
      <c r="FU4" s="168"/>
      <c r="FV4" s="168"/>
      <c r="FW4" s="168"/>
      <c r="FX4" s="168"/>
      <c r="FY4" s="168"/>
      <c r="FZ4" s="168"/>
      <c r="GA4" s="168"/>
      <c r="GB4" s="168"/>
      <c r="GC4" s="168"/>
      <c r="GD4" s="168"/>
      <c r="GE4" s="168"/>
      <c r="GF4" s="168"/>
      <c r="GG4" s="168"/>
      <c r="GH4" s="168"/>
      <c r="GI4" s="168"/>
      <c r="GJ4" s="168"/>
      <c r="GK4" s="168"/>
      <c r="GL4" s="168"/>
      <c r="GM4" s="168"/>
      <c r="GN4" s="168"/>
      <c r="GO4" s="168"/>
      <c r="GP4" s="168"/>
      <c r="GQ4" s="168"/>
      <c r="GR4" s="168"/>
      <c r="GS4" s="168"/>
      <c r="GT4" s="168"/>
      <c r="GU4" s="168"/>
      <c r="GV4" s="168"/>
      <c r="GW4" s="168"/>
      <c r="GX4" s="168"/>
      <c r="GY4" s="168"/>
      <c r="GZ4" s="168"/>
      <c r="HA4" s="168"/>
      <c r="HB4" s="168"/>
      <c r="HC4" s="168"/>
      <c r="HD4" s="168"/>
      <c r="HE4" s="168"/>
      <c r="HF4" s="168"/>
      <c r="HG4" s="168"/>
      <c r="HH4" s="168"/>
      <c r="HI4" s="168"/>
      <c r="HJ4" s="168"/>
      <c r="HK4" s="168"/>
      <c r="HL4" s="168"/>
      <c r="HM4" s="168"/>
      <c r="HN4" s="168"/>
      <c r="HO4" s="168"/>
      <c r="HP4" s="168"/>
      <c r="HQ4" s="168"/>
      <c r="HR4" s="168"/>
      <c r="HS4" s="168"/>
      <c r="HT4" s="168"/>
      <c r="HU4" s="168"/>
      <c r="HV4" s="168"/>
      <c r="HW4" s="168"/>
      <c r="HX4" s="168"/>
      <c r="HY4" s="168"/>
      <c r="HZ4" s="168"/>
      <c r="IA4" s="168"/>
      <c r="IB4" s="168"/>
      <c r="IC4" s="168"/>
      <c r="ID4" s="168"/>
      <c r="IE4" s="168"/>
      <c r="IF4" s="168"/>
      <c r="IG4" s="168"/>
      <c r="IH4" s="168"/>
      <c r="II4" s="168"/>
      <c r="IJ4" s="168"/>
      <c r="IK4" s="168"/>
      <c r="IL4" s="168"/>
      <c r="IM4" s="168"/>
      <c r="IN4" s="168"/>
      <c r="IO4" s="168"/>
      <c r="IP4" s="168"/>
      <c r="IQ4" s="168"/>
      <c r="IR4" s="168"/>
      <c r="IS4" s="168"/>
      <c r="IT4" s="168"/>
      <c r="IU4" s="168"/>
      <c r="IV4" s="168"/>
      <c r="IW4" s="168"/>
    </row>
    <row r="5" customFormat="false" ht="14.25" hidden="false" customHeight="true" outlineLevel="0" collapsed="false">
      <c r="A5" s="168"/>
      <c r="B5" s="167" t="s">
        <v>133</v>
      </c>
      <c r="C5" s="168"/>
      <c r="D5" s="169" t="str">
        <f aca="false">+'CC 140112 - Headcount'!C5</f>
        <v>11105</v>
      </c>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c r="DU5" s="168"/>
      <c r="DV5" s="168"/>
      <c r="DW5" s="168"/>
      <c r="DX5" s="168"/>
      <c r="DY5" s="168"/>
      <c r="DZ5" s="168"/>
      <c r="EA5" s="168"/>
      <c r="EB5" s="168"/>
      <c r="EC5" s="168"/>
      <c r="ED5" s="168"/>
      <c r="EE5" s="168"/>
      <c r="EF5" s="168"/>
      <c r="EG5" s="168"/>
      <c r="EH5" s="168"/>
      <c r="EI5" s="168"/>
      <c r="EJ5" s="168"/>
      <c r="EK5" s="168"/>
      <c r="EL5" s="168"/>
      <c r="EM5" s="168"/>
      <c r="EN5" s="168"/>
      <c r="EO5" s="168"/>
      <c r="EP5" s="168"/>
      <c r="EQ5" s="168"/>
      <c r="ER5" s="168"/>
      <c r="ES5" s="168"/>
      <c r="ET5" s="168"/>
      <c r="EU5" s="168"/>
      <c r="EV5" s="168"/>
      <c r="EW5" s="168"/>
      <c r="EX5" s="168"/>
      <c r="EY5" s="168"/>
      <c r="EZ5" s="168"/>
      <c r="FA5" s="168"/>
      <c r="FB5" s="168"/>
      <c r="FC5" s="168"/>
      <c r="FD5" s="168"/>
      <c r="FE5" s="168"/>
      <c r="FF5" s="168"/>
      <c r="FG5" s="168"/>
      <c r="FH5" s="168"/>
      <c r="FI5" s="168"/>
      <c r="FJ5" s="168"/>
      <c r="FK5" s="168"/>
      <c r="FL5" s="168"/>
      <c r="FM5" s="168"/>
      <c r="FN5" s="168"/>
      <c r="FO5" s="168"/>
      <c r="FP5" s="168"/>
      <c r="FQ5" s="168"/>
      <c r="FR5" s="168"/>
      <c r="FS5" s="168"/>
      <c r="FT5" s="168"/>
      <c r="FU5" s="168"/>
      <c r="FV5" s="168"/>
      <c r="FW5" s="168"/>
      <c r="FX5" s="168"/>
      <c r="FY5" s="168"/>
      <c r="FZ5" s="168"/>
      <c r="GA5" s="168"/>
      <c r="GB5" s="168"/>
      <c r="GC5" s="168"/>
      <c r="GD5" s="168"/>
      <c r="GE5" s="168"/>
      <c r="GF5" s="168"/>
      <c r="GG5" s="168"/>
      <c r="GH5" s="168"/>
      <c r="GI5" s="168"/>
      <c r="GJ5" s="168"/>
      <c r="GK5" s="168"/>
      <c r="GL5" s="168"/>
      <c r="GM5" s="168"/>
      <c r="GN5" s="168"/>
      <c r="GO5" s="168"/>
      <c r="GP5" s="168"/>
      <c r="GQ5" s="168"/>
      <c r="GR5" s="168"/>
      <c r="GS5" s="168"/>
      <c r="GT5" s="168"/>
      <c r="GU5" s="168"/>
      <c r="GV5" s="168"/>
      <c r="GW5" s="168"/>
      <c r="GX5" s="168"/>
      <c r="GY5" s="168"/>
      <c r="GZ5" s="168"/>
      <c r="HA5" s="168"/>
      <c r="HB5" s="168"/>
      <c r="HC5" s="168"/>
      <c r="HD5" s="168"/>
      <c r="HE5" s="168"/>
      <c r="HF5" s="168"/>
      <c r="HG5" s="168"/>
      <c r="HH5" s="168"/>
      <c r="HI5" s="168"/>
      <c r="HJ5" s="168"/>
      <c r="HK5" s="168"/>
      <c r="HL5" s="168"/>
      <c r="HM5" s="168"/>
      <c r="HN5" s="168"/>
      <c r="HO5" s="168"/>
      <c r="HP5" s="168"/>
      <c r="HQ5" s="168"/>
      <c r="HR5" s="168"/>
      <c r="HS5" s="168"/>
      <c r="HT5" s="168"/>
      <c r="HU5" s="168"/>
      <c r="HV5" s="168"/>
      <c r="HW5" s="168"/>
      <c r="HX5" s="168"/>
      <c r="HY5" s="168"/>
      <c r="HZ5" s="168"/>
      <c r="IA5" s="168"/>
      <c r="IB5" s="168"/>
      <c r="IC5" s="168"/>
      <c r="ID5" s="168"/>
      <c r="IE5" s="168"/>
      <c r="IF5" s="168"/>
      <c r="IG5" s="168"/>
      <c r="IH5" s="168"/>
      <c r="II5" s="168"/>
      <c r="IJ5" s="168"/>
      <c r="IK5" s="168"/>
      <c r="IL5" s="168"/>
      <c r="IM5" s="168"/>
      <c r="IN5" s="168"/>
      <c r="IO5" s="168"/>
      <c r="IP5" s="168"/>
      <c r="IQ5" s="168"/>
      <c r="IR5" s="168"/>
      <c r="IS5" s="168"/>
      <c r="IT5" s="168"/>
      <c r="IU5" s="168"/>
      <c r="IV5" s="168"/>
      <c r="IW5" s="168"/>
    </row>
    <row r="6" customFormat="false" ht="14.25" hidden="false" customHeight="true" outlineLevel="0" collapsed="false">
      <c r="A6" s="168"/>
      <c r="B6" s="167" t="s">
        <v>135</v>
      </c>
      <c r="C6" s="168"/>
      <c r="D6" s="169" t="str">
        <f aca="false">+'CC 140112 - Headcount'!C6</f>
        <v>Gossett</v>
      </c>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c r="FO6" s="168"/>
      <c r="FP6" s="168"/>
      <c r="FQ6" s="168"/>
      <c r="FR6" s="168"/>
      <c r="FS6" s="168"/>
      <c r="FT6" s="168"/>
      <c r="FU6" s="168"/>
      <c r="FV6" s="168"/>
      <c r="FW6" s="168"/>
      <c r="FX6" s="168"/>
      <c r="FY6" s="168"/>
      <c r="FZ6" s="168"/>
      <c r="GA6" s="168"/>
      <c r="GB6" s="168"/>
      <c r="GC6" s="168"/>
      <c r="GD6" s="168"/>
      <c r="GE6" s="168"/>
      <c r="GF6" s="168"/>
      <c r="GG6" s="168"/>
      <c r="GH6" s="168"/>
      <c r="GI6" s="168"/>
      <c r="GJ6" s="168"/>
      <c r="GK6" s="168"/>
      <c r="GL6" s="168"/>
      <c r="GM6" s="168"/>
      <c r="GN6" s="168"/>
      <c r="GO6" s="168"/>
      <c r="GP6" s="168"/>
      <c r="GQ6" s="168"/>
      <c r="GR6" s="168"/>
      <c r="GS6" s="168"/>
      <c r="GT6" s="168"/>
      <c r="GU6" s="168"/>
      <c r="GV6" s="168"/>
      <c r="GW6" s="168"/>
      <c r="GX6" s="168"/>
      <c r="GY6" s="168"/>
      <c r="GZ6" s="168"/>
      <c r="HA6" s="168"/>
      <c r="HB6" s="168"/>
      <c r="HC6" s="168"/>
      <c r="HD6" s="168"/>
      <c r="HE6" s="168"/>
      <c r="HF6" s="168"/>
      <c r="HG6" s="168"/>
      <c r="HH6" s="168"/>
      <c r="HI6" s="168"/>
      <c r="HJ6" s="168"/>
      <c r="HK6" s="168"/>
      <c r="HL6" s="168"/>
      <c r="HM6" s="168"/>
      <c r="HN6" s="168"/>
      <c r="HO6" s="168"/>
      <c r="HP6" s="168"/>
      <c r="HQ6" s="168"/>
      <c r="HR6" s="168"/>
      <c r="HS6" s="168"/>
      <c r="HT6" s="168"/>
      <c r="HU6" s="168"/>
      <c r="HV6" s="168"/>
      <c r="HW6" s="168"/>
      <c r="HX6" s="168"/>
      <c r="HY6" s="168"/>
      <c r="HZ6" s="168"/>
      <c r="IA6" s="168"/>
      <c r="IB6" s="168"/>
      <c r="IC6" s="168"/>
      <c r="ID6" s="168"/>
      <c r="IE6" s="168"/>
      <c r="IF6" s="168"/>
      <c r="IG6" s="168"/>
      <c r="IH6" s="168"/>
      <c r="II6" s="168"/>
      <c r="IJ6" s="168"/>
      <c r="IK6" s="168"/>
      <c r="IL6" s="168"/>
      <c r="IM6" s="168"/>
      <c r="IN6" s="168"/>
      <c r="IO6" s="168"/>
      <c r="IP6" s="168"/>
      <c r="IQ6" s="168"/>
      <c r="IR6" s="168"/>
      <c r="IS6" s="168"/>
      <c r="IT6" s="168"/>
      <c r="IU6" s="168"/>
      <c r="IV6" s="168"/>
      <c r="IW6" s="168"/>
    </row>
    <row r="7" customFormat="false" ht="14.25" hidden="false" customHeight="true" outlineLevel="0" collapsed="false">
      <c r="A7" s="168"/>
      <c r="B7" s="167" t="s">
        <v>137</v>
      </c>
      <c r="C7" s="168"/>
      <c r="D7" s="169" t="str">
        <f aca="false">+'CC 140112 - Headcount'!C7</f>
        <v>140112</v>
      </c>
      <c r="E7" s="168"/>
      <c r="F7" s="168"/>
      <c r="G7" s="168"/>
      <c r="H7" s="220"/>
      <c r="I7" s="168"/>
      <c r="J7" s="168"/>
      <c r="K7" s="168"/>
      <c r="L7" s="168"/>
      <c r="M7" s="168"/>
      <c r="N7" s="221" t="s">
        <v>399</v>
      </c>
      <c r="O7" s="222"/>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168"/>
      <c r="CX7" s="168"/>
      <c r="CY7" s="168"/>
      <c r="CZ7" s="168"/>
      <c r="DA7" s="168"/>
      <c r="DB7" s="168"/>
      <c r="DC7" s="168"/>
      <c r="DD7" s="168"/>
      <c r="DE7" s="168"/>
      <c r="DF7" s="168"/>
      <c r="DG7" s="168"/>
      <c r="DH7" s="168"/>
      <c r="DI7" s="168"/>
      <c r="DJ7" s="168"/>
      <c r="DK7" s="168"/>
      <c r="DL7" s="168"/>
      <c r="DM7" s="168"/>
      <c r="DN7" s="168"/>
      <c r="DO7" s="168"/>
      <c r="DP7" s="168"/>
      <c r="DQ7" s="168"/>
      <c r="DR7" s="168"/>
      <c r="DS7" s="168"/>
      <c r="DT7" s="168"/>
      <c r="DU7" s="168"/>
      <c r="DV7" s="168"/>
      <c r="DW7" s="168"/>
      <c r="DX7" s="168"/>
      <c r="DY7" s="168"/>
      <c r="DZ7" s="168"/>
      <c r="EA7" s="168"/>
      <c r="EB7" s="168"/>
      <c r="EC7" s="168"/>
      <c r="ED7" s="168"/>
      <c r="EE7" s="16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168"/>
      <c r="FG7" s="168"/>
      <c r="FH7" s="168"/>
      <c r="FI7" s="168"/>
      <c r="FJ7" s="168"/>
      <c r="FK7" s="168"/>
      <c r="FL7" s="168"/>
      <c r="FM7" s="168"/>
      <c r="FN7" s="168"/>
      <c r="FO7" s="168"/>
      <c r="FP7" s="168"/>
      <c r="FQ7" s="168"/>
      <c r="FR7" s="168"/>
      <c r="FS7" s="168"/>
      <c r="FT7" s="168"/>
      <c r="FU7" s="168"/>
      <c r="FV7" s="168"/>
      <c r="FW7" s="168"/>
      <c r="FX7" s="168"/>
      <c r="FY7" s="168"/>
      <c r="FZ7" s="168"/>
      <c r="GA7" s="168"/>
      <c r="GB7" s="168"/>
      <c r="GC7" s="168"/>
      <c r="GD7" s="168"/>
      <c r="GE7" s="168"/>
      <c r="GF7" s="168"/>
      <c r="GG7" s="168"/>
      <c r="GH7" s="168"/>
      <c r="GI7" s="168"/>
      <c r="GJ7" s="168"/>
      <c r="GK7" s="168"/>
      <c r="GL7" s="168"/>
      <c r="GM7" s="168"/>
      <c r="GN7" s="168"/>
      <c r="GO7" s="168"/>
      <c r="GP7" s="168"/>
      <c r="GQ7" s="168"/>
      <c r="GR7" s="168"/>
      <c r="GS7" s="168"/>
      <c r="GT7" s="168"/>
      <c r="GU7" s="168"/>
      <c r="GV7" s="168"/>
      <c r="GW7" s="168"/>
      <c r="GX7" s="168"/>
      <c r="GY7" s="168"/>
      <c r="GZ7" s="168"/>
      <c r="HA7" s="168"/>
      <c r="HB7" s="168"/>
      <c r="HC7" s="168"/>
      <c r="HD7" s="168"/>
      <c r="HE7" s="168"/>
      <c r="HF7" s="168"/>
      <c r="HG7" s="168"/>
      <c r="HH7" s="168"/>
      <c r="HI7" s="168"/>
      <c r="HJ7" s="168"/>
      <c r="HK7" s="168"/>
      <c r="HL7" s="168"/>
      <c r="HM7" s="168"/>
      <c r="HN7" s="168"/>
      <c r="HO7" s="168"/>
      <c r="HP7" s="168"/>
      <c r="HQ7" s="168"/>
      <c r="HR7" s="168"/>
      <c r="HS7" s="168"/>
      <c r="HT7" s="168"/>
      <c r="HU7" s="168"/>
      <c r="HV7" s="168"/>
      <c r="HW7" s="168"/>
      <c r="HX7" s="168"/>
      <c r="HY7" s="168"/>
      <c r="HZ7" s="168"/>
      <c r="IA7" s="168"/>
      <c r="IB7" s="168"/>
      <c r="IC7" s="168"/>
      <c r="ID7" s="168"/>
      <c r="IE7" s="168"/>
      <c r="IF7" s="168"/>
      <c r="IG7" s="168"/>
      <c r="IH7" s="168"/>
      <c r="II7" s="168"/>
      <c r="IJ7" s="168"/>
      <c r="IK7" s="168"/>
      <c r="IL7" s="168"/>
      <c r="IM7" s="168"/>
      <c r="IN7" s="168"/>
      <c r="IO7" s="168"/>
      <c r="IP7" s="168"/>
      <c r="IQ7" s="168"/>
      <c r="IR7" s="168"/>
      <c r="IS7" s="168"/>
      <c r="IT7" s="168"/>
      <c r="IU7" s="168"/>
      <c r="IV7" s="168"/>
      <c r="IW7" s="168"/>
    </row>
    <row r="8" customFormat="false" ht="12.75" hidden="false" customHeight="false" outlineLevel="0" collapsed="false">
      <c r="A8" s="168"/>
      <c r="B8" s="168"/>
      <c r="C8" s="167"/>
      <c r="D8" s="219"/>
      <c r="E8" s="168"/>
      <c r="F8" s="168"/>
      <c r="G8" s="168"/>
      <c r="H8" s="220"/>
      <c r="I8" s="168"/>
      <c r="J8" s="168"/>
      <c r="K8" s="168"/>
      <c r="L8" s="168"/>
      <c r="M8" s="168"/>
      <c r="N8" s="223" t="s">
        <v>400</v>
      </c>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68"/>
      <c r="IH8" s="168"/>
      <c r="II8" s="168"/>
      <c r="IJ8" s="168"/>
      <c r="IK8" s="168"/>
      <c r="IL8" s="168"/>
      <c r="IM8" s="168"/>
      <c r="IN8" s="168"/>
      <c r="IO8" s="168"/>
      <c r="IP8" s="168"/>
      <c r="IQ8" s="168"/>
      <c r="IR8" s="168"/>
      <c r="IS8" s="168"/>
      <c r="IT8" s="168"/>
      <c r="IU8" s="168"/>
      <c r="IV8" s="168"/>
      <c r="IW8" s="168"/>
    </row>
    <row r="9" customFormat="false" ht="12.75" hidden="false" customHeight="false" outlineLevel="0" collapsed="false">
      <c r="A9" s="168"/>
      <c r="B9" s="168"/>
      <c r="C9" s="167"/>
      <c r="D9" s="219"/>
      <c r="E9" s="168"/>
      <c r="F9" s="168"/>
      <c r="G9" s="168"/>
      <c r="H9" s="220"/>
      <c r="I9" s="168"/>
      <c r="J9" s="168"/>
      <c r="K9" s="168"/>
      <c r="L9" s="168"/>
      <c r="M9" s="168"/>
      <c r="N9" s="223"/>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68"/>
      <c r="IH9" s="168"/>
      <c r="II9" s="168"/>
      <c r="IJ9" s="168"/>
      <c r="IK9" s="168"/>
      <c r="IL9" s="168"/>
      <c r="IM9" s="168"/>
      <c r="IN9" s="168"/>
      <c r="IO9" s="168"/>
      <c r="IP9" s="168"/>
      <c r="IQ9" s="168"/>
      <c r="IR9" s="168"/>
      <c r="IS9" s="168"/>
      <c r="IT9" s="168"/>
      <c r="IU9" s="168"/>
      <c r="IV9" s="168"/>
      <c r="IW9" s="168"/>
    </row>
    <row r="10" customFormat="false" ht="15.75" hidden="false" customHeight="false" outlineLevel="0" collapsed="false">
      <c r="A10" s="224"/>
      <c r="B10" s="225"/>
      <c r="C10" s="225"/>
      <c r="D10" s="226" t="n">
        <v>37258</v>
      </c>
      <c r="E10" s="226" t="n">
        <v>37289</v>
      </c>
      <c r="F10" s="226" t="n">
        <v>37317</v>
      </c>
      <c r="G10" s="226" t="n">
        <v>37348</v>
      </c>
      <c r="H10" s="226" t="n">
        <v>37378</v>
      </c>
      <c r="I10" s="226" t="n">
        <v>37409</v>
      </c>
      <c r="J10" s="226" t="n">
        <v>37439</v>
      </c>
      <c r="K10" s="226" t="n">
        <v>37470</v>
      </c>
      <c r="L10" s="226" t="n">
        <v>37501</v>
      </c>
      <c r="M10" s="226" t="n">
        <v>37531</v>
      </c>
      <c r="N10" s="226" t="n">
        <v>37562</v>
      </c>
      <c r="O10" s="226" t="n">
        <v>37592</v>
      </c>
      <c r="P10" s="227" t="s">
        <v>141</v>
      </c>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c r="CC10" s="228"/>
      <c r="CD10" s="228"/>
      <c r="CE10" s="228"/>
      <c r="CF10" s="228"/>
      <c r="CG10" s="228"/>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c r="DZ10" s="228"/>
      <c r="EA10" s="228"/>
      <c r="EB10" s="228"/>
      <c r="EC10" s="228"/>
      <c r="ED10" s="228"/>
      <c r="EE10" s="228"/>
      <c r="EF10" s="228"/>
      <c r="EG10" s="228"/>
      <c r="EH10" s="228"/>
      <c r="EI10" s="228"/>
      <c r="EJ10" s="228"/>
      <c r="EK10" s="228"/>
      <c r="EL10" s="228"/>
      <c r="EM10" s="228"/>
      <c r="EN10" s="228"/>
      <c r="EO10" s="228"/>
      <c r="EP10" s="228"/>
      <c r="EQ10" s="228"/>
      <c r="ER10" s="228"/>
      <c r="ES10" s="228"/>
      <c r="ET10" s="228"/>
      <c r="EU10" s="228"/>
      <c r="EV10" s="228"/>
      <c r="EW10" s="228"/>
      <c r="EX10" s="228"/>
      <c r="EY10" s="228"/>
      <c r="EZ10" s="228"/>
      <c r="FA10" s="228"/>
      <c r="FB10" s="228"/>
      <c r="FC10" s="228"/>
      <c r="FD10" s="228"/>
      <c r="FE10" s="228"/>
      <c r="FF10" s="228"/>
      <c r="FG10" s="228"/>
      <c r="FH10" s="228"/>
      <c r="FI10" s="228"/>
      <c r="FJ10" s="228"/>
      <c r="FK10" s="228"/>
      <c r="FL10" s="228"/>
      <c r="FM10" s="228"/>
      <c r="FN10" s="228"/>
      <c r="FO10" s="228"/>
      <c r="FP10" s="228"/>
      <c r="FQ10" s="228"/>
      <c r="FR10" s="228"/>
      <c r="FS10" s="228"/>
      <c r="FT10" s="228"/>
      <c r="FU10" s="228"/>
      <c r="FV10" s="228"/>
      <c r="FW10" s="228"/>
      <c r="FX10" s="228"/>
      <c r="FY10" s="228"/>
      <c r="FZ10" s="228"/>
      <c r="GA10" s="228"/>
      <c r="GB10" s="228"/>
      <c r="GC10" s="228"/>
      <c r="GD10" s="228"/>
      <c r="GE10" s="228"/>
      <c r="GF10" s="228"/>
      <c r="GG10" s="228"/>
      <c r="GH10" s="228"/>
      <c r="GI10" s="228"/>
      <c r="GJ10" s="228"/>
      <c r="GK10" s="228"/>
      <c r="GL10" s="228"/>
      <c r="GM10" s="228"/>
      <c r="GN10" s="228"/>
      <c r="GO10" s="228"/>
      <c r="GP10" s="228"/>
      <c r="GQ10" s="228"/>
      <c r="GR10" s="228"/>
      <c r="GS10" s="228"/>
      <c r="GT10" s="228"/>
      <c r="GU10" s="228"/>
      <c r="GV10" s="228"/>
      <c r="GW10" s="228"/>
      <c r="GX10" s="228"/>
      <c r="GY10" s="228"/>
      <c r="GZ10" s="228"/>
      <c r="HA10" s="228"/>
      <c r="HB10" s="228"/>
      <c r="HC10" s="228"/>
      <c r="HD10" s="228"/>
      <c r="HE10" s="228"/>
      <c r="HF10" s="228"/>
      <c r="HG10" s="228"/>
      <c r="HH10" s="228"/>
      <c r="HI10" s="228"/>
      <c r="HJ10" s="228"/>
      <c r="HK10" s="228"/>
      <c r="HL10" s="228"/>
      <c r="HM10" s="228"/>
      <c r="HN10" s="228"/>
      <c r="HO10" s="228"/>
      <c r="HP10" s="228"/>
      <c r="HQ10" s="228"/>
      <c r="HR10" s="228"/>
      <c r="HS10" s="228"/>
      <c r="HT10" s="228"/>
      <c r="HU10" s="228"/>
      <c r="HV10" s="228"/>
      <c r="HW10" s="228"/>
      <c r="HX10" s="228"/>
      <c r="HY10" s="228"/>
      <c r="HZ10" s="228"/>
      <c r="IA10" s="228"/>
      <c r="IB10" s="228"/>
      <c r="IC10" s="228"/>
      <c r="ID10" s="228"/>
      <c r="IE10" s="228"/>
      <c r="IF10" s="228"/>
      <c r="IG10" s="228"/>
      <c r="IH10" s="228"/>
      <c r="II10" s="228"/>
      <c r="IJ10" s="228"/>
      <c r="IK10" s="228"/>
      <c r="IL10" s="228"/>
      <c r="IM10" s="228"/>
      <c r="IN10" s="228"/>
      <c r="IO10" s="228"/>
      <c r="IP10" s="228"/>
      <c r="IQ10" s="228"/>
      <c r="IR10" s="228"/>
      <c r="IS10" s="228"/>
      <c r="IT10" s="228"/>
      <c r="IU10" s="228"/>
      <c r="IV10" s="228"/>
      <c r="IW10" s="228"/>
    </row>
    <row r="11" customFormat="false" ht="15.75" hidden="true" customHeight="false" outlineLevel="0" collapsed="false">
      <c r="A11" s="229" t="s">
        <v>317</v>
      </c>
      <c r="B11" s="230"/>
      <c r="C11" s="231" t="n">
        <v>36892</v>
      </c>
      <c r="D11" s="231" t="n">
        <v>36892</v>
      </c>
      <c r="E11" s="231" t="n">
        <v>36923</v>
      </c>
      <c r="F11" s="231" t="n">
        <v>36951</v>
      </c>
      <c r="G11" s="231" t="n">
        <v>36982</v>
      </c>
      <c r="H11" s="231" t="n">
        <v>37012</v>
      </c>
      <c r="I11" s="231" t="n">
        <v>37043</v>
      </c>
      <c r="J11" s="231" t="n">
        <v>37073</v>
      </c>
      <c r="K11" s="231" t="n">
        <v>37104</v>
      </c>
      <c r="L11" s="231" t="n">
        <v>37135</v>
      </c>
      <c r="M11" s="231" t="n">
        <v>37165</v>
      </c>
      <c r="N11" s="231" t="n">
        <v>37196</v>
      </c>
      <c r="O11" s="231" t="n">
        <v>37226</v>
      </c>
      <c r="P11" s="232" t="s">
        <v>401</v>
      </c>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33"/>
      <c r="DW11" s="233"/>
      <c r="DX11" s="233"/>
      <c r="DY11" s="233"/>
      <c r="DZ11" s="233"/>
      <c r="EA11" s="233"/>
      <c r="EB11" s="233"/>
      <c r="EC11" s="233"/>
      <c r="ED11" s="233"/>
      <c r="EE11" s="233"/>
      <c r="EF11" s="233"/>
      <c r="EG11" s="233"/>
      <c r="EH11" s="233"/>
      <c r="EI11" s="233"/>
      <c r="EJ11" s="233"/>
      <c r="EK11" s="233"/>
      <c r="EL11" s="233"/>
      <c r="EM11" s="233"/>
      <c r="EN11" s="233"/>
      <c r="EO11" s="233"/>
      <c r="EP11" s="233"/>
      <c r="EQ11" s="233"/>
      <c r="ER11" s="233"/>
      <c r="ES11" s="233"/>
      <c r="ET11" s="233"/>
      <c r="EU11" s="233"/>
      <c r="EV11" s="233"/>
      <c r="EW11" s="233"/>
      <c r="EX11" s="233"/>
      <c r="EY11" s="233"/>
      <c r="EZ11" s="233"/>
      <c r="FA11" s="233"/>
      <c r="FB11" s="233"/>
      <c r="FC11" s="233"/>
      <c r="FD11" s="233"/>
      <c r="FE11" s="233"/>
      <c r="FF11" s="233"/>
      <c r="FG11" s="233"/>
      <c r="FH11" s="233"/>
      <c r="FI11" s="233"/>
      <c r="FJ11" s="233"/>
      <c r="FK11" s="233"/>
      <c r="FL11" s="233"/>
      <c r="FM11" s="233"/>
      <c r="FN11" s="233"/>
      <c r="FO11" s="233"/>
      <c r="FP11" s="233"/>
      <c r="FQ11" s="233"/>
      <c r="FR11" s="233"/>
      <c r="FS11" s="233"/>
      <c r="FT11" s="233"/>
      <c r="FU11" s="233"/>
      <c r="FV11" s="233"/>
      <c r="FW11" s="233"/>
      <c r="FX11" s="233"/>
      <c r="FY11" s="233"/>
      <c r="FZ11" s="233"/>
      <c r="GA11" s="233"/>
      <c r="GB11" s="233"/>
      <c r="GC11" s="233"/>
      <c r="GD11" s="233"/>
      <c r="GE11" s="233"/>
      <c r="GF11" s="233"/>
      <c r="GG11" s="233"/>
      <c r="GH11" s="233"/>
      <c r="GI11" s="233"/>
      <c r="GJ11" s="233"/>
      <c r="GK11" s="233"/>
      <c r="GL11" s="233"/>
      <c r="GM11" s="233"/>
      <c r="GN11" s="233"/>
      <c r="GO11" s="233"/>
      <c r="GP11" s="233"/>
      <c r="GQ11" s="233"/>
      <c r="GR11" s="233"/>
      <c r="GS11" s="233"/>
      <c r="GT11" s="233"/>
      <c r="GU11" s="233"/>
      <c r="GV11" s="233"/>
      <c r="GW11" s="233"/>
      <c r="GX11" s="233"/>
      <c r="GY11" s="233"/>
      <c r="GZ11" s="233"/>
      <c r="HA11" s="233"/>
      <c r="HB11" s="233"/>
      <c r="HC11" s="233"/>
      <c r="HD11" s="233"/>
      <c r="HE11" s="233"/>
      <c r="HF11" s="233"/>
      <c r="HG11" s="233"/>
      <c r="HH11" s="233"/>
      <c r="HI11" s="233"/>
      <c r="HJ11" s="233"/>
      <c r="HK11" s="233"/>
      <c r="HL11" s="233"/>
      <c r="HM11" s="233"/>
      <c r="HN11" s="233"/>
      <c r="HO11" s="233"/>
      <c r="HP11" s="233"/>
      <c r="HQ11" s="233"/>
      <c r="HR11" s="233"/>
      <c r="HS11" s="233"/>
      <c r="HT11" s="233"/>
      <c r="HU11" s="233"/>
      <c r="HV11" s="233"/>
      <c r="HW11" s="233"/>
      <c r="HX11" s="233"/>
      <c r="HY11" s="233"/>
      <c r="HZ11" s="233"/>
      <c r="IA11" s="233"/>
      <c r="IB11" s="233"/>
      <c r="IC11" s="233"/>
      <c r="ID11" s="233"/>
      <c r="IE11" s="233"/>
      <c r="IF11" s="233"/>
      <c r="IG11" s="233"/>
      <c r="IH11" s="233"/>
      <c r="II11" s="233"/>
      <c r="IJ11" s="233"/>
      <c r="IK11" s="233"/>
      <c r="IL11" s="233"/>
      <c r="IM11" s="233"/>
      <c r="IN11" s="233"/>
      <c r="IO11" s="233"/>
      <c r="IP11" s="233"/>
      <c r="IQ11" s="233"/>
      <c r="IR11" s="233"/>
      <c r="IS11" s="233"/>
      <c r="IT11" s="233"/>
      <c r="IU11" s="233"/>
      <c r="IV11" s="233"/>
      <c r="IW11" s="233"/>
    </row>
    <row r="12" customFormat="false" ht="15.75" hidden="true" customHeight="false" outlineLevel="0" collapsed="false">
      <c r="A12" s="234" t="s">
        <v>318</v>
      </c>
      <c r="B12" s="235"/>
      <c r="C12" s="236" t="n">
        <v>1</v>
      </c>
      <c r="D12" s="237"/>
      <c r="E12" s="237"/>
      <c r="F12" s="237"/>
      <c r="G12" s="237"/>
      <c r="H12" s="237"/>
      <c r="I12" s="237"/>
      <c r="J12" s="237"/>
      <c r="K12" s="237"/>
      <c r="L12" s="237"/>
      <c r="M12" s="237"/>
      <c r="N12" s="237"/>
      <c r="O12" s="237"/>
      <c r="P12" s="237"/>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8"/>
      <c r="CS12" s="238"/>
      <c r="CT12" s="238"/>
      <c r="CU12" s="238"/>
      <c r="CV12" s="238"/>
      <c r="CW12" s="238"/>
      <c r="CX12" s="238"/>
      <c r="CY12" s="238"/>
      <c r="CZ12" s="238"/>
      <c r="DA12" s="238"/>
      <c r="DB12" s="238"/>
      <c r="DC12" s="238"/>
      <c r="DD12" s="238"/>
      <c r="DE12" s="238"/>
      <c r="DF12" s="238"/>
      <c r="DG12" s="238"/>
      <c r="DH12" s="238"/>
      <c r="DI12" s="238"/>
      <c r="DJ12" s="238"/>
      <c r="DK12" s="238"/>
      <c r="DL12" s="238"/>
      <c r="DM12" s="238"/>
      <c r="DN12" s="238"/>
      <c r="DO12" s="238"/>
      <c r="DP12" s="238"/>
      <c r="DQ12" s="238"/>
      <c r="DR12" s="238"/>
      <c r="DS12" s="238"/>
      <c r="DT12" s="238"/>
      <c r="DU12" s="238"/>
      <c r="DV12" s="238"/>
      <c r="DW12" s="238"/>
      <c r="DX12" s="238"/>
      <c r="DY12" s="238"/>
      <c r="DZ12" s="238"/>
      <c r="EA12" s="238"/>
      <c r="EB12" s="238"/>
      <c r="EC12" s="238"/>
      <c r="ED12" s="238"/>
      <c r="EE12" s="238"/>
      <c r="EF12" s="238"/>
      <c r="EG12" s="238"/>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c r="FD12" s="238"/>
      <c r="FE12" s="238"/>
      <c r="FF12" s="238"/>
      <c r="FG12" s="238"/>
      <c r="FH12" s="238"/>
      <c r="FI12" s="238"/>
      <c r="FJ12" s="238"/>
      <c r="FK12" s="238"/>
      <c r="FL12" s="238"/>
      <c r="FM12" s="238"/>
      <c r="FN12" s="238"/>
      <c r="FO12" s="238"/>
      <c r="FP12" s="238"/>
      <c r="FQ12" s="238"/>
      <c r="FR12" s="238"/>
      <c r="FS12" s="238"/>
      <c r="FT12" s="238"/>
      <c r="FU12" s="238"/>
      <c r="FV12" s="238"/>
      <c r="FW12" s="238"/>
      <c r="FX12" s="238"/>
      <c r="FY12" s="238"/>
      <c r="FZ12" s="238"/>
      <c r="GA12" s="238"/>
      <c r="GB12" s="238"/>
      <c r="GC12" s="238"/>
      <c r="GD12" s="238"/>
      <c r="GE12" s="238"/>
      <c r="GF12" s="238"/>
      <c r="GG12" s="238"/>
      <c r="GH12" s="238"/>
      <c r="GI12" s="238"/>
      <c r="GJ12" s="238"/>
      <c r="GK12" s="238"/>
      <c r="GL12" s="238"/>
      <c r="GM12" s="238"/>
      <c r="GN12" s="238"/>
      <c r="GO12" s="238"/>
      <c r="GP12" s="238"/>
      <c r="GQ12" s="238"/>
      <c r="GR12" s="238"/>
      <c r="GS12" s="238"/>
      <c r="GT12" s="238"/>
      <c r="GU12" s="238"/>
      <c r="GV12" s="238"/>
      <c r="GW12" s="238"/>
      <c r="GX12" s="238"/>
      <c r="GY12" s="238"/>
      <c r="GZ12" s="238"/>
      <c r="HA12" s="238"/>
      <c r="HB12" s="238"/>
      <c r="HC12" s="238"/>
      <c r="HD12" s="238"/>
      <c r="HE12" s="238"/>
      <c r="HF12" s="238"/>
      <c r="HG12" s="238"/>
      <c r="HH12" s="238"/>
      <c r="HI12" s="238"/>
      <c r="HJ12" s="238"/>
      <c r="HK12" s="238"/>
      <c r="HL12" s="238"/>
      <c r="HM12" s="238"/>
      <c r="HN12" s="238"/>
      <c r="HO12" s="238"/>
      <c r="HP12" s="238"/>
      <c r="HQ12" s="238"/>
      <c r="HR12" s="238"/>
      <c r="HS12" s="238"/>
      <c r="HT12" s="238"/>
      <c r="HU12" s="238"/>
      <c r="HV12" s="238"/>
      <c r="HW12" s="238"/>
      <c r="HX12" s="238"/>
      <c r="HY12" s="238"/>
      <c r="HZ12" s="238"/>
      <c r="IA12" s="238"/>
      <c r="IB12" s="238"/>
      <c r="IC12" s="238"/>
      <c r="ID12" s="238"/>
      <c r="IE12" s="238"/>
      <c r="IF12" s="238"/>
      <c r="IG12" s="238"/>
      <c r="IH12" s="238"/>
      <c r="II12" s="238"/>
      <c r="IJ12" s="238"/>
      <c r="IK12" s="238"/>
      <c r="IL12" s="238"/>
      <c r="IM12" s="238"/>
      <c r="IN12" s="238"/>
      <c r="IO12" s="238"/>
      <c r="IP12" s="238"/>
      <c r="IQ12" s="238"/>
      <c r="IR12" s="238"/>
      <c r="IS12" s="238"/>
      <c r="IT12" s="238"/>
      <c r="IU12" s="238"/>
      <c r="IV12" s="238"/>
      <c r="IW12" s="238"/>
    </row>
    <row r="13" customFormat="false" ht="15.75" hidden="true" customHeight="false" outlineLevel="0" collapsed="false">
      <c r="A13" s="182" t="s">
        <v>320</v>
      </c>
      <c r="B13" s="210"/>
      <c r="C13" s="183" t="n">
        <v>1</v>
      </c>
      <c r="D13" s="237"/>
      <c r="E13" s="237"/>
      <c r="F13" s="237"/>
      <c r="G13" s="237"/>
      <c r="H13" s="237"/>
      <c r="I13" s="237"/>
      <c r="J13" s="237"/>
      <c r="K13" s="237"/>
      <c r="L13" s="237"/>
      <c r="M13" s="237"/>
      <c r="N13" s="237"/>
      <c r="O13" s="237"/>
      <c r="P13" s="237"/>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8"/>
      <c r="EZ13" s="238"/>
      <c r="FA13" s="238"/>
      <c r="FB13" s="238"/>
      <c r="FC13" s="238"/>
      <c r="FD13" s="238"/>
      <c r="FE13" s="238"/>
      <c r="FF13" s="238"/>
      <c r="FG13" s="238"/>
      <c r="FH13" s="238"/>
      <c r="FI13" s="238"/>
      <c r="FJ13" s="238"/>
      <c r="FK13" s="238"/>
      <c r="FL13" s="238"/>
      <c r="FM13" s="238"/>
      <c r="FN13" s="238"/>
      <c r="FO13" s="238"/>
      <c r="FP13" s="238"/>
      <c r="FQ13" s="238"/>
      <c r="FR13" s="238"/>
      <c r="FS13" s="238"/>
      <c r="FT13" s="238"/>
      <c r="FU13" s="238"/>
      <c r="FV13" s="238"/>
      <c r="FW13" s="238"/>
      <c r="FX13" s="238"/>
      <c r="FY13" s="238"/>
      <c r="FZ13" s="238"/>
      <c r="GA13" s="238"/>
      <c r="GB13" s="238"/>
      <c r="GC13" s="238"/>
      <c r="GD13" s="238"/>
      <c r="GE13" s="238"/>
      <c r="GF13" s="238"/>
      <c r="GG13" s="238"/>
      <c r="GH13" s="238"/>
      <c r="GI13" s="238"/>
      <c r="GJ13" s="238"/>
      <c r="GK13" s="238"/>
      <c r="GL13" s="238"/>
      <c r="GM13" s="238"/>
      <c r="GN13" s="238"/>
      <c r="GO13" s="238"/>
      <c r="GP13" s="238"/>
      <c r="GQ13" s="238"/>
      <c r="GR13" s="238"/>
      <c r="GS13" s="238"/>
      <c r="GT13" s="238"/>
      <c r="GU13" s="238"/>
      <c r="GV13" s="238"/>
      <c r="GW13" s="238"/>
      <c r="GX13" s="238"/>
      <c r="GY13" s="238"/>
      <c r="GZ13" s="238"/>
      <c r="HA13" s="238"/>
      <c r="HB13" s="238"/>
      <c r="HC13" s="238"/>
      <c r="HD13" s="238"/>
      <c r="HE13" s="238"/>
      <c r="HF13" s="238"/>
      <c r="HG13" s="238"/>
      <c r="HH13" s="238"/>
      <c r="HI13" s="238"/>
      <c r="HJ13" s="238"/>
      <c r="HK13" s="238"/>
      <c r="HL13" s="238"/>
      <c r="HM13" s="238"/>
      <c r="HN13" s="238"/>
      <c r="HO13" s="238"/>
      <c r="HP13" s="238"/>
      <c r="HQ13" s="238"/>
      <c r="HR13" s="238"/>
      <c r="HS13" s="238"/>
      <c r="HT13" s="238"/>
      <c r="HU13" s="238"/>
      <c r="HV13" s="238"/>
      <c r="HW13" s="238"/>
      <c r="HX13" s="238"/>
      <c r="HY13" s="238"/>
      <c r="HZ13" s="238"/>
      <c r="IA13" s="238"/>
      <c r="IB13" s="238"/>
      <c r="IC13" s="238"/>
      <c r="ID13" s="238"/>
      <c r="IE13" s="238"/>
      <c r="IF13" s="238"/>
      <c r="IG13" s="238"/>
      <c r="IH13" s="238"/>
      <c r="II13" s="238"/>
      <c r="IJ13" s="238"/>
      <c r="IK13" s="238"/>
      <c r="IL13" s="238"/>
      <c r="IM13" s="238"/>
      <c r="IN13" s="238"/>
      <c r="IO13" s="238"/>
      <c r="IP13" s="238"/>
      <c r="IQ13" s="238"/>
      <c r="IR13" s="238"/>
      <c r="IS13" s="238"/>
      <c r="IT13" s="238"/>
      <c r="IU13" s="238"/>
      <c r="IV13" s="238"/>
      <c r="IW13" s="238"/>
    </row>
    <row r="14" customFormat="false" ht="15.75" hidden="true" customHeight="false" outlineLevel="0" collapsed="false">
      <c r="A14" s="182" t="s">
        <v>321</v>
      </c>
      <c r="B14" s="210"/>
      <c r="C14" s="183" t="n">
        <v>1</v>
      </c>
      <c r="D14" s="237"/>
      <c r="E14" s="237"/>
      <c r="F14" s="237"/>
      <c r="G14" s="237"/>
      <c r="H14" s="237"/>
      <c r="I14" s="237"/>
      <c r="J14" s="237"/>
      <c r="K14" s="237"/>
      <c r="L14" s="237"/>
      <c r="M14" s="237"/>
      <c r="N14" s="237"/>
      <c r="O14" s="237"/>
      <c r="P14" s="237"/>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c r="FN14" s="238"/>
      <c r="FO14" s="238"/>
      <c r="FP14" s="238"/>
      <c r="FQ14" s="238"/>
      <c r="FR14" s="238"/>
      <c r="FS14" s="238"/>
      <c r="FT14" s="238"/>
      <c r="FU14" s="238"/>
      <c r="FV14" s="238"/>
      <c r="FW14" s="238"/>
      <c r="FX14" s="238"/>
      <c r="FY14" s="238"/>
      <c r="FZ14" s="238"/>
      <c r="GA14" s="238"/>
      <c r="GB14" s="238"/>
      <c r="GC14" s="238"/>
      <c r="GD14" s="238"/>
      <c r="GE14" s="238"/>
      <c r="GF14" s="238"/>
      <c r="GG14" s="238"/>
      <c r="GH14" s="238"/>
      <c r="GI14" s="238"/>
      <c r="GJ14" s="238"/>
      <c r="GK14" s="238"/>
      <c r="GL14" s="238"/>
      <c r="GM14" s="238"/>
      <c r="GN14" s="238"/>
      <c r="GO14" s="238"/>
      <c r="GP14" s="238"/>
      <c r="GQ14" s="238"/>
      <c r="GR14" s="238"/>
      <c r="GS14" s="238"/>
      <c r="GT14" s="238"/>
      <c r="GU14" s="238"/>
      <c r="GV14" s="238"/>
      <c r="GW14" s="238"/>
      <c r="GX14" s="238"/>
      <c r="GY14" s="238"/>
      <c r="GZ14" s="238"/>
      <c r="HA14" s="238"/>
      <c r="HB14" s="238"/>
      <c r="HC14" s="238"/>
      <c r="HD14" s="238"/>
      <c r="HE14" s="238"/>
      <c r="HF14" s="238"/>
      <c r="HG14" s="238"/>
      <c r="HH14" s="238"/>
      <c r="HI14" s="238"/>
      <c r="HJ14" s="238"/>
      <c r="HK14" s="238"/>
      <c r="HL14" s="238"/>
      <c r="HM14" s="238"/>
      <c r="HN14" s="238"/>
      <c r="HO14" s="238"/>
      <c r="HP14" s="238"/>
      <c r="HQ14" s="238"/>
      <c r="HR14" s="238"/>
      <c r="HS14" s="238"/>
      <c r="HT14" s="238"/>
      <c r="HU14" s="238"/>
      <c r="HV14" s="238"/>
      <c r="HW14" s="238"/>
      <c r="HX14" s="238"/>
      <c r="HY14" s="238"/>
      <c r="HZ14" s="238"/>
      <c r="IA14" s="238"/>
      <c r="IB14" s="238"/>
      <c r="IC14" s="238"/>
      <c r="ID14" s="238"/>
      <c r="IE14" s="238"/>
      <c r="IF14" s="238"/>
      <c r="IG14" s="238"/>
      <c r="IH14" s="238"/>
      <c r="II14" s="238"/>
      <c r="IJ14" s="238"/>
      <c r="IK14" s="238"/>
      <c r="IL14" s="238"/>
      <c r="IM14" s="238"/>
      <c r="IN14" s="238"/>
      <c r="IO14" s="238"/>
      <c r="IP14" s="238"/>
      <c r="IQ14" s="238"/>
      <c r="IR14" s="238"/>
      <c r="IS14" s="238"/>
      <c r="IT14" s="238"/>
      <c r="IU14" s="238"/>
      <c r="IV14" s="238"/>
      <c r="IW14" s="238"/>
    </row>
    <row r="15" customFormat="false" ht="15.75" hidden="true" customHeight="false" outlineLevel="0" collapsed="false">
      <c r="A15" s="182" t="s">
        <v>402</v>
      </c>
      <c r="B15" s="210"/>
      <c r="C15" s="239" t="n">
        <f aca="false">SUM(C13:C14)</f>
        <v>2</v>
      </c>
      <c r="D15" s="237"/>
      <c r="E15" s="237"/>
      <c r="F15" s="237"/>
      <c r="G15" s="237"/>
      <c r="H15" s="237"/>
      <c r="I15" s="237"/>
      <c r="J15" s="237"/>
      <c r="K15" s="237"/>
      <c r="L15" s="237"/>
      <c r="M15" s="237"/>
      <c r="N15" s="237"/>
      <c r="O15" s="237"/>
      <c r="P15" s="237"/>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c r="DI15" s="238"/>
      <c r="DJ15" s="238"/>
      <c r="DK15" s="238"/>
      <c r="DL15" s="238"/>
      <c r="DM15" s="238"/>
      <c r="DN15" s="238"/>
      <c r="DO15" s="238"/>
      <c r="DP15" s="238"/>
      <c r="DQ15" s="238"/>
      <c r="DR15" s="238"/>
      <c r="DS15" s="238"/>
      <c r="DT15" s="238"/>
      <c r="DU15" s="238"/>
      <c r="DV15" s="238"/>
      <c r="DW15" s="238"/>
      <c r="DX15" s="238"/>
      <c r="DY15" s="238"/>
      <c r="DZ15" s="238"/>
      <c r="EA15" s="238"/>
      <c r="EB15" s="238"/>
      <c r="EC15" s="238"/>
      <c r="ED15" s="238"/>
      <c r="EE15" s="238"/>
      <c r="EF15" s="238"/>
      <c r="EG15" s="238"/>
      <c r="EH15" s="238"/>
      <c r="EI15" s="238"/>
      <c r="EJ15" s="238"/>
      <c r="EK15" s="238"/>
      <c r="EL15" s="238"/>
      <c r="EM15" s="238"/>
      <c r="EN15" s="238"/>
      <c r="EO15" s="238"/>
      <c r="EP15" s="238"/>
      <c r="EQ15" s="238"/>
      <c r="ER15" s="238"/>
      <c r="ES15" s="238"/>
      <c r="ET15" s="238"/>
      <c r="EU15" s="238"/>
      <c r="EV15" s="238"/>
      <c r="EW15" s="238"/>
      <c r="EX15" s="238"/>
      <c r="EY15" s="238"/>
      <c r="EZ15" s="238"/>
      <c r="FA15" s="238"/>
      <c r="FB15" s="238"/>
      <c r="FC15" s="238"/>
      <c r="FD15" s="238"/>
      <c r="FE15" s="238"/>
      <c r="FF15" s="238"/>
      <c r="FG15" s="238"/>
      <c r="FH15" s="238"/>
      <c r="FI15" s="238"/>
      <c r="FJ15" s="238"/>
      <c r="FK15" s="238"/>
      <c r="FL15" s="238"/>
      <c r="FM15" s="238"/>
      <c r="FN15" s="238"/>
      <c r="FO15" s="238"/>
      <c r="FP15" s="238"/>
      <c r="FQ15" s="238"/>
      <c r="FR15" s="238"/>
      <c r="FS15" s="238"/>
      <c r="FT15" s="238"/>
      <c r="FU15" s="238"/>
      <c r="FV15" s="238"/>
      <c r="FW15" s="238"/>
      <c r="FX15" s="238"/>
      <c r="FY15" s="238"/>
      <c r="FZ15" s="238"/>
      <c r="GA15" s="238"/>
      <c r="GB15" s="238"/>
      <c r="GC15" s="238"/>
      <c r="GD15" s="238"/>
      <c r="GE15" s="238"/>
      <c r="GF15" s="238"/>
      <c r="GG15" s="238"/>
      <c r="GH15" s="238"/>
      <c r="GI15" s="238"/>
      <c r="GJ15" s="238"/>
      <c r="GK15" s="238"/>
      <c r="GL15" s="238"/>
      <c r="GM15" s="238"/>
      <c r="GN15" s="238"/>
      <c r="GO15" s="238"/>
      <c r="GP15" s="238"/>
      <c r="GQ15" s="238"/>
      <c r="GR15" s="238"/>
      <c r="GS15" s="238"/>
      <c r="GT15" s="238"/>
      <c r="GU15" s="238"/>
      <c r="GV15" s="238"/>
      <c r="GW15" s="238"/>
      <c r="GX15" s="238"/>
      <c r="GY15" s="238"/>
      <c r="GZ15" s="238"/>
      <c r="HA15" s="238"/>
      <c r="HB15" s="238"/>
      <c r="HC15" s="238"/>
      <c r="HD15" s="238"/>
      <c r="HE15" s="238"/>
      <c r="HF15" s="238"/>
      <c r="HG15" s="238"/>
      <c r="HH15" s="238"/>
      <c r="HI15" s="238"/>
      <c r="HJ15" s="238"/>
      <c r="HK15" s="238"/>
      <c r="HL15" s="238"/>
      <c r="HM15" s="238"/>
      <c r="HN15" s="238"/>
      <c r="HO15" s="238"/>
      <c r="HP15" s="238"/>
      <c r="HQ15" s="238"/>
      <c r="HR15" s="238"/>
      <c r="HS15" s="238"/>
      <c r="HT15" s="238"/>
      <c r="HU15" s="238"/>
      <c r="HV15" s="238"/>
      <c r="HW15" s="238"/>
      <c r="HX15" s="238"/>
      <c r="HY15" s="238"/>
      <c r="HZ15" s="238"/>
      <c r="IA15" s="238"/>
      <c r="IB15" s="238"/>
      <c r="IC15" s="238"/>
      <c r="ID15" s="238"/>
      <c r="IE15" s="238"/>
      <c r="IF15" s="238"/>
      <c r="IG15" s="238"/>
      <c r="IH15" s="238"/>
      <c r="II15" s="238"/>
      <c r="IJ15" s="238"/>
      <c r="IK15" s="238"/>
      <c r="IL15" s="238"/>
      <c r="IM15" s="238"/>
      <c r="IN15" s="238"/>
      <c r="IO15" s="238"/>
      <c r="IP15" s="238"/>
      <c r="IQ15" s="238"/>
      <c r="IR15" s="238"/>
      <c r="IS15" s="238"/>
      <c r="IT15" s="238"/>
      <c r="IU15" s="238"/>
      <c r="IV15" s="238"/>
      <c r="IW15" s="238"/>
    </row>
    <row r="16" customFormat="false" ht="15.75" hidden="true" customHeight="false" outlineLevel="0" collapsed="false">
      <c r="A16" s="182" t="s">
        <v>403</v>
      </c>
      <c r="B16" s="210"/>
      <c r="C16" s="183" t="n">
        <v>1</v>
      </c>
      <c r="D16" s="237"/>
      <c r="E16" s="237"/>
      <c r="F16" s="237"/>
      <c r="G16" s="237"/>
      <c r="H16" s="237"/>
      <c r="I16" s="237"/>
      <c r="J16" s="237"/>
      <c r="K16" s="237"/>
      <c r="L16" s="237"/>
      <c r="M16" s="237"/>
      <c r="N16" s="237"/>
      <c r="O16" s="237"/>
      <c r="P16" s="237"/>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c r="DI16" s="238"/>
      <c r="DJ16" s="238"/>
      <c r="DK16" s="238"/>
      <c r="DL16" s="238"/>
      <c r="DM16" s="238"/>
      <c r="DN16" s="238"/>
      <c r="DO16" s="238"/>
      <c r="DP16" s="238"/>
      <c r="DQ16" s="238"/>
      <c r="DR16" s="238"/>
      <c r="DS16" s="238"/>
      <c r="DT16" s="238"/>
      <c r="DU16" s="238"/>
      <c r="DV16" s="238"/>
      <c r="DW16" s="238"/>
      <c r="DX16" s="238"/>
      <c r="DY16" s="238"/>
      <c r="DZ16" s="238"/>
      <c r="EA16" s="238"/>
      <c r="EB16" s="238"/>
      <c r="EC16" s="238"/>
      <c r="ED16" s="238"/>
      <c r="EE16" s="238"/>
      <c r="EF16" s="238"/>
      <c r="EG16" s="238"/>
      <c r="EH16" s="238"/>
      <c r="EI16" s="238"/>
      <c r="EJ16" s="238"/>
      <c r="EK16" s="238"/>
      <c r="EL16" s="238"/>
      <c r="EM16" s="238"/>
      <c r="EN16" s="238"/>
      <c r="EO16" s="238"/>
      <c r="EP16" s="238"/>
      <c r="EQ16" s="238"/>
      <c r="ER16" s="238"/>
      <c r="ES16" s="238"/>
      <c r="ET16" s="238"/>
      <c r="EU16" s="238"/>
      <c r="EV16" s="238"/>
      <c r="EW16" s="238"/>
      <c r="EX16" s="238"/>
      <c r="EY16" s="238"/>
      <c r="EZ16" s="238"/>
      <c r="FA16" s="238"/>
      <c r="FB16" s="238"/>
      <c r="FC16" s="238"/>
      <c r="FD16" s="238"/>
      <c r="FE16" s="238"/>
      <c r="FF16" s="238"/>
      <c r="FG16" s="238"/>
      <c r="FH16" s="238"/>
      <c r="FI16" s="238"/>
      <c r="FJ16" s="238"/>
      <c r="FK16" s="238"/>
      <c r="FL16" s="238"/>
      <c r="FM16" s="238"/>
      <c r="FN16" s="238"/>
      <c r="FO16" s="238"/>
      <c r="FP16" s="238"/>
      <c r="FQ16" s="238"/>
      <c r="FR16" s="238"/>
      <c r="FS16" s="238"/>
      <c r="FT16" s="238"/>
      <c r="FU16" s="238"/>
      <c r="FV16" s="238"/>
      <c r="FW16" s="238"/>
      <c r="FX16" s="238"/>
      <c r="FY16" s="238"/>
      <c r="FZ16" s="238"/>
      <c r="GA16" s="238"/>
      <c r="GB16" s="238"/>
      <c r="GC16" s="238"/>
      <c r="GD16" s="238"/>
      <c r="GE16" s="238"/>
      <c r="GF16" s="238"/>
      <c r="GG16" s="238"/>
      <c r="GH16" s="238"/>
      <c r="GI16" s="238"/>
      <c r="GJ16" s="238"/>
      <c r="GK16" s="238"/>
      <c r="GL16" s="238"/>
      <c r="GM16" s="238"/>
      <c r="GN16" s="238"/>
      <c r="GO16" s="238"/>
      <c r="GP16" s="238"/>
      <c r="GQ16" s="238"/>
      <c r="GR16" s="238"/>
      <c r="GS16" s="238"/>
      <c r="GT16" s="238"/>
      <c r="GU16" s="238"/>
      <c r="GV16" s="238"/>
      <c r="GW16" s="238"/>
      <c r="GX16" s="238"/>
      <c r="GY16" s="238"/>
      <c r="GZ16" s="238"/>
      <c r="HA16" s="238"/>
      <c r="HB16" s="238"/>
      <c r="HC16" s="238"/>
      <c r="HD16" s="238"/>
      <c r="HE16" s="238"/>
      <c r="HF16" s="238"/>
      <c r="HG16" s="238"/>
      <c r="HH16" s="238"/>
      <c r="HI16" s="238"/>
      <c r="HJ16" s="238"/>
      <c r="HK16" s="238"/>
      <c r="HL16" s="238"/>
      <c r="HM16" s="238"/>
      <c r="HN16" s="238"/>
      <c r="HO16" s="238"/>
      <c r="HP16" s="238"/>
      <c r="HQ16" s="238"/>
      <c r="HR16" s="238"/>
      <c r="HS16" s="238"/>
      <c r="HT16" s="238"/>
      <c r="HU16" s="238"/>
      <c r="HV16" s="238"/>
      <c r="HW16" s="238"/>
      <c r="HX16" s="238"/>
      <c r="HY16" s="238"/>
      <c r="HZ16" s="238"/>
      <c r="IA16" s="238"/>
      <c r="IB16" s="238"/>
      <c r="IC16" s="238"/>
      <c r="ID16" s="238"/>
      <c r="IE16" s="238"/>
      <c r="IF16" s="238"/>
      <c r="IG16" s="238"/>
      <c r="IH16" s="238"/>
      <c r="II16" s="238"/>
      <c r="IJ16" s="238"/>
      <c r="IK16" s="238"/>
      <c r="IL16" s="238"/>
      <c r="IM16" s="238"/>
      <c r="IN16" s="238"/>
      <c r="IO16" s="238"/>
      <c r="IP16" s="238"/>
      <c r="IQ16" s="238"/>
      <c r="IR16" s="238"/>
      <c r="IS16" s="238"/>
      <c r="IT16" s="238"/>
      <c r="IU16" s="238"/>
      <c r="IV16" s="238"/>
      <c r="IW16" s="238"/>
    </row>
    <row r="17" customFormat="false" ht="15.75" hidden="true" customHeight="false" outlineLevel="0" collapsed="false">
      <c r="A17" s="182" t="s">
        <v>404</v>
      </c>
      <c r="B17" s="210"/>
      <c r="C17" s="183" t="n">
        <v>1</v>
      </c>
      <c r="D17" s="237"/>
      <c r="E17" s="237"/>
      <c r="F17" s="237"/>
      <c r="G17" s="237"/>
      <c r="H17" s="237"/>
      <c r="I17" s="237"/>
      <c r="J17" s="237"/>
      <c r="K17" s="237"/>
      <c r="L17" s="237"/>
      <c r="M17" s="237"/>
      <c r="N17" s="237"/>
      <c r="O17" s="237"/>
      <c r="P17" s="237"/>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8"/>
      <c r="EZ17" s="238"/>
      <c r="FA17" s="238"/>
      <c r="FB17" s="238"/>
      <c r="FC17" s="238"/>
      <c r="FD17" s="238"/>
      <c r="FE17" s="238"/>
      <c r="FF17" s="238"/>
      <c r="FG17" s="238"/>
      <c r="FH17" s="238"/>
      <c r="FI17" s="238"/>
      <c r="FJ17" s="238"/>
      <c r="FK17" s="238"/>
      <c r="FL17" s="238"/>
      <c r="FM17" s="238"/>
      <c r="FN17" s="238"/>
      <c r="FO17" s="238"/>
      <c r="FP17" s="238"/>
      <c r="FQ17" s="238"/>
      <c r="FR17" s="238"/>
      <c r="FS17" s="238"/>
      <c r="FT17" s="238"/>
      <c r="FU17" s="238"/>
      <c r="FV17" s="238"/>
      <c r="FW17" s="238"/>
      <c r="FX17" s="238"/>
      <c r="FY17" s="238"/>
      <c r="FZ17" s="238"/>
      <c r="GA17" s="238"/>
      <c r="GB17" s="238"/>
      <c r="GC17" s="238"/>
      <c r="GD17" s="238"/>
      <c r="GE17" s="238"/>
      <c r="GF17" s="238"/>
      <c r="GG17" s="238"/>
      <c r="GH17" s="238"/>
      <c r="GI17" s="238"/>
      <c r="GJ17" s="238"/>
      <c r="GK17" s="238"/>
      <c r="GL17" s="238"/>
      <c r="GM17" s="238"/>
      <c r="GN17" s="238"/>
      <c r="GO17" s="238"/>
      <c r="GP17" s="238"/>
      <c r="GQ17" s="238"/>
      <c r="GR17" s="238"/>
      <c r="GS17" s="238"/>
      <c r="GT17" s="238"/>
      <c r="GU17" s="238"/>
      <c r="GV17" s="238"/>
      <c r="GW17" s="238"/>
      <c r="GX17" s="238"/>
      <c r="GY17" s="238"/>
      <c r="GZ17" s="238"/>
      <c r="HA17" s="238"/>
      <c r="HB17" s="238"/>
      <c r="HC17" s="238"/>
      <c r="HD17" s="238"/>
      <c r="HE17" s="238"/>
      <c r="HF17" s="238"/>
      <c r="HG17" s="238"/>
      <c r="HH17" s="238"/>
      <c r="HI17" s="238"/>
      <c r="HJ17" s="238"/>
      <c r="HK17" s="238"/>
      <c r="HL17" s="238"/>
      <c r="HM17" s="238"/>
      <c r="HN17" s="238"/>
      <c r="HO17" s="238"/>
      <c r="HP17" s="238"/>
      <c r="HQ17" s="238"/>
      <c r="HR17" s="238"/>
      <c r="HS17" s="238"/>
      <c r="HT17" s="238"/>
      <c r="HU17" s="238"/>
      <c r="HV17" s="238"/>
      <c r="HW17" s="238"/>
      <c r="HX17" s="238"/>
      <c r="HY17" s="238"/>
      <c r="HZ17" s="238"/>
      <c r="IA17" s="238"/>
      <c r="IB17" s="238"/>
      <c r="IC17" s="238"/>
      <c r="ID17" s="238"/>
      <c r="IE17" s="238"/>
      <c r="IF17" s="238"/>
      <c r="IG17" s="238"/>
      <c r="IH17" s="238"/>
      <c r="II17" s="238"/>
      <c r="IJ17" s="238"/>
      <c r="IK17" s="238"/>
      <c r="IL17" s="238"/>
      <c r="IM17" s="238"/>
      <c r="IN17" s="238"/>
      <c r="IO17" s="238"/>
      <c r="IP17" s="238"/>
      <c r="IQ17" s="238"/>
      <c r="IR17" s="238"/>
      <c r="IS17" s="238"/>
      <c r="IT17" s="238"/>
      <c r="IU17" s="238"/>
      <c r="IV17" s="238"/>
      <c r="IW17" s="238"/>
    </row>
    <row r="18" customFormat="false" ht="15.75" hidden="true" customHeight="false" outlineLevel="0" collapsed="false">
      <c r="A18" s="182" t="s">
        <v>405</v>
      </c>
      <c r="B18" s="210"/>
      <c r="C18" s="183" t="n">
        <v>1</v>
      </c>
      <c r="D18" s="237"/>
      <c r="E18" s="237"/>
      <c r="F18" s="237"/>
      <c r="G18" s="237"/>
      <c r="H18" s="237"/>
      <c r="I18" s="237"/>
      <c r="J18" s="237"/>
      <c r="K18" s="237"/>
      <c r="L18" s="237"/>
      <c r="M18" s="237"/>
      <c r="N18" s="237"/>
      <c r="O18" s="237"/>
      <c r="P18" s="237"/>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c r="DJ18" s="238"/>
      <c r="DK18" s="238"/>
      <c r="DL18" s="238"/>
      <c r="DM18" s="238"/>
      <c r="DN18" s="238"/>
      <c r="DO18" s="238"/>
      <c r="DP18" s="238"/>
      <c r="DQ18" s="238"/>
      <c r="DR18" s="238"/>
      <c r="DS18" s="238"/>
      <c r="DT18" s="238"/>
      <c r="DU18" s="238"/>
      <c r="DV18" s="238"/>
      <c r="DW18" s="238"/>
      <c r="DX18" s="238"/>
      <c r="DY18" s="238"/>
      <c r="DZ18" s="238"/>
      <c r="EA18" s="238"/>
      <c r="EB18" s="238"/>
      <c r="EC18" s="238"/>
      <c r="ED18" s="238"/>
      <c r="EE18" s="238"/>
      <c r="EF18" s="238"/>
      <c r="EG18" s="238"/>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c r="FN18" s="238"/>
      <c r="FO18" s="238"/>
      <c r="FP18" s="238"/>
      <c r="FQ18" s="238"/>
      <c r="FR18" s="238"/>
      <c r="FS18" s="238"/>
      <c r="FT18" s="238"/>
      <c r="FU18" s="238"/>
      <c r="FV18" s="238"/>
      <c r="FW18" s="238"/>
      <c r="FX18" s="238"/>
      <c r="FY18" s="238"/>
      <c r="FZ18" s="238"/>
      <c r="GA18" s="238"/>
      <c r="GB18" s="238"/>
      <c r="GC18" s="238"/>
      <c r="GD18" s="238"/>
      <c r="GE18" s="238"/>
      <c r="GF18" s="238"/>
      <c r="GG18" s="238"/>
      <c r="GH18" s="238"/>
      <c r="GI18" s="238"/>
      <c r="GJ18" s="238"/>
      <c r="GK18" s="238"/>
      <c r="GL18" s="238"/>
      <c r="GM18" s="238"/>
      <c r="GN18" s="238"/>
      <c r="GO18" s="238"/>
      <c r="GP18" s="238"/>
      <c r="GQ18" s="238"/>
      <c r="GR18" s="238"/>
      <c r="GS18" s="238"/>
      <c r="GT18" s="238"/>
      <c r="GU18" s="238"/>
      <c r="GV18" s="238"/>
      <c r="GW18" s="238"/>
      <c r="GX18" s="238"/>
      <c r="GY18" s="238"/>
      <c r="GZ18" s="238"/>
      <c r="HA18" s="238"/>
      <c r="HB18" s="238"/>
      <c r="HC18" s="238"/>
      <c r="HD18" s="238"/>
      <c r="HE18" s="238"/>
      <c r="HF18" s="238"/>
      <c r="HG18" s="238"/>
      <c r="HH18" s="238"/>
      <c r="HI18" s="238"/>
      <c r="HJ18" s="238"/>
      <c r="HK18" s="238"/>
      <c r="HL18" s="238"/>
      <c r="HM18" s="238"/>
      <c r="HN18" s="238"/>
      <c r="HO18" s="238"/>
      <c r="HP18" s="238"/>
      <c r="HQ18" s="238"/>
      <c r="HR18" s="238"/>
      <c r="HS18" s="238"/>
      <c r="HT18" s="238"/>
      <c r="HU18" s="238"/>
      <c r="HV18" s="238"/>
      <c r="HW18" s="238"/>
      <c r="HX18" s="238"/>
      <c r="HY18" s="238"/>
      <c r="HZ18" s="238"/>
      <c r="IA18" s="238"/>
      <c r="IB18" s="238"/>
      <c r="IC18" s="238"/>
      <c r="ID18" s="238"/>
      <c r="IE18" s="238"/>
      <c r="IF18" s="238"/>
      <c r="IG18" s="238"/>
      <c r="IH18" s="238"/>
      <c r="II18" s="238"/>
      <c r="IJ18" s="238"/>
      <c r="IK18" s="238"/>
      <c r="IL18" s="238"/>
      <c r="IM18" s="238"/>
      <c r="IN18" s="238"/>
      <c r="IO18" s="238"/>
      <c r="IP18" s="238"/>
      <c r="IQ18" s="238"/>
      <c r="IR18" s="238"/>
      <c r="IS18" s="238"/>
      <c r="IT18" s="238"/>
      <c r="IU18" s="238"/>
      <c r="IV18" s="238"/>
      <c r="IW18" s="238"/>
    </row>
    <row r="19" customFormat="false" ht="15.75" hidden="true" customHeight="false" outlineLevel="0" collapsed="false">
      <c r="A19" s="182" t="s">
        <v>406</v>
      </c>
      <c r="B19" s="210"/>
      <c r="C19" s="183" t="n">
        <v>1</v>
      </c>
      <c r="D19" s="237"/>
      <c r="E19" s="237"/>
      <c r="F19" s="237"/>
      <c r="G19" s="237"/>
      <c r="H19" s="237"/>
      <c r="I19" s="237"/>
      <c r="J19" s="237"/>
      <c r="K19" s="237"/>
      <c r="L19" s="237"/>
      <c r="M19" s="237"/>
      <c r="N19" s="237"/>
      <c r="O19" s="237"/>
      <c r="P19" s="237"/>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c r="DI19" s="238"/>
      <c r="DJ19" s="238"/>
      <c r="DK19" s="238"/>
      <c r="DL19" s="238"/>
      <c r="DM19" s="238"/>
      <c r="DN19" s="238"/>
      <c r="DO19" s="238"/>
      <c r="DP19" s="238"/>
      <c r="DQ19" s="238"/>
      <c r="DR19" s="238"/>
      <c r="DS19" s="238"/>
      <c r="DT19" s="238"/>
      <c r="DU19" s="238"/>
      <c r="DV19" s="238"/>
      <c r="DW19" s="238"/>
      <c r="DX19" s="238"/>
      <c r="DY19" s="238"/>
      <c r="DZ19" s="238"/>
      <c r="EA19" s="238"/>
      <c r="EB19" s="238"/>
      <c r="EC19" s="238"/>
      <c r="ED19" s="238"/>
      <c r="EE19" s="238"/>
      <c r="EF19" s="238"/>
      <c r="EG19" s="238"/>
      <c r="EH19" s="238"/>
      <c r="EI19" s="238"/>
      <c r="EJ19" s="238"/>
      <c r="EK19" s="238"/>
      <c r="EL19" s="238"/>
      <c r="EM19" s="238"/>
      <c r="EN19" s="238"/>
      <c r="EO19" s="238"/>
      <c r="EP19" s="238"/>
      <c r="EQ19" s="238"/>
      <c r="ER19" s="238"/>
      <c r="ES19" s="238"/>
      <c r="ET19" s="238"/>
      <c r="EU19" s="238"/>
      <c r="EV19" s="238"/>
      <c r="EW19" s="238"/>
      <c r="EX19" s="238"/>
      <c r="EY19" s="238"/>
      <c r="EZ19" s="238"/>
      <c r="FA19" s="238"/>
      <c r="FB19" s="238"/>
      <c r="FC19" s="238"/>
      <c r="FD19" s="238"/>
      <c r="FE19" s="238"/>
      <c r="FF19" s="238"/>
      <c r="FG19" s="238"/>
      <c r="FH19" s="238"/>
      <c r="FI19" s="238"/>
      <c r="FJ19" s="238"/>
      <c r="FK19" s="238"/>
      <c r="FL19" s="238"/>
      <c r="FM19" s="238"/>
      <c r="FN19" s="238"/>
      <c r="FO19" s="238"/>
      <c r="FP19" s="238"/>
      <c r="FQ19" s="238"/>
      <c r="FR19" s="238"/>
      <c r="FS19" s="238"/>
      <c r="FT19" s="238"/>
      <c r="FU19" s="238"/>
      <c r="FV19" s="238"/>
      <c r="FW19" s="238"/>
      <c r="FX19" s="238"/>
      <c r="FY19" s="238"/>
      <c r="FZ19" s="238"/>
      <c r="GA19" s="238"/>
      <c r="GB19" s="238"/>
      <c r="GC19" s="238"/>
      <c r="GD19" s="238"/>
      <c r="GE19" s="238"/>
      <c r="GF19" s="238"/>
      <c r="GG19" s="238"/>
      <c r="GH19" s="238"/>
      <c r="GI19" s="238"/>
      <c r="GJ19" s="238"/>
      <c r="GK19" s="238"/>
      <c r="GL19" s="238"/>
      <c r="GM19" s="238"/>
      <c r="GN19" s="238"/>
      <c r="GO19" s="238"/>
      <c r="GP19" s="238"/>
      <c r="GQ19" s="238"/>
      <c r="GR19" s="238"/>
      <c r="GS19" s="238"/>
      <c r="GT19" s="238"/>
      <c r="GU19" s="238"/>
      <c r="GV19" s="238"/>
      <c r="GW19" s="238"/>
      <c r="GX19" s="238"/>
      <c r="GY19" s="238"/>
      <c r="GZ19" s="238"/>
      <c r="HA19" s="238"/>
      <c r="HB19" s="238"/>
      <c r="HC19" s="238"/>
      <c r="HD19" s="238"/>
      <c r="HE19" s="238"/>
      <c r="HF19" s="238"/>
      <c r="HG19" s="238"/>
      <c r="HH19" s="238"/>
      <c r="HI19" s="238"/>
      <c r="HJ19" s="238"/>
      <c r="HK19" s="238"/>
      <c r="HL19" s="238"/>
      <c r="HM19" s="238"/>
      <c r="HN19" s="238"/>
      <c r="HO19" s="238"/>
      <c r="HP19" s="238"/>
      <c r="HQ19" s="238"/>
      <c r="HR19" s="238"/>
      <c r="HS19" s="238"/>
      <c r="HT19" s="238"/>
      <c r="HU19" s="238"/>
      <c r="HV19" s="238"/>
      <c r="HW19" s="238"/>
      <c r="HX19" s="238"/>
      <c r="HY19" s="238"/>
      <c r="HZ19" s="238"/>
      <c r="IA19" s="238"/>
      <c r="IB19" s="238"/>
      <c r="IC19" s="238"/>
      <c r="ID19" s="238"/>
      <c r="IE19" s="238"/>
      <c r="IF19" s="238"/>
      <c r="IG19" s="238"/>
      <c r="IH19" s="238"/>
      <c r="II19" s="238"/>
      <c r="IJ19" s="238"/>
      <c r="IK19" s="238"/>
      <c r="IL19" s="238"/>
      <c r="IM19" s="238"/>
      <c r="IN19" s="238"/>
      <c r="IO19" s="238"/>
      <c r="IP19" s="238"/>
      <c r="IQ19" s="238"/>
      <c r="IR19" s="238"/>
      <c r="IS19" s="238"/>
      <c r="IT19" s="238"/>
      <c r="IU19" s="238"/>
      <c r="IV19" s="238"/>
      <c r="IW19" s="238"/>
    </row>
    <row r="20" customFormat="false" ht="15.75" hidden="true" customHeight="false" outlineLevel="0" collapsed="false">
      <c r="A20" s="182" t="s">
        <v>407</v>
      </c>
      <c r="B20" s="210"/>
      <c r="C20" s="183" t="n">
        <v>1</v>
      </c>
      <c r="D20" s="237"/>
      <c r="E20" s="237"/>
      <c r="F20" s="237"/>
      <c r="G20" s="237"/>
      <c r="H20" s="237"/>
      <c r="I20" s="237"/>
      <c r="J20" s="237"/>
      <c r="K20" s="237"/>
      <c r="L20" s="237"/>
      <c r="M20" s="237"/>
      <c r="N20" s="237"/>
      <c r="O20" s="237"/>
      <c r="P20" s="237"/>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c r="DK20" s="238"/>
      <c r="DL20" s="238"/>
      <c r="DM20" s="238"/>
      <c r="DN20" s="238"/>
      <c r="DO20" s="238"/>
      <c r="DP20" s="238"/>
      <c r="DQ20" s="238"/>
      <c r="DR20" s="238"/>
      <c r="DS20" s="238"/>
      <c r="DT20" s="238"/>
      <c r="DU20" s="238"/>
      <c r="DV20" s="238"/>
      <c r="DW20" s="238"/>
      <c r="DX20" s="238"/>
      <c r="DY20" s="238"/>
      <c r="DZ20" s="238"/>
      <c r="EA20" s="238"/>
      <c r="EB20" s="238"/>
      <c r="EC20" s="238"/>
      <c r="ED20" s="238"/>
      <c r="EE20" s="238"/>
      <c r="EF20" s="238"/>
      <c r="EG20" s="238"/>
      <c r="EH20" s="238"/>
      <c r="EI20" s="238"/>
      <c r="EJ20" s="238"/>
      <c r="EK20" s="238"/>
      <c r="EL20" s="238"/>
      <c r="EM20" s="238"/>
      <c r="EN20" s="238"/>
      <c r="EO20" s="238"/>
      <c r="EP20" s="238"/>
      <c r="EQ20" s="238"/>
      <c r="ER20" s="238"/>
      <c r="ES20" s="238"/>
      <c r="ET20" s="238"/>
      <c r="EU20" s="238"/>
      <c r="EV20" s="238"/>
      <c r="EW20" s="238"/>
      <c r="EX20" s="238"/>
      <c r="EY20" s="238"/>
      <c r="EZ20" s="238"/>
      <c r="FA20" s="238"/>
      <c r="FB20" s="238"/>
      <c r="FC20" s="238"/>
      <c r="FD20" s="238"/>
      <c r="FE20" s="238"/>
      <c r="FF20" s="238"/>
      <c r="FG20" s="238"/>
      <c r="FH20" s="238"/>
      <c r="FI20" s="238"/>
      <c r="FJ20" s="238"/>
      <c r="FK20" s="238"/>
      <c r="FL20" s="238"/>
      <c r="FM20" s="238"/>
      <c r="FN20" s="238"/>
      <c r="FO20" s="238"/>
      <c r="FP20" s="238"/>
      <c r="FQ20" s="238"/>
      <c r="FR20" s="238"/>
      <c r="FS20" s="238"/>
      <c r="FT20" s="238"/>
      <c r="FU20" s="238"/>
      <c r="FV20" s="238"/>
      <c r="FW20" s="238"/>
      <c r="FX20" s="238"/>
      <c r="FY20" s="238"/>
      <c r="FZ20" s="238"/>
      <c r="GA20" s="238"/>
      <c r="GB20" s="238"/>
      <c r="GC20" s="238"/>
      <c r="GD20" s="238"/>
      <c r="GE20" s="238"/>
      <c r="GF20" s="238"/>
      <c r="GG20" s="238"/>
      <c r="GH20" s="238"/>
      <c r="GI20" s="238"/>
      <c r="GJ20" s="238"/>
      <c r="GK20" s="238"/>
      <c r="GL20" s="238"/>
      <c r="GM20" s="238"/>
      <c r="GN20" s="238"/>
      <c r="GO20" s="238"/>
      <c r="GP20" s="238"/>
      <c r="GQ20" s="238"/>
      <c r="GR20" s="238"/>
      <c r="GS20" s="238"/>
      <c r="GT20" s="238"/>
      <c r="GU20" s="238"/>
      <c r="GV20" s="238"/>
      <c r="GW20" s="238"/>
      <c r="GX20" s="238"/>
      <c r="GY20" s="238"/>
      <c r="GZ20" s="238"/>
      <c r="HA20" s="238"/>
      <c r="HB20" s="238"/>
      <c r="HC20" s="238"/>
      <c r="HD20" s="238"/>
      <c r="HE20" s="238"/>
      <c r="HF20" s="238"/>
      <c r="HG20" s="238"/>
      <c r="HH20" s="238"/>
      <c r="HI20" s="238"/>
      <c r="HJ20" s="238"/>
      <c r="HK20" s="238"/>
      <c r="HL20" s="238"/>
      <c r="HM20" s="238"/>
      <c r="HN20" s="238"/>
      <c r="HO20" s="238"/>
      <c r="HP20" s="238"/>
      <c r="HQ20" s="238"/>
      <c r="HR20" s="238"/>
      <c r="HS20" s="238"/>
      <c r="HT20" s="238"/>
      <c r="HU20" s="238"/>
      <c r="HV20" s="238"/>
      <c r="HW20" s="238"/>
      <c r="HX20" s="238"/>
      <c r="HY20" s="238"/>
      <c r="HZ20" s="238"/>
      <c r="IA20" s="238"/>
      <c r="IB20" s="238"/>
      <c r="IC20" s="238"/>
      <c r="ID20" s="238"/>
      <c r="IE20" s="238"/>
      <c r="IF20" s="238"/>
      <c r="IG20" s="238"/>
      <c r="IH20" s="238"/>
      <c r="II20" s="238"/>
      <c r="IJ20" s="238"/>
      <c r="IK20" s="238"/>
      <c r="IL20" s="238"/>
      <c r="IM20" s="238"/>
      <c r="IN20" s="238"/>
      <c r="IO20" s="238"/>
      <c r="IP20" s="238"/>
      <c r="IQ20" s="238"/>
      <c r="IR20" s="238"/>
      <c r="IS20" s="238"/>
      <c r="IT20" s="238"/>
      <c r="IU20" s="238"/>
      <c r="IV20" s="238"/>
      <c r="IW20" s="238"/>
    </row>
    <row r="21" customFormat="false" ht="15.75" hidden="true" customHeight="false" outlineLevel="0" collapsed="false">
      <c r="A21" s="182" t="s">
        <v>408</v>
      </c>
      <c r="B21" s="210"/>
      <c r="C21" s="183" t="n">
        <v>1</v>
      </c>
      <c r="D21" s="237"/>
      <c r="E21" s="237"/>
      <c r="F21" s="237"/>
      <c r="G21" s="237"/>
      <c r="H21" s="237"/>
      <c r="I21" s="237"/>
      <c r="J21" s="237"/>
      <c r="K21" s="237"/>
      <c r="L21" s="237"/>
      <c r="M21" s="237"/>
      <c r="N21" s="237"/>
      <c r="O21" s="237"/>
      <c r="P21" s="237"/>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238"/>
      <c r="EN21" s="238"/>
      <c r="EO21" s="238"/>
      <c r="EP21" s="238"/>
      <c r="EQ21" s="238"/>
      <c r="ER21" s="238"/>
      <c r="ES21" s="238"/>
      <c r="ET21" s="238"/>
      <c r="EU21" s="238"/>
      <c r="EV21" s="238"/>
      <c r="EW21" s="238"/>
      <c r="EX21" s="238"/>
      <c r="EY21" s="238"/>
      <c r="EZ21" s="238"/>
      <c r="FA21" s="238"/>
      <c r="FB21" s="238"/>
      <c r="FC21" s="238"/>
      <c r="FD21" s="238"/>
      <c r="FE21" s="238"/>
      <c r="FF21" s="238"/>
      <c r="FG21" s="238"/>
      <c r="FH21" s="238"/>
      <c r="FI21" s="238"/>
      <c r="FJ21" s="238"/>
      <c r="FK21" s="238"/>
      <c r="FL21" s="238"/>
      <c r="FM21" s="238"/>
      <c r="FN21" s="238"/>
      <c r="FO21" s="238"/>
      <c r="FP21" s="238"/>
      <c r="FQ21" s="238"/>
      <c r="FR21" s="238"/>
      <c r="FS21" s="238"/>
      <c r="FT21" s="238"/>
      <c r="FU21" s="238"/>
      <c r="FV21" s="238"/>
      <c r="FW21" s="238"/>
      <c r="FX21" s="238"/>
      <c r="FY21" s="238"/>
      <c r="FZ21" s="238"/>
      <c r="GA21" s="238"/>
      <c r="GB21" s="238"/>
      <c r="GC21" s="238"/>
      <c r="GD21" s="238"/>
      <c r="GE21" s="238"/>
      <c r="GF21" s="238"/>
      <c r="GG21" s="238"/>
      <c r="GH21" s="238"/>
      <c r="GI21" s="238"/>
      <c r="GJ21" s="238"/>
      <c r="GK21" s="238"/>
      <c r="GL21" s="238"/>
      <c r="GM21" s="238"/>
      <c r="GN21" s="238"/>
      <c r="GO21" s="238"/>
      <c r="GP21" s="238"/>
      <c r="GQ21" s="238"/>
      <c r="GR21" s="238"/>
      <c r="GS21" s="238"/>
      <c r="GT21" s="238"/>
      <c r="GU21" s="238"/>
      <c r="GV21" s="238"/>
      <c r="GW21" s="238"/>
      <c r="GX21" s="238"/>
      <c r="GY21" s="238"/>
      <c r="GZ21" s="238"/>
      <c r="HA21" s="238"/>
      <c r="HB21" s="238"/>
      <c r="HC21" s="238"/>
      <c r="HD21" s="238"/>
      <c r="HE21" s="238"/>
      <c r="HF21" s="238"/>
      <c r="HG21" s="238"/>
      <c r="HH21" s="238"/>
      <c r="HI21" s="238"/>
      <c r="HJ21" s="238"/>
      <c r="HK21" s="238"/>
      <c r="HL21" s="238"/>
      <c r="HM21" s="238"/>
      <c r="HN21" s="238"/>
      <c r="HO21" s="238"/>
      <c r="HP21" s="238"/>
      <c r="HQ21" s="238"/>
      <c r="HR21" s="238"/>
      <c r="HS21" s="238"/>
      <c r="HT21" s="238"/>
      <c r="HU21" s="238"/>
      <c r="HV21" s="238"/>
      <c r="HW21" s="238"/>
      <c r="HX21" s="238"/>
      <c r="HY21" s="238"/>
      <c r="HZ21" s="238"/>
      <c r="IA21" s="238"/>
      <c r="IB21" s="238"/>
      <c r="IC21" s="238"/>
      <c r="ID21" s="238"/>
      <c r="IE21" s="238"/>
      <c r="IF21" s="238"/>
      <c r="IG21" s="238"/>
      <c r="IH21" s="238"/>
      <c r="II21" s="238"/>
      <c r="IJ21" s="238"/>
      <c r="IK21" s="238"/>
      <c r="IL21" s="238"/>
      <c r="IM21" s="238"/>
      <c r="IN21" s="238"/>
      <c r="IO21" s="238"/>
      <c r="IP21" s="238"/>
      <c r="IQ21" s="238"/>
      <c r="IR21" s="238"/>
      <c r="IS21" s="238"/>
      <c r="IT21" s="238"/>
      <c r="IU21" s="238"/>
      <c r="IV21" s="238"/>
      <c r="IW21" s="238"/>
    </row>
    <row r="22" customFormat="false" ht="15.75" hidden="true" customHeight="false" outlineLevel="0" collapsed="false">
      <c r="A22" s="182" t="s">
        <v>409</v>
      </c>
      <c r="B22" s="210"/>
      <c r="C22" s="183" t="n">
        <v>1</v>
      </c>
      <c r="D22" s="237"/>
      <c r="E22" s="237"/>
      <c r="F22" s="237"/>
      <c r="G22" s="237"/>
      <c r="H22" s="237"/>
      <c r="I22" s="237"/>
      <c r="J22" s="237"/>
      <c r="K22" s="237"/>
      <c r="L22" s="237"/>
      <c r="M22" s="237"/>
      <c r="N22" s="237"/>
      <c r="O22" s="237"/>
      <c r="P22" s="237"/>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c r="DK22" s="238"/>
      <c r="DL22" s="238"/>
      <c r="DM22" s="238"/>
      <c r="DN22" s="238"/>
      <c r="DO22" s="238"/>
      <c r="DP22" s="238"/>
      <c r="DQ22" s="238"/>
      <c r="DR22" s="238"/>
      <c r="DS22" s="238"/>
      <c r="DT22" s="238"/>
      <c r="DU22" s="238"/>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38"/>
      <c r="EU22" s="238"/>
      <c r="EV22" s="238"/>
      <c r="EW22" s="238"/>
      <c r="EX22" s="238"/>
      <c r="EY22" s="238"/>
      <c r="EZ22" s="238"/>
      <c r="FA22" s="238"/>
      <c r="FB22" s="238"/>
      <c r="FC22" s="238"/>
      <c r="FD22" s="238"/>
      <c r="FE22" s="238"/>
      <c r="FF22" s="238"/>
      <c r="FG22" s="238"/>
      <c r="FH22" s="238"/>
      <c r="FI22" s="238"/>
      <c r="FJ22" s="238"/>
      <c r="FK22" s="238"/>
      <c r="FL22" s="238"/>
      <c r="FM22" s="238"/>
      <c r="FN22" s="238"/>
      <c r="FO22" s="238"/>
      <c r="FP22" s="238"/>
      <c r="FQ22" s="238"/>
      <c r="FR22" s="238"/>
      <c r="FS22" s="238"/>
      <c r="FT22" s="238"/>
      <c r="FU22" s="238"/>
      <c r="FV22" s="238"/>
      <c r="FW22" s="238"/>
      <c r="FX22" s="238"/>
      <c r="FY22" s="238"/>
      <c r="FZ22" s="238"/>
      <c r="GA22" s="238"/>
      <c r="GB22" s="238"/>
      <c r="GC22" s="238"/>
      <c r="GD22" s="238"/>
      <c r="GE22" s="238"/>
      <c r="GF22" s="238"/>
      <c r="GG22" s="238"/>
      <c r="GH22" s="238"/>
      <c r="GI22" s="238"/>
      <c r="GJ22" s="238"/>
      <c r="GK22" s="238"/>
      <c r="GL22" s="238"/>
      <c r="GM22" s="238"/>
      <c r="GN22" s="238"/>
      <c r="GO22" s="238"/>
      <c r="GP22" s="238"/>
      <c r="GQ22" s="238"/>
      <c r="GR22" s="238"/>
      <c r="GS22" s="238"/>
      <c r="GT22" s="238"/>
      <c r="GU22" s="238"/>
      <c r="GV22" s="238"/>
      <c r="GW22" s="238"/>
      <c r="GX22" s="238"/>
      <c r="GY22" s="238"/>
      <c r="GZ22" s="238"/>
      <c r="HA22" s="238"/>
      <c r="HB22" s="238"/>
      <c r="HC22" s="238"/>
      <c r="HD22" s="238"/>
      <c r="HE22" s="238"/>
      <c r="HF22" s="238"/>
      <c r="HG22" s="238"/>
      <c r="HH22" s="238"/>
      <c r="HI22" s="238"/>
      <c r="HJ22" s="238"/>
      <c r="HK22" s="238"/>
      <c r="HL22" s="238"/>
      <c r="HM22" s="238"/>
      <c r="HN22" s="238"/>
      <c r="HO22" s="238"/>
      <c r="HP22" s="238"/>
      <c r="HQ22" s="238"/>
      <c r="HR22" s="238"/>
      <c r="HS22" s="238"/>
      <c r="HT22" s="238"/>
      <c r="HU22" s="238"/>
      <c r="HV22" s="238"/>
      <c r="HW22" s="238"/>
      <c r="HX22" s="238"/>
      <c r="HY22" s="238"/>
      <c r="HZ22" s="238"/>
      <c r="IA22" s="238"/>
      <c r="IB22" s="238"/>
      <c r="IC22" s="238"/>
      <c r="ID22" s="238"/>
      <c r="IE22" s="238"/>
      <c r="IF22" s="238"/>
      <c r="IG22" s="238"/>
      <c r="IH22" s="238"/>
      <c r="II22" s="238"/>
      <c r="IJ22" s="238"/>
      <c r="IK22" s="238"/>
      <c r="IL22" s="238"/>
      <c r="IM22" s="238"/>
      <c r="IN22" s="238"/>
      <c r="IO22" s="238"/>
      <c r="IP22" s="238"/>
      <c r="IQ22" s="238"/>
      <c r="IR22" s="238"/>
      <c r="IS22" s="238"/>
      <c r="IT22" s="238"/>
      <c r="IU22" s="238"/>
      <c r="IV22" s="238"/>
      <c r="IW22" s="238"/>
    </row>
    <row r="23" customFormat="false" ht="15.75" hidden="true" customHeight="false" outlineLevel="0" collapsed="false">
      <c r="A23" s="182" t="s">
        <v>410</v>
      </c>
      <c r="B23" s="210"/>
      <c r="C23" s="239" t="e">
        <f aca="false">#REF!+#REF!+#REF!+#REF!+#REF!+#REF!+#REF!+C12+C15+SUM(C16:C22)</f>
        <v>#REF!</v>
      </c>
      <c r="D23" s="237"/>
      <c r="E23" s="237"/>
      <c r="F23" s="237"/>
      <c r="G23" s="237"/>
      <c r="H23" s="237"/>
      <c r="I23" s="237"/>
      <c r="J23" s="237"/>
      <c r="K23" s="237"/>
      <c r="L23" s="237"/>
      <c r="M23" s="237"/>
      <c r="N23" s="237"/>
      <c r="O23" s="237"/>
      <c r="P23" s="237"/>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38"/>
      <c r="EU23" s="238"/>
      <c r="EV23" s="238"/>
      <c r="EW23" s="238"/>
      <c r="EX23" s="238"/>
      <c r="EY23" s="238"/>
      <c r="EZ23" s="238"/>
      <c r="FA23" s="238"/>
      <c r="FB23" s="238"/>
      <c r="FC23" s="238"/>
      <c r="FD23" s="238"/>
      <c r="FE23" s="238"/>
      <c r="FF23" s="238"/>
      <c r="FG23" s="238"/>
      <c r="FH23" s="238"/>
      <c r="FI23" s="238"/>
      <c r="FJ23" s="238"/>
      <c r="FK23" s="238"/>
      <c r="FL23" s="238"/>
      <c r="FM23" s="238"/>
      <c r="FN23" s="238"/>
      <c r="FO23" s="238"/>
      <c r="FP23" s="238"/>
      <c r="FQ23" s="238"/>
      <c r="FR23" s="238"/>
      <c r="FS23" s="238"/>
      <c r="FT23" s="238"/>
      <c r="FU23" s="238"/>
      <c r="FV23" s="238"/>
      <c r="FW23" s="238"/>
      <c r="FX23" s="238"/>
      <c r="FY23" s="238"/>
      <c r="FZ23" s="238"/>
      <c r="GA23" s="238"/>
      <c r="GB23" s="238"/>
      <c r="GC23" s="238"/>
      <c r="GD23" s="238"/>
      <c r="GE23" s="238"/>
      <c r="GF23" s="238"/>
      <c r="GG23" s="238"/>
      <c r="GH23" s="238"/>
      <c r="GI23" s="238"/>
      <c r="GJ23" s="238"/>
      <c r="GK23" s="238"/>
      <c r="GL23" s="238"/>
      <c r="GM23" s="238"/>
      <c r="GN23" s="238"/>
      <c r="GO23" s="238"/>
      <c r="GP23" s="238"/>
      <c r="GQ23" s="238"/>
      <c r="GR23" s="238"/>
      <c r="GS23" s="238"/>
      <c r="GT23" s="238"/>
      <c r="GU23" s="238"/>
      <c r="GV23" s="238"/>
      <c r="GW23" s="238"/>
      <c r="GX23" s="238"/>
      <c r="GY23" s="238"/>
      <c r="GZ23" s="238"/>
      <c r="HA23" s="238"/>
      <c r="HB23" s="238"/>
      <c r="HC23" s="238"/>
      <c r="HD23" s="238"/>
      <c r="HE23" s="238"/>
      <c r="HF23" s="238"/>
      <c r="HG23" s="238"/>
      <c r="HH23" s="238"/>
      <c r="HI23" s="238"/>
      <c r="HJ23" s="238"/>
      <c r="HK23" s="238"/>
      <c r="HL23" s="238"/>
      <c r="HM23" s="238"/>
      <c r="HN23" s="238"/>
      <c r="HO23" s="238"/>
      <c r="HP23" s="238"/>
      <c r="HQ23" s="238"/>
      <c r="HR23" s="238"/>
      <c r="HS23" s="238"/>
      <c r="HT23" s="238"/>
      <c r="HU23" s="238"/>
      <c r="HV23" s="238"/>
      <c r="HW23" s="238"/>
      <c r="HX23" s="238"/>
      <c r="HY23" s="238"/>
      <c r="HZ23" s="238"/>
      <c r="IA23" s="238"/>
      <c r="IB23" s="238"/>
      <c r="IC23" s="238"/>
      <c r="ID23" s="238"/>
      <c r="IE23" s="238"/>
      <c r="IF23" s="238"/>
      <c r="IG23" s="238"/>
      <c r="IH23" s="238"/>
      <c r="II23" s="238"/>
      <c r="IJ23" s="238"/>
      <c r="IK23" s="238"/>
      <c r="IL23" s="238"/>
      <c r="IM23" s="238"/>
      <c r="IN23" s="238"/>
      <c r="IO23" s="238"/>
      <c r="IP23" s="238"/>
      <c r="IQ23" s="238"/>
      <c r="IR23" s="238"/>
      <c r="IS23" s="238"/>
      <c r="IT23" s="238"/>
      <c r="IU23" s="238"/>
      <c r="IV23" s="238"/>
      <c r="IW23" s="238"/>
    </row>
    <row r="24" customFormat="false" ht="15.75" hidden="true" customHeight="false" outlineLevel="0" collapsed="false">
      <c r="A24" s="240" t="s">
        <v>334</v>
      </c>
      <c r="B24" s="241"/>
      <c r="C24" s="239" t="e">
        <f aca="false">SUM(#REF!)</f>
        <v>#REF!</v>
      </c>
      <c r="D24" s="237"/>
      <c r="E24" s="237"/>
      <c r="F24" s="237"/>
      <c r="G24" s="237"/>
      <c r="H24" s="237"/>
      <c r="I24" s="237"/>
      <c r="J24" s="237"/>
      <c r="K24" s="237"/>
      <c r="L24" s="237"/>
      <c r="M24" s="237"/>
      <c r="N24" s="237"/>
      <c r="O24" s="237"/>
      <c r="P24" s="237"/>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38"/>
      <c r="EU24" s="238"/>
      <c r="EV24" s="238"/>
      <c r="EW24" s="238"/>
      <c r="EX24" s="238"/>
      <c r="EY24" s="238"/>
      <c r="EZ24" s="238"/>
      <c r="FA24" s="238"/>
      <c r="FB24" s="238"/>
      <c r="FC24" s="238"/>
      <c r="FD24" s="238"/>
      <c r="FE24" s="238"/>
      <c r="FF24" s="238"/>
      <c r="FG24" s="238"/>
      <c r="FH24" s="238"/>
      <c r="FI24" s="238"/>
      <c r="FJ24" s="238"/>
      <c r="FK24" s="238"/>
      <c r="FL24" s="238"/>
      <c r="FM24" s="238"/>
      <c r="FN24" s="238"/>
      <c r="FO24" s="238"/>
      <c r="FP24" s="238"/>
      <c r="FQ24" s="238"/>
      <c r="FR24" s="238"/>
      <c r="FS24" s="238"/>
      <c r="FT24" s="238"/>
      <c r="FU24" s="238"/>
      <c r="FV24" s="238"/>
      <c r="FW24" s="238"/>
      <c r="FX24" s="238"/>
      <c r="FY24" s="238"/>
      <c r="FZ24" s="238"/>
      <c r="GA24" s="238"/>
      <c r="GB24" s="238"/>
      <c r="GC24" s="238"/>
      <c r="GD24" s="238"/>
      <c r="GE24" s="238"/>
      <c r="GF24" s="238"/>
      <c r="GG24" s="238"/>
      <c r="GH24" s="238"/>
      <c r="GI24" s="238"/>
      <c r="GJ24" s="238"/>
      <c r="GK24" s="238"/>
      <c r="GL24" s="238"/>
      <c r="GM24" s="238"/>
      <c r="GN24" s="238"/>
      <c r="GO24" s="238"/>
      <c r="GP24" s="238"/>
      <c r="GQ24" s="238"/>
      <c r="GR24" s="238"/>
      <c r="GS24" s="238"/>
      <c r="GT24" s="238"/>
      <c r="GU24" s="238"/>
      <c r="GV24" s="238"/>
      <c r="GW24" s="238"/>
      <c r="GX24" s="238"/>
      <c r="GY24" s="238"/>
      <c r="GZ24" s="238"/>
      <c r="HA24" s="238"/>
      <c r="HB24" s="238"/>
      <c r="HC24" s="238"/>
      <c r="HD24" s="238"/>
      <c r="HE24" s="238"/>
      <c r="HF24" s="238"/>
      <c r="HG24" s="238"/>
      <c r="HH24" s="238"/>
      <c r="HI24" s="238"/>
      <c r="HJ24" s="238"/>
      <c r="HK24" s="238"/>
      <c r="HL24" s="238"/>
      <c r="HM24" s="238"/>
      <c r="HN24" s="238"/>
      <c r="HO24" s="238"/>
      <c r="HP24" s="238"/>
      <c r="HQ24" s="238"/>
      <c r="HR24" s="238"/>
      <c r="HS24" s="238"/>
      <c r="HT24" s="238"/>
      <c r="HU24" s="238"/>
      <c r="HV24" s="238"/>
      <c r="HW24" s="238"/>
      <c r="HX24" s="238"/>
      <c r="HY24" s="238"/>
      <c r="HZ24" s="238"/>
      <c r="IA24" s="238"/>
      <c r="IB24" s="238"/>
      <c r="IC24" s="238"/>
      <c r="ID24" s="238"/>
      <c r="IE24" s="238"/>
      <c r="IF24" s="238"/>
      <c r="IG24" s="238"/>
      <c r="IH24" s="238"/>
      <c r="II24" s="238"/>
      <c r="IJ24" s="238"/>
      <c r="IK24" s="238"/>
      <c r="IL24" s="238"/>
      <c r="IM24" s="238"/>
      <c r="IN24" s="238"/>
      <c r="IO24" s="238"/>
      <c r="IP24" s="238"/>
      <c r="IQ24" s="238"/>
      <c r="IR24" s="238"/>
      <c r="IS24" s="238"/>
      <c r="IT24" s="238"/>
      <c r="IU24" s="238"/>
      <c r="IV24" s="238"/>
      <c r="IW24" s="238"/>
    </row>
    <row r="25" customFormat="false" ht="15.75" hidden="true" customHeight="false" outlineLevel="0" collapsed="false">
      <c r="A25" s="182" t="s">
        <v>411</v>
      </c>
      <c r="B25" s="210"/>
      <c r="C25" s="183" t="n">
        <v>1</v>
      </c>
      <c r="D25" s="237"/>
      <c r="E25" s="237"/>
      <c r="F25" s="237"/>
      <c r="G25" s="237"/>
      <c r="H25" s="237"/>
      <c r="I25" s="237"/>
      <c r="J25" s="237"/>
      <c r="K25" s="237"/>
      <c r="L25" s="237"/>
      <c r="M25" s="237"/>
      <c r="N25" s="237"/>
      <c r="O25" s="237"/>
      <c r="P25" s="237"/>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c r="DI25" s="238"/>
      <c r="DJ25" s="238"/>
      <c r="DK25" s="238"/>
      <c r="DL25" s="238"/>
      <c r="DM25" s="238"/>
      <c r="DN25" s="238"/>
      <c r="DO25" s="238"/>
      <c r="DP25" s="238"/>
      <c r="DQ25" s="238"/>
      <c r="DR25" s="238"/>
      <c r="DS25" s="238"/>
      <c r="DT25" s="238"/>
      <c r="DU25" s="238"/>
      <c r="DV25" s="238"/>
      <c r="DW25" s="238"/>
      <c r="DX25" s="238"/>
      <c r="DY25" s="238"/>
      <c r="DZ25" s="238"/>
      <c r="EA25" s="238"/>
      <c r="EB25" s="238"/>
      <c r="EC25" s="238"/>
      <c r="ED25" s="238"/>
      <c r="EE25" s="238"/>
      <c r="EF25" s="238"/>
      <c r="EG25" s="238"/>
      <c r="EH25" s="238"/>
      <c r="EI25" s="238"/>
      <c r="EJ25" s="238"/>
      <c r="EK25" s="238"/>
      <c r="EL25" s="238"/>
      <c r="EM25" s="238"/>
      <c r="EN25" s="238"/>
      <c r="EO25" s="238"/>
      <c r="EP25" s="238"/>
      <c r="EQ25" s="238"/>
      <c r="ER25" s="238"/>
      <c r="ES25" s="238"/>
      <c r="ET25" s="238"/>
      <c r="EU25" s="238"/>
      <c r="EV25" s="238"/>
      <c r="EW25" s="238"/>
      <c r="EX25" s="238"/>
      <c r="EY25" s="238"/>
      <c r="EZ25" s="238"/>
      <c r="FA25" s="238"/>
      <c r="FB25" s="238"/>
      <c r="FC25" s="238"/>
      <c r="FD25" s="238"/>
      <c r="FE25" s="238"/>
      <c r="FF25" s="238"/>
      <c r="FG25" s="238"/>
      <c r="FH25" s="238"/>
      <c r="FI25" s="238"/>
      <c r="FJ25" s="238"/>
      <c r="FK25" s="238"/>
      <c r="FL25" s="238"/>
      <c r="FM25" s="238"/>
      <c r="FN25" s="238"/>
      <c r="FO25" s="238"/>
      <c r="FP25" s="238"/>
      <c r="FQ25" s="238"/>
      <c r="FR25" s="238"/>
      <c r="FS25" s="238"/>
      <c r="FT25" s="238"/>
      <c r="FU25" s="238"/>
      <c r="FV25" s="238"/>
      <c r="FW25" s="238"/>
      <c r="FX25" s="238"/>
      <c r="FY25" s="238"/>
      <c r="FZ25" s="238"/>
      <c r="GA25" s="238"/>
      <c r="GB25" s="238"/>
      <c r="GC25" s="238"/>
      <c r="GD25" s="238"/>
      <c r="GE25" s="238"/>
      <c r="GF25" s="238"/>
      <c r="GG25" s="238"/>
      <c r="GH25" s="238"/>
      <c r="GI25" s="238"/>
      <c r="GJ25" s="238"/>
      <c r="GK25" s="238"/>
      <c r="GL25" s="238"/>
      <c r="GM25" s="238"/>
      <c r="GN25" s="238"/>
      <c r="GO25" s="238"/>
      <c r="GP25" s="238"/>
      <c r="GQ25" s="238"/>
      <c r="GR25" s="238"/>
      <c r="GS25" s="238"/>
      <c r="GT25" s="238"/>
      <c r="GU25" s="238"/>
      <c r="GV25" s="238"/>
      <c r="GW25" s="238"/>
      <c r="GX25" s="238"/>
      <c r="GY25" s="238"/>
      <c r="GZ25" s="238"/>
      <c r="HA25" s="238"/>
      <c r="HB25" s="238"/>
      <c r="HC25" s="238"/>
      <c r="HD25" s="238"/>
      <c r="HE25" s="238"/>
      <c r="HF25" s="238"/>
      <c r="HG25" s="238"/>
      <c r="HH25" s="238"/>
      <c r="HI25" s="238"/>
      <c r="HJ25" s="238"/>
      <c r="HK25" s="238"/>
      <c r="HL25" s="238"/>
      <c r="HM25" s="238"/>
      <c r="HN25" s="238"/>
      <c r="HO25" s="238"/>
      <c r="HP25" s="238"/>
      <c r="HQ25" s="238"/>
      <c r="HR25" s="238"/>
      <c r="HS25" s="238"/>
      <c r="HT25" s="238"/>
      <c r="HU25" s="238"/>
      <c r="HV25" s="238"/>
      <c r="HW25" s="238"/>
      <c r="HX25" s="238"/>
      <c r="HY25" s="238"/>
      <c r="HZ25" s="238"/>
      <c r="IA25" s="238"/>
      <c r="IB25" s="238"/>
      <c r="IC25" s="238"/>
      <c r="ID25" s="238"/>
      <c r="IE25" s="238"/>
      <c r="IF25" s="238"/>
      <c r="IG25" s="238"/>
      <c r="IH25" s="238"/>
      <c r="II25" s="238"/>
      <c r="IJ25" s="238"/>
      <c r="IK25" s="238"/>
      <c r="IL25" s="238"/>
      <c r="IM25" s="238"/>
      <c r="IN25" s="238"/>
      <c r="IO25" s="238"/>
      <c r="IP25" s="238"/>
      <c r="IQ25" s="238"/>
      <c r="IR25" s="238"/>
      <c r="IS25" s="238"/>
      <c r="IT25" s="238"/>
      <c r="IU25" s="238"/>
      <c r="IV25" s="238"/>
      <c r="IW25" s="238"/>
    </row>
    <row r="26" customFormat="false" ht="15.75" hidden="true" customHeight="false" outlineLevel="0" collapsed="false">
      <c r="A26" s="242" t="s">
        <v>351</v>
      </c>
      <c r="B26" s="243"/>
      <c r="C26" s="244" t="e">
        <f aca="false">C24+C23+C25</f>
        <v>#REF!</v>
      </c>
      <c r="D26" s="237"/>
      <c r="E26" s="237"/>
      <c r="F26" s="237"/>
      <c r="G26" s="237"/>
      <c r="H26" s="237"/>
      <c r="I26" s="237"/>
      <c r="J26" s="237"/>
      <c r="K26" s="237"/>
      <c r="L26" s="237"/>
      <c r="M26" s="237"/>
      <c r="N26" s="237"/>
      <c r="O26" s="237"/>
      <c r="P26" s="237"/>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c r="DI26" s="238"/>
      <c r="DJ26" s="238"/>
      <c r="DK26" s="238"/>
      <c r="DL26" s="238"/>
      <c r="DM26" s="238"/>
      <c r="DN26" s="238"/>
      <c r="DO26" s="238"/>
      <c r="DP26" s="238"/>
      <c r="DQ26" s="238"/>
      <c r="DR26" s="238"/>
      <c r="DS26" s="238"/>
      <c r="DT26" s="238"/>
      <c r="DU26" s="238"/>
      <c r="DV26" s="238"/>
      <c r="DW26" s="238"/>
      <c r="DX26" s="238"/>
      <c r="DY26" s="238"/>
      <c r="DZ26" s="238"/>
      <c r="EA26" s="238"/>
      <c r="EB26" s="238"/>
      <c r="EC26" s="238"/>
      <c r="ED26" s="238"/>
      <c r="EE26" s="238"/>
      <c r="EF26" s="238"/>
      <c r="EG26" s="238"/>
      <c r="EH26" s="238"/>
      <c r="EI26" s="238"/>
      <c r="EJ26" s="238"/>
      <c r="EK26" s="238"/>
      <c r="EL26" s="238"/>
      <c r="EM26" s="238"/>
      <c r="EN26" s="238"/>
      <c r="EO26" s="238"/>
      <c r="EP26" s="238"/>
      <c r="EQ26" s="238"/>
      <c r="ER26" s="238"/>
      <c r="ES26" s="238"/>
      <c r="ET26" s="238"/>
      <c r="EU26" s="238"/>
      <c r="EV26" s="238"/>
      <c r="EW26" s="238"/>
      <c r="EX26" s="238"/>
      <c r="EY26" s="238"/>
      <c r="EZ26" s="238"/>
      <c r="FA26" s="238"/>
      <c r="FB26" s="238"/>
      <c r="FC26" s="238"/>
      <c r="FD26" s="238"/>
      <c r="FE26" s="238"/>
      <c r="FF26" s="238"/>
      <c r="FG26" s="238"/>
      <c r="FH26" s="238"/>
      <c r="FI26" s="238"/>
      <c r="FJ26" s="238"/>
      <c r="FK26" s="238"/>
      <c r="FL26" s="238"/>
      <c r="FM26" s="238"/>
      <c r="FN26" s="238"/>
      <c r="FO26" s="238"/>
      <c r="FP26" s="238"/>
      <c r="FQ26" s="238"/>
      <c r="FR26" s="238"/>
      <c r="FS26" s="238"/>
      <c r="FT26" s="238"/>
      <c r="FU26" s="238"/>
      <c r="FV26" s="238"/>
      <c r="FW26" s="238"/>
      <c r="FX26" s="238"/>
      <c r="FY26" s="238"/>
      <c r="FZ26" s="238"/>
      <c r="GA26" s="238"/>
      <c r="GB26" s="238"/>
      <c r="GC26" s="238"/>
      <c r="GD26" s="238"/>
      <c r="GE26" s="238"/>
      <c r="GF26" s="238"/>
      <c r="GG26" s="238"/>
      <c r="GH26" s="238"/>
      <c r="GI26" s="238"/>
      <c r="GJ26" s="238"/>
      <c r="GK26" s="238"/>
      <c r="GL26" s="238"/>
      <c r="GM26" s="238"/>
      <c r="GN26" s="238"/>
      <c r="GO26" s="238"/>
      <c r="GP26" s="238"/>
      <c r="GQ26" s="238"/>
      <c r="GR26" s="238"/>
      <c r="GS26" s="238"/>
      <c r="GT26" s="238"/>
      <c r="GU26" s="238"/>
      <c r="GV26" s="238"/>
      <c r="GW26" s="238"/>
      <c r="GX26" s="238"/>
      <c r="GY26" s="238"/>
      <c r="GZ26" s="238"/>
      <c r="HA26" s="238"/>
      <c r="HB26" s="238"/>
      <c r="HC26" s="238"/>
      <c r="HD26" s="238"/>
      <c r="HE26" s="238"/>
      <c r="HF26" s="238"/>
      <c r="HG26" s="238"/>
      <c r="HH26" s="238"/>
      <c r="HI26" s="238"/>
      <c r="HJ26" s="238"/>
      <c r="HK26" s="238"/>
      <c r="HL26" s="238"/>
      <c r="HM26" s="238"/>
      <c r="HN26" s="238"/>
      <c r="HO26" s="238"/>
      <c r="HP26" s="238"/>
      <c r="HQ26" s="238"/>
      <c r="HR26" s="238"/>
      <c r="HS26" s="238"/>
      <c r="HT26" s="238"/>
      <c r="HU26" s="238"/>
      <c r="HV26" s="238"/>
      <c r="HW26" s="238"/>
      <c r="HX26" s="238"/>
      <c r="HY26" s="238"/>
      <c r="HZ26" s="238"/>
      <c r="IA26" s="238"/>
      <c r="IB26" s="238"/>
      <c r="IC26" s="238"/>
      <c r="ID26" s="238"/>
      <c r="IE26" s="238"/>
      <c r="IF26" s="238"/>
      <c r="IG26" s="238"/>
      <c r="IH26" s="238"/>
      <c r="II26" s="238"/>
      <c r="IJ26" s="238"/>
      <c r="IK26" s="238"/>
      <c r="IL26" s="238"/>
      <c r="IM26" s="238"/>
      <c r="IN26" s="238"/>
      <c r="IO26" s="238"/>
      <c r="IP26" s="238"/>
      <c r="IQ26" s="238"/>
      <c r="IR26" s="238"/>
      <c r="IS26" s="238"/>
      <c r="IT26" s="238"/>
      <c r="IU26" s="238"/>
      <c r="IV26" s="238"/>
      <c r="IW26" s="238"/>
    </row>
    <row r="27" customFormat="false" ht="15.75" hidden="true" customHeight="false" outlineLevel="0" collapsed="false">
      <c r="A27" s="241"/>
      <c r="B27" s="241"/>
      <c r="C27" s="239"/>
      <c r="D27" s="237"/>
      <c r="E27" s="237"/>
      <c r="F27" s="237"/>
      <c r="G27" s="237"/>
      <c r="H27" s="237"/>
      <c r="I27" s="237"/>
      <c r="J27" s="237"/>
      <c r="K27" s="237"/>
      <c r="L27" s="237"/>
      <c r="M27" s="237"/>
      <c r="N27" s="237"/>
      <c r="O27" s="237"/>
      <c r="P27" s="237"/>
      <c r="Q27" s="210"/>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c r="HV27" s="210"/>
      <c r="HW27" s="210"/>
      <c r="HX27" s="210"/>
      <c r="HY27" s="210"/>
      <c r="HZ27" s="210"/>
      <c r="IA27" s="210"/>
      <c r="IB27" s="210"/>
      <c r="IC27" s="210"/>
      <c r="ID27" s="210"/>
      <c r="IE27" s="210"/>
      <c r="IF27" s="210"/>
      <c r="IG27" s="210"/>
      <c r="IH27" s="210"/>
      <c r="II27" s="210"/>
      <c r="IJ27" s="210"/>
      <c r="IK27" s="210"/>
      <c r="IL27" s="210"/>
      <c r="IM27" s="210"/>
      <c r="IN27" s="210"/>
      <c r="IO27" s="210"/>
      <c r="IP27" s="210"/>
      <c r="IQ27" s="210"/>
      <c r="IR27" s="210"/>
      <c r="IS27" s="210"/>
      <c r="IT27" s="210"/>
      <c r="IU27" s="210"/>
      <c r="IV27" s="210"/>
      <c r="IW27" s="210"/>
    </row>
    <row r="28" customFormat="false" ht="15.75" hidden="false" customHeight="false" outlineLevel="0" collapsed="false">
      <c r="A28" s="245" t="s">
        <v>412</v>
      </c>
      <c r="B28" s="246"/>
      <c r="C28" s="247"/>
      <c r="D28" s="237"/>
      <c r="E28" s="237"/>
      <c r="F28" s="237"/>
      <c r="G28" s="237"/>
      <c r="H28" s="237"/>
      <c r="I28" s="237"/>
      <c r="J28" s="237"/>
      <c r="K28" s="237"/>
      <c r="L28" s="237"/>
      <c r="M28" s="237"/>
      <c r="N28" s="237"/>
      <c r="O28" s="237"/>
      <c r="P28" s="237"/>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c r="IW28" s="248"/>
    </row>
    <row r="29" customFormat="false" ht="15.75" hidden="false" customHeight="false" outlineLevel="0" collapsed="false">
      <c r="A29" s="229" t="s">
        <v>413</v>
      </c>
      <c r="B29" s="230" t="s">
        <v>140</v>
      </c>
      <c r="C29" s="231"/>
      <c r="D29" s="237"/>
      <c r="E29" s="237"/>
      <c r="F29" s="237"/>
      <c r="G29" s="237"/>
      <c r="H29" s="237"/>
      <c r="I29" s="237"/>
      <c r="J29" s="237"/>
      <c r="K29" s="237"/>
      <c r="L29" s="237"/>
      <c r="M29" s="237"/>
      <c r="N29" s="237"/>
      <c r="O29" s="237"/>
      <c r="P29" s="237"/>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c r="EQ29" s="248"/>
      <c r="ER29" s="248"/>
      <c r="ES29" s="248"/>
      <c r="ET29" s="248"/>
      <c r="EU29" s="248"/>
      <c r="EV29" s="248"/>
      <c r="EW29" s="248"/>
      <c r="EX29" s="248"/>
      <c r="EY29" s="248"/>
      <c r="EZ29" s="248"/>
      <c r="FA29" s="248"/>
      <c r="FB29" s="248"/>
      <c r="FC29" s="248"/>
      <c r="FD29" s="248"/>
      <c r="FE29" s="248"/>
      <c r="FF29" s="248"/>
      <c r="FG29" s="248"/>
      <c r="FH29" s="248"/>
      <c r="FI29" s="248"/>
      <c r="FJ29" s="248"/>
      <c r="FK29" s="248"/>
      <c r="FL29" s="248"/>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c r="GI29" s="248"/>
      <c r="GJ29" s="248"/>
      <c r="GK29" s="248"/>
      <c r="GL29" s="248"/>
      <c r="GM29" s="248"/>
      <c r="GN29" s="248"/>
      <c r="GO29" s="248"/>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c r="IW29" s="248"/>
    </row>
    <row r="30" customFormat="false" ht="12.75" hidden="false" customHeight="false" outlineLevel="0" collapsed="false">
      <c r="A30" s="249" t="s">
        <v>414</v>
      </c>
      <c r="B30" s="250" t="s">
        <v>415</v>
      </c>
      <c r="C30" s="250"/>
      <c r="D30" s="251" t="n">
        <f aca="false">'CC 140112 - Headcount'!C173</f>
        <v>0</v>
      </c>
      <c r="E30" s="251" t="n">
        <f aca="false">'CC 140112 - Headcount'!D173</f>
        <v>0</v>
      </c>
      <c r="F30" s="251" t="n">
        <f aca="false">'CC 140112 - Headcount'!E173</f>
        <v>0</v>
      </c>
      <c r="G30" s="251" t="n">
        <f aca="false">'CC 140112 - Headcount'!F173</f>
        <v>0</v>
      </c>
      <c r="H30" s="251" t="n">
        <f aca="false">'CC 140112 - Headcount'!G173</f>
        <v>0</v>
      </c>
      <c r="I30" s="251" t="n">
        <f aca="false">'CC 140112 - Headcount'!H173</f>
        <v>0</v>
      </c>
      <c r="J30" s="251" t="n">
        <f aca="false">'CC 140112 - Headcount'!I173</f>
        <v>0</v>
      </c>
      <c r="K30" s="251" t="n">
        <f aca="false">'CC 140112 - Headcount'!J173</f>
        <v>0</v>
      </c>
      <c r="L30" s="251" t="n">
        <f aca="false">'CC 140112 - Headcount'!K173</f>
        <v>0</v>
      </c>
      <c r="M30" s="251" t="n">
        <f aca="false">'CC 140112 - Headcount'!L173</f>
        <v>0</v>
      </c>
      <c r="N30" s="251" t="n">
        <f aca="false">'CC 140112 - Headcount'!M173</f>
        <v>0</v>
      </c>
      <c r="O30" s="251" t="n">
        <f aca="false">'CC 140112 - Headcount'!N173</f>
        <v>0</v>
      </c>
      <c r="P30" s="251" t="n">
        <f aca="false">SUM(D30:O30)</f>
        <v>0</v>
      </c>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c r="DM30" s="252"/>
      <c r="DN30" s="252"/>
      <c r="DO30" s="252"/>
      <c r="DP30" s="252"/>
      <c r="DQ30" s="252"/>
      <c r="DR30" s="252"/>
      <c r="DS30" s="252"/>
      <c r="DT30" s="252"/>
      <c r="DU30" s="252"/>
      <c r="DV30" s="252"/>
      <c r="DW30" s="252"/>
      <c r="DX30" s="252"/>
      <c r="DY30" s="252"/>
      <c r="DZ30" s="252"/>
      <c r="EA30" s="252"/>
      <c r="EB30" s="252"/>
      <c r="EC30" s="252"/>
      <c r="ED30" s="252"/>
      <c r="EE30" s="252"/>
      <c r="EF30" s="252"/>
      <c r="EG30" s="252"/>
      <c r="EH30" s="252"/>
      <c r="EI30" s="252"/>
      <c r="EJ30" s="252"/>
      <c r="EK30" s="252"/>
      <c r="EL30" s="252"/>
      <c r="EM30" s="252"/>
      <c r="EN30" s="252"/>
      <c r="EO30" s="252"/>
      <c r="EP30" s="252"/>
      <c r="EQ30" s="252"/>
      <c r="ER30" s="252"/>
      <c r="ES30" s="252"/>
      <c r="ET30" s="252"/>
      <c r="EU30" s="252"/>
      <c r="EV30" s="252"/>
      <c r="EW30" s="252"/>
      <c r="EX30" s="252"/>
      <c r="EY30" s="252"/>
      <c r="EZ30" s="252"/>
      <c r="FA30" s="252"/>
      <c r="FB30" s="252"/>
      <c r="FC30" s="252"/>
      <c r="FD30" s="252"/>
      <c r="FE30" s="252"/>
      <c r="FF30" s="252"/>
      <c r="FG30" s="252"/>
      <c r="FH30" s="252"/>
      <c r="FI30" s="252"/>
      <c r="FJ30" s="252"/>
      <c r="FK30" s="252"/>
      <c r="FL30" s="252"/>
      <c r="FM30" s="252"/>
      <c r="FN30" s="252"/>
      <c r="FO30" s="252"/>
      <c r="FP30" s="252"/>
      <c r="FQ30" s="252"/>
      <c r="FR30" s="252"/>
      <c r="FS30" s="252"/>
      <c r="FT30" s="252"/>
      <c r="FU30" s="252"/>
      <c r="FV30" s="252"/>
      <c r="FW30" s="252"/>
      <c r="FX30" s="252"/>
      <c r="FY30" s="252"/>
      <c r="FZ30" s="252"/>
      <c r="GA30" s="252"/>
      <c r="GB30" s="252"/>
      <c r="GC30" s="252"/>
      <c r="GD30" s="252"/>
      <c r="GE30" s="252"/>
      <c r="GF30" s="252"/>
      <c r="GG30" s="252"/>
      <c r="GH30" s="252"/>
      <c r="GI30" s="252"/>
      <c r="GJ30" s="252"/>
      <c r="GK30" s="252"/>
      <c r="GL30" s="252"/>
      <c r="GM30" s="252"/>
      <c r="GN30" s="252"/>
      <c r="GO30" s="252"/>
      <c r="GP30" s="252"/>
      <c r="GQ30" s="252"/>
      <c r="GR30" s="252"/>
      <c r="GS30" s="252"/>
      <c r="GT30" s="252"/>
      <c r="GU30" s="252"/>
      <c r="GV30" s="252"/>
      <c r="GW30" s="252"/>
      <c r="GX30" s="252"/>
      <c r="GY30" s="252"/>
      <c r="GZ30" s="252"/>
      <c r="HA30" s="252"/>
      <c r="HB30" s="252"/>
      <c r="HC30" s="252"/>
      <c r="HD30" s="252"/>
      <c r="HE30" s="252"/>
      <c r="HF30" s="252"/>
      <c r="HG30" s="252"/>
      <c r="HH30" s="252"/>
      <c r="HI30" s="252"/>
      <c r="HJ30" s="252"/>
      <c r="HK30" s="252"/>
      <c r="HL30" s="252"/>
      <c r="HM30" s="252"/>
      <c r="HN30" s="252"/>
      <c r="HO30" s="252"/>
      <c r="HP30" s="252"/>
      <c r="HQ30" s="252"/>
      <c r="HR30" s="252"/>
      <c r="HS30" s="252"/>
      <c r="HT30" s="252"/>
      <c r="HU30" s="252"/>
      <c r="HV30" s="252"/>
      <c r="HW30" s="252"/>
      <c r="HX30" s="252"/>
      <c r="HY30" s="252"/>
      <c r="HZ30" s="252"/>
      <c r="IA30" s="252"/>
      <c r="IB30" s="252"/>
      <c r="IC30" s="252"/>
      <c r="ID30" s="252"/>
      <c r="IE30" s="252"/>
      <c r="IF30" s="252"/>
      <c r="IG30" s="252"/>
      <c r="IH30" s="252"/>
      <c r="II30" s="252"/>
      <c r="IJ30" s="252"/>
      <c r="IK30" s="252"/>
      <c r="IL30" s="252"/>
      <c r="IM30" s="252"/>
      <c r="IN30" s="252"/>
      <c r="IO30" s="252"/>
      <c r="IP30" s="252"/>
      <c r="IQ30" s="252"/>
      <c r="IR30" s="252"/>
      <c r="IS30" s="252"/>
      <c r="IT30" s="252"/>
      <c r="IU30" s="252"/>
      <c r="IV30" s="252"/>
      <c r="IW30" s="252"/>
    </row>
    <row r="31" customFormat="false" ht="12.75" hidden="false" customHeight="false" outlineLevel="0" collapsed="false">
      <c r="A31" s="253" t="s">
        <v>414</v>
      </c>
      <c r="B31" s="254" t="s">
        <v>416</v>
      </c>
      <c r="C31" s="254"/>
      <c r="D31" s="255"/>
      <c r="E31" s="255"/>
      <c r="F31" s="255"/>
      <c r="G31" s="255"/>
      <c r="H31" s="255"/>
      <c r="I31" s="255"/>
      <c r="J31" s="255"/>
      <c r="K31" s="255"/>
      <c r="L31" s="255"/>
      <c r="M31" s="255"/>
      <c r="N31" s="255"/>
      <c r="O31" s="255"/>
      <c r="P31" s="255" t="n">
        <f aca="false">SUM(D31:O31)</f>
        <v>0</v>
      </c>
    </row>
    <row r="32" customFormat="false" ht="12.75" hidden="false" customHeight="false" outlineLevel="0" collapsed="false">
      <c r="A32" s="256"/>
      <c r="B32" s="257" t="s">
        <v>417</v>
      </c>
      <c r="C32" s="258"/>
      <c r="D32" s="259" t="n">
        <f aca="false">SUM(D30:D31)</f>
        <v>0</v>
      </c>
      <c r="E32" s="259" t="n">
        <f aca="false">SUM(E30:E31)</f>
        <v>0</v>
      </c>
      <c r="F32" s="259" t="n">
        <f aca="false">SUM(F30:F31)</f>
        <v>0</v>
      </c>
      <c r="G32" s="259" t="n">
        <f aca="false">SUM(G30:G31)</f>
        <v>0</v>
      </c>
      <c r="H32" s="259" t="n">
        <f aca="false">SUM(H30:H31)</f>
        <v>0</v>
      </c>
      <c r="I32" s="259" t="n">
        <f aca="false">SUM(I30:I31)</f>
        <v>0</v>
      </c>
      <c r="J32" s="259" t="n">
        <f aca="false">SUM(J30:J31)</f>
        <v>0</v>
      </c>
      <c r="K32" s="259" t="n">
        <f aca="false">SUM(K30:K31)</f>
        <v>0</v>
      </c>
      <c r="L32" s="259" t="n">
        <f aca="false">SUM(L30:L31)</f>
        <v>0</v>
      </c>
      <c r="M32" s="259" t="n">
        <f aca="false">SUM(M30:M31)</f>
        <v>0</v>
      </c>
      <c r="N32" s="259" t="n">
        <f aca="false">SUM(N30:N31)</f>
        <v>0</v>
      </c>
      <c r="O32" s="259" t="n">
        <f aca="false">SUM(O30:O31)</f>
        <v>0</v>
      </c>
      <c r="P32" s="259" t="n">
        <f aca="false">SUM(P30:P31)</f>
        <v>0</v>
      </c>
      <c r="Q32" s="260"/>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row>
    <row r="33" customFormat="false" ht="12.75" hidden="false" customHeight="false" outlineLevel="0" collapsed="false">
      <c r="A33" s="253" t="s">
        <v>418</v>
      </c>
      <c r="B33" s="261" t="s">
        <v>419</v>
      </c>
      <c r="C33" s="254"/>
      <c r="D33" s="262" t="n">
        <f aca="false">('CC 140112 - Headcount'!C30)*(Assumptions!$B$2/12)+('CC 140112 - Detail Expenses'!D32)*Assumptions!$B$8</f>
        <v>0</v>
      </c>
      <c r="E33" s="262" t="n">
        <f aca="false">('CC 140112 - Headcount'!D47)*(Assumptions!$B$2/12)+('CC 140112 - Detail Expenses'!E32)*Assumptions!$B$8</f>
        <v>0</v>
      </c>
      <c r="F33" s="262" t="n">
        <f aca="false">('CC 140112 - Headcount'!E47)*(Assumptions!$B$2/12)+('CC 140112 - Detail Expenses'!F32)*Assumptions!$B$8</f>
        <v>0</v>
      </c>
      <c r="G33" s="262" t="n">
        <f aca="false">('CC 140112 - Headcount'!F47)*(Assumptions!$B$2/12)+('CC 140112 - Detail Expenses'!G32)*Assumptions!$B$8</f>
        <v>0</v>
      </c>
      <c r="H33" s="262" t="n">
        <f aca="false">('CC 140112 - Headcount'!G47)*(Assumptions!$B$2/12)+('CC 140112 - Detail Expenses'!H32)*Assumptions!$B$8</f>
        <v>0</v>
      </c>
      <c r="I33" s="262" t="n">
        <f aca="false">('CC 140112 - Headcount'!H47)*(Assumptions!$B$2/12)+('CC 140112 - Detail Expenses'!I32)*Assumptions!$B$8</f>
        <v>0</v>
      </c>
      <c r="J33" s="262" t="n">
        <f aca="false">('CC 140112 - Headcount'!I47)*(Assumptions!$B$2/12)+('CC 140112 - Detail Expenses'!J32)*Assumptions!$B$8</f>
        <v>0</v>
      </c>
      <c r="K33" s="262" t="n">
        <f aca="false">('CC 140112 - Headcount'!J47)*(Assumptions!$B$2/12)+('CC 140112 - Detail Expenses'!K32)*Assumptions!$B$8</f>
        <v>0</v>
      </c>
      <c r="L33" s="262" t="n">
        <f aca="false">('CC 140112 - Headcount'!K47)*(Assumptions!$B$2/12)+('CC 140112 - Detail Expenses'!L32)*Assumptions!$B$8</f>
        <v>0</v>
      </c>
      <c r="M33" s="262" t="n">
        <f aca="false">('CC 140112 - Headcount'!L47)*(Assumptions!$B$2/12)+('CC 140112 - Detail Expenses'!M32)*Assumptions!$B$8</f>
        <v>0</v>
      </c>
      <c r="N33" s="262" t="n">
        <f aca="false">('CC 140112 - Headcount'!M47)*(Assumptions!$B$2/12)+('CC 140112 - Detail Expenses'!N32)*Assumptions!$B$8</f>
        <v>0</v>
      </c>
      <c r="O33" s="262" t="n">
        <f aca="false">('CC 140112 - Headcount'!N47)*(Assumptions!$B$2/12)+('CC 140112 - Detail Expenses'!O32)*Assumptions!$B$8</f>
        <v>0</v>
      </c>
      <c r="P33" s="263" t="n">
        <f aca="false">SUM(D33:O33)</f>
        <v>0</v>
      </c>
    </row>
    <row r="34" customFormat="false" ht="12.75" hidden="false" customHeight="false" outlineLevel="0" collapsed="false">
      <c r="A34" s="253" t="s">
        <v>420</v>
      </c>
      <c r="B34" s="254" t="s">
        <v>421</v>
      </c>
      <c r="C34" s="254"/>
      <c r="D34" s="264" t="n">
        <f aca="false">IF('CC 140112 - Headcount'!C30=0,0,IF(D32/'CC 140112 - Headcount'!C30&lt;=Assumptions!$B$12/12,D32*Assumptions!$B$14,(D32/'CC 140112 - Headcount'!C30-Assumptions!$B$12/12)*Assumptions!$B$16*'CC 140112 - Headcount'!C30+Assumptions!$B$12/12*Assumptions!$B$14*'CC 140112 - Headcount'!C30))</f>
        <v>0</v>
      </c>
      <c r="E34" s="264" t="n">
        <f aca="false">IF('CC 140112 - Headcount'!D30=0,0,IF(E32/'CC 140112 - Headcount'!D30&lt;=Assumptions!$B$12/12,E32*Assumptions!$B$14,(E32/'CC 140112 - Headcount'!D30-Assumptions!$B$12/12)*Assumptions!$B$16*'CC 140112 - Headcount'!D30+Assumptions!$B$12/12*Assumptions!$B$14*'CC 140112 - Headcount'!D30))</f>
        <v>0</v>
      </c>
      <c r="F34" s="264" t="n">
        <f aca="false">IF('CC 140112 - Headcount'!E30=0,0,IF(F32/'CC 140112 - Headcount'!E30&lt;=Assumptions!$B$12/12,F32*Assumptions!$B$14,(F32/'CC 140112 - Headcount'!E30-Assumptions!$B$12/12)*Assumptions!$B$16*'CC 140112 - Headcount'!E30+Assumptions!$B$12/12*Assumptions!$B$14*'CC 140112 - Headcount'!E30))</f>
        <v>0</v>
      </c>
      <c r="G34" s="264" t="n">
        <f aca="false">IF('CC 140112 - Headcount'!F30=0,0,IF(G32/'CC 140112 - Headcount'!F30&lt;=Assumptions!$B$12/12,G32*Assumptions!$B$14,(G32/'CC 140112 - Headcount'!F30-Assumptions!$B$12/12)*Assumptions!$B$16*'CC 140112 - Headcount'!F30+Assumptions!$B$12/12*Assumptions!$B$14*'CC 140112 - Headcount'!F30))</f>
        <v>0</v>
      </c>
      <c r="H34" s="264" t="n">
        <f aca="false">IF('CC 140112 - Headcount'!G30=0,0,IF(H32/'CC 140112 - Headcount'!G30&lt;=Assumptions!$B$12/12,H32*Assumptions!$B$14,(H32/'CC 140112 - Headcount'!G30-Assumptions!$B$12/12)*Assumptions!$B$16*'CC 140112 - Headcount'!G30+Assumptions!$B$12/12*Assumptions!$B$14*'CC 140112 - Headcount'!G30))</f>
        <v>0</v>
      </c>
      <c r="I34" s="264" t="n">
        <f aca="false">IF('CC 140112 - Headcount'!H30=0,0,IF(I32/'CC 140112 - Headcount'!H30&lt;=Assumptions!$B$12/12,I32*Assumptions!$B$14,(I32/'CC 140112 - Headcount'!H30-Assumptions!$B$12/12)*Assumptions!$B$16*'CC 140112 - Headcount'!H30+Assumptions!$B$12/12*Assumptions!$B$14*'CC 140112 - Headcount'!H30))</f>
        <v>0</v>
      </c>
      <c r="J34" s="264" t="n">
        <f aca="false">IF('CC 140112 - Headcount'!I30=0,0,IF(J32/'CC 140112 - Headcount'!I30&lt;=Assumptions!$B$12/12,J32*Assumptions!$B$14,(J32/'CC 140112 - Headcount'!I30-Assumptions!$B$12/12)*Assumptions!$B$16*'CC 140112 - Headcount'!I30+Assumptions!$B$12/12*Assumptions!$B$14*'CC 140112 - Headcount'!I30))</f>
        <v>0</v>
      </c>
      <c r="K34" s="264" t="n">
        <f aca="false">IF('CC 140112 - Headcount'!J30=0,0,IF(K32/'CC 140112 - Headcount'!J30&lt;=Assumptions!$B$12/12,K32*Assumptions!$B$14,(K32/'CC 140112 - Headcount'!J30-Assumptions!$B$12/12)*Assumptions!$B$16*'CC 140112 - Headcount'!J30+Assumptions!$B$12/12*Assumptions!$B$14*'CC 140112 - Headcount'!J30))</f>
        <v>0</v>
      </c>
      <c r="L34" s="264" t="n">
        <f aca="false">IF('CC 140112 - Headcount'!K30=0,0,IF(L32/'CC 140112 - Headcount'!K30&lt;=Assumptions!$B$12/12,L32*Assumptions!$B$14,(L32/'CC 140112 - Headcount'!K30-Assumptions!$B$12/12)*Assumptions!$B$16*'CC 140112 - Headcount'!K30+Assumptions!$B$12/12*Assumptions!$B$14*'CC 140112 - Headcount'!K30))</f>
        <v>0</v>
      </c>
      <c r="M34" s="264" t="n">
        <f aca="false">IF('CC 140112 - Headcount'!L30=0,0,IF(M32/'CC 140112 - Headcount'!L30&lt;=Assumptions!$B$12/12,M32*Assumptions!$B$14,(M32/'CC 140112 - Headcount'!L30-Assumptions!$B$12/12)*Assumptions!$B$16*'CC 140112 - Headcount'!L30+Assumptions!$B$12/12*Assumptions!$B$14*'CC 140112 - Headcount'!L30))</f>
        <v>0</v>
      </c>
      <c r="N34" s="264" t="n">
        <f aca="false">IF('CC 140112 - Headcount'!M30=0,0,IF(N32/'CC 140112 - Headcount'!M30&lt;=Assumptions!$B$12/12,N32*Assumptions!$B$14,(N32/'CC 140112 - Headcount'!M30-Assumptions!$B$12/12)*Assumptions!$B$16*'CC 140112 - Headcount'!M30+Assumptions!$B$12/12*Assumptions!$B$14*'CC 140112 - Headcount'!M30))</f>
        <v>0</v>
      </c>
      <c r="O34" s="264" t="n">
        <f aca="false">IF('CC 140112 - Headcount'!N30=0,0,IF(O32/'CC 140112 - Headcount'!N30&lt;=Assumptions!$B$12/12,O32*Assumptions!$B$14,(O32/'CC 140112 - Headcount'!N30-Assumptions!$B$12/12)*Assumptions!$B$16*'CC 140112 - Headcount'!N30+Assumptions!$B$12/12*Assumptions!$B$14*'CC 140112 - Headcount'!N30))</f>
        <v>0</v>
      </c>
      <c r="P34" s="265" t="n">
        <f aca="false">SUM(D34:O34)</f>
        <v>0</v>
      </c>
    </row>
    <row r="35" customFormat="false" ht="12.75" hidden="false" customHeight="false" outlineLevel="0" collapsed="false">
      <c r="A35" s="256"/>
      <c r="B35" s="266" t="s">
        <v>422</v>
      </c>
      <c r="C35" s="258"/>
      <c r="D35" s="267" t="n">
        <f aca="false">SUM(D33:D34)</f>
        <v>0</v>
      </c>
      <c r="E35" s="267" t="n">
        <f aca="false">SUM(E33:E34)</f>
        <v>0</v>
      </c>
      <c r="F35" s="267" t="n">
        <f aca="false">SUM(F33:F34)</f>
        <v>0</v>
      </c>
      <c r="G35" s="267" t="n">
        <f aca="false">SUM(G33:G34)</f>
        <v>0</v>
      </c>
      <c r="H35" s="267" t="n">
        <f aca="false">SUM(H33:H34)</f>
        <v>0</v>
      </c>
      <c r="I35" s="267" t="n">
        <f aca="false">SUM(I33:I34)</f>
        <v>0</v>
      </c>
      <c r="J35" s="267" t="n">
        <f aca="false">SUM(J33:J34)</f>
        <v>0</v>
      </c>
      <c r="K35" s="267" t="n">
        <f aca="false">SUM(K33:K34)</f>
        <v>0</v>
      </c>
      <c r="L35" s="267" t="n">
        <f aca="false">SUM(L33:L34)</f>
        <v>0</v>
      </c>
      <c r="M35" s="267" t="n">
        <f aca="false">SUM(M33:M34)</f>
        <v>0</v>
      </c>
      <c r="N35" s="267" t="n">
        <f aca="false">SUM(N33:N34)</f>
        <v>0</v>
      </c>
      <c r="O35" s="267" t="n">
        <f aca="false">SUM(O33:O34)</f>
        <v>0</v>
      </c>
      <c r="P35" s="267" t="n">
        <f aca="false">SUM(P33:P34)</f>
        <v>0</v>
      </c>
      <c r="Q35" s="260"/>
      <c r="R35" s="268"/>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row>
    <row r="36" customFormat="false" ht="12.75" hidden="false" customHeight="false" outlineLevel="0" collapsed="false">
      <c r="A36" s="253" t="s">
        <v>213</v>
      </c>
      <c r="B36" s="269" t="s">
        <v>214</v>
      </c>
      <c r="C36" s="254"/>
      <c r="D36" s="270" t="n">
        <v>0</v>
      </c>
      <c r="E36" s="270" t="n">
        <v>0</v>
      </c>
      <c r="F36" s="270" t="n">
        <v>0</v>
      </c>
      <c r="G36" s="270" t="n">
        <v>0</v>
      </c>
      <c r="H36" s="270" t="n">
        <v>0</v>
      </c>
      <c r="I36" s="270" t="n">
        <v>0</v>
      </c>
      <c r="J36" s="270" t="n">
        <v>0</v>
      </c>
      <c r="K36" s="270" t="n">
        <v>0</v>
      </c>
      <c r="L36" s="270" t="n">
        <v>0</v>
      </c>
      <c r="M36" s="270" t="n">
        <v>0</v>
      </c>
      <c r="N36" s="270" t="n">
        <v>0</v>
      </c>
      <c r="O36" s="270" t="n">
        <v>0</v>
      </c>
      <c r="P36" s="270" t="n">
        <f aca="false">SUM(D36:O36)</f>
        <v>0</v>
      </c>
      <c r="R36" s="271"/>
    </row>
    <row r="37" customFormat="false" ht="12.75" hidden="false" customHeight="false" outlineLevel="0" collapsed="false">
      <c r="A37" s="272" t="s">
        <v>215</v>
      </c>
      <c r="B37" s="254" t="s">
        <v>216</v>
      </c>
      <c r="C37" s="254"/>
      <c r="D37" s="263" t="n">
        <f aca="false">+'CC 140112 - Headcount'!C128</f>
        <v>0</v>
      </c>
      <c r="E37" s="263" t="n">
        <f aca="false">+'CC 140112 - Headcount'!D128</f>
        <v>0</v>
      </c>
      <c r="F37" s="263" t="n">
        <f aca="false">+'CC 140112 - Headcount'!E128</f>
        <v>0</v>
      </c>
      <c r="G37" s="263" t="n">
        <f aca="false">+'CC 140112 - Headcount'!F128</f>
        <v>0</v>
      </c>
      <c r="H37" s="263" t="n">
        <f aca="false">+'CC 140112 - Headcount'!G128</f>
        <v>0</v>
      </c>
      <c r="I37" s="263" t="n">
        <f aca="false">+'CC 140112 - Headcount'!H128</f>
        <v>0</v>
      </c>
      <c r="J37" s="263" t="n">
        <f aca="false">+'CC 140112 - Headcount'!I128</f>
        <v>0</v>
      </c>
      <c r="K37" s="263" t="n">
        <f aca="false">+'CC 140112 - Headcount'!J128</f>
        <v>0</v>
      </c>
      <c r="L37" s="263" t="n">
        <f aca="false">+'CC 140112 - Headcount'!K128</f>
        <v>0</v>
      </c>
      <c r="M37" s="263" t="n">
        <f aca="false">+'CC 140112 - Headcount'!L128</f>
        <v>0</v>
      </c>
      <c r="N37" s="263" t="n">
        <f aca="false">+'CC 140112 - Headcount'!M128</f>
        <v>0</v>
      </c>
      <c r="O37" s="263" t="n">
        <f aca="false">+'CC 140112 - Headcount'!N128</f>
        <v>0</v>
      </c>
      <c r="P37" s="263" t="n">
        <f aca="false">SUM(D37:O37)</f>
        <v>0</v>
      </c>
    </row>
    <row r="38" customFormat="false" ht="12.75" hidden="false" customHeight="false" outlineLevel="0" collapsed="false">
      <c r="A38" s="253" t="s">
        <v>217</v>
      </c>
      <c r="B38" s="273" t="s">
        <v>218</v>
      </c>
      <c r="C38" s="254"/>
      <c r="D38" s="270" t="n">
        <v>0</v>
      </c>
      <c r="E38" s="270" t="n">
        <v>0</v>
      </c>
      <c r="F38" s="270" t="n">
        <v>0</v>
      </c>
      <c r="G38" s="270" t="n">
        <v>0</v>
      </c>
      <c r="H38" s="270" t="n">
        <v>0</v>
      </c>
      <c r="I38" s="270" t="n">
        <v>0</v>
      </c>
      <c r="J38" s="270" t="n">
        <v>0</v>
      </c>
      <c r="K38" s="270" t="n">
        <v>0</v>
      </c>
      <c r="L38" s="270" t="n">
        <v>0</v>
      </c>
      <c r="M38" s="270" t="n">
        <v>0</v>
      </c>
      <c r="N38" s="270" t="n">
        <v>0</v>
      </c>
      <c r="O38" s="270" t="n">
        <v>0</v>
      </c>
      <c r="P38" s="270" t="n">
        <f aca="false">SUM(D38:O38)</f>
        <v>0</v>
      </c>
    </row>
    <row r="39" customFormat="false" ht="12.75" hidden="false" customHeight="false" outlineLevel="0" collapsed="false">
      <c r="A39" s="253" t="s">
        <v>219</v>
      </c>
      <c r="B39" s="273" t="s">
        <v>220</v>
      </c>
      <c r="C39" s="254"/>
      <c r="D39" s="270" t="n">
        <v>0</v>
      </c>
      <c r="E39" s="270" t="n">
        <v>0</v>
      </c>
      <c r="F39" s="270" t="n">
        <v>0</v>
      </c>
      <c r="G39" s="270" t="n">
        <v>0</v>
      </c>
      <c r="H39" s="270" t="n">
        <v>0</v>
      </c>
      <c r="I39" s="270" t="n">
        <v>0</v>
      </c>
      <c r="J39" s="270" t="n">
        <v>0</v>
      </c>
      <c r="K39" s="270" t="n">
        <v>0</v>
      </c>
      <c r="L39" s="270" t="n">
        <v>0</v>
      </c>
      <c r="M39" s="270" t="n">
        <v>0</v>
      </c>
      <c r="N39" s="270" t="n">
        <v>0</v>
      </c>
      <c r="O39" s="270" t="n">
        <v>0</v>
      </c>
      <c r="P39" s="270" t="n">
        <f aca="false">SUM(D39:O39)</f>
        <v>0</v>
      </c>
    </row>
    <row r="40" customFormat="false" ht="12.75" hidden="false" customHeight="false" outlineLevel="0" collapsed="false">
      <c r="A40" s="272" t="s">
        <v>221</v>
      </c>
      <c r="B40" s="273" t="s">
        <v>222</v>
      </c>
      <c r="C40" s="254"/>
      <c r="D40" s="270" t="n">
        <v>0</v>
      </c>
      <c r="E40" s="270" t="n">
        <v>0</v>
      </c>
      <c r="F40" s="270" t="n">
        <v>0</v>
      </c>
      <c r="G40" s="270" t="n">
        <v>0</v>
      </c>
      <c r="H40" s="270" t="n">
        <v>0</v>
      </c>
      <c r="I40" s="270" t="n">
        <v>0</v>
      </c>
      <c r="J40" s="270" t="n">
        <v>0</v>
      </c>
      <c r="K40" s="270" t="n">
        <v>0</v>
      </c>
      <c r="L40" s="270" t="n">
        <v>0</v>
      </c>
      <c r="M40" s="270" t="n">
        <v>0</v>
      </c>
      <c r="N40" s="270" t="n">
        <v>0</v>
      </c>
      <c r="O40" s="270" t="n">
        <v>0</v>
      </c>
      <c r="P40" s="270" t="n">
        <f aca="false">SUM(D40:O40)</f>
        <v>0</v>
      </c>
    </row>
    <row r="41" customFormat="false" ht="12.75" hidden="false" customHeight="false" outlineLevel="0" collapsed="false">
      <c r="A41" s="253" t="s">
        <v>223</v>
      </c>
      <c r="B41" s="273" t="s">
        <v>224</v>
      </c>
      <c r="C41" s="254"/>
      <c r="D41" s="270" t="n">
        <v>0</v>
      </c>
      <c r="E41" s="270" t="n">
        <v>0</v>
      </c>
      <c r="F41" s="270" t="n">
        <v>0</v>
      </c>
      <c r="G41" s="270" t="n">
        <v>0</v>
      </c>
      <c r="H41" s="270" t="n">
        <v>0</v>
      </c>
      <c r="I41" s="270" t="n">
        <v>0</v>
      </c>
      <c r="J41" s="270" t="n">
        <v>0</v>
      </c>
      <c r="K41" s="270" t="n">
        <v>0</v>
      </c>
      <c r="L41" s="270" t="n">
        <v>0</v>
      </c>
      <c r="M41" s="270" t="n">
        <v>0</v>
      </c>
      <c r="N41" s="270" t="n">
        <v>0</v>
      </c>
      <c r="O41" s="270" t="n">
        <v>0</v>
      </c>
      <c r="P41" s="270" t="n">
        <f aca="false">SUM(D41:O41)</f>
        <v>0</v>
      </c>
    </row>
    <row r="42" customFormat="false" ht="12.75" hidden="false" customHeight="false" outlineLevel="0" collapsed="false">
      <c r="A42" s="272" t="s">
        <v>225</v>
      </c>
      <c r="B42" s="273" t="s">
        <v>226</v>
      </c>
      <c r="C42" s="254"/>
      <c r="D42" s="274" t="n">
        <v>0</v>
      </c>
      <c r="E42" s="274" t="n">
        <v>0</v>
      </c>
      <c r="F42" s="274" t="n">
        <v>0</v>
      </c>
      <c r="G42" s="274" t="n">
        <v>0</v>
      </c>
      <c r="H42" s="274" t="n">
        <v>0</v>
      </c>
      <c r="I42" s="274" t="n">
        <v>0</v>
      </c>
      <c r="J42" s="274" t="n">
        <v>0</v>
      </c>
      <c r="K42" s="274" t="n">
        <v>0</v>
      </c>
      <c r="L42" s="274" t="n">
        <v>0</v>
      </c>
      <c r="M42" s="274" t="n">
        <v>0</v>
      </c>
      <c r="N42" s="274" t="n">
        <v>0</v>
      </c>
      <c r="O42" s="274" t="n">
        <v>0</v>
      </c>
      <c r="P42" s="274" t="n">
        <f aca="false">SUM(D42:O42)</f>
        <v>0</v>
      </c>
      <c r="Q42" s="270"/>
    </row>
    <row r="43" customFormat="false" ht="12.75" hidden="false" customHeight="false" outlineLevel="0" collapsed="false">
      <c r="A43" s="256"/>
      <c r="B43" s="266" t="s">
        <v>227</v>
      </c>
      <c r="C43" s="258"/>
      <c r="D43" s="275" t="n">
        <f aca="false">SUM(D36:D42)</f>
        <v>0</v>
      </c>
      <c r="E43" s="275" t="n">
        <f aca="false">SUM(E36:E42)</f>
        <v>0</v>
      </c>
      <c r="F43" s="275" t="n">
        <f aca="false">SUM(F36:F42)</f>
        <v>0</v>
      </c>
      <c r="G43" s="275" t="n">
        <f aca="false">SUM(G36:G42)</f>
        <v>0</v>
      </c>
      <c r="H43" s="275" t="n">
        <f aca="false">SUM(H36:H42)</f>
        <v>0</v>
      </c>
      <c r="I43" s="275" t="n">
        <f aca="false">SUM(I36:I42)</f>
        <v>0</v>
      </c>
      <c r="J43" s="275" t="n">
        <f aca="false">SUM(J36:J42)</f>
        <v>0</v>
      </c>
      <c r="K43" s="275" t="n">
        <f aca="false">SUM(K36:K42)</f>
        <v>0</v>
      </c>
      <c r="L43" s="275" t="n">
        <f aca="false">SUM(L36:L42)</f>
        <v>0</v>
      </c>
      <c r="M43" s="275" t="n">
        <f aca="false">SUM(M36:M42)</f>
        <v>0</v>
      </c>
      <c r="N43" s="275" t="n">
        <f aca="false">SUM(N36:N42)</f>
        <v>0</v>
      </c>
      <c r="O43" s="275" t="n">
        <f aca="false">SUM(O36:O42)</f>
        <v>0</v>
      </c>
      <c r="P43" s="275" t="n">
        <f aca="false">SUM(P36:P42)</f>
        <v>0</v>
      </c>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C43" s="260"/>
      <c r="DD43" s="260"/>
      <c r="DE43" s="260"/>
      <c r="DF43" s="260"/>
      <c r="DG43" s="260"/>
      <c r="DH43" s="260"/>
      <c r="DI43" s="260"/>
      <c r="DJ43" s="260"/>
      <c r="DK43" s="260"/>
      <c r="DL43" s="260"/>
      <c r="DM43" s="260"/>
      <c r="DN43" s="260"/>
      <c r="DO43" s="260"/>
      <c r="DP43" s="260"/>
      <c r="DQ43" s="260"/>
      <c r="DR43" s="260"/>
      <c r="DS43" s="260"/>
      <c r="DT43" s="260"/>
      <c r="DU43" s="260"/>
      <c r="DV43" s="260"/>
      <c r="DW43" s="260"/>
      <c r="DX43" s="260"/>
      <c r="DY43" s="260"/>
      <c r="DZ43" s="260"/>
      <c r="EA43" s="260"/>
      <c r="EB43" s="260"/>
      <c r="EC43" s="260"/>
      <c r="ED43" s="260"/>
      <c r="EE43" s="260"/>
      <c r="EF43" s="260"/>
      <c r="EG43" s="260"/>
      <c r="EH43" s="260"/>
      <c r="EI43" s="260"/>
      <c r="EJ43" s="260"/>
      <c r="EK43" s="260"/>
      <c r="EL43" s="260"/>
      <c r="EM43" s="260"/>
      <c r="EN43" s="260"/>
      <c r="EO43" s="260"/>
      <c r="EP43" s="260"/>
      <c r="EQ43" s="260"/>
      <c r="ER43" s="260"/>
      <c r="ES43" s="260"/>
      <c r="ET43" s="260"/>
      <c r="EU43" s="260"/>
      <c r="EV43" s="260"/>
      <c r="EW43" s="260"/>
      <c r="EX43" s="260"/>
      <c r="EY43" s="260"/>
      <c r="EZ43" s="260"/>
      <c r="FA43" s="260"/>
      <c r="FB43" s="260"/>
      <c r="FC43" s="260"/>
      <c r="FD43" s="260"/>
      <c r="FE43" s="260"/>
      <c r="FF43" s="260"/>
      <c r="FG43" s="260"/>
      <c r="FH43" s="260"/>
      <c r="FI43" s="260"/>
      <c r="FJ43" s="260"/>
      <c r="FK43" s="260"/>
      <c r="FL43" s="260"/>
      <c r="FM43" s="260"/>
      <c r="FN43" s="260"/>
      <c r="FO43" s="260"/>
      <c r="FP43" s="260"/>
      <c r="FQ43" s="260"/>
      <c r="FR43" s="260"/>
      <c r="FS43" s="260"/>
      <c r="FT43" s="260"/>
      <c r="FU43" s="260"/>
      <c r="FV43" s="260"/>
      <c r="FW43" s="260"/>
      <c r="FX43" s="260"/>
      <c r="FY43" s="260"/>
      <c r="FZ43" s="260"/>
      <c r="GA43" s="260"/>
      <c r="GB43" s="260"/>
      <c r="GC43" s="260"/>
      <c r="GD43" s="260"/>
      <c r="GE43" s="260"/>
      <c r="GF43" s="260"/>
      <c r="GG43" s="260"/>
      <c r="GH43" s="260"/>
      <c r="GI43" s="260"/>
      <c r="GJ43" s="260"/>
      <c r="GK43" s="260"/>
      <c r="GL43" s="260"/>
      <c r="GM43" s="260"/>
      <c r="GN43" s="260"/>
      <c r="GO43" s="260"/>
      <c r="GP43" s="260"/>
      <c r="GQ43" s="260"/>
      <c r="GR43" s="260"/>
      <c r="GS43" s="260"/>
      <c r="GT43" s="260"/>
      <c r="GU43" s="260"/>
      <c r="GV43" s="260"/>
      <c r="GW43" s="260"/>
      <c r="GX43" s="260"/>
      <c r="GY43" s="260"/>
      <c r="GZ43" s="260"/>
      <c r="HA43" s="260"/>
      <c r="HB43" s="260"/>
      <c r="HC43" s="260"/>
      <c r="HD43" s="260"/>
      <c r="HE43" s="260"/>
      <c r="HF43" s="260"/>
      <c r="HG43" s="260"/>
      <c r="HH43" s="260"/>
      <c r="HI43" s="260"/>
      <c r="HJ43" s="260"/>
      <c r="HK43" s="260"/>
      <c r="HL43" s="260"/>
      <c r="HM43" s="260"/>
      <c r="HN43" s="260"/>
      <c r="HO43" s="260"/>
      <c r="HP43" s="260"/>
      <c r="HQ43" s="260"/>
      <c r="HR43" s="260"/>
      <c r="HS43" s="260"/>
      <c r="HT43" s="260"/>
      <c r="HU43" s="260"/>
      <c r="HV43" s="260"/>
      <c r="HW43" s="260"/>
      <c r="HX43" s="260"/>
      <c r="HY43" s="260"/>
      <c r="HZ43" s="260"/>
      <c r="IA43" s="260"/>
      <c r="IB43" s="260"/>
      <c r="IC43" s="260"/>
      <c r="ID43" s="260"/>
      <c r="IE43" s="260"/>
      <c r="IF43" s="260"/>
      <c r="IG43" s="260"/>
      <c r="IH43" s="260"/>
      <c r="II43" s="260"/>
      <c r="IJ43" s="260"/>
      <c r="IK43" s="260"/>
      <c r="IL43" s="260"/>
      <c r="IM43" s="260"/>
      <c r="IN43" s="260"/>
      <c r="IO43" s="260"/>
      <c r="IP43" s="260"/>
      <c r="IQ43" s="260"/>
      <c r="IR43" s="260"/>
      <c r="IS43" s="260"/>
      <c r="IT43" s="260"/>
      <c r="IU43" s="260"/>
      <c r="IV43" s="260"/>
      <c r="IW43" s="260"/>
    </row>
    <row r="44" customFormat="false" ht="12.75" hidden="false" customHeight="false" outlineLevel="0" collapsed="false">
      <c r="A44" s="253" t="s">
        <v>228</v>
      </c>
      <c r="B44" s="273" t="s">
        <v>229</v>
      </c>
      <c r="C44" s="254"/>
      <c r="D44" s="274" t="n">
        <v>0</v>
      </c>
      <c r="E44" s="274" t="n">
        <v>0</v>
      </c>
      <c r="F44" s="274" t="n">
        <v>0</v>
      </c>
      <c r="G44" s="274" t="n">
        <v>0</v>
      </c>
      <c r="H44" s="274" t="n">
        <v>0</v>
      </c>
      <c r="I44" s="274" t="n">
        <v>0</v>
      </c>
      <c r="J44" s="274" t="n">
        <v>0</v>
      </c>
      <c r="K44" s="274" t="n">
        <v>0</v>
      </c>
      <c r="L44" s="274" t="n">
        <v>0</v>
      </c>
      <c r="M44" s="274" t="n">
        <v>0</v>
      </c>
      <c r="N44" s="274" t="n">
        <v>0</v>
      </c>
      <c r="O44" s="274" t="n">
        <v>0</v>
      </c>
      <c r="P44" s="274" t="n">
        <f aca="false">SUM(D44:O44)</f>
        <v>0</v>
      </c>
    </row>
    <row r="45" customFormat="false" ht="12.75" hidden="false" customHeight="false" outlineLevel="0" collapsed="false">
      <c r="A45" s="256"/>
      <c r="B45" s="266" t="s">
        <v>230</v>
      </c>
      <c r="C45" s="258"/>
      <c r="D45" s="275" t="n">
        <f aca="false">SUM(D44)</f>
        <v>0</v>
      </c>
      <c r="E45" s="275" t="n">
        <f aca="false">SUM(E44)</f>
        <v>0</v>
      </c>
      <c r="F45" s="275" t="n">
        <f aca="false">SUM(F44)</f>
        <v>0</v>
      </c>
      <c r="G45" s="275" t="n">
        <f aca="false">SUM(G44)</f>
        <v>0</v>
      </c>
      <c r="H45" s="275" t="n">
        <f aca="false">SUM(H44)</f>
        <v>0</v>
      </c>
      <c r="I45" s="275" t="n">
        <f aca="false">SUM(I44)</f>
        <v>0</v>
      </c>
      <c r="J45" s="275" t="n">
        <f aca="false">SUM(J44)</f>
        <v>0</v>
      </c>
      <c r="K45" s="275" t="n">
        <f aca="false">SUM(K44)</f>
        <v>0</v>
      </c>
      <c r="L45" s="275" t="n">
        <f aca="false">SUM(L44)</f>
        <v>0</v>
      </c>
      <c r="M45" s="275" t="n">
        <f aca="false">SUM(M44)</f>
        <v>0</v>
      </c>
      <c r="N45" s="275" t="n">
        <f aca="false">SUM(N44)</f>
        <v>0</v>
      </c>
      <c r="O45" s="275" t="n">
        <f aca="false">SUM(O44)</f>
        <v>0</v>
      </c>
      <c r="P45" s="275" t="n">
        <f aca="false">SUM(P44)</f>
        <v>0</v>
      </c>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0"/>
      <c r="BB45" s="260"/>
      <c r="BC45" s="260"/>
      <c r="BD45" s="260"/>
      <c r="BE45" s="260"/>
      <c r="BF45" s="260"/>
      <c r="BG45" s="260"/>
      <c r="BH45" s="260"/>
      <c r="BI45" s="260"/>
      <c r="BJ45" s="260"/>
      <c r="BK45" s="260"/>
      <c r="BL45" s="260"/>
      <c r="BM45" s="260"/>
      <c r="BN45" s="260"/>
      <c r="BO45" s="260"/>
      <c r="BP45" s="260"/>
      <c r="BQ45" s="260"/>
      <c r="BR45" s="260"/>
      <c r="BS45" s="260"/>
      <c r="BT45" s="260"/>
      <c r="BU45" s="260"/>
      <c r="BV45" s="260"/>
      <c r="BW45" s="260"/>
      <c r="BX45" s="260"/>
      <c r="BY45" s="260"/>
      <c r="BZ45" s="260"/>
      <c r="CA45" s="260"/>
      <c r="CB45" s="260"/>
      <c r="CC45" s="260"/>
      <c r="CD45" s="260"/>
      <c r="CE45" s="260"/>
      <c r="CF45" s="260"/>
      <c r="CG45" s="260"/>
      <c r="CH45" s="260"/>
      <c r="CI45" s="260"/>
      <c r="CJ45" s="260"/>
      <c r="CK45" s="260"/>
      <c r="CL45" s="260"/>
      <c r="CM45" s="260"/>
      <c r="CN45" s="260"/>
      <c r="CO45" s="260"/>
      <c r="CP45" s="260"/>
      <c r="CQ45" s="260"/>
      <c r="CR45" s="260"/>
      <c r="CS45" s="260"/>
      <c r="CT45" s="260"/>
      <c r="CU45" s="260"/>
      <c r="CV45" s="260"/>
      <c r="CW45" s="260"/>
      <c r="CX45" s="260"/>
      <c r="CY45" s="260"/>
      <c r="CZ45" s="260"/>
      <c r="DA45" s="260"/>
      <c r="DB45" s="260"/>
      <c r="DC45" s="260"/>
      <c r="DD45" s="260"/>
      <c r="DE45" s="260"/>
      <c r="DF45" s="260"/>
      <c r="DG45" s="260"/>
      <c r="DH45" s="260"/>
      <c r="DI45" s="260"/>
      <c r="DJ45" s="260"/>
      <c r="DK45" s="260"/>
      <c r="DL45" s="260"/>
      <c r="DM45" s="260"/>
      <c r="DN45" s="260"/>
      <c r="DO45" s="260"/>
      <c r="DP45" s="260"/>
      <c r="DQ45" s="260"/>
      <c r="DR45" s="260"/>
      <c r="DS45" s="260"/>
      <c r="DT45" s="260"/>
      <c r="DU45" s="260"/>
      <c r="DV45" s="260"/>
      <c r="DW45" s="260"/>
      <c r="DX45" s="260"/>
      <c r="DY45" s="260"/>
      <c r="DZ45" s="260"/>
      <c r="EA45" s="260"/>
      <c r="EB45" s="260"/>
      <c r="EC45" s="260"/>
      <c r="ED45" s="260"/>
      <c r="EE45" s="260"/>
      <c r="EF45" s="260"/>
      <c r="EG45" s="260"/>
      <c r="EH45" s="260"/>
      <c r="EI45" s="260"/>
      <c r="EJ45" s="260"/>
      <c r="EK45" s="260"/>
      <c r="EL45" s="260"/>
      <c r="EM45" s="260"/>
      <c r="EN45" s="260"/>
      <c r="EO45" s="260"/>
      <c r="EP45" s="260"/>
      <c r="EQ45" s="260"/>
      <c r="ER45" s="260"/>
      <c r="ES45" s="260"/>
      <c r="ET45" s="260"/>
      <c r="EU45" s="260"/>
      <c r="EV45" s="260"/>
      <c r="EW45" s="260"/>
      <c r="EX45" s="260"/>
      <c r="EY45" s="260"/>
      <c r="EZ45" s="260"/>
      <c r="FA45" s="260"/>
      <c r="FB45" s="260"/>
      <c r="FC45" s="260"/>
      <c r="FD45" s="260"/>
      <c r="FE45" s="260"/>
      <c r="FF45" s="260"/>
      <c r="FG45" s="260"/>
      <c r="FH45" s="260"/>
      <c r="FI45" s="260"/>
      <c r="FJ45" s="260"/>
      <c r="FK45" s="260"/>
      <c r="FL45" s="260"/>
      <c r="FM45" s="260"/>
      <c r="FN45" s="260"/>
      <c r="FO45" s="260"/>
      <c r="FP45" s="260"/>
      <c r="FQ45" s="260"/>
      <c r="FR45" s="260"/>
      <c r="FS45" s="260"/>
      <c r="FT45" s="260"/>
      <c r="FU45" s="260"/>
      <c r="FV45" s="260"/>
      <c r="FW45" s="260"/>
      <c r="FX45" s="260"/>
      <c r="FY45" s="260"/>
      <c r="FZ45" s="260"/>
      <c r="GA45" s="260"/>
      <c r="GB45" s="260"/>
      <c r="GC45" s="260"/>
      <c r="GD45" s="260"/>
      <c r="GE45" s="260"/>
      <c r="GF45" s="260"/>
      <c r="GG45" s="260"/>
      <c r="GH45" s="260"/>
      <c r="GI45" s="260"/>
      <c r="GJ45" s="260"/>
      <c r="GK45" s="260"/>
      <c r="GL45" s="260"/>
      <c r="GM45" s="260"/>
      <c r="GN45" s="260"/>
      <c r="GO45" s="260"/>
      <c r="GP45" s="260"/>
      <c r="GQ45" s="260"/>
      <c r="GR45" s="260"/>
      <c r="GS45" s="260"/>
      <c r="GT45" s="260"/>
      <c r="GU45" s="260"/>
      <c r="GV45" s="260"/>
      <c r="GW45" s="260"/>
      <c r="GX45" s="260"/>
      <c r="GY45" s="260"/>
      <c r="GZ45" s="260"/>
      <c r="HA45" s="260"/>
      <c r="HB45" s="260"/>
      <c r="HC45" s="260"/>
      <c r="HD45" s="260"/>
      <c r="HE45" s="260"/>
      <c r="HF45" s="260"/>
      <c r="HG45" s="260"/>
      <c r="HH45" s="260"/>
      <c r="HI45" s="260"/>
      <c r="HJ45" s="260"/>
      <c r="HK45" s="260"/>
      <c r="HL45" s="260"/>
      <c r="HM45" s="260"/>
      <c r="HN45" s="260"/>
      <c r="HO45" s="260"/>
      <c r="HP45" s="260"/>
      <c r="HQ45" s="260"/>
      <c r="HR45" s="260"/>
      <c r="HS45" s="260"/>
      <c r="HT45" s="260"/>
      <c r="HU45" s="260"/>
      <c r="HV45" s="260"/>
      <c r="HW45" s="260"/>
      <c r="HX45" s="260"/>
      <c r="HY45" s="260"/>
      <c r="HZ45" s="260"/>
      <c r="IA45" s="260"/>
      <c r="IB45" s="260"/>
      <c r="IC45" s="260"/>
      <c r="ID45" s="260"/>
      <c r="IE45" s="260"/>
      <c r="IF45" s="260"/>
      <c r="IG45" s="260"/>
      <c r="IH45" s="260"/>
      <c r="II45" s="260"/>
      <c r="IJ45" s="260"/>
      <c r="IK45" s="260"/>
      <c r="IL45" s="260"/>
      <c r="IM45" s="260"/>
      <c r="IN45" s="260"/>
      <c r="IO45" s="260"/>
      <c r="IP45" s="260"/>
      <c r="IQ45" s="260"/>
      <c r="IR45" s="260"/>
      <c r="IS45" s="260"/>
      <c r="IT45" s="260"/>
      <c r="IU45" s="260"/>
      <c r="IV45" s="260"/>
      <c r="IW45" s="260"/>
    </row>
    <row r="46" customFormat="false" ht="12.75" hidden="false" customHeight="false" outlineLevel="0" collapsed="false">
      <c r="A46" s="253" t="s">
        <v>231</v>
      </c>
      <c r="B46" s="261" t="s">
        <v>232</v>
      </c>
      <c r="C46" s="254"/>
      <c r="D46" s="265" t="n">
        <f aca="false">+Input!$N$16*'CC 140112 - Headcount'!C47</f>
        <v>0</v>
      </c>
      <c r="E46" s="265" t="n">
        <f aca="false">+Input!$N$16*'CC 140112 - Headcount'!D47</f>
        <v>0</v>
      </c>
      <c r="F46" s="265" t="n">
        <f aca="false">+Input!$N$16*'CC 140112 - Headcount'!E47</f>
        <v>0</v>
      </c>
      <c r="G46" s="265" t="n">
        <f aca="false">+Input!$N$16*'CC 140112 - Headcount'!F47</f>
        <v>0</v>
      </c>
      <c r="H46" s="265" t="n">
        <f aca="false">+Input!$N$16*'CC 140112 - Headcount'!G47</f>
        <v>0</v>
      </c>
      <c r="I46" s="265" t="n">
        <f aca="false">+Input!$N$16*'CC 140112 - Headcount'!H47</f>
        <v>0</v>
      </c>
      <c r="J46" s="265" t="n">
        <f aca="false">+Input!$N$16*'CC 140112 - Headcount'!I47</f>
        <v>0</v>
      </c>
      <c r="K46" s="265" t="n">
        <f aca="false">+Input!$N$16*'CC 140112 - Headcount'!J47</f>
        <v>0</v>
      </c>
      <c r="L46" s="265" t="n">
        <f aca="false">+Input!$N$16*'CC 140112 - Headcount'!K47</f>
        <v>0</v>
      </c>
      <c r="M46" s="265" t="n">
        <f aca="false">+Input!$N$16*'CC 140112 - Headcount'!L47</f>
        <v>0</v>
      </c>
      <c r="N46" s="265" t="n">
        <f aca="false">+Input!$N$16*'CC 140112 - Headcount'!M47</f>
        <v>0</v>
      </c>
      <c r="O46" s="265" t="n">
        <f aca="false">+Input!$N$16*'CC 140112 - Headcount'!N47</f>
        <v>0</v>
      </c>
      <c r="P46" s="265" t="n">
        <f aca="false">SUM(D46:O46)</f>
        <v>0</v>
      </c>
    </row>
    <row r="47" customFormat="false" ht="12.75" hidden="false" customHeight="false" outlineLevel="0" collapsed="false">
      <c r="A47" s="256"/>
      <c r="B47" s="258" t="s">
        <v>145</v>
      </c>
      <c r="C47" s="258"/>
      <c r="D47" s="275" t="n">
        <f aca="false">SUM(D46)</f>
        <v>0</v>
      </c>
      <c r="E47" s="275" t="n">
        <f aca="false">SUM(E46)</f>
        <v>0</v>
      </c>
      <c r="F47" s="275" t="n">
        <f aca="false">SUM(F46)</f>
        <v>0</v>
      </c>
      <c r="G47" s="275" t="n">
        <f aca="false">SUM(G46)</f>
        <v>0</v>
      </c>
      <c r="H47" s="275" t="n">
        <f aca="false">SUM(H46)</f>
        <v>0</v>
      </c>
      <c r="I47" s="275" t="n">
        <f aca="false">SUM(I46)</f>
        <v>0</v>
      </c>
      <c r="J47" s="275" t="n">
        <f aca="false">SUM(J46)</f>
        <v>0</v>
      </c>
      <c r="K47" s="275" t="n">
        <f aca="false">SUM(K46)</f>
        <v>0</v>
      </c>
      <c r="L47" s="275" t="n">
        <f aca="false">SUM(L46)</f>
        <v>0</v>
      </c>
      <c r="M47" s="275" t="n">
        <f aca="false">SUM(M46)</f>
        <v>0</v>
      </c>
      <c r="N47" s="275" t="n">
        <f aca="false">SUM(N46)</f>
        <v>0</v>
      </c>
      <c r="O47" s="275" t="n">
        <f aca="false">SUM(O46)</f>
        <v>0</v>
      </c>
      <c r="P47" s="275" t="n">
        <f aca="false">SUM(P46)</f>
        <v>0</v>
      </c>
      <c r="Q47" s="260"/>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60"/>
      <c r="BB47" s="260"/>
      <c r="BC47" s="260"/>
      <c r="BD47" s="260"/>
      <c r="BE47" s="260"/>
      <c r="BF47" s="260"/>
      <c r="BG47" s="260"/>
      <c r="BH47" s="260"/>
      <c r="BI47" s="260"/>
      <c r="BJ47" s="260"/>
      <c r="BK47" s="260"/>
      <c r="BL47" s="260"/>
      <c r="BM47" s="260"/>
      <c r="BN47" s="260"/>
      <c r="BO47" s="260"/>
      <c r="BP47" s="260"/>
      <c r="BQ47" s="260"/>
      <c r="BR47" s="260"/>
      <c r="BS47" s="260"/>
      <c r="BT47" s="260"/>
      <c r="BU47" s="260"/>
      <c r="BV47" s="260"/>
      <c r="BW47" s="260"/>
      <c r="BX47" s="260"/>
      <c r="BY47" s="260"/>
      <c r="BZ47" s="260"/>
      <c r="CA47" s="260"/>
      <c r="CB47" s="260"/>
      <c r="CC47" s="260"/>
      <c r="CD47" s="260"/>
      <c r="CE47" s="260"/>
      <c r="CF47" s="260"/>
      <c r="CG47" s="260"/>
      <c r="CH47" s="260"/>
      <c r="CI47" s="260"/>
      <c r="CJ47" s="260"/>
      <c r="CK47" s="260"/>
      <c r="CL47" s="260"/>
      <c r="CM47" s="260"/>
      <c r="CN47" s="260"/>
      <c r="CO47" s="260"/>
      <c r="CP47" s="260"/>
      <c r="CQ47" s="260"/>
      <c r="CR47" s="260"/>
      <c r="CS47" s="260"/>
      <c r="CT47" s="260"/>
      <c r="CU47" s="260"/>
      <c r="CV47" s="260"/>
      <c r="CW47" s="260"/>
      <c r="CX47" s="260"/>
      <c r="CY47" s="260"/>
      <c r="CZ47" s="260"/>
      <c r="DA47" s="260"/>
      <c r="DB47" s="260"/>
      <c r="DC47" s="260"/>
      <c r="DD47" s="260"/>
      <c r="DE47" s="260"/>
      <c r="DF47" s="260"/>
      <c r="DG47" s="260"/>
      <c r="DH47" s="260"/>
      <c r="DI47" s="260"/>
      <c r="DJ47" s="260"/>
      <c r="DK47" s="260"/>
      <c r="DL47" s="260"/>
      <c r="DM47" s="260"/>
      <c r="DN47" s="260"/>
      <c r="DO47" s="260"/>
      <c r="DP47" s="260"/>
      <c r="DQ47" s="260"/>
      <c r="DR47" s="260"/>
      <c r="DS47" s="260"/>
      <c r="DT47" s="260"/>
      <c r="DU47" s="260"/>
      <c r="DV47" s="260"/>
      <c r="DW47" s="260"/>
      <c r="DX47" s="260"/>
      <c r="DY47" s="260"/>
      <c r="DZ47" s="260"/>
      <c r="EA47" s="260"/>
      <c r="EB47" s="260"/>
      <c r="EC47" s="260"/>
      <c r="ED47" s="260"/>
      <c r="EE47" s="260"/>
      <c r="EF47" s="260"/>
      <c r="EG47" s="260"/>
      <c r="EH47" s="260"/>
      <c r="EI47" s="260"/>
      <c r="EJ47" s="260"/>
      <c r="EK47" s="260"/>
      <c r="EL47" s="260"/>
      <c r="EM47" s="260"/>
      <c r="EN47" s="260"/>
      <c r="EO47" s="260"/>
      <c r="EP47" s="260"/>
      <c r="EQ47" s="260"/>
      <c r="ER47" s="260"/>
      <c r="ES47" s="260"/>
      <c r="ET47" s="260"/>
      <c r="EU47" s="260"/>
      <c r="EV47" s="260"/>
      <c r="EW47" s="260"/>
      <c r="EX47" s="260"/>
      <c r="EY47" s="260"/>
      <c r="EZ47" s="260"/>
      <c r="FA47" s="260"/>
      <c r="FB47" s="260"/>
      <c r="FC47" s="260"/>
      <c r="FD47" s="260"/>
      <c r="FE47" s="260"/>
      <c r="FF47" s="260"/>
      <c r="FG47" s="260"/>
      <c r="FH47" s="260"/>
      <c r="FI47" s="260"/>
      <c r="FJ47" s="260"/>
      <c r="FK47" s="260"/>
      <c r="FL47" s="260"/>
      <c r="FM47" s="260"/>
      <c r="FN47" s="260"/>
      <c r="FO47" s="260"/>
      <c r="FP47" s="260"/>
      <c r="FQ47" s="260"/>
      <c r="FR47" s="260"/>
      <c r="FS47" s="260"/>
      <c r="FT47" s="260"/>
      <c r="FU47" s="260"/>
      <c r="FV47" s="260"/>
      <c r="FW47" s="260"/>
      <c r="FX47" s="260"/>
      <c r="FY47" s="260"/>
      <c r="FZ47" s="260"/>
      <c r="GA47" s="260"/>
      <c r="GB47" s="260"/>
      <c r="GC47" s="260"/>
      <c r="GD47" s="260"/>
      <c r="GE47" s="260"/>
      <c r="GF47" s="260"/>
      <c r="GG47" s="260"/>
      <c r="GH47" s="260"/>
      <c r="GI47" s="260"/>
      <c r="GJ47" s="260"/>
      <c r="GK47" s="260"/>
      <c r="GL47" s="260"/>
      <c r="GM47" s="260"/>
      <c r="GN47" s="260"/>
      <c r="GO47" s="260"/>
      <c r="GP47" s="260"/>
      <c r="GQ47" s="260"/>
      <c r="GR47" s="260"/>
      <c r="GS47" s="260"/>
      <c r="GT47" s="260"/>
      <c r="GU47" s="260"/>
      <c r="GV47" s="260"/>
      <c r="GW47" s="260"/>
      <c r="GX47" s="260"/>
      <c r="GY47" s="260"/>
      <c r="GZ47" s="260"/>
      <c r="HA47" s="260"/>
      <c r="HB47" s="260"/>
      <c r="HC47" s="260"/>
      <c r="HD47" s="260"/>
      <c r="HE47" s="260"/>
      <c r="HF47" s="260"/>
      <c r="HG47" s="260"/>
      <c r="HH47" s="260"/>
      <c r="HI47" s="260"/>
      <c r="HJ47" s="260"/>
      <c r="HK47" s="260"/>
      <c r="HL47" s="260"/>
      <c r="HM47" s="260"/>
      <c r="HN47" s="260"/>
      <c r="HO47" s="260"/>
      <c r="HP47" s="260"/>
      <c r="HQ47" s="260"/>
      <c r="HR47" s="260"/>
      <c r="HS47" s="260"/>
      <c r="HT47" s="260"/>
      <c r="HU47" s="260"/>
      <c r="HV47" s="260"/>
      <c r="HW47" s="260"/>
      <c r="HX47" s="260"/>
      <c r="HY47" s="260"/>
      <c r="HZ47" s="260"/>
      <c r="IA47" s="260"/>
      <c r="IB47" s="260"/>
      <c r="IC47" s="260"/>
      <c r="ID47" s="260"/>
      <c r="IE47" s="260"/>
      <c r="IF47" s="260"/>
      <c r="IG47" s="260"/>
      <c r="IH47" s="260"/>
      <c r="II47" s="260"/>
      <c r="IJ47" s="260"/>
      <c r="IK47" s="260"/>
      <c r="IL47" s="260"/>
      <c r="IM47" s="260"/>
      <c r="IN47" s="260"/>
      <c r="IO47" s="260"/>
      <c r="IP47" s="260"/>
      <c r="IQ47" s="260"/>
      <c r="IR47" s="260"/>
      <c r="IS47" s="260"/>
      <c r="IT47" s="260"/>
      <c r="IU47" s="260"/>
      <c r="IV47" s="260"/>
      <c r="IW47" s="260"/>
    </row>
    <row r="48" customFormat="false" ht="12.75" hidden="false" customHeight="false" outlineLevel="0" collapsed="false">
      <c r="A48" s="253" t="s">
        <v>233</v>
      </c>
      <c r="B48" s="273" t="s">
        <v>234</v>
      </c>
      <c r="C48" s="254"/>
      <c r="D48" s="274" t="n">
        <v>0</v>
      </c>
      <c r="E48" s="274" t="n">
        <v>0</v>
      </c>
      <c r="F48" s="274" t="n">
        <v>0</v>
      </c>
      <c r="G48" s="274" t="n">
        <v>0</v>
      </c>
      <c r="H48" s="274" t="n">
        <v>0</v>
      </c>
      <c r="I48" s="274" t="n">
        <v>0</v>
      </c>
      <c r="J48" s="274" t="n">
        <v>0</v>
      </c>
      <c r="K48" s="274" t="n">
        <v>0</v>
      </c>
      <c r="L48" s="274" t="n">
        <v>0</v>
      </c>
      <c r="M48" s="274" t="n">
        <v>0</v>
      </c>
      <c r="N48" s="274" t="n">
        <v>0</v>
      </c>
      <c r="O48" s="274" t="n">
        <v>0</v>
      </c>
      <c r="P48" s="274" t="n">
        <f aca="false">SUM(D48:O48)</f>
        <v>0</v>
      </c>
    </row>
    <row r="49" customFormat="false" ht="12.75" hidden="false" customHeight="false" outlineLevel="0" collapsed="false">
      <c r="A49" s="256"/>
      <c r="B49" s="266" t="s">
        <v>235</v>
      </c>
      <c r="C49" s="258"/>
      <c r="D49" s="275" t="n">
        <f aca="false">SUM(D48)</f>
        <v>0</v>
      </c>
      <c r="E49" s="275" t="n">
        <f aca="false">SUM(E48)</f>
        <v>0</v>
      </c>
      <c r="F49" s="275" t="n">
        <f aca="false">SUM(F48)</f>
        <v>0</v>
      </c>
      <c r="G49" s="275" t="n">
        <f aca="false">SUM(G48)</f>
        <v>0</v>
      </c>
      <c r="H49" s="275" t="n">
        <f aca="false">SUM(H48)</f>
        <v>0</v>
      </c>
      <c r="I49" s="275" t="n">
        <f aca="false">SUM(I48)</f>
        <v>0</v>
      </c>
      <c r="J49" s="275" t="n">
        <f aca="false">SUM(J48)</f>
        <v>0</v>
      </c>
      <c r="K49" s="275" t="n">
        <f aca="false">SUM(K48)</f>
        <v>0</v>
      </c>
      <c r="L49" s="275" t="n">
        <f aca="false">SUM(L48)</f>
        <v>0</v>
      </c>
      <c r="M49" s="275" t="n">
        <f aca="false">SUM(M48)</f>
        <v>0</v>
      </c>
      <c r="N49" s="275" t="n">
        <f aca="false">SUM(N48)</f>
        <v>0</v>
      </c>
      <c r="O49" s="275" t="n">
        <f aca="false">SUM(O48)</f>
        <v>0</v>
      </c>
      <c r="P49" s="275" t="n">
        <f aca="false">SUM(P48)</f>
        <v>0</v>
      </c>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260"/>
      <c r="BN49" s="260"/>
      <c r="BO49" s="260"/>
      <c r="BP49" s="260"/>
      <c r="BQ49" s="260"/>
      <c r="BR49" s="260"/>
      <c r="BS49" s="260"/>
      <c r="BT49" s="260"/>
      <c r="BU49" s="260"/>
      <c r="BV49" s="260"/>
      <c r="BW49" s="260"/>
      <c r="BX49" s="260"/>
      <c r="BY49" s="260"/>
      <c r="BZ49" s="260"/>
      <c r="CA49" s="260"/>
      <c r="CB49" s="260"/>
      <c r="CC49" s="260"/>
      <c r="CD49" s="260"/>
      <c r="CE49" s="260"/>
      <c r="CF49" s="260"/>
      <c r="CG49" s="260"/>
      <c r="CH49" s="260"/>
      <c r="CI49" s="260"/>
      <c r="CJ49" s="260"/>
      <c r="CK49" s="260"/>
      <c r="CL49" s="260"/>
      <c r="CM49" s="260"/>
      <c r="CN49" s="260"/>
      <c r="CO49" s="260"/>
      <c r="CP49" s="260"/>
      <c r="CQ49" s="260"/>
      <c r="CR49" s="260"/>
      <c r="CS49" s="260"/>
      <c r="CT49" s="260"/>
      <c r="CU49" s="260"/>
      <c r="CV49" s="260"/>
      <c r="CW49" s="260"/>
      <c r="CX49" s="260"/>
      <c r="CY49" s="260"/>
      <c r="CZ49" s="260"/>
      <c r="DA49" s="260"/>
      <c r="DB49" s="260"/>
      <c r="DC49" s="260"/>
      <c r="DD49" s="260"/>
      <c r="DE49" s="260"/>
      <c r="DF49" s="260"/>
      <c r="DG49" s="260"/>
      <c r="DH49" s="260"/>
      <c r="DI49" s="260"/>
      <c r="DJ49" s="260"/>
      <c r="DK49" s="260"/>
      <c r="DL49" s="260"/>
      <c r="DM49" s="260"/>
      <c r="DN49" s="260"/>
      <c r="DO49" s="260"/>
      <c r="DP49" s="260"/>
      <c r="DQ49" s="260"/>
      <c r="DR49" s="260"/>
      <c r="DS49" s="260"/>
      <c r="DT49" s="260"/>
      <c r="DU49" s="260"/>
      <c r="DV49" s="260"/>
      <c r="DW49" s="260"/>
      <c r="DX49" s="260"/>
      <c r="DY49" s="260"/>
      <c r="DZ49" s="260"/>
      <c r="EA49" s="260"/>
      <c r="EB49" s="260"/>
      <c r="EC49" s="260"/>
      <c r="ED49" s="260"/>
      <c r="EE49" s="260"/>
      <c r="EF49" s="260"/>
      <c r="EG49" s="260"/>
      <c r="EH49" s="260"/>
      <c r="EI49" s="260"/>
      <c r="EJ49" s="260"/>
      <c r="EK49" s="260"/>
      <c r="EL49" s="260"/>
      <c r="EM49" s="260"/>
      <c r="EN49" s="260"/>
      <c r="EO49" s="260"/>
      <c r="EP49" s="260"/>
      <c r="EQ49" s="260"/>
      <c r="ER49" s="260"/>
      <c r="ES49" s="260"/>
      <c r="ET49" s="260"/>
      <c r="EU49" s="260"/>
      <c r="EV49" s="260"/>
      <c r="EW49" s="260"/>
      <c r="EX49" s="260"/>
      <c r="EY49" s="260"/>
      <c r="EZ49" s="260"/>
      <c r="FA49" s="260"/>
      <c r="FB49" s="260"/>
      <c r="FC49" s="260"/>
      <c r="FD49" s="260"/>
      <c r="FE49" s="260"/>
      <c r="FF49" s="260"/>
      <c r="FG49" s="260"/>
      <c r="FH49" s="260"/>
      <c r="FI49" s="260"/>
      <c r="FJ49" s="260"/>
      <c r="FK49" s="260"/>
      <c r="FL49" s="260"/>
      <c r="FM49" s="260"/>
      <c r="FN49" s="260"/>
      <c r="FO49" s="260"/>
      <c r="FP49" s="260"/>
      <c r="FQ49" s="260"/>
      <c r="FR49" s="260"/>
      <c r="FS49" s="260"/>
      <c r="FT49" s="260"/>
      <c r="FU49" s="260"/>
      <c r="FV49" s="260"/>
      <c r="FW49" s="260"/>
      <c r="FX49" s="260"/>
      <c r="FY49" s="260"/>
      <c r="FZ49" s="260"/>
      <c r="GA49" s="260"/>
      <c r="GB49" s="260"/>
      <c r="GC49" s="260"/>
      <c r="GD49" s="260"/>
      <c r="GE49" s="260"/>
      <c r="GF49" s="260"/>
      <c r="GG49" s="260"/>
      <c r="GH49" s="260"/>
      <c r="GI49" s="260"/>
      <c r="GJ49" s="260"/>
      <c r="GK49" s="260"/>
      <c r="GL49" s="260"/>
      <c r="GM49" s="260"/>
      <c r="GN49" s="260"/>
      <c r="GO49" s="260"/>
      <c r="GP49" s="260"/>
      <c r="GQ49" s="260"/>
      <c r="GR49" s="260"/>
      <c r="GS49" s="260"/>
      <c r="GT49" s="260"/>
      <c r="GU49" s="260"/>
      <c r="GV49" s="260"/>
      <c r="GW49" s="260"/>
      <c r="GX49" s="260"/>
      <c r="GY49" s="260"/>
      <c r="GZ49" s="260"/>
      <c r="HA49" s="260"/>
      <c r="HB49" s="260"/>
      <c r="HC49" s="260"/>
      <c r="HD49" s="260"/>
      <c r="HE49" s="260"/>
      <c r="HF49" s="260"/>
      <c r="HG49" s="260"/>
      <c r="HH49" s="260"/>
      <c r="HI49" s="260"/>
      <c r="HJ49" s="260"/>
      <c r="HK49" s="260"/>
      <c r="HL49" s="260"/>
      <c r="HM49" s="260"/>
      <c r="HN49" s="260"/>
      <c r="HO49" s="260"/>
      <c r="HP49" s="260"/>
      <c r="HQ49" s="260"/>
      <c r="HR49" s="260"/>
      <c r="HS49" s="260"/>
      <c r="HT49" s="260"/>
      <c r="HU49" s="260"/>
      <c r="HV49" s="260"/>
      <c r="HW49" s="260"/>
      <c r="HX49" s="260"/>
      <c r="HY49" s="260"/>
      <c r="HZ49" s="260"/>
      <c r="IA49" s="260"/>
      <c r="IB49" s="260"/>
      <c r="IC49" s="260"/>
      <c r="ID49" s="260"/>
      <c r="IE49" s="260"/>
      <c r="IF49" s="260"/>
      <c r="IG49" s="260"/>
      <c r="IH49" s="260"/>
      <c r="II49" s="260"/>
      <c r="IJ49" s="260"/>
      <c r="IK49" s="260"/>
      <c r="IL49" s="260"/>
      <c r="IM49" s="260"/>
      <c r="IN49" s="260"/>
      <c r="IO49" s="260"/>
      <c r="IP49" s="260"/>
      <c r="IQ49" s="260"/>
      <c r="IR49" s="260"/>
      <c r="IS49" s="260"/>
      <c r="IT49" s="260"/>
      <c r="IU49" s="260"/>
      <c r="IV49" s="260"/>
      <c r="IW49" s="260"/>
    </row>
    <row r="50" customFormat="false" ht="12.75" hidden="false" customHeight="false" outlineLevel="0" collapsed="false">
      <c r="A50" s="253" t="s">
        <v>236</v>
      </c>
      <c r="B50" s="273" t="s">
        <v>237</v>
      </c>
      <c r="C50" s="254"/>
      <c r="D50" s="270" t="n">
        <v>0</v>
      </c>
      <c r="E50" s="270" t="n">
        <v>0</v>
      </c>
      <c r="F50" s="270" t="n">
        <v>0</v>
      </c>
      <c r="G50" s="270" t="n">
        <v>0</v>
      </c>
      <c r="H50" s="270" t="n">
        <v>0</v>
      </c>
      <c r="I50" s="270" t="n">
        <v>0</v>
      </c>
      <c r="J50" s="270" t="n">
        <v>0</v>
      </c>
      <c r="K50" s="270" t="n">
        <v>0</v>
      </c>
      <c r="L50" s="270" t="n">
        <v>0</v>
      </c>
      <c r="M50" s="270" t="n">
        <v>0</v>
      </c>
      <c r="N50" s="270" t="n">
        <v>0</v>
      </c>
      <c r="O50" s="270" t="n">
        <v>0</v>
      </c>
      <c r="P50" s="270" t="n">
        <f aca="false">SUM(D50:O50)</f>
        <v>0</v>
      </c>
    </row>
    <row r="51" customFormat="false" ht="12.75" hidden="false" customHeight="false" outlineLevel="0" collapsed="false">
      <c r="A51" s="253" t="s">
        <v>238</v>
      </c>
      <c r="B51" s="273" t="s">
        <v>239</v>
      </c>
      <c r="C51" s="254"/>
      <c r="D51" s="270" t="n">
        <v>0</v>
      </c>
      <c r="E51" s="270" t="n">
        <v>0</v>
      </c>
      <c r="F51" s="270" t="n">
        <v>0</v>
      </c>
      <c r="G51" s="270" t="n">
        <v>0</v>
      </c>
      <c r="H51" s="270" t="n">
        <v>0</v>
      </c>
      <c r="I51" s="270" t="n">
        <v>0</v>
      </c>
      <c r="J51" s="270" t="n">
        <v>0</v>
      </c>
      <c r="K51" s="270" t="n">
        <v>0</v>
      </c>
      <c r="L51" s="270" t="n">
        <v>0</v>
      </c>
      <c r="M51" s="270" t="n">
        <v>0</v>
      </c>
      <c r="N51" s="270" t="n">
        <v>0</v>
      </c>
      <c r="O51" s="270" t="n">
        <v>0</v>
      </c>
      <c r="P51" s="270" t="n">
        <f aca="false">SUM(D51:O51)</f>
        <v>0</v>
      </c>
    </row>
    <row r="52" customFormat="false" ht="12.75" hidden="false" customHeight="false" outlineLevel="0" collapsed="false">
      <c r="A52" s="253" t="s">
        <v>240</v>
      </c>
      <c r="B52" s="273" t="s">
        <v>241</v>
      </c>
      <c r="C52" s="254"/>
      <c r="D52" s="270" t="n">
        <v>0</v>
      </c>
      <c r="E52" s="270" t="n">
        <v>0</v>
      </c>
      <c r="F52" s="270" t="n">
        <v>0</v>
      </c>
      <c r="G52" s="270" t="n">
        <v>0</v>
      </c>
      <c r="H52" s="270" t="n">
        <v>0</v>
      </c>
      <c r="I52" s="270" t="n">
        <v>0</v>
      </c>
      <c r="J52" s="270" t="n">
        <v>0</v>
      </c>
      <c r="K52" s="270" t="n">
        <v>0</v>
      </c>
      <c r="L52" s="270" t="n">
        <v>0</v>
      </c>
      <c r="M52" s="270" t="n">
        <v>0</v>
      </c>
      <c r="N52" s="270" t="n">
        <v>0</v>
      </c>
      <c r="O52" s="270" t="n">
        <v>0</v>
      </c>
      <c r="P52" s="270" t="n">
        <f aca="false">SUM(D52:O52)</f>
        <v>0</v>
      </c>
    </row>
    <row r="53" customFormat="false" ht="12.75" hidden="false" customHeight="false" outlineLevel="0" collapsed="false">
      <c r="A53" s="253" t="s">
        <v>242</v>
      </c>
      <c r="B53" s="273" t="s">
        <v>243</v>
      </c>
      <c r="C53" s="254"/>
      <c r="D53" s="270" t="n">
        <v>0</v>
      </c>
      <c r="E53" s="270" t="n">
        <v>0</v>
      </c>
      <c r="F53" s="270" t="n">
        <v>0</v>
      </c>
      <c r="G53" s="270" t="n">
        <v>0</v>
      </c>
      <c r="H53" s="270" t="n">
        <v>0</v>
      </c>
      <c r="I53" s="270" t="n">
        <v>0</v>
      </c>
      <c r="J53" s="270" t="n">
        <v>0</v>
      </c>
      <c r="K53" s="270" t="n">
        <v>0</v>
      </c>
      <c r="L53" s="270" t="n">
        <v>0</v>
      </c>
      <c r="M53" s="270" t="n">
        <v>0</v>
      </c>
      <c r="N53" s="270" t="n">
        <v>0</v>
      </c>
      <c r="O53" s="270" t="n">
        <v>0</v>
      </c>
      <c r="P53" s="270" t="n">
        <f aca="false">SUM(D53:O53)</f>
        <v>0</v>
      </c>
    </row>
    <row r="54" customFormat="false" ht="12.75" hidden="false" customHeight="false" outlineLevel="0" collapsed="false">
      <c r="A54" s="253" t="s">
        <v>244</v>
      </c>
      <c r="B54" s="273" t="s">
        <v>245</v>
      </c>
      <c r="C54" s="254"/>
      <c r="D54" s="270" t="n">
        <v>0</v>
      </c>
      <c r="E54" s="270" t="n">
        <v>0</v>
      </c>
      <c r="F54" s="270" t="n">
        <v>0</v>
      </c>
      <c r="G54" s="270" t="n">
        <v>0</v>
      </c>
      <c r="H54" s="270" t="n">
        <v>0</v>
      </c>
      <c r="I54" s="270" t="n">
        <v>0</v>
      </c>
      <c r="J54" s="270" t="n">
        <v>0</v>
      </c>
      <c r="K54" s="270" t="n">
        <v>0</v>
      </c>
      <c r="L54" s="270" t="n">
        <v>0</v>
      </c>
      <c r="M54" s="270" t="n">
        <v>0</v>
      </c>
      <c r="N54" s="270" t="n">
        <v>0</v>
      </c>
      <c r="O54" s="270" t="n">
        <v>0</v>
      </c>
      <c r="P54" s="270" t="n">
        <f aca="false">SUM(D54:O54)</f>
        <v>0</v>
      </c>
    </row>
    <row r="55" customFormat="false" ht="12.75" hidden="false" customHeight="false" outlineLevel="0" collapsed="false">
      <c r="A55" s="253" t="s">
        <v>246</v>
      </c>
      <c r="B55" s="273" t="s">
        <v>247</v>
      </c>
      <c r="C55" s="254"/>
      <c r="D55" s="270" t="n">
        <v>0</v>
      </c>
      <c r="E55" s="270" t="n">
        <v>0</v>
      </c>
      <c r="F55" s="270" t="n">
        <v>0</v>
      </c>
      <c r="G55" s="270" t="n">
        <v>0</v>
      </c>
      <c r="H55" s="270" t="n">
        <v>0</v>
      </c>
      <c r="I55" s="270" t="n">
        <v>0</v>
      </c>
      <c r="J55" s="270" t="n">
        <v>0</v>
      </c>
      <c r="K55" s="270" t="n">
        <v>0</v>
      </c>
      <c r="L55" s="270" t="n">
        <v>0</v>
      </c>
      <c r="M55" s="270" t="n">
        <v>0</v>
      </c>
      <c r="N55" s="270" t="n">
        <v>0</v>
      </c>
      <c r="O55" s="270" t="n">
        <v>0</v>
      </c>
      <c r="P55" s="270" t="n">
        <f aca="false">SUM(D55:O55)</f>
        <v>0</v>
      </c>
    </row>
    <row r="56" customFormat="false" ht="12.75" hidden="false" customHeight="false" outlineLevel="0" collapsed="false">
      <c r="A56" s="253" t="s">
        <v>248</v>
      </c>
      <c r="B56" s="273" t="s">
        <v>249</v>
      </c>
      <c r="C56" s="254"/>
      <c r="D56" s="270" t="n">
        <v>0</v>
      </c>
      <c r="E56" s="270" t="n">
        <v>0</v>
      </c>
      <c r="F56" s="270" t="n">
        <v>0</v>
      </c>
      <c r="G56" s="270" t="n">
        <v>0</v>
      </c>
      <c r="H56" s="270" t="n">
        <v>0</v>
      </c>
      <c r="I56" s="270" t="n">
        <v>0</v>
      </c>
      <c r="J56" s="270" t="n">
        <v>0</v>
      </c>
      <c r="K56" s="270" t="n">
        <v>0</v>
      </c>
      <c r="L56" s="270" t="n">
        <v>0</v>
      </c>
      <c r="M56" s="270" t="n">
        <v>0</v>
      </c>
      <c r="N56" s="270" t="n">
        <v>0</v>
      </c>
      <c r="O56" s="270" t="n">
        <v>0</v>
      </c>
      <c r="P56" s="270" t="n">
        <f aca="false">SUM(D56:O56)</f>
        <v>0</v>
      </c>
    </row>
    <row r="57" customFormat="false" ht="12.75" hidden="false" customHeight="false" outlineLevel="0" collapsed="false">
      <c r="A57" s="253" t="s">
        <v>250</v>
      </c>
      <c r="B57" s="254" t="s">
        <v>251</v>
      </c>
      <c r="C57" s="254"/>
      <c r="D57" s="265" t="n">
        <f aca="false">+'CC 140112 - Headcount'!C202</f>
        <v>0</v>
      </c>
      <c r="E57" s="265" t="n">
        <f aca="false">+'CC 140112 - Headcount'!D202</f>
        <v>0</v>
      </c>
      <c r="F57" s="265" t="n">
        <f aca="false">+'CC 140112 - Headcount'!E202</f>
        <v>0</v>
      </c>
      <c r="G57" s="265" t="n">
        <f aca="false">+'CC 140112 - Headcount'!F202</f>
        <v>0</v>
      </c>
      <c r="H57" s="265" t="n">
        <f aca="false">+'CC 140112 - Headcount'!G202</f>
        <v>0</v>
      </c>
      <c r="I57" s="265" t="n">
        <f aca="false">+'CC 140112 - Headcount'!H202</f>
        <v>0</v>
      </c>
      <c r="J57" s="265" t="n">
        <f aca="false">+'CC 140112 - Headcount'!I202</f>
        <v>0</v>
      </c>
      <c r="K57" s="265" t="n">
        <f aca="false">+'CC 140112 - Headcount'!J202</f>
        <v>0</v>
      </c>
      <c r="L57" s="265" t="n">
        <f aca="false">+'CC 140112 - Headcount'!K202</f>
        <v>0</v>
      </c>
      <c r="M57" s="265" t="n">
        <f aca="false">+'CC 140112 - Headcount'!L202</f>
        <v>0</v>
      </c>
      <c r="N57" s="265" t="n">
        <f aca="false">+'CC 140112 - Headcount'!M202</f>
        <v>0</v>
      </c>
      <c r="O57" s="265" t="n">
        <f aca="false">+'CC 140112 - Headcount'!N202</f>
        <v>0</v>
      </c>
      <c r="P57" s="265" t="n">
        <f aca="false">SUM(D57:O57)</f>
        <v>0</v>
      </c>
    </row>
    <row r="58" customFormat="false" ht="12.75" hidden="false" customHeight="false" outlineLevel="0" collapsed="false">
      <c r="A58" s="256"/>
      <c r="B58" s="266" t="s">
        <v>252</v>
      </c>
      <c r="C58" s="258"/>
      <c r="D58" s="275" t="n">
        <f aca="false">SUM(D50:D57)</f>
        <v>0</v>
      </c>
      <c r="E58" s="275" t="n">
        <f aca="false">SUM(E50:E57)</f>
        <v>0</v>
      </c>
      <c r="F58" s="275" t="n">
        <f aca="false">SUM(F50:F57)</f>
        <v>0</v>
      </c>
      <c r="G58" s="275" t="n">
        <f aca="false">SUM(G50:G57)</f>
        <v>0</v>
      </c>
      <c r="H58" s="275" t="n">
        <f aca="false">SUM(H50:H57)</f>
        <v>0</v>
      </c>
      <c r="I58" s="275" t="n">
        <f aca="false">SUM(I50:I57)</f>
        <v>0</v>
      </c>
      <c r="J58" s="275" t="n">
        <f aca="false">SUM(J50:J57)</f>
        <v>0</v>
      </c>
      <c r="K58" s="275" t="n">
        <f aca="false">SUM(K50:K57)</f>
        <v>0</v>
      </c>
      <c r="L58" s="275" t="n">
        <f aca="false">SUM(L50:L57)</f>
        <v>0</v>
      </c>
      <c r="M58" s="275" t="n">
        <f aca="false">SUM(M50:M57)</f>
        <v>0</v>
      </c>
      <c r="N58" s="275" t="n">
        <f aca="false">SUM(N50:N57)</f>
        <v>0</v>
      </c>
      <c r="O58" s="275" t="n">
        <f aca="false">SUM(O50:O57)</f>
        <v>0</v>
      </c>
      <c r="P58" s="275" t="n">
        <f aca="false">SUM(P50:P57)</f>
        <v>0</v>
      </c>
      <c r="Q58" s="260"/>
      <c r="R58" s="260"/>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260"/>
      <c r="AP58" s="260"/>
      <c r="AQ58" s="260"/>
      <c r="AR58" s="260"/>
      <c r="AS58" s="260"/>
      <c r="AT58" s="260"/>
      <c r="AU58" s="260"/>
      <c r="AV58" s="260"/>
      <c r="AW58" s="260"/>
      <c r="AX58" s="260"/>
      <c r="AY58" s="260"/>
      <c r="AZ58" s="260"/>
      <c r="BA58" s="260"/>
      <c r="BB58" s="260"/>
      <c r="BC58" s="260"/>
      <c r="BD58" s="260"/>
      <c r="BE58" s="260"/>
      <c r="BF58" s="260"/>
      <c r="BG58" s="260"/>
      <c r="BH58" s="260"/>
      <c r="BI58" s="260"/>
      <c r="BJ58" s="260"/>
      <c r="BK58" s="260"/>
      <c r="BL58" s="260"/>
      <c r="BM58" s="260"/>
      <c r="BN58" s="260"/>
      <c r="BO58" s="260"/>
      <c r="BP58" s="260"/>
      <c r="BQ58" s="260"/>
      <c r="BR58" s="260"/>
      <c r="BS58" s="260"/>
      <c r="BT58" s="260"/>
      <c r="BU58" s="260"/>
      <c r="BV58" s="260"/>
      <c r="BW58" s="260"/>
      <c r="BX58" s="260"/>
      <c r="BY58" s="260"/>
      <c r="BZ58" s="260"/>
      <c r="CA58" s="260"/>
      <c r="CB58" s="260"/>
      <c r="CC58" s="260"/>
      <c r="CD58" s="260"/>
      <c r="CE58" s="260"/>
      <c r="CF58" s="260"/>
      <c r="CG58" s="260"/>
      <c r="CH58" s="260"/>
      <c r="CI58" s="260"/>
      <c r="CJ58" s="260"/>
      <c r="CK58" s="260"/>
      <c r="CL58" s="260"/>
      <c r="CM58" s="260"/>
      <c r="CN58" s="260"/>
      <c r="CO58" s="260"/>
      <c r="CP58" s="260"/>
      <c r="CQ58" s="260"/>
      <c r="CR58" s="260"/>
      <c r="CS58" s="260"/>
      <c r="CT58" s="260"/>
      <c r="CU58" s="260"/>
      <c r="CV58" s="260"/>
      <c r="CW58" s="260"/>
      <c r="CX58" s="260"/>
      <c r="CY58" s="260"/>
      <c r="CZ58" s="260"/>
      <c r="DA58" s="260"/>
      <c r="DB58" s="260"/>
      <c r="DC58" s="260"/>
      <c r="DD58" s="260"/>
      <c r="DE58" s="260"/>
      <c r="DF58" s="260"/>
      <c r="DG58" s="260"/>
      <c r="DH58" s="260"/>
      <c r="DI58" s="260"/>
      <c r="DJ58" s="260"/>
      <c r="DK58" s="260"/>
      <c r="DL58" s="260"/>
      <c r="DM58" s="260"/>
      <c r="DN58" s="260"/>
      <c r="DO58" s="260"/>
      <c r="DP58" s="260"/>
      <c r="DQ58" s="260"/>
      <c r="DR58" s="260"/>
      <c r="DS58" s="260"/>
      <c r="DT58" s="260"/>
      <c r="DU58" s="260"/>
      <c r="DV58" s="260"/>
      <c r="DW58" s="260"/>
      <c r="DX58" s="260"/>
      <c r="DY58" s="260"/>
      <c r="DZ58" s="260"/>
      <c r="EA58" s="260"/>
      <c r="EB58" s="260"/>
      <c r="EC58" s="260"/>
      <c r="ED58" s="260"/>
      <c r="EE58" s="260"/>
      <c r="EF58" s="260"/>
      <c r="EG58" s="260"/>
      <c r="EH58" s="260"/>
      <c r="EI58" s="260"/>
      <c r="EJ58" s="260"/>
      <c r="EK58" s="260"/>
      <c r="EL58" s="260"/>
      <c r="EM58" s="260"/>
      <c r="EN58" s="260"/>
      <c r="EO58" s="260"/>
      <c r="EP58" s="260"/>
      <c r="EQ58" s="260"/>
      <c r="ER58" s="260"/>
      <c r="ES58" s="260"/>
      <c r="ET58" s="260"/>
      <c r="EU58" s="260"/>
      <c r="EV58" s="260"/>
      <c r="EW58" s="260"/>
      <c r="EX58" s="260"/>
      <c r="EY58" s="260"/>
      <c r="EZ58" s="260"/>
      <c r="FA58" s="260"/>
      <c r="FB58" s="260"/>
      <c r="FC58" s="260"/>
      <c r="FD58" s="260"/>
      <c r="FE58" s="260"/>
      <c r="FF58" s="260"/>
      <c r="FG58" s="260"/>
      <c r="FH58" s="260"/>
      <c r="FI58" s="260"/>
      <c r="FJ58" s="260"/>
      <c r="FK58" s="260"/>
      <c r="FL58" s="260"/>
      <c r="FM58" s="260"/>
      <c r="FN58" s="260"/>
      <c r="FO58" s="260"/>
      <c r="FP58" s="260"/>
      <c r="FQ58" s="260"/>
      <c r="FR58" s="260"/>
      <c r="FS58" s="260"/>
      <c r="FT58" s="260"/>
      <c r="FU58" s="260"/>
      <c r="FV58" s="260"/>
      <c r="FW58" s="260"/>
      <c r="FX58" s="260"/>
      <c r="FY58" s="260"/>
      <c r="FZ58" s="260"/>
      <c r="GA58" s="260"/>
      <c r="GB58" s="260"/>
      <c r="GC58" s="260"/>
      <c r="GD58" s="260"/>
      <c r="GE58" s="260"/>
      <c r="GF58" s="260"/>
      <c r="GG58" s="260"/>
      <c r="GH58" s="260"/>
      <c r="GI58" s="260"/>
      <c r="GJ58" s="260"/>
      <c r="GK58" s="260"/>
      <c r="GL58" s="260"/>
      <c r="GM58" s="260"/>
      <c r="GN58" s="260"/>
      <c r="GO58" s="260"/>
      <c r="GP58" s="260"/>
      <c r="GQ58" s="260"/>
      <c r="GR58" s="260"/>
      <c r="GS58" s="260"/>
      <c r="GT58" s="260"/>
      <c r="GU58" s="260"/>
      <c r="GV58" s="260"/>
      <c r="GW58" s="260"/>
      <c r="GX58" s="260"/>
      <c r="GY58" s="260"/>
      <c r="GZ58" s="260"/>
      <c r="HA58" s="260"/>
      <c r="HB58" s="260"/>
      <c r="HC58" s="260"/>
      <c r="HD58" s="260"/>
      <c r="HE58" s="260"/>
      <c r="HF58" s="260"/>
      <c r="HG58" s="260"/>
      <c r="HH58" s="260"/>
      <c r="HI58" s="260"/>
      <c r="HJ58" s="260"/>
      <c r="HK58" s="260"/>
      <c r="HL58" s="260"/>
      <c r="HM58" s="260"/>
      <c r="HN58" s="260"/>
      <c r="HO58" s="260"/>
      <c r="HP58" s="260"/>
      <c r="HQ58" s="260"/>
      <c r="HR58" s="260"/>
      <c r="HS58" s="260"/>
      <c r="HT58" s="260"/>
      <c r="HU58" s="260"/>
      <c r="HV58" s="260"/>
      <c r="HW58" s="260"/>
      <c r="HX58" s="260"/>
      <c r="HY58" s="260"/>
      <c r="HZ58" s="260"/>
      <c r="IA58" s="260"/>
      <c r="IB58" s="260"/>
      <c r="IC58" s="260"/>
      <c r="ID58" s="260"/>
      <c r="IE58" s="260"/>
      <c r="IF58" s="260"/>
      <c r="IG58" s="260"/>
      <c r="IH58" s="260"/>
      <c r="II58" s="260"/>
      <c r="IJ58" s="260"/>
      <c r="IK58" s="260"/>
      <c r="IL58" s="260"/>
      <c r="IM58" s="260"/>
      <c r="IN58" s="260"/>
      <c r="IO58" s="260"/>
      <c r="IP58" s="260"/>
      <c r="IQ58" s="260"/>
      <c r="IR58" s="260"/>
      <c r="IS58" s="260"/>
      <c r="IT58" s="260"/>
      <c r="IU58" s="260"/>
      <c r="IV58" s="260"/>
      <c r="IW58" s="260"/>
    </row>
    <row r="59" customFormat="false" ht="12.75" hidden="false" customHeight="false" outlineLevel="0" collapsed="false">
      <c r="A59" s="253" t="s">
        <v>253</v>
      </c>
      <c r="B59" s="273" t="s">
        <v>254</v>
      </c>
      <c r="C59" s="254"/>
      <c r="D59" s="270" t="n">
        <v>0</v>
      </c>
      <c r="E59" s="270" t="n">
        <v>0</v>
      </c>
      <c r="F59" s="270" t="n">
        <v>0</v>
      </c>
      <c r="G59" s="270" t="n">
        <v>0</v>
      </c>
      <c r="H59" s="270" t="n">
        <v>0</v>
      </c>
      <c r="I59" s="270" t="n">
        <v>0</v>
      </c>
      <c r="J59" s="270" t="n">
        <v>0</v>
      </c>
      <c r="K59" s="270" t="n">
        <v>0</v>
      </c>
      <c r="L59" s="270" t="n">
        <v>0</v>
      </c>
      <c r="M59" s="270" t="n">
        <v>0</v>
      </c>
      <c r="N59" s="270" t="n">
        <v>0</v>
      </c>
      <c r="O59" s="270" t="n">
        <v>0</v>
      </c>
      <c r="P59" s="270" t="n">
        <f aca="false">SUM(D59:O59)</f>
        <v>0</v>
      </c>
    </row>
    <row r="60" customFormat="false" ht="12.75" hidden="false" customHeight="false" outlineLevel="0" collapsed="false">
      <c r="A60" s="253" t="s">
        <v>255</v>
      </c>
      <c r="B60" s="254" t="s">
        <v>256</v>
      </c>
      <c r="C60" s="254"/>
      <c r="D60" s="263" t="n">
        <f aca="false">+Input!$N$9*'CC 140112 - Headcount'!C47</f>
        <v>0</v>
      </c>
      <c r="E60" s="263" t="n">
        <f aca="false">+Input!$N$9*'CC 140112 - Headcount'!D47</f>
        <v>0</v>
      </c>
      <c r="F60" s="263" t="n">
        <f aca="false">+Input!$N$9*'CC 140112 - Headcount'!E47</f>
        <v>0</v>
      </c>
      <c r="G60" s="263" t="n">
        <f aca="false">+Input!$N$9*'CC 140112 - Headcount'!F47</f>
        <v>0</v>
      </c>
      <c r="H60" s="263" t="n">
        <f aca="false">+Input!$N$9*'CC 140112 - Headcount'!G47</f>
        <v>0</v>
      </c>
      <c r="I60" s="263" t="n">
        <f aca="false">+Input!$N$9*'CC 140112 - Headcount'!H47</f>
        <v>0</v>
      </c>
      <c r="J60" s="263" t="n">
        <f aca="false">+Input!$N$9*'CC 140112 - Headcount'!I47</f>
        <v>0</v>
      </c>
      <c r="K60" s="263" t="n">
        <f aca="false">+Input!$N$9*'CC 140112 - Headcount'!J47</f>
        <v>0</v>
      </c>
      <c r="L60" s="263" t="n">
        <f aca="false">+Input!$N$9*'CC 140112 - Headcount'!K47</f>
        <v>0</v>
      </c>
      <c r="M60" s="263" t="n">
        <f aca="false">+Input!$N$9*'CC 140112 - Headcount'!L47</f>
        <v>0</v>
      </c>
      <c r="N60" s="263" t="n">
        <f aca="false">+Input!$N$9*'CC 140112 - Headcount'!M47</f>
        <v>0</v>
      </c>
      <c r="O60" s="263" t="n">
        <f aca="false">+Input!$N$9*'CC 140112 - Headcount'!N47</f>
        <v>0</v>
      </c>
      <c r="P60" s="263" t="n">
        <f aca="false">SUM(D60:O60)</f>
        <v>0</v>
      </c>
    </row>
    <row r="61" customFormat="false" ht="12.75" hidden="false" customHeight="false" outlineLevel="0" collapsed="false">
      <c r="A61" s="253" t="s">
        <v>257</v>
      </c>
      <c r="B61" s="269" t="s">
        <v>258</v>
      </c>
      <c r="C61" s="254"/>
      <c r="D61" s="270" t="n">
        <v>0</v>
      </c>
      <c r="E61" s="270" t="n">
        <v>0</v>
      </c>
      <c r="F61" s="270" t="n">
        <v>0</v>
      </c>
      <c r="G61" s="270" t="n">
        <v>0</v>
      </c>
      <c r="H61" s="270" t="n">
        <v>0</v>
      </c>
      <c r="I61" s="270" t="n">
        <v>0</v>
      </c>
      <c r="J61" s="270" t="n">
        <v>0</v>
      </c>
      <c r="K61" s="270" t="n">
        <v>0</v>
      </c>
      <c r="L61" s="270" t="n">
        <v>0</v>
      </c>
      <c r="M61" s="270" t="n">
        <v>0</v>
      </c>
      <c r="N61" s="270" t="n">
        <v>0</v>
      </c>
      <c r="O61" s="270" t="n">
        <v>0</v>
      </c>
      <c r="P61" s="270" t="n">
        <f aca="false">SUM(D61:O61)</f>
        <v>0</v>
      </c>
    </row>
    <row r="62" customFormat="false" ht="12.75" hidden="false" customHeight="false" outlineLevel="0" collapsed="false">
      <c r="A62" s="253" t="s">
        <v>259</v>
      </c>
      <c r="B62" s="269" t="s">
        <v>260</v>
      </c>
      <c r="C62" s="254"/>
      <c r="D62" s="270" t="n">
        <v>0</v>
      </c>
      <c r="E62" s="270" t="n">
        <v>0</v>
      </c>
      <c r="F62" s="270" t="n">
        <v>0</v>
      </c>
      <c r="G62" s="270" t="n">
        <v>0</v>
      </c>
      <c r="H62" s="270" t="n">
        <v>0</v>
      </c>
      <c r="I62" s="270" t="n">
        <v>0</v>
      </c>
      <c r="J62" s="270" t="n">
        <v>0</v>
      </c>
      <c r="K62" s="270" t="n">
        <v>0</v>
      </c>
      <c r="L62" s="270" t="n">
        <v>0</v>
      </c>
      <c r="M62" s="270" t="n">
        <v>0</v>
      </c>
      <c r="N62" s="270" t="n">
        <v>0</v>
      </c>
      <c r="O62" s="270" t="n">
        <v>0</v>
      </c>
      <c r="P62" s="270" t="n">
        <f aca="false">SUM(D62:O62)</f>
        <v>0</v>
      </c>
    </row>
    <row r="63" customFormat="false" ht="12.75" hidden="false" customHeight="false" outlineLevel="0" collapsed="false">
      <c r="A63" s="253" t="s">
        <v>261</v>
      </c>
      <c r="B63" s="254" t="s">
        <v>262</v>
      </c>
      <c r="C63" s="254"/>
      <c r="D63" s="265" t="n">
        <f aca="false">+Input!$N$10*'CC 140112 - Headcount'!C47</f>
        <v>0</v>
      </c>
      <c r="E63" s="265" t="n">
        <f aca="false">+Input!$N$10*'CC 140112 - Headcount'!D47</f>
        <v>0</v>
      </c>
      <c r="F63" s="265" t="n">
        <f aca="false">+Input!$N$10*'CC 140112 - Headcount'!E47</f>
        <v>0</v>
      </c>
      <c r="G63" s="265" t="n">
        <f aca="false">+Input!$N$10*'CC 140112 - Headcount'!F47</f>
        <v>0</v>
      </c>
      <c r="H63" s="265" t="n">
        <f aca="false">+Input!$N$10*'CC 140112 - Headcount'!G47</f>
        <v>0</v>
      </c>
      <c r="I63" s="265" t="n">
        <f aca="false">+Input!$N$10*'CC 140112 - Headcount'!H47</f>
        <v>0</v>
      </c>
      <c r="J63" s="265" t="n">
        <f aca="false">+Input!$N$10*'CC 140112 - Headcount'!I47</f>
        <v>0</v>
      </c>
      <c r="K63" s="265" t="n">
        <f aca="false">+Input!$N$10*'CC 140112 - Headcount'!J47</f>
        <v>0</v>
      </c>
      <c r="L63" s="265" t="n">
        <f aca="false">+Input!$N$10*'CC 140112 - Headcount'!K47</f>
        <v>0</v>
      </c>
      <c r="M63" s="265" t="n">
        <f aca="false">+Input!$N$10*'CC 140112 - Headcount'!L47</f>
        <v>0</v>
      </c>
      <c r="N63" s="265" t="n">
        <f aca="false">+Input!$N$10*'CC 140112 - Headcount'!M47</f>
        <v>0</v>
      </c>
      <c r="O63" s="265" t="n">
        <f aca="false">+Input!$N$10*'CC 140112 - Headcount'!N47</f>
        <v>0</v>
      </c>
      <c r="P63" s="265" t="n">
        <f aca="false">SUM(D63:O63)</f>
        <v>0</v>
      </c>
    </row>
    <row r="64" customFormat="false" ht="12.75" hidden="false" customHeight="false" outlineLevel="0" collapsed="false">
      <c r="A64" s="256"/>
      <c r="B64" s="266" t="s">
        <v>263</v>
      </c>
      <c r="C64" s="258"/>
      <c r="D64" s="275" t="n">
        <f aca="false">SUM(D59:D63)</f>
        <v>0</v>
      </c>
      <c r="E64" s="275" t="n">
        <f aca="false">SUM(E59:E63)</f>
        <v>0</v>
      </c>
      <c r="F64" s="275" t="n">
        <f aca="false">SUM(F59:F63)</f>
        <v>0</v>
      </c>
      <c r="G64" s="275" t="n">
        <f aca="false">SUM(G59:G63)</f>
        <v>0</v>
      </c>
      <c r="H64" s="275" t="n">
        <f aca="false">SUM(H59:H63)</f>
        <v>0</v>
      </c>
      <c r="I64" s="275" t="n">
        <f aca="false">SUM(I59:I63)</f>
        <v>0</v>
      </c>
      <c r="J64" s="275" t="n">
        <f aca="false">SUM(J59:J63)</f>
        <v>0</v>
      </c>
      <c r="K64" s="275" t="n">
        <f aca="false">SUM(K59:K63)</f>
        <v>0</v>
      </c>
      <c r="L64" s="275" t="n">
        <f aca="false">SUM(L59:L63)</f>
        <v>0</v>
      </c>
      <c r="M64" s="275" t="n">
        <f aca="false">SUM(M59:M63)</f>
        <v>0</v>
      </c>
      <c r="N64" s="275" t="n">
        <f aca="false">SUM(N59:N63)</f>
        <v>0</v>
      </c>
      <c r="O64" s="275" t="n">
        <f aca="false">SUM(O59:O63)</f>
        <v>0</v>
      </c>
      <c r="P64" s="275" t="n">
        <f aca="false">SUM(P59:P63)</f>
        <v>0</v>
      </c>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260"/>
      <c r="AV64" s="260"/>
      <c r="AW64" s="260"/>
      <c r="AX64" s="260"/>
      <c r="AY64" s="260"/>
      <c r="AZ64" s="260"/>
      <c r="BA64" s="260"/>
      <c r="BB64" s="260"/>
      <c r="BC64" s="260"/>
      <c r="BD64" s="260"/>
      <c r="BE64" s="260"/>
      <c r="BF64" s="260"/>
      <c r="BG64" s="260"/>
      <c r="BH64" s="260"/>
      <c r="BI64" s="260"/>
      <c r="BJ64" s="260"/>
      <c r="BK64" s="260"/>
      <c r="BL64" s="260"/>
      <c r="BM64" s="260"/>
      <c r="BN64" s="260"/>
      <c r="BO64" s="260"/>
      <c r="BP64" s="260"/>
      <c r="BQ64" s="260"/>
      <c r="BR64" s="260"/>
      <c r="BS64" s="260"/>
      <c r="BT64" s="260"/>
      <c r="BU64" s="260"/>
      <c r="BV64" s="260"/>
      <c r="BW64" s="260"/>
      <c r="BX64" s="260"/>
      <c r="BY64" s="260"/>
      <c r="BZ64" s="260"/>
      <c r="CA64" s="260"/>
      <c r="CB64" s="260"/>
      <c r="CC64" s="260"/>
      <c r="CD64" s="260"/>
      <c r="CE64" s="260"/>
      <c r="CF64" s="260"/>
      <c r="CG64" s="260"/>
      <c r="CH64" s="260"/>
      <c r="CI64" s="260"/>
      <c r="CJ64" s="260"/>
      <c r="CK64" s="260"/>
      <c r="CL64" s="260"/>
      <c r="CM64" s="260"/>
      <c r="CN64" s="260"/>
      <c r="CO64" s="260"/>
      <c r="CP64" s="260"/>
      <c r="CQ64" s="260"/>
      <c r="CR64" s="260"/>
      <c r="CS64" s="260"/>
      <c r="CT64" s="260"/>
      <c r="CU64" s="260"/>
      <c r="CV64" s="260"/>
      <c r="CW64" s="260"/>
      <c r="CX64" s="260"/>
      <c r="CY64" s="260"/>
      <c r="CZ64" s="260"/>
      <c r="DA64" s="260"/>
      <c r="DB64" s="260"/>
      <c r="DC64" s="260"/>
      <c r="DD64" s="260"/>
      <c r="DE64" s="260"/>
      <c r="DF64" s="260"/>
      <c r="DG64" s="260"/>
      <c r="DH64" s="260"/>
      <c r="DI64" s="260"/>
      <c r="DJ64" s="260"/>
      <c r="DK64" s="260"/>
      <c r="DL64" s="260"/>
      <c r="DM64" s="260"/>
      <c r="DN64" s="260"/>
      <c r="DO64" s="260"/>
      <c r="DP64" s="260"/>
      <c r="DQ64" s="260"/>
      <c r="DR64" s="260"/>
      <c r="DS64" s="260"/>
      <c r="DT64" s="260"/>
      <c r="DU64" s="260"/>
      <c r="DV64" s="260"/>
      <c r="DW64" s="260"/>
      <c r="DX64" s="260"/>
      <c r="DY64" s="260"/>
      <c r="DZ64" s="260"/>
      <c r="EA64" s="260"/>
      <c r="EB64" s="260"/>
      <c r="EC64" s="260"/>
      <c r="ED64" s="260"/>
      <c r="EE64" s="260"/>
      <c r="EF64" s="260"/>
      <c r="EG64" s="260"/>
      <c r="EH64" s="260"/>
      <c r="EI64" s="260"/>
      <c r="EJ64" s="260"/>
      <c r="EK64" s="260"/>
      <c r="EL64" s="260"/>
      <c r="EM64" s="260"/>
      <c r="EN64" s="260"/>
      <c r="EO64" s="260"/>
      <c r="EP64" s="260"/>
      <c r="EQ64" s="260"/>
      <c r="ER64" s="260"/>
      <c r="ES64" s="260"/>
      <c r="ET64" s="260"/>
      <c r="EU64" s="260"/>
      <c r="EV64" s="260"/>
      <c r="EW64" s="260"/>
      <c r="EX64" s="260"/>
      <c r="EY64" s="260"/>
      <c r="EZ64" s="260"/>
      <c r="FA64" s="260"/>
      <c r="FB64" s="260"/>
      <c r="FC64" s="260"/>
      <c r="FD64" s="260"/>
      <c r="FE64" s="260"/>
      <c r="FF64" s="260"/>
      <c r="FG64" s="260"/>
      <c r="FH64" s="260"/>
      <c r="FI64" s="260"/>
      <c r="FJ64" s="260"/>
      <c r="FK64" s="260"/>
      <c r="FL64" s="260"/>
      <c r="FM64" s="260"/>
      <c r="FN64" s="260"/>
      <c r="FO64" s="260"/>
      <c r="FP64" s="260"/>
      <c r="FQ64" s="260"/>
      <c r="FR64" s="260"/>
      <c r="FS64" s="260"/>
      <c r="FT64" s="260"/>
      <c r="FU64" s="260"/>
      <c r="FV64" s="260"/>
      <c r="FW64" s="260"/>
      <c r="FX64" s="260"/>
      <c r="FY64" s="260"/>
      <c r="FZ64" s="260"/>
      <c r="GA64" s="260"/>
      <c r="GB64" s="260"/>
      <c r="GC64" s="260"/>
      <c r="GD64" s="260"/>
      <c r="GE64" s="260"/>
      <c r="GF64" s="260"/>
      <c r="GG64" s="260"/>
      <c r="GH64" s="260"/>
      <c r="GI64" s="260"/>
      <c r="GJ64" s="260"/>
      <c r="GK64" s="260"/>
      <c r="GL64" s="260"/>
      <c r="GM64" s="260"/>
      <c r="GN64" s="260"/>
      <c r="GO64" s="260"/>
      <c r="GP64" s="260"/>
      <c r="GQ64" s="260"/>
      <c r="GR64" s="260"/>
      <c r="GS64" s="260"/>
      <c r="GT64" s="260"/>
      <c r="GU64" s="260"/>
      <c r="GV64" s="260"/>
      <c r="GW64" s="260"/>
      <c r="GX64" s="260"/>
      <c r="GY64" s="260"/>
      <c r="GZ64" s="260"/>
      <c r="HA64" s="260"/>
      <c r="HB64" s="260"/>
      <c r="HC64" s="260"/>
      <c r="HD64" s="260"/>
      <c r="HE64" s="260"/>
      <c r="HF64" s="260"/>
      <c r="HG64" s="260"/>
      <c r="HH64" s="260"/>
      <c r="HI64" s="260"/>
      <c r="HJ64" s="260"/>
      <c r="HK64" s="260"/>
      <c r="HL64" s="260"/>
      <c r="HM64" s="260"/>
      <c r="HN64" s="260"/>
      <c r="HO64" s="260"/>
      <c r="HP64" s="260"/>
      <c r="HQ64" s="260"/>
      <c r="HR64" s="260"/>
      <c r="HS64" s="260"/>
      <c r="HT64" s="260"/>
      <c r="HU64" s="260"/>
      <c r="HV64" s="260"/>
      <c r="HW64" s="260"/>
      <c r="HX64" s="260"/>
      <c r="HY64" s="260"/>
      <c r="HZ64" s="260"/>
      <c r="IA64" s="260"/>
      <c r="IB64" s="260"/>
      <c r="IC64" s="260"/>
      <c r="ID64" s="260"/>
      <c r="IE64" s="260"/>
      <c r="IF64" s="260"/>
      <c r="IG64" s="260"/>
      <c r="IH64" s="260"/>
      <c r="II64" s="260"/>
      <c r="IJ64" s="260"/>
      <c r="IK64" s="260"/>
      <c r="IL64" s="260"/>
      <c r="IM64" s="260"/>
      <c r="IN64" s="260"/>
      <c r="IO64" s="260"/>
      <c r="IP64" s="260"/>
      <c r="IQ64" s="260"/>
      <c r="IR64" s="260"/>
      <c r="IS64" s="260"/>
      <c r="IT64" s="260"/>
      <c r="IU64" s="260"/>
      <c r="IV64" s="260"/>
      <c r="IW64" s="260"/>
    </row>
    <row r="65" customFormat="false" ht="12.75" hidden="false" customHeight="false" outlineLevel="0" collapsed="false">
      <c r="A65" s="256" t="s">
        <v>264</v>
      </c>
      <c r="B65" s="276" t="s">
        <v>265</v>
      </c>
      <c r="C65" s="258"/>
      <c r="D65" s="275" t="n">
        <v>0</v>
      </c>
      <c r="E65" s="275" t="n">
        <v>0</v>
      </c>
      <c r="F65" s="275" t="n">
        <v>0</v>
      </c>
      <c r="G65" s="275" t="n">
        <v>0</v>
      </c>
      <c r="H65" s="275" t="n">
        <v>0</v>
      </c>
      <c r="I65" s="275" t="n">
        <v>0</v>
      </c>
      <c r="J65" s="275" t="n">
        <v>0</v>
      </c>
      <c r="K65" s="275" t="n">
        <v>0</v>
      </c>
      <c r="L65" s="275" t="n">
        <v>0</v>
      </c>
      <c r="M65" s="275" t="n">
        <v>0</v>
      </c>
      <c r="N65" s="275" t="n">
        <v>0</v>
      </c>
      <c r="O65" s="275" t="n">
        <v>0</v>
      </c>
      <c r="P65" s="275" t="n">
        <f aca="false">SUM(D65:O65)</f>
        <v>0</v>
      </c>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c r="AS65" s="260"/>
      <c r="AT65" s="260"/>
      <c r="AU65" s="260"/>
      <c r="AV65" s="260"/>
      <c r="AW65" s="260"/>
      <c r="AX65" s="260"/>
      <c r="AY65" s="260"/>
      <c r="AZ65" s="260"/>
      <c r="BA65" s="260"/>
      <c r="BB65" s="260"/>
      <c r="BC65" s="260"/>
      <c r="BD65" s="260"/>
      <c r="BE65" s="260"/>
      <c r="BF65" s="260"/>
      <c r="BG65" s="260"/>
      <c r="BH65" s="260"/>
      <c r="BI65" s="260"/>
      <c r="BJ65" s="260"/>
      <c r="BK65" s="260"/>
      <c r="BL65" s="260"/>
      <c r="BM65" s="260"/>
      <c r="BN65" s="260"/>
      <c r="BO65" s="260"/>
      <c r="BP65" s="260"/>
      <c r="BQ65" s="260"/>
      <c r="BR65" s="260"/>
      <c r="BS65" s="260"/>
      <c r="BT65" s="260"/>
      <c r="BU65" s="260"/>
      <c r="BV65" s="260"/>
      <c r="BW65" s="260"/>
      <c r="BX65" s="260"/>
      <c r="BY65" s="260"/>
      <c r="BZ65" s="260"/>
      <c r="CA65" s="260"/>
      <c r="CB65" s="260"/>
      <c r="CC65" s="260"/>
      <c r="CD65" s="260"/>
      <c r="CE65" s="260"/>
      <c r="CF65" s="260"/>
      <c r="CG65" s="260"/>
      <c r="CH65" s="260"/>
      <c r="CI65" s="260"/>
      <c r="CJ65" s="260"/>
      <c r="CK65" s="260"/>
      <c r="CL65" s="260"/>
      <c r="CM65" s="260"/>
      <c r="CN65" s="260"/>
      <c r="CO65" s="260"/>
      <c r="CP65" s="260"/>
      <c r="CQ65" s="260"/>
      <c r="CR65" s="260"/>
      <c r="CS65" s="260"/>
      <c r="CT65" s="260"/>
      <c r="CU65" s="260"/>
      <c r="CV65" s="260"/>
      <c r="CW65" s="260"/>
      <c r="CX65" s="260"/>
      <c r="CY65" s="260"/>
      <c r="CZ65" s="260"/>
      <c r="DA65" s="260"/>
      <c r="DB65" s="260"/>
      <c r="DC65" s="260"/>
      <c r="DD65" s="260"/>
      <c r="DE65" s="260"/>
      <c r="DF65" s="260"/>
      <c r="DG65" s="260"/>
      <c r="DH65" s="260"/>
      <c r="DI65" s="260"/>
      <c r="DJ65" s="260"/>
      <c r="DK65" s="260"/>
      <c r="DL65" s="260"/>
      <c r="DM65" s="260"/>
      <c r="DN65" s="260"/>
      <c r="DO65" s="260"/>
      <c r="DP65" s="260"/>
      <c r="DQ65" s="260"/>
      <c r="DR65" s="260"/>
      <c r="DS65" s="260"/>
      <c r="DT65" s="260"/>
      <c r="DU65" s="260"/>
      <c r="DV65" s="260"/>
      <c r="DW65" s="260"/>
      <c r="DX65" s="260"/>
      <c r="DY65" s="260"/>
      <c r="DZ65" s="260"/>
      <c r="EA65" s="260"/>
      <c r="EB65" s="260"/>
      <c r="EC65" s="260"/>
      <c r="ED65" s="260"/>
      <c r="EE65" s="260"/>
      <c r="EF65" s="260"/>
      <c r="EG65" s="260"/>
      <c r="EH65" s="260"/>
      <c r="EI65" s="260"/>
      <c r="EJ65" s="260"/>
      <c r="EK65" s="260"/>
      <c r="EL65" s="260"/>
      <c r="EM65" s="260"/>
      <c r="EN65" s="260"/>
      <c r="EO65" s="260"/>
      <c r="EP65" s="260"/>
      <c r="EQ65" s="260"/>
      <c r="ER65" s="260"/>
      <c r="ES65" s="260"/>
      <c r="ET65" s="260"/>
      <c r="EU65" s="260"/>
      <c r="EV65" s="260"/>
      <c r="EW65" s="260"/>
      <c r="EX65" s="260"/>
      <c r="EY65" s="260"/>
      <c r="EZ65" s="260"/>
      <c r="FA65" s="260"/>
      <c r="FB65" s="260"/>
      <c r="FC65" s="260"/>
      <c r="FD65" s="260"/>
      <c r="FE65" s="260"/>
      <c r="FF65" s="260"/>
      <c r="FG65" s="260"/>
      <c r="FH65" s="260"/>
      <c r="FI65" s="260"/>
      <c r="FJ65" s="260"/>
      <c r="FK65" s="260"/>
      <c r="FL65" s="260"/>
      <c r="FM65" s="260"/>
      <c r="FN65" s="260"/>
      <c r="FO65" s="260"/>
      <c r="FP65" s="260"/>
      <c r="FQ65" s="260"/>
      <c r="FR65" s="260"/>
      <c r="FS65" s="260"/>
      <c r="FT65" s="260"/>
      <c r="FU65" s="260"/>
      <c r="FV65" s="260"/>
      <c r="FW65" s="260"/>
      <c r="FX65" s="260"/>
      <c r="FY65" s="260"/>
      <c r="FZ65" s="260"/>
      <c r="GA65" s="260"/>
      <c r="GB65" s="260"/>
      <c r="GC65" s="260"/>
      <c r="GD65" s="260"/>
      <c r="GE65" s="260"/>
      <c r="GF65" s="260"/>
      <c r="GG65" s="260"/>
      <c r="GH65" s="260"/>
      <c r="GI65" s="260"/>
      <c r="GJ65" s="260"/>
      <c r="GK65" s="260"/>
      <c r="GL65" s="260"/>
      <c r="GM65" s="260"/>
      <c r="GN65" s="260"/>
      <c r="GO65" s="260"/>
      <c r="GP65" s="260"/>
      <c r="GQ65" s="260"/>
      <c r="GR65" s="260"/>
      <c r="GS65" s="260"/>
      <c r="GT65" s="260"/>
      <c r="GU65" s="260"/>
      <c r="GV65" s="260"/>
      <c r="GW65" s="260"/>
      <c r="GX65" s="260"/>
      <c r="GY65" s="260"/>
      <c r="GZ65" s="260"/>
      <c r="HA65" s="260"/>
      <c r="HB65" s="260"/>
      <c r="HC65" s="260"/>
      <c r="HD65" s="260"/>
      <c r="HE65" s="260"/>
      <c r="HF65" s="260"/>
      <c r="HG65" s="260"/>
      <c r="HH65" s="260"/>
      <c r="HI65" s="260"/>
      <c r="HJ65" s="260"/>
      <c r="HK65" s="260"/>
      <c r="HL65" s="260"/>
      <c r="HM65" s="260"/>
      <c r="HN65" s="260"/>
      <c r="HO65" s="260"/>
      <c r="HP65" s="260"/>
      <c r="HQ65" s="260"/>
      <c r="HR65" s="260"/>
      <c r="HS65" s="260"/>
      <c r="HT65" s="260"/>
      <c r="HU65" s="260"/>
      <c r="HV65" s="260"/>
      <c r="HW65" s="260"/>
      <c r="HX65" s="260"/>
      <c r="HY65" s="260"/>
      <c r="HZ65" s="260"/>
      <c r="IA65" s="260"/>
      <c r="IB65" s="260"/>
      <c r="IC65" s="260"/>
      <c r="ID65" s="260"/>
      <c r="IE65" s="260"/>
      <c r="IF65" s="260"/>
      <c r="IG65" s="260"/>
      <c r="IH65" s="260"/>
      <c r="II65" s="260"/>
      <c r="IJ65" s="260"/>
      <c r="IK65" s="260"/>
      <c r="IL65" s="260"/>
      <c r="IM65" s="260"/>
      <c r="IN65" s="260"/>
      <c r="IO65" s="260"/>
      <c r="IP65" s="260"/>
      <c r="IQ65" s="260"/>
      <c r="IR65" s="260"/>
      <c r="IS65" s="260"/>
      <c r="IT65" s="260"/>
      <c r="IU65" s="260"/>
      <c r="IV65" s="260"/>
      <c r="IW65" s="260"/>
    </row>
    <row r="66" customFormat="false" ht="12.75" hidden="false" customHeight="false" outlineLevel="0" collapsed="false">
      <c r="A66" s="256" t="s">
        <v>266</v>
      </c>
      <c r="B66" s="277" t="s">
        <v>32</v>
      </c>
      <c r="C66" s="258"/>
      <c r="D66" s="275" t="n">
        <v>0</v>
      </c>
      <c r="E66" s="275" t="n">
        <v>0</v>
      </c>
      <c r="F66" s="275" t="n">
        <v>0</v>
      </c>
      <c r="G66" s="275" t="n">
        <v>0</v>
      </c>
      <c r="H66" s="275" t="n">
        <v>0</v>
      </c>
      <c r="I66" s="275" t="n">
        <v>0</v>
      </c>
      <c r="J66" s="275" t="n">
        <v>0</v>
      </c>
      <c r="K66" s="275" t="n">
        <v>0</v>
      </c>
      <c r="L66" s="275" t="n">
        <v>0</v>
      </c>
      <c r="M66" s="275" t="n">
        <v>0</v>
      </c>
      <c r="N66" s="275" t="n">
        <v>0</v>
      </c>
      <c r="O66" s="275" t="n">
        <v>0</v>
      </c>
      <c r="P66" s="275" t="n">
        <f aca="false">SUM(D66:O66)</f>
        <v>0</v>
      </c>
      <c r="Q66" s="260"/>
      <c r="R66" s="260"/>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260"/>
      <c r="AP66" s="260"/>
      <c r="AQ66" s="260"/>
      <c r="AR66" s="260"/>
      <c r="AS66" s="260"/>
      <c r="AT66" s="260"/>
      <c r="AU66" s="260"/>
      <c r="AV66" s="260"/>
      <c r="AW66" s="260"/>
      <c r="AX66" s="260"/>
      <c r="AY66" s="260"/>
      <c r="AZ66" s="260"/>
      <c r="BA66" s="260"/>
      <c r="BB66" s="260"/>
      <c r="BC66" s="260"/>
      <c r="BD66" s="260"/>
      <c r="BE66" s="260"/>
      <c r="BF66" s="260"/>
      <c r="BG66" s="260"/>
      <c r="BH66" s="260"/>
      <c r="BI66" s="260"/>
      <c r="BJ66" s="260"/>
      <c r="BK66" s="260"/>
      <c r="BL66" s="260"/>
      <c r="BM66" s="260"/>
      <c r="BN66" s="260"/>
      <c r="BO66" s="260"/>
      <c r="BP66" s="260"/>
      <c r="BQ66" s="260"/>
      <c r="BR66" s="260"/>
      <c r="BS66" s="260"/>
      <c r="BT66" s="260"/>
      <c r="BU66" s="260"/>
      <c r="BV66" s="260"/>
      <c r="BW66" s="260"/>
      <c r="BX66" s="260"/>
      <c r="BY66" s="260"/>
      <c r="BZ66" s="260"/>
      <c r="CA66" s="260"/>
      <c r="CB66" s="260"/>
      <c r="CC66" s="260"/>
      <c r="CD66" s="260"/>
      <c r="CE66" s="260"/>
      <c r="CF66" s="260"/>
      <c r="CG66" s="260"/>
      <c r="CH66" s="260"/>
      <c r="CI66" s="260"/>
      <c r="CJ66" s="260"/>
      <c r="CK66" s="260"/>
      <c r="CL66" s="260"/>
      <c r="CM66" s="260"/>
      <c r="CN66" s="260"/>
      <c r="CO66" s="260"/>
      <c r="CP66" s="260"/>
      <c r="CQ66" s="260"/>
      <c r="CR66" s="260"/>
      <c r="CS66" s="260"/>
      <c r="CT66" s="260"/>
      <c r="CU66" s="260"/>
      <c r="CV66" s="260"/>
      <c r="CW66" s="260"/>
      <c r="CX66" s="260"/>
      <c r="CY66" s="260"/>
      <c r="CZ66" s="260"/>
      <c r="DA66" s="260"/>
      <c r="DB66" s="260"/>
      <c r="DC66" s="260"/>
      <c r="DD66" s="260"/>
      <c r="DE66" s="260"/>
      <c r="DF66" s="260"/>
      <c r="DG66" s="260"/>
      <c r="DH66" s="260"/>
      <c r="DI66" s="260"/>
      <c r="DJ66" s="260"/>
      <c r="DK66" s="260"/>
      <c r="DL66" s="260"/>
      <c r="DM66" s="260"/>
      <c r="DN66" s="260"/>
      <c r="DO66" s="260"/>
      <c r="DP66" s="260"/>
      <c r="DQ66" s="260"/>
      <c r="DR66" s="260"/>
      <c r="DS66" s="260"/>
      <c r="DT66" s="260"/>
      <c r="DU66" s="260"/>
      <c r="DV66" s="260"/>
      <c r="DW66" s="260"/>
      <c r="DX66" s="260"/>
      <c r="DY66" s="260"/>
      <c r="DZ66" s="260"/>
      <c r="EA66" s="260"/>
      <c r="EB66" s="260"/>
      <c r="EC66" s="260"/>
      <c r="ED66" s="260"/>
      <c r="EE66" s="260"/>
      <c r="EF66" s="260"/>
      <c r="EG66" s="260"/>
      <c r="EH66" s="260"/>
      <c r="EI66" s="260"/>
      <c r="EJ66" s="260"/>
      <c r="EK66" s="260"/>
      <c r="EL66" s="260"/>
      <c r="EM66" s="260"/>
      <c r="EN66" s="260"/>
      <c r="EO66" s="260"/>
      <c r="EP66" s="260"/>
      <c r="EQ66" s="260"/>
      <c r="ER66" s="260"/>
      <c r="ES66" s="260"/>
      <c r="ET66" s="260"/>
      <c r="EU66" s="260"/>
      <c r="EV66" s="260"/>
      <c r="EW66" s="260"/>
      <c r="EX66" s="260"/>
      <c r="EY66" s="260"/>
      <c r="EZ66" s="260"/>
      <c r="FA66" s="260"/>
      <c r="FB66" s="260"/>
      <c r="FC66" s="260"/>
      <c r="FD66" s="260"/>
      <c r="FE66" s="260"/>
      <c r="FF66" s="260"/>
      <c r="FG66" s="260"/>
      <c r="FH66" s="260"/>
      <c r="FI66" s="260"/>
      <c r="FJ66" s="260"/>
      <c r="FK66" s="260"/>
      <c r="FL66" s="260"/>
      <c r="FM66" s="260"/>
      <c r="FN66" s="260"/>
      <c r="FO66" s="260"/>
      <c r="FP66" s="260"/>
      <c r="FQ66" s="260"/>
      <c r="FR66" s="260"/>
      <c r="FS66" s="260"/>
      <c r="FT66" s="260"/>
      <c r="FU66" s="260"/>
      <c r="FV66" s="260"/>
      <c r="FW66" s="260"/>
      <c r="FX66" s="260"/>
      <c r="FY66" s="260"/>
      <c r="FZ66" s="260"/>
      <c r="GA66" s="260"/>
      <c r="GB66" s="260"/>
      <c r="GC66" s="260"/>
      <c r="GD66" s="260"/>
      <c r="GE66" s="260"/>
      <c r="GF66" s="260"/>
      <c r="GG66" s="260"/>
      <c r="GH66" s="260"/>
      <c r="GI66" s="260"/>
      <c r="GJ66" s="260"/>
      <c r="GK66" s="260"/>
      <c r="GL66" s="260"/>
      <c r="GM66" s="260"/>
      <c r="GN66" s="260"/>
      <c r="GO66" s="260"/>
      <c r="GP66" s="260"/>
      <c r="GQ66" s="260"/>
      <c r="GR66" s="260"/>
      <c r="GS66" s="260"/>
      <c r="GT66" s="260"/>
      <c r="GU66" s="260"/>
      <c r="GV66" s="260"/>
      <c r="GW66" s="260"/>
      <c r="GX66" s="260"/>
      <c r="GY66" s="260"/>
      <c r="GZ66" s="260"/>
      <c r="HA66" s="260"/>
      <c r="HB66" s="260"/>
      <c r="HC66" s="260"/>
      <c r="HD66" s="260"/>
      <c r="HE66" s="260"/>
      <c r="HF66" s="260"/>
      <c r="HG66" s="260"/>
      <c r="HH66" s="260"/>
      <c r="HI66" s="260"/>
      <c r="HJ66" s="260"/>
      <c r="HK66" s="260"/>
      <c r="HL66" s="260"/>
      <c r="HM66" s="260"/>
      <c r="HN66" s="260"/>
      <c r="HO66" s="260"/>
      <c r="HP66" s="260"/>
      <c r="HQ66" s="260"/>
      <c r="HR66" s="260"/>
      <c r="HS66" s="260"/>
      <c r="HT66" s="260"/>
      <c r="HU66" s="260"/>
      <c r="HV66" s="260"/>
      <c r="HW66" s="260"/>
      <c r="HX66" s="260"/>
      <c r="HY66" s="260"/>
      <c r="HZ66" s="260"/>
      <c r="IA66" s="260"/>
      <c r="IB66" s="260"/>
      <c r="IC66" s="260"/>
      <c r="ID66" s="260"/>
      <c r="IE66" s="260"/>
      <c r="IF66" s="260"/>
      <c r="IG66" s="260"/>
      <c r="IH66" s="260"/>
      <c r="II66" s="260"/>
      <c r="IJ66" s="260"/>
      <c r="IK66" s="260"/>
      <c r="IL66" s="260"/>
      <c r="IM66" s="260"/>
      <c r="IN66" s="260"/>
      <c r="IO66" s="260"/>
      <c r="IP66" s="260"/>
      <c r="IQ66" s="260"/>
      <c r="IR66" s="260"/>
      <c r="IS66" s="260"/>
      <c r="IT66" s="260"/>
      <c r="IU66" s="260"/>
      <c r="IV66" s="260"/>
      <c r="IW66" s="260"/>
    </row>
    <row r="67" customFormat="false" ht="12.75" hidden="false" customHeight="false" outlineLevel="0" collapsed="false">
      <c r="A67" s="253" t="s">
        <v>267</v>
      </c>
      <c r="B67" s="273" t="s">
        <v>268</v>
      </c>
      <c r="C67" s="254"/>
      <c r="D67" s="270" t="n">
        <v>0</v>
      </c>
      <c r="E67" s="270" t="n">
        <v>0</v>
      </c>
      <c r="F67" s="270" t="n">
        <v>0</v>
      </c>
      <c r="G67" s="270" t="n">
        <v>0</v>
      </c>
      <c r="H67" s="270" t="n">
        <v>0</v>
      </c>
      <c r="I67" s="270" t="n">
        <v>0</v>
      </c>
      <c r="J67" s="270" t="n">
        <v>0</v>
      </c>
      <c r="K67" s="270" t="n">
        <v>0</v>
      </c>
      <c r="L67" s="270" t="n">
        <v>0</v>
      </c>
      <c r="M67" s="270" t="n">
        <v>0</v>
      </c>
      <c r="N67" s="270" t="n">
        <v>0</v>
      </c>
      <c r="O67" s="270" t="n">
        <v>0</v>
      </c>
      <c r="P67" s="270" t="n">
        <f aca="false">SUM(D67:O67)</f>
        <v>0</v>
      </c>
    </row>
    <row r="68" customFormat="false" ht="12.75" hidden="false" customHeight="false" outlineLevel="0" collapsed="false">
      <c r="A68" s="253" t="s">
        <v>269</v>
      </c>
      <c r="B68" s="273" t="s">
        <v>270</v>
      </c>
      <c r="C68" s="254"/>
      <c r="D68" s="274" t="n">
        <v>0</v>
      </c>
      <c r="E68" s="274" t="n">
        <v>0</v>
      </c>
      <c r="F68" s="274" t="n">
        <v>0</v>
      </c>
      <c r="G68" s="274" t="n">
        <v>0</v>
      </c>
      <c r="H68" s="274" t="n">
        <v>0</v>
      </c>
      <c r="I68" s="274" t="n">
        <v>0</v>
      </c>
      <c r="J68" s="274" t="n">
        <v>0</v>
      </c>
      <c r="K68" s="274" t="n">
        <v>0</v>
      </c>
      <c r="L68" s="274" t="n">
        <v>0</v>
      </c>
      <c r="M68" s="274" t="n">
        <v>0</v>
      </c>
      <c r="N68" s="274" t="n">
        <v>0</v>
      </c>
      <c r="O68" s="274" t="n">
        <v>0</v>
      </c>
      <c r="P68" s="274" t="n">
        <f aca="false">SUM(D68:O68)</f>
        <v>0</v>
      </c>
    </row>
    <row r="69" customFormat="false" ht="12.75" hidden="false" customHeight="false" outlineLevel="0" collapsed="false">
      <c r="A69" s="256"/>
      <c r="B69" s="266" t="s">
        <v>271</v>
      </c>
      <c r="C69" s="258"/>
      <c r="D69" s="275" t="n">
        <f aca="false">SUM(D67:D68)</f>
        <v>0</v>
      </c>
      <c r="E69" s="275" t="n">
        <f aca="false">SUM(E67:E68)</f>
        <v>0</v>
      </c>
      <c r="F69" s="275" t="n">
        <f aca="false">SUM(F67:F68)</f>
        <v>0</v>
      </c>
      <c r="G69" s="275" t="n">
        <f aca="false">SUM(G67:G68)</f>
        <v>0</v>
      </c>
      <c r="H69" s="275" t="n">
        <f aca="false">SUM(H67:H68)</f>
        <v>0</v>
      </c>
      <c r="I69" s="275" t="n">
        <f aca="false">SUM(I67:I68)</f>
        <v>0</v>
      </c>
      <c r="J69" s="275" t="n">
        <f aca="false">SUM(J67:J68)</f>
        <v>0</v>
      </c>
      <c r="K69" s="275" t="n">
        <f aca="false">SUM(K67:K68)</f>
        <v>0</v>
      </c>
      <c r="L69" s="275" t="n">
        <f aca="false">SUM(L67:L68)</f>
        <v>0</v>
      </c>
      <c r="M69" s="275" t="n">
        <f aca="false">SUM(M67:M68)</f>
        <v>0</v>
      </c>
      <c r="N69" s="275" t="n">
        <f aca="false">SUM(N67:N68)</f>
        <v>0</v>
      </c>
      <c r="O69" s="275" t="n">
        <f aca="false">SUM(O67:O68)</f>
        <v>0</v>
      </c>
      <c r="P69" s="275" t="n">
        <f aca="false">SUM(P67:P68)</f>
        <v>0</v>
      </c>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260"/>
      <c r="BQ69" s="260"/>
      <c r="BR69" s="260"/>
      <c r="BS69" s="260"/>
      <c r="BT69" s="260"/>
      <c r="BU69" s="260"/>
      <c r="BV69" s="260"/>
      <c r="BW69" s="260"/>
      <c r="BX69" s="260"/>
      <c r="BY69" s="260"/>
      <c r="BZ69" s="260"/>
      <c r="CA69" s="260"/>
      <c r="CB69" s="260"/>
      <c r="CC69" s="260"/>
      <c r="CD69" s="260"/>
      <c r="CE69" s="260"/>
      <c r="CF69" s="260"/>
      <c r="CG69" s="260"/>
      <c r="CH69" s="260"/>
      <c r="CI69" s="260"/>
      <c r="CJ69" s="260"/>
      <c r="CK69" s="260"/>
      <c r="CL69" s="260"/>
      <c r="CM69" s="260"/>
      <c r="CN69" s="260"/>
      <c r="CO69" s="260"/>
      <c r="CP69" s="260"/>
      <c r="CQ69" s="260"/>
      <c r="CR69" s="260"/>
      <c r="CS69" s="260"/>
      <c r="CT69" s="260"/>
      <c r="CU69" s="260"/>
      <c r="CV69" s="260"/>
      <c r="CW69" s="260"/>
      <c r="CX69" s="260"/>
      <c r="CY69" s="260"/>
      <c r="CZ69" s="260"/>
      <c r="DA69" s="260"/>
      <c r="DB69" s="260"/>
      <c r="DC69" s="260"/>
      <c r="DD69" s="260"/>
      <c r="DE69" s="260"/>
      <c r="DF69" s="260"/>
      <c r="DG69" s="260"/>
      <c r="DH69" s="260"/>
      <c r="DI69" s="260"/>
      <c r="DJ69" s="260"/>
      <c r="DK69" s="260"/>
      <c r="DL69" s="260"/>
      <c r="DM69" s="260"/>
      <c r="DN69" s="260"/>
      <c r="DO69" s="260"/>
      <c r="DP69" s="260"/>
      <c r="DQ69" s="260"/>
      <c r="DR69" s="260"/>
      <c r="DS69" s="260"/>
      <c r="DT69" s="260"/>
      <c r="DU69" s="260"/>
      <c r="DV69" s="260"/>
      <c r="DW69" s="260"/>
      <c r="DX69" s="260"/>
      <c r="DY69" s="260"/>
      <c r="DZ69" s="260"/>
      <c r="EA69" s="260"/>
      <c r="EB69" s="260"/>
      <c r="EC69" s="260"/>
      <c r="ED69" s="260"/>
      <c r="EE69" s="260"/>
      <c r="EF69" s="260"/>
      <c r="EG69" s="260"/>
      <c r="EH69" s="260"/>
      <c r="EI69" s="260"/>
      <c r="EJ69" s="260"/>
      <c r="EK69" s="260"/>
      <c r="EL69" s="260"/>
      <c r="EM69" s="260"/>
      <c r="EN69" s="260"/>
      <c r="EO69" s="260"/>
      <c r="EP69" s="260"/>
      <c r="EQ69" s="260"/>
      <c r="ER69" s="260"/>
      <c r="ES69" s="260"/>
      <c r="ET69" s="260"/>
      <c r="EU69" s="260"/>
      <c r="EV69" s="260"/>
      <c r="EW69" s="260"/>
      <c r="EX69" s="260"/>
      <c r="EY69" s="260"/>
      <c r="EZ69" s="260"/>
      <c r="FA69" s="260"/>
      <c r="FB69" s="260"/>
      <c r="FC69" s="260"/>
      <c r="FD69" s="260"/>
      <c r="FE69" s="260"/>
      <c r="FF69" s="260"/>
      <c r="FG69" s="260"/>
      <c r="FH69" s="260"/>
      <c r="FI69" s="260"/>
      <c r="FJ69" s="260"/>
      <c r="FK69" s="260"/>
      <c r="FL69" s="260"/>
      <c r="FM69" s="260"/>
      <c r="FN69" s="260"/>
      <c r="FO69" s="260"/>
      <c r="FP69" s="260"/>
      <c r="FQ69" s="260"/>
      <c r="FR69" s="260"/>
      <c r="FS69" s="260"/>
      <c r="FT69" s="260"/>
      <c r="FU69" s="260"/>
      <c r="FV69" s="260"/>
      <c r="FW69" s="260"/>
      <c r="FX69" s="260"/>
      <c r="FY69" s="260"/>
      <c r="FZ69" s="260"/>
      <c r="GA69" s="260"/>
      <c r="GB69" s="260"/>
      <c r="GC69" s="260"/>
      <c r="GD69" s="260"/>
      <c r="GE69" s="260"/>
      <c r="GF69" s="260"/>
      <c r="GG69" s="260"/>
      <c r="GH69" s="260"/>
      <c r="GI69" s="260"/>
      <c r="GJ69" s="260"/>
      <c r="GK69" s="260"/>
      <c r="GL69" s="260"/>
      <c r="GM69" s="260"/>
      <c r="GN69" s="260"/>
      <c r="GO69" s="260"/>
      <c r="GP69" s="260"/>
      <c r="GQ69" s="260"/>
      <c r="GR69" s="260"/>
      <c r="GS69" s="260"/>
      <c r="GT69" s="260"/>
      <c r="GU69" s="260"/>
      <c r="GV69" s="260"/>
      <c r="GW69" s="260"/>
      <c r="GX69" s="260"/>
      <c r="GY69" s="260"/>
      <c r="GZ69" s="260"/>
      <c r="HA69" s="260"/>
      <c r="HB69" s="260"/>
      <c r="HC69" s="260"/>
      <c r="HD69" s="260"/>
      <c r="HE69" s="260"/>
      <c r="HF69" s="260"/>
      <c r="HG69" s="260"/>
      <c r="HH69" s="260"/>
      <c r="HI69" s="260"/>
      <c r="HJ69" s="260"/>
      <c r="HK69" s="260"/>
      <c r="HL69" s="260"/>
      <c r="HM69" s="260"/>
      <c r="HN69" s="260"/>
      <c r="HO69" s="260"/>
      <c r="HP69" s="260"/>
      <c r="HQ69" s="260"/>
      <c r="HR69" s="260"/>
      <c r="HS69" s="260"/>
      <c r="HT69" s="260"/>
      <c r="HU69" s="260"/>
      <c r="HV69" s="260"/>
      <c r="HW69" s="260"/>
      <c r="HX69" s="260"/>
      <c r="HY69" s="260"/>
      <c r="HZ69" s="260"/>
      <c r="IA69" s="260"/>
      <c r="IB69" s="260"/>
      <c r="IC69" s="260"/>
      <c r="ID69" s="260"/>
      <c r="IE69" s="260"/>
      <c r="IF69" s="260"/>
      <c r="IG69" s="260"/>
      <c r="IH69" s="260"/>
      <c r="II69" s="260"/>
      <c r="IJ69" s="260"/>
      <c r="IK69" s="260"/>
      <c r="IL69" s="260"/>
      <c r="IM69" s="260"/>
      <c r="IN69" s="260"/>
      <c r="IO69" s="260"/>
      <c r="IP69" s="260"/>
      <c r="IQ69" s="260"/>
      <c r="IR69" s="260"/>
      <c r="IS69" s="260"/>
      <c r="IT69" s="260"/>
      <c r="IU69" s="260"/>
      <c r="IV69" s="260"/>
      <c r="IW69" s="260"/>
    </row>
    <row r="70" customFormat="false" ht="12.75" hidden="false" customHeight="false" outlineLevel="0" collapsed="false">
      <c r="A70" s="256" t="s">
        <v>272</v>
      </c>
      <c r="B70" s="278" t="s">
        <v>273</v>
      </c>
      <c r="C70" s="258"/>
      <c r="D70" s="275" t="n">
        <v>0</v>
      </c>
      <c r="E70" s="275" t="n">
        <v>0</v>
      </c>
      <c r="F70" s="275" t="n">
        <v>0</v>
      </c>
      <c r="G70" s="275" t="n">
        <v>0</v>
      </c>
      <c r="H70" s="275" t="n">
        <v>0</v>
      </c>
      <c r="I70" s="275" t="n">
        <v>0</v>
      </c>
      <c r="J70" s="275" t="n">
        <v>0</v>
      </c>
      <c r="K70" s="275" t="n">
        <v>0</v>
      </c>
      <c r="L70" s="275" t="n">
        <v>0</v>
      </c>
      <c r="M70" s="275" t="n">
        <v>0</v>
      </c>
      <c r="N70" s="275" t="n">
        <v>0</v>
      </c>
      <c r="O70" s="275" t="n">
        <v>0</v>
      </c>
      <c r="P70" s="275" t="n">
        <f aca="false">SUM(D70:O70)</f>
        <v>0</v>
      </c>
      <c r="Q70" s="260"/>
      <c r="R70" s="260"/>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0"/>
      <c r="BX70" s="260"/>
      <c r="BY70" s="260"/>
      <c r="BZ70" s="260"/>
      <c r="CA70" s="260"/>
      <c r="CB70" s="260"/>
      <c r="CC70" s="260"/>
      <c r="CD70" s="260"/>
      <c r="CE70" s="260"/>
      <c r="CF70" s="260"/>
      <c r="CG70" s="260"/>
      <c r="CH70" s="260"/>
      <c r="CI70" s="260"/>
      <c r="CJ70" s="260"/>
      <c r="CK70" s="260"/>
      <c r="CL70" s="260"/>
      <c r="CM70" s="260"/>
      <c r="CN70" s="260"/>
      <c r="CO70" s="260"/>
      <c r="CP70" s="260"/>
      <c r="CQ70" s="260"/>
      <c r="CR70" s="260"/>
      <c r="CS70" s="260"/>
      <c r="CT70" s="260"/>
      <c r="CU70" s="260"/>
      <c r="CV70" s="260"/>
      <c r="CW70" s="260"/>
      <c r="CX70" s="260"/>
      <c r="CY70" s="260"/>
      <c r="CZ70" s="260"/>
      <c r="DA70" s="260"/>
      <c r="DB70" s="260"/>
      <c r="DC70" s="260"/>
      <c r="DD70" s="260"/>
      <c r="DE70" s="260"/>
      <c r="DF70" s="260"/>
      <c r="DG70" s="260"/>
      <c r="DH70" s="260"/>
      <c r="DI70" s="260"/>
      <c r="DJ70" s="260"/>
      <c r="DK70" s="260"/>
      <c r="DL70" s="260"/>
      <c r="DM70" s="260"/>
      <c r="DN70" s="260"/>
      <c r="DO70" s="260"/>
      <c r="DP70" s="260"/>
      <c r="DQ70" s="260"/>
      <c r="DR70" s="260"/>
      <c r="DS70" s="260"/>
      <c r="DT70" s="260"/>
      <c r="DU70" s="260"/>
      <c r="DV70" s="260"/>
      <c r="DW70" s="260"/>
      <c r="DX70" s="260"/>
      <c r="DY70" s="260"/>
      <c r="DZ70" s="260"/>
      <c r="EA70" s="260"/>
      <c r="EB70" s="260"/>
      <c r="EC70" s="260"/>
      <c r="ED70" s="260"/>
      <c r="EE70" s="260"/>
      <c r="EF70" s="260"/>
      <c r="EG70" s="260"/>
      <c r="EH70" s="260"/>
      <c r="EI70" s="260"/>
      <c r="EJ70" s="260"/>
      <c r="EK70" s="260"/>
      <c r="EL70" s="260"/>
      <c r="EM70" s="260"/>
      <c r="EN70" s="260"/>
      <c r="EO70" s="260"/>
      <c r="EP70" s="260"/>
      <c r="EQ70" s="260"/>
      <c r="ER70" s="260"/>
      <c r="ES70" s="260"/>
      <c r="ET70" s="260"/>
      <c r="EU70" s="260"/>
      <c r="EV70" s="260"/>
      <c r="EW70" s="260"/>
      <c r="EX70" s="260"/>
      <c r="EY70" s="260"/>
      <c r="EZ70" s="260"/>
      <c r="FA70" s="260"/>
      <c r="FB70" s="260"/>
      <c r="FC70" s="260"/>
      <c r="FD70" s="260"/>
      <c r="FE70" s="260"/>
      <c r="FF70" s="260"/>
      <c r="FG70" s="260"/>
      <c r="FH70" s="260"/>
      <c r="FI70" s="260"/>
      <c r="FJ70" s="260"/>
      <c r="FK70" s="260"/>
      <c r="FL70" s="260"/>
      <c r="FM70" s="260"/>
      <c r="FN70" s="260"/>
      <c r="FO70" s="260"/>
      <c r="FP70" s="260"/>
      <c r="FQ70" s="260"/>
      <c r="FR70" s="260"/>
      <c r="FS70" s="260"/>
      <c r="FT70" s="260"/>
      <c r="FU70" s="260"/>
      <c r="FV70" s="260"/>
      <c r="FW70" s="260"/>
      <c r="FX70" s="260"/>
      <c r="FY70" s="260"/>
      <c r="FZ70" s="260"/>
      <c r="GA70" s="260"/>
      <c r="GB70" s="260"/>
      <c r="GC70" s="260"/>
      <c r="GD70" s="260"/>
      <c r="GE70" s="260"/>
      <c r="GF70" s="260"/>
      <c r="GG70" s="260"/>
      <c r="GH70" s="260"/>
      <c r="GI70" s="260"/>
      <c r="GJ70" s="260"/>
      <c r="GK70" s="260"/>
      <c r="GL70" s="260"/>
      <c r="GM70" s="260"/>
      <c r="GN70" s="260"/>
      <c r="GO70" s="260"/>
      <c r="GP70" s="260"/>
      <c r="GQ70" s="260"/>
      <c r="GR70" s="260"/>
      <c r="GS70" s="260"/>
      <c r="GT70" s="260"/>
      <c r="GU70" s="260"/>
      <c r="GV70" s="260"/>
      <c r="GW70" s="260"/>
      <c r="GX70" s="260"/>
      <c r="GY70" s="260"/>
      <c r="GZ70" s="260"/>
      <c r="HA70" s="260"/>
      <c r="HB70" s="260"/>
      <c r="HC70" s="260"/>
      <c r="HD70" s="260"/>
      <c r="HE70" s="260"/>
      <c r="HF70" s="260"/>
      <c r="HG70" s="260"/>
      <c r="HH70" s="260"/>
      <c r="HI70" s="260"/>
      <c r="HJ70" s="260"/>
      <c r="HK70" s="260"/>
      <c r="HL70" s="260"/>
      <c r="HM70" s="260"/>
      <c r="HN70" s="260"/>
      <c r="HO70" s="260"/>
      <c r="HP70" s="260"/>
      <c r="HQ70" s="260"/>
      <c r="HR70" s="260"/>
      <c r="HS70" s="260"/>
      <c r="HT70" s="260"/>
      <c r="HU70" s="260"/>
      <c r="HV70" s="260"/>
      <c r="HW70" s="260"/>
      <c r="HX70" s="260"/>
      <c r="HY70" s="260"/>
      <c r="HZ70" s="260"/>
      <c r="IA70" s="260"/>
      <c r="IB70" s="260"/>
      <c r="IC70" s="260"/>
      <c r="ID70" s="260"/>
      <c r="IE70" s="260"/>
      <c r="IF70" s="260"/>
      <c r="IG70" s="260"/>
      <c r="IH70" s="260"/>
      <c r="II70" s="260"/>
      <c r="IJ70" s="260"/>
      <c r="IK70" s="260"/>
      <c r="IL70" s="260"/>
      <c r="IM70" s="260"/>
      <c r="IN70" s="260"/>
      <c r="IO70" s="260"/>
      <c r="IP70" s="260"/>
      <c r="IQ70" s="260"/>
      <c r="IR70" s="260"/>
      <c r="IS70" s="260"/>
      <c r="IT70" s="260"/>
      <c r="IU70" s="260"/>
      <c r="IV70" s="260"/>
      <c r="IW70" s="260"/>
    </row>
    <row r="71" customFormat="false" ht="12.75" hidden="false" customHeight="false" outlineLevel="0" collapsed="false">
      <c r="A71" s="256" t="s">
        <v>274</v>
      </c>
      <c r="B71" s="278" t="s">
        <v>150</v>
      </c>
      <c r="C71" s="258"/>
      <c r="D71" s="275" t="n">
        <v>0</v>
      </c>
      <c r="E71" s="275" t="n">
        <v>0</v>
      </c>
      <c r="F71" s="275" t="n">
        <v>0</v>
      </c>
      <c r="G71" s="275" t="n">
        <v>0</v>
      </c>
      <c r="H71" s="275" t="n">
        <v>0</v>
      </c>
      <c r="I71" s="275" t="n">
        <v>0</v>
      </c>
      <c r="J71" s="275" t="n">
        <v>0</v>
      </c>
      <c r="K71" s="275" t="n">
        <v>0</v>
      </c>
      <c r="L71" s="275" t="n">
        <v>0</v>
      </c>
      <c r="M71" s="275" t="n">
        <v>0</v>
      </c>
      <c r="N71" s="275" t="n">
        <v>0</v>
      </c>
      <c r="O71" s="275" t="n">
        <v>0</v>
      </c>
      <c r="P71" s="275" t="n">
        <f aca="false">SUM(D71:O71)</f>
        <v>0</v>
      </c>
      <c r="Q71" s="260"/>
      <c r="R71" s="260"/>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260"/>
      <c r="BE71" s="260"/>
      <c r="BF71" s="260"/>
      <c r="BG71" s="260"/>
      <c r="BH71" s="260"/>
      <c r="BI71" s="260"/>
      <c r="BJ71" s="260"/>
      <c r="BK71" s="260"/>
      <c r="BL71" s="260"/>
      <c r="BM71" s="260"/>
      <c r="BN71" s="260"/>
      <c r="BO71" s="260"/>
      <c r="BP71" s="260"/>
      <c r="BQ71" s="260"/>
      <c r="BR71" s="260"/>
      <c r="BS71" s="260"/>
      <c r="BT71" s="260"/>
      <c r="BU71" s="260"/>
      <c r="BV71" s="260"/>
      <c r="BW71" s="260"/>
      <c r="BX71" s="260"/>
      <c r="BY71" s="260"/>
      <c r="BZ71" s="260"/>
      <c r="CA71" s="260"/>
      <c r="CB71" s="260"/>
      <c r="CC71" s="260"/>
      <c r="CD71" s="260"/>
      <c r="CE71" s="260"/>
      <c r="CF71" s="260"/>
      <c r="CG71" s="260"/>
      <c r="CH71" s="260"/>
      <c r="CI71" s="260"/>
      <c r="CJ71" s="260"/>
      <c r="CK71" s="260"/>
      <c r="CL71" s="260"/>
      <c r="CM71" s="260"/>
      <c r="CN71" s="260"/>
      <c r="CO71" s="260"/>
      <c r="CP71" s="260"/>
      <c r="CQ71" s="260"/>
      <c r="CR71" s="260"/>
      <c r="CS71" s="260"/>
      <c r="CT71" s="260"/>
      <c r="CU71" s="260"/>
      <c r="CV71" s="260"/>
      <c r="CW71" s="260"/>
      <c r="CX71" s="260"/>
      <c r="CY71" s="260"/>
      <c r="CZ71" s="260"/>
      <c r="DA71" s="260"/>
      <c r="DB71" s="260"/>
      <c r="DC71" s="260"/>
      <c r="DD71" s="260"/>
      <c r="DE71" s="260"/>
      <c r="DF71" s="260"/>
      <c r="DG71" s="260"/>
      <c r="DH71" s="260"/>
      <c r="DI71" s="260"/>
      <c r="DJ71" s="260"/>
      <c r="DK71" s="260"/>
      <c r="DL71" s="260"/>
      <c r="DM71" s="260"/>
      <c r="DN71" s="260"/>
      <c r="DO71" s="260"/>
      <c r="DP71" s="260"/>
      <c r="DQ71" s="260"/>
      <c r="DR71" s="260"/>
      <c r="DS71" s="260"/>
      <c r="DT71" s="260"/>
      <c r="DU71" s="260"/>
      <c r="DV71" s="260"/>
      <c r="DW71" s="260"/>
      <c r="DX71" s="260"/>
      <c r="DY71" s="260"/>
      <c r="DZ71" s="260"/>
      <c r="EA71" s="260"/>
      <c r="EB71" s="260"/>
      <c r="EC71" s="260"/>
      <c r="ED71" s="260"/>
      <c r="EE71" s="260"/>
      <c r="EF71" s="260"/>
      <c r="EG71" s="260"/>
      <c r="EH71" s="260"/>
      <c r="EI71" s="260"/>
      <c r="EJ71" s="260"/>
      <c r="EK71" s="260"/>
      <c r="EL71" s="260"/>
      <c r="EM71" s="260"/>
      <c r="EN71" s="260"/>
      <c r="EO71" s="260"/>
      <c r="EP71" s="260"/>
      <c r="EQ71" s="260"/>
      <c r="ER71" s="260"/>
      <c r="ES71" s="260"/>
      <c r="ET71" s="260"/>
      <c r="EU71" s="260"/>
      <c r="EV71" s="260"/>
      <c r="EW71" s="260"/>
      <c r="EX71" s="260"/>
      <c r="EY71" s="260"/>
      <c r="EZ71" s="260"/>
      <c r="FA71" s="260"/>
      <c r="FB71" s="260"/>
      <c r="FC71" s="260"/>
      <c r="FD71" s="260"/>
      <c r="FE71" s="260"/>
      <c r="FF71" s="260"/>
      <c r="FG71" s="260"/>
      <c r="FH71" s="260"/>
      <c r="FI71" s="260"/>
      <c r="FJ71" s="260"/>
      <c r="FK71" s="260"/>
      <c r="FL71" s="260"/>
      <c r="FM71" s="260"/>
      <c r="FN71" s="260"/>
      <c r="FO71" s="260"/>
      <c r="FP71" s="260"/>
      <c r="FQ71" s="260"/>
      <c r="FR71" s="260"/>
      <c r="FS71" s="260"/>
      <c r="FT71" s="260"/>
      <c r="FU71" s="260"/>
      <c r="FV71" s="260"/>
      <c r="FW71" s="260"/>
      <c r="FX71" s="260"/>
      <c r="FY71" s="260"/>
      <c r="FZ71" s="260"/>
      <c r="GA71" s="260"/>
      <c r="GB71" s="260"/>
      <c r="GC71" s="260"/>
      <c r="GD71" s="260"/>
      <c r="GE71" s="260"/>
      <c r="GF71" s="260"/>
      <c r="GG71" s="260"/>
      <c r="GH71" s="260"/>
      <c r="GI71" s="260"/>
      <c r="GJ71" s="260"/>
      <c r="GK71" s="260"/>
      <c r="GL71" s="260"/>
      <c r="GM71" s="260"/>
      <c r="GN71" s="260"/>
      <c r="GO71" s="260"/>
      <c r="GP71" s="260"/>
      <c r="GQ71" s="260"/>
      <c r="GR71" s="260"/>
      <c r="GS71" s="260"/>
      <c r="GT71" s="260"/>
      <c r="GU71" s="260"/>
      <c r="GV71" s="260"/>
      <c r="GW71" s="260"/>
      <c r="GX71" s="260"/>
      <c r="GY71" s="260"/>
      <c r="GZ71" s="260"/>
      <c r="HA71" s="260"/>
      <c r="HB71" s="260"/>
      <c r="HC71" s="260"/>
      <c r="HD71" s="260"/>
      <c r="HE71" s="260"/>
      <c r="HF71" s="260"/>
      <c r="HG71" s="260"/>
      <c r="HH71" s="260"/>
      <c r="HI71" s="260"/>
      <c r="HJ71" s="260"/>
      <c r="HK71" s="260"/>
      <c r="HL71" s="260"/>
      <c r="HM71" s="260"/>
      <c r="HN71" s="260"/>
      <c r="HO71" s="260"/>
      <c r="HP71" s="260"/>
      <c r="HQ71" s="260"/>
      <c r="HR71" s="260"/>
      <c r="HS71" s="260"/>
      <c r="HT71" s="260"/>
      <c r="HU71" s="260"/>
      <c r="HV71" s="260"/>
      <c r="HW71" s="260"/>
      <c r="HX71" s="260"/>
      <c r="HY71" s="260"/>
      <c r="HZ71" s="260"/>
      <c r="IA71" s="260"/>
      <c r="IB71" s="260"/>
      <c r="IC71" s="260"/>
      <c r="ID71" s="260"/>
      <c r="IE71" s="260"/>
      <c r="IF71" s="260"/>
      <c r="IG71" s="260"/>
      <c r="IH71" s="260"/>
      <c r="II71" s="260"/>
      <c r="IJ71" s="260"/>
      <c r="IK71" s="260"/>
      <c r="IL71" s="260"/>
      <c r="IM71" s="260"/>
      <c r="IN71" s="260"/>
      <c r="IO71" s="260"/>
      <c r="IP71" s="260"/>
      <c r="IQ71" s="260"/>
      <c r="IR71" s="260"/>
      <c r="IS71" s="260"/>
      <c r="IT71" s="260"/>
      <c r="IU71" s="260"/>
      <c r="IV71" s="260"/>
      <c r="IW71" s="260"/>
    </row>
    <row r="72" customFormat="false" ht="12.75" hidden="false" customHeight="false" outlineLevel="0" collapsed="false">
      <c r="A72" s="256" t="s">
        <v>275</v>
      </c>
      <c r="B72" s="258" t="s">
        <v>151</v>
      </c>
      <c r="C72" s="258"/>
      <c r="D72" s="267" t="n">
        <f aca="false">+Input!$N$13*'CC 140112 - Headcount'!C47</f>
        <v>0</v>
      </c>
      <c r="E72" s="267" t="n">
        <f aca="false">+Input!$N$13*'CC 140112 - Headcount'!D47</f>
        <v>0</v>
      </c>
      <c r="F72" s="267" t="n">
        <f aca="false">+Input!$N$13*'CC 140112 - Headcount'!E47</f>
        <v>0</v>
      </c>
      <c r="G72" s="267" t="n">
        <f aca="false">+Input!$N$13*'CC 140112 - Headcount'!F47</f>
        <v>0</v>
      </c>
      <c r="H72" s="267" t="n">
        <f aca="false">+Input!$N$13*'CC 140112 - Headcount'!G47</f>
        <v>0</v>
      </c>
      <c r="I72" s="267" t="n">
        <f aca="false">+Input!$N$13*'CC 140112 - Headcount'!H47</f>
        <v>0</v>
      </c>
      <c r="J72" s="267" t="n">
        <f aca="false">+Input!$N$13*'CC 140112 - Headcount'!I47</f>
        <v>0</v>
      </c>
      <c r="K72" s="267" t="n">
        <f aca="false">+Input!$N$13*'CC 140112 - Headcount'!J47</f>
        <v>0</v>
      </c>
      <c r="L72" s="267" t="n">
        <f aca="false">+Input!$N$13*'CC 140112 - Headcount'!K47</f>
        <v>0</v>
      </c>
      <c r="M72" s="267" t="n">
        <f aca="false">+Input!$N$13*'CC 140112 - Headcount'!L47</f>
        <v>0</v>
      </c>
      <c r="N72" s="267" t="n">
        <f aca="false">+Input!$N$13*'CC 140112 - Headcount'!M47</f>
        <v>0</v>
      </c>
      <c r="O72" s="267" t="n">
        <f aca="false">+Input!$N$13*'CC 140112 - Headcount'!N47</f>
        <v>0</v>
      </c>
      <c r="P72" s="267" t="n">
        <f aca="false">SUM(D72:O72)</f>
        <v>0</v>
      </c>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260"/>
      <c r="BE72" s="260"/>
      <c r="BF72" s="260"/>
      <c r="BG72" s="260"/>
      <c r="BH72" s="260"/>
      <c r="BI72" s="260"/>
      <c r="BJ72" s="260"/>
      <c r="BK72" s="260"/>
      <c r="BL72" s="260"/>
      <c r="BM72" s="260"/>
      <c r="BN72" s="260"/>
      <c r="BO72" s="260"/>
      <c r="BP72" s="260"/>
      <c r="BQ72" s="260"/>
      <c r="BR72" s="260"/>
      <c r="BS72" s="260"/>
      <c r="BT72" s="260"/>
      <c r="BU72" s="260"/>
      <c r="BV72" s="260"/>
      <c r="BW72" s="260"/>
      <c r="BX72" s="260"/>
      <c r="BY72" s="260"/>
      <c r="BZ72" s="260"/>
      <c r="CA72" s="260"/>
      <c r="CB72" s="260"/>
      <c r="CC72" s="260"/>
      <c r="CD72" s="260"/>
      <c r="CE72" s="260"/>
      <c r="CF72" s="260"/>
      <c r="CG72" s="260"/>
      <c r="CH72" s="260"/>
      <c r="CI72" s="260"/>
      <c r="CJ72" s="260"/>
      <c r="CK72" s="260"/>
      <c r="CL72" s="260"/>
      <c r="CM72" s="260"/>
      <c r="CN72" s="260"/>
      <c r="CO72" s="260"/>
      <c r="CP72" s="260"/>
      <c r="CQ72" s="260"/>
      <c r="CR72" s="260"/>
      <c r="CS72" s="260"/>
      <c r="CT72" s="260"/>
      <c r="CU72" s="260"/>
      <c r="CV72" s="260"/>
      <c r="CW72" s="260"/>
      <c r="CX72" s="260"/>
      <c r="CY72" s="260"/>
      <c r="CZ72" s="260"/>
      <c r="DA72" s="260"/>
      <c r="DB72" s="260"/>
      <c r="DC72" s="260"/>
      <c r="DD72" s="260"/>
      <c r="DE72" s="260"/>
      <c r="DF72" s="260"/>
      <c r="DG72" s="260"/>
      <c r="DH72" s="260"/>
      <c r="DI72" s="260"/>
      <c r="DJ72" s="260"/>
      <c r="DK72" s="260"/>
      <c r="DL72" s="260"/>
      <c r="DM72" s="260"/>
      <c r="DN72" s="260"/>
      <c r="DO72" s="260"/>
      <c r="DP72" s="260"/>
      <c r="DQ72" s="260"/>
      <c r="DR72" s="260"/>
      <c r="DS72" s="260"/>
      <c r="DT72" s="260"/>
      <c r="DU72" s="260"/>
      <c r="DV72" s="260"/>
      <c r="DW72" s="260"/>
      <c r="DX72" s="260"/>
      <c r="DY72" s="260"/>
      <c r="DZ72" s="260"/>
      <c r="EA72" s="260"/>
      <c r="EB72" s="260"/>
      <c r="EC72" s="260"/>
      <c r="ED72" s="260"/>
      <c r="EE72" s="260"/>
      <c r="EF72" s="260"/>
      <c r="EG72" s="260"/>
      <c r="EH72" s="260"/>
      <c r="EI72" s="260"/>
      <c r="EJ72" s="260"/>
      <c r="EK72" s="260"/>
      <c r="EL72" s="260"/>
      <c r="EM72" s="260"/>
      <c r="EN72" s="260"/>
      <c r="EO72" s="260"/>
      <c r="EP72" s="260"/>
      <c r="EQ72" s="260"/>
      <c r="ER72" s="260"/>
      <c r="ES72" s="260"/>
      <c r="ET72" s="260"/>
      <c r="EU72" s="260"/>
      <c r="EV72" s="260"/>
      <c r="EW72" s="260"/>
      <c r="EX72" s="260"/>
      <c r="EY72" s="260"/>
      <c r="EZ72" s="260"/>
      <c r="FA72" s="260"/>
      <c r="FB72" s="260"/>
      <c r="FC72" s="260"/>
      <c r="FD72" s="260"/>
      <c r="FE72" s="260"/>
      <c r="FF72" s="260"/>
      <c r="FG72" s="260"/>
      <c r="FH72" s="260"/>
      <c r="FI72" s="260"/>
      <c r="FJ72" s="260"/>
      <c r="FK72" s="260"/>
      <c r="FL72" s="260"/>
      <c r="FM72" s="260"/>
      <c r="FN72" s="260"/>
      <c r="FO72" s="260"/>
      <c r="FP72" s="260"/>
      <c r="FQ72" s="260"/>
      <c r="FR72" s="260"/>
      <c r="FS72" s="260"/>
      <c r="FT72" s="260"/>
      <c r="FU72" s="260"/>
      <c r="FV72" s="260"/>
      <c r="FW72" s="260"/>
      <c r="FX72" s="260"/>
      <c r="FY72" s="260"/>
      <c r="FZ72" s="260"/>
      <c r="GA72" s="260"/>
      <c r="GB72" s="260"/>
      <c r="GC72" s="260"/>
      <c r="GD72" s="260"/>
      <c r="GE72" s="260"/>
      <c r="GF72" s="260"/>
      <c r="GG72" s="260"/>
      <c r="GH72" s="260"/>
      <c r="GI72" s="260"/>
      <c r="GJ72" s="260"/>
      <c r="GK72" s="260"/>
      <c r="GL72" s="260"/>
      <c r="GM72" s="260"/>
      <c r="GN72" s="260"/>
      <c r="GO72" s="260"/>
      <c r="GP72" s="260"/>
      <c r="GQ72" s="260"/>
      <c r="GR72" s="260"/>
      <c r="GS72" s="260"/>
      <c r="GT72" s="260"/>
      <c r="GU72" s="260"/>
      <c r="GV72" s="260"/>
      <c r="GW72" s="260"/>
      <c r="GX72" s="260"/>
      <c r="GY72" s="260"/>
      <c r="GZ72" s="260"/>
      <c r="HA72" s="260"/>
      <c r="HB72" s="260"/>
      <c r="HC72" s="260"/>
      <c r="HD72" s="260"/>
      <c r="HE72" s="260"/>
      <c r="HF72" s="260"/>
      <c r="HG72" s="260"/>
      <c r="HH72" s="260"/>
      <c r="HI72" s="260"/>
      <c r="HJ72" s="260"/>
      <c r="HK72" s="260"/>
      <c r="HL72" s="260"/>
      <c r="HM72" s="260"/>
      <c r="HN72" s="260"/>
      <c r="HO72" s="260"/>
      <c r="HP72" s="260"/>
      <c r="HQ72" s="260"/>
      <c r="HR72" s="260"/>
      <c r="HS72" s="260"/>
      <c r="HT72" s="260"/>
      <c r="HU72" s="260"/>
      <c r="HV72" s="260"/>
      <c r="HW72" s="260"/>
      <c r="HX72" s="260"/>
      <c r="HY72" s="260"/>
      <c r="HZ72" s="260"/>
      <c r="IA72" s="260"/>
      <c r="IB72" s="260"/>
      <c r="IC72" s="260"/>
      <c r="ID72" s="260"/>
      <c r="IE72" s="260"/>
      <c r="IF72" s="260"/>
      <c r="IG72" s="260"/>
      <c r="IH72" s="260"/>
      <c r="II72" s="260"/>
      <c r="IJ72" s="260"/>
      <c r="IK72" s="260"/>
      <c r="IL72" s="260"/>
      <c r="IM72" s="260"/>
      <c r="IN72" s="260"/>
      <c r="IO72" s="260"/>
      <c r="IP72" s="260"/>
      <c r="IQ72" s="260"/>
      <c r="IR72" s="260"/>
      <c r="IS72" s="260"/>
      <c r="IT72" s="260"/>
      <c r="IU72" s="260"/>
      <c r="IV72" s="260"/>
      <c r="IW72" s="260"/>
    </row>
    <row r="73" customFormat="false" ht="12.75" hidden="false" customHeight="false" outlineLevel="0" collapsed="false">
      <c r="A73" s="279"/>
      <c r="B73" s="280" t="s">
        <v>277</v>
      </c>
      <c r="C73" s="280"/>
      <c r="D73" s="281" t="n">
        <f aca="false">'CC 140112 - Headcount'!C180+'CC 140112 - Headcount'!C182</f>
        <v>0</v>
      </c>
      <c r="E73" s="281" t="n">
        <f aca="false">'CC 140112 - Headcount'!D180+'CC 140112 - Headcount'!D182</f>
        <v>0</v>
      </c>
      <c r="F73" s="281" t="n">
        <f aca="false">'CC 140112 - Headcount'!E180+'CC 140112 - Headcount'!E182</f>
        <v>0</v>
      </c>
      <c r="G73" s="281" t="n">
        <f aca="false">'CC 140112 - Headcount'!F180+'CC 140112 - Headcount'!F182</f>
        <v>0</v>
      </c>
      <c r="H73" s="281" t="n">
        <f aca="false">'CC 140112 - Headcount'!G180+'CC 140112 - Headcount'!G182</f>
        <v>0</v>
      </c>
      <c r="I73" s="281" t="n">
        <f aca="false">'CC 140112 - Headcount'!H180+'CC 140112 - Headcount'!H182</f>
        <v>0</v>
      </c>
      <c r="J73" s="281" t="n">
        <f aca="false">'CC 140112 - Headcount'!I180+'CC 140112 - Headcount'!I182</f>
        <v>0</v>
      </c>
      <c r="K73" s="281" t="n">
        <f aca="false">'CC 140112 - Headcount'!J180+'CC 140112 - Headcount'!J182</f>
        <v>0</v>
      </c>
      <c r="L73" s="281" t="n">
        <f aca="false">'CC 140112 - Headcount'!K180+'CC 140112 - Headcount'!K182</f>
        <v>0</v>
      </c>
      <c r="M73" s="281" t="n">
        <f aca="false">'CC 140112 - Headcount'!L180+'CC 140112 - Headcount'!L182</f>
        <v>0</v>
      </c>
      <c r="N73" s="281" t="n">
        <f aca="false">'CC 140112 - Headcount'!M180+'CC 140112 - Headcount'!M182</f>
        <v>0</v>
      </c>
      <c r="O73" s="281" t="n">
        <f aca="false">'CC 140112 - Headcount'!N180+'CC 140112 - Headcount'!N182</f>
        <v>0</v>
      </c>
      <c r="P73" s="281" t="n">
        <f aca="false">SUM(D73:O73)</f>
        <v>0</v>
      </c>
      <c r="Q73" s="282"/>
      <c r="R73" s="282"/>
      <c r="S73" s="282"/>
      <c r="T73" s="282"/>
      <c r="U73" s="282"/>
      <c r="V73" s="282"/>
      <c r="W73" s="282"/>
      <c r="X73" s="282"/>
      <c r="Y73" s="282"/>
      <c r="Z73" s="282"/>
      <c r="AA73" s="282"/>
      <c r="AB73" s="282"/>
      <c r="AC73" s="282"/>
      <c r="AD73" s="282"/>
      <c r="AE73" s="282"/>
      <c r="AF73" s="282"/>
      <c r="AG73" s="282"/>
      <c r="AH73" s="282"/>
      <c r="AI73" s="282"/>
      <c r="AJ73" s="282"/>
      <c r="AK73" s="282"/>
      <c r="AL73" s="282"/>
      <c r="AM73" s="282"/>
      <c r="AN73" s="282"/>
      <c r="AO73" s="282"/>
      <c r="AP73" s="282"/>
      <c r="AQ73" s="282"/>
      <c r="AR73" s="282"/>
      <c r="AS73" s="282"/>
      <c r="AT73" s="282"/>
      <c r="AU73" s="282"/>
      <c r="AV73" s="282"/>
      <c r="AW73" s="282"/>
      <c r="AX73" s="282"/>
      <c r="AY73" s="282"/>
      <c r="AZ73" s="282"/>
      <c r="BA73" s="282"/>
      <c r="BB73" s="282"/>
      <c r="BC73" s="282"/>
      <c r="BD73" s="282"/>
      <c r="BE73" s="282"/>
      <c r="BF73" s="282"/>
      <c r="BG73" s="282"/>
      <c r="BH73" s="282"/>
      <c r="BI73" s="282"/>
      <c r="BJ73" s="282"/>
      <c r="BK73" s="282"/>
      <c r="BL73" s="282"/>
      <c r="BM73" s="282"/>
      <c r="BN73" s="282"/>
      <c r="BO73" s="282"/>
      <c r="BP73" s="282"/>
      <c r="BQ73" s="282"/>
      <c r="BR73" s="282"/>
      <c r="BS73" s="282"/>
      <c r="BT73" s="282"/>
      <c r="BU73" s="282"/>
      <c r="BV73" s="282"/>
      <c r="BW73" s="282"/>
      <c r="BX73" s="282"/>
      <c r="BY73" s="282"/>
      <c r="BZ73" s="282"/>
      <c r="CA73" s="282"/>
      <c r="CB73" s="282"/>
      <c r="CC73" s="282"/>
      <c r="CD73" s="282"/>
      <c r="CE73" s="282"/>
      <c r="CF73" s="282"/>
      <c r="CG73" s="282"/>
      <c r="CH73" s="282"/>
      <c r="CI73" s="282"/>
      <c r="CJ73" s="282"/>
      <c r="CK73" s="282"/>
      <c r="CL73" s="282"/>
      <c r="CM73" s="282"/>
      <c r="CN73" s="282"/>
      <c r="CO73" s="282"/>
      <c r="CP73" s="282"/>
      <c r="CQ73" s="282"/>
      <c r="CR73" s="282"/>
      <c r="CS73" s="282"/>
      <c r="CT73" s="282"/>
      <c r="CU73" s="282"/>
      <c r="CV73" s="282"/>
      <c r="CW73" s="282"/>
      <c r="CX73" s="282"/>
      <c r="CY73" s="282"/>
      <c r="CZ73" s="282"/>
      <c r="DA73" s="282"/>
      <c r="DB73" s="282"/>
      <c r="DC73" s="282"/>
      <c r="DD73" s="282"/>
      <c r="DE73" s="282"/>
      <c r="DF73" s="282"/>
      <c r="DG73" s="282"/>
      <c r="DH73" s="282"/>
      <c r="DI73" s="282"/>
      <c r="DJ73" s="282"/>
      <c r="DK73" s="282"/>
      <c r="DL73" s="282"/>
      <c r="DM73" s="282"/>
      <c r="DN73" s="282"/>
      <c r="DO73" s="282"/>
      <c r="DP73" s="282"/>
      <c r="DQ73" s="282"/>
      <c r="DR73" s="282"/>
      <c r="DS73" s="282"/>
      <c r="DT73" s="282"/>
      <c r="DU73" s="282"/>
      <c r="DV73" s="282"/>
      <c r="DW73" s="282"/>
      <c r="DX73" s="282"/>
      <c r="DY73" s="282"/>
      <c r="DZ73" s="282"/>
      <c r="EA73" s="282"/>
      <c r="EB73" s="282"/>
      <c r="EC73" s="282"/>
      <c r="ED73" s="282"/>
      <c r="EE73" s="282"/>
      <c r="EF73" s="282"/>
      <c r="EG73" s="282"/>
      <c r="EH73" s="282"/>
      <c r="EI73" s="282"/>
      <c r="EJ73" s="282"/>
      <c r="EK73" s="282"/>
      <c r="EL73" s="282"/>
      <c r="EM73" s="282"/>
      <c r="EN73" s="282"/>
      <c r="EO73" s="282"/>
      <c r="EP73" s="282"/>
      <c r="EQ73" s="282"/>
      <c r="ER73" s="282"/>
      <c r="ES73" s="282"/>
      <c r="ET73" s="282"/>
      <c r="EU73" s="282"/>
      <c r="EV73" s="282"/>
      <c r="EW73" s="282"/>
      <c r="EX73" s="282"/>
      <c r="EY73" s="282"/>
      <c r="EZ73" s="282"/>
      <c r="FA73" s="282"/>
      <c r="FB73" s="282"/>
      <c r="FC73" s="282"/>
      <c r="FD73" s="282"/>
      <c r="FE73" s="282"/>
      <c r="FF73" s="282"/>
      <c r="FG73" s="282"/>
      <c r="FH73" s="282"/>
      <c r="FI73" s="282"/>
      <c r="FJ73" s="282"/>
      <c r="FK73" s="282"/>
      <c r="FL73" s="282"/>
      <c r="FM73" s="282"/>
      <c r="FN73" s="282"/>
      <c r="FO73" s="282"/>
      <c r="FP73" s="282"/>
      <c r="FQ73" s="282"/>
      <c r="FR73" s="282"/>
      <c r="FS73" s="282"/>
      <c r="FT73" s="282"/>
      <c r="FU73" s="282"/>
      <c r="FV73" s="282"/>
      <c r="FW73" s="282"/>
      <c r="FX73" s="282"/>
      <c r="FY73" s="282"/>
      <c r="FZ73" s="282"/>
      <c r="GA73" s="282"/>
      <c r="GB73" s="282"/>
      <c r="GC73" s="282"/>
      <c r="GD73" s="282"/>
      <c r="GE73" s="282"/>
      <c r="GF73" s="282"/>
      <c r="GG73" s="282"/>
      <c r="GH73" s="282"/>
      <c r="GI73" s="282"/>
      <c r="GJ73" s="282"/>
      <c r="GK73" s="282"/>
      <c r="GL73" s="282"/>
      <c r="GM73" s="282"/>
      <c r="GN73" s="282"/>
      <c r="GO73" s="282"/>
      <c r="GP73" s="282"/>
      <c r="GQ73" s="282"/>
      <c r="GR73" s="282"/>
      <c r="GS73" s="282"/>
      <c r="GT73" s="282"/>
      <c r="GU73" s="282"/>
      <c r="GV73" s="282"/>
      <c r="GW73" s="282"/>
      <c r="GX73" s="282"/>
      <c r="GY73" s="282"/>
      <c r="GZ73" s="282"/>
      <c r="HA73" s="282"/>
      <c r="HB73" s="282"/>
      <c r="HC73" s="282"/>
      <c r="HD73" s="282"/>
      <c r="HE73" s="282"/>
      <c r="HF73" s="282"/>
      <c r="HG73" s="282"/>
      <c r="HH73" s="282"/>
      <c r="HI73" s="282"/>
      <c r="HJ73" s="282"/>
      <c r="HK73" s="282"/>
      <c r="HL73" s="282"/>
      <c r="HM73" s="282"/>
      <c r="HN73" s="282"/>
      <c r="HO73" s="282"/>
      <c r="HP73" s="282"/>
      <c r="HQ73" s="282"/>
      <c r="HR73" s="282"/>
      <c r="HS73" s="282"/>
      <c r="HT73" s="282"/>
      <c r="HU73" s="282"/>
      <c r="HV73" s="282"/>
      <c r="HW73" s="282"/>
      <c r="HX73" s="282"/>
      <c r="HY73" s="282"/>
      <c r="HZ73" s="282"/>
      <c r="IA73" s="282"/>
      <c r="IB73" s="282"/>
      <c r="IC73" s="282"/>
      <c r="ID73" s="282"/>
      <c r="IE73" s="282"/>
      <c r="IF73" s="282"/>
      <c r="IG73" s="282"/>
      <c r="IH73" s="282"/>
      <c r="II73" s="282"/>
      <c r="IJ73" s="282"/>
      <c r="IK73" s="282"/>
      <c r="IL73" s="282"/>
      <c r="IM73" s="282"/>
      <c r="IN73" s="282"/>
      <c r="IO73" s="282"/>
      <c r="IP73" s="282"/>
      <c r="IQ73" s="282"/>
      <c r="IR73" s="282"/>
      <c r="IS73" s="282"/>
      <c r="IT73" s="282"/>
      <c r="IU73" s="282"/>
      <c r="IV73" s="282"/>
      <c r="IW73" s="282"/>
    </row>
    <row r="74" customFormat="false" ht="12.75" hidden="false" customHeight="false" outlineLevel="0" collapsed="false">
      <c r="A74" s="253" t="s">
        <v>278</v>
      </c>
      <c r="B74" s="273" t="s">
        <v>279</v>
      </c>
      <c r="C74" s="254"/>
      <c r="D74" s="270" t="n">
        <v>0</v>
      </c>
      <c r="E74" s="270" t="n">
        <v>0</v>
      </c>
      <c r="F74" s="270" t="n">
        <v>0</v>
      </c>
      <c r="G74" s="270" t="n">
        <v>0</v>
      </c>
      <c r="H74" s="270" t="n">
        <v>0</v>
      </c>
      <c r="I74" s="270" t="n">
        <v>0</v>
      </c>
      <c r="J74" s="270" t="n">
        <v>0</v>
      </c>
      <c r="K74" s="270" t="n">
        <v>0</v>
      </c>
      <c r="L74" s="270" t="n">
        <v>0</v>
      </c>
      <c r="M74" s="270" t="n">
        <v>0</v>
      </c>
      <c r="N74" s="270" t="n">
        <v>0</v>
      </c>
      <c r="O74" s="270" t="n">
        <v>0</v>
      </c>
      <c r="P74" s="270" t="n">
        <f aca="false">SUM(D74:O74)</f>
        <v>0</v>
      </c>
    </row>
    <row r="75" customFormat="false" ht="12.75" hidden="false" customHeight="false" outlineLevel="0" collapsed="false">
      <c r="A75" s="253" t="s">
        <v>280</v>
      </c>
      <c r="B75" s="273" t="s">
        <v>281</v>
      </c>
      <c r="C75" s="254"/>
      <c r="D75" s="270" t="n">
        <v>0</v>
      </c>
      <c r="E75" s="270" t="n">
        <v>0</v>
      </c>
      <c r="F75" s="270" t="n">
        <v>0</v>
      </c>
      <c r="G75" s="270" t="n">
        <v>0</v>
      </c>
      <c r="H75" s="270" t="n">
        <v>0</v>
      </c>
      <c r="I75" s="270" t="n">
        <v>0</v>
      </c>
      <c r="J75" s="270" t="n">
        <v>0</v>
      </c>
      <c r="K75" s="270" t="n">
        <v>0</v>
      </c>
      <c r="L75" s="270" t="n">
        <v>0</v>
      </c>
      <c r="M75" s="270" t="n">
        <v>0</v>
      </c>
      <c r="N75" s="270" t="n">
        <v>0</v>
      </c>
      <c r="O75" s="270" t="n">
        <v>0</v>
      </c>
      <c r="P75" s="270" t="n">
        <f aca="false">SUM(D75:O75)</f>
        <v>0</v>
      </c>
    </row>
    <row r="76" customFormat="false" ht="12.75" hidden="false" customHeight="false" outlineLevel="0" collapsed="false">
      <c r="A76" s="253" t="s">
        <v>282</v>
      </c>
      <c r="B76" s="273" t="s">
        <v>283</v>
      </c>
      <c r="C76" s="254"/>
      <c r="D76" s="270" t="n">
        <v>0</v>
      </c>
      <c r="E76" s="270" t="n">
        <v>0</v>
      </c>
      <c r="F76" s="270" t="n">
        <v>0</v>
      </c>
      <c r="G76" s="270" t="n">
        <v>0</v>
      </c>
      <c r="H76" s="270" t="n">
        <v>0</v>
      </c>
      <c r="I76" s="270" t="n">
        <v>0</v>
      </c>
      <c r="J76" s="270" t="n">
        <v>0</v>
      </c>
      <c r="K76" s="270" t="n">
        <v>0</v>
      </c>
      <c r="L76" s="270" t="n">
        <v>0</v>
      </c>
      <c r="M76" s="270" t="n">
        <v>0</v>
      </c>
      <c r="N76" s="270" t="n">
        <v>0</v>
      </c>
      <c r="O76" s="270" t="n">
        <v>0</v>
      </c>
      <c r="P76" s="270" t="n">
        <f aca="false">SUM(D76:O76)</f>
        <v>0</v>
      </c>
    </row>
    <row r="77" customFormat="false" ht="12.75" hidden="false" customHeight="false" outlineLevel="0" collapsed="false">
      <c r="A77" s="253" t="s">
        <v>284</v>
      </c>
      <c r="B77" s="273" t="s">
        <v>285</v>
      </c>
      <c r="C77" s="254"/>
      <c r="D77" s="270" t="n">
        <v>0</v>
      </c>
      <c r="E77" s="270" t="n">
        <v>0</v>
      </c>
      <c r="F77" s="270" t="n">
        <v>0</v>
      </c>
      <c r="G77" s="270" t="n">
        <v>0</v>
      </c>
      <c r="H77" s="270" t="n">
        <v>0</v>
      </c>
      <c r="I77" s="270" t="n">
        <v>0</v>
      </c>
      <c r="J77" s="270" t="n">
        <v>0</v>
      </c>
      <c r="K77" s="270" t="n">
        <v>0</v>
      </c>
      <c r="L77" s="270" t="n">
        <v>0</v>
      </c>
      <c r="M77" s="270" t="n">
        <v>0</v>
      </c>
      <c r="N77" s="270" t="n">
        <v>0</v>
      </c>
      <c r="O77" s="270" t="n">
        <v>0</v>
      </c>
      <c r="P77" s="270" t="n">
        <f aca="false">SUM(D77:O77)</f>
        <v>0</v>
      </c>
    </row>
    <row r="78" customFormat="false" ht="12.75" hidden="false" customHeight="false" outlineLevel="0" collapsed="false">
      <c r="A78" s="253" t="s">
        <v>286</v>
      </c>
      <c r="B78" s="273" t="s">
        <v>287</v>
      </c>
      <c r="C78" s="254"/>
      <c r="D78" s="270" t="n">
        <v>0</v>
      </c>
      <c r="E78" s="270" t="n">
        <v>0</v>
      </c>
      <c r="F78" s="270" t="n">
        <v>0</v>
      </c>
      <c r="G78" s="270" t="n">
        <v>0</v>
      </c>
      <c r="H78" s="270" t="n">
        <v>0</v>
      </c>
      <c r="I78" s="270" t="n">
        <v>0</v>
      </c>
      <c r="J78" s="270" t="n">
        <v>0</v>
      </c>
      <c r="K78" s="270" t="n">
        <v>0</v>
      </c>
      <c r="L78" s="270" t="n">
        <v>0</v>
      </c>
      <c r="M78" s="270" t="n">
        <v>0</v>
      </c>
      <c r="N78" s="270" t="n">
        <v>0</v>
      </c>
      <c r="O78" s="270" t="n">
        <v>0</v>
      </c>
      <c r="P78" s="270" t="n">
        <f aca="false">SUM(D78:O78)</f>
        <v>0</v>
      </c>
    </row>
    <row r="79" customFormat="false" ht="12.75" hidden="false" customHeight="false" outlineLevel="0" collapsed="false">
      <c r="A79" s="253" t="s">
        <v>288</v>
      </c>
      <c r="B79" s="273" t="s">
        <v>289</v>
      </c>
      <c r="C79" s="254"/>
      <c r="D79" s="270" t="n">
        <v>0</v>
      </c>
      <c r="E79" s="270" t="n">
        <v>0</v>
      </c>
      <c r="F79" s="270" t="n">
        <v>0</v>
      </c>
      <c r="G79" s="270" t="n">
        <v>0</v>
      </c>
      <c r="H79" s="270" t="n">
        <v>0</v>
      </c>
      <c r="I79" s="270" t="n">
        <v>0</v>
      </c>
      <c r="J79" s="270" t="n">
        <v>0</v>
      </c>
      <c r="K79" s="270" t="n">
        <v>0</v>
      </c>
      <c r="L79" s="270" t="n">
        <v>0</v>
      </c>
      <c r="M79" s="270" t="n">
        <v>0</v>
      </c>
      <c r="N79" s="270" t="n">
        <v>0</v>
      </c>
      <c r="O79" s="270" t="n">
        <v>0</v>
      </c>
      <c r="P79" s="270" t="n">
        <f aca="false">SUM(D79:O79)</f>
        <v>0</v>
      </c>
    </row>
    <row r="80" customFormat="false" ht="12.75" hidden="false" customHeight="false" outlineLevel="0" collapsed="false">
      <c r="A80" s="253" t="s">
        <v>290</v>
      </c>
      <c r="B80" s="273" t="s">
        <v>291</v>
      </c>
      <c r="C80" s="254"/>
      <c r="D80" s="274" t="n">
        <v>0</v>
      </c>
      <c r="E80" s="274" t="n">
        <v>0</v>
      </c>
      <c r="F80" s="274" t="n">
        <v>0</v>
      </c>
      <c r="G80" s="274" t="n">
        <v>0</v>
      </c>
      <c r="H80" s="274" t="n">
        <v>0</v>
      </c>
      <c r="I80" s="274" t="n">
        <v>0</v>
      </c>
      <c r="J80" s="274" t="n">
        <v>0</v>
      </c>
      <c r="K80" s="274" t="n">
        <v>0</v>
      </c>
      <c r="L80" s="274" t="n">
        <v>0</v>
      </c>
      <c r="M80" s="274" t="n">
        <v>0</v>
      </c>
      <c r="N80" s="274" t="n">
        <v>0</v>
      </c>
      <c r="O80" s="274" t="n">
        <v>0</v>
      </c>
      <c r="P80" s="274" t="n">
        <f aca="false">SUM(D80:O80)</f>
        <v>0</v>
      </c>
    </row>
    <row r="81" customFormat="false" ht="12.75" hidden="false" customHeight="false" outlineLevel="0" collapsed="false">
      <c r="A81" s="256"/>
      <c r="B81" s="266" t="s">
        <v>292</v>
      </c>
      <c r="C81" s="258"/>
      <c r="D81" s="267" t="n">
        <f aca="false">SUM(D74:D80)</f>
        <v>0</v>
      </c>
      <c r="E81" s="267" t="n">
        <f aca="false">SUM(E74:E80)</f>
        <v>0</v>
      </c>
      <c r="F81" s="267" t="n">
        <f aca="false">SUM(F74:F80)</f>
        <v>0</v>
      </c>
      <c r="G81" s="267" t="n">
        <f aca="false">SUM(G74:G80)</f>
        <v>0</v>
      </c>
      <c r="H81" s="267" t="n">
        <f aca="false">SUM(H74:H80)</f>
        <v>0</v>
      </c>
      <c r="I81" s="267" t="n">
        <f aca="false">SUM(I74:I80)</f>
        <v>0</v>
      </c>
      <c r="J81" s="267" t="n">
        <f aca="false">SUM(J74:J80)</f>
        <v>0</v>
      </c>
      <c r="K81" s="267" t="n">
        <f aca="false">SUM(K74:K80)</f>
        <v>0</v>
      </c>
      <c r="L81" s="267" t="n">
        <f aca="false">SUM(L74:L80)</f>
        <v>0</v>
      </c>
      <c r="M81" s="267" t="n">
        <f aca="false">SUM(M74:M80)</f>
        <v>0</v>
      </c>
      <c r="N81" s="267" t="n">
        <f aca="false">SUM(N74:N80)</f>
        <v>0</v>
      </c>
      <c r="O81" s="267" t="n">
        <f aca="false">SUM(O74:O80)</f>
        <v>0</v>
      </c>
      <c r="P81" s="267" t="n">
        <f aca="false">SUM(P74:P80)</f>
        <v>0</v>
      </c>
      <c r="Q81" s="260"/>
      <c r="R81" s="260"/>
      <c r="S81" s="260"/>
      <c r="T81" s="260"/>
      <c r="U81" s="260"/>
      <c r="V81" s="260"/>
      <c r="W81" s="260"/>
      <c r="X81" s="260"/>
      <c r="Y81" s="260"/>
      <c r="Z81" s="260"/>
      <c r="AA81" s="260"/>
      <c r="AB81" s="260"/>
      <c r="AC81" s="260"/>
      <c r="AD81" s="260"/>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0"/>
      <c r="BB81" s="260"/>
      <c r="BC81" s="260"/>
      <c r="BD81" s="260"/>
      <c r="BE81" s="260"/>
      <c r="BF81" s="260"/>
      <c r="BG81" s="260"/>
      <c r="BH81" s="260"/>
      <c r="BI81" s="260"/>
      <c r="BJ81" s="260"/>
      <c r="BK81" s="260"/>
      <c r="BL81" s="260"/>
      <c r="BM81" s="260"/>
      <c r="BN81" s="260"/>
      <c r="BO81" s="260"/>
      <c r="BP81" s="260"/>
      <c r="BQ81" s="260"/>
      <c r="BR81" s="260"/>
      <c r="BS81" s="260"/>
      <c r="BT81" s="260"/>
      <c r="BU81" s="260"/>
      <c r="BV81" s="260"/>
      <c r="BW81" s="260"/>
      <c r="BX81" s="260"/>
      <c r="BY81" s="260"/>
      <c r="BZ81" s="260"/>
      <c r="CA81" s="260"/>
      <c r="CB81" s="260"/>
      <c r="CC81" s="260"/>
      <c r="CD81" s="260"/>
      <c r="CE81" s="260"/>
      <c r="CF81" s="260"/>
      <c r="CG81" s="260"/>
      <c r="CH81" s="260"/>
      <c r="CI81" s="260"/>
      <c r="CJ81" s="260"/>
      <c r="CK81" s="260"/>
      <c r="CL81" s="260"/>
      <c r="CM81" s="260"/>
      <c r="CN81" s="260"/>
      <c r="CO81" s="260"/>
      <c r="CP81" s="260"/>
      <c r="CQ81" s="260"/>
      <c r="CR81" s="260"/>
      <c r="CS81" s="260"/>
      <c r="CT81" s="260"/>
      <c r="CU81" s="260"/>
      <c r="CV81" s="260"/>
      <c r="CW81" s="260"/>
      <c r="CX81" s="260"/>
      <c r="CY81" s="260"/>
      <c r="CZ81" s="260"/>
      <c r="DA81" s="260"/>
      <c r="DB81" s="260"/>
      <c r="DC81" s="260"/>
      <c r="DD81" s="260"/>
      <c r="DE81" s="260"/>
      <c r="DF81" s="260"/>
      <c r="DG81" s="260"/>
      <c r="DH81" s="260"/>
      <c r="DI81" s="260"/>
      <c r="DJ81" s="260"/>
      <c r="DK81" s="260"/>
      <c r="DL81" s="260"/>
      <c r="DM81" s="260"/>
      <c r="DN81" s="260"/>
      <c r="DO81" s="260"/>
      <c r="DP81" s="260"/>
      <c r="DQ81" s="260"/>
      <c r="DR81" s="260"/>
      <c r="DS81" s="260"/>
      <c r="DT81" s="260"/>
      <c r="DU81" s="260"/>
      <c r="DV81" s="260"/>
      <c r="DW81" s="260"/>
      <c r="DX81" s="260"/>
      <c r="DY81" s="260"/>
      <c r="DZ81" s="260"/>
      <c r="EA81" s="260"/>
      <c r="EB81" s="260"/>
      <c r="EC81" s="260"/>
      <c r="ED81" s="260"/>
      <c r="EE81" s="260"/>
      <c r="EF81" s="260"/>
      <c r="EG81" s="260"/>
      <c r="EH81" s="260"/>
      <c r="EI81" s="260"/>
      <c r="EJ81" s="260"/>
      <c r="EK81" s="260"/>
      <c r="EL81" s="260"/>
      <c r="EM81" s="260"/>
      <c r="EN81" s="260"/>
      <c r="EO81" s="260"/>
      <c r="EP81" s="260"/>
      <c r="EQ81" s="260"/>
      <c r="ER81" s="260"/>
      <c r="ES81" s="260"/>
      <c r="ET81" s="260"/>
      <c r="EU81" s="260"/>
      <c r="EV81" s="260"/>
      <c r="EW81" s="260"/>
      <c r="EX81" s="260"/>
      <c r="EY81" s="260"/>
      <c r="EZ81" s="260"/>
      <c r="FA81" s="260"/>
      <c r="FB81" s="260"/>
      <c r="FC81" s="260"/>
      <c r="FD81" s="260"/>
      <c r="FE81" s="260"/>
      <c r="FF81" s="260"/>
      <c r="FG81" s="260"/>
      <c r="FH81" s="260"/>
      <c r="FI81" s="260"/>
      <c r="FJ81" s="260"/>
      <c r="FK81" s="260"/>
      <c r="FL81" s="260"/>
      <c r="FM81" s="260"/>
      <c r="FN81" s="260"/>
      <c r="FO81" s="260"/>
      <c r="FP81" s="260"/>
      <c r="FQ81" s="260"/>
      <c r="FR81" s="260"/>
      <c r="FS81" s="260"/>
      <c r="FT81" s="260"/>
      <c r="FU81" s="260"/>
      <c r="FV81" s="260"/>
      <c r="FW81" s="260"/>
      <c r="FX81" s="260"/>
      <c r="FY81" s="260"/>
      <c r="FZ81" s="260"/>
      <c r="GA81" s="260"/>
      <c r="GB81" s="260"/>
      <c r="GC81" s="260"/>
      <c r="GD81" s="260"/>
      <c r="GE81" s="260"/>
      <c r="GF81" s="260"/>
      <c r="GG81" s="260"/>
      <c r="GH81" s="260"/>
      <c r="GI81" s="260"/>
      <c r="GJ81" s="260"/>
      <c r="GK81" s="260"/>
      <c r="GL81" s="260"/>
      <c r="GM81" s="260"/>
      <c r="GN81" s="260"/>
      <c r="GO81" s="260"/>
      <c r="GP81" s="260"/>
      <c r="GQ81" s="260"/>
      <c r="GR81" s="260"/>
      <c r="GS81" s="260"/>
      <c r="GT81" s="260"/>
      <c r="GU81" s="260"/>
      <c r="GV81" s="260"/>
      <c r="GW81" s="260"/>
      <c r="GX81" s="260"/>
      <c r="GY81" s="260"/>
      <c r="GZ81" s="260"/>
      <c r="HA81" s="260"/>
      <c r="HB81" s="260"/>
      <c r="HC81" s="260"/>
      <c r="HD81" s="260"/>
      <c r="HE81" s="260"/>
      <c r="HF81" s="260"/>
      <c r="HG81" s="260"/>
      <c r="HH81" s="260"/>
      <c r="HI81" s="260"/>
      <c r="HJ81" s="260"/>
      <c r="HK81" s="260"/>
      <c r="HL81" s="260"/>
      <c r="HM81" s="260"/>
      <c r="HN81" s="260"/>
      <c r="HO81" s="260"/>
      <c r="HP81" s="260"/>
      <c r="HQ81" s="260"/>
      <c r="HR81" s="260"/>
      <c r="HS81" s="260"/>
      <c r="HT81" s="260"/>
      <c r="HU81" s="260"/>
      <c r="HV81" s="260"/>
      <c r="HW81" s="260"/>
      <c r="HX81" s="260"/>
      <c r="HY81" s="260"/>
      <c r="HZ81" s="260"/>
      <c r="IA81" s="260"/>
      <c r="IB81" s="260"/>
      <c r="IC81" s="260"/>
      <c r="ID81" s="260"/>
      <c r="IE81" s="260"/>
      <c r="IF81" s="260"/>
      <c r="IG81" s="260"/>
      <c r="IH81" s="260"/>
      <c r="II81" s="260"/>
      <c r="IJ81" s="260"/>
      <c r="IK81" s="260"/>
      <c r="IL81" s="260"/>
      <c r="IM81" s="260"/>
      <c r="IN81" s="260"/>
      <c r="IO81" s="260"/>
      <c r="IP81" s="260"/>
      <c r="IQ81" s="260"/>
      <c r="IR81" s="260"/>
      <c r="IS81" s="260"/>
      <c r="IT81" s="260"/>
      <c r="IU81" s="260"/>
      <c r="IV81" s="260"/>
      <c r="IW81" s="260"/>
    </row>
    <row r="82" customFormat="false" ht="12.75" hidden="false" customHeight="false" outlineLevel="0" collapsed="false">
      <c r="A82" s="253" t="s">
        <v>293</v>
      </c>
      <c r="B82" s="254" t="s">
        <v>294</v>
      </c>
      <c r="C82" s="254"/>
      <c r="D82" s="263" t="n">
        <v>0</v>
      </c>
      <c r="E82" s="263" t="n">
        <v>0</v>
      </c>
      <c r="F82" s="263" t="n">
        <v>0</v>
      </c>
      <c r="G82" s="263" t="n">
        <v>0</v>
      </c>
      <c r="H82" s="263" t="n">
        <v>0</v>
      </c>
      <c r="I82" s="263" t="n">
        <v>0</v>
      </c>
      <c r="J82" s="263" t="n">
        <v>0</v>
      </c>
      <c r="K82" s="263" t="n">
        <v>0</v>
      </c>
      <c r="L82" s="263" t="n">
        <v>0</v>
      </c>
      <c r="M82" s="263" t="n">
        <v>0</v>
      </c>
      <c r="N82" s="263" t="n">
        <v>0</v>
      </c>
      <c r="O82" s="263" t="n">
        <v>0</v>
      </c>
      <c r="P82" s="263" t="n">
        <f aca="false">SUM(D82:O82)</f>
        <v>0</v>
      </c>
    </row>
    <row r="83" customFormat="false" ht="12.75" hidden="false" customHeight="false" outlineLevel="0" collapsed="false">
      <c r="A83" s="253" t="s">
        <v>295</v>
      </c>
      <c r="B83" s="254" t="s">
        <v>296</v>
      </c>
      <c r="C83" s="254"/>
      <c r="D83" s="265" t="n">
        <v>0</v>
      </c>
      <c r="E83" s="265" t="n">
        <v>0</v>
      </c>
      <c r="F83" s="265" t="n">
        <v>0</v>
      </c>
      <c r="G83" s="265" t="n">
        <v>0</v>
      </c>
      <c r="H83" s="265" t="n">
        <v>0</v>
      </c>
      <c r="I83" s="265" t="n">
        <v>0</v>
      </c>
      <c r="J83" s="265" t="n">
        <v>0</v>
      </c>
      <c r="K83" s="265" t="n">
        <v>0</v>
      </c>
      <c r="L83" s="265" t="n">
        <v>0</v>
      </c>
      <c r="M83" s="265" t="n">
        <v>0</v>
      </c>
      <c r="N83" s="265" t="n">
        <v>0</v>
      </c>
      <c r="O83" s="265" t="n">
        <v>0</v>
      </c>
      <c r="P83" s="265" t="n">
        <f aca="false">SUM(D83:O83)</f>
        <v>0</v>
      </c>
    </row>
    <row r="84" customFormat="false" ht="12.75" hidden="false" customHeight="false" outlineLevel="0" collapsed="false">
      <c r="A84" s="283"/>
      <c r="B84" s="266" t="s">
        <v>297</v>
      </c>
      <c r="C84" s="258"/>
      <c r="D84" s="284" t="n">
        <f aca="false">SUM(D82:D83)</f>
        <v>0</v>
      </c>
      <c r="E84" s="284" t="n">
        <f aca="false">SUM(E82:E83)</f>
        <v>0</v>
      </c>
      <c r="F84" s="284" t="n">
        <f aca="false">SUM(F82:F83)</f>
        <v>0</v>
      </c>
      <c r="G84" s="284" t="n">
        <f aca="false">SUM(G82:G83)</f>
        <v>0</v>
      </c>
      <c r="H84" s="284" t="n">
        <f aca="false">SUM(H82:H83)</f>
        <v>0</v>
      </c>
      <c r="I84" s="284" t="n">
        <f aca="false">SUM(I82:I83)</f>
        <v>0</v>
      </c>
      <c r="J84" s="284" t="n">
        <f aca="false">SUM(J82:J83)</f>
        <v>0</v>
      </c>
      <c r="K84" s="284" t="n">
        <f aca="false">SUM(K82:K83)</f>
        <v>0</v>
      </c>
      <c r="L84" s="284" t="n">
        <f aca="false">SUM(L82:L83)</f>
        <v>0</v>
      </c>
      <c r="M84" s="284" t="n">
        <f aca="false">SUM(M82:M83)</f>
        <v>0</v>
      </c>
      <c r="N84" s="284" t="n">
        <f aca="false">SUM(N82:N83)</f>
        <v>0</v>
      </c>
      <c r="O84" s="284" t="n">
        <f aca="false">SUM(O82:O83)</f>
        <v>0</v>
      </c>
      <c r="P84" s="284" t="n">
        <f aca="false">SUM(P82:P83)</f>
        <v>0</v>
      </c>
      <c r="Q84" s="258"/>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c r="BC84" s="260"/>
      <c r="BD84" s="260"/>
      <c r="BE84" s="260"/>
      <c r="BF84" s="260"/>
      <c r="BG84" s="260"/>
      <c r="BH84" s="260"/>
      <c r="BI84" s="260"/>
      <c r="BJ84" s="260"/>
      <c r="BK84" s="260"/>
      <c r="BL84" s="260"/>
      <c r="BM84" s="260"/>
      <c r="BN84" s="260"/>
      <c r="BO84" s="260"/>
      <c r="BP84" s="260"/>
      <c r="BQ84" s="260"/>
      <c r="BR84" s="260"/>
      <c r="BS84" s="260"/>
      <c r="BT84" s="260"/>
      <c r="BU84" s="260"/>
      <c r="BV84" s="260"/>
      <c r="BW84" s="260"/>
      <c r="BX84" s="260"/>
      <c r="BY84" s="260"/>
      <c r="BZ84" s="260"/>
      <c r="CA84" s="260"/>
      <c r="CB84" s="260"/>
      <c r="CC84" s="260"/>
      <c r="CD84" s="260"/>
      <c r="CE84" s="260"/>
      <c r="CF84" s="260"/>
      <c r="CG84" s="260"/>
      <c r="CH84" s="260"/>
      <c r="CI84" s="260"/>
      <c r="CJ84" s="260"/>
      <c r="CK84" s="260"/>
      <c r="CL84" s="260"/>
      <c r="CM84" s="260"/>
      <c r="CN84" s="260"/>
      <c r="CO84" s="260"/>
      <c r="CP84" s="260"/>
      <c r="CQ84" s="260"/>
      <c r="CR84" s="260"/>
      <c r="CS84" s="260"/>
      <c r="CT84" s="260"/>
      <c r="CU84" s="260"/>
      <c r="CV84" s="260"/>
      <c r="CW84" s="260"/>
      <c r="CX84" s="260"/>
      <c r="CY84" s="260"/>
      <c r="CZ84" s="260"/>
      <c r="DA84" s="260"/>
      <c r="DB84" s="260"/>
      <c r="DC84" s="260"/>
      <c r="DD84" s="260"/>
      <c r="DE84" s="260"/>
      <c r="DF84" s="260"/>
      <c r="DG84" s="260"/>
      <c r="DH84" s="260"/>
      <c r="DI84" s="260"/>
      <c r="DJ84" s="260"/>
      <c r="DK84" s="260"/>
      <c r="DL84" s="260"/>
      <c r="DM84" s="260"/>
      <c r="DN84" s="260"/>
      <c r="DO84" s="260"/>
      <c r="DP84" s="260"/>
      <c r="DQ84" s="260"/>
      <c r="DR84" s="260"/>
      <c r="DS84" s="260"/>
      <c r="DT84" s="260"/>
      <c r="DU84" s="260"/>
      <c r="DV84" s="260"/>
      <c r="DW84" s="260"/>
      <c r="DX84" s="260"/>
      <c r="DY84" s="260"/>
      <c r="DZ84" s="260"/>
      <c r="EA84" s="260"/>
      <c r="EB84" s="260"/>
      <c r="EC84" s="260"/>
      <c r="ED84" s="260"/>
      <c r="EE84" s="260"/>
      <c r="EF84" s="260"/>
      <c r="EG84" s="260"/>
      <c r="EH84" s="260"/>
      <c r="EI84" s="260"/>
      <c r="EJ84" s="260"/>
      <c r="EK84" s="260"/>
      <c r="EL84" s="260"/>
      <c r="EM84" s="260"/>
      <c r="EN84" s="260"/>
      <c r="EO84" s="260"/>
      <c r="EP84" s="260"/>
      <c r="EQ84" s="260"/>
      <c r="ER84" s="260"/>
      <c r="ES84" s="260"/>
      <c r="ET84" s="260"/>
      <c r="EU84" s="260"/>
      <c r="EV84" s="260"/>
      <c r="EW84" s="260"/>
      <c r="EX84" s="260"/>
      <c r="EY84" s="260"/>
      <c r="EZ84" s="260"/>
      <c r="FA84" s="260"/>
      <c r="FB84" s="260"/>
      <c r="FC84" s="260"/>
      <c r="FD84" s="260"/>
      <c r="FE84" s="260"/>
      <c r="FF84" s="260"/>
      <c r="FG84" s="260"/>
      <c r="FH84" s="260"/>
      <c r="FI84" s="260"/>
      <c r="FJ84" s="260"/>
      <c r="FK84" s="260"/>
      <c r="FL84" s="260"/>
      <c r="FM84" s="260"/>
      <c r="FN84" s="260"/>
      <c r="FO84" s="260"/>
      <c r="FP84" s="260"/>
      <c r="FQ84" s="260"/>
      <c r="FR84" s="260"/>
      <c r="FS84" s="260"/>
      <c r="FT84" s="260"/>
      <c r="FU84" s="260"/>
      <c r="FV84" s="260"/>
      <c r="FW84" s="260"/>
      <c r="FX84" s="260"/>
      <c r="FY84" s="260"/>
      <c r="FZ84" s="260"/>
      <c r="GA84" s="260"/>
      <c r="GB84" s="260"/>
      <c r="GC84" s="260"/>
      <c r="GD84" s="260"/>
      <c r="GE84" s="260"/>
      <c r="GF84" s="260"/>
      <c r="GG84" s="260"/>
      <c r="GH84" s="260"/>
      <c r="GI84" s="260"/>
      <c r="GJ84" s="260"/>
      <c r="GK84" s="260"/>
      <c r="GL84" s="260"/>
      <c r="GM84" s="260"/>
      <c r="GN84" s="260"/>
      <c r="GO84" s="260"/>
      <c r="GP84" s="260"/>
      <c r="GQ84" s="260"/>
      <c r="GR84" s="260"/>
      <c r="GS84" s="260"/>
      <c r="GT84" s="260"/>
      <c r="GU84" s="260"/>
      <c r="GV84" s="260"/>
      <c r="GW84" s="260"/>
      <c r="GX84" s="260"/>
      <c r="GY84" s="260"/>
      <c r="GZ84" s="260"/>
      <c r="HA84" s="260"/>
      <c r="HB84" s="260"/>
      <c r="HC84" s="260"/>
      <c r="HD84" s="260"/>
      <c r="HE84" s="260"/>
      <c r="HF84" s="260"/>
      <c r="HG84" s="260"/>
      <c r="HH84" s="260"/>
      <c r="HI84" s="260"/>
      <c r="HJ84" s="260"/>
      <c r="HK84" s="260"/>
      <c r="HL84" s="260"/>
      <c r="HM84" s="260"/>
      <c r="HN84" s="260"/>
      <c r="HO84" s="260"/>
      <c r="HP84" s="260"/>
      <c r="HQ84" s="260"/>
      <c r="HR84" s="260"/>
      <c r="HS84" s="260"/>
      <c r="HT84" s="260"/>
      <c r="HU84" s="260"/>
      <c r="HV84" s="260"/>
      <c r="HW84" s="260"/>
      <c r="HX84" s="260"/>
      <c r="HY84" s="260"/>
      <c r="HZ84" s="260"/>
      <c r="IA84" s="260"/>
      <c r="IB84" s="260"/>
      <c r="IC84" s="260"/>
      <c r="ID84" s="260"/>
      <c r="IE84" s="260"/>
      <c r="IF84" s="260"/>
      <c r="IG84" s="260"/>
      <c r="IH84" s="260"/>
      <c r="II84" s="260"/>
      <c r="IJ84" s="260"/>
      <c r="IK84" s="260"/>
      <c r="IL84" s="260"/>
      <c r="IM84" s="260"/>
      <c r="IN84" s="260"/>
      <c r="IO84" s="260"/>
      <c r="IP84" s="260"/>
      <c r="IQ84" s="260"/>
      <c r="IR84" s="260"/>
      <c r="IS84" s="260"/>
      <c r="IT84" s="260"/>
      <c r="IU84" s="260"/>
      <c r="IV84" s="260"/>
      <c r="IW84" s="260"/>
    </row>
    <row r="85" customFormat="false" ht="12.75" hidden="false" customHeight="false" outlineLevel="0" collapsed="false">
      <c r="A85" s="285" t="s">
        <v>298</v>
      </c>
      <c r="B85" s="286" t="s">
        <v>155</v>
      </c>
      <c r="C85" s="287"/>
      <c r="D85" s="284" t="n">
        <v>0</v>
      </c>
      <c r="E85" s="284" t="n">
        <v>0</v>
      </c>
      <c r="F85" s="284" t="n">
        <v>0</v>
      </c>
      <c r="G85" s="284" t="n">
        <v>0</v>
      </c>
      <c r="H85" s="284" t="n">
        <v>0</v>
      </c>
      <c r="I85" s="284" t="n">
        <v>0</v>
      </c>
      <c r="J85" s="284" t="n">
        <v>0</v>
      </c>
      <c r="K85" s="284" t="n">
        <v>0</v>
      </c>
      <c r="L85" s="284" t="n">
        <v>0</v>
      </c>
      <c r="M85" s="284" t="n">
        <v>0</v>
      </c>
      <c r="N85" s="284" t="n">
        <v>0</v>
      </c>
      <c r="O85" s="284" t="n">
        <v>0</v>
      </c>
      <c r="P85" s="284" t="n">
        <f aca="false">SUM(D85:O85)</f>
        <v>0</v>
      </c>
      <c r="Q85" s="258"/>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260"/>
      <c r="BD85" s="260"/>
      <c r="BE85" s="260"/>
      <c r="BF85" s="260"/>
      <c r="BG85" s="260"/>
      <c r="BH85" s="260"/>
      <c r="BI85" s="260"/>
      <c r="BJ85" s="260"/>
      <c r="BK85" s="260"/>
      <c r="BL85" s="260"/>
      <c r="BM85" s="260"/>
      <c r="BN85" s="260"/>
      <c r="BO85" s="260"/>
      <c r="BP85" s="260"/>
      <c r="BQ85" s="260"/>
      <c r="BR85" s="260"/>
      <c r="BS85" s="260"/>
      <c r="BT85" s="260"/>
      <c r="BU85" s="260"/>
      <c r="BV85" s="260"/>
      <c r="BW85" s="260"/>
      <c r="BX85" s="260"/>
      <c r="BY85" s="260"/>
      <c r="BZ85" s="260"/>
      <c r="CA85" s="260"/>
      <c r="CB85" s="260"/>
      <c r="CC85" s="260"/>
      <c r="CD85" s="260"/>
      <c r="CE85" s="260"/>
      <c r="CF85" s="260"/>
      <c r="CG85" s="260"/>
      <c r="CH85" s="260"/>
      <c r="CI85" s="260"/>
      <c r="CJ85" s="260"/>
      <c r="CK85" s="260"/>
      <c r="CL85" s="260"/>
      <c r="CM85" s="260"/>
      <c r="CN85" s="260"/>
      <c r="CO85" s="260"/>
      <c r="CP85" s="260"/>
      <c r="CQ85" s="260"/>
      <c r="CR85" s="260"/>
      <c r="CS85" s="260"/>
      <c r="CT85" s="260"/>
      <c r="CU85" s="260"/>
      <c r="CV85" s="260"/>
      <c r="CW85" s="260"/>
      <c r="CX85" s="260"/>
      <c r="CY85" s="260"/>
      <c r="CZ85" s="260"/>
      <c r="DA85" s="260"/>
      <c r="DB85" s="260"/>
      <c r="DC85" s="260"/>
      <c r="DD85" s="260"/>
      <c r="DE85" s="260"/>
      <c r="DF85" s="260"/>
      <c r="DG85" s="260"/>
      <c r="DH85" s="260"/>
      <c r="DI85" s="260"/>
      <c r="DJ85" s="260"/>
      <c r="DK85" s="260"/>
      <c r="DL85" s="260"/>
      <c r="DM85" s="260"/>
      <c r="DN85" s="260"/>
      <c r="DO85" s="260"/>
      <c r="DP85" s="260"/>
      <c r="DQ85" s="260"/>
      <c r="DR85" s="260"/>
      <c r="DS85" s="260"/>
      <c r="DT85" s="260"/>
      <c r="DU85" s="260"/>
      <c r="DV85" s="260"/>
      <c r="DW85" s="260"/>
      <c r="DX85" s="260"/>
      <c r="DY85" s="260"/>
      <c r="DZ85" s="260"/>
      <c r="EA85" s="260"/>
      <c r="EB85" s="260"/>
      <c r="EC85" s="260"/>
      <c r="ED85" s="260"/>
      <c r="EE85" s="260"/>
      <c r="EF85" s="260"/>
      <c r="EG85" s="260"/>
      <c r="EH85" s="260"/>
      <c r="EI85" s="260"/>
      <c r="EJ85" s="260"/>
      <c r="EK85" s="260"/>
      <c r="EL85" s="260"/>
      <c r="EM85" s="260"/>
      <c r="EN85" s="260"/>
      <c r="EO85" s="260"/>
      <c r="EP85" s="260"/>
      <c r="EQ85" s="260"/>
      <c r="ER85" s="260"/>
      <c r="ES85" s="260"/>
      <c r="ET85" s="260"/>
      <c r="EU85" s="260"/>
      <c r="EV85" s="260"/>
      <c r="EW85" s="260"/>
      <c r="EX85" s="260"/>
      <c r="EY85" s="260"/>
      <c r="EZ85" s="260"/>
      <c r="FA85" s="260"/>
      <c r="FB85" s="260"/>
      <c r="FC85" s="260"/>
      <c r="FD85" s="260"/>
      <c r="FE85" s="260"/>
      <c r="FF85" s="260"/>
      <c r="FG85" s="260"/>
      <c r="FH85" s="260"/>
      <c r="FI85" s="260"/>
      <c r="FJ85" s="260"/>
      <c r="FK85" s="260"/>
      <c r="FL85" s="260"/>
      <c r="FM85" s="260"/>
      <c r="FN85" s="260"/>
      <c r="FO85" s="260"/>
      <c r="FP85" s="260"/>
      <c r="FQ85" s="260"/>
      <c r="FR85" s="260"/>
      <c r="FS85" s="260"/>
      <c r="FT85" s="260"/>
      <c r="FU85" s="260"/>
      <c r="FV85" s="260"/>
      <c r="FW85" s="260"/>
      <c r="FX85" s="260"/>
      <c r="FY85" s="260"/>
      <c r="FZ85" s="260"/>
      <c r="GA85" s="260"/>
      <c r="GB85" s="260"/>
      <c r="GC85" s="260"/>
      <c r="GD85" s="260"/>
      <c r="GE85" s="260"/>
      <c r="GF85" s="260"/>
      <c r="GG85" s="260"/>
      <c r="GH85" s="260"/>
      <c r="GI85" s="260"/>
      <c r="GJ85" s="260"/>
      <c r="GK85" s="260"/>
      <c r="GL85" s="260"/>
      <c r="GM85" s="260"/>
      <c r="GN85" s="260"/>
      <c r="GO85" s="260"/>
      <c r="GP85" s="260"/>
      <c r="GQ85" s="260"/>
      <c r="GR85" s="260"/>
      <c r="GS85" s="260"/>
      <c r="GT85" s="260"/>
      <c r="GU85" s="260"/>
      <c r="GV85" s="260"/>
      <c r="GW85" s="260"/>
      <c r="GX85" s="260"/>
      <c r="GY85" s="260"/>
      <c r="GZ85" s="260"/>
      <c r="HA85" s="260"/>
      <c r="HB85" s="260"/>
      <c r="HC85" s="260"/>
      <c r="HD85" s="260"/>
      <c r="HE85" s="260"/>
      <c r="HF85" s="260"/>
      <c r="HG85" s="260"/>
      <c r="HH85" s="260"/>
      <c r="HI85" s="260"/>
      <c r="HJ85" s="260"/>
      <c r="HK85" s="260"/>
      <c r="HL85" s="260"/>
      <c r="HM85" s="260"/>
      <c r="HN85" s="260"/>
      <c r="HO85" s="260"/>
      <c r="HP85" s="260"/>
      <c r="HQ85" s="260"/>
      <c r="HR85" s="260"/>
      <c r="HS85" s="260"/>
      <c r="HT85" s="260"/>
      <c r="HU85" s="260"/>
      <c r="HV85" s="260"/>
      <c r="HW85" s="260"/>
      <c r="HX85" s="260"/>
      <c r="HY85" s="260"/>
      <c r="HZ85" s="260"/>
      <c r="IA85" s="260"/>
      <c r="IB85" s="260"/>
      <c r="IC85" s="260"/>
      <c r="ID85" s="260"/>
      <c r="IE85" s="260"/>
      <c r="IF85" s="260"/>
      <c r="IG85" s="260"/>
      <c r="IH85" s="260"/>
      <c r="II85" s="260"/>
      <c r="IJ85" s="260"/>
      <c r="IK85" s="260"/>
      <c r="IL85" s="260"/>
      <c r="IM85" s="260"/>
      <c r="IN85" s="260"/>
      <c r="IO85" s="260"/>
      <c r="IP85" s="260"/>
      <c r="IQ85" s="260"/>
      <c r="IR85" s="260"/>
      <c r="IS85" s="260"/>
      <c r="IT85" s="260"/>
      <c r="IU85" s="260"/>
      <c r="IV85" s="260"/>
      <c r="IW85" s="260"/>
    </row>
    <row r="86" customFormat="false" ht="12.75" hidden="false" customHeight="false" outlineLevel="0" collapsed="false">
      <c r="A86" s="288"/>
      <c r="B86" s="289" t="s">
        <v>156</v>
      </c>
      <c r="C86" s="290"/>
      <c r="D86" s="291" t="n">
        <f aca="false">D32+D35+D43+D45+D47+D49+D58+D64+D69+D81+D84+D65+D66+D70+D71+D72+D73+D85</f>
        <v>0</v>
      </c>
      <c r="E86" s="291" t="n">
        <f aca="false">E32+E35+E43+E45+E47+E49+E58+E64+E69+E81+E84+E65+E66+E70+E71+E72+E73+E85</f>
        <v>0</v>
      </c>
      <c r="F86" s="291" t="n">
        <f aca="false">F32+F35+F43+F45+F47+F49+F58+F64+F69+F81+F84+F65+F66+F70+F71+F72+F73+F85</f>
        <v>0</v>
      </c>
      <c r="G86" s="291" t="n">
        <f aca="false">G32+G35+G43+G45+G47+G49+G58+G64+G69+G81+G84+G65+G66+G70+G71+G72+G73+G85</f>
        <v>0</v>
      </c>
      <c r="H86" s="291" t="n">
        <f aca="false">H32+H35+H43+H45+H47+H49+H58+H64+H69+H81+H84+H65+H66+H70+H71+H72+H73+H85</f>
        <v>0</v>
      </c>
      <c r="I86" s="291" t="n">
        <f aca="false">I32+I35+I43+I45+I47+I49+I58+I64+I69+I81+I84+I65+I66+I70+I71+I72+I73+I85</f>
        <v>0</v>
      </c>
      <c r="J86" s="291" t="n">
        <f aca="false">J32+J35+J43+J45+J47+J49+J58+J64+J69+J81+J84+J65+J66+J70+J71+J72+J73+J85</f>
        <v>0</v>
      </c>
      <c r="K86" s="291" t="n">
        <f aca="false">K32+K35+K43+K45+K47+K49+K58+K64+K69+K81+K84+K65+K66+K70+K71+K72+K73+K85</f>
        <v>0</v>
      </c>
      <c r="L86" s="291" t="n">
        <f aca="false">L32+L35+L43+L45+L47+L49+L58+L64+L69+L81+L84+L65+L66+L70+L71+L72+L73+L85</f>
        <v>0</v>
      </c>
      <c r="M86" s="291" t="n">
        <f aca="false">M32+M35+M43+M45+M47+M49+M58+M64+M69+M81+M84+M65+M66+M70+M71+M72+M73+M85</f>
        <v>0</v>
      </c>
      <c r="N86" s="291" t="n">
        <f aca="false">N32+N35+N43+N45+N47+N49+N58+N64+N69+N81+N84+N65+N66+N70+N71+N72+N73+N85</f>
        <v>0</v>
      </c>
      <c r="O86" s="291" t="n">
        <f aca="false">O32+O35+O43+O45+O47+O49+O58+O64+O69+O81+O84+O65+O66+O70+O71+O72+O73+O85</f>
        <v>0</v>
      </c>
      <c r="P86" s="291" t="n">
        <f aca="false">P32+P35+P43+P45+P47+P49+P58+P64+P69+P81+P84+P65+P66+P70+P71+P72+P73+P85</f>
        <v>0</v>
      </c>
      <c r="Q86" s="271"/>
    </row>
    <row r="87" customFormat="false" ht="12.75" hidden="false" customHeight="false" outlineLevel="0" collapsed="false">
      <c r="D87" s="270"/>
      <c r="E87" s="270"/>
      <c r="F87" s="270"/>
      <c r="G87" s="270"/>
      <c r="H87" s="270"/>
      <c r="I87" s="270"/>
      <c r="J87" s="270"/>
      <c r="K87" s="270"/>
      <c r="L87" s="270"/>
      <c r="M87" s="270"/>
      <c r="N87" s="270"/>
      <c r="O87" s="270"/>
      <c r="P87" s="270"/>
    </row>
    <row r="88" customFormat="false" ht="12.75" hidden="false" customHeight="false" outlineLevel="0" collapsed="false">
      <c r="A88" s="292"/>
      <c r="B88" s="293"/>
      <c r="C88" s="293"/>
      <c r="D88" s="294" t="n">
        <v>37258</v>
      </c>
      <c r="E88" s="294" t="n">
        <v>37289</v>
      </c>
      <c r="F88" s="294" t="n">
        <v>37317</v>
      </c>
      <c r="G88" s="294" t="n">
        <v>37348</v>
      </c>
      <c r="H88" s="294" t="n">
        <v>37378</v>
      </c>
      <c r="I88" s="294" t="n">
        <v>37409</v>
      </c>
      <c r="J88" s="294" t="n">
        <v>37439</v>
      </c>
      <c r="K88" s="294" t="n">
        <v>37470</v>
      </c>
      <c r="L88" s="294" t="n">
        <v>37501</v>
      </c>
      <c r="M88" s="294" t="n">
        <v>37531</v>
      </c>
      <c r="N88" s="294" t="n">
        <v>37562</v>
      </c>
      <c r="O88" s="294" t="n">
        <v>37592</v>
      </c>
      <c r="P88" s="295" t="s">
        <v>141</v>
      </c>
      <c r="Q88" s="296"/>
      <c r="R88" s="296"/>
      <c r="S88" s="296"/>
      <c r="T88" s="296"/>
      <c r="U88" s="296"/>
      <c r="V88" s="296"/>
      <c r="W88" s="296"/>
      <c r="X88" s="296"/>
      <c r="Y88" s="296"/>
      <c r="Z88" s="296"/>
      <c r="AA88" s="296"/>
      <c r="AB88" s="296"/>
      <c r="AC88" s="296"/>
      <c r="AD88" s="296"/>
      <c r="AE88" s="296"/>
      <c r="AF88" s="296"/>
      <c r="AG88" s="296"/>
      <c r="AH88" s="296"/>
      <c r="AI88" s="296"/>
      <c r="AJ88" s="296"/>
      <c r="AK88" s="296"/>
      <c r="AL88" s="296"/>
      <c r="AM88" s="296"/>
      <c r="AN88" s="296"/>
      <c r="AO88" s="296"/>
      <c r="AP88" s="296"/>
      <c r="AQ88" s="296"/>
      <c r="AR88" s="296"/>
      <c r="AS88" s="296"/>
      <c r="AT88" s="296"/>
      <c r="AU88" s="296"/>
      <c r="AV88" s="296"/>
      <c r="AW88" s="296"/>
      <c r="AX88" s="296"/>
      <c r="AY88" s="296"/>
      <c r="AZ88" s="296"/>
      <c r="BA88" s="296"/>
      <c r="BB88" s="296"/>
      <c r="BC88" s="296"/>
      <c r="BD88" s="296"/>
      <c r="BE88" s="296"/>
      <c r="BF88" s="296"/>
      <c r="BG88" s="296"/>
      <c r="BH88" s="296"/>
      <c r="BI88" s="296"/>
      <c r="BJ88" s="296"/>
      <c r="BK88" s="296"/>
      <c r="BL88" s="296"/>
      <c r="BM88" s="296"/>
      <c r="BN88" s="296"/>
      <c r="BO88" s="296"/>
      <c r="BP88" s="296"/>
      <c r="BQ88" s="296"/>
      <c r="BR88" s="296"/>
      <c r="BS88" s="296"/>
      <c r="BT88" s="296"/>
      <c r="BU88" s="296"/>
      <c r="BV88" s="296"/>
      <c r="BW88" s="296"/>
      <c r="BX88" s="296"/>
      <c r="BY88" s="296"/>
      <c r="BZ88" s="296"/>
      <c r="CA88" s="296"/>
      <c r="CB88" s="296"/>
      <c r="CC88" s="296"/>
      <c r="CD88" s="296"/>
      <c r="CE88" s="296"/>
      <c r="CF88" s="296"/>
      <c r="CG88" s="296"/>
      <c r="CH88" s="296"/>
      <c r="CI88" s="296"/>
      <c r="CJ88" s="296"/>
      <c r="CK88" s="296"/>
      <c r="CL88" s="296"/>
      <c r="CM88" s="296"/>
      <c r="CN88" s="296"/>
      <c r="CO88" s="296"/>
      <c r="CP88" s="296"/>
      <c r="CQ88" s="296"/>
      <c r="CR88" s="296"/>
      <c r="CS88" s="296"/>
      <c r="CT88" s="296"/>
      <c r="CU88" s="296"/>
      <c r="CV88" s="296"/>
      <c r="CW88" s="296"/>
      <c r="CX88" s="296"/>
      <c r="CY88" s="296"/>
      <c r="CZ88" s="296"/>
      <c r="DA88" s="296"/>
      <c r="DB88" s="296"/>
      <c r="DC88" s="296"/>
      <c r="DD88" s="296"/>
      <c r="DE88" s="296"/>
      <c r="DF88" s="296"/>
      <c r="DG88" s="296"/>
      <c r="DH88" s="296"/>
      <c r="DI88" s="296"/>
      <c r="DJ88" s="296"/>
      <c r="DK88" s="296"/>
      <c r="DL88" s="296"/>
      <c r="DM88" s="296"/>
      <c r="DN88" s="296"/>
      <c r="DO88" s="296"/>
      <c r="DP88" s="296"/>
      <c r="DQ88" s="296"/>
      <c r="DR88" s="296"/>
      <c r="DS88" s="296"/>
      <c r="DT88" s="296"/>
      <c r="DU88" s="296"/>
      <c r="DV88" s="296"/>
      <c r="DW88" s="296"/>
      <c r="DX88" s="296"/>
      <c r="DY88" s="296"/>
      <c r="DZ88" s="296"/>
      <c r="EA88" s="296"/>
      <c r="EB88" s="296"/>
      <c r="EC88" s="296"/>
      <c r="ED88" s="296"/>
      <c r="EE88" s="296"/>
      <c r="EF88" s="296"/>
      <c r="EG88" s="296"/>
      <c r="EH88" s="296"/>
      <c r="EI88" s="296"/>
      <c r="EJ88" s="296"/>
      <c r="EK88" s="296"/>
      <c r="EL88" s="296"/>
      <c r="EM88" s="296"/>
      <c r="EN88" s="296"/>
      <c r="EO88" s="296"/>
      <c r="EP88" s="296"/>
      <c r="EQ88" s="296"/>
      <c r="ER88" s="296"/>
      <c r="ES88" s="296"/>
      <c r="ET88" s="296"/>
      <c r="EU88" s="296"/>
      <c r="EV88" s="296"/>
      <c r="EW88" s="296"/>
      <c r="EX88" s="296"/>
      <c r="EY88" s="296"/>
      <c r="EZ88" s="296"/>
      <c r="FA88" s="296"/>
      <c r="FB88" s="296"/>
      <c r="FC88" s="296"/>
      <c r="FD88" s="296"/>
      <c r="FE88" s="296"/>
      <c r="FF88" s="296"/>
      <c r="FG88" s="296"/>
      <c r="FH88" s="296"/>
      <c r="FI88" s="296"/>
      <c r="FJ88" s="296"/>
      <c r="FK88" s="296"/>
      <c r="FL88" s="296"/>
      <c r="FM88" s="296"/>
      <c r="FN88" s="296"/>
      <c r="FO88" s="296"/>
      <c r="FP88" s="296"/>
      <c r="FQ88" s="296"/>
      <c r="FR88" s="296"/>
      <c r="FS88" s="296"/>
      <c r="FT88" s="296"/>
      <c r="FU88" s="296"/>
      <c r="FV88" s="296"/>
      <c r="FW88" s="296"/>
      <c r="FX88" s="296"/>
      <c r="FY88" s="296"/>
      <c r="FZ88" s="296"/>
      <c r="GA88" s="296"/>
      <c r="GB88" s="296"/>
      <c r="GC88" s="296"/>
      <c r="GD88" s="296"/>
      <c r="GE88" s="296"/>
      <c r="GF88" s="296"/>
      <c r="GG88" s="296"/>
      <c r="GH88" s="296"/>
      <c r="GI88" s="296"/>
      <c r="GJ88" s="296"/>
      <c r="GK88" s="296"/>
      <c r="GL88" s="296"/>
      <c r="GM88" s="296"/>
      <c r="GN88" s="296"/>
      <c r="GO88" s="296"/>
      <c r="GP88" s="296"/>
      <c r="GQ88" s="296"/>
      <c r="GR88" s="296"/>
      <c r="GS88" s="296"/>
      <c r="GT88" s="296"/>
      <c r="GU88" s="296"/>
      <c r="GV88" s="296"/>
      <c r="GW88" s="296"/>
      <c r="GX88" s="296"/>
      <c r="GY88" s="296"/>
      <c r="GZ88" s="296"/>
      <c r="HA88" s="296"/>
      <c r="HB88" s="296"/>
      <c r="HC88" s="296"/>
      <c r="HD88" s="296"/>
      <c r="HE88" s="296"/>
      <c r="HF88" s="296"/>
      <c r="HG88" s="296"/>
      <c r="HH88" s="296"/>
      <c r="HI88" s="296"/>
      <c r="HJ88" s="296"/>
      <c r="HK88" s="296"/>
      <c r="HL88" s="296"/>
      <c r="HM88" s="296"/>
      <c r="HN88" s="296"/>
      <c r="HO88" s="296"/>
      <c r="HP88" s="296"/>
      <c r="HQ88" s="296"/>
      <c r="HR88" s="296"/>
      <c r="HS88" s="296"/>
      <c r="HT88" s="296"/>
      <c r="HU88" s="296"/>
      <c r="HV88" s="296"/>
      <c r="HW88" s="296"/>
      <c r="HX88" s="296"/>
      <c r="HY88" s="296"/>
      <c r="HZ88" s="296"/>
      <c r="IA88" s="296"/>
      <c r="IB88" s="296"/>
      <c r="IC88" s="296"/>
      <c r="ID88" s="296"/>
      <c r="IE88" s="296"/>
      <c r="IF88" s="296"/>
      <c r="IG88" s="296"/>
      <c r="IH88" s="296"/>
      <c r="II88" s="296"/>
      <c r="IJ88" s="296"/>
      <c r="IK88" s="296"/>
      <c r="IL88" s="296"/>
      <c r="IM88" s="296"/>
      <c r="IN88" s="296"/>
      <c r="IO88" s="296"/>
      <c r="IP88" s="296"/>
      <c r="IQ88" s="296"/>
      <c r="IR88" s="296"/>
      <c r="IS88" s="296"/>
      <c r="IT88" s="296"/>
      <c r="IU88" s="296"/>
      <c r="IV88" s="296"/>
      <c r="IW88" s="296"/>
    </row>
    <row r="89" customFormat="false" ht="12.75" hidden="false" customHeight="false" outlineLevel="0" collapsed="false">
      <c r="A89" s="258" t="s">
        <v>299</v>
      </c>
      <c r="B89" s="197"/>
      <c r="C89" s="197"/>
      <c r="D89" s="297"/>
      <c r="E89" s="297"/>
      <c r="F89" s="297"/>
      <c r="G89" s="297"/>
      <c r="H89" s="297"/>
      <c r="I89" s="297"/>
      <c r="J89" s="297"/>
      <c r="K89" s="297"/>
      <c r="L89" s="297"/>
      <c r="M89" s="297"/>
      <c r="N89" s="297"/>
      <c r="O89" s="297"/>
      <c r="P89" s="297"/>
      <c r="Q89" s="298"/>
      <c r="R89" s="298"/>
      <c r="S89" s="298"/>
      <c r="T89" s="298"/>
      <c r="U89" s="298"/>
      <c r="V89" s="298"/>
      <c r="W89" s="298"/>
      <c r="X89" s="298"/>
      <c r="Y89" s="298"/>
      <c r="Z89" s="298"/>
      <c r="AA89" s="298"/>
      <c r="AB89" s="298"/>
      <c r="AC89" s="298"/>
      <c r="AD89" s="298"/>
      <c r="AE89" s="298"/>
      <c r="AF89" s="298"/>
      <c r="AG89" s="298"/>
      <c r="AH89" s="298"/>
      <c r="AI89" s="298"/>
      <c r="AJ89" s="298"/>
      <c r="AK89" s="298"/>
      <c r="AL89" s="298"/>
      <c r="AM89" s="298"/>
      <c r="AN89" s="298"/>
      <c r="AO89" s="298"/>
      <c r="AP89" s="298"/>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c r="HV89" s="298"/>
      <c r="HW89" s="298"/>
      <c r="HX89" s="298"/>
      <c r="HY89" s="298"/>
      <c r="HZ89" s="298"/>
      <c r="IA89" s="298"/>
      <c r="IB89" s="298"/>
      <c r="IC89" s="298"/>
      <c r="ID89" s="298"/>
      <c r="IE89" s="298"/>
      <c r="IF89" s="298"/>
      <c r="IG89" s="298"/>
      <c r="IH89" s="298"/>
      <c r="II89" s="298"/>
      <c r="IJ89" s="298"/>
      <c r="IK89" s="298"/>
      <c r="IL89" s="298"/>
      <c r="IM89" s="298"/>
      <c r="IN89" s="298"/>
      <c r="IO89" s="298"/>
      <c r="IP89" s="298"/>
      <c r="IQ89" s="298"/>
      <c r="IR89" s="298"/>
      <c r="IS89" s="298"/>
      <c r="IT89" s="298"/>
      <c r="IU89" s="298"/>
      <c r="IV89" s="298"/>
      <c r="IW89" s="298"/>
    </row>
    <row r="90" customFormat="false" ht="12.75" hidden="false" customHeight="false" outlineLevel="0" collapsed="false">
      <c r="A90" s="298"/>
      <c r="B90" s="299" t="s">
        <v>300</v>
      </c>
      <c r="C90" s="197"/>
      <c r="D90" s="297"/>
      <c r="E90" s="297"/>
      <c r="F90" s="297"/>
      <c r="G90" s="297"/>
      <c r="H90" s="297"/>
      <c r="I90" s="297"/>
      <c r="J90" s="297"/>
      <c r="K90" s="297"/>
      <c r="L90" s="297"/>
      <c r="M90" s="297"/>
      <c r="N90" s="297"/>
      <c r="O90" s="297"/>
      <c r="P90" s="297" t="n">
        <f aca="false">SUM(D90:O90)</f>
        <v>0</v>
      </c>
      <c r="Q90" s="298"/>
      <c r="R90" s="298"/>
      <c r="S90" s="298"/>
      <c r="T90" s="298"/>
      <c r="U90" s="298"/>
      <c r="V90" s="298"/>
      <c r="W90" s="298"/>
      <c r="X90" s="298"/>
      <c r="Y90" s="298"/>
      <c r="Z90" s="298"/>
      <c r="AA90" s="298"/>
      <c r="AB90" s="298"/>
      <c r="AC90" s="298"/>
      <c r="AD90" s="298"/>
      <c r="AE90" s="298"/>
      <c r="AF90" s="298"/>
      <c r="AG90" s="298"/>
      <c r="AH90" s="298"/>
      <c r="AI90" s="298"/>
      <c r="AJ90" s="298"/>
      <c r="AK90" s="298"/>
      <c r="AL90" s="298"/>
      <c r="AM90" s="298"/>
      <c r="AN90" s="298"/>
      <c r="AO90" s="298"/>
      <c r="AP90" s="298"/>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c r="HV90" s="298"/>
      <c r="HW90" s="298"/>
      <c r="HX90" s="298"/>
      <c r="HY90" s="298"/>
      <c r="HZ90" s="298"/>
      <c r="IA90" s="298"/>
      <c r="IB90" s="298"/>
      <c r="IC90" s="298"/>
      <c r="ID90" s="298"/>
      <c r="IE90" s="298"/>
      <c r="IF90" s="298"/>
      <c r="IG90" s="298"/>
      <c r="IH90" s="298"/>
      <c r="II90" s="298"/>
      <c r="IJ90" s="298"/>
      <c r="IK90" s="298"/>
      <c r="IL90" s="298"/>
      <c r="IM90" s="298"/>
      <c r="IN90" s="298"/>
      <c r="IO90" s="298"/>
      <c r="IP90" s="298"/>
      <c r="IQ90" s="298"/>
      <c r="IR90" s="298"/>
      <c r="IS90" s="298"/>
      <c r="IT90" s="298"/>
      <c r="IU90" s="298"/>
      <c r="IV90" s="298"/>
      <c r="IW90" s="298"/>
    </row>
    <row r="91" customFormat="false" ht="12.75" hidden="false" customHeight="false" outlineLevel="0" collapsed="false">
      <c r="A91" s="298"/>
      <c r="B91" s="299" t="s">
        <v>301</v>
      </c>
      <c r="C91" s="197"/>
      <c r="D91" s="297"/>
      <c r="E91" s="297"/>
      <c r="F91" s="297"/>
      <c r="G91" s="297"/>
      <c r="H91" s="297"/>
      <c r="I91" s="297"/>
      <c r="J91" s="297"/>
      <c r="K91" s="297"/>
      <c r="L91" s="297"/>
      <c r="M91" s="297"/>
      <c r="N91" s="297"/>
      <c r="O91" s="297"/>
      <c r="P91" s="297" t="n">
        <f aca="false">SUM(D91:O91)</f>
        <v>0</v>
      </c>
      <c r="Q91" s="298"/>
      <c r="R91" s="298"/>
      <c r="S91" s="298"/>
      <c r="T91" s="298"/>
      <c r="U91" s="298"/>
      <c r="V91" s="298"/>
      <c r="W91" s="298"/>
      <c r="X91" s="298"/>
      <c r="Y91" s="298"/>
      <c r="Z91" s="298"/>
      <c r="AA91" s="298"/>
      <c r="AB91" s="298"/>
      <c r="AC91" s="298"/>
      <c r="AD91" s="298"/>
      <c r="AE91" s="298"/>
      <c r="AF91" s="298"/>
      <c r="AG91" s="298"/>
      <c r="AH91" s="298"/>
      <c r="AI91" s="298"/>
      <c r="AJ91" s="298"/>
      <c r="AK91" s="298"/>
      <c r="AL91" s="298"/>
      <c r="AM91" s="298"/>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c r="HV91" s="298"/>
      <c r="HW91" s="298"/>
      <c r="HX91" s="298"/>
      <c r="HY91" s="298"/>
      <c r="HZ91" s="298"/>
      <c r="IA91" s="298"/>
      <c r="IB91" s="298"/>
      <c r="IC91" s="298"/>
      <c r="ID91" s="298"/>
      <c r="IE91" s="298"/>
      <c r="IF91" s="298"/>
      <c r="IG91" s="298"/>
      <c r="IH91" s="298"/>
      <c r="II91" s="298"/>
      <c r="IJ91" s="298"/>
      <c r="IK91" s="298"/>
      <c r="IL91" s="298"/>
      <c r="IM91" s="298"/>
      <c r="IN91" s="298"/>
      <c r="IO91" s="298"/>
      <c r="IP91" s="298"/>
      <c r="IQ91" s="298"/>
      <c r="IR91" s="298"/>
      <c r="IS91" s="298"/>
      <c r="IT91" s="298"/>
      <c r="IU91" s="298"/>
      <c r="IV91" s="298"/>
      <c r="IW91" s="298"/>
    </row>
    <row r="92" customFormat="false" ht="12.75" hidden="false" customHeight="false" outlineLevel="0" collapsed="false">
      <c r="A92" s="298"/>
      <c r="B92" s="299" t="s">
        <v>302</v>
      </c>
      <c r="C92" s="197"/>
      <c r="D92" s="297"/>
      <c r="E92" s="297"/>
      <c r="F92" s="297"/>
      <c r="G92" s="297"/>
      <c r="H92" s="297"/>
      <c r="I92" s="297"/>
      <c r="J92" s="297"/>
      <c r="K92" s="297"/>
      <c r="L92" s="297"/>
      <c r="M92" s="297"/>
      <c r="N92" s="297"/>
      <c r="O92" s="297"/>
      <c r="P92" s="297" t="n">
        <f aca="false">SUM(D92:O92)</f>
        <v>0</v>
      </c>
      <c r="Q92" s="298"/>
      <c r="R92" s="298"/>
      <c r="S92" s="298"/>
      <c r="T92" s="298"/>
      <c r="U92" s="298"/>
      <c r="V92" s="298"/>
      <c r="W92" s="298"/>
      <c r="X92" s="298"/>
      <c r="Y92" s="298"/>
      <c r="Z92" s="298"/>
      <c r="AA92" s="298"/>
      <c r="AB92" s="298"/>
      <c r="AC92" s="298"/>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c r="HV92" s="298"/>
      <c r="HW92" s="298"/>
      <c r="HX92" s="298"/>
      <c r="HY92" s="298"/>
      <c r="HZ92" s="298"/>
      <c r="IA92" s="298"/>
      <c r="IB92" s="298"/>
      <c r="IC92" s="298"/>
      <c r="ID92" s="298"/>
      <c r="IE92" s="298"/>
      <c r="IF92" s="298"/>
      <c r="IG92" s="298"/>
      <c r="IH92" s="298"/>
      <c r="II92" s="298"/>
      <c r="IJ92" s="298"/>
      <c r="IK92" s="298"/>
      <c r="IL92" s="298"/>
      <c r="IM92" s="298"/>
      <c r="IN92" s="298"/>
      <c r="IO92" s="298"/>
      <c r="IP92" s="298"/>
      <c r="IQ92" s="298"/>
      <c r="IR92" s="298"/>
      <c r="IS92" s="298"/>
      <c r="IT92" s="298"/>
      <c r="IU92" s="298"/>
      <c r="IV92" s="298"/>
      <c r="IW92" s="298"/>
    </row>
    <row r="93" customFormat="false" ht="12.75" hidden="false" customHeight="false" outlineLevel="0" collapsed="false">
      <c r="A93" s="298"/>
      <c r="B93" s="299" t="s">
        <v>303</v>
      </c>
      <c r="C93" s="197"/>
      <c r="D93" s="297"/>
      <c r="E93" s="297"/>
      <c r="F93" s="297"/>
      <c r="G93" s="297"/>
      <c r="H93" s="297"/>
      <c r="I93" s="297"/>
      <c r="J93" s="297"/>
      <c r="K93" s="297"/>
      <c r="L93" s="297"/>
      <c r="M93" s="297"/>
      <c r="N93" s="297"/>
      <c r="O93" s="297"/>
      <c r="P93" s="297" t="n">
        <f aca="false">SUM(D93:O93)</f>
        <v>0</v>
      </c>
      <c r="Q93" s="298"/>
      <c r="R93" s="298"/>
      <c r="S93" s="298"/>
      <c r="T93" s="298"/>
      <c r="U93" s="298"/>
      <c r="V93" s="298"/>
      <c r="W93" s="298"/>
      <c r="X93" s="298"/>
      <c r="Y93" s="298"/>
      <c r="Z93" s="298"/>
      <c r="AA93" s="298"/>
      <c r="AB93" s="298"/>
      <c r="AC93" s="298"/>
      <c r="AD93" s="298"/>
      <c r="AE93" s="298"/>
      <c r="AF93" s="298"/>
      <c r="AG93" s="298"/>
      <c r="AH93" s="298"/>
      <c r="AI93" s="298"/>
      <c r="AJ93" s="298"/>
      <c r="AK93" s="298"/>
      <c r="AL93" s="298"/>
      <c r="AM93" s="298"/>
      <c r="AN93" s="298"/>
      <c r="AO93" s="298"/>
      <c r="AP93" s="298"/>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c r="HV93" s="298"/>
      <c r="HW93" s="298"/>
      <c r="HX93" s="298"/>
      <c r="HY93" s="298"/>
      <c r="HZ93" s="298"/>
      <c r="IA93" s="298"/>
      <c r="IB93" s="298"/>
      <c r="IC93" s="298"/>
      <c r="ID93" s="298"/>
      <c r="IE93" s="298"/>
      <c r="IF93" s="298"/>
      <c r="IG93" s="298"/>
      <c r="IH93" s="298"/>
      <c r="II93" s="298"/>
      <c r="IJ93" s="298"/>
      <c r="IK93" s="298"/>
      <c r="IL93" s="298"/>
      <c r="IM93" s="298"/>
      <c r="IN93" s="298"/>
      <c r="IO93" s="298"/>
      <c r="IP93" s="298"/>
      <c r="IQ93" s="298"/>
      <c r="IR93" s="298"/>
      <c r="IS93" s="298"/>
      <c r="IT93" s="298"/>
      <c r="IU93" s="298"/>
      <c r="IV93" s="298"/>
      <c r="IW93" s="298"/>
    </row>
    <row r="94" customFormat="false" ht="12.75" hidden="false" customHeight="false" outlineLevel="0" collapsed="false">
      <c r="A94" s="298"/>
      <c r="B94" s="299" t="s">
        <v>304</v>
      </c>
      <c r="C94" s="197"/>
      <c r="D94" s="297"/>
      <c r="E94" s="297"/>
      <c r="F94" s="297"/>
      <c r="G94" s="297"/>
      <c r="H94" s="297"/>
      <c r="I94" s="297"/>
      <c r="J94" s="297"/>
      <c r="K94" s="297"/>
      <c r="L94" s="297"/>
      <c r="M94" s="297"/>
      <c r="N94" s="297"/>
      <c r="O94" s="297"/>
      <c r="P94" s="297" t="n">
        <f aca="false">SUM(D94:O94)</f>
        <v>0</v>
      </c>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c r="HV94" s="298"/>
      <c r="HW94" s="298"/>
      <c r="HX94" s="298"/>
      <c r="HY94" s="298"/>
      <c r="HZ94" s="298"/>
      <c r="IA94" s="298"/>
      <c r="IB94" s="298"/>
      <c r="IC94" s="298"/>
      <c r="ID94" s="298"/>
      <c r="IE94" s="298"/>
      <c r="IF94" s="298"/>
      <c r="IG94" s="298"/>
      <c r="IH94" s="298"/>
      <c r="II94" s="298"/>
      <c r="IJ94" s="298"/>
      <c r="IK94" s="298"/>
      <c r="IL94" s="298"/>
      <c r="IM94" s="298"/>
      <c r="IN94" s="298"/>
      <c r="IO94" s="298"/>
      <c r="IP94" s="298"/>
      <c r="IQ94" s="298"/>
      <c r="IR94" s="298"/>
      <c r="IS94" s="298"/>
      <c r="IT94" s="298"/>
      <c r="IU94" s="298"/>
      <c r="IV94" s="298"/>
      <c r="IW94" s="298"/>
    </row>
    <row r="95" customFormat="false" ht="12.75" hidden="false" customHeight="false" outlineLevel="0" collapsed="false">
      <c r="A95" s="298"/>
      <c r="B95" s="299" t="s">
        <v>305</v>
      </c>
      <c r="C95" s="197"/>
      <c r="D95" s="297"/>
      <c r="E95" s="297"/>
      <c r="F95" s="297"/>
      <c r="G95" s="297"/>
      <c r="H95" s="297"/>
      <c r="I95" s="297"/>
      <c r="J95" s="297"/>
      <c r="K95" s="297"/>
      <c r="L95" s="297"/>
      <c r="M95" s="297"/>
      <c r="N95" s="297"/>
      <c r="O95" s="297"/>
      <c r="P95" s="297" t="n">
        <f aca="false">SUM(D95:O95)</f>
        <v>0</v>
      </c>
      <c r="Q95" s="298"/>
      <c r="R95" s="298"/>
      <c r="S95" s="298"/>
      <c r="T95" s="298"/>
      <c r="U95" s="298"/>
      <c r="V95" s="298"/>
      <c r="W95" s="298"/>
      <c r="X95" s="298"/>
      <c r="Y95" s="298"/>
      <c r="Z95" s="298"/>
      <c r="AA95" s="298"/>
      <c r="AB95" s="298"/>
      <c r="AC95" s="298"/>
      <c r="AD95" s="298"/>
      <c r="AE95" s="298"/>
      <c r="AF95" s="298"/>
      <c r="AG95" s="298"/>
      <c r="AH95" s="298"/>
      <c r="AI95" s="298"/>
      <c r="AJ95" s="298"/>
      <c r="AK95" s="298"/>
      <c r="AL95" s="298"/>
      <c r="AM95" s="298"/>
      <c r="AN95" s="298"/>
      <c r="AO95" s="298"/>
      <c r="AP95" s="298"/>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c r="HV95" s="298"/>
      <c r="HW95" s="298"/>
      <c r="HX95" s="298"/>
      <c r="HY95" s="298"/>
      <c r="HZ95" s="298"/>
      <c r="IA95" s="298"/>
      <c r="IB95" s="298"/>
      <c r="IC95" s="298"/>
      <c r="ID95" s="298"/>
      <c r="IE95" s="298"/>
      <c r="IF95" s="298"/>
      <c r="IG95" s="298"/>
      <c r="IH95" s="298"/>
      <c r="II95" s="298"/>
      <c r="IJ95" s="298"/>
      <c r="IK95" s="298"/>
      <c r="IL95" s="298"/>
      <c r="IM95" s="298"/>
      <c r="IN95" s="298"/>
      <c r="IO95" s="298"/>
      <c r="IP95" s="298"/>
      <c r="IQ95" s="298"/>
      <c r="IR95" s="298"/>
      <c r="IS95" s="298"/>
      <c r="IT95" s="298"/>
      <c r="IU95" s="298"/>
      <c r="IV95" s="298"/>
      <c r="IW95" s="298"/>
    </row>
    <row r="96" customFormat="false" ht="12.75" hidden="false" customHeight="false" outlineLevel="0" collapsed="false">
      <c r="A96" s="298"/>
      <c r="B96" s="299" t="s">
        <v>306</v>
      </c>
      <c r="C96" s="197"/>
      <c r="D96" s="297"/>
      <c r="E96" s="297"/>
      <c r="F96" s="297"/>
      <c r="G96" s="297"/>
      <c r="H96" s="297"/>
      <c r="I96" s="297"/>
      <c r="J96" s="297"/>
      <c r="K96" s="297"/>
      <c r="L96" s="297"/>
      <c r="M96" s="297"/>
      <c r="N96" s="297"/>
      <c r="O96" s="297"/>
      <c r="P96" s="297" t="n">
        <f aca="false">SUM(D96:O96)</f>
        <v>0</v>
      </c>
      <c r="Q96" s="298"/>
      <c r="R96" s="298"/>
      <c r="S96" s="298"/>
      <c r="T96" s="298"/>
      <c r="U96" s="298"/>
      <c r="V96" s="298"/>
      <c r="W96" s="298"/>
      <c r="X96" s="298"/>
      <c r="Y96" s="298"/>
      <c r="Z96" s="298"/>
      <c r="AA96" s="298"/>
      <c r="AB96" s="298"/>
      <c r="AC96" s="298"/>
      <c r="AD96" s="298"/>
      <c r="AE96" s="298"/>
      <c r="AF96" s="298"/>
      <c r="AG96" s="298"/>
      <c r="AH96" s="298"/>
      <c r="AI96" s="298"/>
      <c r="AJ96" s="298"/>
      <c r="AK96" s="298"/>
      <c r="AL96" s="298"/>
      <c r="AM96" s="298"/>
      <c r="AN96" s="298"/>
      <c r="AO96" s="298"/>
      <c r="AP96" s="298"/>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c r="HV96" s="298"/>
      <c r="HW96" s="298"/>
      <c r="HX96" s="298"/>
      <c r="HY96" s="298"/>
      <c r="HZ96" s="298"/>
      <c r="IA96" s="298"/>
      <c r="IB96" s="298"/>
      <c r="IC96" s="298"/>
      <c r="ID96" s="298"/>
      <c r="IE96" s="298"/>
      <c r="IF96" s="298"/>
      <c r="IG96" s="298"/>
      <c r="IH96" s="298"/>
      <c r="II96" s="298"/>
      <c r="IJ96" s="298"/>
      <c r="IK96" s="298"/>
      <c r="IL96" s="298"/>
      <c r="IM96" s="298"/>
      <c r="IN96" s="298"/>
      <c r="IO96" s="298"/>
      <c r="IP96" s="298"/>
      <c r="IQ96" s="298"/>
      <c r="IR96" s="298"/>
      <c r="IS96" s="298"/>
      <c r="IT96" s="298"/>
      <c r="IU96" s="298"/>
      <c r="IV96" s="298"/>
      <c r="IW96" s="298"/>
    </row>
    <row r="97" customFormat="false" ht="12.75" hidden="false" customHeight="false" outlineLevel="0" collapsed="false">
      <c r="A97" s="298"/>
      <c r="B97" s="299" t="s">
        <v>307</v>
      </c>
      <c r="C97" s="197"/>
      <c r="D97" s="297"/>
      <c r="E97" s="297"/>
      <c r="F97" s="297"/>
      <c r="G97" s="297"/>
      <c r="H97" s="297"/>
      <c r="I97" s="297"/>
      <c r="J97" s="297"/>
      <c r="K97" s="297"/>
      <c r="L97" s="297"/>
      <c r="M97" s="297"/>
      <c r="N97" s="297"/>
      <c r="O97" s="297"/>
      <c r="P97" s="297" t="n">
        <f aca="false">SUM(D97:O97)</f>
        <v>0</v>
      </c>
      <c r="Q97" s="298"/>
      <c r="R97" s="298"/>
      <c r="S97" s="298"/>
      <c r="T97" s="298"/>
      <c r="U97" s="298"/>
      <c r="V97" s="298"/>
      <c r="W97" s="298"/>
      <c r="X97" s="298"/>
      <c r="Y97" s="298"/>
      <c r="Z97" s="298"/>
      <c r="AA97" s="298"/>
      <c r="AB97" s="298"/>
      <c r="AC97" s="298"/>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c r="HV97" s="298"/>
      <c r="HW97" s="298"/>
      <c r="HX97" s="298"/>
      <c r="HY97" s="298"/>
      <c r="HZ97" s="298"/>
      <c r="IA97" s="298"/>
      <c r="IB97" s="298"/>
      <c r="IC97" s="298"/>
      <c r="ID97" s="298"/>
      <c r="IE97" s="298"/>
      <c r="IF97" s="298"/>
      <c r="IG97" s="298"/>
      <c r="IH97" s="298"/>
      <c r="II97" s="298"/>
      <c r="IJ97" s="298"/>
      <c r="IK97" s="298"/>
      <c r="IL97" s="298"/>
      <c r="IM97" s="298"/>
      <c r="IN97" s="298"/>
      <c r="IO97" s="298"/>
      <c r="IP97" s="298"/>
      <c r="IQ97" s="298"/>
      <c r="IR97" s="298"/>
      <c r="IS97" s="298"/>
      <c r="IT97" s="298"/>
      <c r="IU97" s="298"/>
      <c r="IV97" s="298"/>
      <c r="IW97" s="298"/>
    </row>
    <row r="98" customFormat="false" ht="12.75" hidden="false" customHeight="false" outlineLevel="0" collapsed="false">
      <c r="A98" s="298"/>
      <c r="B98" s="299" t="s">
        <v>308</v>
      </c>
      <c r="C98" s="197"/>
      <c r="D98" s="297"/>
      <c r="E98" s="297"/>
      <c r="F98" s="297"/>
      <c r="G98" s="297"/>
      <c r="H98" s="297"/>
      <c r="I98" s="297"/>
      <c r="J98" s="297"/>
      <c r="K98" s="297"/>
      <c r="L98" s="297"/>
      <c r="M98" s="297"/>
      <c r="N98" s="297"/>
      <c r="O98" s="297"/>
      <c r="P98" s="297" t="n">
        <f aca="false">SUM(D98:O98)</f>
        <v>0</v>
      </c>
      <c r="Q98" s="298"/>
      <c r="R98" s="298"/>
      <c r="S98" s="298"/>
      <c r="T98" s="298"/>
      <c r="U98" s="298"/>
      <c r="V98" s="298"/>
      <c r="W98" s="298"/>
      <c r="X98" s="298"/>
      <c r="Y98" s="298"/>
      <c r="Z98" s="298"/>
      <c r="AA98" s="298"/>
      <c r="AB98" s="298"/>
      <c r="AC98" s="298"/>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c r="HV98" s="298"/>
      <c r="HW98" s="298"/>
      <c r="HX98" s="298"/>
      <c r="HY98" s="298"/>
      <c r="HZ98" s="298"/>
      <c r="IA98" s="298"/>
      <c r="IB98" s="298"/>
      <c r="IC98" s="298"/>
      <c r="ID98" s="298"/>
      <c r="IE98" s="298"/>
      <c r="IF98" s="298"/>
      <c r="IG98" s="298"/>
      <c r="IH98" s="298"/>
      <c r="II98" s="298"/>
      <c r="IJ98" s="298"/>
      <c r="IK98" s="298"/>
      <c r="IL98" s="298"/>
      <c r="IM98" s="298"/>
      <c r="IN98" s="298"/>
      <c r="IO98" s="298"/>
      <c r="IP98" s="298"/>
      <c r="IQ98" s="298"/>
      <c r="IR98" s="298"/>
      <c r="IS98" s="298"/>
      <c r="IT98" s="298"/>
      <c r="IU98" s="298"/>
      <c r="IV98" s="298"/>
      <c r="IW98" s="298"/>
    </row>
    <row r="99" customFormat="false" ht="12.75" hidden="false" customHeight="false" outlineLevel="0" collapsed="false">
      <c r="A99" s="298"/>
      <c r="B99" s="299" t="s">
        <v>309</v>
      </c>
      <c r="C99" s="197"/>
      <c r="D99" s="297"/>
      <c r="E99" s="297"/>
      <c r="F99" s="297"/>
      <c r="G99" s="297"/>
      <c r="H99" s="297"/>
      <c r="I99" s="297"/>
      <c r="J99" s="297"/>
      <c r="K99" s="297"/>
      <c r="L99" s="297"/>
      <c r="M99" s="297"/>
      <c r="N99" s="297"/>
      <c r="O99" s="297"/>
      <c r="P99" s="297" t="n">
        <f aca="false">SUM(D99:O99)</f>
        <v>0</v>
      </c>
      <c r="Q99" s="298"/>
      <c r="R99" s="298"/>
      <c r="S99" s="298"/>
      <c r="T99" s="298"/>
      <c r="U99" s="298"/>
      <c r="V99" s="298"/>
      <c r="W99" s="298"/>
      <c r="X99" s="298"/>
      <c r="Y99" s="298"/>
      <c r="Z99" s="298"/>
      <c r="AA99" s="298"/>
      <c r="AB99" s="298"/>
      <c r="AC99" s="298"/>
      <c r="AD99" s="298"/>
      <c r="AE99" s="298"/>
      <c r="AF99" s="298"/>
      <c r="AG99" s="298"/>
      <c r="AH99" s="298"/>
      <c r="AI99" s="298"/>
      <c r="AJ99" s="298"/>
      <c r="AK99" s="298"/>
      <c r="AL99" s="298"/>
      <c r="AM99" s="298"/>
      <c r="AN99" s="298"/>
      <c r="AO99" s="298"/>
      <c r="AP99" s="298"/>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c r="HV99" s="298"/>
      <c r="HW99" s="298"/>
      <c r="HX99" s="298"/>
      <c r="HY99" s="298"/>
      <c r="HZ99" s="298"/>
      <c r="IA99" s="298"/>
      <c r="IB99" s="298"/>
      <c r="IC99" s="298"/>
      <c r="ID99" s="298"/>
      <c r="IE99" s="298"/>
      <c r="IF99" s="298"/>
      <c r="IG99" s="298"/>
      <c r="IH99" s="298"/>
      <c r="II99" s="298"/>
      <c r="IJ99" s="298"/>
      <c r="IK99" s="298"/>
      <c r="IL99" s="298"/>
      <c r="IM99" s="298"/>
      <c r="IN99" s="298"/>
      <c r="IO99" s="298"/>
      <c r="IP99" s="298"/>
      <c r="IQ99" s="298"/>
      <c r="IR99" s="298"/>
      <c r="IS99" s="298"/>
      <c r="IT99" s="298"/>
      <c r="IU99" s="298"/>
      <c r="IV99" s="298"/>
      <c r="IW99" s="298"/>
    </row>
    <row r="100" customFormat="false" ht="12.75" hidden="false" customHeight="false" outlineLevel="0" collapsed="false">
      <c r="A100" s="298"/>
      <c r="B100" s="299" t="s">
        <v>310</v>
      </c>
      <c r="C100" s="197"/>
      <c r="D100" s="297"/>
      <c r="E100" s="297"/>
      <c r="F100" s="297"/>
      <c r="G100" s="297"/>
      <c r="H100" s="297"/>
      <c r="I100" s="297"/>
      <c r="J100" s="297"/>
      <c r="K100" s="297"/>
      <c r="L100" s="297"/>
      <c r="M100" s="297"/>
      <c r="N100" s="297"/>
      <c r="O100" s="297"/>
      <c r="P100" s="297" t="n">
        <f aca="false">SUM(D100:O100)</f>
        <v>0</v>
      </c>
      <c r="Q100" s="298"/>
      <c r="R100" s="298"/>
      <c r="S100" s="298"/>
      <c r="T100" s="298"/>
      <c r="U100" s="298"/>
      <c r="V100" s="298"/>
      <c r="W100" s="298"/>
      <c r="X100" s="298"/>
      <c r="Y100" s="298"/>
      <c r="Z100" s="298"/>
      <c r="AA100" s="298"/>
      <c r="AB100" s="298"/>
      <c r="AC100" s="298"/>
      <c r="AD100" s="298"/>
      <c r="AE100" s="298"/>
      <c r="AF100" s="298"/>
      <c r="AG100" s="298"/>
      <c r="AH100" s="298"/>
      <c r="AI100" s="298"/>
      <c r="AJ100" s="298"/>
      <c r="AK100" s="298"/>
      <c r="AL100" s="298"/>
      <c r="AM100" s="298"/>
      <c r="AN100" s="298"/>
      <c r="AO100" s="298"/>
      <c r="AP100" s="298"/>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c r="HV100" s="298"/>
      <c r="HW100" s="298"/>
      <c r="HX100" s="298"/>
      <c r="HY100" s="298"/>
      <c r="HZ100" s="298"/>
      <c r="IA100" s="298"/>
      <c r="IB100" s="298"/>
      <c r="IC100" s="298"/>
      <c r="ID100" s="298"/>
      <c r="IE100" s="298"/>
      <c r="IF100" s="298"/>
      <c r="IG100" s="298"/>
      <c r="IH100" s="298"/>
      <c r="II100" s="298"/>
      <c r="IJ100" s="298"/>
      <c r="IK100" s="298"/>
      <c r="IL100" s="298"/>
      <c r="IM100" s="298"/>
      <c r="IN100" s="298"/>
      <c r="IO100" s="298"/>
      <c r="IP100" s="298"/>
      <c r="IQ100" s="298"/>
      <c r="IR100" s="298"/>
      <c r="IS100" s="298"/>
      <c r="IT100" s="298"/>
      <c r="IU100" s="298"/>
      <c r="IV100" s="298"/>
      <c r="IW100" s="298"/>
    </row>
    <row r="101" customFormat="false" ht="12.75" hidden="false" customHeight="false" outlineLevel="0" collapsed="false">
      <c r="A101" s="298"/>
      <c r="B101" s="299" t="s">
        <v>311</v>
      </c>
      <c r="C101" s="197"/>
      <c r="D101" s="297"/>
      <c r="E101" s="297"/>
      <c r="F101" s="297"/>
      <c r="G101" s="297"/>
      <c r="H101" s="297"/>
      <c r="I101" s="297"/>
      <c r="J101" s="297"/>
      <c r="K101" s="297"/>
      <c r="L101" s="297"/>
      <c r="M101" s="297"/>
      <c r="N101" s="297"/>
      <c r="O101" s="297"/>
      <c r="P101" s="297" t="n">
        <f aca="false">SUM(D101:O101)</f>
        <v>0</v>
      </c>
      <c r="Q101" s="298"/>
      <c r="R101" s="298"/>
      <c r="S101" s="298"/>
      <c r="T101" s="298"/>
      <c r="U101" s="298"/>
      <c r="V101" s="298"/>
      <c r="W101" s="298"/>
      <c r="X101" s="298"/>
      <c r="Y101" s="298"/>
      <c r="Z101" s="298"/>
      <c r="AA101" s="298"/>
      <c r="AB101" s="298"/>
      <c r="AC101" s="298"/>
      <c r="AD101" s="298"/>
      <c r="AE101" s="298"/>
      <c r="AF101" s="298"/>
      <c r="AG101" s="298"/>
      <c r="AH101" s="298"/>
      <c r="AI101" s="298"/>
      <c r="AJ101" s="298"/>
      <c r="AK101" s="298"/>
      <c r="AL101" s="298"/>
      <c r="AM101" s="298"/>
      <c r="AN101" s="298"/>
      <c r="AO101" s="298"/>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c r="HV101" s="298"/>
      <c r="HW101" s="298"/>
      <c r="HX101" s="298"/>
      <c r="HY101" s="298"/>
      <c r="HZ101" s="298"/>
      <c r="IA101" s="298"/>
      <c r="IB101" s="298"/>
      <c r="IC101" s="298"/>
      <c r="ID101" s="298"/>
      <c r="IE101" s="298"/>
      <c r="IF101" s="298"/>
      <c r="IG101" s="298"/>
      <c r="IH101" s="298"/>
      <c r="II101" s="298"/>
      <c r="IJ101" s="298"/>
      <c r="IK101" s="298"/>
      <c r="IL101" s="298"/>
      <c r="IM101" s="298"/>
      <c r="IN101" s="298"/>
      <c r="IO101" s="298"/>
      <c r="IP101" s="298"/>
      <c r="IQ101" s="298"/>
      <c r="IR101" s="298"/>
      <c r="IS101" s="298"/>
      <c r="IT101" s="298"/>
      <c r="IU101" s="298"/>
      <c r="IV101" s="298"/>
      <c r="IW101" s="298"/>
    </row>
    <row r="102" customFormat="false" ht="12.75" hidden="false" customHeight="false" outlineLevel="0" collapsed="false">
      <c r="A102" s="298"/>
      <c r="B102" s="299" t="s">
        <v>312</v>
      </c>
      <c r="C102" s="197"/>
      <c r="D102" s="297"/>
      <c r="E102" s="297"/>
      <c r="F102" s="297"/>
      <c r="G102" s="297"/>
      <c r="H102" s="297"/>
      <c r="I102" s="297"/>
      <c r="J102" s="297"/>
      <c r="K102" s="297"/>
      <c r="L102" s="297"/>
      <c r="M102" s="297"/>
      <c r="N102" s="297"/>
      <c r="O102" s="297"/>
      <c r="P102" s="297" t="n">
        <f aca="false">SUM(D102:O102)</f>
        <v>0</v>
      </c>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c r="HV102" s="298"/>
      <c r="HW102" s="298"/>
      <c r="HX102" s="298"/>
      <c r="HY102" s="298"/>
      <c r="HZ102" s="298"/>
      <c r="IA102" s="298"/>
      <c r="IB102" s="298"/>
      <c r="IC102" s="298"/>
      <c r="ID102" s="298"/>
      <c r="IE102" s="298"/>
      <c r="IF102" s="298"/>
      <c r="IG102" s="298"/>
      <c r="IH102" s="298"/>
      <c r="II102" s="298"/>
      <c r="IJ102" s="298"/>
      <c r="IK102" s="298"/>
      <c r="IL102" s="298"/>
      <c r="IM102" s="298"/>
      <c r="IN102" s="298"/>
      <c r="IO102" s="298"/>
      <c r="IP102" s="298"/>
      <c r="IQ102" s="298"/>
      <c r="IR102" s="298"/>
      <c r="IS102" s="298"/>
      <c r="IT102" s="298"/>
      <c r="IU102" s="298"/>
      <c r="IV102" s="298"/>
      <c r="IW102" s="298"/>
    </row>
    <row r="103" customFormat="false" ht="12.75" hidden="false" customHeight="false" outlineLevel="0" collapsed="false">
      <c r="A103" s="298"/>
      <c r="B103" s="299" t="s">
        <v>313</v>
      </c>
      <c r="C103" s="197"/>
      <c r="D103" s="297"/>
      <c r="E103" s="297"/>
      <c r="F103" s="297"/>
      <c r="G103" s="297"/>
      <c r="H103" s="297"/>
      <c r="I103" s="297"/>
      <c r="J103" s="297"/>
      <c r="K103" s="297"/>
      <c r="L103" s="297"/>
      <c r="M103" s="297"/>
      <c r="N103" s="297"/>
      <c r="O103" s="297"/>
      <c r="P103" s="297" t="n">
        <f aca="false">SUM(D103:O103)</f>
        <v>0</v>
      </c>
      <c r="Q103" s="298"/>
      <c r="R103" s="298"/>
      <c r="S103" s="298"/>
      <c r="T103" s="298"/>
      <c r="U103" s="298"/>
      <c r="V103" s="298"/>
      <c r="W103" s="298"/>
      <c r="X103" s="298"/>
      <c r="Y103" s="298"/>
      <c r="Z103" s="298"/>
      <c r="AA103" s="298"/>
      <c r="AB103" s="298"/>
      <c r="AC103" s="298"/>
      <c r="AD103" s="298"/>
      <c r="AE103" s="298"/>
      <c r="AF103" s="298"/>
      <c r="AG103" s="298"/>
      <c r="AH103" s="298"/>
      <c r="AI103" s="298"/>
      <c r="AJ103" s="298"/>
      <c r="AK103" s="298"/>
      <c r="AL103" s="298"/>
      <c r="AM103" s="298"/>
      <c r="AN103" s="298"/>
      <c r="AO103" s="298"/>
      <c r="AP103" s="298"/>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c r="HV103" s="298"/>
      <c r="HW103" s="298"/>
      <c r="HX103" s="298"/>
      <c r="HY103" s="298"/>
      <c r="HZ103" s="298"/>
      <c r="IA103" s="298"/>
      <c r="IB103" s="298"/>
      <c r="IC103" s="298"/>
      <c r="ID103" s="298"/>
      <c r="IE103" s="298"/>
      <c r="IF103" s="298"/>
      <c r="IG103" s="298"/>
      <c r="IH103" s="298"/>
      <c r="II103" s="298"/>
      <c r="IJ103" s="298"/>
      <c r="IK103" s="298"/>
      <c r="IL103" s="298"/>
      <c r="IM103" s="298"/>
      <c r="IN103" s="298"/>
      <c r="IO103" s="298"/>
      <c r="IP103" s="298"/>
      <c r="IQ103" s="298"/>
      <c r="IR103" s="298"/>
      <c r="IS103" s="298"/>
      <c r="IT103" s="298"/>
      <c r="IU103" s="298"/>
      <c r="IV103" s="298"/>
      <c r="IW103" s="298"/>
    </row>
    <row r="104" customFormat="false" ht="12.75" hidden="false" customHeight="false" outlineLevel="0" collapsed="false">
      <c r="A104" s="298"/>
      <c r="B104" s="165" t="s">
        <v>314</v>
      </c>
      <c r="C104" s="197"/>
      <c r="D104" s="297"/>
      <c r="E104" s="297"/>
      <c r="F104" s="297"/>
      <c r="G104" s="297"/>
      <c r="H104" s="297"/>
      <c r="I104" s="297"/>
      <c r="J104" s="297"/>
      <c r="K104" s="297"/>
      <c r="L104" s="297"/>
      <c r="M104" s="297"/>
      <c r="N104" s="297"/>
      <c r="O104" s="297"/>
      <c r="P104" s="297" t="n">
        <f aca="false">SUM(D104:O104)</f>
        <v>0</v>
      </c>
      <c r="Q104" s="298"/>
      <c r="R104" s="298"/>
      <c r="S104" s="298"/>
      <c r="T104" s="298"/>
      <c r="U104" s="298"/>
      <c r="V104" s="298"/>
      <c r="W104" s="298"/>
      <c r="X104" s="298"/>
      <c r="Y104" s="298"/>
      <c r="Z104" s="298"/>
      <c r="AA104" s="298"/>
      <c r="AB104" s="298"/>
      <c r="AC104" s="298"/>
      <c r="AD104" s="298"/>
      <c r="AE104" s="298"/>
      <c r="AF104" s="298"/>
      <c r="AG104" s="298"/>
      <c r="AH104" s="298"/>
      <c r="AI104" s="298"/>
      <c r="AJ104" s="298"/>
      <c r="AK104" s="298"/>
      <c r="AL104" s="298"/>
      <c r="AM104" s="298"/>
      <c r="AN104" s="298"/>
      <c r="AO104" s="298"/>
      <c r="AP104" s="298"/>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c r="HV104" s="298"/>
      <c r="HW104" s="298"/>
      <c r="HX104" s="298"/>
      <c r="HY104" s="298"/>
      <c r="HZ104" s="298"/>
      <c r="IA104" s="298"/>
      <c r="IB104" s="298"/>
      <c r="IC104" s="298"/>
      <c r="ID104" s="298"/>
      <c r="IE104" s="298"/>
      <c r="IF104" s="298"/>
      <c r="IG104" s="298"/>
      <c r="IH104" s="298"/>
      <c r="II104" s="298"/>
      <c r="IJ104" s="298"/>
      <c r="IK104" s="298"/>
      <c r="IL104" s="298"/>
      <c r="IM104" s="298"/>
      <c r="IN104" s="298"/>
      <c r="IO104" s="298"/>
      <c r="IP104" s="298"/>
      <c r="IQ104" s="298"/>
      <c r="IR104" s="298"/>
      <c r="IS104" s="298"/>
      <c r="IT104" s="298"/>
      <c r="IU104" s="298"/>
      <c r="IV104" s="298"/>
      <c r="IW104" s="298"/>
    </row>
    <row r="105" customFormat="false" ht="12.75" hidden="false" customHeight="false" outlineLevel="0" collapsed="false">
      <c r="A105" s="298"/>
      <c r="B105" s="298" t="s">
        <v>315</v>
      </c>
      <c r="C105" s="197" t="n">
        <f aca="false">+'[1]Cash and Non-Cash'!E132</f>
        <v>0</v>
      </c>
      <c r="D105" s="297" t="n">
        <f aca="false">+'[1]Cash and Non-Cash'!F132</f>
        <v>0</v>
      </c>
      <c r="E105" s="297" t="n">
        <f aca="false">+'[1]Cash and Non-Cash'!G132</f>
        <v>0</v>
      </c>
      <c r="F105" s="297" t="n">
        <f aca="false">+'[1]Cash and Non-Cash'!H132</f>
        <v>0</v>
      </c>
      <c r="G105" s="297" t="n">
        <f aca="false">+'[1]Cash and Non-Cash'!I132</f>
        <v>0</v>
      </c>
      <c r="H105" s="297" t="n">
        <f aca="false">+'[1]Cash and Non-Cash'!J132</f>
        <v>0</v>
      </c>
      <c r="I105" s="297" t="n">
        <f aca="false">+'[1]Cash and Non-Cash'!K132</f>
        <v>0</v>
      </c>
      <c r="J105" s="297" t="n">
        <f aca="false">+'[1]Cash and Non-Cash'!L132</f>
        <v>0</v>
      </c>
      <c r="K105" s="297" t="n">
        <f aca="false">+'[1]Cash and Non-Cash'!M132</f>
        <v>0</v>
      </c>
      <c r="L105" s="297" t="n">
        <f aca="false">+'[1]Cash and Non-Cash'!N132</f>
        <v>0</v>
      </c>
      <c r="M105" s="297" t="n">
        <f aca="false">+'[1]Cash and Non-Cash'!O132</f>
        <v>0</v>
      </c>
      <c r="N105" s="297" t="n">
        <f aca="false">+'[1]Cash and Non-Cash'!P132</f>
        <v>0</v>
      </c>
      <c r="O105" s="297" t="n">
        <f aca="false">+'[1]Cash and Non-Cash'!Q132</f>
        <v>0</v>
      </c>
      <c r="P105" s="297" t="n">
        <f aca="false">SUM(D105:O105)</f>
        <v>0</v>
      </c>
      <c r="Q105" s="298"/>
      <c r="R105" s="298"/>
      <c r="S105" s="298"/>
      <c r="T105" s="298"/>
      <c r="U105" s="298"/>
      <c r="V105" s="298"/>
      <c r="W105" s="298"/>
      <c r="X105" s="298"/>
      <c r="Y105" s="298"/>
      <c r="Z105" s="298"/>
      <c r="AA105" s="298"/>
      <c r="AB105" s="298"/>
      <c r="AC105" s="298"/>
      <c r="AD105" s="298"/>
      <c r="AE105" s="298"/>
      <c r="AF105" s="298"/>
      <c r="AG105" s="298"/>
      <c r="AH105" s="298"/>
      <c r="AI105" s="298"/>
      <c r="AJ105" s="298"/>
      <c r="AK105" s="298"/>
      <c r="AL105" s="298"/>
      <c r="AM105" s="298"/>
      <c r="AN105" s="298"/>
      <c r="AO105" s="298"/>
      <c r="AP105" s="298"/>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c r="HV105" s="298"/>
      <c r="HW105" s="298"/>
      <c r="HX105" s="298"/>
      <c r="HY105" s="298"/>
      <c r="HZ105" s="298"/>
      <c r="IA105" s="298"/>
      <c r="IB105" s="298"/>
      <c r="IC105" s="298"/>
      <c r="ID105" s="298"/>
      <c r="IE105" s="298"/>
      <c r="IF105" s="298"/>
      <c r="IG105" s="298"/>
      <c r="IH105" s="298"/>
      <c r="II105" s="298"/>
      <c r="IJ105" s="298"/>
      <c r="IK105" s="298"/>
      <c r="IL105" s="298"/>
      <c r="IM105" s="298"/>
      <c r="IN105" s="298"/>
      <c r="IO105" s="298"/>
      <c r="IP105" s="298"/>
      <c r="IQ105" s="298"/>
      <c r="IR105" s="298"/>
      <c r="IS105" s="298"/>
      <c r="IT105" s="298"/>
      <c r="IU105" s="298"/>
      <c r="IV105" s="298"/>
      <c r="IW105" s="298"/>
    </row>
    <row r="106" customFormat="false" ht="12.75" hidden="false" customHeight="false" outlineLevel="0" collapsed="false">
      <c r="A106" s="300"/>
      <c r="B106" s="289" t="s">
        <v>157</v>
      </c>
      <c r="C106" s="301" t="n">
        <f aca="false">SUM(C90:C105)</f>
        <v>0</v>
      </c>
      <c r="D106" s="302" t="n">
        <f aca="false">SUM(D90:D105)</f>
        <v>0</v>
      </c>
      <c r="E106" s="302" t="n">
        <f aca="false">SUM(E90:E105)</f>
        <v>0</v>
      </c>
      <c r="F106" s="302" t="n">
        <f aca="false">SUM(F90:F105)</f>
        <v>0</v>
      </c>
      <c r="G106" s="302" t="n">
        <f aca="false">SUM(G90:G105)</f>
        <v>0</v>
      </c>
      <c r="H106" s="302" t="n">
        <f aca="false">SUM(H90:H105)</f>
        <v>0</v>
      </c>
      <c r="I106" s="302" t="n">
        <f aca="false">SUM(I90:I105)</f>
        <v>0</v>
      </c>
      <c r="J106" s="302" t="n">
        <f aca="false">SUM(J90:J105)</f>
        <v>0</v>
      </c>
      <c r="K106" s="302" t="n">
        <f aca="false">SUM(K90:K105)</f>
        <v>0</v>
      </c>
      <c r="L106" s="302" t="n">
        <f aca="false">SUM(L90:L105)</f>
        <v>0</v>
      </c>
      <c r="M106" s="302" t="n">
        <f aca="false">SUM(M90:M105)</f>
        <v>0</v>
      </c>
      <c r="N106" s="302" t="n">
        <f aca="false">SUM(N90:N105)</f>
        <v>0</v>
      </c>
      <c r="O106" s="302" t="n">
        <f aca="false">SUM(O90:O105)</f>
        <v>0</v>
      </c>
      <c r="P106" s="302" t="n">
        <f aca="false">SUM(P90:P105)</f>
        <v>0</v>
      </c>
      <c r="Q106" s="303"/>
      <c r="R106" s="303"/>
      <c r="S106" s="303"/>
      <c r="T106" s="303"/>
      <c r="U106" s="303"/>
      <c r="V106" s="303"/>
      <c r="W106" s="303"/>
      <c r="X106" s="303"/>
      <c r="Y106" s="303"/>
      <c r="Z106" s="303"/>
      <c r="AA106" s="303"/>
      <c r="AB106" s="303"/>
      <c r="AC106" s="303"/>
      <c r="AD106" s="303"/>
      <c r="AE106" s="303"/>
      <c r="AF106" s="303"/>
      <c r="AG106" s="303"/>
      <c r="AH106" s="303"/>
      <c r="AI106" s="303"/>
      <c r="AJ106" s="303"/>
      <c r="AK106" s="303"/>
      <c r="AL106" s="303"/>
      <c r="AM106" s="303"/>
      <c r="AN106" s="303"/>
      <c r="AO106" s="303"/>
      <c r="AP106" s="303"/>
      <c r="AQ106" s="303"/>
      <c r="AR106" s="303"/>
      <c r="AS106" s="303"/>
      <c r="AT106" s="303"/>
      <c r="AU106" s="303"/>
      <c r="AV106" s="303"/>
      <c r="AW106" s="303"/>
      <c r="AX106" s="303"/>
      <c r="AY106" s="303"/>
      <c r="AZ106" s="303"/>
      <c r="BA106" s="303"/>
      <c r="BB106" s="303"/>
      <c r="BC106" s="303"/>
      <c r="BD106" s="303"/>
      <c r="BE106" s="303"/>
      <c r="BF106" s="303"/>
      <c r="BG106" s="303"/>
      <c r="BH106" s="303"/>
      <c r="BI106" s="303"/>
      <c r="BJ106" s="303"/>
      <c r="BK106" s="303"/>
      <c r="BL106" s="303"/>
      <c r="BM106" s="303"/>
      <c r="BN106" s="303"/>
      <c r="BO106" s="303"/>
      <c r="BP106" s="303"/>
      <c r="BQ106" s="303"/>
      <c r="BR106" s="303"/>
      <c r="BS106" s="303"/>
      <c r="BT106" s="303"/>
      <c r="BU106" s="303"/>
      <c r="BV106" s="303"/>
      <c r="BW106" s="303"/>
      <c r="BX106" s="303"/>
      <c r="BY106" s="303"/>
      <c r="BZ106" s="303"/>
      <c r="CA106" s="303"/>
      <c r="CB106" s="303"/>
      <c r="CC106" s="303"/>
      <c r="CD106" s="303"/>
      <c r="CE106" s="303"/>
      <c r="CF106" s="303"/>
      <c r="CG106" s="303"/>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c r="HV106" s="298"/>
      <c r="HW106" s="298"/>
      <c r="HX106" s="298"/>
      <c r="HY106" s="298"/>
      <c r="HZ106" s="298"/>
      <c r="IA106" s="298"/>
      <c r="IB106" s="298"/>
      <c r="IC106" s="298"/>
      <c r="ID106" s="298"/>
      <c r="IE106" s="298"/>
      <c r="IF106" s="298"/>
      <c r="IG106" s="298"/>
      <c r="IH106" s="298"/>
      <c r="II106" s="298"/>
      <c r="IJ106" s="298"/>
      <c r="IK106" s="298"/>
      <c r="IL106" s="298"/>
      <c r="IM106" s="298"/>
      <c r="IN106" s="298"/>
      <c r="IO106" s="298"/>
      <c r="IP106" s="298"/>
      <c r="IQ106" s="298"/>
      <c r="IR106" s="298"/>
      <c r="IS106" s="298"/>
      <c r="IT106" s="298"/>
      <c r="IU106" s="298"/>
      <c r="IV106" s="298"/>
      <c r="IW106" s="298"/>
    </row>
    <row r="107" customFormat="false" ht="12.75" hidden="false" customHeight="false" outlineLevel="0" collapsed="false">
      <c r="A107" s="298"/>
      <c r="B107" s="197"/>
      <c r="C107" s="197"/>
      <c r="D107" s="297"/>
      <c r="E107" s="297"/>
      <c r="F107" s="297"/>
      <c r="G107" s="297"/>
      <c r="H107" s="297"/>
      <c r="I107" s="297"/>
      <c r="J107" s="297"/>
      <c r="K107" s="297"/>
      <c r="L107" s="297"/>
      <c r="M107" s="297"/>
      <c r="N107" s="297"/>
      <c r="O107" s="297"/>
      <c r="P107" s="297"/>
      <c r="Q107" s="303"/>
      <c r="R107" s="303"/>
      <c r="S107" s="303"/>
      <c r="T107" s="303"/>
      <c r="U107" s="303"/>
      <c r="V107" s="303"/>
      <c r="W107" s="303"/>
      <c r="X107" s="303"/>
      <c r="Y107" s="303"/>
      <c r="Z107" s="303"/>
      <c r="AA107" s="303"/>
      <c r="AB107" s="303"/>
      <c r="AC107" s="303"/>
      <c r="AD107" s="303"/>
      <c r="AE107" s="303"/>
      <c r="AF107" s="303"/>
      <c r="AG107" s="303"/>
      <c r="AH107" s="303"/>
      <c r="AI107" s="303"/>
      <c r="AJ107" s="303"/>
      <c r="AK107" s="303"/>
      <c r="AL107" s="303"/>
      <c r="AM107" s="303"/>
      <c r="AN107" s="303"/>
      <c r="AO107" s="303"/>
      <c r="AP107" s="303"/>
      <c r="AQ107" s="303"/>
      <c r="AR107" s="303"/>
      <c r="AS107" s="303"/>
      <c r="AT107" s="303"/>
      <c r="AU107" s="303"/>
      <c r="AV107" s="303"/>
      <c r="AW107" s="303"/>
      <c r="AX107" s="303"/>
      <c r="AY107" s="303"/>
      <c r="AZ107" s="303"/>
      <c r="BA107" s="303"/>
      <c r="BB107" s="303"/>
      <c r="BC107" s="303"/>
      <c r="BD107" s="303"/>
      <c r="BE107" s="303"/>
      <c r="BF107" s="303"/>
      <c r="BG107" s="303"/>
      <c r="BH107" s="303"/>
      <c r="BI107" s="303"/>
      <c r="BJ107" s="303"/>
      <c r="BK107" s="303"/>
      <c r="BL107" s="303"/>
      <c r="BM107" s="303"/>
      <c r="BN107" s="303"/>
      <c r="BO107" s="303"/>
      <c r="BP107" s="303"/>
      <c r="BQ107" s="303"/>
      <c r="BR107" s="303"/>
      <c r="BS107" s="303"/>
      <c r="BT107" s="303"/>
      <c r="BU107" s="303"/>
      <c r="BV107" s="303"/>
      <c r="BW107" s="303"/>
      <c r="BX107" s="303"/>
      <c r="BY107" s="303"/>
      <c r="BZ107" s="303"/>
      <c r="CA107" s="303"/>
      <c r="CB107" s="303"/>
      <c r="CC107" s="303"/>
      <c r="CD107" s="303"/>
      <c r="CE107" s="303"/>
      <c r="CF107" s="303"/>
      <c r="CG107" s="303"/>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c r="HV107" s="298"/>
      <c r="HW107" s="298"/>
      <c r="HX107" s="298"/>
      <c r="HY107" s="298"/>
      <c r="HZ107" s="298"/>
      <c r="IA107" s="298"/>
      <c r="IB107" s="298"/>
      <c r="IC107" s="298"/>
      <c r="ID107" s="298"/>
      <c r="IE107" s="298"/>
      <c r="IF107" s="298"/>
      <c r="IG107" s="298"/>
      <c r="IH107" s="298"/>
      <c r="II107" s="298"/>
      <c r="IJ107" s="298"/>
      <c r="IK107" s="298"/>
      <c r="IL107" s="298"/>
      <c r="IM107" s="298"/>
      <c r="IN107" s="298"/>
      <c r="IO107" s="298"/>
      <c r="IP107" s="298"/>
      <c r="IQ107" s="298"/>
      <c r="IR107" s="298"/>
      <c r="IS107" s="298"/>
      <c r="IT107" s="298"/>
      <c r="IU107" s="298"/>
      <c r="IV107" s="298"/>
      <c r="IW107" s="298"/>
    </row>
    <row r="108" customFormat="false" ht="12.75" hidden="false" customHeight="false" outlineLevel="0" collapsed="false">
      <c r="A108" s="304" t="s">
        <v>158</v>
      </c>
      <c r="B108" s="305"/>
      <c r="C108" s="305" t="e">
        <f aca="false">C106+#REF!</f>
        <v>#REF!</v>
      </c>
      <c r="D108" s="306" t="n">
        <f aca="false">D86+D106</f>
        <v>0</v>
      </c>
      <c r="E108" s="306" t="n">
        <f aca="false">E86+E106</f>
        <v>0</v>
      </c>
      <c r="F108" s="306" t="n">
        <f aca="false">F86+F106</f>
        <v>0</v>
      </c>
      <c r="G108" s="306" t="n">
        <f aca="false">G86+G106</f>
        <v>0</v>
      </c>
      <c r="H108" s="306" t="n">
        <f aca="false">H86+H106</f>
        <v>0</v>
      </c>
      <c r="I108" s="306" t="n">
        <f aca="false">I86+I106</f>
        <v>0</v>
      </c>
      <c r="J108" s="306" t="n">
        <f aca="false">J86+J106</f>
        <v>0</v>
      </c>
      <c r="K108" s="306" t="n">
        <f aca="false">K86+K106</f>
        <v>0</v>
      </c>
      <c r="L108" s="306" t="n">
        <f aca="false">L86+L106</f>
        <v>0</v>
      </c>
      <c r="M108" s="306" t="n">
        <f aca="false">M86+M106</f>
        <v>0</v>
      </c>
      <c r="N108" s="306" t="n">
        <f aca="false">N86+N106</f>
        <v>0</v>
      </c>
      <c r="O108" s="306" t="n">
        <f aca="false">O86+O106</f>
        <v>0</v>
      </c>
      <c r="P108" s="306" t="n">
        <f aca="false">P86+P106</f>
        <v>0</v>
      </c>
      <c r="Q108" s="303"/>
      <c r="R108" s="303"/>
      <c r="S108" s="303"/>
      <c r="T108" s="303"/>
      <c r="U108" s="303"/>
      <c r="V108" s="303"/>
      <c r="W108" s="303"/>
      <c r="X108" s="303"/>
      <c r="Y108" s="303"/>
      <c r="Z108" s="303"/>
      <c r="AA108" s="303"/>
      <c r="AB108" s="303"/>
      <c r="AC108" s="303"/>
      <c r="AD108" s="303"/>
      <c r="AE108" s="303"/>
      <c r="AF108" s="303"/>
      <c r="AG108" s="303"/>
      <c r="AH108" s="303"/>
      <c r="AI108" s="303"/>
      <c r="AJ108" s="303"/>
      <c r="AK108" s="303"/>
      <c r="AL108" s="303"/>
      <c r="AM108" s="303"/>
      <c r="AN108" s="303"/>
      <c r="AO108" s="303"/>
      <c r="AP108" s="303"/>
      <c r="AQ108" s="303"/>
      <c r="AR108" s="303"/>
      <c r="AS108" s="303"/>
      <c r="AT108" s="303"/>
      <c r="AU108" s="303"/>
      <c r="AV108" s="303"/>
      <c r="AW108" s="303"/>
      <c r="AX108" s="303"/>
      <c r="AY108" s="303"/>
      <c r="AZ108" s="303"/>
      <c r="BA108" s="303"/>
      <c r="BB108" s="303"/>
      <c r="BC108" s="303"/>
      <c r="BD108" s="303"/>
      <c r="BE108" s="303"/>
      <c r="BF108" s="303"/>
      <c r="BG108" s="303"/>
      <c r="BH108" s="303"/>
      <c r="BI108" s="303"/>
      <c r="BJ108" s="303"/>
      <c r="BK108" s="303"/>
      <c r="BL108" s="303"/>
      <c r="BM108" s="303"/>
      <c r="BN108" s="303"/>
      <c r="BO108" s="303"/>
      <c r="BP108" s="303"/>
      <c r="BQ108" s="303"/>
      <c r="BR108" s="303"/>
      <c r="BS108" s="303"/>
      <c r="BT108" s="303"/>
      <c r="BU108" s="303"/>
      <c r="BV108" s="303"/>
      <c r="BW108" s="303"/>
      <c r="BX108" s="303"/>
      <c r="BY108" s="303"/>
      <c r="BZ108" s="303"/>
      <c r="CA108" s="303"/>
      <c r="CB108" s="303"/>
      <c r="CC108" s="303"/>
      <c r="CD108" s="303"/>
      <c r="CE108" s="303"/>
      <c r="CF108" s="303"/>
      <c r="CG108" s="303"/>
      <c r="CH108" s="307"/>
      <c r="CI108" s="307"/>
      <c r="CJ108" s="307"/>
      <c r="CK108" s="307"/>
      <c r="CL108" s="307"/>
      <c r="CM108" s="307"/>
      <c r="CN108" s="307"/>
      <c r="CO108" s="307"/>
      <c r="CP108" s="307"/>
      <c r="CQ108" s="307"/>
      <c r="CR108" s="307"/>
      <c r="CS108" s="307"/>
      <c r="CT108" s="307"/>
      <c r="CU108" s="307"/>
      <c r="CV108" s="307"/>
      <c r="CW108" s="307"/>
      <c r="CX108" s="307"/>
      <c r="CY108" s="307"/>
      <c r="CZ108" s="307"/>
      <c r="DA108" s="307"/>
      <c r="DB108" s="307"/>
      <c r="DC108" s="307"/>
      <c r="DD108" s="307"/>
      <c r="DE108" s="307"/>
      <c r="DF108" s="307"/>
      <c r="DG108" s="307"/>
      <c r="DH108" s="307"/>
      <c r="DI108" s="307"/>
      <c r="DJ108" s="307"/>
      <c r="DK108" s="307"/>
      <c r="DL108" s="307"/>
      <c r="DM108" s="307"/>
      <c r="DN108" s="307"/>
      <c r="DO108" s="307"/>
      <c r="DP108" s="307"/>
      <c r="DQ108" s="307"/>
      <c r="DR108" s="307"/>
      <c r="DS108" s="307"/>
      <c r="DT108" s="307"/>
      <c r="DU108" s="307"/>
      <c r="DV108" s="307"/>
      <c r="DW108" s="307"/>
      <c r="DX108" s="307"/>
      <c r="DY108" s="307"/>
      <c r="DZ108" s="307"/>
      <c r="EA108" s="307"/>
      <c r="EB108" s="307"/>
      <c r="EC108" s="307"/>
      <c r="ED108" s="307"/>
      <c r="EE108" s="307"/>
      <c r="EF108" s="307"/>
      <c r="EG108" s="307"/>
      <c r="EH108" s="307"/>
      <c r="EI108" s="307"/>
      <c r="EJ108" s="307"/>
      <c r="EK108" s="307"/>
      <c r="EL108" s="307"/>
      <c r="EM108" s="307"/>
      <c r="EN108" s="307"/>
      <c r="EO108" s="307"/>
      <c r="EP108" s="307"/>
      <c r="EQ108" s="307"/>
      <c r="ER108" s="307"/>
      <c r="ES108" s="307"/>
      <c r="ET108" s="307"/>
      <c r="EU108" s="307"/>
      <c r="EV108" s="307"/>
      <c r="EW108" s="307"/>
      <c r="EX108" s="307"/>
      <c r="EY108" s="307"/>
      <c r="EZ108" s="307"/>
      <c r="FA108" s="307"/>
      <c r="FB108" s="307"/>
      <c r="FC108" s="307"/>
      <c r="FD108" s="307"/>
      <c r="FE108" s="307"/>
      <c r="FF108" s="307"/>
      <c r="FG108" s="307"/>
      <c r="FH108" s="307"/>
      <c r="FI108" s="307"/>
      <c r="FJ108" s="307"/>
      <c r="FK108" s="307"/>
      <c r="FL108" s="307"/>
      <c r="FM108" s="307"/>
      <c r="FN108" s="307"/>
      <c r="FO108" s="307"/>
      <c r="FP108" s="307"/>
      <c r="FQ108" s="307"/>
      <c r="FR108" s="307"/>
      <c r="FS108" s="307"/>
      <c r="FT108" s="307"/>
      <c r="FU108" s="307"/>
      <c r="FV108" s="307"/>
      <c r="FW108" s="307"/>
      <c r="FX108" s="307"/>
      <c r="FY108" s="307"/>
      <c r="FZ108" s="307"/>
      <c r="GA108" s="307"/>
      <c r="GB108" s="307"/>
      <c r="GC108" s="307"/>
      <c r="GD108" s="307"/>
      <c r="GE108" s="307"/>
      <c r="GF108" s="307"/>
      <c r="GG108" s="307"/>
      <c r="GH108" s="307"/>
      <c r="GI108" s="307"/>
      <c r="GJ108" s="307"/>
      <c r="GK108" s="307"/>
      <c r="GL108" s="307"/>
      <c r="GM108" s="307"/>
      <c r="GN108" s="307"/>
      <c r="GO108" s="307"/>
      <c r="GP108" s="307"/>
      <c r="GQ108" s="307"/>
      <c r="GR108" s="307"/>
      <c r="GS108" s="307"/>
      <c r="GT108" s="307"/>
      <c r="GU108" s="307"/>
      <c r="GV108" s="307"/>
      <c r="GW108" s="307"/>
      <c r="GX108" s="307"/>
      <c r="GY108" s="307"/>
      <c r="GZ108" s="307"/>
      <c r="HA108" s="307"/>
      <c r="HB108" s="307"/>
      <c r="HC108" s="307"/>
      <c r="HD108" s="307"/>
      <c r="HE108" s="307"/>
      <c r="HF108" s="307"/>
      <c r="HG108" s="307"/>
      <c r="HH108" s="307"/>
      <c r="HI108" s="307"/>
      <c r="HJ108" s="307"/>
      <c r="HK108" s="307"/>
      <c r="HL108" s="307"/>
      <c r="HM108" s="307"/>
      <c r="HN108" s="307"/>
      <c r="HO108" s="307"/>
      <c r="HP108" s="307"/>
      <c r="HQ108" s="307"/>
      <c r="HR108" s="307"/>
      <c r="HS108" s="307"/>
      <c r="HT108" s="307"/>
      <c r="HU108" s="307"/>
      <c r="HV108" s="307"/>
      <c r="HW108" s="307"/>
      <c r="HX108" s="307"/>
      <c r="HY108" s="307"/>
      <c r="HZ108" s="307"/>
      <c r="IA108" s="307"/>
      <c r="IB108" s="307"/>
      <c r="IC108" s="307"/>
      <c r="ID108" s="307"/>
      <c r="IE108" s="307"/>
      <c r="IF108" s="307"/>
      <c r="IG108" s="307"/>
      <c r="IH108" s="307"/>
      <c r="II108" s="307"/>
      <c r="IJ108" s="307"/>
      <c r="IK108" s="307"/>
      <c r="IL108" s="307"/>
      <c r="IM108" s="307"/>
      <c r="IN108" s="307"/>
      <c r="IO108" s="307"/>
      <c r="IP108" s="307"/>
      <c r="IQ108" s="307"/>
      <c r="IR108" s="307"/>
      <c r="IS108" s="307"/>
      <c r="IT108" s="307"/>
      <c r="IU108" s="307"/>
      <c r="IV108" s="307"/>
      <c r="IW108" s="307"/>
    </row>
    <row r="111" customFormat="false" ht="12.75" hidden="false" customHeight="false" outlineLevel="0" collapsed="false">
      <c r="A111" s="308" t="str">
        <f aca="true">CELL("FILENAME")</f>
        <v>'file:///mnt/12tb/@roms/datasets/enron/EDRM Enron Email Data Set v2 XML/filtered-attachments/xls/Budget_Temp.xls'#$CC 140112 - Detail Expenses</v>
      </c>
    </row>
  </sheetData>
  <sheetProtection sheet="true" password="cc4b" objects="true" scenarios="true"/>
  <printOptions headings="false" gridLines="false" gridLinesSet="true" horizontalCentered="true" verticalCentered="false"/>
  <pageMargins left="0.1" right="0.1" top="0.159722222222222" bottom="0.179861111111111" header="0.511811023622047" footer="0"/>
  <pageSetup paperSize="1" scale="58" fitToWidth="1" fitToHeight="1" pageOrder="downThenOver" orientation="landscape" blackAndWhite="false" draft="false" cellComments="none" horizontalDpi="300" verticalDpi="300" copies="1"/>
  <headerFooter differentFirst="false" differentOddEven="false">
    <oddHeader/>
    <oddFooter>&amp;L&amp;"Arial Narrow,Regular"&amp;8&amp;D
&amp;T</oddFooter>
  </headerFooter>
  <rowBreaks count="1" manualBreakCount="1">
    <brk id="87" man="true" max="16383" min="0"/>
  </rowBreaks>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5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22" activeCellId="0" sqref="H22"/>
    </sheetView>
  </sheetViews>
  <sheetFormatPr defaultColWidth="9.32421875" defaultRowHeight="12.75" customHeight="true" zeroHeight="false" outlineLevelRow="0" outlineLevelCol="0"/>
  <cols>
    <col collapsed="false" customWidth="true" hidden="false" outlineLevel="0" max="1" min="1" style="39" width="13.15"/>
    <col collapsed="false" customWidth="true" hidden="false" outlineLevel="0" max="2" min="2" style="39" width="12.82"/>
    <col collapsed="false" customWidth="true" hidden="false" outlineLevel="0" max="14" min="3" style="39" width="9.65"/>
    <col collapsed="false" customWidth="true" hidden="false" outlineLevel="0" max="15" min="15" style="39" width="10.65"/>
    <col collapsed="false" customWidth="false" hidden="false" outlineLevel="0" max="257" min="16" style="39" width="9.32"/>
  </cols>
  <sheetData>
    <row r="1" customFormat="false" ht="12.75" hidden="false" customHeight="false" outlineLevel="0" collapsed="false">
      <c r="A1" s="59" t="s">
        <v>133</v>
      </c>
      <c r="B1" s="53"/>
      <c r="C1" s="55" t="str">
        <f aca="false">+'CC 140112 - Detail Expenses'!D5</f>
        <v>11105</v>
      </c>
      <c r="D1" s="55"/>
      <c r="E1" s="53"/>
      <c r="F1" s="53"/>
      <c r="G1" s="56"/>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c r="GY1" s="53"/>
      <c r="GZ1" s="53"/>
      <c r="HA1" s="53"/>
      <c r="HB1" s="53"/>
      <c r="HC1" s="53"/>
      <c r="HD1" s="53"/>
      <c r="HE1" s="53"/>
      <c r="HF1" s="53"/>
      <c r="HG1" s="53"/>
      <c r="HH1" s="53"/>
      <c r="HI1" s="53"/>
      <c r="HJ1" s="53"/>
      <c r="HK1" s="53"/>
      <c r="HL1" s="53"/>
      <c r="HM1" s="53"/>
      <c r="HN1" s="53"/>
      <c r="HO1" s="53"/>
      <c r="HP1" s="53"/>
      <c r="HQ1" s="53"/>
      <c r="HR1" s="53"/>
      <c r="HS1" s="53"/>
      <c r="HT1" s="53"/>
      <c r="HU1" s="53"/>
      <c r="HV1" s="53"/>
      <c r="HW1" s="53"/>
      <c r="HX1" s="53"/>
      <c r="HY1" s="53"/>
      <c r="HZ1" s="53"/>
      <c r="IA1" s="53"/>
      <c r="IB1" s="53"/>
      <c r="IC1" s="53"/>
      <c r="ID1" s="53"/>
      <c r="IE1" s="53"/>
      <c r="IF1" s="53"/>
      <c r="IG1" s="53"/>
      <c r="IH1" s="53"/>
      <c r="II1" s="53"/>
      <c r="IJ1" s="53"/>
      <c r="IK1" s="53"/>
      <c r="IL1" s="53"/>
      <c r="IM1" s="53"/>
      <c r="IN1" s="53"/>
      <c r="IO1" s="53"/>
      <c r="IP1" s="53"/>
      <c r="IQ1" s="53"/>
      <c r="IR1" s="53"/>
      <c r="IS1" s="53"/>
      <c r="IT1" s="53"/>
      <c r="IU1" s="53"/>
      <c r="IV1" s="53"/>
      <c r="IW1" s="53"/>
    </row>
    <row r="2" customFormat="false" ht="12.75" hidden="false" customHeight="false" outlineLevel="0" collapsed="false">
      <c r="A2" s="59" t="s">
        <v>135</v>
      </c>
      <c r="B2" s="53"/>
      <c r="C2" s="55" t="str">
        <f aca="false">+'CC 140112 - Detail Expenses'!D6</f>
        <v>Gossett</v>
      </c>
      <c r="D2" s="55"/>
      <c r="E2" s="53"/>
      <c r="F2" s="53"/>
      <c r="G2" s="56"/>
      <c r="H2" s="56"/>
      <c r="I2" s="53"/>
      <c r="J2" s="53"/>
      <c r="K2" s="53"/>
      <c r="L2" s="53"/>
      <c r="M2" s="53"/>
      <c r="N2" s="59"/>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row>
    <row r="3" customFormat="false" ht="12.75" hidden="false" customHeight="false" outlineLevel="0" collapsed="false">
      <c r="A3" s="59" t="s">
        <v>423</v>
      </c>
      <c r="B3" s="53"/>
      <c r="C3" s="55" t="str">
        <f aca="false">+'CC 140112 - Detail Expenses'!D7</f>
        <v>140112</v>
      </c>
      <c r="D3" s="55"/>
      <c r="E3" s="53"/>
      <c r="F3" s="53"/>
      <c r="G3" s="53"/>
      <c r="H3" s="56"/>
      <c r="I3" s="53"/>
      <c r="J3" s="53"/>
      <c r="K3" s="53"/>
      <c r="L3" s="53"/>
      <c r="M3" s="53"/>
      <c r="N3" s="53"/>
      <c r="O3" s="53"/>
      <c r="P3" s="309"/>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c r="IW3" s="53"/>
    </row>
    <row r="4" customFormat="false" ht="12.75" hidden="false" customHeight="false" outlineLevel="0" collapsed="false">
      <c r="A4" s="53"/>
      <c r="B4" s="53"/>
      <c r="C4" s="54"/>
      <c r="D4" s="55"/>
      <c r="E4" s="53"/>
      <c r="F4" s="53"/>
      <c r="G4" s="53"/>
      <c r="H4" s="56"/>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row>
    <row r="5" customFormat="false" ht="12.75" hidden="false" customHeight="false" outlineLevel="0" collapsed="false">
      <c r="A5" s="310" t="s">
        <v>412</v>
      </c>
      <c r="B5" s="311" t="s">
        <v>412</v>
      </c>
      <c r="C5" s="312"/>
      <c r="D5" s="312"/>
      <c r="E5" s="312"/>
      <c r="F5" s="312"/>
      <c r="G5" s="312"/>
      <c r="H5" s="312"/>
      <c r="I5" s="312"/>
      <c r="J5" s="312"/>
      <c r="K5" s="312"/>
      <c r="L5" s="312"/>
      <c r="M5" s="312"/>
      <c r="N5" s="312"/>
      <c r="O5" s="313" t="s">
        <v>424</v>
      </c>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row>
    <row r="6" customFormat="false" ht="12.75" hidden="false" customHeight="false" outlineLevel="0" collapsed="false">
      <c r="A6" s="314" t="s">
        <v>425</v>
      </c>
      <c r="B6" s="315" t="s">
        <v>413</v>
      </c>
      <c r="C6" s="316" t="n">
        <v>36892</v>
      </c>
      <c r="D6" s="316" t="n">
        <v>36923</v>
      </c>
      <c r="E6" s="316" t="n">
        <v>36951</v>
      </c>
      <c r="F6" s="316" t="n">
        <v>36982</v>
      </c>
      <c r="G6" s="316" t="n">
        <v>37012</v>
      </c>
      <c r="H6" s="316" t="n">
        <v>37043</v>
      </c>
      <c r="I6" s="316" t="n">
        <v>37073</v>
      </c>
      <c r="J6" s="316" t="n">
        <v>37104</v>
      </c>
      <c r="K6" s="316" t="n">
        <v>37135</v>
      </c>
      <c r="L6" s="316" t="n">
        <v>37165</v>
      </c>
      <c r="M6" s="316" t="n">
        <v>37196</v>
      </c>
      <c r="N6" s="316" t="n">
        <v>37226</v>
      </c>
      <c r="O6" s="317" t="s">
        <v>426</v>
      </c>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c r="IW6" s="53"/>
    </row>
    <row r="7" customFormat="false" ht="12.75" hidden="false" customHeight="false" outlineLevel="0" collapsed="false">
      <c r="A7" s="318" t="str">
        <f aca="false">+'CC 140112 - Detail Expenses'!$D$7</f>
        <v>140112</v>
      </c>
      <c r="B7" s="318" t="s">
        <v>414</v>
      </c>
      <c r="C7" s="319" t="n">
        <f aca="false">+'CC 140112 - Detail Expenses'!D30+'CC 140112 - Detail Expenses'!D31</f>
        <v>0</v>
      </c>
      <c r="D7" s="319" t="n">
        <f aca="false">+'CC 140112 - Detail Expenses'!E30+'CC 140112 - Detail Expenses'!E31</f>
        <v>0</v>
      </c>
      <c r="E7" s="319" t="n">
        <f aca="false">+'CC 140112 - Detail Expenses'!F30+'CC 140112 - Detail Expenses'!F31</f>
        <v>0</v>
      </c>
      <c r="F7" s="319" t="n">
        <f aca="false">+'CC 140112 - Detail Expenses'!G30+'CC 140112 - Detail Expenses'!G31</f>
        <v>0</v>
      </c>
      <c r="G7" s="319" t="n">
        <f aca="false">+'CC 140112 - Detail Expenses'!H30+'CC 140112 - Detail Expenses'!H31</f>
        <v>0</v>
      </c>
      <c r="H7" s="319" t="n">
        <f aca="false">+'CC 140112 - Detail Expenses'!I30+'CC 140112 - Detail Expenses'!I31</f>
        <v>0</v>
      </c>
      <c r="I7" s="319" t="n">
        <f aca="false">+'CC 140112 - Detail Expenses'!J30+'CC 140112 - Detail Expenses'!J31</f>
        <v>0</v>
      </c>
      <c r="J7" s="319" t="n">
        <f aca="false">+'CC 140112 - Detail Expenses'!K30+'CC 140112 - Detail Expenses'!K31</f>
        <v>0</v>
      </c>
      <c r="K7" s="319" t="n">
        <f aca="false">+'CC 140112 - Detail Expenses'!L30+'CC 140112 - Detail Expenses'!L31</f>
        <v>0</v>
      </c>
      <c r="L7" s="319" t="n">
        <f aca="false">+'CC 140112 - Detail Expenses'!M30+'CC 140112 - Detail Expenses'!M31</f>
        <v>0</v>
      </c>
      <c r="M7" s="319" t="n">
        <f aca="false">+'CC 140112 - Detail Expenses'!N30+'CC 140112 - Detail Expenses'!N31</f>
        <v>0</v>
      </c>
      <c r="N7" s="319" t="n">
        <f aca="false">+'CC 140112 - Detail Expenses'!O30+'CC 140112 - Detail Expenses'!O31</f>
        <v>0</v>
      </c>
      <c r="O7" s="319" t="n">
        <f aca="false">+'CC 140112 - Detail Expenses'!P30+'CC 140112 - Detail Expenses'!P31</f>
        <v>0</v>
      </c>
    </row>
    <row r="8" customFormat="false" ht="12.75" hidden="false" customHeight="false" outlineLevel="0" collapsed="false">
      <c r="A8" s="318" t="str">
        <f aca="false">+'CC 140112 - Detail Expenses'!$D$7</f>
        <v>140112</v>
      </c>
      <c r="B8" s="318" t="s">
        <v>418</v>
      </c>
      <c r="C8" s="319" t="n">
        <f aca="false">+'CC 140112 - Detail Expenses'!D33</f>
        <v>0</v>
      </c>
      <c r="D8" s="319" t="n">
        <f aca="false">+'CC 140112 - Detail Expenses'!E33</f>
        <v>0</v>
      </c>
      <c r="E8" s="319" t="n">
        <f aca="false">+'CC 140112 - Detail Expenses'!F33</f>
        <v>0</v>
      </c>
      <c r="F8" s="319" t="n">
        <f aca="false">+'CC 140112 - Detail Expenses'!G33</f>
        <v>0</v>
      </c>
      <c r="G8" s="319" t="n">
        <f aca="false">+'CC 140112 - Detail Expenses'!H33</f>
        <v>0</v>
      </c>
      <c r="H8" s="319" t="n">
        <f aca="false">+'CC 140112 - Detail Expenses'!I33</f>
        <v>0</v>
      </c>
      <c r="I8" s="319" t="n">
        <f aca="false">+'CC 140112 - Detail Expenses'!J33</f>
        <v>0</v>
      </c>
      <c r="J8" s="319" t="n">
        <f aca="false">+'CC 140112 - Detail Expenses'!K33</f>
        <v>0</v>
      </c>
      <c r="K8" s="319" t="n">
        <f aca="false">+'CC 140112 - Detail Expenses'!L33</f>
        <v>0</v>
      </c>
      <c r="L8" s="319" t="n">
        <f aca="false">+'CC 140112 - Detail Expenses'!M33</f>
        <v>0</v>
      </c>
      <c r="M8" s="319" t="n">
        <f aca="false">+'CC 140112 - Detail Expenses'!N33</f>
        <v>0</v>
      </c>
      <c r="N8" s="319" t="n">
        <f aca="false">+'CC 140112 - Detail Expenses'!O33</f>
        <v>0</v>
      </c>
      <c r="O8" s="319" t="n">
        <f aca="false">+'CC 140112 - Detail Expenses'!P33</f>
        <v>0</v>
      </c>
    </row>
    <row r="9" customFormat="false" ht="12.75" hidden="false" customHeight="false" outlineLevel="0" collapsed="false">
      <c r="A9" s="318" t="str">
        <f aca="false">+'CC 140112 - Detail Expenses'!$D$7</f>
        <v>140112</v>
      </c>
      <c r="B9" s="318" t="s">
        <v>420</v>
      </c>
      <c r="C9" s="319" t="n">
        <f aca="false">+'CC 140112 - Detail Expenses'!D34</f>
        <v>0</v>
      </c>
      <c r="D9" s="319" t="n">
        <f aca="false">+'CC 140112 - Detail Expenses'!E34</f>
        <v>0</v>
      </c>
      <c r="E9" s="319" t="n">
        <f aca="false">+'CC 140112 - Detail Expenses'!F34</f>
        <v>0</v>
      </c>
      <c r="F9" s="319" t="n">
        <f aca="false">+'CC 140112 - Detail Expenses'!G34</f>
        <v>0</v>
      </c>
      <c r="G9" s="319" t="n">
        <f aca="false">+'CC 140112 - Detail Expenses'!H34</f>
        <v>0</v>
      </c>
      <c r="H9" s="319" t="n">
        <f aca="false">+'CC 140112 - Detail Expenses'!I34</f>
        <v>0</v>
      </c>
      <c r="I9" s="319" t="n">
        <f aca="false">+'CC 140112 - Detail Expenses'!J34</f>
        <v>0</v>
      </c>
      <c r="J9" s="319" t="n">
        <f aca="false">+'CC 140112 - Detail Expenses'!K34</f>
        <v>0</v>
      </c>
      <c r="K9" s="319" t="n">
        <f aca="false">+'CC 140112 - Detail Expenses'!L34</f>
        <v>0</v>
      </c>
      <c r="L9" s="319" t="n">
        <f aca="false">+'CC 140112 - Detail Expenses'!M34</f>
        <v>0</v>
      </c>
      <c r="M9" s="319" t="n">
        <f aca="false">+'CC 140112 - Detail Expenses'!N34</f>
        <v>0</v>
      </c>
      <c r="N9" s="319" t="n">
        <f aca="false">+'CC 140112 - Detail Expenses'!O34</f>
        <v>0</v>
      </c>
      <c r="O9" s="319" t="n">
        <f aca="false">+'CC 140112 - Detail Expenses'!P34</f>
        <v>0</v>
      </c>
    </row>
    <row r="10" customFormat="false" ht="12.75" hidden="false" customHeight="false" outlineLevel="0" collapsed="false">
      <c r="A10" s="318" t="str">
        <f aca="false">+'CC 140112 - Detail Expenses'!$D$7</f>
        <v>140112</v>
      </c>
      <c r="B10" s="320" t="s">
        <v>213</v>
      </c>
      <c r="C10" s="319" t="n">
        <f aca="false">+'CC 140112 - Detail Expenses'!D36</f>
        <v>0</v>
      </c>
      <c r="D10" s="319" t="n">
        <f aca="false">+'CC 140112 - Detail Expenses'!E36</f>
        <v>0</v>
      </c>
      <c r="E10" s="319" t="n">
        <f aca="false">+'CC 140112 - Detail Expenses'!F36</f>
        <v>0</v>
      </c>
      <c r="F10" s="319" t="n">
        <f aca="false">+'CC 140112 - Detail Expenses'!G36</f>
        <v>0</v>
      </c>
      <c r="G10" s="319" t="n">
        <f aca="false">+'CC 140112 - Detail Expenses'!H36</f>
        <v>0</v>
      </c>
      <c r="H10" s="319" t="n">
        <f aca="false">+'CC 140112 - Detail Expenses'!I36</f>
        <v>0</v>
      </c>
      <c r="I10" s="319" t="n">
        <f aca="false">+'CC 140112 - Detail Expenses'!J36</f>
        <v>0</v>
      </c>
      <c r="J10" s="319" t="n">
        <f aca="false">+'CC 140112 - Detail Expenses'!K36</f>
        <v>0</v>
      </c>
      <c r="K10" s="319" t="n">
        <f aca="false">+'CC 140112 - Detail Expenses'!L36</f>
        <v>0</v>
      </c>
      <c r="L10" s="319" t="n">
        <f aca="false">+'CC 140112 - Detail Expenses'!M36</f>
        <v>0</v>
      </c>
      <c r="M10" s="319" t="n">
        <f aca="false">+'CC 140112 - Detail Expenses'!N36</f>
        <v>0</v>
      </c>
      <c r="N10" s="319" t="n">
        <f aca="false">+'CC 140112 - Detail Expenses'!O36</f>
        <v>0</v>
      </c>
      <c r="O10" s="319" t="n">
        <f aca="false">+'CC 140112 - Detail Expenses'!P36</f>
        <v>0</v>
      </c>
    </row>
    <row r="11" customFormat="false" ht="12.75" hidden="false" customHeight="false" outlineLevel="0" collapsed="false">
      <c r="A11" s="318" t="str">
        <f aca="false">+'CC 140112 - Detail Expenses'!$D$7</f>
        <v>140112</v>
      </c>
      <c r="B11" s="321" t="s">
        <v>215</v>
      </c>
      <c r="C11" s="319" t="n">
        <f aca="false">+'CC 140112 - Detail Expenses'!D37</f>
        <v>0</v>
      </c>
      <c r="D11" s="319" t="n">
        <f aca="false">+'CC 140112 - Detail Expenses'!E37</f>
        <v>0</v>
      </c>
      <c r="E11" s="319" t="n">
        <f aca="false">+'CC 140112 - Detail Expenses'!F37</f>
        <v>0</v>
      </c>
      <c r="F11" s="319" t="n">
        <f aca="false">+'CC 140112 - Detail Expenses'!G37</f>
        <v>0</v>
      </c>
      <c r="G11" s="319" t="n">
        <f aca="false">+'CC 140112 - Detail Expenses'!H37</f>
        <v>0</v>
      </c>
      <c r="H11" s="319" t="n">
        <f aca="false">+'CC 140112 - Detail Expenses'!I37</f>
        <v>0</v>
      </c>
      <c r="I11" s="319" t="n">
        <f aca="false">+'CC 140112 - Detail Expenses'!J37</f>
        <v>0</v>
      </c>
      <c r="J11" s="319" t="n">
        <f aca="false">+'CC 140112 - Detail Expenses'!K37</f>
        <v>0</v>
      </c>
      <c r="K11" s="319" t="n">
        <f aca="false">+'CC 140112 - Detail Expenses'!L37</f>
        <v>0</v>
      </c>
      <c r="L11" s="319" t="n">
        <f aca="false">+'CC 140112 - Detail Expenses'!M37</f>
        <v>0</v>
      </c>
      <c r="M11" s="319" t="n">
        <f aca="false">+'CC 140112 - Detail Expenses'!N37</f>
        <v>0</v>
      </c>
      <c r="N11" s="319" t="n">
        <f aca="false">+'CC 140112 - Detail Expenses'!O37</f>
        <v>0</v>
      </c>
      <c r="O11" s="319" t="n">
        <f aca="false">+'CC 140112 - Detail Expenses'!P37</f>
        <v>0</v>
      </c>
    </row>
    <row r="12" customFormat="false" ht="12.75" hidden="false" customHeight="false" outlineLevel="0" collapsed="false">
      <c r="A12" s="318" t="str">
        <f aca="false">+'CC 140112 - Detail Expenses'!$D$7</f>
        <v>140112</v>
      </c>
      <c r="B12" s="320" t="s">
        <v>217</v>
      </c>
      <c r="C12" s="319" t="n">
        <f aca="false">+'CC 140112 - Detail Expenses'!D38</f>
        <v>0</v>
      </c>
      <c r="D12" s="319" t="n">
        <f aca="false">+'CC 140112 - Detail Expenses'!E38</f>
        <v>0</v>
      </c>
      <c r="E12" s="319" t="n">
        <f aca="false">+'CC 140112 - Detail Expenses'!F38</f>
        <v>0</v>
      </c>
      <c r="F12" s="319" t="n">
        <f aca="false">+'CC 140112 - Detail Expenses'!G38</f>
        <v>0</v>
      </c>
      <c r="G12" s="319" t="n">
        <f aca="false">+'CC 140112 - Detail Expenses'!H38</f>
        <v>0</v>
      </c>
      <c r="H12" s="319" t="n">
        <f aca="false">+'CC 140112 - Detail Expenses'!I38</f>
        <v>0</v>
      </c>
      <c r="I12" s="319" t="n">
        <f aca="false">+'CC 140112 - Detail Expenses'!J38</f>
        <v>0</v>
      </c>
      <c r="J12" s="319" t="n">
        <f aca="false">+'CC 140112 - Detail Expenses'!K38</f>
        <v>0</v>
      </c>
      <c r="K12" s="319" t="n">
        <f aca="false">+'CC 140112 - Detail Expenses'!L38</f>
        <v>0</v>
      </c>
      <c r="L12" s="319" t="n">
        <f aca="false">+'CC 140112 - Detail Expenses'!M38</f>
        <v>0</v>
      </c>
      <c r="M12" s="319" t="n">
        <f aca="false">+'CC 140112 - Detail Expenses'!N38</f>
        <v>0</v>
      </c>
      <c r="N12" s="319" t="n">
        <f aca="false">+'CC 140112 - Detail Expenses'!O38</f>
        <v>0</v>
      </c>
      <c r="O12" s="319" t="n">
        <f aca="false">+'CC 140112 - Detail Expenses'!P38</f>
        <v>0</v>
      </c>
    </row>
    <row r="13" customFormat="false" ht="12.75" hidden="false" customHeight="false" outlineLevel="0" collapsed="false">
      <c r="A13" s="318" t="str">
        <f aca="false">+'CC 140112 - Detail Expenses'!$D$7</f>
        <v>140112</v>
      </c>
      <c r="B13" s="320" t="s">
        <v>219</v>
      </c>
      <c r="C13" s="319" t="n">
        <f aca="false">+'CC 140112 - Detail Expenses'!D39</f>
        <v>0</v>
      </c>
      <c r="D13" s="319" t="n">
        <f aca="false">+'CC 140112 - Detail Expenses'!E39</f>
        <v>0</v>
      </c>
      <c r="E13" s="319" t="n">
        <f aca="false">+'CC 140112 - Detail Expenses'!F39</f>
        <v>0</v>
      </c>
      <c r="F13" s="319" t="n">
        <f aca="false">+'CC 140112 - Detail Expenses'!G39</f>
        <v>0</v>
      </c>
      <c r="G13" s="319" t="n">
        <f aca="false">+'CC 140112 - Detail Expenses'!H39</f>
        <v>0</v>
      </c>
      <c r="H13" s="319" t="n">
        <f aca="false">+'CC 140112 - Detail Expenses'!I39</f>
        <v>0</v>
      </c>
      <c r="I13" s="319" t="n">
        <f aca="false">+'CC 140112 - Detail Expenses'!J39</f>
        <v>0</v>
      </c>
      <c r="J13" s="319" t="n">
        <f aca="false">+'CC 140112 - Detail Expenses'!K39</f>
        <v>0</v>
      </c>
      <c r="K13" s="319" t="n">
        <f aca="false">+'CC 140112 - Detail Expenses'!L39</f>
        <v>0</v>
      </c>
      <c r="L13" s="319" t="n">
        <f aca="false">+'CC 140112 - Detail Expenses'!M39</f>
        <v>0</v>
      </c>
      <c r="M13" s="319" t="n">
        <f aca="false">+'CC 140112 - Detail Expenses'!N39</f>
        <v>0</v>
      </c>
      <c r="N13" s="319" t="n">
        <f aca="false">+'CC 140112 - Detail Expenses'!O39</f>
        <v>0</v>
      </c>
      <c r="O13" s="319" t="n">
        <f aca="false">+'CC 140112 - Detail Expenses'!P39</f>
        <v>0</v>
      </c>
    </row>
    <row r="14" customFormat="false" ht="12.75" hidden="false" customHeight="false" outlineLevel="0" collapsed="false">
      <c r="A14" s="318" t="str">
        <f aca="false">+'CC 140112 - Detail Expenses'!$D$7</f>
        <v>140112</v>
      </c>
      <c r="B14" s="321" t="s">
        <v>221</v>
      </c>
      <c r="C14" s="319" t="n">
        <f aca="false">+'CC 140112 - Detail Expenses'!D40</f>
        <v>0</v>
      </c>
      <c r="D14" s="319" t="n">
        <f aca="false">+'CC 140112 - Detail Expenses'!E40</f>
        <v>0</v>
      </c>
      <c r="E14" s="319" t="n">
        <f aca="false">+'CC 140112 - Detail Expenses'!F40</f>
        <v>0</v>
      </c>
      <c r="F14" s="319" t="n">
        <f aca="false">+'CC 140112 - Detail Expenses'!G40</f>
        <v>0</v>
      </c>
      <c r="G14" s="319" t="n">
        <f aca="false">+'CC 140112 - Detail Expenses'!H40</f>
        <v>0</v>
      </c>
      <c r="H14" s="319" t="n">
        <f aca="false">+'CC 140112 - Detail Expenses'!I40</f>
        <v>0</v>
      </c>
      <c r="I14" s="319" t="n">
        <f aca="false">+'CC 140112 - Detail Expenses'!J40</f>
        <v>0</v>
      </c>
      <c r="J14" s="319" t="n">
        <f aca="false">+'CC 140112 - Detail Expenses'!K40</f>
        <v>0</v>
      </c>
      <c r="K14" s="319" t="n">
        <f aca="false">+'CC 140112 - Detail Expenses'!L40</f>
        <v>0</v>
      </c>
      <c r="L14" s="319" t="n">
        <f aca="false">+'CC 140112 - Detail Expenses'!M40</f>
        <v>0</v>
      </c>
      <c r="M14" s="319" t="n">
        <f aca="false">+'CC 140112 - Detail Expenses'!N40</f>
        <v>0</v>
      </c>
      <c r="N14" s="319" t="n">
        <f aca="false">+'CC 140112 - Detail Expenses'!O40</f>
        <v>0</v>
      </c>
      <c r="O14" s="319" t="n">
        <f aca="false">+'CC 140112 - Detail Expenses'!P40</f>
        <v>0</v>
      </c>
    </row>
    <row r="15" customFormat="false" ht="12.75" hidden="false" customHeight="false" outlineLevel="0" collapsed="false">
      <c r="A15" s="318" t="str">
        <f aca="false">+'CC 140112 - Detail Expenses'!$D$7</f>
        <v>140112</v>
      </c>
      <c r="B15" s="320" t="s">
        <v>223</v>
      </c>
      <c r="C15" s="319" t="n">
        <f aca="false">+'CC 140112 - Detail Expenses'!D41</f>
        <v>0</v>
      </c>
      <c r="D15" s="319" t="n">
        <f aca="false">+'CC 140112 - Detail Expenses'!E41</f>
        <v>0</v>
      </c>
      <c r="E15" s="319" t="n">
        <f aca="false">+'CC 140112 - Detail Expenses'!F41</f>
        <v>0</v>
      </c>
      <c r="F15" s="319" t="n">
        <f aca="false">+'CC 140112 - Detail Expenses'!G41</f>
        <v>0</v>
      </c>
      <c r="G15" s="319" t="n">
        <f aca="false">+'CC 140112 - Detail Expenses'!H41</f>
        <v>0</v>
      </c>
      <c r="H15" s="319" t="n">
        <f aca="false">+'CC 140112 - Detail Expenses'!I41</f>
        <v>0</v>
      </c>
      <c r="I15" s="319" t="n">
        <f aca="false">+'CC 140112 - Detail Expenses'!J41</f>
        <v>0</v>
      </c>
      <c r="J15" s="319" t="n">
        <f aca="false">+'CC 140112 - Detail Expenses'!K41</f>
        <v>0</v>
      </c>
      <c r="K15" s="319" t="n">
        <f aca="false">+'CC 140112 - Detail Expenses'!L41</f>
        <v>0</v>
      </c>
      <c r="L15" s="319" t="n">
        <f aca="false">+'CC 140112 - Detail Expenses'!M41</f>
        <v>0</v>
      </c>
      <c r="M15" s="319" t="n">
        <f aca="false">+'CC 140112 - Detail Expenses'!N41</f>
        <v>0</v>
      </c>
      <c r="N15" s="319" t="n">
        <f aca="false">+'CC 140112 - Detail Expenses'!O41</f>
        <v>0</v>
      </c>
      <c r="O15" s="319" t="n">
        <f aca="false">+'CC 140112 - Detail Expenses'!P41</f>
        <v>0</v>
      </c>
    </row>
    <row r="16" customFormat="false" ht="12.75" hidden="false" customHeight="false" outlineLevel="0" collapsed="false">
      <c r="A16" s="318" t="str">
        <f aca="false">+'CC 140112 - Detail Expenses'!$D$7</f>
        <v>140112</v>
      </c>
      <c r="B16" s="321" t="s">
        <v>225</v>
      </c>
      <c r="C16" s="319" t="n">
        <f aca="false">+'CC 140112 - Detail Expenses'!D42</f>
        <v>0</v>
      </c>
      <c r="D16" s="319" t="n">
        <f aca="false">+'CC 140112 - Detail Expenses'!E42</f>
        <v>0</v>
      </c>
      <c r="E16" s="319" t="n">
        <f aca="false">+'CC 140112 - Detail Expenses'!F42</f>
        <v>0</v>
      </c>
      <c r="F16" s="319" t="n">
        <f aca="false">+'CC 140112 - Detail Expenses'!G42</f>
        <v>0</v>
      </c>
      <c r="G16" s="319" t="n">
        <f aca="false">+'CC 140112 - Detail Expenses'!H42</f>
        <v>0</v>
      </c>
      <c r="H16" s="319" t="n">
        <f aca="false">+'CC 140112 - Detail Expenses'!I42</f>
        <v>0</v>
      </c>
      <c r="I16" s="319" t="n">
        <f aca="false">+'CC 140112 - Detail Expenses'!J42</f>
        <v>0</v>
      </c>
      <c r="J16" s="319" t="n">
        <f aca="false">+'CC 140112 - Detail Expenses'!K42</f>
        <v>0</v>
      </c>
      <c r="K16" s="319" t="n">
        <f aca="false">+'CC 140112 - Detail Expenses'!L42</f>
        <v>0</v>
      </c>
      <c r="L16" s="319" t="n">
        <f aca="false">+'CC 140112 - Detail Expenses'!M42</f>
        <v>0</v>
      </c>
      <c r="M16" s="319" t="n">
        <f aca="false">+'CC 140112 - Detail Expenses'!N42</f>
        <v>0</v>
      </c>
      <c r="N16" s="319" t="n">
        <f aca="false">+'CC 140112 - Detail Expenses'!O42</f>
        <v>0</v>
      </c>
      <c r="O16" s="319" t="n">
        <f aca="false">+'CC 140112 - Detail Expenses'!P42</f>
        <v>0</v>
      </c>
    </row>
    <row r="17" customFormat="false" ht="12.75" hidden="false" customHeight="false" outlineLevel="0" collapsed="false">
      <c r="A17" s="318" t="str">
        <f aca="false">+'CC 140112 - Detail Expenses'!$D$7</f>
        <v>140112</v>
      </c>
      <c r="B17" s="320" t="s">
        <v>228</v>
      </c>
      <c r="C17" s="319" t="n">
        <f aca="false">+'CC 140112 - Detail Expenses'!D44</f>
        <v>0</v>
      </c>
      <c r="D17" s="319" t="n">
        <f aca="false">+'CC 140112 - Detail Expenses'!E44</f>
        <v>0</v>
      </c>
      <c r="E17" s="319" t="n">
        <f aca="false">+'CC 140112 - Detail Expenses'!F44</f>
        <v>0</v>
      </c>
      <c r="F17" s="319" t="n">
        <f aca="false">+'CC 140112 - Detail Expenses'!G44</f>
        <v>0</v>
      </c>
      <c r="G17" s="319" t="n">
        <f aca="false">+'CC 140112 - Detail Expenses'!H44</f>
        <v>0</v>
      </c>
      <c r="H17" s="319" t="n">
        <f aca="false">+'CC 140112 - Detail Expenses'!I44</f>
        <v>0</v>
      </c>
      <c r="I17" s="319" t="n">
        <f aca="false">+'CC 140112 - Detail Expenses'!J44</f>
        <v>0</v>
      </c>
      <c r="J17" s="319" t="n">
        <f aca="false">+'CC 140112 - Detail Expenses'!K44</f>
        <v>0</v>
      </c>
      <c r="K17" s="319" t="n">
        <f aca="false">+'CC 140112 - Detail Expenses'!L44</f>
        <v>0</v>
      </c>
      <c r="L17" s="319" t="n">
        <f aca="false">+'CC 140112 - Detail Expenses'!M44</f>
        <v>0</v>
      </c>
      <c r="M17" s="319" t="n">
        <f aca="false">+'CC 140112 - Detail Expenses'!N44</f>
        <v>0</v>
      </c>
      <c r="N17" s="319" t="n">
        <f aca="false">+'CC 140112 - Detail Expenses'!O44</f>
        <v>0</v>
      </c>
      <c r="O17" s="319" t="n">
        <f aca="false">+'CC 140112 - Detail Expenses'!P44</f>
        <v>0</v>
      </c>
    </row>
    <row r="18" customFormat="false" ht="12.75" hidden="false" customHeight="false" outlineLevel="0" collapsed="false">
      <c r="A18" s="318" t="str">
        <f aca="false">+'CC 140112 - Detail Expenses'!$D$7</f>
        <v>140112</v>
      </c>
      <c r="B18" s="320" t="s">
        <v>231</v>
      </c>
      <c r="C18" s="319" t="n">
        <f aca="false">+'CC 140112 - Detail Expenses'!D46</f>
        <v>0</v>
      </c>
      <c r="D18" s="319" t="n">
        <f aca="false">+'CC 140112 - Detail Expenses'!E46</f>
        <v>0</v>
      </c>
      <c r="E18" s="319" t="n">
        <f aca="false">+'CC 140112 - Detail Expenses'!F46</f>
        <v>0</v>
      </c>
      <c r="F18" s="319" t="n">
        <f aca="false">+'CC 140112 - Detail Expenses'!G46</f>
        <v>0</v>
      </c>
      <c r="G18" s="319" t="n">
        <f aca="false">+'CC 140112 - Detail Expenses'!H46</f>
        <v>0</v>
      </c>
      <c r="H18" s="319" t="n">
        <f aca="false">+'CC 140112 - Detail Expenses'!I46</f>
        <v>0</v>
      </c>
      <c r="I18" s="319" t="n">
        <f aca="false">+'CC 140112 - Detail Expenses'!J46</f>
        <v>0</v>
      </c>
      <c r="J18" s="319" t="n">
        <f aca="false">+'CC 140112 - Detail Expenses'!K46</f>
        <v>0</v>
      </c>
      <c r="K18" s="319" t="n">
        <f aca="false">+'CC 140112 - Detail Expenses'!L46</f>
        <v>0</v>
      </c>
      <c r="L18" s="319" t="n">
        <f aca="false">+'CC 140112 - Detail Expenses'!M46</f>
        <v>0</v>
      </c>
      <c r="M18" s="319" t="n">
        <f aca="false">+'CC 140112 - Detail Expenses'!N46</f>
        <v>0</v>
      </c>
      <c r="N18" s="319" t="n">
        <f aca="false">+'CC 140112 - Detail Expenses'!O46</f>
        <v>0</v>
      </c>
      <c r="O18" s="319" t="n">
        <f aca="false">+'CC 140112 - Detail Expenses'!P46</f>
        <v>0</v>
      </c>
    </row>
    <row r="19" customFormat="false" ht="12.75" hidden="false" customHeight="false" outlineLevel="0" collapsed="false">
      <c r="A19" s="318" t="str">
        <f aca="false">+'CC 140112 - Detail Expenses'!$D$7</f>
        <v>140112</v>
      </c>
      <c r="B19" s="320" t="s">
        <v>233</v>
      </c>
      <c r="C19" s="319" t="n">
        <f aca="false">+'CC 140112 - Detail Expenses'!D48</f>
        <v>0</v>
      </c>
      <c r="D19" s="319" t="n">
        <f aca="false">+'CC 140112 - Detail Expenses'!E48</f>
        <v>0</v>
      </c>
      <c r="E19" s="319" t="n">
        <f aca="false">+'CC 140112 - Detail Expenses'!F48</f>
        <v>0</v>
      </c>
      <c r="F19" s="319" t="n">
        <f aca="false">+'CC 140112 - Detail Expenses'!G48</f>
        <v>0</v>
      </c>
      <c r="G19" s="319" t="n">
        <f aca="false">+'CC 140112 - Detail Expenses'!H48</f>
        <v>0</v>
      </c>
      <c r="H19" s="319" t="n">
        <f aca="false">+'CC 140112 - Detail Expenses'!I48</f>
        <v>0</v>
      </c>
      <c r="I19" s="319" t="n">
        <f aca="false">+'CC 140112 - Detail Expenses'!J48</f>
        <v>0</v>
      </c>
      <c r="J19" s="319" t="n">
        <f aca="false">+'CC 140112 - Detail Expenses'!K48</f>
        <v>0</v>
      </c>
      <c r="K19" s="319" t="n">
        <f aca="false">+'CC 140112 - Detail Expenses'!L48</f>
        <v>0</v>
      </c>
      <c r="L19" s="319" t="n">
        <f aca="false">+'CC 140112 - Detail Expenses'!M48</f>
        <v>0</v>
      </c>
      <c r="M19" s="319" t="n">
        <f aca="false">+'CC 140112 - Detail Expenses'!N48</f>
        <v>0</v>
      </c>
      <c r="N19" s="319" t="n">
        <f aca="false">+'CC 140112 - Detail Expenses'!O48</f>
        <v>0</v>
      </c>
      <c r="O19" s="319" t="n">
        <f aca="false">+'CC 140112 - Detail Expenses'!P48</f>
        <v>0</v>
      </c>
    </row>
    <row r="20" customFormat="false" ht="12.75" hidden="false" customHeight="false" outlineLevel="0" collapsed="false">
      <c r="A20" s="318" t="str">
        <f aca="false">+'CC 140112 - Detail Expenses'!$D$7</f>
        <v>140112</v>
      </c>
      <c r="B20" s="320" t="s">
        <v>236</v>
      </c>
      <c r="C20" s="319" t="n">
        <f aca="false">+'CC 140112 - Detail Expenses'!D50</f>
        <v>0</v>
      </c>
      <c r="D20" s="319" t="n">
        <f aca="false">+'CC 140112 - Detail Expenses'!E50</f>
        <v>0</v>
      </c>
      <c r="E20" s="319" t="n">
        <f aca="false">+'CC 140112 - Detail Expenses'!F50</f>
        <v>0</v>
      </c>
      <c r="F20" s="319" t="n">
        <f aca="false">+'CC 140112 - Detail Expenses'!G50</f>
        <v>0</v>
      </c>
      <c r="G20" s="319" t="n">
        <f aca="false">+'CC 140112 - Detail Expenses'!H50</f>
        <v>0</v>
      </c>
      <c r="H20" s="319" t="n">
        <f aca="false">+'CC 140112 - Detail Expenses'!I50</f>
        <v>0</v>
      </c>
      <c r="I20" s="319" t="n">
        <f aca="false">+'CC 140112 - Detail Expenses'!J50</f>
        <v>0</v>
      </c>
      <c r="J20" s="319" t="n">
        <f aca="false">+'CC 140112 - Detail Expenses'!K50</f>
        <v>0</v>
      </c>
      <c r="K20" s="319" t="n">
        <f aca="false">+'CC 140112 - Detail Expenses'!L50</f>
        <v>0</v>
      </c>
      <c r="L20" s="319" t="n">
        <f aca="false">+'CC 140112 - Detail Expenses'!M50</f>
        <v>0</v>
      </c>
      <c r="M20" s="319" t="n">
        <f aca="false">+'CC 140112 - Detail Expenses'!N50</f>
        <v>0</v>
      </c>
      <c r="N20" s="319" t="n">
        <f aca="false">+'CC 140112 - Detail Expenses'!O50</f>
        <v>0</v>
      </c>
      <c r="O20" s="319" t="n">
        <f aca="false">+'CC 140112 - Detail Expenses'!P50</f>
        <v>0</v>
      </c>
    </row>
    <row r="21" customFormat="false" ht="12.75" hidden="false" customHeight="false" outlineLevel="0" collapsed="false">
      <c r="A21" s="318" t="str">
        <f aca="false">+'CC 140112 - Detail Expenses'!$D$7</f>
        <v>140112</v>
      </c>
      <c r="B21" s="320" t="s">
        <v>238</v>
      </c>
      <c r="C21" s="319" t="n">
        <f aca="false">+'CC 140112 - Detail Expenses'!D51</f>
        <v>0</v>
      </c>
      <c r="D21" s="319" t="n">
        <f aca="false">+'CC 140112 - Detail Expenses'!E51</f>
        <v>0</v>
      </c>
      <c r="E21" s="319" t="n">
        <f aca="false">+'CC 140112 - Detail Expenses'!F51</f>
        <v>0</v>
      </c>
      <c r="F21" s="319" t="n">
        <f aca="false">+'CC 140112 - Detail Expenses'!G51</f>
        <v>0</v>
      </c>
      <c r="G21" s="319" t="n">
        <f aca="false">+'CC 140112 - Detail Expenses'!H51</f>
        <v>0</v>
      </c>
      <c r="H21" s="319" t="n">
        <f aca="false">+'CC 140112 - Detail Expenses'!I51</f>
        <v>0</v>
      </c>
      <c r="I21" s="319" t="n">
        <f aca="false">+'CC 140112 - Detail Expenses'!J51</f>
        <v>0</v>
      </c>
      <c r="J21" s="319" t="n">
        <f aca="false">+'CC 140112 - Detail Expenses'!K51</f>
        <v>0</v>
      </c>
      <c r="K21" s="319" t="n">
        <f aca="false">+'CC 140112 - Detail Expenses'!L51</f>
        <v>0</v>
      </c>
      <c r="L21" s="319" t="n">
        <f aca="false">+'CC 140112 - Detail Expenses'!M51</f>
        <v>0</v>
      </c>
      <c r="M21" s="319" t="n">
        <f aca="false">+'CC 140112 - Detail Expenses'!N51</f>
        <v>0</v>
      </c>
      <c r="N21" s="319" t="n">
        <f aca="false">+'CC 140112 - Detail Expenses'!O51</f>
        <v>0</v>
      </c>
      <c r="O21" s="319" t="n">
        <f aca="false">+'CC 140112 - Detail Expenses'!P51</f>
        <v>0</v>
      </c>
    </row>
    <row r="22" customFormat="false" ht="12.75" hidden="false" customHeight="false" outlineLevel="0" collapsed="false">
      <c r="A22" s="318" t="str">
        <f aca="false">+'CC 140112 - Detail Expenses'!$D$7</f>
        <v>140112</v>
      </c>
      <c r="B22" s="320" t="s">
        <v>240</v>
      </c>
      <c r="C22" s="319" t="n">
        <f aca="false">+'CC 140112 - Detail Expenses'!D52</f>
        <v>0</v>
      </c>
      <c r="D22" s="319" t="n">
        <f aca="false">+'CC 140112 - Detail Expenses'!E52</f>
        <v>0</v>
      </c>
      <c r="E22" s="319" t="n">
        <f aca="false">+'CC 140112 - Detail Expenses'!F52</f>
        <v>0</v>
      </c>
      <c r="F22" s="319" t="n">
        <f aca="false">+'CC 140112 - Detail Expenses'!G52</f>
        <v>0</v>
      </c>
      <c r="G22" s="319" t="n">
        <f aca="false">+'CC 140112 - Detail Expenses'!H52</f>
        <v>0</v>
      </c>
      <c r="H22" s="319" t="n">
        <f aca="false">+'CC 140112 - Detail Expenses'!I52</f>
        <v>0</v>
      </c>
      <c r="I22" s="319" t="n">
        <f aca="false">+'CC 140112 - Detail Expenses'!J52</f>
        <v>0</v>
      </c>
      <c r="J22" s="319" t="n">
        <f aca="false">+'CC 140112 - Detail Expenses'!K52</f>
        <v>0</v>
      </c>
      <c r="K22" s="319" t="n">
        <f aca="false">+'CC 140112 - Detail Expenses'!L52</f>
        <v>0</v>
      </c>
      <c r="L22" s="319" t="n">
        <f aca="false">+'CC 140112 - Detail Expenses'!M52</f>
        <v>0</v>
      </c>
      <c r="M22" s="319" t="n">
        <f aca="false">+'CC 140112 - Detail Expenses'!N52</f>
        <v>0</v>
      </c>
      <c r="N22" s="319" t="n">
        <f aca="false">+'CC 140112 - Detail Expenses'!O52</f>
        <v>0</v>
      </c>
      <c r="O22" s="319" t="n">
        <f aca="false">+'CC 140112 - Detail Expenses'!P52</f>
        <v>0</v>
      </c>
    </row>
    <row r="23" customFormat="false" ht="12.75" hidden="false" customHeight="false" outlineLevel="0" collapsed="false">
      <c r="A23" s="318" t="str">
        <f aca="false">+'CC 140112 - Detail Expenses'!$D$7</f>
        <v>140112</v>
      </c>
      <c r="B23" s="320" t="s">
        <v>242</v>
      </c>
      <c r="C23" s="319" t="n">
        <f aca="false">+'CC 140112 - Detail Expenses'!D53</f>
        <v>0</v>
      </c>
      <c r="D23" s="319" t="n">
        <f aca="false">+'CC 140112 - Detail Expenses'!E53</f>
        <v>0</v>
      </c>
      <c r="E23" s="319" t="n">
        <f aca="false">+'CC 140112 - Detail Expenses'!F53</f>
        <v>0</v>
      </c>
      <c r="F23" s="319" t="n">
        <f aca="false">+'CC 140112 - Detail Expenses'!G53</f>
        <v>0</v>
      </c>
      <c r="G23" s="319" t="n">
        <f aca="false">+'CC 140112 - Detail Expenses'!H53</f>
        <v>0</v>
      </c>
      <c r="H23" s="319" t="n">
        <f aca="false">+'CC 140112 - Detail Expenses'!I53</f>
        <v>0</v>
      </c>
      <c r="I23" s="319" t="n">
        <f aca="false">+'CC 140112 - Detail Expenses'!J53</f>
        <v>0</v>
      </c>
      <c r="J23" s="319" t="n">
        <f aca="false">+'CC 140112 - Detail Expenses'!K53</f>
        <v>0</v>
      </c>
      <c r="K23" s="319" t="n">
        <f aca="false">+'CC 140112 - Detail Expenses'!L53</f>
        <v>0</v>
      </c>
      <c r="L23" s="319" t="n">
        <f aca="false">+'CC 140112 - Detail Expenses'!M53</f>
        <v>0</v>
      </c>
      <c r="M23" s="319" t="n">
        <f aca="false">+'CC 140112 - Detail Expenses'!N53</f>
        <v>0</v>
      </c>
      <c r="N23" s="319" t="n">
        <f aca="false">+'CC 140112 - Detail Expenses'!O53</f>
        <v>0</v>
      </c>
      <c r="O23" s="319" t="n">
        <f aca="false">+'CC 140112 - Detail Expenses'!P53</f>
        <v>0</v>
      </c>
    </row>
    <row r="24" customFormat="false" ht="12.75" hidden="false" customHeight="false" outlineLevel="0" collapsed="false">
      <c r="A24" s="318" t="str">
        <f aca="false">+'CC 140112 - Detail Expenses'!$D$7</f>
        <v>140112</v>
      </c>
      <c r="B24" s="320" t="s">
        <v>244</v>
      </c>
      <c r="C24" s="319" t="n">
        <f aca="false">+'CC 140112 - Detail Expenses'!D54</f>
        <v>0</v>
      </c>
      <c r="D24" s="319" t="n">
        <f aca="false">+'CC 140112 - Detail Expenses'!E54</f>
        <v>0</v>
      </c>
      <c r="E24" s="319" t="n">
        <f aca="false">+'CC 140112 - Detail Expenses'!F54</f>
        <v>0</v>
      </c>
      <c r="F24" s="319" t="n">
        <f aca="false">+'CC 140112 - Detail Expenses'!G54</f>
        <v>0</v>
      </c>
      <c r="G24" s="319" t="n">
        <f aca="false">+'CC 140112 - Detail Expenses'!H54</f>
        <v>0</v>
      </c>
      <c r="H24" s="319" t="n">
        <f aca="false">+'CC 140112 - Detail Expenses'!I54</f>
        <v>0</v>
      </c>
      <c r="I24" s="319" t="n">
        <f aca="false">+'CC 140112 - Detail Expenses'!J54</f>
        <v>0</v>
      </c>
      <c r="J24" s="319" t="n">
        <f aca="false">+'CC 140112 - Detail Expenses'!K54</f>
        <v>0</v>
      </c>
      <c r="K24" s="319" t="n">
        <f aca="false">+'CC 140112 - Detail Expenses'!L54</f>
        <v>0</v>
      </c>
      <c r="L24" s="319" t="n">
        <f aca="false">+'CC 140112 - Detail Expenses'!M54</f>
        <v>0</v>
      </c>
      <c r="M24" s="319" t="n">
        <f aca="false">+'CC 140112 - Detail Expenses'!N54</f>
        <v>0</v>
      </c>
      <c r="N24" s="319" t="n">
        <f aca="false">+'CC 140112 - Detail Expenses'!O54</f>
        <v>0</v>
      </c>
      <c r="O24" s="319" t="n">
        <f aca="false">+'CC 140112 - Detail Expenses'!P54</f>
        <v>0</v>
      </c>
    </row>
    <row r="25" customFormat="false" ht="12.75" hidden="false" customHeight="false" outlineLevel="0" collapsed="false">
      <c r="A25" s="318" t="str">
        <f aca="false">+'CC 140112 - Detail Expenses'!$D$7</f>
        <v>140112</v>
      </c>
      <c r="B25" s="320" t="s">
        <v>246</v>
      </c>
      <c r="C25" s="319" t="n">
        <f aca="false">+'CC 140112 - Detail Expenses'!D55</f>
        <v>0</v>
      </c>
      <c r="D25" s="319" t="n">
        <f aca="false">+'CC 140112 - Detail Expenses'!E55</f>
        <v>0</v>
      </c>
      <c r="E25" s="319" t="n">
        <f aca="false">+'CC 140112 - Detail Expenses'!F55</f>
        <v>0</v>
      </c>
      <c r="F25" s="319" t="n">
        <f aca="false">+'CC 140112 - Detail Expenses'!G55</f>
        <v>0</v>
      </c>
      <c r="G25" s="319" t="n">
        <f aca="false">+'CC 140112 - Detail Expenses'!H55</f>
        <v>0</v>
      </c>
      <c r="H25" s="319" t="n">
        <f aca="false">+'CC 140112 - Detail Expenses'!I55</f>
        <v>0</v>
      </c>
      <c r="I25" s="319" t="n">
        <f aca="false">+'CC 140112 - Detail Expenses'!J55</f>
        <v>0</v>
      </c>
      <c r="J25" s="319" t="n">
        <f aca="false">+'CC 140112 - Detail Expenses'!K55</f>
        <v>0</v>
      </c>
      <c r="K25" s="319" t="n">
        <f aca="false">+'CC 140112 - Detail Expenses'!L55</f>
        <v>0</v>
      </c>
      <c r="L25" s="319" t="n">
        <f aca="false">+'CC 140112 - Detail Expenses'!M55</f>
        <v>0</v>
      </c>
      <c r="M25" s="319" t="n">
        <f aca="false">+'CC 140112 - Detail Expenses'!N55</f>
        <v>0</v>
      </c>
      <c r="N25" s="319" t="n">
        <f aca="false">+'CC 140112 - Detail Expenses'!O55</f>
        <v>0</v>
      </c>
      <c r="O25" s="319" t="n">
        <f aca="false">+'CC 140112 - Detail Expenses'!P55</f>
        <v>0</v>
      </c>
    </row>
    <row r="26" customFormat="false" ht="12.75" hidden="false" customHeight="false" outlineLevel="0" collapsed="false">
      <c r="A26" s="318" t="str">
        <f aca="false">+'CC 140112 - Detail Expenses'!$D$7</f>
        <v>140112</v>
      </c>
      <c r="B26" s="320" t="s">
        <v>248</v>
      </c>
      <c r="C26" s="319" t="n">
        <f aca="false">+'CC 140112 - Detail Expenses'!D56</f>
        <v>0</v>
      </c>
      <c r="D26" s="319" t="n">
        <f aca="false">+'CC 140112 - Detail Expenses'!E56</f>
        <v>0</v>
      </c>
      <c r="E26" s="319" t="n">
        <f aca="false">+'CC 140112 - Detail Expenses'!F56</f>
        <v>0</v>
      </c>
      <c r="F26" s="319" t="n">
        <f aca="false">+'CC 140112 - Detail Expenses'!G56</f>
        <v>0</v>
      </c>
      <c r="G26" s="319" t="n">
        <f aca="false">+'CC 140112 - Detail Expenses'!H56</f>
        <v>0</v>
      </c>
      <c r="H26" s="319" t="n">
        <f aca="false">+'CC 140112 - Detail Expenses'!I56</f>
        <v>0</v>
      </c>
      <c r="I26" s="319" t="n">
        <f aca="false">+'CC 140112 - Detail Expenses'!J56</f>
        <v>0</v>
      </c>
      <c r="J26" s="319" t="n">
        <f aca="false">+'CC 140112 - Detail Expenses'!K56</f>
        <v>0</v>
      </c>
      <c r="K26" s="319" t="n">
        <f aca="false">+'CC 140112 - Detail Expenses'!L56</f>
        <v>0</v>
      </c>
      <c r="L26" s="319" t="n">
        <f aca="false">+'CC 140112 - Detail Expenses'!M56</f>
        <v>0</v>
      </c>
      <c r="M26" s="319" t="n">
        <f aca="false">+'CC 140112 - Detail Expenses'!N56</f>
        <v>0</v>
      </c>
      <c r="N26" s="319" t="n">
        <f aca="false">+'CC 140112 - Detail Expenses'!O56</f>
        <v>0</v>
      </c>
      <c r="O26" s="319" t="n">
        <f aca="false">+'CC 140112 - Detail Expenses'!P56</f>
        <v>0</v>
      </c>
    </row>
    <row r="27" customFormat="false" ht="12.75" hidden="false" customHeight="false" outlineLevel="0" collapsed="false">
      <c r="A27" s="318" t="str">
        <f aca="false">+'CC 140112 - Detail Expenses'!$D$7</f>
        <v>140112</v>
      </c>
      <c r="B27" s="320" t="s">
        <v>250</v>
      </c>
      <c r="C27" s="319" t="n">
        <f aca="false">+'CC 140112 - Detail Expenses'!D57</f>
        <v>0</v>
      </c>
      <c r="D27" s="319" t="n">
        <f aca="false">+'CC 140112 - Detail Expenses'!E57</f>
        <v>0</v>
      </c>
      <c r="E27" s="319" t="n">
        <f aca="false">+'CC 140112 - Detail Expenses'!F57</f>
        <v>0</v>
      </c>
      <c r="F27" s="319" t="n">
        <f aca="false">+'CC 140112 - Detail Expenses'!G57</f>
        <v>0</v>
      </c>
      <c r="G27" s="319" t="n">
        <f aca="false">+'CC 140112 - Detail Expenses'!H57</f>
        <v>0</v>
      </c>
      <c r="H27" s="319" t="n">
        <f aca="false">+'CC 140112 - Detail Expenses'!I57</f>
        <v>0</v>
      </c>
      <c r="I27" s="319" t="n">
        <f aca="false">+'CC 140112 - Detail Expenses'!J57</f>
        <v>0</v>
      </c>
      <c r="J27" s="319" t="n">
        <f aca="false">+'CC 140112 - Detail Expenses'!K57</f>
        <v>0</v>
      </c>
      <c r="K27" s="319" t="n">
        <f aca="false">+'CC 140112 - Detail Expenses'!L57</f>
        <v>0</v>
      </c>
      <c r="L27" s="319" t="n">
        <f aca="false">+'CC 140112 - Detail Expenses'!M57</f>
        <v>0</v>
      </c>
      <c r="M27" s="319" t="n">
        <f aca="false">+'CC 140112 - Detail Expenses'!N57</f>
        <v>0</v>
      </c>
      <c r="N27" s="319" t="n">
        <f aca="false">+'CC 140112 - Detail Expenses'!O57</f>
        <v>0</v>
      </c>
      <c r="O27" s="319" t="n">
        <f aca="false">+'CC 140112 - Detail Expenses'!P57</f>
        <v>0</v>
      </c>
    </row>
    <row r="28" customFormat="false" ht="12.75" hidden="false" customHeight="false" outlineLevel="0" collapsed="false">
      <c r="A28" s="318" t="str">
        <f aca="false">+'CC 140112 - Detail Expenses'!$D$7</f>
        <v>140112</v>
      </c>
      <c r="B28" s="320" t="s">
        <v>253</v>
      </c>
      <c r="C28" s="319" t="n">
        <f aca="false">+'CC 140112 - Detail Expenses'!D59</f>
        <v>0</v>
      </c>
      <c r="D28" s="319" t="n">
        <f aca="false">+'CC 140112 - Detail Expenses'!E59</f>
        <v>0</v>
      </c>
      <c r="E28" s="319" t="n">
        <f aca="false">+'CC 140112 - Detail Expenses'!F59</f>
        <v>0</v>
      </c>
      <c r="F28" s="319" t="n">
        <f aca="false">+'CC 140112 - Detail Expenses'!G59</f>
        <v>0</v>
      </c>
      <c r="G28" s="319" t="n">
        <f aca="false">+'CC 140112 - Detail Expenses'!H59</f>
        <v>0</v>
      </c>
      <c r="H28" s="319" t="n">
        <f aca="false">+'CC 140112 - Detail Expenses'!I59</f>
        <v>0</v>
      </c>
      <c r="I28" s="319" t="n">
        <f aca="false">+'CC 140112 - Detail Expenses'!J59</f>
        <v>0</v>
      </c>
      <c r="J28" s="319" t="n">
        <f aca="false">+'CC 140112 - Detail Expenses'!K59</f>
        <v>0</v>
      </c>
      <c r="K28" s="319" t="n">
        <f aca="false">+'CC 140112 - Detail Expenses'!L59</f>
        <v>0</v>
      </c>
      <c r="L28" s="319" t="n">
        <f aca="false">+'CC 140112 - Detail Expenses'!M59</f>
        <v>0</v>
      </c>
      <c r="M28" s="319" t="n">
        <f aca="false">+'CC 140112 - Detail Expenses'!N59</f>
        <v>0</v>
      </c>
      <c r="N28" s="319" t="n">
        <f aca="false">+'CC 140112 - Detail Expenses'!O59</f>
        <v>0</v>
      </c>
      <c r="O28" s="319" t="n">
        <f aca="false">+'CC 140112 - Detail Expenses'!P59</f>
        <v>0</v>
      </c>
    </row>
    <row r="29" customFormat="false" ht="12.75" hidden="false" customHeight="false" outlineLevel="0" collapsed="false">
      <c r="A29" s="318" t="str">
        <f aca="false">+'CC 140112 - Detail Expenses'!$D$7</f>
        <v>140112</v>
      </c>
      <c r="B29" s="320" t="s">
        <v>255</v>
      </c>
      <c r="C29" s="319" t="n">
        <f aca="false">+'CC 140112 - Detail Expenses'!D60</f>
        <v>0</v>
      </c>
      <c r="D29" s="319" t="n">
        <f aca="false">+'CC 140112 - Detail Expenses'!E60</f>
        <v>0</v>
      </c>
      <c r="E29" s="319" t="n">
        <f aca="false">+'CC 140112 - Detail Expenses'!F60</f>
        <v>0</v>
      </c>
      <c r="F29" s="319" t="n">
        <f aca="false">+'CC 140112 - Detail Expenses'!G60</f>
        <v>0</v>
      </c>
      <c r="G29" s="319" t="n">
        <f aca="false">+'CC 140112 - Detail Expenses'!H60</f>
        <v>0</v>
      </c>
      <c r="H29" s="319" t="n">
        <f aca="false">+'CC 140112 - Detail Expenses'!I60</f>
        <v>0</v>
      </c>
      <c r="I29" s="319" t="n">
        <f aca="false">+'CC 140112 - Detail Expenses'!J60</f>
        <v>0</v>
      </c>
      <c r="J29" s="319" t="n">
        <f aca="false">+'CC 140112 - Detail Expenses'!K60</f>
        <v>0</v>
      </c>
      <c r="K29" s="319" t="n">
        <f aca="false">+'CC 140112 - Detail Expenses'!L60</f>
        <v>0</v>
      </c>
      <c r="L29" s="319" t="n">
        <f aca="false">+'CC 140112 - Detail Expenses'!M60</f>
        <v>0</v>
      </c>
      <c r="M29" s="319" t="n">
        <f aca="false">+'CC 140112 - Detail Expenses'!N60</f>
        <v>0</v>
      </c>
      <c r="N29" s="319" t="n">
        <f aca="false">+'CC 140112 - Detail Expenses'!O60</f>
        <v>0</v>
      </c>
      <c r="O29" s="319" t="n">
        <f aca="false">+'CC 140112 - Detail Expenses'!P60</f>
        <v>0</v>
      </c>
    </row>
    <row r="30" customFormat="false" ht="12.75" hidden="false" customHeight="false" outlineLevel="0" collapsed="false">
      <c r="A30" s="318" t="str">
        <f aca="false">+'CC 140112 - Detail Expenses'!$D$7</f>
        <v>140112</v>
      </c>
      <c r="B30" s="320" t="s">
        <v>257</v>
      </c>
      <c r="C30" s="319" t="n">
        <f aca="false">+'CC 140112 - Detail Expenses'!D61</f>
        <v>0</v>
      </c>
      <c r="D30" s="319" t="n">
        <f aca="false">+'CC 140112 - Detail Expenses'!E61</f>
        <v>0</v>
      </c>
      <c r="E30" s="319" t="n">
        <f aca="false">+'CC 140112 - Detail Expenses'!F61</f>
        <v>0</v>
      </c>
      <c r="F30" s="319" t="n">
        <f aca="false">+'CC 140112 - Detail Expenses'!G61</f>
        <v>0</v>
      </c>
      <c r="G30" s="319" t="n">
        <f aca="false">+'CC 140112 - Detail Expenses'!H61</f>
        <v>0</v>
      </c>
      <c r="H30" s="319" t="n">
        <f aca="false">+'CC 140112 - Detail Expenses'!I61</f>
        <v>0</v>
      </c>
      <c r="I30" s="319" t="n">
        <f aca="false">+'CC 140112 - Detail Expenses'!J61</f>
        <v>0</v>
      </c>
      <c r="J30" s="319" t="n">
        <f aca="false">+'CC 140112 - Detail Expenses'!K61</f>
        <v>0</v>
      </c>
      <c r="K30" s="319" t="n">
        <f aca="false">+'CC 140112 - Detail Expenses'!L61</f>
        <v>0</v>
      </c>
      <c r="L30" s="319" t="n">
        <f aca="false">+'CC 140112 - Detail Expenses'!M61</f>
        <v>0</v>
      </c>
      <c r="M30" s="319" t="n">
        <f aca="false">+'CC 140112 - Detail Expenses'!N61</f>
        <v>0</v>
      </c>
      <c r="N30" s="319" t="n">
        <f aca="false">+'CC 140112 - Detail Expenses'!O61</f>
        <v>0</v>
      </c>
      <c r="O30" s="319" t="n">
        <f aca="false">+'CC 140112 - Detail Expenses'!P61</f>
        <v>0</v>
      </c>
    </row>
    <row r="31" customFormat="false" ht="12.75" hidden="false" customHeight="false" outlineLevel="0" collapsed="false">
      <c r="A31" s="318" t="str">
        <f aca="false">+'CC 140112 - Detail Expenses'!$D$7</f>
        <v>140112</v>
      </c>
      <c r="B31" s="320" t="s">
        <v>259</v>
      </c>
      <c r="C31" s="319" t="n">
        <f aca="false">+'CC 140112 - Detail Expenses'!D62</f>
        <v>0</v>
      </c>
      <c r="D31" s="319" t="n">
        <f aca="false">+'CC 140112 - Detail Expenses'!E62</f>
        <v>0</v>
      </c>
      <c r="E31" s="319" t="n">
        <f aca="false">+'CC 140112 - Detail Expenses'!F62</f>
        <v>0</v>
      </c>
      <c r="F31" s="319" t="n">
        <f aca="false">+'CC 140112 - Detail Expenses'!G62</f>
        <v>0</v>
      </c>
      <c r="G31" s="319" t="n">
        <f aca="false">+'CC 140112 - Detail Expenses'!H62</f>
        <v>0</v>
      </c>
      <c r="H31" s="319" t="n">
        <f aca="false">+'CC 140112 - Detail Expenses'!I62</f>
        <v>0</v>
      </c>
      <c r="I31" s="319" t="n">
        <f aca="false">+'CC 140112 - Detail Expenses'!J62</f>
        <v>0</v>
      </c>
      <c r="J31" s="319" t="n">
        <f aca="false">+'CC 140112 - Detail Expenses'!K62</f>
        <v>0</v>
      </c>
      <c r="K31" s="319" t="n">
        <f aca="false">+'CC 140112 - Detail Expenses'!L62</f>
        <v>0</v>
      </c>
      <c r="L31" s="319" t="n">
        <f aca="false">+'CC 140112 - Detail Expenses'!M62</f>
        <v>0</v>
      </c>
      <c r="M31" s="319" t="n">
        <f aca="false">+'CC 140112 - Detail Expenses'!N62</f>
        <v>0</v>
      </c>
      <c r="N31" s="319" t="n">
        <f aca="false">+'CC 140112 - Detail Expenses'!O62</f>
        <v>0</v>
      </c>
      <c r="O31" s="319" t="n">
        <f aca="false">+'CC 140112 - Detail Expenses'!P62</f>
        <v>0</v>
      </c>
    </row>
    <row r="32" customFormat="false" ht="12.75" hidden="false" customHeight="false" outlineLevel="0" collapsed="false">
      <c r="A32" s="318" t="str">
        <f aca="false">+'CC 140112 - Detail Expenses'!$D$7</f>
        <v>140112</v>
      </c>
      <c r="B32" s="320" t="s">
        <v>261</v>
      </c>
      <c r="C32" s="319" t="n">
        <f aca="false">+'CC 140112 - Detail Expenses'!D63</f>
        <v>0</v>
      </c>
      <c r="D32" s="319" t="n">
        <f aca="false">+'CC 140112 - Detail Expenses'!E63</f>
        <v>0</v>
      </c>
      <c r="E32" s="319" t="n">
        <f aca="false">+'CC 140112 - Detail Expenses'!F63</f>
        <v>0</v>
      </c>
      <c r="F32" s="319" t="n">
        <f aca="false">+'CC 140112 - Detail Expenses'!G63</f>
        <v>0</v>
      </c>
      <c r="G32" s="319" t="n">
        <f aca="false">+'CC 140112 - Detail Expenses'!H63</f>
        <v>0</v>
      </c>
      <c r="H32" s="319" t="n">
        <f aca="false">+'CC 140112 - Detail Expenses'!I63</f>
        <v>0</v>
      </c>
      <c r="I32" s="319" t="n">
        <f aca="false">+'CC 140112 - Detail Expenses'!J63</f>
        <v>0</v>
      </c>
      <c r="J32" s="319" t="n">
        <f aca="false">+'CC 140112 - Detail Expenses'!K63</f>
        <v>0</v>
      </c>
      <c r="K32" s="319" t="n">
        <f aca="false">+'CC 140112 - Detail Expenses'!L63</f>
        <v>0</v>
      </c>
      <c r="L32" s="319" t="n">
        <f aca="false">+'CC 140112 - Detail Expenses'!M63</f>
        <v>0</v>
      </c>
      <c r="M32" s="319" t="n">
        <f aca="false">+'CC 140112 - Detail Expenses'!N63</f>
        <v>0</v>
      </c>
      <c r="N32" s="319" t="n">
        <f aca="false">+'CC 140112 - Detail Expenses'!O63</f>
        <v>0</v>
      </c>
      <c r="O32" s="319" t="n">
        <f aca="false">+'CC 140112 - Detail Expenses'!P63</f>
        <v>0</v>
      </c>
    </row>
    <row r="33" customFormat="false" ht="12.75" hidden="false" customHeight="false" outlineLevel="0" collapsed="false">
      <c r="A33" s="318" t="str">
        <f aca="false">+'CC 140112 - Detail Expenses'!$D$7</f>
        <v>140112</v>
      </c>
      <c r="B33" s="320" t="s">
        <v>264</v>
      </c>
      <c r="C33" s="319" t="n">
        <f aca="false">+'CC 140112 - Detail Expenses'!D65</f>
        <v>0</v>
      </c>
      <c r="D33" s="319" t="n">
        <f aca="false">+'CC 140112 - Detail Expenses'!E65</f>
        <v>0</v>
      </c>
      <c r="E33" s="319" t="n">
        <f aca="false">+'CC 140112 - Detail Expenses'!F65</f>
        <v>0</v>
      </c>
      <c r="F33" s="319" t="n">
        <f aca="false">+'CC 140112 - Detail Expenses'!G65</f>
        <v>0</v>
      </c>
      <c r="G33" s="319" t="n">
        <f aca="false">+'CC 140112 - Detail Expenses'!H65</f>
        <v>0</v>
      </c>
      <c r="H33" s="319" t="n">
        <f aca="false">+'CC 140112 - Detail Expenses'!I65</f>
        <v>0</v>
      </c>
      <c r="I33" s="319" t="n">
        <f aca="false">+'CC 140112 - Detail Expenses'!J65</f>
        <v>0</v>
      </c>
      <c r="J33" s="319" t="n">
        <f aca="false">+'CC 140112 - Detail Expenses'!K65</f>
        <v>0</v>
      </c>
      <c r="K33" s="319" t="n">
        <f aca="false">+'CC 140112 - Detail Expenses'!L65</f>
        <v>0</v>
      </c>
      <c r="L33" s="319" t="n">
        <f aca="false">+'CC 140112 - Detail Expenses'!M65</f>
        <v>0</v>
      </c>
      <c r="M33" s="319" t="n">
        <f aca="false">+'CC 140112 - Detail Expenses'!N65</f>
        <v>0</v>
      </c>
      <c r="N33" s="319" t="n">
        <f aca="false">+'CC 140112 - Detail Expenses'!O65</f>
        <v>0</v>
      </c>
      <c r="O33" s="319" t="n">
        <f aca="false">+'CC 140112 - Detail Expenses'!P65</f>
        <v>0</v>
      </c>
    </row>
    <row r="34" customFormat="false" ht="12.75" hidden="false" customHeight="false" outlineLevel="0" collapsed="false">
      <c r="A34" s="318" t="str">
        <f aca="false">+'CC 140112 - Detail Expenses'!$D$7</f>
        <v>140112</v>
      </c>
      <c r="B34" s="320" t="s">
        <v>266</v>
      </c>
      <c r="C34" s="319" t="n">
        <f aca="false">+'CC 140112 - Detail Expenses'!D66</f>
        <v>0</v>
      </c>
      <c r="D34" s="319" t="n">
        <f aca="false">+'CC 140112 - Detail Expenses'!E66</f>
        <v>0</v>
      </c>
      <c r="E34" s="319" t="n">
        <f aca="false">+'CC 140112 - Detail Expenses'!F66</f>
        <v>0</v>
      </c>
      <c r="F34" s="319" t="n">
        <f aca="false">+'CC 140112 - Detail Expenses'!G66</f>
        <v>0</v>
      </c>
      <c r="G34" s="319" t="n">
        <f aca="false">+'CC 140112 - Detail Expenses'!H66</f>
        <v>0</v>
      </c>
      <c r="H34" s="319" t="n">
        <f aca="false">+'CC 140112 - Detail Expenses'!I66</f>
        <v>0</v>
      </c>
      <c r="I34" s="319" t="n">
        <f aca="false">+'CC 140112 - Detail Expenses'!J66</f>
        <v>0</v>
      </c>
      <c r="J34" s="319" t="n">
        <f aca="false">+'CC 140112 - Detail Expenses'!K66</f>
        <v>0</v>
      </c>
      <c r="K34" s="319" t="n">
        <f aca="false">+'CC 140112 - Detail Expenses'!L66</f>
        <v>0</v>
      </c>
      <c r="L34" s="319" t="n">
        <f aca="false">+'CC 140112 - Detail Expenses'!M66</f>
        <v>0</v>
      </c>
      <c r="M34" s="319" t="n">
        <f aca="false">+'CC 140112 - Detail Expenses'!N66</f>
        <v>0</v>
      </c>
      <c r="N34" s="319" t="n">
        <f aca="false">+'CC 140112 - Detail Expenses'!O66</f>
        <v>0</v>
      </c>
      <c r="O34" s="319" t="n">
        <f aca="false">+'CC 140112 - Detail Expenses'!P66</f>
        <v>0</v>
      </c>
    </row>
    <row r="35" customFormat="false" ht="12.75" hidden="false" customHeight="false" outlineLevel="0" collapsed="false">
      <c r="A35" s="318" t="str">
        <f aca="false">+'CC 140112 - Detail Expenses'!$D$7</f>
        <v>140112</v>
      </c>
      <c r="B35" s="320" t="s">
        <v>267</v>
      </c>
      <c r="C35" s="319" t="n">
        <f aca="false">+'CC 140112 - Detail Expenses'!D67</f>
        <v>0</v>
      </c>
      <c r="D35" s="319" t="n">
        <f aca="false">+'CC 140112 - Detail Expenses'!E67</f>
        <v>0</v>
      </c>
      <c r="E35" s="319" t="n">
        <f aca="false">+'CC 140112 - Detail Expenses'!F67</f>
        <v>0</v>
      </c>
      <c r="F35" s="319" t="n">
        <f aca="false">+'CC 140112 - Detail Expenses'!G67</f>
        <v>0</v>
      </c>
      <c r="G35" s="319" t="n">
        <f aca="false">+'CC 140112 - Detail Expenses'!H67</f>
        <v>0</v>
      </c>
      <c r="H35" s="319" t="n">
        <f aca="false">+'CC 140112 - Detail Expenses'!I67</f>
        <v>0</v>
      </c>
      <c r="I35" s="319" t="n">
        <f aca="false">+'CC 140112 - Detail Expenses'!J67</f>
        <v>0</v>
      </c>
      <c r="J35" s="319" t="n">
        <f aca="false">+'CC 140112 - Detail Expenses'!K67</f>
        <v>0</v>
      </c>
      <c r="K35" s="319" t="n">
        <f aca="false">+'CC 140112 - Detail Expenses'!L67</f>
        <v>0</v>
      </c>
      <c r="L35" s="319" t="n">
        <f aca="false">+'CC 140112 - Detail Expenses'!M67</f>
        <v>0</v>
      </c>
      <c r="M35" s="319" t="n">
        <f aca="false">+'CC 140112 - Detail Expenses'!N67</f>
        <v>0</v>
      </c>
      <c r="N35" s="319" t="n">
        <f aca="false">+'CC 140112 - Detail Expenses'!O67</f>
        <v>0</v>
      </c>
      <c r="O35" s="319" t="n">
        <f aca="false">+'CC 140112 - Detail Expenses'!P67</f>
        <v>0</v>
      </c>
    </row>
    <row r="36" customFormat="false" ht="12.75" hidden="false" customHeight="false" outlineLevel="0" collapsed="false">
      <c r="A36" s="318" t="str">
        <f aca="false">+'CC 140112 - Detail Expenses'!$D$7</f>
        <v>140112</v>
      </c>
      <c r="B36" s="320" t="s">
        <v>269</v>
      </c>
      <c r="C36" s="319" t="n">
        <f aca="false">+'CC 140112 - Detail Expenses'!D68</f>
        <v>0</v>
      </c>
      <c r="D36" s="319" t="n">
        <f aca="false">+'CC 140112 - Detail Expenses'!E68</f>
        <v>0</v>
      </c>
      <c r="E36" s="319" t="n">
        <f aca="false">+'CC 140112 - Detail Expenses'!F68</f>
        <v>0</v>
      </c>
      <c r="F36" s="319" t="n">
        <f aca="false">+'CC 140112 - Detail Expenses'!G68</f>
        <v>0</v>
      </c>
      <c r="G36" s="319" t="n">
        <f aca="false">+'CC 140112 - Detail Expenses'!H68</f>
        <v>0</v>
      </c>
      <c r="H36" s="319" t="n">
        <f aca="false">+'CC 140112 - Detail Expenses'!I68</f>
        <v>0</v>
      </c>
      <c r="I36" s="319" t="n">
        <f aca="false">+'CC 140112 - Detail Expenses'!J68</f>
        <v>0</v>
      </c>
      <c r="J36" s="319" t="n">
        <f aca="false">+'CC 140112 - Detail Expenses'!K68</f>
        <v>0</v>
      </c>
      <c r="K36" s="319" t="n">
        <f aca="false">+'CC 140112 - Detail Expenses'!L68</f>
        <v>0</v>
      </c>
      <c r="L36" s="319" t="n">
        <f aca="false">+'CC 140112 - Detail Expenses'!M68</f>
        <v>0</v>
      </c>
      <c r="M36" s="319" t="n">
        <f aca="false">+'CC 140112 - Detail Expenses'!N68</f>
        <v>0</v>
      </c>
      <c r="N36" s="319" t="n">
        <f aca="false">+'CC 140112 - Detail Expenses'!O68</f>
        <v>0</v>
      </c>
      <c r="O36" s="319" t="n">
        <f aca="false">+'CC 140112 - Detail Expenses'!P68</f>
        <v>0</v>
      </c>
    </row>
    <row r="37" customFormat="false" ht="12.75" hidden="false" customHeight="false" outlineLevel="0" collapsed="false">
      <c r="A37" s="318" t="str">
        <f aca="false">+'CC 140112 - Detail Expenses'!$D$7</f>
        <v>140112</v>
      </c>
      <c r="B37" s="320" t="s">
        <v>272</v>
      </c>
      <c r="C37" s="319" t="n">
        <f aca="false">+'CC 140112 - Detail Expenses'!D70</f>
        <v>0</v>
      </c>
      <c r="D37" s="319" t="n">
        <f aca="false">+'CC 140112 - Detail Expenses'!E70</f>
        <v>0</v>
      </c>
      <c r="E37" s="319" t="n">
        <f aca="false">+'CC 140112 - Detail Expenses'!F70</f>
        <v>0</v>
      </c>
      <c r="F37" s="319" t="n">
        <f aca="false">+'CC 140112 - Detail Expenses'!G70</f>
        <v>0</v>
      </c>
      <c r="G37" s="319" t="n">
        <f aca="false">+'CC 140112 - Detail Expenses'!H70</f>
        <v>0</v>
      </c>
      <c r="H37" s="319" t="n">
        <f aca="false">+'CC 140112 - Detail Expenses'!I70</f>
        <v>0</v>
      </c>
      <c r="I37" s="319" t="n">
        <f aca="false">+'CC 140112 - Detail Expenses'!J70</f>
        <v>0</v>
      </c>
      <c r="J37" s="319" t="n">
        <f aca="false">+'CC 140112 - Detail Expenses'!K70</f>
        <v>0</v>
      </c>
      <c r="K37" s="319" t="n">
        <f aca="false">+'CC 140112 - Detail Expenses'!L70</f>
        <v>0</v>
      </c>
      <c r="L37" s="319" t="n">
        <f aca="false">+'CC 140112 - Detail Expenses'!M70</f>
        <v>0</v>
      </c>
      <c r="M37" s="319" t="n">
        <f aca="false">+'CC 140112 - Detail Expenses'!N70</f>
        <v>0</v>
      </c>
      <c r="N37" s="319" t="n">
        <f aca="false">+'CC 140112 - Detail Expenses'!O70</f>
        <v>0</v>
      </c>
      <c r="O37" s="319" t="n">
        <f aca="false">+'CC 140112 - Detail Expenses'!P70</f>
        <v>0</v>
      </c>
    </row>
    <row r="38" customFormat="false" ht="12.75" hidden="false" customHeight="false" outlineLevel="0" collapsed="false">
      <c r="A38" s="318" t="str">
        <f aca="false">+'CC 140112 - Detail Expenses'!$D$7</f>
        <v>140112</v>
      </c>
      <c r="B38" s="320" t="s">
        <v>274</v>
      </c>
      <c r="C38" s="319" t="n">
        <f aca="false">+'CC 140112 - Detail Expenses'!D71</f>
        <v>0</v>
      </c>
      <c r="D38" s="319" t="n">
        <f aca="false">+'CC 140112 - Detail Expenses'!E71</f>
        <v>0</v>
      </c>
      <c r="E38" s="319" t="n">
        <f aca="false">+'CC 140112 - Detail Expenses'!F71</f>
        <v>0</v>
      </c>
      <c r="F38" s="319" t="n">
        <f aca="false">+'CC 140112 - Detail Expenses'!G71</f>
        <v>0</v>
      </c>
      <c r="G38" s="319" t="n">
        <f aca="false">+'CC 140112 - Detail Expenses'!H71</f>
        <v>0</v>
      </c>
      <c r="H38" s="319" t="n">
        <f aca="false">+'CC 140112 - Detail Expenses'!I71</f>
        <v>0</v>
      </c>
      <c r="I38" s="319" t="n">
        <f aca="false">+'CC 140112 - Detail Expenses'!J71</f>
        <v>0</v>
      </c>
      <c r="J38" s="319" t="n">
        <f aca="false">+'CC 140112 - Detail Expenses'!K71</f>
        <v>0</v>
      </c>
      <c r="K38" s="319" t="n">
        <f aca="false">+'CC 140112 - Detail Expenses'!L71</f>
        <v>0</v>
      </c>
      <c r="L38" s="319" t="n">
        <f aca="false">+'CC 140112 - Detail Expenses'!M71</f>
        <v>0</v>
      </c>
      <c r="M38" s="319" t="n">
        <f aca="false">+'CC 140112 - Detail Expenses'!N71</f>
        <v>0</v>
      </c>
      <c r="N38" s="319" t="n">
        <f aca="false">+'CC 140112 - Detail Expenses'!O71</f>
        <v>0</v>
      </c>
      <c r="O38" s="319" t="n">
        <f aca="false">+'CC 140112 - Detail Expenses'!P71</f>
        <v>0</v>
      </c>
    </row>
    <row r="39" customFormat="false" ht="12.75" hidden="false" customHeight="false" outlineLevel="0" collapsed="false">
      <c r="A39" s="318" t="str">
        <f aca="false">+'CC 140112 - Detail Expenses'!$D$7</f>
        <v>140112</v>
      </c>
      <c r="B39" s="320" t="s">
        <v>275</v>
      </c>
      <c r="C39" s="319" t="n">
        <f aca="false">+'CC 140112 - Detail Expenses'!D72</f>
        <v>0</v>
      </c>
      <c r="D39" s="319" t="n">
        <f aca="false">+'CC 140112 - Detail Expenses'!E72</f>
        <v>0</v>
      </c>
      <c r="E39" s="319" t="n">
        <f aca="false">+'CC 140112 - Detail Expenses'!F72</f>
        <v>0</v>
      </c>
      <c r="F39" s="319" t="n">
        <f aca="false">+'CC 140112 - Detail Expenses'!G72</f>
        <v>0</v>
      </c>
      <c r="G39" s="319" t="n">
        <f aca="false">+'CC 140112 - Detail Expenses'!H72</f>
        <v>0</v>
      </c>
      <c r="H39" s="319" t="n">
        <f aca="false">+'CC 140112 - Detail Expenses'!I72</f>
        <v>0</v>
      </c>
      <c r="I39" s="319" t="n">
        <f aca="false">+'CC 140112 - Detail Expenses'!J72</f>
        <v>0</v>
      </c>
      <c r="J39" s="319" t="n">
        <f aca="false">+'CC 140112 - Detail Expenses'!K72</f>
        <v>0</v>
      </c>
      <c r="K39" s="319" t="n">
        <f aca="false">+'CC 140112 - Detail Expenses'!L72</f>
        <v>0</v>
      </c>
      <c r="L39" s="319" t="n">
        <f aca="false">+'CC 140112 - Detail Expenses'!M72</f>
        <v>0</v>
      </c>
      <c r="M39" s="319" t="n">
        <f aca="false">+'CC 140112 - Detail Expenses'!N72</f>
        <v>0</v>
      </c>
      <c r="N39" s="319" t="n">
        <f aca="false">+'CC 140112 - Detail Expenses'!O72</f>
        <v>0</v>
      </c>
      <c r="O39" s="319" t="n">
        <f aca="false">+'CC 140112 - Detail Expenses'!P72</f>
        <v>0</v>
      </c>
    </row>
    <row r="40" customFormat="false" ht="12.75" hidden="false" customHeight="false" outlineLevel="0" collapsed="false">
      <c r="A40" s="318" t="str">
        <f aca="false">+'CC 140112 - Detail Expenses'!$D$7</f>
        <v>140112</v>
      </c>
      <c r="B40" s="320"/>
      <c r="C40" s="319" t="n">
        <f aca="false">+'CC 140112 - Detail Expenses'!D73</f>
        <v>0</v>
      </c>
      <c r="D40" s="319" t="n">
        <f aca="false">+'CC 140112 - Detail Expenses'!E73</f>
        <v>0</v>
      </c>
      <c r="E40" s="319" t="n">
        <f aca="false">+'CC 140112 - Detail Expenses'!F73</f>
        <v>0</v>
      </c>
      <c r="F40" s="319" t="n">
        <f aca="false">+'CC 140112 - Detail Expenses'!G73</f>
        <v>0</v>
      </c>
      <c r="G40" s="319" t="n">
        <f aca="false">+'CC 140112 - Detail Expenses'!H73</f>
        <v>0</v>
      </c>
      <c r="H40" s="319" t="n">
        <f aca="false">+'CC 140112 - Detail Expenses'!I73</f>
        <v>0</v>
      </c>
      <c r="I40" s="319" t="n">
        <f aca="false">+'CC 140112 - Detail Expenses'!J73</f>
        <v>0</v>
      </c>
      <c r="J40" s="319" t="n">
        <f aca="false">+'CC 140112 - Detail Expenses'!K73</f>
        <v>0</v>
      </c>
      <c r="K40" s="319" t="n">
        <f aca="false">+'CC 140112 - Detail Expenses'!L73</f>
        <v>0</v>
      </c>
      <c r="L40" s="319" t="n">
        <f aca="false">+'CC 140112 - Detail Expenses'!M73</f>
        <v>0</v>
      </c>
      <c r="M40" s="319" t="n">
        <f aca="false">+'CC 140112 - Detail Expenses'!N73</f>
        <v>0</v>
      </c>
      <c r="N40" s="319" t="n">
        <f aca="false">+'CC 140112 - Detail Expenses'!O73</f>
        <v>0</v>
      </c>
      <c r="O40" s="319" t="n">
        <f aca="false">+'CC 140112 - Detail Expenses'!P73</f>
        <v>0</v>
      </c>
    </row>
    <row r="41" customFormat="false" ht="12.75" hidden="false" customHeight="false" outlineLevel="0" collapsed="false">
      <c r="A41" s="318" t="str">
        <f aca="false">+'CC 140112 - Detail Expenses'!$D$7</f>
        <v>140112</v>
      </c>
      <c r="B41" s="320" t="s">
        <v>278</v>
      </c>
      <c r="C41" s="319" t="n">
        <f aca="false">+'CC 140112 - Detail Expenses'!D74</f>
        <v>0</v>
      </c>
      <c r="D41" s="319" t="n">
        <f aca="false">+'CC 140112 - Detail Expenses'!E74</f>
        <v>0</v>
      </c>
      <c r="E41" s="319" t="n">
        <f aca="false">+'CC 140112 - Detail Expenses'!F74</f>
        <v>0</v>
      </c>
      <c r="F41" s="319" t="n">
        <f aca="false">+'CC 140112 - Detail Expenses'!G74</f>
        <v>0</v>
      </c>
      <c r="G41" s="319" t="n">
        <f aca="false">+'CC 140112 - Detail Expenses'!H74</f>
        <v>0</v>
      </c>
      <c r="H41" s="319" t="n">
        <f aca="false">+'CC 140112 - Detail Expenses'!I74</f>
        <v>0</v>
      </c>
      <c r="I41" s="319" t="n">
        <f aca="false">+'CC 140112 - Detail Expenses'!J74</f>
        <v>0</v>
      </c>
      <c r="J41" s="319" t="n">
        <f aca="false">+'CC 140112 - Detail Expenses'!K74</f>
        <v>0</v>
      </c>
      <c r="K41" s="319" t="n">
        <f aca="false">+'CC 140112 - Detail Expenses'!L74</f>
        <v>0</v>
      </c>
      <c r="L41" s="319" t="n">
        <f aca="false">+'CC 140112 - Detail Expenses'!M74</f>
        <v>0</v>
      </c>
      <c r="M41" s="319" t="n">
        <f aca="false">+'CC 140112 - Detail Expenses'!N74</f>
        <v>0</v>
      </c>
      <c r="N41" s="319" t="n">
        <f aca="false">+'CC 140112 - Detail Expenses'!O74</f>
        <v>0</v>
      </c>
      <c r="O41" s="319" t="n">
        <f aca="false">+'CC 140112 - Detail Expenses'!P74</f>
        <v>0</v>
      </c>
    </row>
    <row r="42" customFormat="false" ht="12.75" hidden="false" customHeight="false" outlineLevel="0" collapsed="false">
      <c r="A42" s="318" t="str">
        <f aca="false">+'CC 140112 - Detail Expenses'!$D$7</f>
        <v>140112</v>
      </c>
      <c r="B42" s="320" t="s">
        <v>280</v>
      </c>
      <c r="C42" s="319" t="n">
        <f aca="false">+'CC 140112 - Detail Expenses'!D75</f>
        <v>0</v>
      </c>
      <c r="D42" s="319" t="n">
        <f aca="false">+'CC 140112 - Detail Expenses'!E75</f>
        <v>0</v>
      </c>
      <c r="E42" s="319" t="n">
        <f aca="false">+'CC 140112 - Detail Expenses'!F75</f>
        <v>0</v>
      </c>
      <c r="F42" s="319" t="n">
        <f aca="false">+'CC 140112 - Detail Expenses'!G75</f>
        <v>0</v>
      </c>
      <c r="G42" s="319" t="n">
        <f aca="false">+'CC 140112 - Detail Expenses'!H75</f>
        <v>0</v>
      </c>
      <c r="H42" s="319" t="n">
        <f aca="false">+'CC 140112 - Detail Expenses'!I75</f>
        <v>0</v>
      </c>
      <c r="I42" s="319" t="n">
        <f aca="false">+'CC 140112 - Detail Expenses'!J75</f>
        <v>0</v>
      </c>
      <c r="J42" s="319" t="n">
        <f aca="false">+'CC 140112 - Detail Expenses'!K75</f>
        <v>0</v>
      </c>
      <c r="K42" s="319" t="n">
        <f aca="false">+'CC 140112 - Detail Expenses'!L75</f>
        <v>0</v>
      </c>
      <c r="L42" s="319" t="n">
        <f aca="false">+'CC 140112 - Detail Expenses'!M75</f>
        <v>0</v>
      </c>
      <c r="M42" s="319" t="n">
        <f aca="false">+'CC 140112 - Detail Expenses'!N75</f>
        <v>0</v>
      </c>
      <c r="N42" s="319" t="n">
        <f aca="false">+'CC 140112 - Detail Expenses'!O75</f>
        <v>0</v>
      </c>
      <c r="O42" s="319" t="n">
        <f aca="false">+'CC 140112 - Detail Expenses'!P75</f>
        <v>0</v>
      </c>
    </row>
    <row r="43" customFormat="false" ht="12.75" hidden="false" customHeight="false" outlineLevel="0" collapsed="false">
      <c r="A43" s="318" t="str">
        <f aca="false">+'CC 140112 - Detail Expenses'!$D$7</f>
        <v>140112</v>
      </c>
      <c r="B43" s="320" t="s">
        <v>282</v>
      </c>
      <c r="C43" s="319" t="n">
        <f aca="false">+'CC 140112 - Detail Expenses'!D76</f>
        <v>0</v>
      </c>
      <c r="D43" s="319" t="n">
        <f aca="false">+'CC 140112 - Detail Expenses'!E76</f>
        <v>0</v>
      </c>
      <c r="E43" s="319" t="n">
        <f aca="false">+'CC 140112 - Detail Expenses'!F76</f>
        <v>0</v>
      </c>
      <c r="F43" s="319" t="n">
        <f aca="false">+'CC 140112 - Detail Expenses'!G76</f>
        <v>0</v>
      </c>
      <c r="G43" s="319" t="n">
        <f aca="false">+'CC 140112 - Detail Expenses'!H76</f>
        <v>0</v>
      </c>
      <c r="H43" s="319" t="n">
        <f aca="false">+'CC 140112 - Detail Expenses'!I76</f>
        <v>0</v>
      </c>
      <c r="I43" s="319" t="n">
        <f aca="false">+'CC 140112 - Detail Expenses'!J76</f>
        <v>0</v>
      </c>
      <c r="J43" s="319" t="n">
        <f aca="false">+'CC 140112 - Detail Expenses'!K76</f>
        <v>0</v>
      </c>
      <c r="K43" s="319" t="n">
        <f aca="false">+'CC 140112 - Detail Expenses'!L76</f>
        <v>0</v>
      </c>
      <c r="L43" s="319" t="n">
        <f aca="false">+'CC 140112 - Detail Expenses'!M76</f>
        <v>0</v>
      </c>
      <c r="M43" s="319" t="n">
        <f aca="false">+'CC 140112 - Detail Expenses'!N76</f>
        <v>0</v>
      </c>
      <c r="N43" s="319" t="n">
        <f aca="false">+'CC 140112 - Detail Expenses'!O76</f>
        <v>0</v>
      </c>
      <c r="O43" s="319" t="n">
        <f aca="false">+'CC 140112 - Detail Expenses'!P76</f>
        <v>0</v>
      </c>
    </row>
    <row r="44" customFormat="false" ht="12.75" hidden="false" customHeight="false" outlineLevel="0" collapsed="false">
      <c r="A44" s="318" t="str">
        <f aca="false">+'CC 140112 - Detail Expenses'!$D$7</f>
        <v>140112</v>
      </c>
      <c r="B44" s="320" t="s">
        <v>284</v>
      </c>
      <c r="C44" s="319" t="n">
        <f aca="false">+'CC 140112 - Detail Expenses'!D77</f>
        <v>0</v>
      </c>
      <c r="D44" s="319" t="n">
        <f aca="false">+'CC 140112 - Detail Expenses'!E77</f>
        <v>0</v>
      </c>
      <c r="E44" s="319" t="n">
        <f aca="false">+'CC 140112 - Detail Expenses'!F77</f>
        <v>0</v>
      </c>
      <c r="F44" s="319" t="n">
        <f aca="false">+'CC 140112 - Detail Expenses'!G77</f>
        <v>0</v>
      </c>
      <c r="G44" s="319" t="n">
        <f aca="false">+'CC 140112 - Detail Expenses'!H77</f>
        <v>0</v>
      </c>
      <c r="H44" s="319" t="n">
        <f aca="false">+'CC 140112 - Detail Expenses'!I77</f>
        <v>0</v>
      </c>
      <c r="I44" s="319" t="n">
        <f aca="false">+'CC 140112 - Detail Expenses'!J77</f>
        <v>0</v>
      </c>
      <c r="J44" s="319" t="n">
        <f aca="false">+'CC 140112 - Detail Expenses'!K77</f>
        <v>0</v>
      </c>
      <c r="K44" s="319" t="n">
        <f aca="false">+'CC 140112 - Detail Expenses'!L77</f>
        <v>0</v>
      </c>
      <c r="L44" s="319" t="n">
        <f aca="false">+'CC 140112 - Detail Expenses'!M77</f>
        <v>0</v>
      </c>
      <c r="M44" s="319" t="n">
        <f aca="false">+'CC 140112 - Detail Expenses'!N77</f>
        <v>0</v>
      </c>
      <c r="N44" s="319" t="n">
        <f aca="false">+'CC 140112 - Detail Expenses'!O77</f>
        <v>0</v>
      </c>
      <c r="O44" s="319" t="n">
        <f aca="false">+'CC 140112 - Detail Expenses'!P77</f>
        <v>0</v>
      </c>
    </row>
    <row r="45" customFormat="false" ht="12.75" hidden="false" customHeight="false" outlineLevel="0" collapsed="false">
      <c r="A45" s="318" t="str">
        <f aca="false">+'CC 140112 - Detail Expenses'!$D$7</f>
        <v>140112</v>
      </c>
      <c r="B45" s="320" t="s">
        <v>286</v>
      </c>
      <c r="C45" s="319" t="n">
        <f aca="false">+'CC 140112 - Detail Expenses'!D78</f>
        <v>0</v>
      </c>
      <c r="D45" s="319" t="n">
        <f aca="false">+'CC 140112 - Detail Expenses'!E78</f>
        <v>0</v>
      </c>
      <c r="E45" s="319" t="n">
        <f aca="false">+'CC 140112 - Detail Expenses'!F78</f>
        <v>0</v>
      </c>
      <c r="F45" s="319" t="n">
        <f aca="false">+'CC 140112 - Detail Expenses'!G78</f>
        <v>0</v>
      </c>
      <c r="G45" s="319" t="n">
        <f aca="false">+'CC 140112 - Detail Expenses'!H78</f>
        <v>0</v>
      </c>
      <c r="H45" s="319" t="n">
        <f aca="false">+'CC 140112 - Detail Expenses'!I78</f>
        <v>0</v>
      </c>
      <c r="I45" s="319" t="n">
        <f aca="false">+'CC 140112 - Detail Expenses'!J78</f>
        <v>0</v>
      </c>
      <c r="J45" s="319" t="n">
        <f aca="false">+'CC 140112 - Detail Expenses'!K78</f>
        <v>0</v>
      </c>
      <c r="K45" s="319" t="n">
        <f aca="false">+'CC 140112 - Detail Expenses'!L78</f>
        <v>0</v>
      </c>
      <c r="L45" s="319" t="n">
        <f aca="false">+'CC 140112 - Detail Expenses'!M78</f>
        <v>0</v>
      </c>
      <c r="M45" s="319" t="n">
        <f aca="false">+'CC 140112 - Detail Expenses'!N78</f>
        <v>0</v>
      </c>
      <c r="N45" s="319" t="n">
        <f aca="false">+'CC 140112 - Detail Expenses'!O78</f>
        <v>0</v>
      </c>
      <c r="O45" s="319" t="n">
        <f aca="false">+'CC 140112 - Detail Expenses'!P78</f>
        <v>0</v>
      </c>
    </row>
    <row r="46" customFormat="false" ht="12.75" hidden="false" customHeight="false" outlineLevel="0" collapsed="false">
      <c r="A46" s="318" t="str">
        <f aca="false">+'CC 140112 - Detail Expenses'!$D$7</f>
        <v>140112</v>
      </c>
      <c r="B46" s="320" t="s">
        <v>288</v>
      </c>
      <c r="C46" s="319" t="n">
        <f aca="false">+'CC 140112 - Detail Expenses'!D79</f>
        <v>0</v>
      </c>
      <c r="D46" s="319" t="n">
        <f aca="false">+'CC 140112 - Detail Expenses'!E79</f>
        <v>0</v>
      </c>
      <c r="E46" s="319" t="n">
        <f aca="false">+'CC 140112 - Detail Expenses'!F79</f>
        <v>0</v>
      </c>
      <c r="F46" s="319" t="n">
        <f aca="false">+'CC 140112 - Detail Expenses'!G79</f>
        <v>0</v>
      </c>
      <c r="G46" s="319" t="n">
        <f aca="false">+'CC 140112 - Detail Expenses'!H79</f>
        <v>0</v>
      </c>
      <c r="H46" s="319" t="n">
        <f aca="false">+'CC 140112 - Detail Expenses'!I79</f>
        <v>0</v>
      </c>
      <c r="I46" s="319" t="n">
        <f aca="false">+'CC 140112 - Detail Expenses'!J79</f>
        <v>0</v>
      </c>
      <c r="J46" s="319" t="n">
        <f aca="false">+'CC 140112 - Detail Expenses'!K79</f>
        <v>0</v>
      </c>
      <c r="K46" s="319" t="n">
        <f aca="false">+'CC 140112 - Detail Expenses'!L79</f>
        <v>0</v>
      </c>
      <c r="L46" s="319" t="n">
        <f aca="false">+'CC 140112 - Detail Expenses'!M79</f>
        <v>0</v>
      </c>
      <c r="M46" s="319" t="n">
        <f aca="false">+'CC 140112 - Detail Expenses'!N79</f>
        <v>0</v>
      </c>
      <c r="N46" s="319" t="n">
        <f aca="false">+'CC 140112 - Detail Expenses'!O79</f>
        <v>0</v>
      </c>
      <c r="O46" s="319" t="n">
        <f aca="false">+'CC 140112 - Detail Expenses'!P79</f>
        <v>0</v>
      </c>
    </row>
    <row r="47" customFormat="false" ht="12.75" hidden="false" customHeight="false" outlineLevel="0" collapsed="false">
      <c r="A47" s="318" t="str">
        <f aca="false">+'CC 140112 - Detail Expenses'!$D$7</f>
        <v>140112</v>
      </c>
      <c r="B47" s="320" t="s">
        <v>290</v>
      </c>
      <c r="C47" s="319" t="n">
        <f aca="false">+'CC 140112 - Detail Expenses'!D80</f>
        <v>0</v>
      </c>
      <c r="D47" s="319" t="n">
        <f aca="false">+'CC 140112 - Detail Expenses'!E80</f>
        <v>0</v>
      </c>
      <c r="E47" s="319" t="n">
        <f aca="false">+'CC 140112 - Detail Expenses'!F80</f>
        <v>0</v>
      </c>
      <c r="F47" s="319" t="n">
        <f aca="false">+'CC 140112 - Detail Expenses'!G80</f>
        <v>0</v>
      </c>
      <c r="G47" s="319" t="n">
        <f aca="false">+'CC 140112 - Detail Expenses'!H80</f>
        <v>0</v>
      </c>
      <c r="H47" s="319" t="n">
        <f aca="false">+'CC 140112 - Detail Expenses'!I80</f>
        <v>0</v>
      </c>
      <c r="I47" s="319" t="n">
        <f aca="false">+'CC 140112 - Detail Expenses'!J80</f>
        <v>0</v>
      </c>
      <c r="J47" s="319" t="n">
        <f aca="false">+'CC 140112 - Detail Expenses'!K80</f>
        <v>0</v>
      </c>
      <c r="K47" s="319" t="n">
        <f aca="false">+'CC 140112 - Detail Expenses'!L80</f>
        <v>0</v>
      </c>
      <c r="L47" s="319" t="n">
        <f aca="false">+'CC 140112 - Detail Expenses'!M80</f>
        <v>0</v>
      </c>
      <c r="M47" s="319" t="n">
        <f aca="false">+'CC 140112 - Detail Expenses'!N80</f>
        <v>0</v>
      </c>
      <c r="N47" s="319" t="n">
        <f aca="false">+'CC 140112 - Detail Expenses'!O80</f>
        <v>0</v>
      </c>
      <c r="O47" s="319" t="n">
        <f aca="false">+'CC 140112 - Detail Expenses'!P80</f>
        <v>0</v>
      </c>
    </row>
    <row r="48" customFormat="false" ht="12.75" hidden="false" customHeight="false" outlineLevel="0" collapsed="false">
      <c r="A48" s="318" t="str">
        <f aca="false">+'CC 140112 - Detail Expenses'!$D$7</f>
        <v>140112</v>
      </c>
      <c r="B48" s="320" t="s">
        <v>293</v>
      </c>
      <c r="C48" s="319" t="n">
        <f aca="false">+'CC 140112 - Detail Expenses'!D82</f>
        <v>0</v>
      </c>
      <c r="D48" s="319" t="n">
        <f aca="false">+'CC 140112 - Detail Expenses'!E82</f>
        <v>0</v>
      </c>
      <c r="E48" s="319" t="n">
        <f aca="false">+'CC 140112 - Detail Expenses'!F82</f>
        <v>0</v>
      </c>
      <c r="F48" s="319" t="n">
        <f aca="false">+'CC 140112 - Detail Expenses'!G82</f>
        <v>0</v>
      </c>
      <c r="G48" s="319" t="n">
        <f aca="false">+'CC 140112 - Detail Expenses'!H82</f>
        <v>0</v>
      </c>
      <c r="H48" s="319" t="n">
        <f aca="false">+'CC 140112 - Detail Expenses'!I82</f>
        <v>0</v>
      </c>
      <c r="I48" s="319" t="n">
        <f aca="false">+'CC 140112 - Detail Expenses'!J82</f>
        <v>0</v>
      </c>
      <c r="J48" s="319" t="n">
        <f aca="false">+'CC 140112 - Detail Expenses'!K82</f>
        <v>0</v>
      </c>
      <c r="K48" s="319" t="n">
        <f aca="false">+'CC 140112 - Detail Expenses'!L82</f>
        <v>0</v>
      </c>
      <c r="L48" s="319" t="n">
        <f aca="false">+'CC 140112 - Detail Expenses'!M82</f>
        <v>0</v>
      </c>
      <c r="M48" s="319" t="n">
        <f aca="false">+'CC 140112 - Detail Expenses'!N82</f>
        <v>0</v>
      </c>
      <c r="N48" s="319" t="n">
        <f aca="false">+'CC 140112 - Detail Expenses'!O82</f>
        <v>0</v>
      </c>
      <c r="O48" s="319" t="n">
        <f aca="false">+'CC 140112 - Detail Expenses'!P82</f>
        <v>0</v>
      </c>
    </row>
    <row r="49" customFormat="false" ht="12.75" hidden="false" customHeight="false" outlineLevel="0" collapsed="false">
      <c r="A49" s="318" t="str">
        <f aca="false">+'CC 140112 - Detail Expenses'!$D$7</f>
        <v>140112</v>
      </c>
      <c r="B49" s="320" t="s">
        <v>295</v>
      </c>
      <c r="C49" s="319" t="n">
        <f aca="false">+'CC 140112 - Detail Expenses'!D83</f>
        <v>0</v>
      </c>
      <c r="D49" s="319" t="n">
        <f aca="false">+'CC 140112 - Detail Expenses'!E83</f>
        <v>0</v>
      </c>
      <c r="E49" s="319" t="n">
        <f aca="false">+'CC 140112 - Detail Expenses'!F83</f>
        <v>0</v>
      </c>
      <c r="F49" s="319" t="n">
        <f aca="false">+'CC 140112 - Detail Expenses'!G83</f>
        <v>0</v>
      </c>
      <c r="G49" s="319" t="n">
        <f aca="false">+'CC 140112 - Detail Expenses'!H83</f>
        <v>0</v>
      </c>
      <c r="H49" s="319" t="n">
        <f aca="false">+'CC 140112 - Detail Expenses'!I83</f>
        <v>0</v>
      </c>
      <c r="I49" s="319" t="n">
        <f aca="false">+'CC 140112 - Detail Expenses'!J83</f>
        <v>0</v>
      </c>
      <c r="J49" s="319" t="n">
        <f aca="false">+'CC 140112 - Detail Expenses'!K83</f>
        <v>0</v>
      </c>
      <c r="K49" s="319" t="n">
        <f aca="false">+'CC 140112 - Detail Expenses'!L83</f>
        <v>0</v>
      </c>
      <c r="L49" s="319" t="n">
        <f aca="false">+'CC 140112 - Detail Expenses'!M83</f>
        <v>0</v>
      </c>
      <c r="M49" s="319" t="n">
        <f aca="false">+'CC 140112 - Detail Expenses'!N83</f>
        <v>0</v>
      </c>
      <c r="N49" s="319" t="n">
        <f aca="false">+'CC 140112 - Detail Expenses'!O83</f>
        <v>0</v>
      </c>
      <c r="O49" s="319" t="n">
        <f aca="false">+'CC 140112 - Detail Expenses'!P83</f>
        <v>0</v>
      </c>
    </row>
    <row r="50" customFormat="false" ht="12.75" hidden="false" customHeight="false" outlineLevel="0" collapsed="false">
      <c r="A50" s="318" t="str">
        <f aca="false">+'CC 140112 - Detail Expenses'!$D$7</f>
        <v>140112</v>
      </c>
      <c r="B50" s="320" t="s">
        <v>298</v>
      </c>
      <c r="C50" s="319" t="n">
        <f aca="false">+'CC 140112 - Detail Expenses'!D85</f>
        <v>0</v>
      </c>
      <c r="D50" s="319" t="n">
        <f aca="false">+'CC 140112 - Detail Expenses'!E85</f>
        <v>0</v>
      </c>
      <c r="E50" s="319" t="n">
        <f aca="false">+'CC 140112 - Detail Expenses'!F85</f>
        <v>0</v>
      </c>
      <c r="F50" s="319" t="n">
        <f aca="false">+'CC 140112 - Detail Expenses'!G85</f>
        <v>0</v>
      </c>
      <c r="G50" s="319" t="n">
        <f aca="false">+'CC 140112 - Detail Expenses'!H85</f>
        <v>0</v>
      </c>
      <c r="H50" s="319" t="n">
        <f aca="false">+'CC 140112 - Detail Expenses'!I85</f>
        <v>0</v>
      </c>
      <c r="I50" s="319" t="n">
        <f aca="false">+'CC 140112 - Detail Expenses'!J85</f>
        <v>0</v>
      </c>
      <c r="J50" s="319" t="n">
        <f aca="false">+'CC 140112 - Detail Expenses'!K85</f>
        <v>0</v>
      </c>
      <c r="K50" s="319" t="n">
        <f aca="false">+'CC 140112 - Detail Expenses'!L85</f>
        <v>0</v>
      </c>
      <c r="L50" s="319" t="n">
        <f aca="false">+'CC 140112 - Detail Expenses'!M85</f>
        <v>0</v>
      </c>
      <c r="M50" s="319" t="n">
        <f aca="false">+'CC 140112 - Detail Expenses'!N85</f>
        <v>0</v>
      </c>
      <c r="N50" s="319" t="n">
        <f aca="false">+'CC 140112 - Detail Expenses'!O85</f>
        <v>0</v>
      </c>
      <c r="O50" s="319" t="n">
        <f aca="false">+'CC 140112 - Detail Expenses'!P85</f>
        <v>0</v>
      </c>
    </row>
    <row r="51" customFormat="false" ht="12.75" hidden="false" customHeight="false" outlineLevel="0" collapsed="false">
      <c r="A51" s="318"/>
      <c r="B51" s="320"/>
      <c r="C51" s="319"/>
      <c r="D51" s="319"/>
      <c r="E51" s="319"/>
      <c r="F51" s="319"/>
      <c r="G51" s="319"/>
      <c r="H51" s="319"/>
      <c r="I51" s="319"/>
      <c r="J51" s="319"/>
      <c r="K51" s="319"/>
      <c r="L51" s="319"/>
      <c r="M51" s="319"/>
      <c r="N51" s="319"/>
      <c r="O51" s="319"/>
    </row>
    <row r="52" customFormat="false" ht="12.75" hidden="false" customHeight="false" outlineLevel="0" collapsed="false">
      <c r="B52" s="85"/>
      <c r="C52" s="322" t="n">
        <f aca="false">SUM(C7:C51)</f>
        <v>0</v>
      </c>
      <c r="D52" s="322" t="n">
        <f aca="false">SUM(D7:D51)</f>
        <v>0</v>
      </c>
      <c r="E52" s="322" t="n">
        <f aca="false">SUM(E7:E51)</f>
        <v>0</v>
      </c>
      <c r="F52" s="322" t="n">
        <f aca="false">SUM(F7:F51)</f>
        <v>0</v>
      </c>
      <c r="G52" s="322" t="n">
        <f aca="false">SUM(G7:G51)</f>
        <v>0</v>
      </c>
      <c r="H52" s="322" t="n">
        <f aca="false">SUM(H7:H51)</f>
        <v>0</v>
      </c>
      <c r="I52" s="322" t="n">
        <f aca="false">SUM(I7:I51)</f>
        <v>0</v>
      </c>
      <c r="J52" s="322" t="n">
        <f aca="false">SUM(J7:J51)</f>
        <v>0</v>
      </c>
      <c r="K52" s="322" t="n">
        <f aca="false">SUM(K7:K51)</f>
        <v>0</v>
      </c>
      <c r="L52" s="322" t="n">
        <f aca="false">SUM(L7:L51)</f>
        <v>0</v>
      </c>
      <c r="M52" s="322" t="n">
        <f aca="false">SUM(M7:M51)</f>
        <v>0</v>
      </c>
      <c r="N52" s="322" t="n">
        <f aca="false">SUM(N7:N51)</f>
        <v>0</v>
      </c>
      <c r="O52" s="322" t="n">
        <f aca="false">SUM(C52:N52)</f>
        <v>0</v>
      </c>
      <c r="P52" s="39" t="s">
        <v>427</v>
      </c>
    </row>
    <row r="53" customFormat="false" ht="12.75" hidden="false" customHeight="false" outlineLevel="0" collapsed="false">
      <c r="O53" s="322" t="n">
        <f aca="false">+O52-'CC 140112 - Detail Expenses'!$P$86</f>
        <v>0</v>
      </c>
      <c r="P53" s="80" t="s">
        <v>428</v>
      </c>
    </row>
  </sheetData>
  <printOptions headings="false" gridLines="false" gridLinesSet="true" horizontalCentered="false" verticalCentered="false"/>
  <pageMargins left="0" right="0" top="0.5" bottom="0.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10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7" activeCellId="0" sqref="D7"/>
    </sheetView>
  </sheetViews>
  <sheetFormatPr defaultColWidth="10.65234375" defaultRowHeight="12.75" customHeight="true" zeroHeight="false" outlineLevelRow="0" outlineLevelCol="0"/>
  <cols>
    <col collapsed="false" customWidth="false" hidden="false" outlineLevel="0" max="1" min="1" style="123" width="10.65"/>
    <col collapsed="false" customWidth="true" hidden="false" outlineLevel="0" max="2" min="2" style="123" width="25.32"/>
    <col collapsed="false" customWidth="true" hidden="false" outlineLevel="0" max="3" min="3" style="123" width="5.82"/>
    <col collapsed="false" customWidth="false" hidden="false" outlineLevel="0" max="4" min="4" style="123" width="10.65"/>
    <col collapsed="false" customWidth="true" hidden="false" outlineLevel="0" max="5" min="5" style="123" width="3.82"/>
    <col collapsed="false" customWidth="false" hidden="true" outlineLevel="0" max="6" min="6" style="123" width="10.65"/>
    <col collapsed="false" customWidth="true" hidden="true" outlineLevel="0" max="7" min="7" style="123" width="4.82"/>
    <col collapsed="false" customWidth="true" hidden="false" outlineLevel="0" max="8" min="8" style="123" width="12.99"/>
    <col collapsed="false" customWidth="true" hidden="false" outlineLevel="0" max="9" min="9" style="123" width="3.82"/>
    <col collapsed="false" customWidth="true" hidden="false" outlineLevel="0" max="10" min="10" style="123" width="56.65"/>
    <col collapsed="false" customWidth="false" hidden="false" outlineLevel="0" max="257" min="11" style="123" width="10.65"/>
  </cols>
  <sheetData>
    <row r="1" customFormat="false" ht="18.75" hidden="false" customHeight="false" outlineLevel="0" collapsed="false">
      <c r="B1" s="124"/>
      <c r="C1" s="124"/>
      <c r="D1" s="124"/>
      <c r="E1" s="125" t="s">
        <v>202</v>
      </c>
      <c r="G1" s="124"/>
      <c r="H1" s="124"/>
      <c r="I1" s="124"/>
      <c r="J1" s="124"/>
      <c r="K1" s="126"/>
    </row>
    <row r="2" customFormat="false" ht="18.75" hidden="false" customHeight="false" outlineLevel="0" collapsed="false">
      <c r="B2" s="124"/>
      <c r="C2" s="124"/>
      <c r="D2" s="124"/>
      <c r="E2" s="125" t="s">
        <v>203</v>
      </c>
      <c r="G2" s="124"/>
      <c r="H2" s="124"/>
      <c r="I2" s="124"/>
      <c r="J2" s="124"/>
      <c r="K2" s="126"/>
    </row>
    <row r="3" customFormat="false" ht="15.75" hidden="false" customHeight="false" outlineLevel="0" collapsed="false">
      <c r="B3" s="124"/>
      <c r="C3" s="124"/>
      <c r="D3" s="124"/>
      <c r="E3" s="124" t="str">
        <f aca="false">'CC 103833 - Detail Expenses'!P3</f>
        <v>TEAM NAME</v>
      </c>
      <c r="G3" s="124"/>
      <c r="H3" s="124"/>
      <c r="I3" s="124"/>
      <c r="J3" s="124"/>
      <c r="K3" s="126"/>
    </row>
    <row r="4" customFormat="false" ht="15.75" hidden="false" customHeight="false" outlineLevel="0" collapsed="false">
      <c r="B4" s="124"/>
      <c r="C4" s="124"/>
      <c r="D4" s="124"/>
      <c r="E4" s="124"/>
      <c r="G4" s="124"/>
      <c r="H4" s="124"/>
      <c r="I4" s="124"/>
      <c r="J4" s="124"/>
      <c r="K4" s="126"/>
    </row>
    <row r="5" customFormat="false" ht="13.5" hidden="false" customHeight="false" outlineLevel="0" collapsed="false">
      <c r="A5" s="127" t="s">
        <v>133</v>
      </c>
      <c r="B5" s="128"/>
      <c r="C5" s="129"/>
      <c r="D5" s="130" t="s">
        <v>204</v>
      </c>
      <c r="E5" s="126"/>
      <c r="G5" s="126"/>
      <c r="H5" s="126"/>
      <c r="I5" s="126"/>
      <c r="J5" s="126"/>
      <c r="K5" s="126"/>
    </row>
    <row r="6" customFormat="false" ht="13.5" hidden="false" customHeight="false" outlineLevel="0" collapsed="false">
      <c r="A6" s="127" t="s">
        <v>135</v>
      </c>
      <c r="B6" s="128"/>
      <c r="C6" s="129"/>
      <c r="D6" s="130" t="s">
        <v>205</v>
      </c>
      <c r="E6" s="126"/>
      <c r="G6" s="131"/>
      <c r="H6" s="131"/>
      <c r="I6" s="131"/>
      <c r="J6" s="131"/>
      <c r="K6" s="126"/>
    </row>
    <row r="7" customFormat="false" ht="13.5" hidden="false" customHeight="false" outlineLevel="0" collapsed="false">
      <c r="A7" s="59" t="s">
        <v>206</v>
      </c>
      <c r="B7" s="61"/>
      <c r="C7" s="0"/>
      <c r="D7" s="130" t="s">
        <v>437</v>
      </c>
      <c r="E7" s="126"/>
      <c r="F7" s="132"/>
      <c r="G7" s="131"/>
      <c r="H7" s="131"/>
      <c r="I7" s="131"/>
      <c r="J7" s="131"/>
      <c r="K7" s="126"/>
    </row>
    <row r="8" customFormat="false" ht="12.75" hidden="false" customHeight="false" outlineLevel="0" collapsed="false">
      <c r="A8" s="59"/>
      <c r="B8" s="61"/>
      <c r="C8" s="0"/>
      <c r="D8" s="133"/>
      <c r="E8" s="126"/>
      <c r="F8" s="132" t="s">
        <v>208</v>
      </c>
      <c r="G8" s="131"/>
      <c r="H8" s="131"/>
      <c r="I8" s="131"/>
      <c r="J8" s="131"/>
      <c r="K8" s="126"/>
    </row>
    <row r="9" customFormat="false" ht="12.75" hidden="false" customHeight="false" outlineLevel="0" collapsed="false">
      <c r="A9" s="59"/>
      <c r="B9" s="61"/>
      <c r="C9" s="0"/>
      <c r="D9" s="134"/>
      <c r="E9" s="126"/>
      <c r="F9" s="135" t="s">
        <v>209</v>
      </c>
      <c r="G9" s="135"/>
      <c r="H9" s="135" t="s">
        <v>210</v>
      </c>
      <c r="I9" s="126"/>
      <c r="J9" s="126"/>
      <c r="K9" s="136"/>
    </row>
    <row r="10" customFormat="false" ht="12.75" hidden="false" customHeight="false" outlineLevel="0" collapsed="false">
      <c r="A10" s="132"/>
      <c r="B10" s="132"/>
      <c r="C10" s="132"/>
      <c r="D10" s="132"/>
      <c r="E10" s="126"/>
      <c r="F10" s="137" t="s">
        <v>82</v>
      </c>
      <c r="G10" s="135"/>
      <c r="H10" s="138" t="s">
        <v>211</v>
      </c>
      <c r="I10" s="126"/>
      <c r="J10" s="137" t="s">
        <v>212</v>
      </c>
      <c r="K10" s="126"/>
    </row>
    <row r="11" customFormat="false" ht="12.75" hidden="false" customHeight="false" outlineLevel="0" collapsed="false">
      <c r="A11" s="126"/>
      <c r="B11" s="126"/>
      <c r="C11" s="139"/>
      <c r="D11" s="139"/>
      <c r="E11" s="126"/>
      <c r="F11" s="126"/>
      <c r="G11" s="126"/>
      <c r="H11" s="126"/>
      <c r="I11" s="126"/>
      <c r="J11" s="126"/>
      <c r="K11" s="126"/>
    </row>
    <row r="12" customFormat="false" ht="12.75" hidden="false" customHeight="false" outlineLevel="0" collapsed="false">
      <c r="A12" s="76" t="s">
        <v>213</v>
      </c>
      <c r="B12" s="140" t="s">
        <v>214</v>
      </c>
      <c r="C12" s="0"/>
      <c r="D12" s="0"/>
      <c r="E12" s="0"/>
      <c r="F12" s="79" t="n">
        <v>0</v>
      </c>
      <c r="G12" s="0"/>
      <c r="H12" s="79" t="n">
        <f aca="false">+'CC 103833 - Detail Expenses'!P36</f>
        <v>0</v>
      </c>
      <c r="I12" s="0"/>
      <c r="J12" s="0"/>
      <c r="K12" s="0"/>
    </row>
    <row r="13" customFormat="false" ht="12.75" hidden="false" customHeight="false" outlineLevel="0" collapsed="false">
      <c r="A13" s="141" t="s">
        <v>215</v>
      </c>
      <c r="B13" s="78" t="s">
        <v>216</v>
      </c>
      <c r="C13" s="0"/>
      <c r="D13" s="0"/>
      <c r="E13" s="0"/>
      <c r="F13" s="79" t="n">
        <v>0</v>
      </c>
      <c r="G13" s="0"/>
      <c r="H13" s="79" t="n">
        <f aca="false">+'CC 103833 - Detail Expenses'!P37</f>
        <v>0</v>
      </c>
      <c r="I13" s="0"/>
      <c r="J13" s="0"/>
      <c r="K13" s="0"/>
    </row>
    <row r="14" customFormat="false" ht="12.75" hidden="false" customHeight="false" outlineLevel="0" collapsed="false">
      <c r="A14" s="76" t="s">
        <v>217</v>
      </c>
      <c r="B14" s="78" t="s">
        <v>218</v>
      </c>
      <c r="C14" s="0"/>
      <c r="D14" s="0"/>
      <c r="E14" s="0"/>
      <c r="F14" s="79" t="n">
        <v>0</v>
      </c>
      <c r="G14" s="0"/>
      <c r="H14" s="79" t="n">
        <f aca="false">+'CC 103833 - Detail Expenses'!P38</f>
        <v>0</v>
      </c>
      <c r="I14" s="0"/>
      <c r="J14" s="0"/>
      <c r="K14" s="0"/>
    </row>
    <row r="15" customFormat="false" ht="12.75" hidden="false" customHeight="false" outlineLevel="0" collapsed="false">
      <c r="A15" s="76" t="s">
        <v>219</v>
      </c>
      <c r="B15" s="78" t="s">
        <v>220</v>
      </c>
      <c r="C15" s="0"/>
      <c r="D15" s="0"/>
      <c r="E15" s="0"/>
      <c r="F15" s="79" t="n">
        <v>0</v>
      </c>
      <c r="G15" s="0"/>
      <c r="H15" s="79" t="n">
        <f aca="false">+'CC 103833 - Detail Expenses'!P39</f>
        <v>0</v>
      </c>
      <c r="I15" s="0"/>
      <c r="J15" s="0"/>
      <c r="K15" s="0"/>
    </row>
    <row r="16" customFormat="false" ht="12.75" hidden="false" customHeight="false" outlineLevel="0" collapsed="false">
      <c r="A16" s="141" t="s">
        <v>221</v>
      </c>
      <c r="B16" s="78" t="s">
        <v>222</v>
      </c>
      <c r="C16" s="0"/>
      <c r="D16" s="0"/>
      <c r="E16" s="0"/>
      <c r="F16" s="79" t="n">
        <v>0</v>
      </c>
      <c r="G16" s="0"/>
      <c r="H16" s="79" t="n">
        <f aca="false">+'CC 103833 - Detail Expenses'!P40</f>
        <v>0</v>
      </c>
      <c r="I16" s="0"/>
      <c r="J16" s="0"/>
      <c r="K16" s="0"/>
    </row>
    <row r="17" customFormat="false" ht="12.75" hidden="false" customHeight="false" outlineLevel="0" collapsed="false">
      <c r="A17" s="76" t="s">
        <v>223</v>
      </c>
      <c r="B17" s="78" t="s">
        <v>224</v>
      </c>
      <c r="C17" s="0"/>
      <c r="D17" s="0"/>
      <c r="E17" s="0"/>
      <c r="F17" s="79" t="n">
        <v>0</v>
      </c>
      <c r="G17" s="0"/>
      <c r="H17" s="79" t="n">
        <f aca="false">+'CC 103833 - Detail Expenses'!P41</f>
        <v>0</v>
      </c>
      <c r="I17" s="0"/>
      <c r="J17" s="0"/>
      <c r="K17" s="0"/>
    </row>
    <row r="18" customFormat="false" ht="12.75" hidden="false" customHeight="false" outlineLevel="0" collapsed="false">
      <c r="A18" s="141" t="s">
        <v>225</v>
      </c>
      <c r="B18" s="78" t="s">
        <v>226</v>
      </c>
      <c r="C18" s="0"/>
      <c r="D18" s="0"/>
      <c r="E18" s="0"/>
      <c r="F18" s="142" t="n">
        <v>0</v>
      </c>
      <c r="G18" s="0"/>
      <c r="H18" s="142" t="n">
        <f aca="false">+'CC 103833 - Detail Expenses'!P42</f>
        <v>0</v>
      </c>
      <c r="I18" s="0"/>
      <c r="J18" s="0"/>
      <c r="K18" s="0"/>
    </row>
    <row r="19" customFormat="false" ht="12.75" hidden="false" customHeight="false" outlineLevel="0" collapsed="false">
      <c r="A19" s="76"/>
      <c r="B19" s="83" t="s">
        <v>227</v>
      </c>
      <c r="C19" s="0"/>
      <c r="D19" s="0"/>
      <c r="E19" s="0"/>
      <c r="F19" s="143" t="n">
        <f aca="false">SUM(F12:F18)</f>
        <v>0</v>
      </c>
      <c r="G19" s="144"/>
      <c r="H19" s="143" t="n">
        <f aca="false">SUM(H12:H18)</f>
        <v>0</v>
      </c>
      <c r="I19" s="0"/>
      <c r="J19" s="0"/>
      <c r="K19" s="0"/>
    </row>
    <row r="20" customFormat="false" ht="12.75" hidden="false" customHeight="false" outlineLevel="0" collapsed="false">
      <c r="A20" s="76" t="s">
        <v>228</v>
      </c>
      <c r="B20" s="78" t="s">
        <v>229</v>
      </c>
      <c r="C20" s="0"/>
      <c r="D20" s="0"/>
      <c r="E20" s="0"/>
      <c r="F20" s="142" t="n">
        <v>0</v>
      </c>
      <c r="G20" s="0"/>
      <c r="H20" s="142" t="n">
        <f aca="false">+'CC 103833 - Detail Expenses'!P44</f>
        <v>0</v>
      </c>
      <c r="I20" s="0"/>
      <c r="J20" s="0"/>
      <c r="K20" s="0"/>
    </row>
    <row r="21" customFormat="false" ht="12.75" hidden="false" customHeight="false" outlineLevel="0" collapsed="false">
      <c r="A21" s="76"/>
      <c r="B21" s="83" t="s">
        <v>230</v>
      </c>
      <c r="C21" s="0"/>
      <c r="D21" s="0"/>
      <c r="E21" s="0"/>
      <c r="F21" s="145" t="n">
        <f aca="false">SUM(F20)</f>
        <v>0</v>
      </c>
      <c r="G21" s="144"/>
      <c r="H21" s="145" t="n">
        <f aca="false">SUM(H20)</f>
        <v>0</v>
      </c>
      <c r="I21" s="0"/>
      <c r="J21" s="0"/>
      <c r="K21" s="0"/>
    </row>
    <row r="22" customFormat="false" ht="12.75" hidden="false" customHeight="false" outlineLevel="0" collapsed="false">
      <c r="A22" s="76" t="s">
        <v>231</v>
      </c>
      <c r="B22" s="140" t="s">
        <v>232</v>
      </c>
      <c r="C22" s="0"/>
      <c r="D22" s="0"/>
      <c r="E22" s="0"/>
      <c r="F22" s="142" t="n">
        <v>0</v>
      </c>
      <c r="G22" s="0"/>
      <c r="H22" s="142" t="n">
        <f aca="false">+'CC 103833 - Detail Expenses'!P46</f>
        <v>0</v>
      </c>
      <c r="I22" s="0"/>
      <c r="J22" s="0"/>
      <c r="K22" s="0"/>
    </row>
    <row r="23" customFormat="false" ht="12.75" hidden="false" customHeight="false" outlineLevel="0" collapsed="false">
      <c r="A23" s="76"/>
      <c r="B23" s="82" t="s">
        <v>145</v>
      </c>
      <c r="C23" s="0"/>
      <c r="D23" s="0"/>
      <c r="E23" s="0"/>
      <c r="F23" s="145" t="n">
        <f aca="false">SUM(F22)</f>
        <v>0</v>
      </c>
      <c r="G23" s="144"/>
      <c r="H23" s="145" t="n">
        <f aca="false">SUM(H22)</f>
        <v>0</v>
      </c>
      <c r="I23" s="0"/>
      <c r="J23" s="0"/>
      <c r="K23" s="0"/>
    </row>
    <row r="24" customFormat="false" ht="12.75" hidden="false" customHeight="false" outlineLevel="0" collapsed="false">
      <c r="A24" s="76" t="s">
        <v>233</v>
      </c>
      <c r="B24" s="78" t="s">
        <v>234</v>
      </c>
      <c r="C24" s="0"/>
      <c r="D24" s="0"/>
      <c r="E24" s="0"/>
      <c r="F24" s="142" t="n">
        <v>0</v>
      </c>
      <c r="G24" s="0"/>
      <c r="H24" s="142" t="n">
        <f aca="false">+'CC 103833 - Detail Expenses'!P48</f>
        <v>0</v>
      </c>
      <c r="I24" s="0"/>
      <c r="J24" s="0"/>
      <c r="K24" s="0"/>
    </row>
    <row r="25" customFormat="false" ht="12.75" hidden="false" customHeight="false" outlineLevel="0" collapsed="false">
      <c r="A25" s="76"/>
      <c r="B25" s="83" t="s">
        <v>235</v>
      </c>
      <c r="C25" s="0"/>
      <c r="D25" s="0"/>
      <c r="E25" s="0"/>
      <c r="F25" s="145" t="n">
        <f aca="false">SUM(F24)</f>
        <v>0</v>
      </c>
      <c r="G25" s="144"/>
      <c r="H25" s="145" t="n">
        <f aca="false">SUM(H24)</f>
        <v>0</v>
      </c>
      <c r="I25" s="0"/>
      <c r="J25" s="0"/>
      <c r="K25" s="0"/>
    </row>
    <row r="26" customFormat="false" ht="12.75" hidden="false" customHeight="false" outlineLevel="0" collapsed="false">
      <c r="A26" s="76" t="s">
        <v>236</v>
      </c>
      <c r="B26" s="78" t="s">
        <v>237</v>
      </c>
      <c r="C26" s="0"/>
      <c r="D26" s="0"/>
      <c r="E26" s="0"/>
      <c r="F26" s="79" t="n">
        <v>0</v>
      </c>
      <c r="G26" s="0"/>
      <c r="H26" s="79" t="n">
        <f aca="false">+'CC 103833 - Detail Expenses'!P50</f>
        <v>0</v>
      </c>
      <c r="I26" s="0"/>
      <c r="J26" s="0"/>
      <c r="K26" s="0"/>
    </row>
    <row r="27" customFormat="false" ht="12.75" hidden="false" customHeight="false" outlineLevel="0" collapsed="false">
      <c r="A27" s="76" t="s">
        <v>238</v>
      </c>
      <c r="B27" s="78" t="s">
        <v>239</v>
      </c>
      <c r="C27" s="0"/>
      <c r="D27" s="0"/>
      <c r="E27" s="0"/>
      <c r="F27" s="79" t="n">
        <v>0</v>
      </c>
      <c r="G27" s="0"/>
      <c r="H27" s="79" t="n">
        <f aca="false">+'CC 103833 - Detail Expenses'!P51</f>
        <v>0</v>
      </c>
      <c r="I27" s="0"/>
      <c r="J27" s="0"/>
      <c r="K27" s="0"/>
    </row>
    <row r="28" customFormat="false" ht="12.75" hidden="false" customHeight="false" outlineLevel="0" collapsed="false">
      <c r="A28" s="76" t="s">
        <v>240</v>
      </c>
      <c r="B28" s="78" t="s">
        <v>241</v>
      </c>
      <c r="C28" s="0"/>
      <c r="D28" s="0"/>
      <c r="E28" s="0"/>
      <c r="F28" s="79" t="n">
        <v>0</v>
      </c>
      <c r="G28" s="0"/>
      <c r="H28" s="79" t="n">
        <f aca="false">+'CC 103833 - Detail Expenses'!P52</f>
        <v>0</v>
      </c>
      <c r="I28" s="0"/>
      <c r="J28" s="0"/>
      <c r="K28" s="0"/>
    </row>
    <row r="29" customFormat="false" ht="12.75" hidden="false" customHeight="false" outlineLevel="0" collapsed="false">
      <c r="A29" s="76" t="s">
        <v>242</v>
      </c>
      <c r="B29" s="78" t="s">
        <v>243</v>
      </c>
      <c r="C29" s="0"/>
      <c r="D29" s="0"/>
      <c r="E29" s="0"/>
      <c r="F29" s="79" t="n">
        <v>0</v>
      </c>
      <c r="G29" s="0"/>
      <c r="H29" s="79" t="n">
        <f aca="false">+'CC 103833 - Detail Expenses'!P53</f>
        <v>0</v>
      </c>
      <c r="I29" s="0"/>
      <c r="J29" s="0"/>
      <c r="K29" s="0"/>
    </row>
    <row r="30" customFormat="false" ht="12.75" hidden="false" customHeight="false" outlineLevel="0" collapsed="false">
      <c r="A30" s="76" t="s">
        <v>244</v>
      </c>
      <c r="B30" s="78" t="s">
        <v>245</v>
      </c>
      <c r="C30" s="0"/>
      <c r="D30" s="0"/>
      <c r="E30" s="0"/>
      <c r="F30" s="79" t="n">
        <v>0</v>
      </c>
      <c r="G30" s="0"/>
      <c r="H30" s="79" t="n">
        <f aca="false">+'CC 103833 - Detail Expenses'!P54</f>
        <v>0</v>
      </c>
      <c r="I30" s="0"/>
      <c r="J30" s="0"/>
      <c r="K30" s="0"/>
    </row>
    <row r="31" customFormat="false" ht="12.75" hidden="false" customHeight="false" outlineLevel="0" collapsed="false">
      <c r="A31" s="76" t="s">
        <v>246</v>
      </c>
      <c r="B31" s="78" t="s">
        <v>247</v>
      </c>
      <c r="C31" s="0"/>
      <c r="D31" s="0"/>
      <c r="E31" s="0"/>
      <c r="F31" s="79" t="n">
        <v>0</v>
      </c>
      <c r="G31" s="0"/>
      <c r="H31" s="79" t="n">
        <f aca="false">+'CC 103833 - Detail Expenses'!P55</f>
        <v>0</v>
      </c>
      <c r="I31" s="0"/>
      <c r="J31" s="0"/>
      <c r="K31" s="0"/>
    </row>
    <row r="32" customFormat="false" ht="12.75" hidden="false" customHeight="false" outlineLevel="0" collapsed="false">
      <c r="A32" s="76" t="s">
        <v>248</v>
      </c>
      <c r="B32" s="78" t="s">
        <v>249</v>
      </c>
      <c r="C32" s="0"/>
      <c r="D32" s="0"/>
      <c r="E32" s="0"/>
      <c r="F32" s="79" t="n">
        <v>0</v>
      </c>
      <c r="G32" s="0"/>
      <c r="H32" s="79" t="n">
        <f aca="false">+'CC 103833 - Detail Expenses'!P56</f>
        <v>0</v>
      </c>
      <c r="I32" s="0"/>
      <c r="J32" s="0"/>
      <c r="K32" s="0"/>
    </row>
    <row r="33" customFormat="false" ht="12.75" hidden="false" customHeight="false" outlineLevel="0" collapsed="false">
      <c r="A33" s="76" t="s">
        <v>250</v>
      </c>
      <c r="B33" s="78" t="s">
        <v>251</v>
      </c>
      <c r="C33" s="0"/>
      <c r="D33" s="0"/>
      <c r="E33" s="0"/>
      <c r="F33" s="142" t="n">
        <v>0</v>
      </c>
      <c r="G33" s="0"/>
      <c r="H33" s="142" t="n">
        <f aca="false">+'CC 103833 - Detail Expenses'!P57</f>
        <v>0</v>
      </c>
      <c r="I33" s="0"/>
      <c r="J33" s="0"/>
      <c r="K33" s="0"/>
    </row>
    <row r="34" customFormat="false" ht="12.75" hidden="false" customHeight="false" outlineLevel="0" collapsed="false">
      <c r="A34" s="76"/>
      <c r="B34" s="83" t="s">
        <v>252</v>
      </c>
      <c r="C34" s="0"/>
      <c r="D34" s="0"/>
      <c r="E34" s="0"/>
      <c r="F34" s="145" t="n">
        <f aca="false">SUM(F26:F33)</f>
        <v>0</v>
      </c>
      <c r="G34" s="144"/>
      <c r="H34" s="145" t="n">
        <f aca="false">SUM(H26:H33)</f>
        <v>0</v>
      </c>
      <c r="I34" s="0"/>
      <c r="J34" s="0"/>
      <c r="K34" s="0"/>
    </row>
    <row r="35" customFormat="false" ht="12.75" hidden="false" customHeight="false" outlineLevel="0" collapsed="false">
      <c r="A35" s="76" t="s">
        <v>253</v>
      </c>
      <c r="B35" s="78" t="s">
        <v>254</v>
      </c>
      <c r="C35" s="0"/>
      <c r="D35" s="0"/>
      <c r="E35" s="0"/>
      <c r="F35" s="79" t="n">
        <v>0</v>
      </c>
      <c r="G35" s="0"/>
      <c r="H35" s="79" t="n">
        <f aca="false">+'CC 103833 - Detail Expenses'!P59</f>
        <v>0</v>
      </c>
      <c r="I35" s="0"/>
      <c r="J35" s="0"/>
      <c r="K35" s="0"/>
    </row>
    <row r="36" customFormat="false" ht="12.75" hidden="false" customHeight="false" outlineLevel="0" collapsed="false">
      <c r="A36" s="76" t="s">
        <v>255</v>
      </c>
      <c r="B36" s="78" t="s">
        <v>256</v>
      </c>
      <c r="C36" s="0"/>
      <c r="D36" s="0"/>
      <c r="E36" s="0"/>
      <c r="F36" s="79" t="n">
        <v>0</v>
      </c>
      <c r="G36" s="0"/>
      <c r="H36" s="79" t="n">
        <f aca="false">+'CC 103833 - Detail Expenses'!P60</f>
        <v>0</v>
      </c>
      <c r="I36" s="0"/>
      <c r="J36" s="0"/>
      <c r="K36" s="0"/>
    </row>
    <row r="37" customFormat="false" ht="12.75" hidden="false" customHeight="false" outlineLevel="0" collapsed="false">
      <c r="A37" s="76" t="s">
        <v>257</v>
      </c>
      <c r="B37" s="140" t="s">
        <v>258</v>
      </c>
      <c r="C37" s="0"/>
      <c r="D37" s="0"/>
      <c r="E37" s="0"/>
      <c r="F37" s="79" t="n">
        <v>0</v>
      </c>
      <c r="G37" s="0"/>
      <c r="H37" s="79" t="n">
        <f aca="false">+'CC 103833 - Detail Expenses'!P61</f>
        <v>0</v>
      </c>
      <c r="I37" s="0"/>
      <c r="J37" s="0"/>
      <c r="K37" s="0"/>
    </row>
    <row r="38" customFormat="false" ht="12.75" hidden="false" customHeight="false" outlineLevel="0" collapsed="false">
      <c r="A38" s="76" t="s">
        <v>259</v>
      </c>
      <c r="B38" s="140" t="s">
        <v>260</v>
      </c>
      <c r="C38" s="0"/>
      <c r="D38" s="0"/>
      <c r="E38" s="0"/>
      <c r="F38" s="79" t="n">
        <v>0</v>
      </c>
      <c r="G38" s="0"/>
      <c r="H38" s="79" t="n">
        <f aca="false">+'CC 103833 - Detail Expenses'!P62</f>
        <v>0</v>
      </c>
      <c r="I38" s="0"/>
      <c r="J38" s="0"/>
      <c r="K38" s="0"/>
    </row>
    <row r="39" customFormat="false" ht="12.75" hidden="false" customHeight="false" outlineLevel="0" collapsed="false">
      <c r="A39" s="76" t="s">
        <v>261</v>
      </c>
      <c r="B39" s="78" t="s">
        <v>262</v>
      </c>
      <c r="C39" s="0"/>
      <c r="D39" s="0"/>
      <c r="E39" s="0"/>
      <c r="F39" s="142" t="n">
        <v>0</v>
      </c>
      <c r="G39" s="0"/>
      <c r="H39" s="142" t="n">
        <f aca="false">+'CC 103833 - Detail Expenses'!P63</f>
        <v>0</v>
      </c>
      <c r="I39" s="0"/>
      <c r="J39" s="0"/>
      <c r="K39" s="0"/>
    </row>
    <row r="40" customFormat="false" ht="12.75" hidden="false" customHeight="false" outlineLevel="0" collapsed="false">
      <c r="A40" s="76"/>
      <c r="B40" s="83" t="s">
        <v>263</v>
      </c>
      <c r="C40" s="0"/>
      <c r="D40" s="0"/>
      <c r="E40" s="0"/>
      <c r="F40" s="145" t="n">
        <f aca="false">SUM(F35:F39)</f>
        <v>0</v>
      </c>
      <c r="G40" s="144"/>
      <c r="H40" s="145" t="n">
        <f aca="false">SUM(H35:H39)</f>
        <v>0</v>
      </c>
      <c r="I40" s="0"/>
      <c r="J40" s="0"/>
      <c r="K40" s="0"/>
    </row>
    <row r="41" customFormat="false" ht="12.75" hidden="false" customHeight="false" outlineLevel="0" collapsed="false">
      <c r="A41" s="76" t="s">
        <v>264</v>
      </c>
      <c r="B41" s="77" t="s">
        <v>265</v>
      </c>
      <c r="C41" s="0"/>
      <c r="D41" s="0"/>
      <c r="E41" s="0"/>
      <c r="F41" s="79" t="n">
        <v>0</v>
      </c>
      <c r="G41" s="0"/>
      <c r="H41" s="79" t="n">
        <f aca="false">+'CC 103833 - Detail Expenses'!P65</f>
        <v>0</v>
      </c>
      <c r="I41" s="0"/>
      <c r="J41" s="0"/>
      <c r="K41" s="0"/>
    </row>
    <row r="42" customFormat="false" ht="12.75" hidden="false" customHeight="false" outlineLevel="0" collapsed="false">
      <c r="A42" s="76" t="s">
        <v>266</v>
      </c>
      <c r="B42" s="83" t="s">
        <v>32</v>
      </c>
      <c r="C42" s="0"/>
      <c r="D42" s="0"/>
      <c r="E42" s="0"/>
      <c r="F42" s="79" t="n">
        <v>0</v>
      </c>
      <c r="G42" s="0"/>
      <c r="H42" s="79" t="n">
        <f aca="false">+'CC 103833 - Detail Expenses'!P66</f>
        <v>0</v>
      </c>
      <c r="I42" s="0"/>
      <c r="J42" s="0"/>
      <c r="K42" s="0"/>
    </row>
    <row r="43" customFormat="false" ht="12.75" hidden="false" customHeight="false" outlineLevel="0" collapsed="false">
      <c r="A43" s="76" t="s">
        <v>267</v>
      </c>
      <c r="B43" s="78" t="s">
        <v>268</v>
      </c>
      <c r="C43" s="0"/>
      <c r="D43" s="0"/>
      <c r="E43" s="0"/>
      <c r="F43" s="79" t="n">
        <v>0</v>
      </c>
      <c r="G43" s="0"/>
      <c r="H43" s="79" t="n">
        <f aca="false">+'CC 103833 - Detail Expenses'!P67</f>
        <v>0</v>
      </c>
      <c r="I43" s="0"/>
      <c r="J43" s="0"/>
      <c r="K43" s="0"/>
    </row>
    <row r="44" customFormat="false" ht="12.75" hidden="false" customHeight="false" outlineLevel="0" collapsed="false">
      <c r="A44" s="76" t="s">
        <v>269</v>
      </c>
      <c r="B44" s="78" t="s">
        <v>270</v>
      </c>
      <c r="C44" s="0"/>
      <c r="D44" s="0"/>
      <c r="E44" s="0"/>
      <c r="F44" s="142" t="n">
        <v>0</v>
      </c>
      <c r="G44" s="0"/>
      <c r="H44" s="142" t="n">
        <f aca="false">+'CC 103833 - Detail Expenses'!P68</f>
        <v>0</v>
      </c>
      <c r="I44" s="0"/>
      <c r="J44" s="0"/>
      <c r="K44" s="0"/>
    </row>
    <row r="45" customFormat="false" ht="12.75" hidden="false" customHeight="false" outlineLevel="0" collapsed="false">
      <c r="A45" s="76"/>
      <c r="B45" s="83" t="s">
        <v>271</v>
      </c>
      <c r="C45" s="0"/>
      <c r="D45" s="0"/>
      <c r="E45" s="0"/>
      <c r="F45" s="145" t="n">
        <f aca="false">SUM(F43:F44)</f>
        <v>0</v>
      </c>
      <c r="G45" s="144"/>
      <c r="H45" s="145" t="n">
        <f aca="false">SUM(H43:H44)</f>
        <v>0</v>
      </c>
      <c r="I45" s="0"/>
      <c r="J45" s="0"/>
      <c r="K45" s="0"/>
    </row>
    <row r="46" customFormat="false" ht="12.75" hidden="false" customHeight="false" outlineLevel="0" collapsed="false">
      <c r="A46" s="76" t="s">
        <v>272</v>
      </c>
      <c r="B46" s="82" t="s">
        <v>273</v>
      </c>
      <c r="C46" s="0"/>
      <c r="D46" s="0"/>
      <c r="E46" s="0"/>
      <c r="F46" s="145" t="n">
        <v>0</v>
      </c>
      <c r="G46" s="144"/>
      <c r="H46" s="79" t="n">
        <f aca="false">+'CC 103833 - Detail Expenses'!P70</f>
        <v>0</v>
      </c>
      <c r="I46" s="0"/>
      <c r="J46" s="0"/>
      <c r="K46" s="0"/>
    </row>
    <row r="47" customFormat="false" ht="12.75" hidden="false" customHeight="false" outlineLevel="0" collapsed="false">
      <c r="A47" s="76" t="s">
        <v>274</v>
      </c>
      <c r="B47" s="82" t="s">
        <v>150</v>
      </c>
      <c r="C47" s="0"/>
      <c r="D47" s="0"/>
      <c r="E47" s="0"/>
      <c r="F47" s="145" t="n">
        <v>0</v>
      </c>
      <c r="G47" s="144"/>
      <c r="H47" s="79" t="n">
        <f aca="false">+'CC 103833 - Detail Expenses'!P71</f>
        <v>0</v>
      </c>
      <c r="I47" s="0"/>
      <c r="J47" s="0"/>
      <c r="K47" s="0"/>
    </row>
    <row r="48" customFormat="false" ht="12.75" hidden="false" customHeight="false" outlineLevel="0" collapsed="false">
      <c r="A48" s="76" t="s">
        <v>275</v>
      </c>
      <c r="B48" s="82" t="s">
        <v>151</v>
      </c>
      <c r="C48" s="0"/>
      <c r="D48" s="0"/>
      <c r="E48" s="0"/>
      <c r="F48" s="145" t="n">
        <v>0</v>
      </c>
      <c r="G48" s="144"/>
      <c r="H48" s="79" t="n">
        <f aca="false">+'CC 103833 - Detail Expenses'!P72</f>
        <v>0</v>
      </c>
      <c r="I48" s="0"/>
      <c r="J48" s="0" t="s">
        <v>276</v>
      </c>
      <c r="K48" s="0"/>
    </row>
    <row r="49" customFormat="false" ht="12.75" hidden="false" customHeight="false" outlineLevel="0" collapsed="false">
      <c r="A49" s="76"/>
      <c r="B49" s="82" t="s">
        <v>277</v>
      </c>
      <c r="C49" s="0"/>
      <c r="D49" s="0"/>
      <c r="E49" s="0"/>
      <c r="F49" s="145" t="n">
        <v>0</v>
      </c>
      <c r="G49" s="144"/>
      <c r="H49" s="79" t="n">
        <f aca="false">+'CC 103833 - Detail Expenses'!P73</f>
        <v>0</v>
      </c>
      <c r="I49" s="0"/>
      <c r="J49" s="0"/>
      <c r="K49" s="0"/>
    </row>
    <row r="50" customFormat="false" ht="12.75" hidden="false" customHeight="false" outlineLevel="0" collapsed="false">
      <c r="A50" s="76" t="s">
        <v>278</v>
      </c>
      <c r="B50" s="78" t="s">
        <v>279</v>
      </c>
      <c r="C50" s="0"/>
      <c r="D50" s="0"/>
      <c r="E50" s="0"/>
      <c r="F50" s="79" t="n">
        <v>0</v>
      </c>
      <c r="G50" s="0"/>
      <c r="H50" s="79" t="n">
        <f aca="false">+'CC 103833 - Detail Expenses'!P74</f>
        <v>0</v>
      </c>
      <c r="I50" s="0"/>
      <c r="J50" s="0"/>
      <c r="K50" s="0"/>
    </row>
    <row r="51" customFormat="false" ht="12.75" hidden="false" customHeight="false" outlineLevel="0" collapsed="false">
      <c r="A51" s="76" t="s">
        <v>280</v>
      </c>
      <c r="B51" s="78" t="s">
        <v>281</v>
      </c>
      <c r="C51" s="0"/>
      <c r="D51" s="0"/>
      <c r="E51" s="0"/>
      <c r="F51" s="79" t="n">
        <v>0</v>
      </c>
      <c r="G51" s="0"/>
      <c r="H51" s="79" t="n">
        <f aca="false">+'CC 103833 - Detail Expenses'!P75</f>
        <v>0</v>
      </c>
      <c r="I51" s="0"/>
      <c r="J51" s="0"/>
      <c r="K51" s="0"/>
    </row>
    <row r="52" customFormat="false" ht="12.75" hidden="false" customHeight="false" outlineLevel="0" collapsed="false">
      <c r="A52" s="76" t="s">
        <v>282</v>
      </c>
      <c r="B52" s="78" t="s">
        <v>283</v>
      </c>
      <c r="C52" s="0"/>
      <c r="D52" s="0"/>
      <c r="E52" s="0"/>
      <c r="F52" s="79" t="n">
        <v>0</v>
      </c>
      <c r="G52" s="0"/>
      <c r="H52" s="79" t="n">
        <f aca="false">+'CC 103833 - Detail Expenses'!P76</f>
        <v>0</v>
      </c>
      <c r="I52" s="0"/>
      <c r="J52" s="0"/>
      <c r="K52" s="0"/>
    </row>
    <row r="53" customFormat="false" ht="12.75" hidden="false" customHeight="false" outlineLevel="0" collapsed="false">
      <c r="A53" s="76" t="s">
        <v>284</v>
      </c>
      <c r="B53" s="78" t="s">
        <v>285</v>
      </c>
      <c r="C53" s="0"/>
      <c r="D53" s="0"/>
      <c r="E53" s="0"/>
      <c r="F53" s="79" t="n">
        <v>0</v>
      </c>
      <c r="G53" s="0"/>
      <c r="H53" s="79" t="n">
        <f aca="false">+'CC 103833 - Detail Expenses'!P77</f>
        <v>0</v>
      </c>
      <c r="I53" s="0"/>
      <c r="J53" s="0"/>
      <c r="K53" s="0"/>
    </row>
    <row r="54" customFormat="false" ht="12.75" hidden="false" customHeight="false" outlineLevel="0" collapsed="false">
      <c r="A54" s="76" t="s">
        <v>286</v>
      </c>
      <c r="B54" s="78" t="s">
        <v>287</v>
      </c>
      <c r="C54" s="0"/>
      <c r="D54" s="0"/>
      <c r="E54" s="0"/>
      <c r="F54" s="79" t="n">
        <v>0</v>
      </c>
      <c r="G54" s="0"/>
      <c r="H54" s="79" t="n">
        <f aca="false">+'CC 103833 - Detail Expenses'!P78</f>
        <v>0</v>
      </c>
      <c r="I54" s="0"/>
      <c r="J54" s="0"/>
      <c r="K54" s="0"/>
    </row>
    <row r="55" customFormat="false" ht="12.75" hidden="false" customHeight="false" outlineLevel="0" collapsed="false">
      <c r="A55" s="76" t="s">
        <v>288</v>
      </c>
      <c r="B55" s="78" t="s">
        <v>289</v>
      </c>
      <c r="C55" s="0"/>
      <c r="D55" s="0"/>
      <c r="E55" s="0"/>
      <c r="F55" s="79" t="n">
        <v>0</v>
      </c>
      <c r="G55" s="0"/>
      <c r="H55" s="79" t="n">
        <f aca="false">+'CC 103833 - Detail Expenses'!P79</f>
        <v>0</v>
      </c>
      <c r="I55" s="0"/>
      <c r="J55" s="0"/>
      <c r="K55" s="0"/>
    </row>
    <row r="56" customFormat="false" ht="12.75" hidden="false" customHeight="false" outlineLevel="0" collapsed="false">
      <c r="A56" s="76" t="s">
        <v>290</v>
      </c>
      <c r="B56" s="78" t="s">
        <v>291</v>
      </c>
      <c r="C56" s="0"/>
      <c r="D56" s="0"/>
      <c r="E56" s="0"/>
      <c r="F56" s="142" t="n">
        <v>0</v>
      </c>
      <c r="G56" s="0"/>
      <c r="H56" s="142" t="n">
        <f aca="false">+'CC 103833 - Detail Expenses'!P80</f>
        <v>0</v>
      </c>
      <c r="I56" s="0"/>
      <c r="J56" s="0"/>
      <c r="K56" s="0"/>
    </row>
    <row r="57" customFormat="false" ht="12.75" hidden="false" customHeight="false" outlineLevel="0" collapsed="false">
      <c r="A57" s="76"/>
      <c r="B57" s="83" t="s">
        <v>292</v>
      </c>
      <c r="C57" s="0"/>
      <c r="D57" s="0"/>
      <c r="E57" s="0"/>
      <c r="F57" s="145" t="n">
        <f aca="false">SUM(F50:F56)</f>
        <v>0</v>
      </c>
      <c r="G57" s="144"/>
      <c r="H57" s="145" t="n">
        <f aca="false">SUM(H50:H56)</f>
        <v>0</v>
      </c>
      <c r="I57" s="0"/>
      <c r="J57" s="0"/>
      <c r="K57" s="0"/>
    </row>
    <row r="58" customFormat="false" ht="12.75" hidden="false" customHeight="false" outlineLevel="0" collapsed="false">
      <c r="A58" s="76" t="s">
        <v>293</v>
      </c>
      <c r="B58" s="78" t="s">
        <v>294</v>
      </c>
      <c r="C58" s="0"/>
      <c r="D58" s="0"/>
      <c r="E58" s="0"/>
      <c r="F58" s="79" t="n">
        <v>0</v>
      </c>
      <c r="G58" s="0"/>
      <c r="H58" s="79" t="n">
        <f aca="false">+'CC 103833 - Detail Expenses'!P82</f>
        <v>0</v>
      </c>
      <c r="I58" s="0"/>
      <c r="J58" s="0"/>
      <c r="K58" s="0"/>
    </row>
    <row r="59" customFormat="false" ht="12.75" hidden="false" customHeight="false" outlineLevel="0" collapsed="false">
      <c r="A59" s="76" t="s">
        <v>295</v>
      </c>
      <c r="B59" s="78" t="s">
        <v>296</v>
      </c>
      <c r="C59" s="0"/>
      <c r="D59" s="0"/>
      <c r="E59" s="0"/>
      <c r="F59" s="142" t="n">
        <v>0</v>
      </c>
      <c r="G59" s="0"/>
      <c r="H59" s="142" t="n">
        <f aca="false">+'CC 103833 - Detail Expenses'!P83</f>
        <v>0</v>
      </c>
      <c r="I59" s="0"/>
      <c r="J59" s="0"/>
      <c r="K59" s="0"/>
    </row>
    <row r="60" customFormat="false" ht="12.75" hidden="false" customHeight="false" outlineLevel="0" collapsed="false">
      <c r="A60" s="146"/>
      <c r="B60" s="83" t="s">
        <v>297</v>
      </c>
      <c r="C60" s="0"/>
      <c r="D60" s="0"/>
      <c r="E60" s="0"/>
      <c r="F60" s="143" t="n">
        <f aca="false">SUM(F58:F59)</f>
        <v>0</v>
      </c>
      <c r="G60" s="144"/>
      <c r="H60" s="143" t="n">
        <f aca="false">SUM(H58:H59)</f>
        <v>0</v>
      </c>
      <c r="I60" s="0"/>
      <c r="J60" s="0"/>
      <c r="K60" s="0"/>
    </row>
    <row r="61" customFormat="false" ht="12.75" hidden="false" customHeight="false" outlineLevel="0" collapsed="false">
      <c r="A61" s="76" t="s">
        <v>298</v>
      </c>
      <c r="B61" s="83" t="s">
        <v>155</v>
      </c>
      <c r="C61" s="0"/>
      <c r="D61" s="0"/>
      <c r="E61" s="0"/>
      <c r="F61" s="147" t="n">
        <v>0</v>
      </c>
      <c r="G61" s="0"/>
      <c r="H61" s="79" t="n">
        <f aca="false">+'CC 103833 - Detail Expenses'!P85</f>
        <v>0</v>
      </c>
      <c r="I61" s="0"/>
      <c r="J61" s="0"/>
      <c r="K61" s="0"/>
    </row>
    <row r="62" customFormat="false" ht="12.75" hidden="false" customHeight="false" outlineLevel="0" collapsed="false">
      <c r="A62" s="78"/>
      <c r="B62" s="87" t="s">
        <v>156</v>
      </c>
      <c r="C62" s="0"/>
      <c r="D62" s="0"/>
      <c r="E62" s="0"/>
      <c r="F62" s="148" t="n">
        <f aca="false">F19+F21+F23+F25+F34+F40+F45+F57+F60+F41+F42+F46+F47+F48+F49+F61</f>
        <v>0</v>
      </c>
      <c r="G62" s="144"/>
      <c r="H62" s="148" t="n">
        <f aca="false">H19+H21+H23+H25+H34+H40+H45+H57+H60+H41+H42+H46+H47+H48+H49+H61</f>
        <v>0</v>
      </c>
      <c r="I62" s="0"/>
      <c r="J62" s="0"/>
      <c r="K62" s="0"/>
    </row>
    <row r="63" customFormat="false" ht="12.75" hidden="false" customHeight="false" outlineLevel="0" collapsed="false">
      <c r="A63" s="78"/>
      <c r="B63" s="78"/>
      <c r="C63" s="0"/>
      <c r="D63" s="0"/>
      <c r="E63" s="0"/>
      <c r="F63" s="0"/>
      <c r="G63" s="0"/>
      <c r="H63" s="0"/>
      <c r="I63" s="0"/>
      <c r="J63" s="0"/>
      <c r="K63" s="0"/>
    </row>
    <row r="64" customFormat="false" ht="15.75" hidden="false" customHeight="false" outlineLevel="0" collapsed="false">
      <c r="A64" s="149"/>
      <c r="B64" s="149"/>
      <c r="C64" s="0"/>
      <c r="D64" s="0"/>
      <c r="E64" s="0"/>
      <c r="F64" s="0"/>
      <c r="G64" s="0"/>
      <c r="H64" s="0" t="n">
        <f aca="false">'CC 103833 - Detail Expenses'!P43+'CC 103833 - Detail Expenses'!P45+'CC 103833 - Detail Expenses'!P47+'CC 103833 - Detail Expenses'!P49+'CC 103833 - Detail Expenses'!P58+'CC 103833 - Detail Expenses'!P64+'CC 103833 - Detail Expenses'!P65+'CC 103833 - Detail Expenses'!P66+'CC 103833 - Detail Expenses'!P69+'CC 103833 - Detail Expenses'!P70+'CC 103833 - Detail Expenses'!P71+'CC 103833 - Detail Expenses'!P72+'CC 103833 - Detail Expenses'!P73+'CC 103833 - Detail Expenses'!P81+'CC 103833 - Detail Expenses'!P84+'CC 103833 - Detail Expenses'!P85</f>
        <v>0</v>
      </c>
      <c r="J64" s="0"/>
      <c r="K64" s="0"/>
    </row>
    <row r="65" customFormat="false" ht="15.75" hidden="false" customHeight="false" outlineLevel="0" collapsed="false">
      <c r="A65" s="150" t="s">
        <v>299</v>
      </c>
      <c r="B65" s="47"/>
      <c r="C65" s="0"/>
      <c r="D65" s="0"/>
      <c r="E65" s="0"/>
      <c r="F65" s="0"/>
      <c r="G65" s="0"/>
      <c r="H65" s="0"/>
      <c r="I65" s="0"/>
      <c r="J65" s="0"/>
      <c r="K65" s="0"/>
    </row>
    <row r="66" customFormat="false" ht="15" hidden="false" customHeight="true" outlineLevel="0" collapsed="false">
      <c r="A66" s="151"/>
      <c r="B66" s="152" t="s">
        <v>300</v>
      </c>
      <c r="C66" s="0"/>
      <c r="D66" s="0"/>
      <c r="E66" s="0"/>
      <c r="F66" s="0" t="n">
        <v>0</v>
      </c>
      <c r="G66" s="0"/>
      <c r="H66" s="0" t="n">
        <f aca="false">F66*12</f>
        <v>0</v>
      </c>
      <c r="I66" s="0"/>
      <c r="J66" s="0"/>
      <c r="K66" s="0"/>
    </row>
    <row r="67" customFormat="false" ht="15" hidden="false" customHeight="true" outlineLevel="0" collapsed="false">
      <c r="A67" s="151"/>
      <c r="B67" s="152" t="s">
        <v>301</v>
      </c>
      <c r="C67" s="0"/>
      <c r="D67" s="0"/>
      <c r="E67" s="0"/>
      <c r="F67" s="0" t="n">
        <v>0</v>
      </c>
      <c r="G67" s="0"/>
      <c r="H67" s="0" t="n">
        <f aca="false">F67*12</f>
        <v>0</v>
      </c>
      <c r="I67" s="0"/>
      <c r="J67" s="0"/>
      <c r="K67" s="0"/>
    </row>
    <row r="68" customFormat="false" ht="15" hidden="false" customHeight="true" outlineLevel="0" collapsed="false">
      <c r="A68" s="151"/>
      <c r="B68" s="152" t="s">
        <v>302</v>
      </c>
      <c r="C68" s="0"/>
      <c r="D68" s="0"/>
      <c r="E68" s="0"/>
      <c r="F68" s="0" t="n">
        <v>0</v>
      </c>
      <c r="G68" s="0"/>
      <c r="H68" s="0" t="n">
        <f aca="false">F68*12</f>
        <v>0</v>
      </c>
      <c r="I68" s="0"/>
      <c r="J68" s="0"/>
      <c r="K68" s="0"/>
    </row>
    <row r="69" customFormat="false" ht="15" hidden="false" customHeight="true" outlineLevel="0" collapsed="false">
      <c r="A69" s="151"/>
      <c r="B69" s="152" t="s">
        <v>303</v>
      </c>
      <c r="C69" s="0"/>
      <c r="D69" s="0"/>
      <c r="E69" s="0"/>
      <c r="F69" s="0" t="n">
        <v>0</v>
      </c>
      <c r="G69" s="0"/>
      <c r="H69" s="0" t="n">
        <f aca="false">F69*12</f>
        <v>0</v>
      </c>
      <c r="I69" s="0"/>
      <c r="J69" s="0"/>
      <c r="K69" s="0"/>
    </row>
    <row r="70" customFormat="false" ht="15" hidden="false" customHeight="true" outlineLevel="0" collapsed="false">
      <c r="A70" s="151"/>
      <c r="B70" s="152" t="s">
        <v>304</v>
      </c>
      <c r="C70" s="0"/>
      <c r="D70" s="0"/>
      <c r="E70" s="0"/>
      <c r="F70" s="0" t="n">
        <v>0</v>
      </c>
      <c r="G70" s="0"/>
      <c r="H70" s="0" t="n">
        <f aca="false">F70*12</f>
        <v>0</v>
      </c>
      <c r="I70" s="0"/>
      <c r="J70" s="0"/>
      <c r="K70" s="0"/>
    </row>
    <row r="71" customFormat="false" ht="15" hidden="false" customHeight="true" outlineLevel="0" collapsed="false">
      <c r="A71" s="151"/>
      <c r="B71" s="152" t="s">
        <v>305</v>
      </c>
      <c r="C71" s="0"/>
      <c r="D71" s="0"/>
      <c r="E71" s="0"/>
      <c r="F71" s="0" t="n">
        <v>0</v>
      </c>
      <c r="G71" s="0"/>
      <c r="H71" s="0" t="n">
        <f aca="false">F71*12</f>
        <v>0</v>
      </c>
      <c r="I71" s="0"/>
      <c r="J71" s="0"/>
      <c r="K71" s="0"/>
    </row>
    <row r="72" customFormat="false" ht="15" hidden="false" customHeight="true" outlineLevel="0" collapsed="false">
      <c r="A72" s="151"/>
      <c r="B72" s="152" t="s">
        <v>306</v>
      </c>
      <c r="C72" s="0"/>
      <c r="D72" s="0"/>
      <c r="E72" s="0"/>
      <c r="F72" s="0" t="n">
        <v>0</v>
      </c>
      <c r="G72" s="0"/>
      <c r="H72" s="0" t="n">
        <f aca="false">F72*12</f>
        <v>0</v>
      </c>
      <c r="I72" s="0"/>
      <c r="J72" s="0"/>
      <c r="K72" s="0"/>
    </row>
    <row r="73" customFormat="false" ht="15" hidden="false" customHeight="true" outlineLevel="0" collapsed="false">
      <c r="A73" s="151"/>
      <c r="B73" s="152" t="s">
        <v>307</v>
      </c>
      <c r="C73" s="0"/>
      <c r="D73" s="0"/>
      <c r="E73" s="0"/>
      <c r="F73" s="0" t="n">
        <v>0</v>
      </c>
      <c r="G73" s="0"/>
      <c r="H73" s="0" t="n">
        <f aca="false">F73*12</f>
        <v>0</v>
      </c>
      <c r="I73" s="0"/>
      <c r="J73" s="0"/>
      <c r="K73" s="0"/>
    </row>
    <row r="74" customFormat="false" ht="15" hidden="false" customHeight="true" outlineLevel="0" collapsed="false">
      <c r="A74" s="151"/>
      <c r="B74" s="152" t="s">
        <v>308</v>
      </c>
      <c r="C74" s="0"/>
      <c r="D74" s="0"/>
      <c r="E74" s="0"/>
      <c r="F74" s="0" t="n">
        <v>0</v>
      </c>
      <c r="G74" s="0"/>
      <c r="H74" s="0" t="n">
        <f aca="false">F74*12</f>
        <v>0</v>
      </c>
      <c r="I74" s="0"/>
      <c r="J74" s="0"/>
      <c r="K74" s="0"/>
    </row>
    <row r="75" customFormat="false" ht="15" hidden="false" customHeight="true" outlineLevel="0" collapsed="false">
      <c r="A75" s="151"/>
      <c r="B75" s="152" t="s">
        <v>309</v>
      </c>
      <c r="C75" s="0"/>
      <c r="D75" s="0"/>
      <c r="E75" s="0"/>
      <c r="F75" s="0" t="n">
        <v>0</v>
      </c>
      <c r="G75" s="0"/>
      <c r="H75" s="0" t="n">
        <f aca="false">F75*12</f>
        <v>0</v>
      </c>
      <c r="I75" s="0"/>
      <c r="J75" s="0"/>
      <c r="K75" s="0"/>
    </row>
    <row r="76" customFormat="false" ht="15" hidden="false" customHeight="true" outlineLevel="0" collapsed="false">
      <c r="A76" s="151"/>
      <c r="B76" s="152" t="s">
        <v>310</v>
      </c>
      <c r="C76" s="0"/>
      <c r="D76" s="0"/>
      <c r="E76" s="0"/>
      <c r="F76" s="0" t="n">
        <v>0</v>
      </c>
      <c r="G76" s="0"/>
      <c r="H76" s="0" t="n">
        <f aca="false">F76*12</f>
        <v>0</v>
      </c>
      <c r="I76" s="0"/>
      <c r="J76" s="0"/>
      <c r="K76" s="0"/>
    </row>
    <row r="77" customFormat="false" ht="15" hidden="false" customHeight="true" outlineLevel="0" collapsed="false">
      <c r="A77" s="151"/>
      <c r="B77" s="152" t="s">
        <v>311</v>
      </c>
      <c r="C77" s="0"/>
      <c r="D77" s="0"/>
      <c r="E77" s="0"/>
      <c r="F77" s="0" t="n">
        <v>0</v>
      </c>
      <c r="G77" s="0"/>
      <c r="H77" s="0" t="n">
        <f aca="false">F77*12</f>
        <v>0</v>
      </c>
      <c r="I77" s="0"/>
      <c r="J77" s="0"/>
      <c r="K77" s="0"/>
    </row>
    <row r="78" customFormat="false" ht="15" hidden="false" customHeight="true" outlineLevel="0" collapsed="false">
      <c r="A78" s="151"/>
      <c r="B78" s="152" t="s">
        <v>312</v>
      </c>
      <c r="C78" s="0"/>
      <c r="D78" s="0"/>
      <c r="E78" s="0"/>
      <c r="F78" s="0" t="n">
        <v>0</v>
      </c>
      <c r="G78" s="0"/>
      <c r="H78" s="0" t="n">
        <f aca="false">F78*12</f>
        <v>0</v>
      </c>
      <c r="I78" s="0"/>
      <c r="J78" s="0"/>
      <c r="K78" s="0"/>
    </row>
    <row r="79" customFormat="false" ht="15" hidden="false" customHeight="true" outlineLevel="0" collapsed="false">
      <c r="A79" s="151"/>
      <c r="B79" s="152" t="s">
        <v>313</v>
      </c>
      <c r="C79" s="0"/>
      <c r="D79" s="0"/>
      <c r="E79" s="0"/>
      <c r="F79" s="0" t="n">
        <v>0</v>
      </c>
      <c r="G79" s="0"/>
      <c r="H79" s="0" t="n">
        <f aca="false">F79*12</f>
        <v>0</v>
      </c>
      <c r="I79" s="0"/>
      <c r="J79" s="0"/>
      <c r="K79" s="0"/>
    </row>
    <row r="80" customFormat="false" ht="15" hidden="false" customHeight="true" outlineLevel="0" collapsed="false">
      <c r="A80" s="151"/>
      <c r="B80" s="55" t="s">
        <v>314</v>
      </c>
      <c r="C80" s="0"/>
      <c r="D80" s="0"/>
      <c r="E80" s="0"/>
      <c r="F80" s="0" t="n">
        <v>0</v>
      </c>
      <c r="G80" s="0"/>
      <c r="H80" s="0" t="n">
        <f aca="false">F80*12</f>
        <v>0</v>
      </c>
      <c r="I80" s="0"/>
      <c r="J80" s="0"/>
      <c r="K80" s="0"/>
    </row>
    <row r="81" customFormat="false" ht="15" hidden="false" customHeight="true" outlineLevel="0" collapsed="false">
      <c r="A81" s="151"/>
      <c r="B81" s="151" t="s">
        <v>315</v>
      </c>
      <c r="C81" s="0"/>
      <c r="D81" s="0"/>
      <c r="E81" s="0"/>
      <c r="F81" s="0" t="n">
        <v>0</v>
      </c>
      <c r="G81" s="0"/>
      <c r="H81" s="0" t="n">
        <f aca="false">F81*12</f>
        <v>0</v>
      </c>
      <c r="I81" s="0"/>
      <c r="J81" s="0"/>
      <c r="K81" s="0"/>
    </row>
    <row r="82" customFormat="false" ht="15" hidden="false" customHeight="true" outlineLevel="0" collapsed="false">
      <c r="A82" s="153"/>
      <c r="B82" s="87" t="s">
        <v>157</v>
      </c>
      <c r="C82" s="10"/>
      <c r="D82" s="10"/>
      <c r="E82" s="10"/>
      <c r="F82" s="154" t="n">
        <f aca="false">SUM(F66:F81)</f>
        <v>0</v>
      </c>
      <c r="G82" s="10"/>
      <c r="H82" s="154" t="n">
        <f aca="false">SUM(H66:H81)</f>
        <v>0</v>
      </c>
      <c r="I82" s="0"/>
      <c r="J82" s="0"/>
      <c r="K82" s="0"/>
    </row>
    <row r="83" customFormat="false" ht="12.75" hidden="false" customHeight="false" outlineLevel="0" collapsed="false">
      <c r="A83" s="0"/>
      <c r="B83" s="0"/>
      <c r="C83" s="0"/>
      <c r="D83" s="0"/>
      <c r="E83" s="0"/>
      <c r="F83" s="0"/>
      <c r="G83" s="0"/>
      <c r="H83" s="0"/>
      <c r="I83" s="0"/>
      <c r="J83" s="0"/>
      <c r="K83" s="0"/>
    </row>
    <row r="84" customFormat="false" ht="12.75" hidden="false" customHeight="false" outlineLevel="0" collapsed="false">
      <c r="A84" s="0"/>
      <c r="B84" s="0"/>
      <c r="C84" s="0"/>
      <c r="D84" s="0"/>
      <c r="E84" s="0"/>
      <c r="F84" s="0"/>
      <c r="G84" s="0"/>
      <c r="H84" s="0"/>
      <c r="I84" s="0"/>
      <c r="J84" s="0"/>
      <c r="K84" s="0"/>
    </row>
    <row r="85" customFormat="false" ht="12.75" hidden="false" customHeight="false" outlineLevel="0" collapsed="false">
      <c r="A85" s="0"/>
      <c r="B85" s="0"/>
      <c r="C85" s="0"/>
      <c r="D85" s="0"/>
      <c r="E85" s="0"/>
      <c r="F85" s="0"/>
      <c r="G85" s="0"/>
      <c r="H85" s="0"/>
      <c r="I85" s="0"/>
      <c r="J85" s="0"/>
      <c r="K85" s="0"/>
    </row>
    <row r="86" customFormat="false" ht="12.75" hidden="false" customHeight="false" outlineLevel="0" collapsed="false">
      <c r="A86" s="0"/>
      <c r="B86" s="0"/>
      <c r="C86" s="0"/>
      <c r="D86" s="0"/>
      <c r="E86" s="0"/>
      <c r="F86" s="0"/>
      <c r="G86" s="0"/>
      <c r="H86" s="0"/>
      <c r="I86" s="0"/>
      <c r="J86" s="0"/>
      <c r="K86" s="0"/>
    </row>
    <row r="87" customFormat="false" ht="12.75" hidden="false" customHeight="false" outlineLevel="0" collapsed="false">
      <c r="A87" s="0"/>
      <c r="B87" s="0"/>
      <c r="C87" s="0"/>
      <c r="D87" s="0"/>
      <c r="E87" s="0"/>
      <c r="F87" s="0"/>
      <c r="G87" s="0"/>
      <c r="H87" s="0"/>
      <c r="I87" s="0"/>
      <c r="J87" s="0"/>
      <c r="K87" s="0"/>
    </row>
    <row r="88" customFormat="false" ht="12.75" hidden="false" customHeight="false" outlineLevel="0" collapsed="false">
      <c r="A88" s="0"/>
      <c r="B88" s="0"/>
      <c r="C88" s="0"/>
      <c r="D88" s="0"/>
      <c r="E88" s="0"/>
      <c r="F88" s="0"/>
      <c r="G88" s="0"/>
      <c r="H88" s="0"/>
      <c r="I88" s="0"/>
      <c r="J88" s="0"/>
      <c r="K88" s="0"/>
    </row>
    <row r="89" customFormat="false" ht="12.75" hidden="false" customHeight="false" outlineLevel="0" collapsed="false">
      <c r="A89" s="0"/>
      <c r="B89" s="0"/>
      <c r="C89" s="0"/>
      <c r="D89" s="0"/>
      <c r="E89" s="0"/>
      <c r="F89" s="0"/>
      <c r="G89" s="0"/>
      <c r="H89" s="0"/>
      <c r="I89" s="0"/>
      <c r="J89" s="0"/>
      <c r="K89" s="0"/>
    </row>
    <row r="90" customFormat="false" ht="12.75" hidden="false" customHeight="false" outlineLevel="0" collapsed="false">
      <c r="A90" s="0"/>
      <c r="B90" s="0"/>
      <c r="C90" s="0"/>
      <c r="D90" s="0"/>
      <c r="E90" s="0"/>
      <c r="F90" s="0"/>
      <c r="G90" s="0"/>
      <c r="H90" s="0"/>
      <c r="I90" s="0"/>
      <c r="J90" s="0"/>
      <c r="K90" s="0"/>
    </row>
    <row r="91" customFormat="false" ht="12.75" hidden="false" customHeight="false" outlineLevel="0" collapsed="false">
      <c r="A91" s="0"/>
      <c r="B91" s="0"/>
      <c r="C91" s="0"/>
      <c r="D91" s="0"/>
      <c r="E91" s="0"/>
      <c r="F91" s="0"/>
      <c r="G91" s="0"/>
      <c r="H91" s="0"/>
      <c r="I91" s="0"/>
      <c r="J91" s="0"/>
      <c r="K91" s="0"/>
    </row>
    <row r="92" customFormat="false" ht="12.75" hidden="false" customHeight="false" outlineLevel="0" collapsed="false">
      <c r="A92" s="0"/>
      <c r="B92" s="0"/>
      <c r="C92" s="0"/>
      <c r="D92" s="0"/>
      <c r="E92" s="0"/>
      <c r="F92" s="0"/>
      <c r="G92" s="0"/>
      <c r="H92" s="0"/>
      <c r="I92" s="0"/>
      <c r="J92" s="0"/>
      <c r="K92" s="0"/>
    </row>
    <row r="93" customFormat="false" ht="12.75" hidden="false" customHeight="false" outlineLevel="0" collapsed="false">
      <c r="A93" s="0"/>
      <c r="B93" s="0"/>
      <c r="C93" s="0"/>
      <c r="D93" s="0"/>
      <c r="E93" s="0"/>
      <c r="F93" s="0"/>
      <c r="G93" s="0"/>
      <c r="H93" s="0"/>
      <c r="I93" s="0"/>
      <c r="J93" s="0"/>
      <c r="K93" s="0"/>
    </row>
    <row r="94" customFormat="false" ht="12.75" hidden="false" customHeight="false" outlineLevel="0" collapsed="false">
      <c r="A94" s="0"/>
      <c r="B94" s="0"/>
      <c r="C94" s="0"/>
      <c r="D94" s="0"/>
      <c r="E94" s="0"/>
      <c r="F94" s="0"/>
      <c r="G94" s="0"/>
      <c r="H94" s="0"/>
      <c r="I94" s="0"/>
      <c r="J94" s="0"/>
      <c r="K94" s="0"/>
    </row>
    <row r="95" customFormat="false" ht="12.75" hidden="false" customHeight="false" outlineLevel="0" collapsed="false">
      <c r="A95" s="0"/>
      <c r="B95" s="0"/>
      <c r="C95" s="0"/>
      <c r="D95" s="0"/>
      <c r="E95" s="0"/>
      <c r="F95" s="0"/>
      <c r="G95" s="0"/>
      <c r="H95" s="0"/>
      <c r="I95" s="0"/>
      <c r="J95" s="0"/>
      <c r="K95" s="0"/>
    </row>
    <row r="96" customFormat="false" ht="12.75" hidden="false" customHeight="false" outlineLevel="0" collapsed="false">
      <c r="A96" s="0"/>
      <c r="B96" s="0"/>
      <c r="C96" s="0"/>
      <c r="D96" s="0"/>
      <c r="E96" s="0"/>
      <c r="F96" s="0"/>
      <c r="G96" s="0"/>
      <c r="H96" s="0"/>
      <c r="I96" s="0"/>
      <c r="J96" s="0"/>
      <c r="K96" s="0"/>
    </row>
    <row r="97" customFormat="false" ht="12.75" hidden="false" customHeight="false" outlineLevel="0" collapsed="false">
      <c r="A97" s="0"/>
      <c r="B97" s="0"/>
      <c r="C97" s="0"/>
      <c r="D97" s="0"/>
      <c r="E97" s="0"/>
      <c r="F97" s="0"/>
      <c r="G97" s="0"/>
      <c r="H97" s="0"/>
      <c r="I97" s="0"/>
      <c r="J97" s="0"/>
      <c r="K97" s="0"/>
    </row>
    <row r="98" customFormat="false" ht="12.75" hidden="false" customHeight="false" outlineLevel="0" collapsed="false">
      <c r="A98" s="0"/>
      <c r="B98" s="0"/>
      <c r="C98" s="0"/>
      <c r="D98" s="0"/>
      <c r="E98" s="0"/>
      <c r="F98" s="0"/>
      <c r="G98" s="0"/>
      <c r="H98" s="0"/>
      <c r="I98" s="0"/>
      <c r="J98" s="0"/>
      <c r="K98" s="0"/>
    </row>
    <row r="99" customFormat="false" ht="12.75" hidden="false" customHeight="false" outlineLevel="0" collapsed="false">
      <c r="A99" s="0"/>
      <c r="B99" s="0"/>
      <c r="C99" s="0"/>
      <c r="D99" s="0"/>
      <c r="E99" s="0"/>
      <c r="F99" s="0"/>
      <c r="G99" s="0"/>
      <c r="H99" s="0"/>
      <c r="I99" s="0"/>
      <c r="J99" s="0"/>
      <c r="K99" s="0"/>
    </row>
    <row r="100" customFormat="false" ht="12.75" hidden="false" customHeight="false" outlineLevel="0" collapsed="false">
      <c r="A100" s="0"/>
      <c r="B100" s="0"/>
      <c r="C100" s="0"/>
      <c r="D100" s="0"/>
      <c r="E100" s="0"/>
      <c r="F100" s="0"/>
      <c r="G100" s="0"/>
      <c r="H100" s="0"/>
      <c r="I100" s="0"/>
      <c r="J100" s="0"/>
      <c r="K100" s="0"/>
    </row>
    <row r="101" customFormat="false" ht="12.75" hidden="false" customHeight="false" outlineLevel="0" collapsed="false">
      <c r="A101" s="0"/>
      <c r="B101" s="0"/>
      <c r="C101" s="0"/>
      <c r="D101" s="0"/>
      <c r="E101" s="0"/>
      <c r="F101" s="0"/>
      <c r="G101" s="0"/>
      <c r="H101" s="0"/>
      <c r="I101" s="0"/>
      <c r="J101" s="0"/>
      <c r="K101" s="0"/>
    </row>
    <row r="102" customFormat="false" ht="12.75" hidden="false" customHeight="false" outlineLevel="0" collapsed="false">
      <c r="A102" s="0"/>
      <c r="B102" s="0"/>
      <c r="C102" s="0"/>
      <c r="D102" s="0"/>
      <c r="E102" s="0"/>
      <c r="F102" s="0"/>
      <c r="G102" s="0"/>
      <c r="H102" s="0"/>
      <c r="I102" s="0"/>
      <c r="J102" s="0"/>
      <c r="K102" s="0"/>
    </row>
    <row r="103" customFormat="false" ht="12.75" hidden="false" customHeight="false" outlineLevel="0" collapsed="false">
      <c r="A103" s="0"/>
      <c r="B103" s="0"/>
      <c r="C103" s="0"/>
      <c r="D103" s="0"/>
      <c r="E103" s="0"/>
      <c r="F103" s="0"/>
      <c r="G103" s="0"/>
      <c r="H103" s="0"/>
      <c r="I103" s="0"/>
      <c r="J103" s="0"/>
      <c r="K103" s="0"/>
    </row>
    <row r="104" customFormat="false" ht="12.75" hidden="false" customHeight="false" outlineLevel="0" collapsed="false">
      <c r="A104" s="126"/>
      <c r="B104" s="126"/>
      <c r="C104" s="126"/>
      <c r="D104" s="126"/>
      <c r="E104" s="126"/>
      <c r="F104" s="126"/>
      <c r="G104" s="126"/>
      <c r="H104" s="126"/>
      <c r="I104" s="126"/>
      <c r="J104" s="126"/>
      <c r="K104" s="126"/>
    </row>
  </sheetData>
  <printOptions headings="false" gridLines="false" gridLinesSet="true" horizontalCentered="false" verticalCentered="false"/>
  <pageMargins left="0.747916666666667" right="0.747916666666667" top="0.279861111111111" bottom="0.25" header="0.511811023622047" footer="0.511811023622047"/>
  <pageSetup paperSize="1" scale="78"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202"/>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pane xSplit="2" ySplit="11" topLeftCell="C12" activePane="bottomRight" state="frozen"/>
      <selection pane="topLeft" activeCell="A1" activeCellId="0" sqref="A1"/>
      <selection pane="topRight" activeCell="C1" activeCellId="0" sqref="C1"/>
      <selection pane="bottomLeft" activeCell="A12" activeCellId="0" sqref="A12"/>
      <selection pane="bottomRight" activeCell="C15" activeCellId="0" sqref="C15:N21"/>
    </sheetView>
  </sheetViews>
  <sheetFormatPr defaultColWidth="9.32421875" defaultRowHeight="12.75" customHeight="true" zeroHeight="false" outlineLevelRow="0" outlineLevelCol="0"/>
  <cols>
    <col collapsed="false" customWidth="true" hidden="false" outlineLevel="0" max="1" min="1" style="155" width="33.32"/>
    <col collapsed="false" customWidth="true" hidden="false" outlineLevel="0" max="2" min="2" style="155" width="10.32"/>
    <col collapsed="false" customWidth="true" hidden="false" outlineLevel="0" max="15" min="3" style="155" width="11.32"/>
    <col collapsed="false" customWidth="true" hidden="false" outlineLevel="0" max="16" min="16" style="155" width="11.82"/>
    <col collapsed="false" customWidth="false" hidden="false" outlineLevel="0" max="257" min="17" style="155" width="9.32"/>
  </cols>
  <sheetData>
    <row r="1" customFormat="false" ht="9.75" hidden="false" customHeight="true" outlineLevel="0" collapsed="false">
      <c r="A1" s="156"/>
      <c r="B1" s="157"/>
      <c r="C1" s="157"/>
      <c r="D1" s="157"/>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c r="GF1" s="158"/>
      <c r="GG1" s="158"/>
      <c r="GH1" s="158"/>
      <c r="GI1" s="158"/>
      <c r="GJ1" s="158"/>
      <c r="GK1" s="158"/>
      <c r="GL1" s="158"/>
      <c r="GM1" s="158"/>
      <c r="GN1" s="158"/>
      <c r="GO1" s="158"/>
      <c r="GP1" s="158"/>
      <c r="GQ1" s="158"/>
      <c r="GR1" s="158"/>
      <c r="GS1" s="158"/>
      <c r="GT1" s="158"/>
      <c r="GU1" s="158"/>
      <c r="GV1" s="158"/>
      <c r="GW1" s="158"/>
      <c r="GX1" s="158"/>
      <c r="GY1" s="158"/>
      <c r="GZ1" s="158"/>
      <c r="HA1" s="158"/>
      <c r="HB1" s="158"/>
      <c r="HC1" s="158"/>
      <c r="HD1" s="158"/>
      <c r="HE1" s="158"/>
      <c r="HF1" s="158"/>
      <c r="HG1" s="158"/>
      <c r="HH1" s="158"/>
      <c r="HI1" s="158"/>
      <c r="HJ1" s="158"/>
      <c r="HK1" s="158"/>
      <c r="HL1" s="158"/>
      <c r="HM1" s="158"/>
      <c r="HN1" s="158"/>
      <c r="HO1" s="158"/>
      <c r="HP1" s="158"/>
      <c r="HQ1" s="158"/>
      <c r="HR1" s="158"/>
      <c r="HS1" s="158"/>
      <c r="HT1" s="158"/>
      <c r="HU1" s="158"/>
      <c r="HV1" s="158"/>
      <c r="HW1" s="158"/>
      <c r="HX1" s="158"/>
      <c r="HY1" s="158"/>
      <c r="HZ1" s="158"/>
      <c r="IA1" s="158"/>
      <c r="IB1" s="158"/>
      <c r="IC1" s="158"/>
      <c r="ID1" s="158"/>
      <c r="IE1" s="158"/>
      <c r="IF1" s="158"/>
      <c r="IG1" s="158"/>
      <c r="IH1" s="158"/>
      <c r="II1" s="158"/>
      <c r="IJ1" s="158"/>
      <c r="IK1" s="158"/>
      <c r="IL1" s="158"/>
      <c r="IM1" s="158"/>
      <c r="IN1" s="158"/>
      <c r="IO1" s="158"/>
      <c r="IP1" s="158"/>
      <c r="IQ1" s="158"/>
      <c r="IR1" s="158"/>
      <c r="IS1" s="158"/>
      <c r="IT1" s="158"/>
      <c r="IU1" s="158"/>
      <c r="IV1" s="158"/>
      <c r="IW1" s="158"/>
    </row>
    <row r="2" customFormat="false" ht="27" hidden="false" customHeight="true" outlineLevel="0" collapsed="false">
      <c r="A2" s="159" t="s">
        <v>159</v>
      </c>
      <c r="B2" s="159"/>
      <c r="C2" s="159"/>
      <c r="D2" s="159"/>
      <c r="E2" s="160"/>
      <c r="F2" s="160"/>
      <c r="G2" s="160"/>
      <c r="H2" s="161"/>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row>
    <row r="3" customFormat="false" ht="27" hidden="false" customHeight="true" outlineLevel="0" collapsed="false">
      <c r="A3" s="159" t="s">
        <v>1</v>
      </c>
      <c r="B3" s="159"/>
      <c r="C3" s="159"/>
      <c r="D3" s="159"/>
      <c r="E3" s="160"/>
      <c r="F3" s="160"/>
      <c r="G3" s="160"/>
      <c r="H3" s="161"/>
      <c r="I3" s="162"/>
      <c r="J3" s="162"/>
      <c r="K3" s="162"/>
      <c r="L3" s="162"/>
      <c r="M3" s="162"/>
      <c r="N3" s="163" t="str">
        <f aca="false">'CC 103833 - Detail Expenses'!P3</f>
        <v>TEAM NAME</v>
      </c>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row>
    <row r="4" customFormat="false" ht="13.5" hidden="false" customHeight="true" outlineLevel="0" collapsed="false">
      <c r="A4" s="57"/>
      <c r="B4" s="164"/>
      <c r="C4" s="165"/>
      <c r="D4" s="165"/>
      <c r="E4" s="57"/>
      <c r="F4" s="57"/>
      <c r="G4" s="166"/>
      <c r="H4" s="166"/>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row>
    <row r="5" customFormat="false" ht="14.25" hidden="false" customHeight="true" outlineLevel="0" collapsed="false">
      <c r="A5" s="167" t="s">
        <v>133</v>
      </c>
      <c r="B5" s="168"/>
      <c r="C5" s="169" t="str">
        <f aca="false">+'CC 103833 - G&amp;A Assumption'!D5</f>
        <v>11105</v>
      </c>
      <c r="D5" s="170"/>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row>
    <row r="6" customFormat="false" ht="14.25" hidden="false" customHeight="true" outlineLevel="0" collapsed="false">
      <c r="A6" s="167" t="s">
        <v>135</v>
      </c>
      <c r="B6" s="168"/>
      <c r="C6" s="169" t="str">
        <f aca="false">+'CC 103833 - G&amp;A Assumption'!D6</f>
        <v>Gossett</v>
      </c>
      <c r="D6" s="170"/>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row>
    <row r="7" customFormat="false" ht="14.25" hidden="false" customHeight="true" outlineLevel="0" collapsed="false">
      <c r="A7" s="164" t="s">
        <v>206</v>
      </c>
      <c r="B7" s="57"/>
      <c r="C7" s="169" t="str">
        <f aca="false">+'CC 103833 - G&amp;A Assumption'!D7</f>
        <v>103833</v>
      </c>
      <c r="D7" s="170"/>
      <c r="E7" s="57"/>
      <c r="F7" s="57"/>
      <c r="G7" s="57"/>
      <c r="H7" s="166"/>
      <c r="I7" s="57"/>
      <c r="J7" s="57"/>
      <c r="K7" s="57"/>
      <c r="L7" s="57"/>
      <c r="M7" s="57"/>
      <c r="N7" s="171" t="s">
        <v>138</v>
      </c>
      <c r="O7" s="172"/>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row>
    <row r="8" customFormat="false" ht="12.75" hidden="false" customHeight="false" outlineLevel="0" collapsed="false">
      <c r="A8" s="164"/>
      <c r="B8" s="164"/>
      <c r="C8" s="165"/>
      <c r="D8" s="165"/>
      <c r="E8" s="57"/>
      <c r="F8" s="57"/>
      <c r="G8" s="57"/>
      <c r="H8" s="166"/>
      <c r="I8" s="57"/>
      <c r="J8" s="57"/>
      <c r="K8" s="57"/>
      <c r="L8" s="57"/>
      <c r="M8" s="57"/>
      <c r="N8" s="173" t="s">
        <v>316</v>
      </c>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row>
    <row r="9" customFormat="false" ht="12.75" hidden="false" customHeight="false" outlineLevel="0" collapsed="false">
      <c r="A9" s="164"/>
      <c r="B9" s="164"/>
      <c r="C9" s="165"/>
      <c r="D9" s="165"/>
      <c r="E9" s="57"/>
      <c r="F9" s="57"/>
      <c r="G9" s="57"/>
      <c r="H9" s="166"/>
      <c r="I9" s="57"/>
      <c r="J9" s="57"/>
      <c r="K9" s="57"/>
      <c r="L9" s="57"/>
      <c r="M9" s="57"/>
      <c r="N9" s="173"/>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row>
    <row r="10" customFormat="false" ht="15.75" hidden="false" customHeight="false" outlineLevel="0" collapsed="false">
      <c r="A10" s="174"/>
      <c r="B10" s="175"/>
      <c r="C10" s="175"/>
      <c r="D10" s="175"/>
      <c r="E10" s="175"/>
      <c r="F10" s="175"/>
      <c r="G10" s="175"/>
      <c r="H10" s="175"/>
      <c r="I10" s="175"/>
      <c r="J10" s="175"/>
      <c r="K10" s="175"/>
      <c r="L10" s="175"/>
      <c r="M10" s="175"/>
      <c r="N10" s="175"/>
      <c r="O10" s="176"/>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c r="BT10" s="177"/>
      <c r="BU10" s="177"/>
      <c r="BV10" s="177"/>
      <c r="BW10" s="177"/>
      <c r="BX10" s="177"/>
      <c r="BY10" s="177"/>
      <c r="BZ10" s="177"/>
      <c r="CA10" s="177"/>
      <c r="CB10" s="177"/>
      <c r="CC10" s="177"/>
      <c r="CD10" s="177"/>
      <c r="CE10" s="177"/>
      <c r="CF10" s="177"/>
      <c r="CG10" s="177"/>
      <c r="CH10" s="177"/>
      <c r="CI10" s="177"/>
      <c r="CJ10" s="177"/>
      <c r="CK10" s="177"/>
      <c r="CL10" s="177"/>
      <c r="CM10" s="177"/>
      <c r="CN10" s="177"/>
      <c r="CO10" s="177"/>
      <c r="CP10" s="177"/>
      <c r="CQ10" s="177"/>
      <c r="CR10" s="177"/>
      <c r="CS10" s="177"/>
      <c r="CT10" s="177"/>
      <c r="CU10" s="177"/>
      <c r="CV10" s="177"/>
      <c r="CW10" s="177"/>
      <c r="CX10" s="177"/>
      <c r="CY10" s="177"/>
      <c r="CZ10" s="177"/>
      <c r="DA10" s="177"/>
      <c r="DB10" s="177"/>
      <c r="DC10" s="177"/>
      <c r="DD10" s="177"/>
      <c r="DE10" s="177"/>
      <c r="DF10" s="177"/>
      <c r="DG10" s="177"/>
      <c r="DH10" s="177"/>
      <c r="DI10" s="177"/>
      <c r="DJ10" s="177"/>
      <c r="DK10" s="177"/>
      <c r="DL10" s="177"/>
      <c r="DM10" s="177"/>
      <c r="DN10" s="177"/>
      <c r="DO10" s="177"/>
      <c r="DP10" s="177"/>
      <c r="DQ10" s="177"/>
      <c r="DR10" s="177"/>
      <c r="DS10" s="177"/>
      <c r="DT10" s="177"/>
      <c r="DU10" s="177"/>
      <c r="DV10" s="177"/>
      <c r="DW10" s="177"/>
      <c r="DX10" s="177"/>
      <c r="DY10" s="177"/>
      <c r="DZ10" s="177"/>
      <c r="EA10" s="177"/>
      <c r="EB10" s="177"/>
      <c r="EC10" s="177"/>
      <c r="ED10" s="177"/>
      <c r="EE10" s="177"/>
      <c r="EF10" s="177"/>
      <c r="EG10" s="177"/>
      <c r="EH10" s="177"/>
      <c r="EI10" s="177"/>
      <c r="EJ10" s="177"/>
      <c r="EK10" s="177"/>
      <c r="EL10" s="177"/>
      <c r="EM10" s="177"/>
      <c r="EN10" s="177"/>
      <c r="EO10" s="177"/>
      <c r="EP10" s="177"/>
      <c r="EQ10" s="177"/>
      <c r="ER10" s="177"/>
      <c r="ES10" s="177"/>
      <c r="ET10" s="177"/>
      <c r="EU10" s="177"/>
      <c r="EV10" s="177"/>
      <c r="EW10" s="177"/>
      <c r="EX10" s="177"/>
      <c r="EY10" s="177"/>
      <c r="EZ10" s="177"/>
      <c r="FA10" s="177"/>
      <c r="FB10" s="177"/>
      <c r="FC10" s="177"/>
      <c r="FD10" s="177"/>
      <c r="FE10" s="177"/>
      <c r="FF10" s="177"/>
      <c r="FG10" s="177"/>
      <c r="FH10" s="177"/>
      <c r="FI10" s="177"/>
      <c r="FJ10" s="177"/>
      <c r="FK10" s="177"/>
      <c r="FL10" s="177"/>
      <c r="FM10" s="177"/>
      <c r="FN10" s="177"/>
      <c r="FO10" s="177"/>
      <c r="FP10" s="177"/>
      <c r="FQ10" s="177"/>
      <c r="FR10" s="177"/>
      <c r="FS10" s="177"/>
      <c r="FT10" s="177"/>
      <c r="FU10" s="177"/>
      <c r="FV10" s="177"/>
      <c r="FW10" s="177"/>
      <c r="FX10" s="177"/>
      <c r="FY10" s="177"/>
      <c r="FZ10" s="177"/>
      <c r="GA10" s="177"/>
      <c r="GB10" s="177"/>
      <c r="GC10" s="177"/>
      <c r="GD10" s="177"/>
      <c r="GE10" s="177"/>
      <c r="GF10" s="177"/>
      <c r="GG10" s="177"/>
      <c r="GH10" s="177"/>
      <c r="GI10" s="177"/>
      <c r="GJ10" s="177"/>
      <c r="GK10" s="177"/>
      <c r="GL10" s="177"/>
      <c r="GM10" s="177"/>
      <c r="GN10" s="177"/>
      <c r="GO10" s="177"/>
      <c r="GP10" s="177"/>
      <c r="GQ10" s="177"/>
      <c r="GR10" s="177"/>
      <c r="GS10" s="177"/>
      <c r="GT10" s="177"/>
      <c r="GU10" s="177"/>
      <c r="GV10" s="177"/>
      <c r="GW10" s="177"/>
      <c r="GX10" s="177"/>
      <c r="GY10" s="177"/>
      <c r="GZ10" s="177"/>
      <c r="HA10" s="177"/>
      <c r="HB10" s="177"/>
      <c r="HC10" s="177"/>
      <c r="HD10" s="177"/>
      <c r="HE10" s="177"/>
      <c r="HF10" s="177"/>
      <c r="HG10" s="177"/>
      <c r="HH10" s="177"/>
      <c r="HI10" s="177"/>
      <c r="HJ10" s="177"/>
      <c r="HK10" s="177"/>
      <c r="HL10" s="177"/>
      <c r="HM10" s="177"/>
      <c r="HN10" s="177"/>
      <c r="HO10" s="177"/>
      <c r="HP10" s="177"/>
      <c r="HQ10" s="177"/>
      <c r="HR10" s="177"/>
      <c r="HS10" s="177"/>
      <c r="HT10" s="177"/>
      <c r="HU10" s="177"/>
      <c r="HV10" s="177"/>
      <c r="HW10" s="177"/>
      <c r="HX10" s="177"/>
      <c r="HY10" s="177"/>
      <c r="HZ10" s="177"/>
      <c r="IA10" s="177"/>
      <c r="IB10" s="177"/>
      <c r="IC10" s="177"/>
      <c r="ID10" s="177"/>
      <c r="IE10" s="177"/>
      <c r="IF10" s="177"/>
      <c r="IG10" s="177"/>
      <c r="IH10" s="177"/>
      <c r="II10" s="177"/>
      <c r="IJ10" s="177"/>
      <c r="IK10" s="177"/>
      <c r="IL10" s="177"/>
      <c r="IM10" s="177"/>
      <c r="IN10" s="177"/>
      <c r="IO10" s="177"/>
      <c r="IP10" s="177"/>
      <c r="IQ10" s="177"/>
      <c r="IR10" s="177"/>
      <c r="IS10" s="177"/>
      <c r="IT10" s="177"/>
      <c r="IU10" s="177"/>
      <c r="IV10" s="177"/>
      <c r="IW10" s="177"/>
    </row>
    <row r="11" customFormat="false" ht="15.75" hidden="false" customHeight="false" outlineLevel="0" collapsed="false">
      <c r="A11" s="178" t="s">
        <v>317</v>
      </c>
      <c r="B11" s="179"/>
      <c r="C11" s="180" t="n">
        <v>37257</v>
      </c>
      <c r="D11" s="180" t="n">
        <v>37288</v>
      </c>
      <c r="E11" s="180" t="n">
        <v>37316</v>
      </c>
      <c r="F11" s="180" t="n">
        <v>37347</v>
      </c>
      <c r="G11" s="180" t="n">
        <v>37377</v>
      </c>
      <c r="H11" s="180" t="n">
        <v>37408</v>
      </c>
      <c r="I11" s="180" t="n">
        <v>37438</v>
      </c>
      <c r="J11" s="180" t="n">
        <v>37469</v>
      </c>
      <c r="K11" s="180" t="n">
        <v>37500</v>
      </c>
      <c r="L11" s="180" t="n">
        <v>37530</v>
      </c>
      <c r="M11" s="180" t="n">
        <v>37561</v>
      </c>
      <c r="N11" s="180" t="n">
        <v>37591</v>
      </c>
      <c r="O11" s="181" t="s">
        <v>141</v>
      </c>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c r="CR11" s="177"/>
      <c r="CS11" s="177"/>
      <c r="CT11" s="177"/>
      <c r="CU11" s="177"/>
      <c r="CV11" s="177"/>
      <c r="CW11" s="177"/>
      <c r="CX11" s="177"/>
      <c r="CY11" s="177"/>
      <c r="CZ11" s="177"/>
      <c r="DA11" s="177"/>
      <c r="DB11" s="177"/>
      <c r="DC11" s="177"/>
      <c r="DD11" s="177"/>
      <c r="DE11" s="177"/>
      <c r="DF11" s="177"/>
      <c r="DG11" s="177"/>
      <c r="DH11" s="177"/>
      <c r="DI11" s="177"/>
      <c r="DJ11" s="177"/>
      <c r="DK11" s="177"/>
      <c r="DL11" s="177"/>
      <c r="DM11" s="177"/>
      <c r="DN11" s="177"/>
      <c r="DO11" s="177"/>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7"/>
      <c r="EV11" s="177"/>
      <c r="EW11" s="177"/>
      <c r="EX11" s="177"/>
      <c r="EY11" s="177"/>
      <c r="EZ11" s="177"/>
      <c r="FA11" s="177"/>
      <c r="FB11" s="177"/>
      <c r="FC11" s="177"/>
      <c r="FD11" s="177"/>
      <c r="FE11" s="177"/>
      <c r="FF11" s="177"/>
      <c r="FG11" s="177"/>
      <c r="FH11" s="177"/>
      <c r="FI11" s="177"/>
      <c r="FJ11" s="177"/>
      <c r="FK11" s="177"/>
      <c r="FL11" s="177"/>
      <c r="FM11" s="177"/>
      <c r="FN11" s="177"/>
      <c r="FO11" s="177"/>
      <c r="FP11" s="177"/>
      <c r="FQ11" s="177"/>
      <c r="FR11" s="177"/>
      <c r="FS11" s="177"/>
      <c r="FT11" s="177"/>
      <c r="FU11" s="177"/>
      <c r="FV11" s="177"/>
      <c r="FW11" s="177"/>
      <c r="FX11" s="177"/>
      <c r="FY11" s="177"/>
      <c r="FZ11" s="177"/>
      <c r="GA11" s="177"/>
      <c r="GB11" s="177"/>
      <c r="GC11" s="177"/>
      <c r="GD11" s="177"/>
      <c r="GE11" s="177"/>
      <c r="GF11" s="177"/>
      <c r="GG11" s="177"/>
      <c r="GH11" s="177"/>
      <c r="GI11" s="177"/>
      <c r="GJ11" s="177"/>
      <c r="GK11" s="177"/>
      <c r="GL11" s="177"/>
      <c r="GM11" s="177"/>
      <c r="GN11" s="177"/>
      <c r="GO11" s="177"/>
      <c r="GP11" s="177"/>
      <c r="GQ11" s="177"/>
      <c r="GR11" s="177"/>
      <c r="GS11" s="177"/>
      <c r="GT11" s="177"/>
      <c r="GU11" s="177"/>
      <c r="GV11" s="177"/>
      <c r="GW11" s="177"/>
      <c r="GX11" s="177"/>
      <c r="GY11" s="177"/>
      <c r="GZ11" s="177"/>
      <c r="HA11" s="177"/>
      <c r="HB11" s="177"/>
      <c r="HC11" s="177"/>
      <c r="HD11" s="177"/>
      <c r="HE11" s="177"/>
      <c r="HF11" s="177"/>
      <c r="HG11" s="177"/>
      <c r="HH11" s="177"/>
      <c r="HI11" s="177"/>
      <c r="HJ11" s="177"/>
      <c r="HK11" s="177"/>
      <c r="HL11" s="177"/>
      <c r="HM11" s="177"/>
      <c r="HN11" s="177"/>
      <c r="HO11" s="177"/>
      <c r="HP11" s="177"/>
      <c r="HQ11" s="177"/>
      <c r="HR11" s="177"/>
      <c r="HS11" s="177"/>
      <c r="HT11" s="177"/>
      <c r="HU11" s="177"/>
      <c r="HV11" s="177"/>
      <c r="HW11" s="177"/>
      <c r="HX11" s="177"/>
      <c r="HY11" s="177"/>
      <c r="HZ11" s="177"/>
      <c r="IA11" s="177"/>
      <c r="IB11" s="177"/>
      <c r="IC11" s="177"/>
      <c r="ID11" s="177"/>
      <c r="IE11" s="177"/>
      <c r="IF11" s="177"/>
      <c r="IG11" s="177"/>
      <c r="IH11" s="177"/>
      <c r="II11" s="177"/>
      <c r="IJ11" s="177"/>
      <c r="IK11" s="177"/>
      <c r="IL11" s="177"/>
      <c r="IM11" s="177"/>
      <c r="IN11" s="177"/>
      <c r="IO11" s="177"/>
      <c r="IP11" s="177"/>
      <c r="IQ11" s="177"/>
      <c r="IR11" s="177"/>
      <c r="IS11" s="177"/>
      <c r="IT11" s="177"/>
      <c r="IU11" s="177"/>
      <c r="IV11" s="177"/>
      <c r="IW11" s="177"/>
    </row>
    <row r="12" customFormat="false" ht="15.75" hidden="false" customHeight="false" outlineLevel="0" collapsed="false">
      <c r="A12" s="182" t="s">
        <v>318</v>
      </c>
      <c r="B12" s="183"/>
      <c r="C12" s="183"/>
      <c r="D12" s="183"/>
      <c r="E12" s="183"/>
      <c r="F12" s="183"/>
      <c r="G12" s="183"/>
      <c r="H12" s="183"/>
      <c r="I12" s="183"/>
      <c r="J12" s="183"/>
      <c r="K12" s="183"/>
      <c r="L12" s="183"/>
      <c r="M12" s="183"/>
      <c r="N12" s="183"/>
      <c r="O12" s="184" t="n">
        <f aca="false">N12</f>
        <v>0</v>
      </c>
      <c r="P12" s="185"/>
      <c r="Q12" s="185"/>
      <c r="R12" s="185"/>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c r="CV12" s="185"/>
      <c r="CW12" s="185"/>
      <c r="CX12" s="185"/>
      <c r="CY12" s="185"/>
      <c r="CZ12" s="185"/>
      <c r="DA12" s="185"/>
      <c r="DB12" s="185"/>
      <c r="DC12" s="185"/>
      <c r="DD12" s="185"/>
      <c r="DE12" s="185"/>
      <c r="DF12" s="185"/>
      <c r="DG12" s="185"/>
      <c r="DH12" s="185"/>
      <c r="DI12" s="185"/>
      <c r="DJ12" s="185"/>
      <c r="DK12" s="185"/>
      <c r="DL12" s="185"/>
      <c r="DM12" s="185"/>
      <c r="DN12" s="185"/>
      <c r="DO12" s="185"/>
      <c r="DP12" s="185"/>
      <c r="DQ12" s="185"/>
      <c r="DR12" s="185"/>
      <c r="DS12" s="185"/>
      <c r="DT12" s="185"/>
      <c r="DU12" s="185"/>
      <c r="DV12" s="185"/>
      <c r="DW12" s="185"/>
      <c r="DX12" s="185"/>
      <c r="DY12" s="185"/>
      <c r="DZ12" s="185"/>
      <c r="EA12" s="185"/>
      <c r="EB12" s="185"/>
      <c r="EC12" s="185"/>
      <c r="ED12" s="185"/>
      <c r="EE12" s="185"/>
      <c r="EF12" s="185"/>
      <c r="EG12" s="185"/>
      <c r="EH12" s="185"/>
      <c r="EI12" s="185"/>
      <c r="EJ12" s="185"/>
      <c r="EK12" s="185"/>
      <c r="EL12" s="185"/>
      <c r="EM12" s="185"/>
      <c r="EN12" s="185"/>
      <c r="EO12" s="185"/>
      <c r="EP12" s="185"/>
      <c r="EQ12" s="185"/>
      <c r="ER12" s="185"/>
      <c r="ES12" s="185"/>
      <c r="ET12" s="185"/>
      <c r="EU12" s="185"/>
      <c r="EV12" s="185"/>
      <c r="EW12" s="185"/>
      <c r="EX12" s="185"/>
      <c r="EY12" s="185"/>
      <c r="EZ12" s="185"/>
      <c r="FA12" s="185"/>
      <c r="FB12" s="185"/>
      <c r="FC12" s="185"/>
      <c r="FD12" s="185"/>
      <c r="FE12" s="185"/>
      <c r="FF12" s="185"/>
      <c r="FG12" s="185"/>
      <c r="FH12" s="185"/>
      <c r="FI12" s="185"/>
      <c r="FJ12" s="185"/>
      <c r="FK12" s="185"/>
      <c r="FL12" s="185"/>
      <c r="FM12" s="185"/>
      <c r="FN12" s="185"/>
      <c r="FO12" s="185"/>
      <c r="FP12" s="185"/>
      <c r="FQ12" s="185"/>
      <c r="FR12" s="185"/>
      <c r="FS12" s="185"/>
      <c r="FT12" s="185"/>
      <c r="FU12" s="185"/>
      <c r="FV12" s="185"/>
      <c r="FW12" s="185"/>
      <c r="FX12" s="185"/>
      <c r="FY12" s="185"/>
      <c r="FZ12" s="185"/>
      <c r="GA12" s="185"/>
      <c r="GB12" s="185"/>
      <c r="GC12" s="185"/>
      <c r="GD12" s="185"/>
      <c r="GE12" s="185"/>
      <c r="GF12" s="185"/>
      <c r="GG12" s="185"/>
      <c r="GH12" s="185"/>
      <c r="GI12" s="185"/>
      <c r="GJ12" s="185"/>
      <c r="GK12" s="185"/>
      <c r="GL12" s="185"/>
      <c r="GM12" s="185"/>
      <c r="GN12" s="185"/>
      <c r="GO12" s="185"/>
      <c r="GP12" s="185"/>
      <c r="GQ12" s="185"/>
      <c r="GR12" s="185"/>
      <c r="GS12" s="185"/>
      <c r="GT12" s="185"/>
      <c r="GU12" s="185"/>
      <c r="GV12" s="185"/>
      <c r="GW12" s="185"/>
      <c r="GX12" s="185"/>
      <c r="GY12" s="185"/>
      <c r="GZ12" s="185"/>
      <c r="HA12" s="185"/>
      <c r="HB12" s="185"/>
      <c r="HC12" s="185"/>
      <c r="HD12" s="185"/>
      <c r="HE12" s="185"/>
      <c r="HF12" s="185"/>
      <c r="HG12" s="185"/>
      <c r="HH12" s="185"/>
      <c r="HI12" s="185"/>
      <c r="HJ12" s="185"/>
      <c r="HK12" s="185"/>
      <c r="HL12" s="185"/>
      <c r="HM12" s="185"/>
      <c r="HN12" s="185"/>
      <c r="HO12" s="185"/>
      <c r="HP12" s="185"/>
      <c r="HQ12" s="185"/>
      <c r="HR12" s="185"/>
      <c r="HS12" s="185"/>
      <c r="HT12" s="185"/>
      <c r="HU12" s="185"/>
      <c r="HV12" s="185"/>
      <c r="HW12" s="185"/>
      <c r="HX12" s="185"/>
      <c r="HY12" s="185"/>
      <c r="HZ12" s="185"/>
      <c r="IA12" s="185"/>
      <c r="IB12" s="185"/>
      <c r="IC12" s="185"/>
      <c r="ID12" s="185"/>
      <c r="IE12" s="185"/>
      <c r="IF12" s="185"/>
      <c r="IG12" s="185"/>
      <c r="IH12" s="185"/>
      <c r="II12" s="185"/>
      <c r="IJ12" s="185"/>
      <c r="IK12" s="185"/>
      <c r="IL12" s="185"/>
      <c r="IM12" s="185"/>
      <c r="IN12" s="185"/>
      <c r="IO12" s="185"/>
      <c r="IP12" s="185"/>
      <c r="IQ12" s="185"/>
      <c r="IR12" s="185"/>
      <c r="IS12" s="185"/>
      <c r="IT12" s="185"/>
      <c r="IU12" s="185"/>
      <c r="IV12" s="185"/>
      <c r="IW12" s="185"/>
    </row>
    <row r="13" customFormat="false" ht="15.75" hidden="false" customHeight="false" outlineLevel="0" collapsed="false">
      <c r="A13" s="182" t="s">
        <v>319</v>
      </c>
      <c r="B13" s="183"/>
      <c r="C13" s="183" t="n">
        <v>0</v>
      </c>
      <c r="D13" s="183" t="n">
        <v>0</v>
      </c>
      <c r="E13" s="183" t="n">
        <v>0</v>
      </c>
      <c r="F13" s="183" t="n">
        <v>0</v>
      </c>
      <c r="G13" s="183" t="n">
        <v>0</v>
      </c>
      <c r="H13" s="183" t="n">
        <v>0</v>
      </c>
      <c r="I13" s="183" t="n">
        <v>0</v>
      </c>
      <c r="J13" s="183" t="n">
        <v>0</v>
      </c>
      <c r="K13" s="183" t="n">
        <v>0</v>
      </c>
      <c r="L13" s="183" t="n">
        <v>0</v>
      </c>
      <c r="M13" s="183" t="n">
        <v>0</v>
      </c>
      <c r="N13" s="183" t="n">
        <v>0</v>
      </c>
      <c r="O13" s="184" t="n">
        <f aca="false">N13</f>
        <v>0</v>
      </c>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c r="CV13" s="185"/>
      <c r="CW13" s="185"/>
      <c r="CX13" s="185"/>
      <c r="CY13" s="185"/>
      <c r="CZ13" s="185"/>
      <c r="DA13" s="185"/>
      <c r="DB13" s="185"/>
      <c r="DC13" s="185"/>
      <c r="DD13" s="185"/>
      <c r="DE13" s="185"/>
      <c r="DF13" s="185"/>
      <c r="DG13" s="185"/>
      <c r="DH13" s="185"/>
      <c r="DI13" s="185"/>
      <c r="DJ13" s="185"/>
      <c r="DK13" s="185"/>
      <c r="DL13" s="185"/>
      <c r="DM13" s="185"/>
      <c r="DN13" s="185"/>
      <c r="DO13" s="185"/>
      <c r="DP13" s="185"/>
      <c r="DQ13" s="185"/>
      <c r="DR13" s="185"/>
      <c r="DS13" s="185"/>
      <c r="DT13" s="185"/>
      <c r="DU13" s="185"/>
      <c r="DV13" s="185"/>
      <c r="DW13" s="185"/>
      <c r="DX13" s="185"/>
      <c r="DY13" s="185"/>
      <c r="DZ13" s="185"/>
      <c r="EA13" s="185"/>
      <c r="EB13" s="185"/>
      <c r="EC13" s="185"/>
      <c r="ED13" s="185"/>
      <c r="EE13" s="185"/>
      <c r="EF13" s="185"/>
      <c r="EG13" s="185"/>
      <c r="EH13" s="185"/>
      <c r="EI13" s="185"/>
      <c r="EJ13" s="185"/>
      <c r="EK13" s="185"/>
      <c r="EL13" s="185"/>
      <c r="EM13" s="185"/>
      <c r="EN13" s="185"/>
      <c r="EO13" s="185"/>
      <c r="EP13" s="185"/>
      <c r="EQ13" s="185"/>
      <c r="ER13" s="185"/>
      <c r="ES13" s="185"/>
      <c r="ET13" s="185"/>
      <c r="EU13" s="185"/>
      <c r="EV13" s="185"/>
      <c r="EW13" s="185"/>
      <c r="EX13" s="185"/>
      <c r="EY13" s="185"/>
      <c r="EZ13" s="185"/>
      <c r="FA13" s="185"/>
      <c r="FB13" s="185"/>
      <c r="FC13" s="185"/>
      <c r="FD13" s="185"/>
      <c r="FE13" s="185"/>
      <c r="FF13" s="185"/>
      <c r="FG13" s="185"/>
      <c r="FH13" s="185"/>
      <c r="FI13" s="185"/>
      <c r="FJ13" s="185"/>
      <c r="FK13" s="185"/>
      <c r="FL13" s="185"/>
      <c r="FM13" s="185"/>
      <c r="FN13" s="185"/>
      <c r="FO13" s="185"/>
      <c r="FP13" s="185"/>
      <c r="FQ13" s="185"/>
      <c r="FR13" s="185"/>
      <c r="FS13" s="185"/>
      <c r="FT13" s="185"/>
      <c r="FU13" s="185"/>
      <c r="FV13" s="185"/>
      <c r="FW13" s="185"/>
      <c r="FX13" s="185"/>
      <c r="FY13" s="185"/>
      <c r="FZ13" s="185"/>
      <c r="GA13" s="185"/>
      <c r="GB13" s="185"/>
      <c r="GC13" s="185"/>
      <c r="GD13" s="185"/>
      <c r="GE13" s="185"/>
      <c r="GF13" s="185"/>
      <c r="GG13" s="185"/>
      <c r="GH13" s="185"/>
      <c r="GI13" s="185"/>
      <c r="GJ13" s="185"/>
      <c r="GK13" s="185"/>
      <c r="GL13" s="185"/>
      <c r="GM13" s="185"/>
      <c r="GN13" s="185"/>
      <c r="GO13" s="185"/>
      <c r="GP13" s="185"/>
      <c r="GQ13" s="185"/>
      <c r="GR13" s="185"/>
      <c r="GS13" s="185"/>
      <c r="GT13" s="185"/>
      <c r="GU13" s="185"/>
      <c r="GV13" s="185"/>
      <c r="GW13" s="185"/>
      <c r="GX13" s="185"/>
      <c r="GY13" s="185"/>
      <c r="GZ13" s="185"/>
      <c r="HA13" s="185"/>
      <c r="HB13" s="185"/>
      <c r="HC13" s="185"/>
      <c r="HD13" s="185"/>
      <c r="HE13" s="185"/>
      <c r="HF13" s="185"/>
      <c r="HG13" s="185"/>
      <c r="HH13" s="185"/>
      <c r="HI13" s="185"/>
      <c r="HJ13" s="185"/>
      <c r="HK13" s="185"/>
      <c r="HL13" s="185"/>
      <c r="HM13" s="185"/>
      <c r="HN13" s="185"/>
      <c r="HO13" s="185"/>
      <c r="HP13" s="185"/>
      <c r="HQ13" s="185"/>
      <c r="HR13" s="185"/>
      <c r="HS13" s="185"/>
      <c r="HT13" s="185"/>
      <c r="HU13" s="185"/>
      <c r="HV13" s="185"/>
      <c r="HW13" s="185"/>
      <c r="HX13" s="185"/>
      <c r="HY13" s="185"/>
      <c r="HZ13" s="185"/>
      <c r="IA13" s="185"/>
      <c r="IB13" s="185"/>
      <c r="IC13" s="185"/>
      <c r="ID13" s="185"/>
      <c r="IE13" s="185"/>
      <c r="IF13" s="185"/>
      <c r="IG13" s="185"/>
      <c r="IH13" s="185"/>
      <c r="II13" s="185"/>
      <c r="IJ13" s="185"/>
      <c r="IK13" s="185"/>
      <c r="IL13" s="185"/>
      <c r="IM13" s="185"/>
      <c r="IN13" s="185"/>
      <c r="IO13" s="185"/>
      <c r="IP13" s="185"/>
      <c r="IQ13" s="185"/>
      <c r="IR13" s="185"/>
      <c r="IS13" s="185"/>
      <c r="IT13" s="185"/>
      <c r="IU13" s="185"/>
      <c r="IV13" s="185"/>
      <c r="IW13" s="185"/>
    </row>
    <row r="14" customFormat="false" ht="15.75" hidden="false" customHeight="false" outlineLevel="0" collapsed="false">
      <c r="A14" s="182" t="s">
        <v>320</v>
      </c>
      <c r="B14" s="183"/>
      <c r="C14" s="183"/>
      <c r="D14" s="183"/>
      <c r="E14" s="183"/>
      <c r="F14" s="183"/>
      <c r="G14" s="183"/>
      <c r="H14" s="183"/>
      <c r="I14" s="183"/>
      <c r="J14" s="183"/>
      <c r="K14" s="183"/>
      <c r="L14" s="183"/>
      <c r="M14" s="183"/>
      <c r="N14" s="183"/>
      <c r="O14" s="184" t="n">
        <f aca="false">N14</f>
        <v>0</v>
      </c>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185"/>
      <c r="FM14" s="185"/>
      <c r="FN14" s="185"/>
      <c r="FO14" s="185"/>
      <c r="FP14" s="185"/>
      <c r="FQ14" s="185"/>
      <c r="FR14" s="185"/>
      <c r="FS14" s="185"/>
      <c r="FT14" s="185"/>
      <c r="FU14" s="185"/>
      <c r="FV14" s="185"/>
      <c r="FW14" s="185"/>
      <c r="FX14" s="185"/>
      <c r="FY14" s="185"/>
      <c r="FZ14" s="185"/>
      <c r="GA14" s="185"/>
      <c r="GB14" s="185"/>
      <c r="GC14" s="185"/>
      <c r="GD14" s="185"/>
      <c r="GE14" s="185"/>
      <c r="GF14" s="185"/>
      <c r="GG14" s="185"/>
      <c r="GH14" s="185"/>
      <c r="GI14" s="185"/>
      <c r="GJ14" s="185"/>
      <c r="GK14" s="185"/>
      <c r="GL14" s="185"/>
      <c r="GM14" s="185"/>
      <c r="GN14" s="185"/>
      <c r="GO14" s="185"/>
      <c r="GP14" s="185"/>
      <c r="GQ14" s="185"/>
      <c r="GR14" s="185"/>
      <c r="GS14" s="185"/>
      <c r="GT14" s="185"/>
      <c r="GU14" s="185"/>
      <c r="GV14" s="185"/>
      <c r="GW14" s="185"/>
      <c r="GX14" s="185"/>
      <c r="GY14" s="185"/>
      <c r="GZ14" s="185"/>
      <c r="HA14" s="185"/>
      <c r="HB14" s="185"/>
      <c r="HC14" s="185"/>
      <c r="HD14" s="185"/>
      <c r="HE14" s="185"/>
      <c r="HF14" s="185"/>
      <c r="HG14" s="185"/>
      <c r="HH14" s="185"/>
      <c r="HI14" s="185"/>
      <c r="HJ14" s="185"/>
      <c r="HK14" s="185"/>
      <c r="HL14" s="185"/>
      <c r="HM14" s="185"/>
      <c r="HN14" s="185"/>
      <c r="HO14" s="185"/>
      <c r="HP14" s="185"/>
      <c r="HQ14" s="185"/>
      <c r="HR14" s="185"/>
      <c r="HS14" s="185"/>
      <c r="HT14" s="185"/>
      <c r="HU14" s="185"/>
      <c r="HV14" s="185"/>
      <c r="HW14" s="185"/>
      <c r="HX14" s="185"/>
      <c r="HY14" s="185"/>
      <c r="HZ14" s="185"/>
      <c r="IA14" s="185"/>
      <c r="IB14" s="185"/>
      <c r="IC14" s="185"/>
      <c r="ID14" s="185"/>
      <c r="IE14" s="185"/>
      <c r="IF14" s="185"/>
      <c r="IG14" s="185"/>
      <c r="IH14" s="185"/>
      <c r="II14" s="185"/>
      <c r="IJ14" s="185"/>
      <c r="IK14" s="185"/>
      <c r="IL14" s="185"/>
      <c r="IM14" s="185"/>
      <c r="IN14" s="185"/>
      <c r="IO14" s="185"/>
      <c r="IP14" s="185"/>
      <c r="IQ14" s="185"/>
      <c r="IR14" s="185"/>
      <c r="IS14" s="185"/>
      <c r="IT14" s="185"/>
      <c r="IU14" s="185"/>
      <c r="IV14" s="185"/>
      <c r="IW14" s="185"/>
    </row>
    <row r="15" customFormat="false" ht="15.75" hidden="false" customHeight="false" outlineLevel="0" collapsed="false">
      <c r="A15" s="182" t="s">
        <v>321</v>
      </c>
      <c r="B15" s="183"/>
      <c r="C15" s="183" t="n">
        <v>0</v>
      </c>
      <c r="D15" s="183" t="n">
        <v>0</v>
      </c>
      <c r="E15" s="183" t="n">
        <v>0</v>
      </c>
      <c r="F15" s="183" t="n">
        <v>0</v>
      </c>
      <c r="G15" s="183" t="n">
        <v>0</v>
      </c>
      <c r="H15" s="183" t="n">
        <v>0</v>
      </c>
      <c r="I15" s="183" t="n">
        <v>0</v>
      </c>
      <c r="J15" s="183" t="n">
        <v>0</v>
      </c>
      <c r="K15" s="183" t="n">
        <v>0</v>
      </c>
      <c r="L15" s="183" t="n">
        <v>0</v>
      </c>
      <c r="M15" s="183" t="n">
        <v>0</v>
      </c>
      <c r="N15" s="183" t="n">
        <v>0</v>
      </c>
      <c r="O15" s="184" t="n">
        <f aca="false">N15</f>
        <v>0</v>
      </c>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H15" s="185"/>
      <c r="DI15" s="185"/>
      <c r="DJ15" s="185"/>
      <c r="DK15" s="185"/>
      <c r="DL15" s="185"/>
      <c r="DM15" s="185"/>
      <c r="DN15" s="185"/>
      <c r="DO15" s="185"/>
      <c r="DP15" s="185"/>
      <c r="DQ15" s="185"/>
      <c r="DR15" s="185"/>
      <c r="DS15" s="185"/>
      <c r="DT15" s="185"/>
      <c r="DU15" s="185"/>
      <c r="DV15" s="185"/>
      <c r="DW15" s="185"/>
      <c r="DX15" s="185"/>
      <c r="DY15" s="185"/>
      <c r="DZ15" s="185"/>
      <c r="EA15" s="185"/>
      <c r="EB15" s="185"/>
      <c r="EC15" s="185"/>
      <c r="ED15" s="185"/>
      <c r="EE15" s="185"/>
      <c r="EF15" s="185"/>
      <c r="EG15" s="185"/>
      <c r="EH15" s="185"/>
      <c r="EI15" s="185"/>
      <c r="EJ15" s="185"/>
      <c r="EK15" s="185"/>
      <c r="EL15" s="185"/>
      <c r="EM15" s="185"/>
      <c r="EN15" s="185"/>
      <c r="EO15" s="185"/>
      <c r="EP15" s="185"/>
      <c r="EQ15" s="185"/>
      <c r="ER15" s="185"/>
      <c r="ES15" s="185"/>
      <c r="ET15" s="185"/>
      <c r="EU15" s="185"/>
      <c r="EV15" s="185"/>
      <c r="EW15" s="185"/>
      <c r="EX15" s="185"/>
      <c r="EY15" s="185"/>
      <c r="EZ15" s="185"/>
      <c r="FA15" s="185"/>
      <c r="FB15" s="185"/>
      <c r="FC15" s="185"/>
      <c r="FD15" s="185"/>
      <c r="FE15" s="185"/>
      <c r="FF15" s="185"/>
      <c r="FG15" s="185"/>
      <c r="FH15" s="185"/>
      <c r="FI15" s="185"/>
      <c r="FJ15" s="185"/>
      <c r="FK15" s="185"/>
      <c r="FL15" s="185"/>
      <c r="FM15" s="185"/>
      <c r="FN15" s="185"/>
      <c r="FO15" s="185"/>
      <c r="FP15" s="185"/>
      <c r="FQ15" s="185"/>
      <c r="FR15" s="185"/>
      <c r="FS15" s="185"/>
      <c r="FT15" s="185"/>
      <c r="FU15" s="185"/>
      <c r="FV15" s="185"/>
      <c r="FW15" s="185"/>
      <c r="FX15" s="185"/>
      <c r="FY15" s="185"/>
      <c r="FZ15" s="185"/>
      <c r="GA15" s="185"/>
      <c r="GB15" s="185"/>
      <c r="GC15" s="185"/>
      <c r="GD15" s="185"/>
      <c r="GE15" s="185"/>
      <c r="GF15" s="185"/>
      <c r="GG15" s="185"/>
      <c r="GH15" s="185"/>
      <c r="GI15" s="185"/>
      <c r="GJ15" s="185"/>
      <c r="GK15" s="185"/>
      <c r="GL15" s="185"/>
      <c r="GM15" s="185"/>
      <c r="GN15" s="185"/>
      <c r="GO15" s="185"/>
      <c r="GP15" s="185"/>
      <c r="GQ15" s="185"/>
      <c r="GR15" s="185"/>
      <c r="GS15" s="185"/>
      <c r="GT15" s="185"/>
      <c r="GU15" s="185"/>
      <c r="GV15" s="185"/>
      <c r="GW15" s="185"/>
      <c r="GX15" s="185"/>
      <c r="GY15" s="185"/>
      <c r="GZ15" s="185"/>
      <c r="HA15" s="185"/>
      <c r="HB15" s="185"/>
      <c r="HC15" s="185"/>
      <c r="HD15" s="185"/>
      <c r="HE15" s="185"/>
      <c r="HF15" s="185"/>
      <c r="HG15" s="185"/>
      <c r="HH15" s="185"/>
      <c r="HI15" s="185"/>
      <c r="HJ15" s="185"/>
      <c r="HK15" s="185"/>
      <c r="HL15" s="185"/>
      <c r="HM15" s="185"/>
      <c r="HN15" s="185"/>
      <c r="HO15" s="185"/>
      <c r="HP15" s="185"/>
      <c r="HQ15" s="185"/>
      <c r="HR15" s="185"/>
      <c r="HS15" s="185"/>
      <c r="HT15" s="185"/>
      <c r="HU15" s="185"/>
      <c r="HV15" s="185"/>
      <c r="HW15" s="185"/>
      <c r="HX15" s="185"/>
      <c r="HY15" s="185"/>
      <c r="HZ15" s="185"/>
      <c r="IA15" s="185"/>
      <c r="IB15" s="185"/>
      <c r="IC15" s="185"/>
      <c r="ID15" s="185"/>
      <c r="IE15" s="185"/>
      <c r="IF15" s="185"/>
      <c r="IG15" s="185"/>
      <c r="IH15" s="185"/>
      <c r="II15" s="185"/>
      <c r="IJ15" s="185"/>
      <c r="IK15" s="185"/>
      <c r="IL15" s="185"/>
      <c r="IM15" s="185"/>
      <c r="IN15" s="185"/>
      <c r="IO15" s="185"/>
      <c r="IP15" s="185"/>
      <c r="IQ15" s="185"/>
      <c r="IR15" s="185"/>
      <c r="IS15" s="185"/>
      <c r="IT15" s="185"/>
      <c r="IU15" s="185"/>
      <c r="IV15" s="185"/>
      <c r="IW15" s="185"/>
    </row>
    <row r="16" customFormat="false" ht="15.75" hidden="false" customHeight="false" outlineLevel="0" collapsed="false">
      <c r="A16" s="182" t="s">
        <v>322</v>
      </c>
      <c r="B16" s="183"/>
      <c r="C16" s="183" t="n">
        <v>0</v>
      </c>
      <c r="D16" s="183" t="n">
        <v>0</v>
      </c>
      <c r="E16" s="183" t="n">
        <v>0</v>
      </c>
      <c r="F16" s="183" t="n">
        <v>0</v>
      </c>
      <c r="G16" s="183" t="n">
        <v>0</v>
      </c>
      <c r="H16" s="183" t="n">
        <v>0</v>
      </c>
      <c r="I16" s="183" t="n">
        <v>0</v>
      </c>
      <c r="J16" s="183" t="n">
        <v>0</v>
      </c>
      <c r="K16" s="183" t="n">
        <v>0</v>
      </c>
      <c r="L16" s="183" t="n">
        <v>0</v>
      </c>
      <c r="M16" s="183" t="n">
        <v>0</v>
      </c>
      <c r="N16" s="183" t="n">
        <v>0</v>
      </c>
      <c r="O16" s="184" t="n">
        <f aca="false">N16</f>
        <v>0</v>
      </c>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185"/>
      <c r="ED16" s="185"/>
      <c r="EE16" s="185"/>
      <c r="EF16" s="185"/>
      <c r="EG16" s="185"/>
      <c r="EH16" s="185"/>
      <c r="EI16" s="185"/>
      <c r="EJ16" s="185"/>
      <c r="EK16" s="185"/>
      <c r="EL16" s="185"/>
      <c r="EM16" s="185"/>
      <c r="EN16" s="185"/>
      <c r="EO16" s="185"/>
      <c r="EP16" s="185"/>
      <c r="EQ16" s="185"/>
      <c r="ER16" s="185"/>
      <c r="ES16" s="185"/>
      <c r="ET16" s="185"/>
      <c r="EU16" s="185"/>
      <c r="EV16" s="185"/>
      <c r="EW16" s="185"/>
      <c r="EX16" s="185"/>
      <c r="EY16" s="185"/>
      <c r="EZ16" s="185"/>
      <c r="FA16" s="185"/>
      <c r="FB16" s="185"/>
      <c r="FC16" s="185"/>
      <c r="FD16" s="185"/>
      <c r="FE16" s="185"/>
      <c r="FF16" s="185"/>
      <c r="FG16" s="185"/>
      <c r="FH16" s="185"/>
      <c r="FI16" s="185"/>
      <c r="FJ16" s="185"/>
      <c r="FK16" s="185"/>
      <c r="FL16" s="185"/>
      <c r="FM16" s="185"/>
      <c r="FN16" s="185"/>
      <c r="FO16" s="185"/>
      <c r="FP16" s="185"/>
      <c r="FQ16" s="185"/>
      <c r="FR16" s="185"/>
      <c r="FS16" s="185"/>
      <c r="FT16" s="185"/>
      <c r="FU16" s="185"/>
      <c r="FV16" s="185"/>
      <c r="FW16" s="185"/>
      <c r="FX16" s="185"/>
      <c r="FY16" s="185"/>
      <c r="FZ16" s="185"/>
      <c r="GA16" s="185"/>
      <c r="GB16" s="185"/>
      <c r="GC16" s="185"/>
      <c r="GD16" s="185"/>
      <c r="GE16" s="185"/>
      <c r="GF16" s="185"/>
      <c r="GG16" s="185"/>
      <c r="GH16" s="185"/>
      <c r="GI16" s="185"/>
      <c r="GJ16" s="185"/>
      <c r="GK16" s="185"/>
      <c r="GL16" s="185"/>
      <c r="GM16" s="185"/>
      <c r="GN16" s="185"/>
      <c r="GO16" s="185"/>
      <c r="GP16" s="185"/>
      <c r="GQ16" s="185"/>
      <c r="GR16" s="185"/>
      <c r="GS16" s="185"/>
      <c r="GT16" s="185"/>
      <c r="GU16" s="185"/>
      <c r="GV16" s="185"/>
      <c r="GW16" s="185"/>
      <c r="GX16" s="185"/>
      <c r="GY16" s="185"/>
      <c r="GZ16" s="185"/>
      <c r="HA16" s="185"/>
      <c r="HB16" s="185"/>
      <c r="HC16" s="185"/>
      <c r="HD16" s="185"/>
      <c r="HE16" s="185"/>
      <c r="HF16" s="185"/>
      <c r="HG16" s="185"/>
      <c r="HH16" s="185"/>
      <c r="HI16" s="185"/>
      <c r="HJ16" s="185"/>
      <c r="HK16" s="185"/>
      <c r="HL16" s="185"/>
      <c r="HM16" s="185"/>
      <c r="HN16" s="185"/>
      <c r="HO16" s="185"/>
      <c r="HP16" s="185"/>
      <c r="HQ16" s="185"/>
      <c r="HR16" s="185"/>
      <c r="HS16" s="185"/>
      <c r="HT16" s="185"/>
      <c r="HU16" s="185"/>
      <c r="HV16" s="185"/>
      <c r="HW16" s="185"/>
      <c r="HX16" s="185"/>
      <c r="HY16" s="185"/>
      <c r="HZ16" s="185"/>
      <c r="IA16" s="185"/>
      <c r="IB16" s="185"/>
      <c r="IC16" s="185"/>
      <c r="ID16" s="185"/>
      <c r="IE16" s="185"/>
      <c r="IF16" s="185"/>
      <c r="IG16" s="185"/>
      <c r="IH16" s="185"/>
      <c r="II16" s="185"/>
      <c r="IJ16" s="185"/>
      <c r="IK16" s="185"/>
      <c r="IL16" s="185"/>
      <c r="IM16" s="185"/>
      <c r="IN16" s="185"/>
      <c r="IO16" s="185"/>
      <c r="IP16" s="185"/>
      <c r="IQ16" s="185"/>
      <c r="IR16" s="185"/>
      <c r="IS16" s="185"/>
      <c r="IT16" s="185"/>
      <c r="IU16" s="185"/>
      <c r="IV16" s="185"/>
      <c r="IW16" s="185"/>
    </row>
    <row r="17" customFormat="false" ht="15.75" hidden="false" customHeight="false" outlineLevel="0" collapsed="false">
      <c r="A17" s="182" t="s">
        <v>323</v>
      </c>
      <c r="B17" s="183"/>
      <c r="C17" s="183" t="n">
        <v>0</v>
      </c>
      <c r="D17" s="183" t="n">
        <v>0</v>
      </c>
      <c r="E17" s="183" t="n">
        <v>0</v>
      </c>
      <c r="F17" s="183" t="n">
        <v>0</v>
      </c>
      <c r="G17" s="183" t="n">
        <v>0</v>
      </c>
      <c r="H17" s="183" t="n">
        <v>0</v>
      </c>
      <c r="I17" s="183" t="n">
        <v>0</v>
      </c>
      <c r="J17" s="183" t="n">
        <v>0</v>
      </c>
      <c r="K17" s="183" t="n">
        <v>0</v>
      </c>
      <c r="L17" s="183" t="n">
        <v>0</v>
      </c>
      <c r="M17" s="183" t="n">
        <v>0</v>
      </c>
      <c r="N17" s="183" t="n">
        <v>0</v>
      </c>
      <c r="O17" s="184" t="n">
        <f aca="false">N17</f>
        <v>0</v>
      </c>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185"/>
      <c r="ED17" s="185"/>
      <c r="EE17" s="185"/>
      <c r="EF17" s="185"/>
      <c r="EG17" s="185"/>
      <c r="EH17" s="185"/>
      <c r="EI17" s="185"/>
      <c r="EJ17" s="185"/>
      <c r="EK17" s="185"/>
      <c r="EL17" s="185"/>
      <c r="EM17" s="185"/>
      <c r="EN17" s="185"/>
      <c r="EO17" s="185"/>
      <c r="EP17" s="185"/>
      <c r="EQ17" s="185"/>
      <c r="ER17" s="185"/>
      <c r="ES17" s="185"/>
      <c r="ET17" s="185"/>
      <c r="EU17" s="185"/>
      <c r="EV17" s="185"/>
      <c r="EW17" s="185"/>
      <c r="EX17" s="185"/>
      <c r="EY17" s="185"/>
      <c r="EZ17" s="185"/>
      <c r="FA17" s="185"/>
      <c r="FB17" s="185"/>
      <c r="FC17" s="185"/>
      <c r="FD17" s="185"/>
      <c r="FE17" s="185"/>
      <c r="FF17" s="185"/>
      <c r="FG17" s="185"/>
      <c r="FH17" s="185"/>
      <c r="FI17" s="185"/>
      <c r="FJ17" s="185"/>
      <c r="FK17" s="185"/>
      <c r="FL17" s="185"/>
      <c r="FM17" s="185"/>
      <c r="FN17" s="185"/>
      <c r="FO17" s="185"/>
      <c r="FP17" s="185"/>
      <c r="FQ17" s="185"/>
      <c r="FR17" s="185"/>
      <c r="FS17" s="185"/>
      <c r="FT17" s="185"/>
      <c r="FU17" s="185"/>
      <c r="FV17" s="185"/>
      <c r="FW17" s="185"/>
      <c r="FX17" s="185"/>
      <c r="FY17" s="185"/>
      <c r="FZ17" s="185"/>
      <c r="GA17" s="185"/>
      <c r="GB17" s="185"/>
      <c r="GC17" s="185"/>
      <c r="GD17" s="185"/>
      <c r="GE17" s="185"/>
      <c r="GF17" s="185"/>
      <c r="GG17" s="185"/>
      <c r="GH17" s="185"/>
      <c r="GI17" s="185"/>
      <c r="GJ17" s="185"/>
      <c r="GK17" s="185"/>
      <c r="GL17" s="185"/>
      <c r="GM17" s="185"/>
      <c r="GN17" s="185"/>
      <c r="GO17" s="185"/>
      <c r="GP17" s="185"/>
      <c r="GQ17" s="185"/>
      <c r="GR17" s="185"/>
      <c r="GS17" s="185"/>
      <c r="GT17" s="185"/>
      <c r="GU17" s="185"/>
      <c r="GV17" s="185"/>
      <c r="GW17" s="185"/>
      <c r="GX17" s="185"/>
      <c r="GY17" s="185"/>
      <c r="GZ17" s="185"/>
      <c r="HA17" s="185"/>
      <c r="HB17" s="185"/>
      <c r="HC17" s="185"/>
      <c r="HD17" s="185"/>
      <c r="HE17" s="185"/>
      <c r="HF17" s="185"/>
      <c r="HG17" s="185"/>
      <c r="HH17" s="185"/>
      <c r="HI17" s="185"/>
      <c r="HJ17" s="185"/>
      <c r="HK17" s="185"/>
      <c r="HL17" s="185"/>
      <c r="HM17" s="185"/>
      <c r="HN17" s="185"/>
      <c r="HO17" s="185"/>
      <c r="HP17" s="185"/>
      <c r="HQ17" s="185"/>
      <c r="HR17" s="185"/>
      <c r="HS17" s="185"/>
      <c r="HT17" s="185"/>
      <c r="HU17" s="185"/>
      <c r="HV17" s="185"/>
      <c r="HW17" s="185"/>
      <c r="HX17" s="185"/>
      <c r="HY17" s="185"/>
      <c r="HZ17" s="185"/>
      <c r="IA17" s="185"/>
      <c r="IB17" s="185"/>
      <c r="IC17" s="185"/>
      <c r="ID17" s="185"/>
      <c r="IE17" s="185"/>
      <c r="IF17" s="185"/>
      <c r="IG17" s="185"/>
      <c r="IH17" s="185"/>
      <c r="II17" s="185"/>
      <c r="IJ17" s="185"/>
      <c r="IK17" s="185"/>
      <c r="IL17" s="185"/>
      <c r="IM17" s="185"/>
      <c r="IN17" s="185"/>
      <c r="IO17" s="185"/>
      <c r="IP17" s="185"/>
      <c r="IQ17" s="185"/>
      <c r="IR17" s="185"/>
      <c r="IS17" s="185"/>
      <c r="IT17" s="185"/>
      <c r="IU17" s="185"/>
      <c r="IV17" s="185"/>
      <c r="IW17" s="185"/>
    </row>
    <row r="18" customFormat="false" ht="15.75" hidden="false" customHeight="false" outlineLevel="0" collapsed="false">
      <c r="A18" s="182" t="s">
        <v>324</v>
      </c>
      <c r="B18" s="183"/>
      <c r="C18" s="183"/>
      <c r="D18" s="183"/>
      <c r="E18" s="183"/>
      <c r="F18" s="183"/>
      <c r="G18" s="183"/>
      <c r="H18" s="183"/>
      <c r="I18" s="183"/>
      <c r="J18" s="183"/>
      <c r="K18" s="183"/>
      <c r="L18" s="183"/>
      <c r="M18" s="183"/>
      <c r="N18" s="183"/>
      <c r="O18" s="184" t="n">
        <f aca="false">N18</f>
        <v>0</v>
      </c>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c r="FN18" s="185"/>
      <c r="FO18" s="185"/>
      <c r="FP18" s="185"/>
      <c r="FQ18" s="185"/>
      <c r="FR18" s="185"/>
      <c r="FS18" s="185"/>
      <c r="FT18" s="185"/>
      <c r="FU18" s="185"/>
      <c r="FV18" s="185"/>
      <c r="FW18" s="185"/>
      <c r="FX18" s="185"/>
      <c r="FY18" s="185"/>
      <c r="FZ18" s="185"/>
      <c r="GA18" s="185"/>
      <c r="GB18" s="185"/>
      <c r="GC18" s="185"/>
      <c r="GD18" s="185"/>
      <c r="GE18" s="185"/>
      <c r="GF18" s="185"/>
      <c r="GG18" s="185"/>
      <c r="GH18" s="185"/>
      <c r="GI18" s="185"/>
      <c r="GJ18" s="185"/>
      <c r="GK18" s="185"/>
      <c r="GL18" s="185"/>
      <c r="GM18" s="185"/>
      <c r="GN18" s="185"/>
      <c r="GO18" s="185"/>
      <c r="GP18" s="185"/>
      <c r="GQ18" s="185"/>
      <c r="GR18" s="185"/>
      <c r="GS18" s="185"/>
      <c r="GT18" s="185"/>
      <c r="GU18" s="185"/>
      <c r="GV18" s="185"/>
      <c r="GW18" s="185"/>
      <c r="GX18" s="185"/>
      <c r="GY18" s="185"/>
      <c r="GZ18" s="185"/>
      <c r="HA18" s="185"/>
      <c r="HB18" s="185"/>
      <c r="HC18" s="185"/>
      <c r="HD18" s="185"/>
      <c r="HE18" s="185"/>
      <c r="HF18" s="185"/>
      <c r="HG18" s="185"/>
      <c r="HH18" s="185"/>
      <c r="HI18" s="185"/>
      <c r="HJ18" s="185"/>
      <c r="HK18" s="185"/>
      <c r="HL18" s="185"/>
      <c r="HM18" s="185"/>
      <c r="HN18" s="185"/>
      <c r="HO18" s="185"/>
      <c r="HP18" s="185"/>
      <c r="HQ18" s="185"/>
      <c r="HR18" s="185"/>
      <c r="HS18" s="185"/>
      <c r="HT18" s="185"/>
      <c r="HU18" s="185"/>
      <c r="HV18" s="185"/>
      <c r="HW18" s="185"/>
      <c r="HX18" s="185"/>
      <c r="HY18" s="185"/>
      <c r="HZ18" s="185"/>
      <c r="IA18" s="185"/>
      <c r="IB18" s="185"/>
      <c r="IC18" s="185"/>
      <c r="ID18" s="185"/>
      <c r="IE18" s="185"/>
      <c r="IF18" s="185"/>
      <c r="IG18" s="185"/>
      <c r="IH18" s="185"/>
      <c r="II18" s="185"/>
      <c r="IJ18" s="185"/>
      <c r="IK18" s="185"/>
      <c r="IL18" s="185"/>
      <c r="IM18" s="185"/>
      <c r="IN18" s="185"/>
      <c r="IO18" s="185"/>
      <c r="IP18" s="185"/>
      <c r="IQ18" s="185"/>
      <c r="IR18" s="185"/>
      <c r="IS18" s="185"/>
      <c r="IT18" s="185"/>
      <c r="IU18" s="185"/>
      <c r="IV18" s="185"/>
      <c r="IW18" s="185"/>
    </row>
    <row r="19" customFormat="false" ht="15.75" hidden="false" customHeight="false" outlineLevel="0" collapsed="false">
      <c r="A19" s="182" t="s">
        <v>325</v>
      </c>
      <c r="B19" s="183"/>
      <c r="C19" s="183" t="n">
        <v>0</v>
      </c>
      <c r="D19" s="183" t="n">
        <v>0</v>
      </c>
      <c r="E19" s="183" t="n">
        <v>0</v>
      </c>
      <c r="F19" s="183" t="n">
        <v>0</v>
      </c>
      <c r="G19" s="183" t="n">
        <v>0</v>
      </c>
      <c r="H19" s="183" t="n">
        <v>0</v>
      </c>
      <c r="I19" s="183" t="n">
        <v>0</v>
      </c>
      <c r="J19" s="183" t="n">
        <v>0</v>
      </c>
      <c r="K19" s="183" t="n">
        <v>0</v>
      </c>
      <c r="L19" s="183" t="n">
        <v>0</v>
      </c>
      <c r="M19" s="183" t="n">
        <v>0</v>
      </c>
      <c r="N19" s="183" t="n">
        <v>0</v>
      </c>
      <c r="O19" s="184" t="n">
        <f aca="false">N19</f>
        <v>0</v>
      </c>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85"/>
      <c r="DF19" s="185"/>
      <c r="DG19" s="185"/>
      <c r="DH19" s="185"/>
      <c r="DI19" s="185"/>
      <c r="DJ19" s="185"/>
      <c r="DK19" s="185"/>
      <c r="DL19" s="185"/>
      <c r="DM19" s="185"/>
      <c r="DN19" s="185"/>
      <c r="DO19" s="185"/>
      <c r="DP19" s="185"/>
      <c r="DQ19" s="185"/>
      <c r="DR19" s="185"/>
      <c r="DS19" s="185"/>
      <c r="DT19" s="185"/>
      <c r="DU19" s="185"/>
      <c r="DV19" s="185"/>
      <c r="DW19" s="185"/>
      <c r="DX19" s="185"/>
      <c r="DY19" s="185"/>
      <c r="DZ19" s="185"/>
      <c r="EA19" s="185"/>
      <c r="EB19" s="185"/>
      <c r="EC19" s="185"/>
      <c r="ED19" s="185"/>
      <c r="EE19" s="185"/>
      <c r="EF19" s="185"/>
      <c r="EG19" s="185"/>
      <c r="EH19" s="185"/>
      <c r="EI19" s="185"/>
      <c r="EJ19" s="185"/>
      <c r="EK19" s="185"/>
      <c r="EL19" s="185"/>
      <c r="EM19" s="185"/>
      <c r="EN19" s="185"/>
      <c r="EO19" s="185"/>
      <c r="EP19" s="185"/>
      <c r="EQ19" s="185"/>
      <c r="ER19" s="185"/>
      <c r="ES19" s="185"/>
      <c r="ET19" s="185"/>
      <c r="EU19" s="185"/>
      <c r="EV19" s="185"/>
      <c r="EW19" s="185"/>
      <c r="EX19" s="185"/>
      <c r="EY19" s="185"/>
      <c r="EZ19" s="185"/>
      <c r="FA19" s="185"/>
      <c r="FB19" s="185"/>
      <c r="FC19" s="185"/>
      <c r="FD19" s="185"/>
      <c r="FE19" s="185"/>
      <c r="FF19" s="185"/>
      <c r="FG19" s="185"/>
      <c r="FH19" s="185"/>
      <c r="FI19" s="185"/>
      <c r="FJ19" s="185"/>
      <c r="FK19" s="185"/>
      <c r="FL19" s="185"/>
      <c r="FM19" s="185"/>
      <c r="FN19" s="185"/>
      <c r="FO19" s="185"/>
      <c r="FP19" s="185"/>
      <c r="FQ19" s="185"/>
      <c r="FR19" s="185"/>
      <c r="FS19" s="185"/>
      <c r="FT19" s="185"/>
      <c r="FU19" s="185"/>
      <c r="FV19" s="185"/>
      <c r="FW19" s="185"/>
      <c r="FX19" s="185"/>
      <c r="FY19" s="185"/>
      <c r="FZ19" s="185"/>
      <c r="GA19" s="185"/>
      <c r="GB19" s="185"/>
      <c r="GC19" s="185"/>
      <c r="GD19" s="185"/>
      <c r="GE19" s="185"/>
      <c r="GF19" s="185"/>
      <c r="GG19" s="185"/>
      <c r="GH19" s="185"/>
      <c r="GI19" s="185"/>
      <c r="GJ19" s="185"/>
      <c r="GK19" s="185"/>
      <c r="GL19" s="185"/>
      <c r="GM19" s="185"/>
      <c r="GN19" s="185"/>
      <c r="GO19" s="185"/>
      <c r="GP19" s="185"/>
      <c r="GQ19" s="185"/>
      <c r="GR19" s="185"/>
      <c r="GS19" s="185"/>
      <c r="GT19" s="185"/>
      <c r="GU19" s="185"/>
      <c r="GV19" s="185"/>
      <c r="GW19" s="185"/>
      <c r="GX19" s="185"/>
      <c r="GY19" s="185"/>
      <c r="GZ19" s="185"/>
      <c r="HA19" s="185"/>
      <c r="HB19" s="185"/>
      <c r="HC19" s="185"/>
      <c r="HD19" s="185"/>
      <c r="HE19" s="185"/>
      <c r="HF19" s="185"/>
      <c r="HG19" s="185"/>
      <c r="HH19" s="185"/>
      <c r="HI19" s="185"/>
      <c r="HJ19" s="185"/>
      <c r="HK19" s="185"/>
      <c r="HL19" s="185"/>
      <c r="HM19" s="185"/>
      <c r="HN19" s="185"/>
      <c r="HO19" s="185"/>
      <c r="HP19" s="185"/>
      <c r="HQ19" s="185"/>
      <c r="HR19" s="185"/>
      <c r="HS19" s="185"/>
      <c r="HT19" s="185"/>
      <c r="HU19" s="185"/>
      <c r="HV19" s="185"/>
      <c r="HW19" s="185"/>
      <c r="HX19" s="185"/>
      <c r="HY19" s="185"/>
      <c r="HZ19" s="185"/>
      <c r="IA19" s="185"/>
      <c r="IB19" s="185"/>
      <c r="IC19" s="185"/>
      <c r="ID19" s="185"/>
      <c r="IE19" s="185"/>
      <c r="IF19" s="185"/>
      <c r="IG19" s="185"/>
      <c r="IH19" s="185"/>
      <c r="II19" s="185"/>
      <c r="IJ19" s="185"/>
      <c r="IK19" s="185"/>
      <c r="IL19" s="185"/>
      <c r="IM19" s="185"/>
      <c r="IN19" s="185"/>
      <c r="IO19" s="185"/>
      <c r="IP19" s="185"/>
      <c r="IQ19" s="185"/>
      <c r="IR19" s="185"/>
      <c r="IS19" s="185"/>
      <c r="IT19" s="185"/>
      <c r="IU19" s="185"/>
      <c r="IV19" s="185"/>
      <c r="IW19" s="185"/>
    </row>
    <row r="20" customFormat="false" ht="15.75" hidden="false" customHeight="false" outlineLevel="0" collapsed="false">
      <c r="A20" s="182" t="s">
        <v>127</v>
      </c>
      <c r="B20" s="183"/>
      <c r="C20" s="183" t="n">
        <v>0</v>
      </c>
      <c r="D20" s="183" t="n">
        <v>0</v>
      </c>
      <c r="E20" s="183" t="n">
        <v>0</v>
      </c>
      <c r="F20" s="183" t="n">
        <v>0</v>
      </c>
      <c r="G20" s="183" t="n">
        <v>0</v>
      </c>
      <c r="H20" s="183" t="n">
        <v>0</v>
      </c>
      <c r="I20" s="183" t="n">
        <v>0</v>
      </c>
      <c r="J20" s="183" t="n">
        <v>0</v>
      </c>
      <c r="K20" s="183" t="n">
        <v>0</v>
      </c>
      <c r="L20" s="183" t="n">
        <v>0</v>
      </c>
      <c r="M20" s="183" t="n">
        <v>0</v>
      </c>
      <c r="N20" s="183" t="n">
        <v>0</v>
      </c>
      <c r="O20" s="184" t="n">
        <f aca="false">N20</f>
        <v>0</v>
      </c>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c r="FD20" s="185"/>
      <c r="FE20" s="185"/>
      <c r="FF20" s="185"/>
      <c r="FG20" s="185"/>
      <c r="FH20" s="185"/>
      <c r="FI20" s="185"/>
      <c r="FJ20" s="185"/>
      <c r="FK20" s="185"/>
      <c r="FL20" s="185"/>
      <c r="FM20" s="185"/>
      <c r="FN20" s="185"/>
      <c r="FO20" s="185"/>
      <c r="FP20" s="185"/>
      <c r="FQ20" s="185"/>
      <c r="FR20" s="185"/>
      <c r="FS20" s="185"/>
      <c r="FT20" s="185"/>
      <c r="FU20" s="185"/>
      <c r="FV20" s="185"/>
      <c r="FW20" s="185"/>
      <c r="FX20" s="185"/>
      <c r="FY20" s="185"/>
      <c r="FZ20" s="185"/>
      <c r="GA20" s="185"/>
      <c r="GB20" s="185"/>
      <c r="GC20" s="185"/>
      <c r="GD20" s="185"/>
      <c r="GE20" s="185"/>
      <c r="GF20" s="185"/>
      <c r="GG20" s="185"/>
      <c r="GH20" s="185"/>
      <c r="GI20" s="185"/>
      <c r="GJ20" s="185"/>
      <c r="GK20" s="185"/>
      <c r="GL20" s="185"/>
      <c r="GM20" s="185"/>
      <c r="GN20" s="185"/>
      <c r="GO20" s="185"/>
      <c r="GP20" s="185"/>
      <c r="GQ20" s="185"/>
      <c r="GR20" s="185"/>
      <c r="GS20" s="185"/>
      <c r="GT20" s="185"/>
      <c r="GU20" s="185"/>
      <c r="GV20" s="185"/>
      <c r="GW20" s="185"/>
      <c r="GX20" s="185"/>
      <c r="GY20" s="185"/>
      <c r="GZ20" s="185"/>
      <c r="HA20" s="185"/>
      <c r="HB20" s="185"/>
      <c r="HC20" s="185"/>
      <c r="HD20" s="185"/>
      <c r="HE20" s="185"/>
      <c r="HF20" s="185"/>
      <c r="HG20" s="185"/>
      <c r="HH20" s="185"/>
      <c r="HI20" s="185"/>
      <c r="HJ20" s="185"/>
      <c r="HK20" s="185"/>
      <c r="HL20" s="185"/>
      <c r="HM20" s="185"/>
      <c r="HN20" s="185"/>
      <c r="HO20" s="185"/>
      <c r="HP20" s="185"/>
      <c r="HQ20" s="185"/>
      <c r="HR20" s="185"/>
      <c r="HS20" s="185"/>
      <c r="HT20" s="185"/>
      <c r="HU20" s="185"/>
      <c r="HV20" s="185"/>
      <c r="HW20" s="185"/>
      <c r="HX20" s="185"/>
      <c r="HY20" s="185"/>
      <c r="HZ20" s="185"/>
      <c r="IA20" s="185"/>
      <c r="IB20" s="185"/>
      <c r="IC20" s="185"/>
      <c r="ID20" s="185"/>
      <c r="IE20" s="185"/>
      <c r="IF20" s="185"/>
      <c r="IG20" s="185"/>
      <c r="IH20" s="185"/>
      <c r="II20" s="185"/>
      <c r="IJ20" s="185"/>
      <c r="IK20" s="185"/>
      <c r="IL20" s="185"/>
      <c r="IM20" s="185"/>
      <c r="IN20" s="185"/>
      <c r="IO20" s="185"/>
      <c r="IP20" s="185"/>
      <c r="IQ20" s="185"/>
      <c r="IR20" s="185"/>
      <c r="IS20" s="185"/>
      <c r="IT20" s="185"/>
      <c r="IU20" s="185"/>
      <c r="IV20" s="185"/>
      <c r="IW20" s="185"/>
    </row>
    <row r="21" customFormat="false" ht="15.75" hidden="false" customHeight="false" outlineLevel="0" collapsed="false">
      <c r="A21" s="182" t="s">
        <v>129</v>
      </c>
      <c r="B21" s="183"/>
      <c r="C21" s="183" t="n">
        <v>0</v>
      </c>
      <c r="D21" s="183" t="n">
        <v>0</v>
      </c>
      <c r="E21" s="183" t="n">
        <v>0</v>
      </c>
      <c r="F21" s="183" t="n">
        <v>0</v>
      </c>
      <c r="G21" s="183" t="n">
        <v>0</v>
      </c>
      <c r="H21" s="183" t="n">
        <v>0</v>
      </c>
      <c r="I21" s="183" t="n">
        <v>0</v>
      </c>
      <c r="J21" s="183" t="n">
        <v>0</v>
      </c>
      <c r="K21" s="183" t="n">
        <v>0</v>
      </c>
      <c r="L21" s="183" t="n">
        <v>0</v>
      </c>
      <c r="M21" s="183" t="n">
        <v>0</v>
      </c>
      <c r="N21" s="183" t="n">
        <v>0</v>
      </c>
      <c r="O21" s="184" t="n">
        <f aca="false">N21</f>
        <v>0</v>
      </c>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c r="GO21" s="185"/>
      <c r="GP21" s="185"/>
      <c r="GQ21" s="185"/>
      <c r="GR21" s="185"/>
      <c r="GS21" s="185"/>
      <c r="GT21" s="185"/>
      <c r="GU21" s="185"/>
      <c r="GV21" s="185"/>
      <c r="GW21" s="185"/>
      <c r="GX21" s="185"/>
      <c r="GY21" s="185"/>
      <c r="GZ21" s="185"/>
      <c r="HA21" s="185"/>
      <c r="HB21" s="185"/>
      <c r="HC21" s="185"/>
      <c r="HD21" s="185"/>
      <c r="HE21" s="185"/>
      <c r="HF21" s="185"/>
      <c r="HG21" s="185"/>
      <c r="HH21" s="185"/>
      <c r="HI21" s="185"/>
      <c r="HJ21" s="185"/>
      <c r="HK21" s="185"/>
      <c r="HL21" s="185"/>
      <c r="HM21" s="185"/>
      <c r="HN21" s="185"/>
      <c r="HO21" s="185"/>
      <c r="HP21" s="185"/>
      <c r="HQ21" s="185"/>
      <c r="HR21" s="185"/>
      <c r="HS21" s="185"/>
      <c r="HT21" s="185"/>
      <c r="HU21" s="185"/>
      <c r="HV21" s="185"/>
      <c r="HW21" s="185"/>
      <c r="HX21" s="185"/>
      <c r="HY21" s="185"/>
      <c r="HZ21" s="185"/>
      <c r="IA21" s="185"/>
      <c r="IB21" s="185"/>
      <c r="IC21" s="185"/>
      <c r="ID21" s="185"/>
      <c r="IE21" s="185"/>
      <c r="IF21" s="185"/>
      <c r="IG21" s="185"/>
      <c r="IH21" s="185"/>
      <c r="II21" s="185"/>
      <c r="IJ21" s="185"/>
      <c r="IK21" s="185"/>
      <c r="IL21" s="185"/>
      <c r="IM21" s="185"/>
      <c r="IN21" s="185"/>
      <c r="IO21" s="185"/>
      <c r="IP21" s="185"/>
      <c r="IQ21" s="185"/>
      <c r="IR21" s="185"/>
      <c r="IS21" s="185"/>
      <c r="IT21" s="185"/>
      <c r="IU21" s="185"/>
      <c r="IV21" s="185"/>
      <c r="IW21" s="185"/>
    </row>
    <row r="22" customFormat="false" ht="15.75" hidden="false" customHeight="false" outlineLevel="0" collapsed="false">
      <c r="A22" s="182" t="s">
        <v>326</v>
      </c>
      <c r="B22" s="183"/>
      <c r="C22" s="183"/>
      <c r="D22" s="183"/>
      <c r="E22" s="183"/>
      <c r="F22" s="183"/>
      <c r="G22" s="183"/>
      <c r="H22" s="183"/>
      <c r="I22" s="183"/>
      <c r="J22" s="183"/>
      <c r="K22" s="183"/>
      <c r="L22" s="183"/>
      <c r="M22" s="183"/>
      <c r="N22" s="183"/>
      <c r="O22" s="184" t="n">
        <f aca="false">N22</f>
        <v>0</v>
      </c>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c r="DH22" s="185"/>
      <c r="DI22" s="185"/>
      <c r="DJ22" s="185"/>
      <c r="DK22" s="185"/>
      <c r="DL22" s="185"/>
      <c r="DM22" s="185"/>
      <c r="DN22" s="185"/>
      <c r="DO22" s="185"/>
      <c r="DP22" s="185"/>
      <c r="DQ22" s="185"/>
      <c r="DR22" s="185"/>
      <c r="DS22" s="185"/>
      <c r="DT22" s="185"/>
      <c r="DU22" s="185"/>
      <c r="DV22" s="185"/>
      <c r="DW22" s="185"/>
      <c r="DX22" s="185"/>
      <c r="DY22" s="185"/>
      <c r="DZ22" s="185"/>
      <c r="EA22" s="185"/>
      <c r="EB22" s="185"/>
      <c r="EC22" s="185"/>
      <c r="ED22" s="185"/>
      <c r="EE22" s="185"/>
      <c r="EF22" s="185"/>
      <c r="EG22" s="185"/>
      <c r="EH22" s="185"/>
      <c r="EI22" s="185"/>
      <c r="EJ22" s="185"/>
      <c r="EK22" s="185"/>
      <c r="EL22" s="185"/>
      <c r="EM22" s="185"/>
      <c r="EN22" s="185"/>
      <c r="EO22" s="185"/>
      <c r="EP22" s="185"/>
      <c r="EQ22" s="185"/>
      <c r="ER22" s="185"/>
      <c r="ES22" s="185"/>
      <c r="ET22" s="185"/>
      <c r="EU22" s="185"/>
      <c r="EV22" s="185"/>
      <c r="EW22" s="185"/>
      <c r="EX22" s="185"/>
      <c r="EY22" s="185"/>
      <c r="EZ22" s="185"/>
      <c r="FA22" s="185"/>
      <c r="FB22" s="185"/>
      <c r="FC22" s="185"/>
      <c r="FD22" s="185"/>
      <c r="FE22" s="185"/>
      <c r="FF22" s="185"/>
      <c r="FG22" s="185"/>
      <c r="FH22" s="185"/>
      <c r="FI22" s="185"/>
      <c r="FJ22" s="185"/>
      <c r="FK22" s="185"/>
      <c r="FL22" s="185"/>
      <c r="FM22" s="185"/>
      <c r="FN22" s="185"/>
      <c r="FO22" s="185"/>
      <c r="FP22" s="185"/>
      <c r="FQ22" s="185"/>
      <c r="FR22" s="185"/>
      <c r="FS22" s="185"/>
      <c r="FT22" s="185"/>
      <c r="FU22" s="185"/>
      <c r="FV22" s="185"/>
      <c r="FW22" s="185"/>
      <c r="FX22" s="185"/>
      <c r="FY22" s="185"/>
      <c r="FZ22" s="185"/>
      <c r="GA22" s="185"/>
      <c r="GB22" s="185"/>
      <c r="GC22" s="185"/>
      <c r="GD22" s="185"/>
      <c r="GE22" s="185"/>
      <c r="GF22" s="185"/>
      <c r="GG22" s="185"/>
      <c r="GH22" s="185"/>
      <c r="GI22" s="185"/>
      <c r="GJ22" s="185"/>
      <c r="GK22" s="185"/>
      <c r="GL22" s="185"/>
      <c r="GM22" s="185"/>
      <c r="GN22" s="185"/>
      <c r="GO22" s="185"/>
      <c r="GP22" s="185"/>
      <c r="GQ22" s="185"/>
      <c r="GR22" s="185"/>
      <c r="GS22" s="185"/>
      <c r="GT22" s="185"/>
      <c r="GU22" s="185"/>
      <c r="GV22" s="185"/>
      <c r="GW22" s="185"/>
      <c r="GX22" s="185"/>
      <c r="GY22" s="185"/>
      <c r="GZ22" s="185"/>
      <c r="HA22" s="185"/>
      <c r="HB22" s="185"/>
      <c r="HC22" s="185"/>
      <c r="HD22" s="185"/>
      <c r="HE22" s="185"/>
      <c r="HF22" s="185"/>
      <c r="HG22" s="185"/>
      <c r="HH22" s="185"/>
      <c r="HI22" s="185"/>
      <c r="HJ22" s="185"/>
      <c r="HK22" s="185"/>
      <c r="HL22" s="185"/>
      <c r="HM22" s="185"/>
      <c r="HN22" s="185"/>
      <c r="HO22" s="185"/>
      <c r="HP22" s="185"/>
      <c r="HQ22" s="185"/>
      <c r="HR22" s="185"/>
      <c r="HS22" s="185"/>
      <c r="HT22" s="185"/>
      <c r="HU22" s="185"/>
      <c r="HV22" s="185"/>
      <c r="HW22" s="185"/>
      <c r="HX22" s="185"/>
      <c r="HY22" s="185"/>
      <c r="HZ22" s="185"/>
      <c r="IA22" s="185"/>
      <c r="IB22" s="185"/>
      <c r="IC22" s="185"/>
      <c r="ID22" s="185"/>
      <c r="IE22" s="185"/>
      <c r="IF22" s="185"/>
      <c r="IG22" s="185"/>
      <c r="IH22" s="185"/>
      <c r="II22" s="185"/>
      <c r="IJ22" s="185"/>
      <c r="IK22" s="185"/>
      <c r="IL22" s="185"/>
      <c r="IM22" s="185"/>
      <c r="IN22" s="185"/>
      <c r="IO22" s="185"/>
      <c r="IP22" s="185"/>
      <c r="IQ22" s="185"/>
      <c r="IR22" s="185"/>
      <c r="IS22" s="185"/>
      <c r="IT22" s="185"/>
      <c r="IU22" s="185"/>
      <c r="IV22" s="185"/>
      <c r="IW22" s="185"/>
    </row>
    <row r="23" customFormat="false" ht="15.75" hidden="false" customHeight="false" outlineLevel="0" collapsed="false">
      <c r="A23" s="182" t="s">
        <v>327</v>
      </c>
      <c r="B23" s="183"/>
      <c r="C23" s="183"/>
      <c r="D23" s="183"/>
      <c r="E23" s="183"/>
      <c r="F23" s="183"/>
      <c r="G23" s="183"/>
      <c r="H23" s="183"/>
      <c r="I23" s="183"/>
      <c r="J23" s="183"/>
      <c r="K23" s="183"/>
      <c r="L23" s="183"/>
      <c r="M23" s="183"/>
      <c r="N23" s="183"/>
      <c r="O23" s="184" t="n">
        <f aca="false">N23</f>
        <v>0</v>
      </c>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H23" s="185"/>
      <c r="DI23" s="185"/>
      <c r="DJ23" s="185"/>
      <c r="DK23" s="185"/>
      <c r="DL23" s="185"/>
      <c r="DM23" s="185"/>
      <c r="DN23" s="185"/>
      <c r="DO23" s="185"/>
      <c r="DP23" s="185"/>
      <c r="DQ23" s="185"/>
      <c r="DR23" s="185"/>
      <c r="DS23" s="185"/>
      <c r="DT23" s="185"/>
      <c r="DU23" s="185"/>
      <c r="DV23" s="185"/>
      <c r="DW23" s="185"/>
      <c r="DX23" s="185"/>
      <c r="DY23" s="185"/>
      <c r="DZ23" s="185"/>
      <c r="EA23" s="185"/>
      <c r="EB23" s="185"/>
      <c r="EC23" s="185"/>
      <c r="ED23" s="185"/>
      <c r="EE23" s="185"/>
      <c r="EF23" s="185"/>
      <c r="EG23" s="185"/>
      <c r="EH23" s="185"/>
      <c r="EI23" s="185"/>
      <c r="EJ23" s="185"/>
      <c r="EK23" s="185"/>
      <c r="EL23" s="185"/>
      <c r="EM23" s="185"/>
      <c r="EN23" s="185"/>
      <c r="EO23" s="185"/>
      <c r="EP23" s="185"/>
      <c r="EQ23" s="185"/>
      <c r="ER23" s="185"/>
      <c r="ES23" s="185"/>
      <c r="ET23" s="185"/>
      <c r="EU23" s="185"/>
      <c r="EV23" s="185"/>
      <c r="EW23" s="185"/>
      <c r="EX23" s="185"/>
      <c r="EY23" s="185"/>
      <c r="EZ23" s="185"/>
      <c r="FA23" s="185"/>
      <c r="FB23" s="185"/>
      <c r="FC23" s="185"/>
      <c r="FD23" s="185"/>
      <c r="FE23" s="185"/>
      <c r="FF23" s="185"/>
      <c r="FG23" s="185"/>
      <c r="FH23" s="185"/>
      <c r="FI23" s="185"/>
      <c r="FJ23" s="185"/>
      <c r="FK23" s="185"/>
      <c r="FL23" s="185"/>
      <c r="FM23" s="185"/>
      <c r="FN23" s="185"/>
      <c r="FO23" s="185"/>
      <c r="FP23" s="185"/>
      <c r="FQ23" s="185"/>
      <c r="FR23" s="185"/>
      <c r="FS23" s="185"/>
      <c r="FT23" s="185"/>
      <c r="FU23" s="185"/>
      <c r="FV23" s="185"/>
      <c r="FW23" s="185"/>
      <c r="FX23" s="185"/>
      <c r="FY23" s="185"/>
      <c r="FZ23" s="185"/>
      <c r="GA23" s="185"/>
      <c r="GB23" s="185"/>
      <c r="GC23" s="185"/>
      <c r="GD23" s="185"/>
      <c r="GE23" s="185"/>
      <c r="GF23" s="185"/>
      <c r="GG23" s="185"/>
      <c r="GH23" s="185"/>
      <c r="GI23" s="185"/>
      <c r="GJ23" s="185"/>
      <c r="GK23" s="185"/>
      <c r="GL23" s="185"/>
      <c r="GM23" s="185"/>
      <c r="GN23" s="185"/>
      <c r="GO23" s="185"/>
      <c r="GP23" s="185"/>
      <c r="GQ23" s="185"/>
      <c r="GR23" s="185"/>
      <c r="GS23" s="185"/>
      <c r="GT23" s="185"/>
      <c r="GU23" s="185"/>
      <c r="GV23" s="185"/>
      <c r="GW23" s="185"/>
      <c r="GX23" s="185"/>
      <c r="GY23" s="185"/>
      <c r="GZ23" s="185"/>
      <c r="HA23" s="185"/>
      <c r="HB23" s="185"/>
      <c r="HC23" s="185"/>
      <c r="HD23" s="185"/>
      <c r="HE23" s="185"/>
      <c r="HF23" s="185"/>
      <c r="HG23" s="185"/>
      <c r="HH23" s="185"/>
      <c r="HI23" s="185"/>
      <c r="HJ23" s="185"/>
      <c r="HK23" s="185"/>
      <c r="HL23" s="185"/>
      <c r="HM23" s="185"/>
      <c r="HN23" s="185"/>
      <c r="HO23" s="185"/>
      <c r="HP23" s="185"/>
      <c r="HQ23" s="185"/>
      <c r="HR23" s="185"/>
      <c r="HS23" s="185"/>
      <c r="HT23" s="185"/>
      <c r="HU23" s="185"/>
      <c r="HV23" s="185"/>
      <c r="HW23" s="185"/>
      <c r="HX23" s="185"/>
      <c r="HY23" s="185"/>
      <c r="HZ23" s="185"/>
      <c r="IA23" s="185"/>
      <c r="IB23" s="185"/>
      <c r="IC23" s="185"/>
      <c r="ID23" s="185"/>
      <c r="IE23" s="185"/>
      <c r="IF23" s="185"/>
      <c r="IG23" s="185"/>
      <c r="IH23" s="185"/>
      <c r="II23" s="185"/>
      <c r="IJ23" s="185"/>
      <c r="IK23" s="185"/>
      <c r="IL23" s="185"/>
      <c r="IM23" s="185"/>
      <c r="IN23" s="185"/>
      <c r="IO23" s="185"/>
      <c r="IP23" s="185"/>
      <c r="IQ23" s="185"/>
      <c r="IR23" s="185"/>
      <c r="IS23" s="185"/>
      <c r="IT23" s="185"/>
      <c r="IU23" s="185"/>
      <c r="IV23" s="185"/>
      <c r="IW23" s="185"/>
    </row>
    <row r="24" customFormat="false" ht="15.75" hidden="false" customHeight="false" outlineLevel="0" collapsed="false">
      <c r="A24" s="182" t="s">
        <v>328</v>
      </c>
      <c r="B24" s="183"/>
      <c r="C24" s="183"/>
      <c r="D24" s="183"/>
      <c r="E24" s="183"/>
      <c r="F24" s="183"/>
      <c r="G24" s="183"/>
      <c r="H24" s="183"/>
      <c r="I24" s="183"/>
      <c r="J24" s="183"/>
      <c r="K24" s="183"/>
      <c r="L24" s="183"/>
      <c r="M24" s="183"/>
      <c r="N24" s="183"/>
      <c r="O24" s="184" t="n">
        <f aca="false">N24</f>
        <v>0</v>
      </c>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5"/>
      <c r="FM24" s="185"/>
      <c r="FN24" s="185"/>
      <c r="FO24" s="185"/>
      <c r="FP24" s="185"/>
      <c r="FQ24" s="185"/>
      <c r="FR24" s="185"/>
      <c r="FS24" s="185"/>
      <c r="FT24" s="185"/>
      <c r="FU24" s="185"/>
      <c r="FV24" s="185"/>
      <c r="FW24" s="185"/>
      <c r="FX24" s="185"/>
      <c r="FY24" s="185"/>
      <c r="FZ24" s="185"/>
      <c r="GA24" s="185"/>
      <c r="GB24" s="185"/>
      <c r="GC24" s="185"/>
      <c r="GD24" s="185"/>
      <c r="GE24" s="185"/>
      <c r="GF24" s="185"/>
      <c r="GG24" s="185"/>
      <c r="GH24" s="185"/>
      <c r="GI24" s="185"/>
      <c r="GJ24" s="185"/>
      <c r="GK24" s="185"/>
      <c r="GL24" s="185"/>
      <c r="GM24" s="185"/>
      <c r="GN24" s="185"/>
      <c r="GO24" s="185"/>
      <c r="GP24" s="185"/>
      <c r="GQ24" s="185"/>
      <c r="GR24" s="185"/>
      <c r="GS24" s="185"/>
      <c r="GT24" s="185"/>
      <c r="GU24" s="185"/>
      <c r="GV24" s="185"/>
      <c r="GW24" s="185"/>
      <c r="GX24" s="185"/>
      <c r="GY24" s="185"/>
      <c r="GZ24" s="185"/>
      <c r="HA24" s="185"/>
      <c r="HB24" s="185"/>
      <c r="HC24" s="185"/>
      <c r="HD24" s="185"/>
      <c r="HE24" s="185"/>
      <c r="HF24" s="185"/>
      <c r="HG24" s="185"/>
      <c r="HH24" s="185"/>
      <c r="HI24" s="185"/>
      <c r="HJ24" s="185"/>
      <c r="HK24" s="185"/>
      <c r="HL24" s="185"/>
      <c r="HM24" s="185"/>
      <c r="HN24" s="185"/>
      <c r="HO24" s="185"/>
      <c r="HP24" s="185"/>
      <c r="HQ24" s="185"/>
      <c r="HR24" s="185"/>
      <c r="HS24" s="185"/>
      <c r="HT24" s="185"/>
      <c r="HU24" s="185"/>
      <c r="HV24" s="185"/>
      <c r="HW24" s="185"/>
      <c r="HX24" s="185"/>
      <c r="HY24" s="185"/>
      <c r="HZ24" s="185"/>
      <c r="IA24" s="185"/>
      <c r="IB24" s="185"/>
      <c r="IC24" s="185"/>
      <c r="ID24" s="185"/>
      <c r="IE24" s="185"/>
      <c r="IF24" s="185"/>
      <c r="IG24" s="185"/>
      <c r="IH24" s="185"/>
      <c r="II24" s="185"/>
      <c r="IJ24" s="185"/>
      <c r="IK24" s="185"/>
      <c r="IL24" s="185"/>
      <c r="IM24" s="185"/>
      <c r="IN24" s="185"/>
      <c r="IO24" s="185"/>
      <c r="IP24" s="185"/>
      <c r="IQ24" s="185"/>
      <c r="IR24" s="185"/>
      <c r="IS24" s="185"/>
      <c r="IT24" s="185"/>
      <c r="IU24" s="185"/>
      <c r="IV24" s="185"/>
      <c r="IW24" s="185"/>
    </row>
    <row r="25" customFormat="false" ht="15.75" hidden="false" customHeight="false" outlineLevel="0" collapsed="false">
      <c r="A25" s="182" t="s">
        <v>329</v>
      </c>
      <c r="B25" s="183"/>
      <c r="C25" s="183"/>
      <c r="D25" s="183"/>
      <c r="E25" s="183"/>
      <c r="F25" s="183"/>
      <c r="G25" s="183"/>
      <c r="H25" s="183"/>
      <c r="I25" s="183"/>
      <c r="J25" s="183"/>
      <c r="K25" s="183"/>
      <c r="L25" s="183"/>
      <c r="M25" s="183"/>
      <c r="N25" s="183"/>
      <c r="O25" s="184" t="n">
        <f aca="false">N25</f>
        <v>0</v>
      </c>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c r="FD25" s="185"/>
      <c r="FE25" s="185"/>
      <c r="FF25" s="185"/>
      <c r="FG25" s="185"/>
      <c r="FH25" s="185"/>
      <c r="FI25" s="185"/>
      <c r="FJ25" s="185"/>
      <c r="FK25" s="185"/>
      <c r="FL25" s="185"/>
      <c r="FM25" s="185"/>
      <c r="FN25" s="185"/>
      <c r="FO25" s="185"/>
      <c r="FP25" s="185"/>
      <c r="FQ25" s="185"/>
      <c r="FR25" s="185"/>
      <c r="FS25" s="185"/>
      <c r="FT25" s="185"/>
      <c r="FU25" s="185"/>
      <c r="FV25" s="185"/>
      <c r="FW25" s="185"/>
      <c r="FX25" s="185"/>
      <c r="FY25" s="185"/>
      <c r="FZ25" s="185"/>
      <c r="GA25" s="185"/>
      <c r="GB25" s="185"/>
      <c r="GC25" s="185"/>
      <c r="GD25" s="185"/>
      <c r="GE25" s="185"/>
      <c r="GF25" s="185"/>
      <c r="GG25" s="185"/>
      <c r="GH25" s="185"/>
      <c r="GI25" s="185"/>
      <c r="GJ25" s="185"/>
      <c r="GK25" s="185"/>
      <c r="GL25" s="185"/>
      <c r="GM25" s="185"/>
      <c r="GN25" s="185"/>
      <c r="GO25" s="185"/>
      <c r="GP25" s="185"/>
      <c r="GQ25" s="185"/>
      <c r="GR25" s="185"/>
      <c r="GS25" s="185"/>
      <c r="GT25" s="185"/>
      <c r="GU25" s="185"/>
      <c r="GV25" s="185"/>
      <c r="GW25" s="185"/>
      <c r="GX25" s="185"/>
      <c r="GY25" s="185"/>
      <c r="GZ25" s="185"/>
      <c r="HA25" s="185"/>
      <c r="HB25" s="185"/>
      <c r="HC25" s="185"/>
      <c r="HD25" s="185"/>
      <c r="HE25" s="185"/>
      <c r="HF25" s="185"/>
      <c r="HG25" s="185"/>
      <c r="HH25" s="185"/>
      <c r="HI25" s="185"/>
      <c r="HJ25" s="185"/>
      <c r="HK25" s="185"/>
      <c r="HL25" s="185"/>
      <c r="HM25" s="185"/>
      <c r="HN25" s="185"/>
      <c r="HO25" s="185"/>
      <c r="HP25" s="185"/>
      <c r="HQ25" s="185"/>
      <c r="HR25" s="185"/>
      <c r="HS25" s="185"/>
      <c r="HT25" s="185"/>
      <c r="HU25" s="185"/>
      <c r="HV25" s="185"/>
      <c r="HW25" s="185"/>
      <c r="HX25" s="185"/>
      <c r="HY25" s="185"/>
      <c r="HZ25" s="185"/>
      <c r="IA25" s="185"/>
      <c r="IB25" s="185"/>
      <c r="IC25" s="185"/>
      <c r="ID25" s="185"/>
      <c r="IE25" s="185"/>
      <c r="IF25" s="185"/>
      <c r="IG25" s="185"/>
      <c r="IH25" s="185"/>
      <c r="II25" s="185"/>
      <c r="IJ25" s="185"/>
      <c r="IK25" s="185"/>
      <c r="IL25" s="185"/>
      <c r="IM25" s="185"/>
      <c r="IN25" s="185"/>
      <c r="IO25" s="185"/>
      <c r="IP25" s="185"/>
      <c r="IQ25" s="185"/>
      <c r="IR25" s="185"/>
      <c r="IS25" s="185"/>
      <c r="IT25" s="185"/>
      <c r="IU25" s="185"/>
      <c r="IV25" s="185"/>
      <c r="IW25" s="185"/>
    </row>
    <row r="26" customFormat="false" ht="15.75" hidden="false" customHeight="false" outlineLevel="0" collapsed="false">
      <c r="A26" s="182" t="s">
        <v>330</v>
      </c>
      <c r="B26" s="183"/>
      <c r="C26" s="183"/>
      <c r="D26" s="183"/>
      <c r="E26" s="183"/>
      <c r="F26" s="183"/>
      <c r="G26" s="183"/>
      <c r="H26" s="183"/>
      <c r="I26" s="183"/>
      <c r="J26" s="183"/>
      <c r="K26" s="183"/>
      <c r="L26" s="183"/>
      <c r="M26" s="183"/>
      <c r="N26" s="183"/>
      <c r="O26" s="184" t="n">
        <f aca="false">N26</f>
        <v>0</v>
      </c>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85"/>
      <c r="DI26" s="185"/>
      <c r="DJ26" s="185"/>
      <c r="DK26" s="185"/>
      <c r="DL26" s="185"/>
      <c r="DM26" s="185"/>
      <c r="DN26" s="185"/>
      <c r="DO26" s="185"/>
      <c r="DP26" s="185"/>
      <c r="DQ26" s="185"/>
      <c r="DR26" s="185"/>
      <c r="DS26" s="185"/>
      <c r="DT26" s="185"/>
      <c r="DU26" s="185"/>
      <c r="DV26" s="185"/>
      <c r="DW26" s="185"/>
      <c r="DX26" s="185"/>
      <c r="DY26" s="185"/>
      <c r="DZ26" s="185"/>
      <c r="EA26" s="185"/>
      <c r="EB26" s="185"/>
      <c r="EC26" s="185"/>
      <c r="ED26" s="185"/>
      <c r="EE26" s="185"/>
      <c r="EF26" s="185"/>
      <c r="EG26" s="185"/>
      <c r="EH26" s="185"/>
      <c r="EI26" s="185"/>
      <c r="EJ26" s="185"/>
      <c r="EK26" s="185"/>
      <c r="EL26" s="185"/>
      <c r="EM26" s="185"/>
      <c r="EN26" s="185"/>
      <c r="EO26" s="185"/>
      <c r="EP26" s="185"/>
      <c r="EQ26" s="185"/>
      <c r="ER26" s="185"/>
      <c r="ES26" s="185"/>
      <c r="ET26" s="185"/>
      <c r="EU26" s="185"/>
      <c r="EV26" s="185"/>
      <c r="EW26" s="185"/>
      <c r="EX26" s="185"/>
      <c r="EY26" s="185"/>
      <c r="EZ26" s="185"/>
      <c r="FA26" s="185"/>
      <c r="FB26" s="185"/>
      <c r="FC26" s="185"/>
      <c r="FD26" s="185"/>
      <c r="FE26" s="185"/>
      <c r="FF26" s="185"/>
      <c r="FG26" s="185"/>
      <c r="FH26" s="185"/>
      <c r="FI26" s="185"/>
      <c r="FJ26" s="185"/>
      <c r="FK26" s="185"/>
      <c r="FL26" s="185"/>
      <c r="FM26" s="185"/>
      <c r="FN26" s="185"/>
      <c r="FO26" s="185"/>
      <c r="FP26" s="185"/>
      <c r="FQ26" s="185"/>
      <c r="FR26" s="185"/>
      <c r="FS26" s="185"/>
      <c r="FT26" s="185"/>
      <c r="FU26" s="185"/>
      <c r="FV26" s="185"/>
      <c r="FW26" s="185"/>
      <c r="FX26" s="185"/>
      <c r="FY26" s="185"/>
      <c r="FZ26" s="185"/>
      <c r="GA26" s="185"/>
      <c r="GB26" s="185"/>
      <c r="GC26" s="185"/>
      <c r="GD26" s="185"/>
      <c r="GE26" s="185"/>
      <c r="GF26" s="185"/>
      <c r="GG26" s="185"/>
      <c r="GH26" s="185"/>
      <c r="GI26" s="185"/>
      <c r="GJ26" s="185"/>
      <c r="GK26" s="185"/>
      <c r="GL26" s="185"/>
      <c r="GM26" s="185"/>
      <c r="GN26" s="185"/>
      <c r="GO26" s="185"/>
      <c r="GP26" s="185"/>
      <c r="GQ26" s="185"/>
      <c r="GR26" s="185"/>
      <c r="GS26" s="185"/>
      <c r="GT26" s="185"/>
      <c r="GU26" s="185"/>
      <c r="GV26" s="185"/>
      <c r="GW26" s="185"/>
      <c r="GX26" s="185"/>
      <c r="GY26" s="185"/>
      <c r="GZ26" s="185"/>
      <c r="HA26" s="185"/>
      <c r="HB26" s="185"/>
      <c r="HC26" s="185"/>
      <c r="HD26" s="185"/>
      <c r="HE26" s="185"/>
      <c r="HF26" s="185"/>
      <c r="HG26" s="185"/>
      <c r="HH26" s="185"/>
      <c r="HI26" s="185"/>
      <c r="HJ26" s="185"/>
      <c r="HK26" s="185"/>
      <c r="HL26" s="185"/>
      <c r="HM26" s="185"/>
      <c r="HN26" s="185"/>
      <c r="HO26" s="185"/>
      <c r="HP26" s="185"/>
      <c r="HQ26" s="185"/>
      <c r="HR26" s="185"/>
      <c r="HS26" s="185"/>
      <c r="HT26" s="185"/>
      <c r="HU26" s="185"/>
      <c r="HV26" s="185"/>
      <c r="HW26" s="185"/>
      <c r="HX26" s="185"/>
      <c r="HY26" s="185"/>
      <c r="HZ26" s="185"/>
      <c r="IA26" s="185"/>
      <c r="IB26" s="185"/>
      <c r="IC26" s="185"/>
      <c r="ID26" s="185"/>
      <c r="IE26" s="185"/>
      <c r="IF26" s="185"/>
      <c r="IG26" s="185"/>
      <c r="IH26" s="185"/>
      <c r="II26" s="185"/>
      <c r="IJ26" s="185"/>
      <c r="IK26" s="185"/>
      <c r="IL26" s="185"/>
      <c r="IM26" s="185"/>
      <c r="IN26" s="185"/>
      <c r="IO26" s="185"/>
      <c r="IP26" s="185"/>
      <c r="IQ26" s="185"/>
      <c r="IR26" s="185"/>
      <c r="IS26" s="185"/>
      <c r="IT26" s="185"/>
      <c r="IU26" s="185"/>
      <c r="IV26" s="185"/>
      <c r="IW26" s="185"/>
    </row>
    <row r="27" customFormat="false" ht="15.75" hidden="false" customHeight="false" outlineLevel="0" collapsed="false">
      <c r="A27" s="182" t="s">
        <v>331</v>
      </c>
      <c r="B27" s="183"/>
      <c r="C27" s="183" t="n">
        <v>0</v>
      </c>
      <c r="D27" s="183" t="n">
        <v>0</v>
      </c>
      <c r="E27" s="183" t="n">
        <v>0</v>
      </c>
      <c r="F27" s="183" t="n">
        <v>0</v>
      </c>
      <c r="G27" s="183" t="n">
        <v>0</v>
      </c>
      <c r="H27" s="183" t="n">
        <v>0</v>
      </c>
      <c r="I27" s="183" t="n">
        <v>0</v>
      </c>
      <c r="J27" s="183" t="n">
        <v>0</v>
      </c>
      <c r="K27" s="183" t="n">
        <v>0</v>
      </c>
      <c r="L27" s="183" t="n">
        <v>0</v>
      </c>
      <c r="M27" s="183" t="n">
        <v>0</v>
      </c>
      <c r="N27" s="183" t="n">
        <v>0</v>
      </c>
      <c r="O27" s="184" t="n">
        <f aca="false">N27</f>
        <v>0</v>
      </c>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85"/>
      <c r="BW27" s="185"/>
      <c r="BX27" s="185"/>
      <c r="BY27" s="185"/>
      <c r="BZ27" s="185"/>
      <c r="CA27" s="185"/>
      <c r="CB27" s="185"/>
      <c r="CC27" s="185"/>
      <c r="CD27" s="185"/>
      <c r="CE27" s="185"/>
      <c r="CF27" s="185"/>
      <c r="CG27" s="185"/>
      <c r="CH27" s="185"/>
      <c r="CI27" s="185"/>
      <c r="CJ27" s="185"/>
      <c r="CK27" s="185"/>
      <c r="CL27" s="185"/>
      <c r="CM27" s="185"/>
      <c r="CN27" s="185"/>
      <c r="CO27" s="185"/>
      <c r="CP27" s="185"/>
      <c r="CQ27" s="185"/>
      <c r="CR27" s="185"/>
      <c r="CS27" s="185"/>
      <c r="CT27" s="185"/>
      <c r="CU27" s="185"/>
      <c r="CV27" s="185"/>
      <c r="CW27" s="185"/>
      <c r="CX27" s="185"/>
      <c r="CY27" s="185"/>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85"/>
      <c r="EJ27" s="185"/>
      <c r="EK27" s="185"/>
      <c r="EL27" s="185"/>
      <c r="EM27" s="185"/>
      <c r="EN27" s="185"/>
      <c r="EO27" s="185"/>
      <c r="EP27" s="185"/>
      <c r="EQ27" s="185"/>
      <c r="ER27" s="185"/>
      <c r="ES27" s="185"/>
      <c r="ET27" s="185"/>
      <c r="EU27" s="185"/>
      <c r="EV27" s="185"/>
      <c r="EW27" s="185"/>
      <c r="EX27" s="185"/>
      <c r="EY27" s="185"/>
      <c r="EZ27" s="185"/>
      <c r="FA27" s="185"/>
      <c r="FB27" s="185"/>
      <c r="FC27" s="185"/>
      <c r="FD27" s="185"/>
      <c r="FE27" s="185"/>
      <c r="FF27" s="185"/>
      <c r="FG27" s="185"/>
      <c r="FH27" s="185"/>
      <c r="FI27" s="185"/>
      <c r="FJ27" s="185"/>
      <c r="FK27" s="185"/>
      <c r="FL27" s="185"/>
      <c r="FM27" s="185"/>
      <c r="FN27" s="185"/>
      <c r="FO27" s="185"/>
      <c r="FP27" s="185"/>
      <c r="FQ27" s="185"/>
      <c r="FR27" s="185"/>
      <c r="FS27" s="185"/>
      <c r="FT27" s="185"/>
      <c r="FU27" s="185"/>
      <c r="FV27" s="185"/>
      <c r="FW27" s="185"/>
      <c r="FX27" s="185"/>
      <c r="FY27" s="185"/>
      <c r="FZ27" s="185"/>
      <c r="GA27" s="185"/>
      <c r="GB27" s="185"/>
      <c r="GC27" s="185"/>
      <c r="GD27" s="185"/>
      <c r="GE27" s="185"/>
      <c r="GF27" s="185"/>
      <c r="GG27" s="185"/>
      <c r="GH27" s="185"/>
      <c r="GI27" s="185"/>
      <c r="GJ27" s="185"/>
      <c r="GK27" s="185"/>
      <c r="GL27" s="185"/>
      <c r="GM27" s="185"/>
      <c r="GN27" s="185"/>
      <c r="GO27" s="185"/>
      <c r="GP27" s="185"/>
      <c r="GQ27" s="185"/>
      <c r="GR27" s="185"/>
      <c r="GS27" s="185"/>
      <c r="GT27" s="185"/>
      <c r="GU27" s="185"/>
      <c r="GV27" s="185"/>
      <c r="GW27" s="185"/>
      <c r="GX27" s="185"/>
      <c r="GY27" s="185"/>
      <c r="GZ27" s="185"/>
      <c r="HA27" s="185"/>
      <c r="HB27" s="185"/>
      <c r="HC27" s="185"/>
      <c r="HD27" s="185"/>
      <c r="HE27" s="185"/>
      <c r="HF27" s="185"/>
      <c r="HG27" s="185"/>
      <c r="HH27" s="185"/>
      <c r="HI27" s="185"/>
      <c r="HJ27" s="185"/>
      <c r="HK27" s="185"/>
      <c r="HL27" s="185"/>
      <c r="HM27" s="185"/>
      <c r="HN27" s="185"/>
      <c r="HO27" s="185"/>
      <c r="HP27" s="185"/>
      <c r="HQ27" s="185"/>
      <c r="HR27" s="185"/>
      <c r="HS27" s="185"/>
      <c r="HT27" s="185"/>
      <c r="HU27" s="185"/>
      <c r="HV27" s="185"/>
      <c r="HW27" s="185"/>
      <c r="HX27" s="185"/>
      <c r="HY27" s="185"/>
      <c r="HZ27" s="185"/>
      <c r="IA27" s="185"/>
      <c r="IB27" s="185"/>
      <c r="IC27" s="185"/>
      <c r="ID27" s="185"/>
      <c r="IE27" s="185"/>
      <c r="IF27" s="185"/>
      <c r="IG27" s="185"/>
      <c r="IH27" s="185"/>
      <c r="II27" s="185"/>
      <c r="IJ27" s="185"/>
      <c r="IK27" s="185"/>
      <c r="IL27" s="185"/>
      <c r="IM27" s="185"/>
      <c r="IN27" s="185"/>
      <c r="IO27" s="185"/>
      <c r="IP27" s="185"/>
      <c r="IQ27" s="185"/>
      <c r="IR27" s="185"/>
      <c r="IS27" s="185"/>
      <c r="IT27" s="185"/>
      <c r="IU27" s="185"/>
      <c r="IV27" s="185"/>
      <c r="IW27" s="185"/>
    </row>
    <row r="28" customFormat="false" ht="15.75" hidden="false" customHeight="false" outlineLevel="0" collapsed="false">
      <c r="A28" s="182" t="s">
        <v>332</v>
      </c>
      <c r="B28" s="183"/>
      <c r="C28" s="183"/>
      <c r="D28" s="183"/>
      <c r="E28" s="183"/>
      <c r="F28" s="183"/>
      <c r="G28" s="183"/>
      <c r="H28" s="183"/>
      <c r="I28" s="183"/>
      <c r="J28" s="183"/>
      <c r="K28" s="183"/>
      <c r="L28" s="183"/>
      <c r="M28" s="183"/>
      <c r="N28" s="183"/>
      <c r="O28" s="184"/>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c r="GG28" s="185"/>
      <c r="GH28" s="185"/>
      <c r="GI28" s="185"/>
      <c r="GJ28" s="185"/>
      <c r="GK28" s="185"/>
      <c r="GL28" s="185"/>
      <c r="GM28" s="185"/>
      <c r="GN28" s="185"/>
      <c r="GO28" s="185"/>
      <c r="GP28" s="185"/>
      <c r="GQ28" s="185"/>
      <c r="GR28" s="185"/>
      <c r="GS28" s="185"/>
      <c r="GT28" s="185"/>
      <c r="GU28" s="185"/>
      <c r="GV28" s="185"/>
      <c r="GW28" s="185"/>
      <c r="GX28" s="185"/>
      <c r="GY28" s="185"/>
      <c r="GZ28" s="185"/>
      <c r="HA28" s="185"/>
      <c r="HB28" s="185"/>
      <c r="HC28" s="185"/>
      <c r="HD28" s="185"/>
      <c r="HE28" s="185"/>
      <c r="HF28" s="185"/>
      <c r="HG28" s="185"/>
      <c r="HH28" s="185"/>
      <c r="HI28" s="185"/>
      <c r="HJ28" s="185"/>
      <c r="HK28" s="185"/>
      <c r="HL28" s="185"/>
      <c r="HM28" s="185"/>
      <c r="HN28" s="185"/>
      <c r="HO28" s="185"/>
      <c r="HP28" s="185"/>
      <c r="HQ28" s="185"/>
      <c r="HR28" s="185"/>
      <c r="HS28" s="185"/>
      <c r="HT28" s="185"/>
      <c r="HU28" s="185"/>
      <c r="HV28" s="185"/>
      <c r="HW28" s="185"/>
      <c r="HX28" s="185"/>
      <c r="HY28" s="185"/>
      <c r="HZ28" s="185"/>
      <c r="IA28" s="185"/>
      <c r="IB28" s="185"/>
      <c r="IC28" s="185"/>
      <c r="ID28" s="185"/>
      <c r="IE28" s="185"/>
      <c r="IF28" s="185"/>
      <c r="IG28" s="185"/>
      <c r="IH28" s="185"/>
      <c r="II28" s="185"/>
      <c r="IJ28" s="185"/>
      <c r="IK28" s="185"/>
      <c r="IL28" s="185"/>
      <c r="IM28" s="185"/>
      <c r="IN28" s="185"/>
      <c r="IO28" s="185"/>
      <c r="IP28" s="185"/>
      <c r="IQ28" s="185"/>
      <c r="IR28" s="185"/>
      <c r="IS28" s="185"/>
      <c r="IT28" s="185"/>
      <c r="IU28" s="185"/>
      <c r="IV28" s="185"/>
      <c r="IW28" s="185"/>
    </row>
    <row r="29" customFormat="false" ht="15.75" hidden="false" customHeight="false" outlineLevel="0" collapsed="false">
      <c r="A29" s="182" t="s">
        <v>333</v>
      </c>
      <c r="B29" s="183"/>
      <c r="C29" s="183" t="n">
        <v>0</v>
      </c>
      <c r="D29" s="183" t="n">
        <v>0</v>
      </c>
      <c r="E29" s="183" t="n">
        <v>0</v>
      </c>
      <c r="F29" s="183" t="n">
        <v>0</v>
      </c>
      <c r="G29" s="183" t="n">
        <v>0</v>
      </c>
      <c r="H29" s="183" t="n">
        <v>0</v>
      </c>
      <c r="I29" s="183" t="n">
        <v>0</v>
      </c>
      <c r="J29" s="183" t="n">
        <v>0</v>
      </c>
      <c r="K29" s="183" t="n">
        <v>0</v>
      </c>
      <c r="L29" s="183" t="n">
        <v>0</v>
      </c>
      <c r="M29" s="183" t="n">
        <v>0</v>
      </c>
      <c r="N29" s="183" t="n">
        <v>0</v>
      </c>
      <c r="O29" s="184" t="n">
        <f aca="false">N29</f>
        <v>0</v>
      </c>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c r="BM29" s="185"/>
      <c r="BN29" s="185"/>
      <c r="BO29" s="185"/>
      <c r="BP29" s="185"/>
      <c r="BQ29" s="185"/>
      <c r="BR29" s="185"/>
      <c r="BS29" s="185"/>
      <c r="BT29" s="185"/>
      <c r="BU29" s="185"/>
      <c r="BV29" s="185"/>
      <c r="BW29" s="185"/>
      <c r="BX29" s="185"/>
      <c r="BY29" s="185"/>
      <c r="BZ29" s="185"/>
      <c r="CA29" s="185"/>
      <c r="CB29" s="185"/>
      <c r="CC29" s="185"/>
      <c r="CD29" s="185"/>
      <c r="CE29" s="185"/>
      <c r="CF29" s="185"/>
      <c r="CG29" s="185"/>
      <c r="CH29" s="185"/>
      <c r="CI29" s="185"/>
      <c r="CJ29" s="185"/>
      <c r="CK29" s="185"/>
      <c r="CL29" s="185"/>
      <c r="CM29" s="185"/>
      <c r="CN29" s="185"/>
      <c r="CO29" s="185"/>
      <c r="CP29" s="185"/>
      <c r="CQ29" s="185"/>
      <c r="CR29" s="185"/>
      <c r="CS29" s="185"/>
      <c r="CT29" s="185"/>
      <c r="CU29" s="185"/>
      <c r="CV29" s="185"/>
      <c r="CW29" s="185"/>
      <c r="CX29" s="185"/>
      <c r="CY29" s="185"/>
      <c r="CZ29" s="185"/>
      <c r="DA29" s="185"/>
      <c r="DB29" s="185"/>
      <c r="DC29" s="185"/>
      <c r="DD29" s="185"/>
      <c r="DE29" s="185"/>
      <c r="DF29" s="185"/>
      <c r="DG29" s="185"/>
      <c r="DH29" s="185"/>
      <c r="DI29" s="185"/>
      <c r="DJ29" s="185"/>
      <c r="DK29" s="185"/>
      <c r="DL29" s="185"/>
      <c r="DM29" s="185"/>
      <c r="DN29" s="185"/>
      <c r="DO29" s="185"/>
      <c r="DP29" s="185"/>
      <c r="DQ29" s="185"/>
      <c r="DR29" s="185"/>
      <c r="DS29" s="185"/>
      <c r="DT29" s="185"/>
      <c r="DU29" s="185"/>
      <c r="DV29" s="185"/>
      <c r="DW29" s="185"/>
      <c r="DX29" s="185"/>
      <c r="DY29" s="185"/>
      <c r="DZ29" s="185"/>
      <c r="EA29" s="185"/>
      <c r="EB29" s="185"/>
      <c r="EC29" s="185"/>
      <c r="ED29" s="185"/>
      <c r="EE29" s="185"/>
      <c r="EF29" s="185"/>
      <c r="EG29" s="185"/>
      <c r="EH29" s="185"/>
      <c r="EI29" s="185"/>
      <c r="EJ29" s="185"/>
      <c r="EK29" s="185"/>
      <c r="EL29" s="185"/>
      <c r="EM29" s="185"/>
      <c r="EN29" s="185"/>
      <c r="EO29" s="185"/>
      <c r="EP29" s="185"/>
      <c r="EQ29" s="185"/>
      <c r="ER29" s="185"/>
      <c r="ES29" s="185"/>
      <c r="ET29" s="185"/>
      <c r="EU29" s="185"/>
      <c r="EV29" s="185"/>
      <c r="EW29" s="185"/>
      <c r="EX29" s="185"/>
      <c r="EY29" s="185"/>
      <c r="EZ29" s="185"/>
      <c r="FA29" s="185"/>
      <c r="FB29" s="185"/>
      <c r="FC29" s="185"/>
      <c r="FD29" s="185"/>
      <c r="FE29" s="185"/>
      <c r="FF29" s="185"/>
      <c r="FG29" s="185"/>
      <c r="FH29" s="185"/>
      <c r="FI29" s="185"/>
      <c r="FJ29" s="185"/>
      <c r="FK29" s="185"/>
      <c r="FL29" s="185"/>
      <c r="FM29" s="185"/>
      <c r="FN29" s="185"/>
      <c r="FO29" s="185"/>
      <c r="FP29" s="185"/>
      <c r="FQ29" s="185"/>
      <c r="FR29" s="185"/>
      <c r="FS29" s="185"/>
      <c r="FT29" s="185"/>
      <c r="FU29" s="185"/>
      <c r="FV29" s="185"/>
      <c r="FW29" s="185"/>
      <c r="FX29" s="185"/>
      <c r="FY29" s="185"/>
      <c r="FZ29" s="185"/>
      <c r="GA29" s="185"/>
      <c r="GB29" s="185"/>
      <c r="GC29" s="185"/>
      <c r="GD29" s="185"/>
      <c r="GE29" s="185"/>
      <c r="GF29" s="185"/>
      <c r="GG29" s="185"/>
      <c r="GH29" s="185"/>
      <c r="GI29" s="185"/>
      <c r="GJ29" s="185"/>
      <c r="GK29" s="185"/>
      <c r="GL29" s="185"/>
      <c r="GM29" s="185"/>
      <c r="GN29" s="185"/>
      <c r="GO29" s="185"/>
      <c r="GP29" s="185"/>
      <c r="GQ29" s="185"/>
      <c r="GR29" s="185"/>
      <c r="GS29" s="185"/>
      <c r="GT29" s="185"/>
      <c r="GU29" s="185"/>
      <c r="GV29" s="185"/>
      <c r="GW29" s="185"/>
      <c r="GX29" s="185"/>
      <c r="GY29" s="185"/>
      <c r="GZ29" s="185"/>
      <c r="HA29" s="185"/>
      <c r="HB29" s="185"/>
      <c r="HC29" s="185"/>
      <c r="HD29" s="185"/>
      <c r="HE29" s="185"/>
      <c r="HF29" s="185"/>
      <c r="HG29" s="185"/>
      <c r="HH29" s="185"/>
      <c r="HI29" s="185"/>
      <c r="HJ29" s="185"/>
      <c r="HK29" s="185"/>
      <c r="HL29" s="185"/>
      <c r="HM29" s="185"/>
      <c r="HN29" s="185"/>
      <c r="HO29" s="185"/>
      <c r="HP29" s="185"/>
      <c r="HQ29" s="185"/>
      <c r="HR29" s="185"/>
      <c r="HS29" s="185"/>
      <c r="HT29" s="185"/>
      <c r="HU29" s="185"/>
      <c r="HV29" s="185"/>
      <c r="HW29" s="185"/>
      <c r="HX29" s="185"/>
      <c r="HY29" s="185"/>
      <c r="HZ29" s="185"/>
      <c r="IA29" s="185"/>
      <c r="IB29" s="185"/>
      <c r="IC29" s="185"/>
      <c r="ID29" s="185"/>
      <c r="IE29" s="185"/>
      <c r="IF29" s="185"/>
      <c r="IG29" s="185"/>
      <c r="IH29" s="185"/>
      <c r="II29" s="185"/>
      <c r="IJ29" s="185"/>
      <c r="IK29" s="185"/>
      <c r="IL29" s="185"/>
      <c r="IM29" s="185"/>
      <c r="IN29" s="185"/>
      <c r="IO29" s="185"/>
      <c r="IP29" s="185"/>
      <c r="IQ29" s="185"/>
      <c r="IR29" s="185"/>
      <c r="IS29" s="185"/>
      <c r="IT29" s="185"/>
      <c r="IU29" s="185"/>
      <c r="IV29" s="185"/>
      <c r="IW29" s="185"/>
    </row>
    <row r="30" customFormat="false" ht="15.75" hidden="false" customHeight="false" outlineLevel="0" collapsed="false">
      <c r="A30" s="186" t="s">
        <v>334</v>
      </c>
      <c r="B30" s="187"/>
      <c r="C30" s="188" t="n">
        <f aca="false">SUM(C12:C29)</f>
        <v>0</v>
      </c>
      <c r="D30" s="188" t="n">
        <f aca="false">SUM(D12:D29)</f>
        <v>0</v>
      </c>
      <c r="E30" s="188" t="n">
        <f aca="false">SUM(E12:E29)</f>
        <v>0</v>
      </c>
      <c r="F30" s="188" t="n">
        <f aca="false">SUM(F12:F29)</f>
        <v>0</v>
      </c>
      <c r="G30" s="188" t="n">
        <f aca="false">SUM(G12:G29)</f>
        <v>0</v>
      </c>
      <c r="H30" s="188" t="n">
        <f aca="false">SUM(H12:H29)</f>
        <v>0</v>
      </c>
      <c r="I30" s="188" t="n">
        <f aca="false">SUM(I12:I29)</f>
        <v>0</v>
      </c>
      <c r="J30" s="188" t="n">
        <f aca="false">SUM(J12:J29)</f>
        <v>0</v>
      </c>
      <c r="K30" s="188" t="n">
        <f aca="false">SUM(K12:K29)</f>
        <v>0</v>
      </c>
      <c r="L30" s="188" t="n">
        <f aca="false">SUM(L12:L29)</f>
        <v>0</v>
      </c>
      <c r="M30" s="188" t="n">
        <f aca="false">SUM(M12:M29)</f>
        <v>0</v>
      </c>
      <c r="N30" s="188" t="n">
        <f aca="false">SUM(N12:N29)</f>
        <v>0</v>
      </c>
      <c r="O30" s="189" t="n">
        <f aca="false">SUM(O12:O29)</f>
        <v>0</v>
      </c>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B30" s="185"/>
      <c r="BC30" s="185"/>
      <c r="BD30" s="185"/>
      <c r="BE30" s="185"/>
      <c r="BF30" s="185"/>
      <c r="BG30" s="185"/>
      <c r="BH30" s="185"/>
      <c r="BI30" s="185"/>
      <c r="BJ30" s="185"/>
      <c r="BK30" s="185"/>
      <c r="BL30" s="185"/>
      <c r="BM30" s="185"/>
      <c r="BN30" s="185"/>
      <c r="BO30" s="185"/>
      <c r="BP30" s="185"/>
      <c r="BQ30" s="185"/>
      <c r="BR30" s="185"/>
      <c r="BS30" s="185"/>
      <c r="BT30" s="185"/>
      <c r="BU30" s="185"/>
      <c r="BV30" s="185"/>
      <c r="BW30" s="185"/>
      <c r="BX30" s="185"/>
      <c r="BY30" s="185"/>
      <c r="BZ30" s="185"/>
      <c r="CA30" s="185"/>
      <c r="CB30" s="185"/>
      <c r="CC30" s="185"/>
      <c r="CD30" s="185"/>
      <c r="CE30" s="185"/>
      <c r="CF30" s="185"/>
      <c r="CG30" s="185"/>
      <c r="CH30" s="185"/>
      <c r="CI30" s="185"/>
      <c r="CJ30" s="185"/>
      <c r="CK30" s="185"/>
      <c r="CL30" s="185"/>
      <c r="CM30" s="185"/>
      <c r="CN30" s="185"/>
      <c r="CO30" s="185"/>
      <c r="CP30" s="185"/>
      <c r="CQ30" s="185"/>
      <c r="CR30" s="185"/>
      <c r="CS30" s="185"/>
      <c r="CT30" s="185"/>
      <c r="CU30" s="185"/>
      <c r="CV30" s="185"/>
      <c r="CW30" s="185"/>
      <c r="CX30" s="185"/>
      <c r="CY30" s="185"/>
      <c r="CZ30" s="185"/>
      <c r="DA30" s="185"/>
      <c r="DB30" s="185"/>
      <c r="DC30" s="185"/>
      <c r="DD30" s="185"/>
      <c r="DE30" s="185"/>
      <c r="DF30" s="185"/>
      <c r="DG30" s="185"/>
      <c r="DH30" s="185"/>
      <c r="DI30" s="185"/>
      <c r="DJ30" s="185"/>
      <c r="DK30" s="185"/>
      <c r="DL30" s="185"/>
      <c r="DM30" s="185"/>
      <c r="DN30" s="185"/>
      <c r="DO30" s="185"/>
      <c r="DP30" s="185"/>
      <c r="DQ30" s="185"/>
      <c r="DR30" s="185"/>
      <c r="DS30" s="185"/>
      <c r="DT30" s="185"/>
      <c r="DU30" s="185"/>
      <c r="DV30" s="185"/>
      <c r="DW30" s="185"/>
      <c r="DX30" s="185"/>
      <c r="DY30" s="185"/>
      <c r="DZ30" s="185"/>
      <c r="EA30" s="185"/>
      <c r="EB30" s="185"/>
      <c r="EC30" s="185"/>
      <c r="ED30" s="185"/>
      <c r="EE30" s="185"/>
      <c r="EF30" s="185"/>
      <c r="EG30" s="185"/>
      <c r="EH30" s="185"/>
      <c r="EI30" s="185"/>
      <c r="EJ30" s="185"/>
      <c r="EK30" s="185"/>
      <c r="EL30" s="185"/>
      <c r="EM30" s="185"/>
      <c r="EN30" s="185"/>
      <c r="EO30" s="185"/>
      <c r="EP30" s="185"/>
      <c r="EQ30" s="185"/>
      <c r="ER30" s="185"/>
      <c r="ES30" s="185"/>
      <c r="ET30" s="185"/>
      <c r="EU30" s="185"/>
      <c r="EV30" s="185"/>
      <c r="EW30" s="185"/>
      <c r="EX30" s="185"/>
      <c r="EY30" s="185"/>
      <c r="EZ30" s="185"/>
      <c r="FA30" s="185"/>
      <c r="FB30" s="185"/>
      <c r="FC30" s="185"/>
      <c r="FD30" s="185"/>
      <c r="FE30" s="185"/>
      <c r="FF30" s="185"/>
      <c r="FG30" s="185"/>
      <c r="FH30" s="185"/>
      <c r="FI30" s="185"/>
      <c r="FJ30" s="185"/>
      <c r="FK30" s="185"/>
      <c r="FL30" s="185"/>
      <c r="FM30" s="185"/>
      <c r="FN30" s="185"/>
      <c r="FO30" s="185"/>
      <c r="FP30" s="185"/>
      <c r="FQ30" s="185"/>
      <c r="FR30" s="185"/>
      <c r="FS30" s="185"/>
      <c r="FT30" s="185"/>
      <c r="FU30" s="185"/>
      <c r="FV30" s="185"/>
      <c r="FW30" s="185"/>
      <c r="FX30" s="185"/>
      <c r="FY30" s="185"/>
      <c r="FZ30" s="185"/>
      <c r="GA30" s="185"/>
      <c r="GB30" s="185"/>
      <c r="GC30" s="185"/>
      <c r="GD30" s="185"/>
      <c r="GE30" s="185"/>
      <c r="GF30" s="185"/>
      <c r="GG30" s="185"/>
      <c r="GH30" s="185"/>
      <c r="GI30" s="185"/>
      <c r="GJ30" s="185"/>
      <c r="GK30" s="185"/>
      <c r="GL30" s="185"/>
      <c r="GM30" s="185"/>
      <c r="GN30" s="185"/>
      <c r="GO30" s="185"/>
      <c r="GP30" s="185"/>
      <c r="GQ30" s="185"/>
      <c r="GR30" s="185"/>
      <c r="GS30" s="185"/>
      <c r="GT30" s="185"/>
      <c r="GU30" s="185"/>
      <c r="GV30" s="185"/>
      <c r="GW30" s="185"/>
      <c r="GX30" s="185"/>
      <c r="GY30" s="185"/>
      <c r="GZ30" s="185"/>
      <c r="HA30" s="185"/>
      <c r="HB30" s="185"/>
      <c r="HC30" s="185"/>
      <c r="HD30" s="185"/>
      <c r="HE30" s="185"/>
      <c r="HF30" s="185"/>
      <c r="HG30" s="185"/>
      <c r="HH30" s="185"/>
      <c r="HI30" s="185"/>
      <c r="HJ30" s="185"/>
      <c r="HK30" s="185"/>
      <c r="HL30" s="185"/>
      <c r="HM30" s="185"/>
      <c r="HN30" s="185"/>
      <c r="HO30" s="185"/>
      <c r="HP30" s="185"/>
      <c r="HQ30" s="185"/>
      <c r="HR30" s="185"/>
      <c r="HS30" s="185"/>
      <c r="HT30" s="185"/>
      <c r="HU30" s="185"/>
      <c r="HV30" s="185"/>
      <c r="HW30" s="185"/>
      <c r="HX30" s="185"/>
      <c r="HY30" s="185"/>
      <c r="HZ30" s="185"/>
      <c r="IA30" s="185"/>
      <c r="IB30" s="185"/>
      <c r="IC30" s="185"/>
      <c r="ID30" s="185"/>
      <c r="IE30" s="185"/>
      <c r="IF30" s="185"/>
      <c r="IG30" s="185"/>
      <c r="IH30" s="185"/>
      <c r="II30" s="185"/>
      <c r="IJ30" s="185"/>
      <c r="IK30" s="185"/>
      <c r="IL30" s="185"/>
      <c r="IM30" s="185"/>
      <c r="IN30" s="185"/>
      <c r="IO30" s="185"/>
      <c r="IP30" s="185"/>
      <c r="IQ30" s="185"/>
      <c r="IR30" s="185"/>
      <c r="IS30" s="185"/>
      <c r="IT30" s="185"/>
      <c r="IU30" s="185"/>
      <c r="IV30" s="185"/>
      <c r="IW30" s="185"/>
    </row>
    <row r="31" customFormat="false" ht="15.75" hidden="false" customHeight="false" outlineLevel="0" collapsed="false">
      <c r="A31" s="182" t="s">
        <v>335</v>
      </c>
      <c r="B31" s="183" t="n">
        <v>45</v>
      </c>
      <c r="C31" s="183"/>
      <c r="D31" s="183"/>
      <c r="E31" s="183"/>
      <c r="F31" s="183"/>
      <c r="G31" s="183"/>
      <c r="H31" s="183"/>
      <c r="I31" s="183"/>
      <c r="J31" s="183"/>
      <c r="K31" s="183"/>
      <c r="L31" s="183"/>
      <c r="M31" s="183"/>
      <c r="N31" s="183"/>
      <c r="O31" s="184" t="n">
        <f aca="false">N31</f>
        <v>0</v>
      </c>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c r="BQ31" s="185"/>
      <c r="BR31" s="185"/>
      <c r="BS31" s="185"/>
      <c r="BT31" s="185"/>
      <c r="BU31" s="185"/>
      <c r="BV31" s="185"/>
      <c r="BW31" s="185"/>
      <c r="BX31" s="185"/>
      <c r="BY31" s="185"/>
      <c r="BZ31" s="185"/>
      <c r="CA31" s="185"/>
      <c r="CB31" s="185"/>
      <c r="CC31" s="185"/>
      <c r="CD31" s="185"/>
      <c r="CE31" s="185"/>
      <c r="CF31" s="185"/>
      <c r="CG31" s="185"/>
      <c r="CH31" s="185"/>
      <c r="CI31" s="185"/>
      <c r="CJ31" s="185"/>
      <c r="CK31" s="185"/>
      <c r="CL31" s="185"/>
      <c r="CM31" s="185"/>
      <c r="CN31" s="185"/>
      <c r="CO31" s="185"/>
      <c r="CP31" s="185"/>
      <c r="CQ31" s="185"/>
      <c r="CR31" s="185"/>
      <c r="CS31" s="185"/>
      <c r="CT31" s="185"/>
      <c r="CU31" s="185"/>
      <c r="CV31" s="185"/>
      <c r="CW31" s="185"/>
      <c r="CX31" s="185"/>
      <c r="CY31" s="185"/>
      <c r="CZ31" s="185"/>
      <c r="DA31" s="185"/>
      <c r="DB31" s="185"/>
      <c r="DC31" s="185"/>
      <c r="DD31" s="185"/>
      <c r="DE31" s="185"/>
      <c r="DF31" s="185"/>
      <c r="DG31" s="185"/>
      <c r="DH31" s="185"/>
      <c r="DI31" s="185"/>
      <c r="DJ31" s="185"/>
      <c r="DK31" s="185"/>
      <c r="DL31" s="185"/>
      <c r="DM31" s="185"/>
      <c r="DN31" s="185"/>
      <c r="DO31" s="185"/>
      <c r="DP31" s="185"/>
      <c r="DQ31" s="185"/>
      <c r="DR31" s="185"/>
      <c r="DS31" s="185"/>
      <c r="DT31" s="185"/>
      <c r="DU31" s="185"/>
      <c r="DV31" s="185"/>
      <c r="DW31" s="185"/>
      <c r="DX31" s="185"/>
      <c r="DY31" s="185"/>
      <c r="DZ31" s="185"/>
      <c r="EA31" s="185"/>
      <c r="EB31" s="185"/>
      <c r="EC31" s="185"/>
      <c r="ED31" s="185"/>
      <c r="EE31" s="185"/>
      <c r="EF31" s="185"/>
      <c r="EG31" s="185"/>
      <c r="EH31" s="185"/>
      <c r="EI31" s="185"/>
      <c r="EJ31" s="185"/>
      <c r="EK31" s="185"/>
      <c r="EL31" s="185"/>
      <c r="EM31" s="185"/>
      <c r="EN31" s="185"/>
      <c r="EO31" s="185"/>
      <c r="EP31" s="185"/>
      <c r="EQ31" s="185"/>
      <c r="ER31" s="185"/>
      <c r="ES31" s="185"/>
      <c r="ET31" s="185"/>
      <c r="EU31" s="185"/>
      <c r="EV31" s="185"/>
      <c r="EW31" s="185"/>
      <c r="EX31" s="185"/>
      <c r="EY31" s="185"/>
      <c r="EZ31" s="185"/>
      <c r="FA31" s="185"/>
      <c r="FB31" s="185"/>
      <c r="FC31" s="185"/>
      <c r="FD31" s="185"/>
      <c r="FE31" s="185"/>
      <c r="FF31" s="185"/>
      <c r="FG31" s="185"/>
      <c r="FH31" s="185"/>
      <c r="FI31" s="185"/>
      <c r="FJ31" s="185"/>
      <c r="FK31" s="185"/>
      <c r="FL31" s="185"/>
      <c r="FM31" s="185"/>
      <c r="FN31" s="185"/>
      <c r="FO31" s="185"/>
      <c r="FP31" s="185"/>
      <c r="FQ31" s="185"/>
      <c r="FR31" s="185"/>
      <c r="FS31" s="185"/>
      <c r="FT31" s="185"/>
      <c r="FU31" s="185"/>
      <c r="FV31" s="185"/>
      <c r="FW31" s="185"/>
      <c r="FX31" s="185"/>
      <c r="FY31" s="185"/>
      <c r="FZ31" s="185"/>
      <c r="GA31" s="185"/>
      <c r="GB31" s="185"/>
      <c r="GC31" s="185"/>
      <c r="GD31" s="185"/>
      <c r="GE31" s="185"/>
      <c r="GF31" s="185"/>
      <c r="GG31" s="185"/>
      <c r="GH31" s="185"/>
      <c r="GI31" s="185"/>
      <c r="GJ31" s="185"/>
      <c r="GK31" s="185"/>
      <c r="GL31" s="185"/>
      <c r="GM31" s="185"/>
      <c r="GN31" s="185"/>
      <c r="GO31" s="185"/>
      <c r="GP31" s="185"/>
      <c r="GQ31" s="185"/>
      <c r="GR31" s="185"/>
      <c r="GS31" s="185"/>
      <c r="GT31" s="185"/>
      <c r="GU31" s="185"/>
      <c r="GV31" s="185"/>
      <c r="GW31" s="185"/>
      <c r="GX31" s="185"/>
      <c r="GY31" s="185"/>
      <c r="GZ31" s="185"/>
      <c r="HA31" s="185"/>
      <c r="HB31" s="185"/>
      <c r="HC31" s="185"/>
      <c r="HD31" s="185"/>
      <c r="HE31" s="185"/>
      <c r="HF31" s="185"/>
      <c r="HG31" s="185"/>
      <c r="HH31" s="185"/>
      <c r="HI31" s="185"/>
      <c r="HJ31" s="185"/>
      <c r="HK31" s="185"/>
      <c r="HL31" s="185"/>
      <c r="HM31" s="185"/>
      <c r="HN31" s="185"/>
      <c r="HO31" s="185"/>
      <c r="HP31" s="185"/>
      <c r="HQ31" s="185"/>
      <c r="HR31" s="185"/>
      <c r="HS31" s="185"/>
      <c r="HT31" s="185"/>
      <c r="HU31" s="185"/>
      <c r="HV31" s="185"/>
      <c r="HW31" s="185"/>
      <c r="HX31" s="185"/>
      <c r="HY31" s="185"/>
      <c r="HZ31" s="185"/>
      <c r="IA31" s="185"/>
      <c r="IB31" s="185"/>
      <c r="IC31" s="185"/>
      <c r="ID31" s="185"/>
      <c r="IE31" s="185"/>
      <c r="IF31" s="185"/>
      <c r="IG31" s="185"/>
      <c r="IH31" s="185"/>
      <c r="II31" s="185"/>
      <c r="IJ31" s="185"/>
      <c r="IK31" s="185"/>
      <c r="IL31" s="185"/>
      <c r="IM31" s="185"/>
      <c r="IN31" s="185"/>
      <c r="IO31" s="185"/>
      <c r="IP31" s="185"/>
      <c r="IQ31" s="185"/>
      <c r="IR31" s="185"/>
      <c r="IS31" s="185"/>
      <c r="IT31" s="185"/>
      <c r="IU31" s="185"/>
      <c r="IV31" s="185"/>
      <c r="IW31" s="185"/>
    </row>
    <row r="32" customFormat="false" ht="15.75" hidden="false" customHeight="false" outlineLevel="0" collapsed="false">
      <c r="A32" s="182" t="s">
        <v>336</v>
      </c>
      <c r="B32" s="183" t="n">
        <v>65</v>
      </c>
      <c r="C32" s="183"/>
      <c r="D32" s="183"/>
      <c r="E32" s="183"/>
      <c r="F32" s="183"/>
      <c r="G32" s="183"/>
      <c r="H32" s="183"/>
      <c r="I32" s="183"/>
      <c r="J32" s="183"/>
      <c r="K32" s="183"/>
      <c r="L32" s="183"/>
      <c r="M32" s="183"/>
      <c r="N32" s="183"/>
      <c r="O32" s="184" t="n">
        <f aca="false">N32</f>
        <v>0</v>
      </c>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5"/>
      <c r="BM32" s="185"/>
      <c r="BN32" s="185"/>
      <c r="BO32" s="185"/>
      <c r="BP32" s="185"/>
      <c r="BQ32" s="185"/>
      <c r="BR32" s="185"/>
      <c r="BS32" s="185"/>
      <c r="BT32" s="185"/>
      <c r="BU32" s="185"/>
      <c r="BV32" s="185"/>
      <c r="BW32" s="185"/>
      <c r="BX32" s="185"/>
      <c r="BY32" s="185"/>
      <c r="BZ32" s="185"/>
      <c r="CA32" s="185"/>
      <c r="CB32" s="185"/>
      <c r="CC32" s="185"/>
      <c r="CD32" s="185"/>
      <c r="CE32" s="185"/>
      <c r="CF32" s="185"/>
      <c r="CG32" s="185"/>
      <c r="CH32" s="185"/>
      <c r="CI32" s="185"/>
      <c r="CJ32" s="185"/>
      <c r="CK32" s="185"/>
      <c r="CL32" s="185"/>
      <c r="CM32" s="185"/>
      <c r="CN32" s="185"/>
      <c r="CO32" s="185"/>
      <c r="CP32" s="185"/>
      <c r="CQ32" s="185"/>
      <c r="CR32" s="185"/>
      <c r="CS32" s="185"/>
      <c r="CT32" s="185"/>
      <c r="CU32" s="185"/>
      <c r="CV32" s="185"/>
      <c r="CW32" s="185"/>
      <c r="CX32" s="185"/>
      <c r="CY32" s="185"/>
      <c r="CZ32" s="185"/>
      <c r="DA32" s="185"/>
      <c r="DB32" s="185"/>
      <c r="DC32" s="185"/>
      <c r="DD32" s="185"/>
      <c r="DE32" s="185"/>
      <c r="DF32" s="185"/>
      <c r="DG32" s="185"/>
      <c r="DH32" s="185"/>
      <c r="DI32" s="185"/>
      <c r="DJ32" s="185"/>
      <c r="DK32" s="185"/>
      <c r="DL32" s="185"/>
      <c r="DM32" s="185"/>
      <c r="DN32" s="185"/>
      <c r="DO32" s="185"/>
      <c r="DP32" s="185"/>
      <c r="DQ32" s="185"/>
      <c r="DR32" s="185"/>
      <c r="DS32" s="185"/>
      <c r="DT32" s="185"/>
      <c r="DU32" s="185"/>
      <c r="DV32" s="185"/>
      <c r="DW32" s="185"/>
      <c r="DX32" s="185"/>
      <c r="DY32" s="185"/>
      <c r="DZ32" s="185"/>
      <c r="EA32" s="185"/>
      <c r="EB32" s="185"/>
      <c r="EC32" s="185"/>
      <c r="ED32" s="185"/>
      <c r="EE32" s="185"/>
      <c r="EF32" s="185"/>
      <c r="EG32" s="185"/>
      <c r="EH32" s="185"/>
      <c r="EI32" s="185"/>
      <c r="EJ32" s="185"/>
      <c r="EK32" s="185"/>
      <c r="EL32" s="185"/>
      <c r="EM32" s="185"/>
      <c r="EN32" s="185"/>
      <c r="EO32" s="185"/>
      <c r="EP32" s="185"/>
      <c r="EQ32" s="185"/>
      <c r="ER32" s="185"/>
      <c r="ES32" s="185"/>
      <c r="ET32" s="185"/>
      <c r="EU32" s="185"/>
      <c r="EV32" s="185"/>
      <c r="EW32" s="185"/>
      <c r="EX32" s="185"/>
      <c r="EY32" s="185"/>
      <c r="EZ32" s="185"/>
      <c r="FA32" s="185"/>
      <c r="FB32" s="185"/>
      <c r="FC32" s="185"/>
      <c r="FD32" s="185"/>
      <c r="FE32" s="185"/>
      <c r="FF32" s="185"/>
      <c r="FG32" s="185"/>
      <c r="FH32" s="185"/>
      <c r="FI32" s="185"/>
      <c r="FJ32" s="185"/>
      <c r="FK32" s="185"/>
      <c r="FL32" s="185"/>
      <c r="FM32" s="185"/>
      <c r="FN32" s="185"/>
      <c r="FO32" s="185"/>
      <c r="FP32" s="185"/>
      <c r="FQ32" s="185"/>
      <c r="FR32" s="185"/>
      <c r="FS32" s="185"/>
      <c r="FT32" s="185"/>
      <c r="FU32" s="185"/>
      <c r="FV32" s="185"/>
      <c r="FW32" s="185"/>
      <c r="FX32" s="185"/>
      <c r="FY32" s="185"/>
      <c r="FZ32" s="185"/>
      <c r="GA32" s="185"/>
      <c r="GB32" s="185"/>
      <c r="GC32" s="185"/>
      <c r="GD32" s="185"/>
      <c r="GE32" s="185"/>
      <c r="GF32" s="185"/>
      <c r="GG32" s="185"/>
      <c r="GH32" s="185"/>
      <c r="GI32" s="185"/>
      <c r="GJ32" s="185"/>
      <c r="GK32" s="185"/>
      <c r="GL32" s="185"/>
      <c r="GM32" s="185"/>
      <c r="GN32" s="185"/>
      <c r="GO32" s="185"/>
      <c r="GP32" s="185"/>
      <c r="GQ32" s="185"/>
      <c r="GR32" s="185"/>
      <c r="GS32" s="185"/>
      <c r="GT32" s="185"/>
      <c r="GU32" s="185"/>
      <c r="GV32" s="185"/>
      <c r="GW32" s="185"/>
      <c r="GX32" s="185"/>
      <c r="GY32" s="185"/>
      <c r="GZ32" s="185"/>
      <c r="HA32" s="185"/>
      <c r="HB32" s="185"/>
      <c r="HC32" s="185"/>
      <c r="HD32" s="185"/>
      <c r="HE32" s="185"/>
      <c r="HF32" s="185"/>
      <c r="HG32" s="185"/>
      <c r="HH32" s="185"/>
      <c r="HI32" s="185"/>
      <c r="HJ32" s="185"/>
      <c r="HK32" s="185"/>
      <c r="HL32" s="185"/>
      <c r="HM32" s="185"/>
      <c r="HN32" s="185"/>
      <c r="HO32" s="185"/>
      <c r="HP32" s="185"/>
      <c r="HQ32" s="185"/>
      <c r="HR32" s="185"/>
      <c r="HS32" s="185"/>
      <c r="HT32" s="185"/>
      <c r="HU32" s="185"/>
      <c r="HV32" s="185"/>
      <c r="HW32" s="185"/>
      <c r="HX32" s="185"/>
      <c r="HY32" s="185"/>
      <c r="HZ32" s="185"/>
      <c r="IA32" s="185"/>
      <c r="IB32" s="185"/>
      <c r="IC32" s="185"/>
      <c r="ID32" s="185"/>
      <c r="IE32" s="185"/>
      <c r="IF32" s="185"/>
      <c r="IG32" s="185"/>
      <c r="IH32" s="185"/>
      <c r="II32" s="185"/>
      <c r="IJ32" s="185"/>
      <c r="IK32" s="185"/>
      <c r="IL32" s="185"/>
      <c r="IM32" s="185"/>
      <c r="IN32" s="185"/>
      <c r="IO32" s="185"/>
      <c r="IP32" s="185"/>
      <c r="IQ32" s="185"/>
      <c r="IR32" s="185"/>
      <c r="IS32" s="185"/>
      <c r="IT32" s="185"/>
      <c r="IU32" s="185"/>
      <c r="IV32" s="185"/>
      <c r="IW32" s="185"/>
    </row>
    <row r="33" customFormat="false" ht="15.75" hidden="false" customHeight="false" outlineLevel="0" collapsed="false">
      <c r="A33" s="182" t="s">
        <v>337</v>
      </c>
      <c r="B33" s="183" t="n">
        <v>85</v>
      </c>
      <c r="C33" s="183"/>
      <c r="D33" s="183"/>
      <c r="E33" s="183"/>
      <c r="F33" s="183"/>
      <c r="G33" s="183"/>
      <c r="H33" s="183"/>
      <c r="I33" s="183"/>
      <c r="J33" s="183"/>
      <c r="K33" s="183"/>
      <c r="L33" s="183"/>
      <c r="M33" s="183"/>
      <c r="N33" s="183"/>
      <c r="O33" s="184" t="n">
        <f aca="false">N33</f>
        <v>0</v>
      </c>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185"/>
      <c r="BW33" s="185"/>
      <c r="BX33" s="185"/>
      <c r="BY33" s="185"/>
      <c r="BZ33" s="185"/>
      <c r="CA33" s="185"/>
      <c r="CB33" s="185"/>
      <c r="CC33" s="185"/>
      <c r="CD33" s="185"/>
      <c r="CE33" s="185"/>
      <c r="CF33" s="185"/>
      <c r="CG33" s="185"/>
      <c r="CH33" s="185"/>
      <c r="CI33" s="185"/>
      <c r="CJ33" s="185"/>
      <c r="CK33" s="185"/>
      <c r="CL33" s="185"/>
      <c r="CM33" s="185"/>
      <c r="CN33" s="185"/>
      <c r="CO33" s="185"/>
      <c r="CP33" s="185"/>
      <c r="CQ33" s="185"/>
      <c r="CR33" s="185"/>
      <c r="CS33" s="185"/>
      <c r="CT33" s="185"/>
      <c r="CU33" s="185"/>
      <c r="CV33" s="185"/>
      <c r="CW33" s="185"/>
      <c r="CX33" s="185"/>
      <c r="CY33" s="185"/>
      <c r="CZ33" s="185"/>
      <c r="DA33" s="185"/>
      <c r="DB33" s="185"/>
      <c r="DC33" s="185"/>
      <c r="DD33" s="185"/>
      <c r="DE33" s="185"/>
      <c r="DF33" s="185"/>
      <c r="DG33" s="185"/>
      <c r="DH33" s="185"/>
      <c r="DI33" s="185"/>
      <c r="DJ33" s="185"/>
      <c r="DK33" s="185"/>
      <c r="DL33" s="185"/>
      <c r="DM33" s="185"/>
      <c r="DN33" s="185"/>
      <c r="DO33" s="185"/>
      <c r="DP33" s="185"/>
      <c r="DQ33" s="185"/>
      <c r="DR33" s="185"/>
      <c r="DS33" s="185"/>
      <c r="DT33" s="185"/>
      <c r="DU33" s="185"/>
      <c r="DV33" s="185"/>
      <c r="DW33" s="185"/>
      <c r="DX33" s="185"/>
      <c r="DY33" s="185"/>
      <c r="DZ33" s="185"/>
      <c r="EA33" s="185"/>
      <c r="EB33" s="185"/>
      <c r="EC33" s="185"/>
      <c r="ED33" s="185"/>
      <c r="EE33" s="185"/>
      <c r="EF33" s="185"/>
      <c r="EG33" s="185"/>
      <c r="EH33" s="185"/>
      <c r="EI33" s="185"/>
      <c r="EJ33" s="185"/>
      <c r="EK33" s="185"/>
      <c r="EL33" s="185"/>
      <c r="EM33" s="185"/>
      <c r="EN33" s="185"/>
      <c r="EO33" s="185"/>
      <c r="EP33" s="185"/>
      <c r="EQ33" s="185"/>
      <c r="ER33" s="185"/>
      <c r="ES33" s="185"/>
      <c r="ET33" s="185"/>
      <c r="EU33" s="185"/>
      <c r="EV33" s="185"/>
      <c r="EW33" s="185"/>
      <c r="EX33" s="185"/>
      <c r="EY33" s="185"/>
      <c r="EZ33" s="185"/>
      <c r="FA33" s="185"/>
      <c r="FB33" s="185"/>
      <c r="FC33" s="185"/>
      <c r="FD33" s="185"/>
      <c r="FE33" s="185"/>
      <c r="FF33" s="185"/>
      <c r="FG33" s="185"/>
      <c r="FH33" s="185"/>
      <c r="FI33" s="185"/>
      <c r="FJ33" s="185"/>
      <c r="FK33" s="185"/>
      <c r="FL33" s="185"/>
      <c r="FM33" s="185"/>
      <c r="FN33" s="185"/>
      <c r="FO33" s="185"/>
      <c r="FP33" s="185"/>
      <c r="FQ33" s="185"/>
      <c r="FR33" s="185"/>
      <c r="FS33" s="185"/>
      <c r="FT33" s="185"/>
      <c r="FU33" s="185"/>
      <c r="FV33" s="185"/>
      <c r="FW33" s="185"/>
      <c r="FX33" s="185"/>
      <c r="FY33" s="185"/>
      <c r="FZ33" s="185"/>
      <c r="GA33" s="185"/>
      <c r="GB33" s="185"/>
      <c r="GC33" s="185"/>
      <c r="GD33" s="185"/>
      <c r="GE33" s="185"/>
      <c r="GF33" s="185"/>
      <c r="GG33" s="185"/>
      <c r="GH33" s="185"/>
      <c r="GI33" s="185"/>
      <c r="GJ33" s="185"/>
      <c r="GK33" s="185"/>
      <c r="GL33" s="185"/>
      <c r="GM33" s="185"/>
      <c r="GN33" s="185"/>
      <c r="GO33" s="185"/>
      <c r="GP33" s="185"/>
      <c r="GQ33" s="185"/>
      <c r="GR33" s="185"/>
      <c r="GS33" s="185"/>
      <c r="GT33" s="185"/>
      <c r="GU33" s="185"/>
      <c r="GV33" s="185"/>
      <c r="GW33" s="185"/>
      <c r="GX33" s="185"/>
      <c r="GY33" s="185"/>
      <c r="GZ33" s="185"/>
      <c r="HA33" s="185"/>
      <c r="HB33" s="185"/>
      <c r="HC33" s="185"/>
      <c r="HD33" s="185"/>
      <c r="HE33" s="185"/>
      <c r="HF33" s="185"/>
      <c r="HG33" s="185"/>
      <c r="HH33" s="185"/>
      <c r="HI33" s="185"/>
      <c r="HJ33" s="185"/>
      <c r="HK33" s="185"/>
      <c r="HL33" s="185"/>
      <c r="HM33" s="185"/>
      <c r="HN33" s="185"/>
      <c r="HO33" s="185"/>
      <c r="HP33" s="185"/>
      <c r="HQ33" s="185"/>
      <c r="HR33" s="185"/>
      <c r="HS33" s="185"/>
      <c r="HT33" s="185"/>
      <c r="HU33" s="185"/>
      <c r="HV33" s="185"/>
      <c r="HW33" s="185"/>
      <c r="HX33" s="185"/>
      <c r="HY33" s="185"/>
      <c r="HZ33" s="185"/>
      <c r="IA33" s="185"/>
      <c r="IB33" s="185"/>
      <c r="IC33" s="185"/>
      <c r="ID33" s="185"/>
      <c r="IE33" s="185"/>
      <c r="IF33" s="185"/>
      <c r="IG33" s="185"/>
      <c r="IH33" s="185"/>
      <c r="II33" s="185"/>
      <c r="IJ33" s="185"/>
      <c r="IK33" s="185"/>
      <c r="IL33" s="185"/>
      <c r="IM33" s="185"/>
      <c r="IN33" s="185"/>
      <c r="IO33" s="185"/>
      <c r="IP33" s="185"/>
      <c r="IQ33" s="185"/>
      <c r="IR33" s="185"/>
      <c r="IS33" s="185"/>
      <c r="IT33" s="185"/>
      <c r="IU33" s="185"/>
      <c r="IV33" s="185"/>
      <c r="IW33" s="185"/>
    </row>
    <row r="34" customFormat="false" ht="15.75" hidden="false" customHeight="false" outlineLevel="0" collapsed="false">
      <c r="A34" s="182" t="s">
        <v>338</v>
      </c>
      <c r="B34" s="183" t="n">
        <v>115</v>
      </c>
      <c r="C34" s="183" t="n">
        <v>0</v>
      </c>
      <c r="D34" s="183" t="n">
        <v>0</v>
      </c>
      <c r="E34" s="183" t="n">
        <v>0</v>
      </c>
      <c r="F34" s="183" t="n">
        <v>0</v>
      </c>
      <c r="G34" s="183" t="n">
        <v>0</v>
      </c>
      <c r="H34" s="183" t="n">
        <v>0</v>
      </c>
      <c r="I34" s="183" t="n">
        <v>0</v>
      </c>
      <c r="J34" s="183" t="n">
        <v>0</v>
      </c>
      <c r="K34" s="183" t="n">
        <v>0</v>
      </c>
      <c r="L34" s="183" t="n">
        <v>0</v>
      </c>
      <c r="M34" s="183" t="n">
        <v>0</v>
      </c>
      <c r="N34" s="183" t="n">
        <v>0</v>
      </c>
      <c r="O34" s="184" t="n">
        <f aca="false">N34</f>
        <v>0</v>
      </c>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185"/>
      <c r="CX34" s="185"/>
      <c r="CY34" s="185"/>
      <c r="CZ34" s="185"/>
      <c r="DA34" s="185"/>
      <c r="DB34" s="185"/>
      <c r="DC34" s="185"/>
      <c r="DD34" s="185"/>
      <c r="DE34" s="185"/>
      <c r="DF34" s="185"/>
      <c r="DG34" s="185"/>
      <c r="DH34" s="185"/>
      <c r="DI34" s="185"/>
      <c r="DJ34" s="185"/>
      <c r="DK34" s="185"/>
      <c r="DL34" s="185"/>
      <c r="DM34" s="185"/>
      <c r="DN34" s="185"/>
      <c r="DO34" s="185"/>
      <c r="DP34" s="185"/>
      <c r="DQ34" s="185"/>
      <c r="DR34" s="185"/>
      <c r="DS34" s="185"/>
      <c r="DT34" s="185"/>
      <c r="DU34" s="185"/>
      <c r="DV34" s="185"/>
      <c r="DW34" s="185"/>
      <c r="DX34" s="185"/>
      <c r="DY34" s="185"/>
      <c r="DZ34" s="185"/>
      <c r="EA34" s="185"/>
      <c r="EB34" s="185"/>
      <c r="EC34" s="185"/>
      <c r="ED34" s="185"/>
      <c r="EE34" s="185"/>
      <c r="EF34" s="185"/>
      <c r="EG34" s="185"/>
      <c r="EH34" s="185"/>
      <c r="EI34" s="185"/>
      <c r="EJ34" s="185"/>
      <c r="EK34" s="185"/>
      <c r="EL34" s="185"/>
      <c r="EM34" s="185"/>
      <c r="EN34" s="185"/>
      <c r="EO34" s="185"/>
      <c r="EP34" s="185"/>
      <c r="EQ34" s="185"/>
      <c r="ER34" s="185"/>
      <c r="ES34" s="185"/>
      <c r="ET34" s="185"/>
      <c r="EU34" s="185"/>
      <c r="EV34" s="185"/>
      <c r="EW34" s="185"/>
      <c r="EX34" s="185"/>
      <c r="EY34" s="185"/>
      <c r="EZ34" s="185"/>
      <c r="FA34" s="185"/>
      <c r="FB34" s="185"/>
      <c r="FC34" s="185"/>
      <c r="FD34" s="185"/>
      <c r="FE34" s="185"/>
      <c r="FF34" s="185"/>
      <c r="FG34" s="185"/>
      <c r="FH34" s="185"/>
      <c r="FI34" s="185"/>
      <c r="FJ34" s="185"/>
      <c r="FK34" s="185"/>
      <c r="FL34" s="185"/>
      <c r="FM34" s="185"/>
      <c r="FN34" s="185"/>
      <c r="FO34" s="185"/>
      <c r="FP34" s="185"/>
      <c r="FQ34" s="185"/>
      <c r="FR34" s="185"/>
      <c r="FS34" s="185"/>
      <c r="FT34" s="185"/>
      <c r="FU34" s="185"/>
      <c r="FV34" s="185"/>
      <c r="FW34" s="185"/>
      <c r="FX34" s="185"/>
      <c r="FY34" s="185"/>
      <c r="FZ34" s="185"/>
      <c r="GA34" s="185"/>
      <c r="GB34" s="185"/>
      <c r="GC34" s="185"/>
      <c r="GD34" s="185"/>
      <c r="GE34" s="185"/>
      <c r="GF34" s="185"/>
      <c r="GG34" s="185"/>
      <c r="GH34" s="185"/>
      <c r="GI34" s="185"/>
      <c r="GJ34" s="185"/>
      <c r="GK34" s="185"/>
      <c r="GL34" s="185"/>
      <c r="GM34" s="185"/>
      <c r="GN34" s="185"/>
      <c r="GO34" s="185"/>
      <c r="GP34" s="185"/>
      <c r="GQ34" s="185"/>
      <c r="GR34" s="185"/>
      <c r="GS34" s="185"/>
      <c r="GT34" s="185"/>
      <c r="GU34" s="185"/>
      <c r="GV34" s="185"/>
      <c r="GW34" s="185"/>
      <c r="GX34" s="185"/>
      <c r="GY34" s="185"/>
      <c r="GZ34" s="185"/>
      <c r="HA34" s="185"/>
      <c r="HB34" s="185"/>
      <c r="HC34" s="185"/>
      <c r="HD34" s="185"/>
      <c r="HE34" s="185"/>
      <c r="HF34" s="185"/>
      <c r="HG34" s="185"/>
      <c r="HH34" s="185"/>
      <c r="HI34" s="185"/>
      <c r="HJ34" s="185"/>
      <c r="HK34" s="185"/>
      <c r="HL34" s="185"/>
      <c r="HM34" s="185"/>
      <c r="HN34" s="185"/>
      <c r="HO34" s="185"/>
      <c r="HP34" s="185"/>
      <c r="HQ34" s="185"/>
      <c r="HR34" s="185"/>
      <c r="HS34" s="185"/>
      <c r="HT34" s="185"/>
      <c r="HU34" s="185"/>
      <c r="HV34" s="185"/>
      <c r="HW34" s="185"/>
      <c r="HX34" s="185"/>
      <c r="HY34" s="185"/>
      <c r="HZ34" s="185"/>
      <c r="IA34" s="185"/>
      <c r="IB34" s="185"/>
      <c r="IC34" s="185"/>
      <c r="ID34" s="185"/>
      <c r="IE34" s="185"/>
      <c r="IF34" s="185"/>
      <c r="IG34" s="185"/>
      <c r="IH34" s="185"/>
      <c r="II34" s="185"/>
      <c r="IJ34" s="185"/>
      <c r="IK34" s="185"/>
      <c r="IL34" s="185"/>
      <c r="IM34" s="185"/>
      <c r="IN34" s="185"/>
      <c r="IO34" s="185"/>
      <c r="IP34" s="185"/>
      <c r="IQ34" s="185"/>
      <c r="IR34" s="185"/>
      <c r="IS34" s="185"/>
      <c r="IT34" s="185"/>
      <c r="IU34" s="185"/>
      <c r="IV34" s="185"/>
      <c r="IW34" s="185"/>
    </row>
    <row r="35" customFormat="false" ht="15.75" hidden="false" customHeight="false" outlineLevel="0" collapsed="false">
      <c r="A35" s="182" t="s">
        <v>339</v>
      </c>
      <c r="B35" s="183" t="n">
        <v>135</v>
      </c>
      <c r="C35" s="183"/>
      <c r="D35" s="183"/>
      <c r="E35" s="183"/>
      <c r="F35" s="183"/>
      <c r="G35" s="183"/>
      <c r="H35" s="183"/>
      <c r="I35" s="183"/>
      <c r="J35" s="183"/>
      <c r="K35" s="183"/>
      <c r="L35" s="183"/>
      <c r="M35" s="183"/>
      <c r="N35" s="183"/>
      <c r="O35" s="184" t="n">
        <f aca="false">N35</f>
        <v>0</v>
      </c>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5"/>
      <c r="BP35" s="185"/>
      <c r="BQ35" s="185"/>
      <c r="BR35" s="185"/>
      <c r="BS35" s="185"/>
      <c r="BT35" s="185"/>
      <c r="BU35" s="185"/>
      <c r="BV35" s="185"/>
      <c r="BW35" s="185"/>
      <c r="BX35" s="185"/>
      <c r="BY35" s="185"/>
      <c r="BZ35" s="185"/>
      <c r="CA35" s="185"/>
      <c r="CB35" s="185"/>
      <c r="CC35" s="185"/>
      <c r="CD35" s="185"/>
      <c r="CE35" s="185"/>
      <c r="CF35" s="185"/>
      <c r="CG35" s="185"/>
      <c r="CH35" s="185"/>
      <c r="CI35" s="185"/>
      <c r="CJ35" s="185"/>
      <c r="CK35" s="185"/>
      <c r="CL35" s="185"/>
      <c r="CM35" s="185"/>
      <c r="CN35" s="185"/>
      <c r="CO35" s="185"/>
      <c r="CP35" s="185"/>
      <c r="CQ35" s="185"/>
      <c r="CR35" s="185"/>
      <c r="CS35" s="185"/>
      <c r="CT35" s="185"/>
      <c r="CU35" s="185"/>
      <c r="CV35" s="185"/>
      <c r="CW35" s="185"/>
      <c r="CX35" s="185"/>
      <c r="CY35" s="185"/>
      <c r="CZ35" s="185"/>
      <c r="DA35" s="185"/>
      <c r="DB35" s="185"/>
      <c r="DC35" s="185"/>
      <c r="DD35" s="185"/>
      <c r="DE35" s="185"/>
      <c r="DF35" s="185"/>
      <c r="DG35" s="185"/>
      <c r="DH35" s="185"/>
      <c r="DI35" s="185"/>
      <c r="DJ35" s="185"/>
      <c r="DK35" s="185"/>
      <c r="DL35" s="185"/>
      <c r="DM35" s="185"/>
      <c r="DN35" s="185"/>
      <c r="DO35" s="185"/>
      <c r="DP35" s="185"/>
      <c r="DQ35" s="185"/>
      <c r="DR35" s="185"/>
      <c r="DS35" s="185"/>
      <c r="DT35" s="185"/>
      <c r="DU35" s="185"/>
      <c r="DV35" s="185"/>
      <c r="DW35" s="185"/>
      <c r="DX35" s="185"/>
      <c r="DY35" s="185"/>
      <c r="DZ35" s="185"/>
      <c r="EA35" s="185"/>
      <c r="EB35" s="185"/>
      <c r="EC35" s="185"/>
      <c r="ED35" s="185"/>
      <c r="EE35" s="185"/>
      <c r="EF35" s="185"/>
      <c r="EG35" s="185"/>
      <c r="EH35" s="185"/>
      <c r="EI35" s="185"/>
      <c r="EJ35" s="185"/>
      <c r="EK35" s="185"/>
      <c r="EL35" s="185"/>
      <c r="EM35" s="185"/>
      <c r="EN35" s="185"/>
      <c r="EO35" s="185"/>
      <c r="EP35" s="185"/>
      <c r="EQ35" s="185"/>
      <c r="ER35" s="185"/>
      <c r="ES35" s="185"/>
      <c r="ET35" s="185"/>
      <c r="EU35" s="185"/>
      <c r="EV35" s="185"/>
      <c r="EW35" s="185"/>
      <c r="EX35" s="185"/>
      <c r="EY35" s="185"/>
      <c r="EZ35" s="185"/>
      <c r="FA35" s="185"/>
      <c r="FB35" s="185"/>
      <c r="FC35" s="185"/>
      <c r="FD35" s="185"/>
      <c r="FE35" s="185"/>
      <c r="FF35" s="185"/>
      <c r="FG35" s="185"/>
      <c r="FH35" s="185"/>
      <c r="FI35" s="185"/>
      <c r="FJ35" s="185"/>
      <c r="FK35" s="185"/>
      <c r="FL35" s="185"/>
      <c r="FM35" s="185"/>
      <c r="FN35" s="185"/>
      <c r="FO35" s="185"/>
      <c r="FP35" s="185"/>
      <c r="FQ35" s="185"/>
      <c r="FR35" s="185"/>
      <c r="FS35" s="185"/>
      <c r="FT35" s="185"/>
      <c r="FU35" s="185"/>
      <c r="FV35" s="185"/>
      <c r="FW35" s="185"/>
      <c r="FX35" s="185"/>
      <c r="FY35" s="185"/>
      <c r="FZ35" s="185"/>
      <c r="GA35" s="185"/>
      <c r="GB35" s="185"/>
      <c r="GC35" s="185"/>
      <c r="GD35" s="185"/>
      <c r="GE35" s="185"/>
      <c r="GF35" s="185"/>
      <c r="GG35" s="185"/>
      <c r="GH35" s="185"/>
      <c r="GI35" s="185"/>
      <c r="GJ35" s="185"/>
      <c r="GK35" s="185"/>
      <c r="GL35" s="185"/>
      <c r="GM35" s="185"/>
      <c r="GN35" s="185"/>
      <c r="GO35" s="185"/>
      <c r="GP35" s="185"/>
      <c r="GQ35" s="185"/>
      <c r="GR35" s="185"/>
      <c r="GS35" s="185"/>
      <c r="GT35" s="185"/>
      <c r="GU35" s="185"/>
      <c r="GV35" s="185"/>
      <c r="GW35" s="185"/>
      <c r="GX35" s="185"/>
      <c r="GY35" s="185"/>
      <c r="GZ35" s="185"/>
      <c r="HA35" s="185"/>
      <c r="HB35" s="185"/>
      <c r="HC35" s="185"/>
      <c r="HD35" s="185"/>
      <c r="HE35" s="185"/>
      <c r="HF35" s="185"/>
      <c r="HG35" s="185"/>
      <c r="HH35" s="185"/>
      <c r="HI35" s="185"/>
      <c r="HJ35" s="185"/>
      <c r="HK35" s="185"/>
      <c r="HL35" s="185"/>
      <c r="HM35" s="185"/>
      <c r="HN35" s="185"/>
      <c r="HO35" s="185"/>
      <c r="HP35" s="185"/>
      <c r="HQ35" s="185"/>
      <c r="HR35" s="185"/>
      <c r="HS35" s="185"/>
      <c r="HT35" s="185"/>
      <c r="HU35" s="185"/>
      <c r="HV35" s="185"/>
      <c r="HW35" s="185"/>
      <c r="HX35" s="185"/>
      <c r="HY35" s="185"/>
      <c r="HZ35" s="185"/>
      <c r="IA35" s="185"/>
      <c r="IB35" s="185"/>
      <c r="IC35" s="185"/>
      <c r="ID35" s="185"/>
      <c r="IE35" s="185"/>
      <c r="IF35" s="185"/>
      <c r="IG35" s="185"/>
      <c r="IH35" s="185"/>
      <c r="II35" s="185"/>
      <c r="IJ35" s="185"/>
      <c r="IK35" s="185"/>
      <c r="IL35" s="185"/>
      <c r="IM35" s="185"/>
      <c r="IN35" s="185"/>
      <c r="IO35" s="185"/>
      <c r="IP35" s="185"/>
      <c r="IQ35" s="185"/>
      <c r="IR35" s="185"/>
      <c r="IS35" s="185"/>
      <c r="IT35" s="185"/>
      <c r="IU35" s="185"/>
      <c r="IV35" s="185"/>
      <c r="IW35" s="185"/>
    </row>
    <row r="36" customFormat="false" ht="15.75" hidden="false" customHeight="false" outlineLevel="0" collapsed="false">
      <c r="A36" s="182" t="s">
        <v>340</v>
      </c>
      <c r="B36" s="183" t="n">
        <v>165</v>
      </c>
      <c r="C36" s="183"/>
      <c r="D36" s="183"/>
      <c r="E36" s="183"/>
      <c r="F36" s="183"/>
      <c r="G36" s="183"/>
      <c r="H36" s="183"/>
      <c r="I36" s="183"/>
      <c r="J36" s="183"/>
      <c r="K36" s="183"/>
      <c r="L36" s="183"/>
      <c r="M36" s="183"/>
      <c r="N36" s="183"/>
      <c r="O36" s="184" t="n">
        <f aca="false">N36</f>
        <v>0</v>
      </c>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5"/>
      <c r="BQ36" s="185"/>
      <c r="BR36" s="185"/>
      <c r="BS36" s="185"/>
      <c r="BT36" s="185"/>
      <c r="BU36" s="185"/>
      <c r="BV36" s="185"/>
      <c r="BW36" s="185"/>
      <c r="BX36" s="185"/>
      <c r="BY36" s="185"/>
      <c r="BZ36" s="185"/>
      <c r="CA36" s="185"/>
      <c r="CB36" s="185"/>
      <c r="CC36" s="185"/>
      <c r="CD36" s="185"/>
      <c r="CE36" s="185"/>
      <c r="CF36" s="185"/>
      <c r="CG36" s="185"/>
      <c r="CH36" s="185"/>
      <c r="CI36" s="185"/>
      <c r="CJ36" s="185"/>
      <c r="CK36" s="185"/>
      <c r="CL36" s="185"/>
      <c r="CM36" s="185"/>
      <c r="CN36" s="185"/>
      <c r="CO36" s="185"/>
      <c r="CP36" s="185"/>
      <c r="CQ36" s="185"/>
      <c r="CR36" s="185"/>
      <c r="CS36" s="185"/>
      <c r="CT36" s="185"/>
      <c r="CU36" s="185"/>
      <c r="CV36" s="185"/>
      <c r="CW36" s="185"/>
      <c r="CX36" s="185"/>
      <c r="CY36" s="185"/>
      <c r="CZ36" s="185"/>
      <c r="DA36" s="185"/>
      <c r="DB36" s="185"/>
      <c r="DC36" s="185"/>
      <c r="DD36" s="185"/>
      <c r="DE36" s="185"/>
      <c r="DF36" s="185"/>
      <c r="DG36" s="185"/>
      <c r="DH36" s="185"/>
      <c r="DI36" s="185"/>
      <c r="DJ36" s="185"/>
      <c r="DK36" s="185"/>
      <c r="DL36" s="185"/>
      <c r="DM36" s="185"/>
      <c r="DN36" s="185"/>
      <c r="DO36" s="185"/>
      <c r="DP36" s="185"/>
      <c r="DQ36" s="185"/>
      <c r="DR36" s="185"/>
      <c r="DS36" s="185"/>
      <c r="DT36" s="185"/>
      <c r="DU36" s="185"/>
      <c r="DV36" s="185"/>
      <c r="DW36" s="185"/>
      <c r="DX36" s="185"/>
      <c r="DY36" s="185"/>
      <c r="DZ36" s="185"/>
      <c r="EA36" s="185"/>
      <c r="EB36" s="185"/>
      <c r="EC36" s="185"/>
      <c r="ED36" s="185"/>
      <c r="EE36" s="185"/>
      <c r="EF36" s="185"/>
      <c r="EG36" s="185"/>
      <c r="EH36" s="185"/>
      <c r="EI36" s="185"/>
      <c r="EJ36" s="185"/>
      <c r="EK36" s="185"/>
      <c r="EL36" s="185"/>
      <c r="EM36" s="185"/>
      <c r="EN36" s="185"/>
      <c r="EO36" s="185"/>
      <c r="EP36" s="185"/>
      <c r="EQ36" s="185"/>
      <c r="ER36" s="185"/>
      <c r="ES36" s="185"/>
      <c r="ET36" s="185"/>
      <c r="EU36" s="185"/>
      <c r="EV36" s="185"/>
      <c r="EW36" s="185"/>
      <c r="EX36" s="185"/>
      <c r="EY36" s="185"/>
      <c r="EZ36" s="185"/>
      <c r="FA36" s="185"/>
      <c r="FB36" s="185"/>
      <c r="FC36" s="185"/>
      <c r="FD36" s="185"/>
      <c r="FE36" s="185"/>
      <c r="FF36" s="185"/>
      <c r="FG36" s="185"/>
      <c r="FH36" s="185"/>
      <c r="FI36" s="185"/>
      <c r="FJ36" s="185"/>
      <c r="FK36" s="185"/>
      <c r="FL36" s="185"/>
      <c r="FM36" s="185"/>
      <c r="FN36" s="185"/>
      <c r="FO36" s="185"/>
      <c r="FP36" s="185"/>
      <c r="FQ36" s="185"/>
      <c r="FR36" s="185"/>
      <c r="FS36" s="185"/>
      <c r="FT36" s="185"/>
      <c r="FU36" s="185"/>
      <c r="FV36" s="185"/>
      <c r="FW36" s="185"/>
      <c r="FX36" s="185"/>
      <c r="FY36" s="185"/>
      <c r="FZ36" s="185"/>
      <c r="GA36" s="185"/>
      <c r="GB36" s="185"/>
      <c r="GC36" s="185"/>
      <c r="GD36" s="185"/>
      <c r="GE36" s="185"/>
      <c r="GF36" s="185"/>
      <c r="GG36" s="185"/>
      <c r="GH36" s="185"/>
      <c r="GI36" s="185"/>
      <c r="GJ36" s="185"/>
      <c r="GK36" s="185"/>
      <c r="GL36" s="185"/>
      <c r="GM36" s="185"/>
      <c r="GN36" s="185"/>
      <c r="GO36" s="185"/>
      <c r="GP36" s="185"/>
      <c r="GQ36" s="185"/>
      <c r="GR36" s="185"/>
      <c r="GS36" s="185"/>
      <c r="GT36" s="185"/>
      <c r="GU36" s="185"/>
      <c r="GV36" s="185"/>
      <c r="GW36" s="185"/>
      <c r="GX36" s="185"/>
      <c r="GY36" s="185"/>
      <c r="GZ36" s="185"/>
      <c r="HA36" s="185"/>
      <c r="HB36" s="185"/>
      <c r="HC36" s="185"/>
      <c r="HD36" s="185"/>
      <c r="HE36" s="185"/>
      <c r="HF36" s="185"/>
      <c r="HG36" s="185"/>
      <c r="HH36" s="185"/>
      <c r="HI36" s="185"/>
      <c r="HJ36" s="185"/>
      <c r="HK36" s="185"/>
      <c r="HL36" s="185"/>
      <c r="HM36" s="185"/>
      <c r="HN36" s="185"/>
      <c r="HO36" s="185"/>
      <c r="HP36" s="185"/>
      <c r="HQ36" s="185"/>
      <c r="HR36" s="185"/>
      <c r="HS36" s="185"/>
      <c r="HT36" s="185"/>
      <c r="HU36" s="185"/>
      <c r="HV36" s="185"/>
      <c r="HW36" s="185"/>
      <c r="HX36" s="185"/>
      <c r="HY36" s="185"/>
      <c r="HZ36" s="185"/>
      <c r="IA36" s="185"/>
      <c r="IB36" s="185"/>
      <c r="IC36" s="185"/>
      <c r="ID36" s="185"/>
      <c r="IE36" s="185"/>
      <c r="IF36" s="185"/>
      <c r="IG36" s="185"/>
      <c r="IH36" s="185"/>
      <c r="II36" s="185"/>
      <c r="IJ36" s="185"/>
      <c r="IK36" s="185"/>
      <c r="IL36" s="185"/>
      <c r="IM36" s="185"/>
      <c r="IN36" s="185"/>
      <c r="IO36" s="185"/>
      <c r="IP36" s="185"/>
      <c r="IQ36" s="185"/>
      <c r="IR36" s="185"/>
      <c r="IS36" s="185"/>
      <c r="IT36" s="185"/>
      <c r="IU36" s="185"/>
      <c r="IV36" s="185"/>
      <c r="IW36" s="185"/>
    </row>
    <row r="37" customFormat="false" ht="15.75" hidden="false" customHeight="false" outlineLevel="0" collapsed="false">
      <c r="A37" s="182" t="s">
        <v>341</v>
      </c>
      <c r="B37" s="183" t="n">
        <v>185</v>
      </c>
      <c r="C37" s="183"/>
      <c r="D37" s="183"/>
      <c r="E37" s="183"/>
      <c r="F37" s="183"/>
      <c r="G37" s="183"/>
      <c r="H37" s="183"/>
      <c r="I37" s="183"/>
      <c r="J37" s="183"/>
      <c r="K37" s="183"/>
      <c r="L37" s="183"/>
      <c r="M37" s="183"/>
      <c r="N37" s="183"/>
      <c r="O37" s="184" t="n">
        <f aca="false">N37</f>
        <v>0</v>
      </c>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c r="BA37" s="185"/>
      <c r="BB37" s="185"/>
      <c r="BC37" s="185"/>
      <c r="BD37" s="185"/>
      <c r="BE37" s="185"/>
      <c r="BF37" s="185"/>
      <c r="BG37" s="185"/>
      <c r="BH37" s="185"/>
      <c r="BI37" s="185"/>
      <c r="BJ37" s="185"/>
      <c r="BK37" s="185"/>
      <c r="BL37" s="185"/>
      <c r="BM37" s="185"/>
      <c r="BN37" s="185"/>
      <c r="BO37" s="185"/>
      <c r="BP37" s="185"/>
      <c r="BQ37" s="185"/>
      <c r="BR37" s="185"/>
      <c r="BS37" s="185"/>
      <c r="BT37" s="185"/>
      <c r="BU37" s="185"/>
      <c r="BV37" s="185"/>
      <c r="BW37" s="185"/>
      <c r="BX37" s="185"/>
      <c r="BY37" s="185"/>
      <c r="BZ37" s="185"/>
      <c r="CA37" s="185"/>
      <c r="CB37" s="185"/>
      <c r="CC37" s="185"/>
      <c r="CD37" s="185"/>
      <c r="CE37" s="185"/>
      <c r="CF37" s="185"/>
      <c r="CG37" s="185"/>
      <c r="CH37" s="185"/>
      <c r="CI37" s="185"/>
      <c r="CJ37" s="185"/>
      <c r="CK37" s="185"/>
      <c r="CL37" s="185"/>
      <c r="CM37" s="185"/>
      <c r="CN37" s="185"/>
      <c r="CO37" s="185"/>
      <c r="CP37" s="185"/>
      <c r="CQ37" s="185"/>
      <c r="CR37" s="185"/>
      <c r="CS37" s="185"/>
      <c r="CT37" s="185"/>
      <c r="CU37" s="185"/>
      <c r="CV37" s="185"/>
      <c r="CW37" s="185"/>
      <c r="CX37" s="185"/>
      <c r="CY37" s="185"/>
      <c r="CZ37" s="185"/>
      <c r="DA37" s="185"/>
      <c r="DB37" s="185"/>
      <c r="DC37" s="185"/>
      <c r="DD37" s="185"/>
      <c r="DE37" s="185"/>
      <c r="DF37" s="185"/>
      <c r="DG37" s="185"/>
      <c r="DH37" s="185"/>
      <c r="DI37" s="185"/>
      <c r="DJ37" s="185"/>
      <c r="DK37" s="185"/>
      <c r="DL37" s="185"/>
      <c r="DM37" s="185"/>
      <c r="DN37" s="185"/>
      <c r="DO37" s="185"/>
      <c r="DP37" s="185"/>
      <c r="DQ37" s="185"/>
      <c r="DR37" s="185"/>
      <c r="DS37" s="185"/>
      <c r="DT37" s="185"/>
      <c r="DU37" s="185"/>
      <c r="DV37" s="185"/>
      <c r="DW37" s="185"/>
      <c r="DX37" s="185"/>
      <c r="DY37" s="185"/>
      <c r="DZ37" s="185"/>
      <c r="EA37" s="185"/>
      <c r="EB37" s="185"/>
      <c r="EC37" s="185"/>
      <c r="ED37" s="185"/>
      <c r="EE37" s="185"/>
      <c r="EF37" s="185"/>
      <c r="EG37" s="185"/>
      <c r="EH37" s="185"/>
      <c r="EI37" s="185"/>
      <c r="EJ37" s="185"/>
      <c r="EK37" s="185"/>
      <c r="EL37" s="185"/>
      <c r="EM37" s="185"/>
      <c r="EN37" s="185"/>
      <c r="EO37" s="185"/>
      <c r="EP37" s="185"/>
      <c r="EQ37" s="185"/>
      <c r="ER37" s="185"/>
      <c r="ES37" s="185"/>
      <c r="ET37" s="185"/>
      <c r="EU37" s="185"/>
      <c r="EV37" s="185"/>
      <c r="EW37" s="185"/>
      <c r="EX37" s="185"/>
      <c r="EY37" s="185"/>
      <c r="EZ37" s="185"/>
      <c r="FA37" s="185"/>
      <c r="FB37" s="185"/>
      <c r="FC37" s="185"/>
      <c r="FD37" s="185"/>
      <c r="FE37" s="185"/>
      <c r="FF37" s="185"/>
      <c r="FG37" s="185"/>
      <c r="FH37" s="185"/>
      <c r="FI37" s="185"/>
      <c r="FJ37" s="185"/>
      <c r="FK37" s="185"/>
      <c r="FL37" s="185"/>
      <c r="FM37" s="185"/>
      <c r="FN37" s="185"/>
      <c r="FO37" s="185"/>
      <c r="FP37" s="185"/>
      <c r="FQ37" s="185"/>
      <c r="FR37" s="185"/>
      <c r="FS37" s="185"/>
      <c r="FT37" s="185"/>
      <c r="FU37" s="185"/>
      <c r="FV37" s="185"/>
      <c r="FW37" s="185"/>
      <c r="FX37" s="185"/>
      <c r="FY37" s="185"/>
      <c r="FZ37" s="185"/>
      <c r="GA37" s="185"/>
      <c r="GB37" s="185"/>
      <c r="GC37" s="185"/>
      <c r="GD37" s="185"/>
      <c r="GE37" s="185"/>
      <c r="GF37" s="185"/>
      <c r="GG37" s="185"/>
      <c r="GH37" s="185"/>
      <c r="GI37" s="185"/>
      <c r="GJ37" s="185"/>
      <c r="GK37" s="185"/>
      <c r="GL37" s="185"/>
      <c r="GM37" s="185"/>
      <c r="GN37" s="185"/>
      <c r="GO37" s="185"/>
      <c r="GP37" s="185"/>
      <c r="GQ37" s="185"/>
      <c r="GR37" s="185"/>
      <c r="GS37" s="185"/>
      <c r="GT37" s="185"/>
      <c r="GU37" s="185"/>
      <c r="GV37" s="185"/>
      <c r="GW37" s="185"/>
      <c r="GX37" s="185"/>
      <c r="GY37" s="185"/>
      <c r="GZ37" s="185"/>
      <c r="HA37" s="185"/>
      <c r="HB37" s="185"/>
      <c r="HC37" s="185"/>
      <c r="HD37" s="185"/>
      <c r="HE37" s="185"/>
      <c r="HF37" s="185"/>
      <c r="HG37" s="185"/>
      <c r="HH37" s="185"/>
      <c r="HI37" s="185"/>
      <c r="HJ37" s="185"/>
      <c r="HK37" s="185"/>
      <c r="HL37" s="185"/>
      <c r="HM37" s="185"/>
      <c r="HN37" s="185"/>
      <c r="HO37" s="185"/>
      <c r="HP37" s="185"/>
      <c r="HQ37" s="185"/>
      <c r="HR37" s="185"/>
      <c r="HS37" s="185"/>
      <c r="HT37" s="185"/>
      <c r="HU37" s="185"/>
      <c r="HV37" s="185"/>
      <c r="HW37" s="185"/>
      <c r="HX37" s="185"/>
      <c r="HY37" s="185"/>
      <c r="HZ37" s="185"/>
      <c r="IA37" s="185"/>
      <c r="IB37" s="185"/>
      <c r="IC37" s="185"/>
      <c r="ID37" s="185"/>
      <c r="IE37" s="185"/>
      <c r="IF37" s="185"/>
      <c r="IG37" s="185"/>
      <c r="IH37" s="185"/>
      <c r="II37" s="185"/>
      <c r="IJ37" s="185"/>
      <c r="IK37" s="185"/>
      <c r="IL37" s="185"/>
      <c r="IM37" s="185"/>
      <c r="IN37" s="185"/>
      <c r="IO37" s="185"/>
      <c r="IP37" s="185"/>
      <c r="IQ37" s="185"/>
      <c r="IR37" s="185"/>
      <c r="IS37" s="185"/>
      <c r="IT37" s="185"/>
      <c r="IU37" s="185"/>
      <c r="IV37" s="185"/>
      <c r="IW37" s="185"/>
    </row>
    <row r="38" customFormat="false" ht="15.75" hidden="false" customHeight="false" outlineLevel="0" collapsed="false">
      <c r="A38" s="182" t="s">
        <v>342</v>
      </c>
      <c r="B38" s="183" t="n">
        <v>215</v>
      </c>
      <c r="C38" s="183" t="n">
        <v>0</v>
      </c>
      <c r="D38" s="183" t="n">
        <v>0</v>
      </c>
      <c r="E38" s="183" t="n">
        <v>0</v>
      </c>
      <c r="F38" s="183" t="n">
        <v>0</v>
      </c>
      <c r="G38" s="183" t="n">
        <v>0</v>
      </c>
      <c r="H38" s="183" t="n">
        <v>0</v>
      </c>
      <c r="I38" s="183" t="n">
        <v>0</v>
      </c>
      <c r="J38" s="183" t="n">
        <v>0</v>
      </c>
      <c r="K38" s="183" t="n">
        <v>0</v>
      </c>
      <c r="L38" s="183" t="n">
        <v>0</v>
      </c>
      <c r="M38" s="183" t="n">
        <v>0</v>
      </c>
      <c r="N38" s="183" t="n">
        <v>0</v>
      </c>
      <c r="O38" s="184" t="n">
        <f aca="false">N38</f>
        <v>0</v>
      </c>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5"/>
      <c r="BN38" s="185"/>
      <c r="BO38" s="185"/>
      <c r="BP38" s="185"/>
      <c r="BQ38" s="185"/>
      <c r="BR38" s="185"/>
      <c r="BS38" s="185"/>
      <c r="BT38" s="185"/>
      <c r="BU38" s="185"/>
      <c r="BV38" s="185"/>
      <c r="BW38" s="185"/>
      <c r="BX38" s="185"/>
      <c r="BY38" s="185"/>
      <c r="BZ38" s="185"/>
      <c r="CA38" s="185"/>
      <c r="CB38" s="185"/>
      <c r="CC38" s="185"/>
      <c r="CD38" s="185"/>
      <c r="CE38" s="185"/>
      <c r="CF38" s="185"/>
      <c r="CG38" s="185"/>
      <c r="CH38" s="185"/>
      <c r="CI38" s="185"/>
      <c r="CJ38" s="185"/>
      <c r="CK38" s="185"/>
      <c r="CL38" s="185"/>
      <c r="CM38" s="185"/>
      <c r="CN38" s="185"/>
      <c r="CO38" s="185"/>
      <c r="CP38" s="185"/>
      <c r="CQ38" s="185"/>
      <c r="CR38" s="185"/>
      <c r="CS38" s="185"/>
      <c r="CT38" s="185"/>
      <c r="CU38" s="185"/>
      <c r="CV38" s="185"/>
      <c r="CW38" s="185"/>
      <c r="CX38" s="185"/>
      <c r="CY38" s="185"/>
      <c r="CZ38" s="185"/>
      <c r="DA38" s="185"/>
      <c r="DB38" s="185"/>
      <c r="DC38" s="185"/>
      <c r="DD38" s="185"/>
      <c r="DE38" s="185"/>
      <c r="DF38" s="185"/>
      <c r="DG38" s="185"/>
      <c r="DH38" s="185"/>
      <c r="DI38" s="185"/>
      <c r="DJ38" s="185"/>
      <c r="DK38" s="185"/>
      <c r="DL38" s="185"/>
      <c r="DM38" s="185"/>
      <c r="DN38" s="185"/>
      <c r="DO38" s="185"/>
      <c r="DP38" s="185"/>
      <c r="DQ38" s="185"/>
      <c r="DR38" s="185"/>
      <c r="DS38" s="185"/>
      <c r="DT38" s="185"/>
      <c r="DU38" s="185"/>
      <c r="DV38" s="185"/>
      <c r="DW38" s="185"/>
      <c r="DX38" s="185"/>
      <c r="DY38" s="185"/>
      <c r="DZ38" s="185"/>
      <c r="EA38" s="185"/>
      <c r="EB38" s="185"/>
      <c r="EC38" s="185"/>
      <c r="ED38" s="185"/>
      <c r="EE38" s="185"/>
      <c r="EF38" s="185"/>
      <c r="EG38" s="185"/>
      <c r="EH38" s="185"/>
      <c r="EI38" s="185"/>
      <c r="EJ38" s="185"/>
      <c r="EK38" s="185"/>
      <c r="EL38" s="185"/>
      <c r="EM38" s="185"/>
      <c r="EN38" s="185"/>
      <c r="EO38" s="185"/>
      <c r="EP38" s="185"/>
      <c r="EQ38" s="185"/>
      <c r="ER38" s="185"/>
      <c r="ES38" s="185"/>
      <c r="ET38" s="185"/>
      <c r="EU38" s="185"/>
      <c r="EV38" s="185"/>
      <c r="EW38" s="185"/>
      <c r="EX38" s="185"/>
      <c r="EY38" s="185"/>
      <c r="EZ38" s="185"/>
      <c r="FA38" s="185"/>
      <c r="FB38" s="185"/>
      <c r="FC38" s="185"/>
      <c r="FD38" s="185"/>
      <c r="FE38" s="185"/>
      <c r="FF38" s="185"/>
      <c r="FG38" s="185"/>
      <c r="FH38" s="185"/>
      <c r="FI38" s="185"/>
      <c r="FJ38" s="185"/>
      <c r="FK38" s="185"/>
      <c r="FL38" s="185"/>
      <c r="FM38" s="185"/>
      <c r="FN38" s="185"/>
      <c r="FO38" s="185"/>
      <c r="FP38" s="185"/>
      <c r="FQ38" s="185"/>
      <c r="FR38" s="185"/>
      <c r="FS38" s="185"/>
      <c r="FT38" s="185"/>
      <c r="FU38" s="185"/>
      <c r="FV38" s="185"/>
      <c r="FW38" s="185"/>
      <c r="FX38" s="185"/>
      <c r="FY38" s="185"/>
      <c r="FZ38" s="185"/>
      <c r="GA38" s="185"/>
      <c r="GB38" s="185"/>
      <c r="GC38" s="185"/>
      <c r="GD38" s="185"/>
      <c r="GE38" s="185"/>
      <c r="GF38" s="185"/>
      <c r="GG38" s="185"/>
      <c r="GH38" s="185"/>
      <c r="GI38" s="185"/>
      <c r="GJ38" s="185"/>
      <c r="GK38" s="185"/>
      <c r="GL38" s="185"/>
      <c r="GM38" s="185"/>
      <c r="GN38" s="185"/>
      <c r="GO38" s="185"/>
      <c r="GP38" s="185"/>
      <c r="GQ38" s="185"/>
      <c r="GR38" s="185"/>
      <c r="GS38" s="185"/>
      <c r="GT38" s="185"/>
      <c r="GU38" s="185"/>
      <c r="GV38" s="185"/>
      <c r="GW38" s="185"/>
      <c r="GX38" s="185"/>
      <c r="GY38" s="185"/>
      <c r="GZ38" s="185"/>
      <c r="HA38" s="185"/>
      <c r="HB38" s="185"/>
      <c r="HC38" s="185"/>
      <c r="HD38" s="185"/>
      <c r="HE38" s="185"/>
      <c r="HF38" s="185"/>
      <c r="HG38" s="185"/>
      <c r="HH38" s="185"/>
      <c r="HI38" s="185"/>
      <c r="HJ38" s="185"/>
      <c r="HK38" s="185"/>
      <c r="HL38" s="185"/>
      <c r="HM38" s="185"/>
      <c r="HN38" s="185"/>
      <c r="HO38" s="185"/>
      <c r="HP38" s="185"/>
      <c r="HQ38" s="185"/>
      <c r="HR38" s="185"/>
      <c r="HS38" s="185"/>
      <c r="HT38" s="185"/>
      <c r="HU38" s="185"/>
      <c r="HV38" s="185"/>
      <c r="HW38" s="185"/>
      <c r="HX38" s="185"/>
      <c r="HY38" s="185"/>
      <c r="HZ38" s="185"/>
      <c r="IA38" s="185"/>
      <c r="IB38" s="185"/>
      <c r="IC38" s="185"/>
      <c r="ID38" s="185"/>
      <c r="IE38" s="185"/>
      <c r="IF38" s="185"/>
      <c r="IG38" s="185"/>
      <c r="IH38" s="185"/>
      <c r="II38" s="185"/>
      <c r="IJ38" s="185"/>
      <c r="IK38" s="185"/>
      <c r="IL38" s="185"/>
      <c r="IM38" s="185"/>
      <c r="IN38" s="185"/>
      <c r="IO38" s="185"/>
      <c r="IP38" s="185"/>
      <c r="IQ38" s="185"/>
      <c r="IR38" s="185"/>
      <c r="IS38" s="185"/>
      <c r="IT38" s="185"/>
      <c r="IU38" s="185"/>
      <c r="IV38" s="185"/>
      <c r="IW38" s="185"/>
    </row>
    <row r="39" customFormat="false" ht="15.75" hidden="false" customHeight="false" outlineLevel="0" collapsed="false">
      <c r="A39" s="182" t="s">
        <v>343</v>
      </c>
      <c r="B39" s="183" t="n">
        <v>235</v>
      </c>
      <c r="C39" s="183"/>
      <c r="D39" s="183"/>
      <c r="E39" s="183"/>
      <c r="F39" s="183"/>
      <c r="G39" s="183"/>
      <c r="H39" s="183"/>
      <c r="I39" s="183"/>
      <c r="J39" s="183"/>
      <c r="K39" s="183"/>
      <c r="L39" s="183"/>
      <c r="M39" s="183"/>
      <c r="N39" s="183"/>
      <c r="O39" s="184" t="n">
        <f aca="false">N39</f>
        <v>0</v>
      </c>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c r="BV39" s="185"/>
      <c r="BW39" s="185"/>
      <c r="BX39" s="185"/>
      <c r="BY39" s="185"/>
      <c r="BZ39" s="185"/>
      <c r="CA39" s="185"/>
      <c r="CB39" s="185"/>
      <c r="CC39" s="185"/>
      <c r="CD39" s="185"/>
      <c r="CE39" s="185"/>
      <c r="CF39" s="185"/>
      <c r="CG39" s="185"/>
      <c r="CH39" s="185"/>
      <c r="CI39" s="185"/>
      <c r="CJ39" s="185"/>
      <c r="CK39" s="185"/>
      <c r="CL39" s="185"/>
      <c r="CM39" s="185"/>
      <c r="CN39" s="185"/>
      <c r="CO39" s="185"/>
      <c r="CP39" s="185"/>
      <c r="CQ39" s="185"/>
      <c r="CR39" s="185"/>
      <c r="CS39" s="185"/>
      <c r="CT39" s="185"/>
      <c r="CU39" s="185"/>
      <c r="CV39" s="185"/>
      <c r="CW39" s="185"/>
      <c r="CX39" s="185"/>
      <c r="CY39" s="185"/>
      <c r="CZ39" s="185"/>
      <c r="DA39" s="185"/>
      <c r="DB39" s="185"/>
      <c r="DC39" s="185"/>
      <c r="DD39" s="185"/>
      <c r="DE39" s="185"/>
      <c r="DF39" s="185"/>
      <c r="DG39" s="185"/>
      <c r="DH39" s="185"/>
      <c r="DI39" s="185"/>
      <c r="DJ39" s="185"/>
      <c r="DK39" s="185"/>
      <c r="DL39" s="185"/>
      <c r="DM39" s="185"/>
      <c r="DN39" s="185"/>
      <c r="DO39" s="185"/>
      <c r="DP39" s="185"/>
      <c r="DQ39" s="185"/>
      <c r="DR39" s="185"/>
      <c r="DS39" s="185"/>
      <c r="DT39" s="185"/>
      <c r="DU39" s="185"/>
      <c r="DV39" s="185"/>
      <c r="DW39" s="185"/>
      <c r="DX39" s="185"/>
      <c r="DY39" s="185"/>
      <c r="DZ39" s="185"/>
      <c r="EA39" s="185"/>
      <c r="EB39" s="185"/>
      <c r="EC39" s="185"/>
      <c r="ED39" s="185"/>
      <c r="EE39" s="185"/>
      <c r="EF39" s="185"/>
      <c r="EG39" s="185"/>
      <c r="EH39" s="185"/>
      <c r="EI39" s="185"/>
      <c r="EJ39" s="185"/>
      <c r="EK39" s="185"/>
      <c r="EL39" s="185"/>
      <c r="EM39" s="185"/>
      <c r="EN39" s="185"/>
      <c r="EO39" s="185"/>
      <c r="EP39" s="185"/>
      <c r="EQ39" s="185"/>
      <c r="ER39" s="185"/>
      <c r="ES39" s="185"/>
      <c r="ET39" s="185"/>
      <c r="EU39" s="185"/>
      <c r="EV39" s="185"/>
      <c r="EW39" s="185"/>
      <c r="EX39" s="185"/>
      <c r="EY39" s="185"/>
      <c r="EZ39" s="185"/>
      <c r="FA39" s="185"/>
      <c r="FB39" s="185"/>
      <c r="FC39" s="185"/>
      <c r="FD39" s="185"/>
      <c r="FE39" s="185"/>
      <c r="FF39" s="185"/>
      <c r="FG39" s="185"/>
      <c r="FH39" s="185"/>
      <c r="FI39" s="185"/>
      <c r="FJ39" s="185"/>
      <c r="FK39" s="185"/>
      <c r="FL39" s="185"/>
      <c r="FM39" s="185"/>
      <c r="FN39" s="185"/>
      <c r="FO39" s="185"/>
      <c r="FP39" s="185"/>
      <c r="FQ39" s="185"/>
      <c r="FR39" s="185"/>
      <c r="FS39" s="185"/>
      <c r="FT39" s="185"/>
      <c r="FU39" s="185"/>
      <c r="FV39" s="185"/>
      <c r="FW39" s="185"/>
      <c r="FX39" s="185"/>
      <c r="FY39" s="185"/>
      <c r="FZ39" s="185"/>
      <c r="GA39" s="185"/>
      <c r="GB39" s="185"/>
      <c r="GC39" s="185"/>
      <c r="GD39" s="185"/>
      <c r="GE39" s="185"/>
      <c r="GF39" s="185"/>
      <c r="GG39" s="185"/>
      <c r="GH39" s="185"/>
      <c r="GI39" s="185"/>
      <c r="GJ39" s="185"/>
      <c r="GK39" s="185"/>
      <c r="GL39" s="185"/>
      <c r="GM39" s="185"/>
      <c r="GN39" s="185"/>
      <c r="GO39" s="185"/>
      <c r="GP39" s="185"/>
      <c r="GQ39" s="185"/>
      <c r="GR39" s="185"/>
      <c r="GS39" s="185"/>
      <c r="GT39" s="185"/>
      <c r="GU39" s="185"/>
      <c r="GV39" s="185"/>
      <c r="GW39" s="185"/>
      <c r="GX39" s="185"/>
      <c r="GY39" s="185"/>
      <c r="GZ39" s="185"/>
      <c r="HA39" s="185"/>
      <c r="HB39" s="185"/>
      <c r="HC39" s="185"/>
      <c r="HD39" s="185"/>
      <c r="HE39" s="185"/>
      <c r="HF39" s="185"/>
      <c r="HG39" s="185"/>
      <c r="HH39" s="185"/>
      <c r="HI39" s="185"/>
      <c r="HJ39" s="185"/>
      <c r="HK39" s="185"/>
      <c r="HL39" s="185"/>
      <c r="HM39" s="185"/>
      <c r="HN39" s="185"/>
      <c r="HO39" s="185"/>
      <c r="HP39" s="185"/>
      <c r="HQ39" s="185"/>
      <c r="HR39" s="185"/>
      <c r="HS39" s="185"/>
      <c r="HT39" s="185"/>
      <c r="HU39" s="185"/>
      <c r="HV39" s="185"/>
      <c r="HW39" s="185"/>
      <c r="HX39" s="185"/>
      <c r="HY39" s="185"/>
      <c r="HZ39" s="185"/>
      <c r="IA39" s="185"/>
      <c r="IB39" s="185"/>
      <c r="IC39" s="185"/>
      <c r="ID39" s="185"/>
      <c r="IE39" s="185"/>
      <c r="IF39" s="185"/>
      <c r="IG39" s="185"/>
      <c r="IH39" s="185"/>
      <c r="II39" s="185"/>
      <c r="IJ39" s="185"/>
      <c r="IK39" s="185"/>
      <c r="IL39" s="185"/>
      <c r="IM39" s="185"/>
      <c r="IN39" s="185"/>
      <c r="IO39" s="185"/>
      <c r="IP39" s="185"/>
      <c r="IQ39" s="185"/>
      <c r="IR39" s="185"/>
      <c r="IS39" s="185"/>
      <c r="IT39" s="185"/>
      <c r="IU39" s="185"/>
      <c r="IV39" s="185"/>
      <c r="IW39" s="185"/>
    </row>
    <row r="40" customFormat="false" ht="15.75" hidden="false" customHeight="false" outlineLevel="0" collapsed="false">
      <c r="A40" s="182" t="s">
        <v>344</v>
      </c>
      <c r="B40" s="183" t="n">
        <v>265</v>
      </c>
      <c r="C40" s="183"/>
      <c r="D40" s="183"/>
      <c r="E40" s="183"/>
      <c r="F40" s="183"/>
      <c r="G40" s="183"/>
      <c r="H40" s="183"/>
      <c r="I40" s="183"/>
      <c r="J40" s="183"/>
      <c r="K40" s="183"/>
      <c r="L40" s="183"/>
      <c r="M40" s="183"/>
      <c r="N40" s="183"/>
      <c r="O40" s="184" t="n">
        <f aca="false">N40</f>
        <v>0</v>
      </c>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85"/>
      <c r="DN40" s="185"/>
      <c r="DO40" s="185"/>
      <c r="DP40" s="185"/>
      <c r="DQ40" s="185"/>
      <c r="DR40" s="185"/>
      <c r="DS40" s="185"/>
      <c r="DT40" s="185"/>
      <c r="DU40" s="185"/>
      <c r="DV40" s="185"/>
      <c r="DW40" s="185"/>
      <c r="DX40" s="185"/>
      <c r="DY40" s="185"/>
      <c r="DZ40" s="185"/>
      <c r="EA40" s="185"/>
      <c r="EB40" s="185"/>
      <c r="EC40" s="185"/>
      <c r="ED40" s="185"/>
      <c r="EE40" s="185"/>
      <c r="EF40" s="185"/>
      <c r="EG40" s="185"/>
      <c r="EH40" s="185"/>
      <c r="EI40" s="185"/>
      <c r="EJ40" s="185"/>
      <c r="EK40" s="185"/>
      <c r="EL40" s="185"/>
      <c r="EM40" s="185"/>
      <c r="EN40" s="185"/>
      <c r="EO40" s="185"/>
      <c r="EP40" s="185"/>
      <c r="EQ40" s="185"/>
      <c r="ER40" s="185"/>
      <c r="ES40" s="185"/>
      <c r="ET40" s="185"/>
      <c r="EU40" s="185"/>
      <c r="EV40" s="185"/>
      <c r="EW40" s="185"/>
      <c r="EX40" s="185"/>
      <c r="EY40" s="185"/>
      <c r="EZ40" s="185"/>
      <c r="FA40" s="185"/>
      <c r="FB40" s="185"/>
      <c r="FC40" s="185"/>
      <c r="FD40" s="185"/>
      <c r="FE40" s="185"/>
      <c r="FF40" s="185"/>
      <c r="FG40" s="185"/>
      <c r="FH40" s="185"/>
      <c r="FI40" s="185"/>
      <c r="FJ40" s="185"/>
      <c r="FK40" s="185"/>
      <c r="FL40" s="185"/>
      <c r="FM40" s="185"/>
      <c r="FN40" s="185"/>
      <c r="FO40" s="185"/>
      <c r="FP40" s="185"/>
      <c r="FQ40" s="185"/>
      <c r="FR40" s="185"/>
      <c r="FS40" s="185"/>
      <c r="FT40" s="185"/>
      <c r="FU40" s="185"/>
      <c r="FV40" s="185"/>
      <c r="FW40" s="185"/>
      <c r="FX40" s="185"/>
      <c r="FY40" s="185"/>
      <c r="FZ40" s="185"/>
      <c r="GA40" s="185"/>
      <c r="GB40" s="185"/>
      <c r="GC40" s="185"/>
      <c r="GD40" s="185"/>
      <c r="GE40" s="185"/>
      <c r="GF40" s="185"/>
      <c r="GG40" s="185"/>
      <c r="GH40" s="185"/>
      <c r="GI40" s="185"/>
      <c r="GJ40" s="185"/>
      <c r="GK40" s="185"/>
      <c r="GL40" s="185"/>
      <c r="GM40" s="185"/>
      <c r="GN40" s="185"/>
      <c r="GO40" s="185"/>
      <c r="GP40" s="185"/>
      <c r="GQ40" s="185"/>
      <c r="GR40" s="185"/>
      <c r="GS40" s="185"/>
      <c r="GT40" s="185"/>
      <c r="GU40" s="185"/>
      <c r="GV40" s="185"/>
      <c r="GW40" s="185"/>
      <c r="GX40" s="185"/>
      <c r="GY40" s="185"/>
      <c r="GZ40" s="185"/>
      <c r="HA40" s="185"/>
      <c r="HB40" s="185"/>
      <c r="HC40" s="185"/>
      <c r="HD40" s="185"/>
      <c r="HE40" s="185"/>
      <c r="HF40" s="185"/>
      <c r="HG40" s="185"/>
      <c r="HH40" s="185"/>
      <c r="HI40" s="185"/>
      <c r="HJ40" s="185"/>
      <c r="HK40" s="185"/>
      <c r="HL40" s="185"/>
      <c r="HM40" s="185"/>
      <c r="HN40" s="185"/>
      <c r="HO40" s="185"/>
      <c r="HP40" s="185"/>
      <c r="HQ40" s="185"/>
      <c r="HR40" s="185"/>
      <c r="HS40" s="185"/>
      <c r="HT40" s="185"/>
      <c r="HU40" s="185"/>
      <c r="HV40" s="185"/>
      <c r="HW40" s="185"/>
      <c r="HX40" s="185"/>
      <c r="HY40" s="185"/>
      <c r="HZ40" s="185"/>
      <c r="IA40" s="185"/>
      <c r="IB40" s="185"/>
      <c r="IC40" s="185"/>
      <c r="ID40" s="185"/>
      <c r="IE40" s="185"/>
      <c r="IF40" s="185"/>
      <c r="IG40" s="185"/>
      <c r="IH40" s="185"/>
      <c r="II40" s="185"/>
      <c r="IJ40" s="185"/>
      <c r="IK40" s="185"/>
      <c r="IL40" s="185"/>
      <c r="IM40" s="185"/>
      <c r="IN40" s="185"/>
      <c r="IO40" s="185"/>
      <c r="IP40" s="185"/>
      <c r="IQ40" s="185"/>
      <c r="IR40" s="185"/>
      <c r="IS40" s="185"/>
      <c r="IT40" s="185"/>
      <c r="IU40" s="185"/>
      <c r="IV40" s="185"/>
      <c r="IW40" s="185"/>
    </row>
    <row r="41" customFormat="false" ht="15.75" hidden="false" customHeight="false" outlineLevel="0" collapsed="false">
      <c r="A41" s="182" t="s">
        <v>345</v>
      </c>
      <c r="B41" s="183" t="n">
        <v>285</v>
      </c>
      <c r="C41" s="183" t="n">
        <v>0</v>
      </c>
      <c r="D41" s="183" t="n">
        <v>0</v>
      </c>
      <c r="E41" s="183" t="n">
        <v>0</v>
      </c>
      <c r="F41" s="183" t="n">
        <v>0</v>
      </c>
      <c r="G41" s="183" t="n">
        <v>0</v>
      </c>
      <c r="H41" s="183" t="n">
        <v>0</v>
      </c>
      <c r="I41" s="183" t="n">
        <v>0</v>
      </c>
      <c r="J41" s="183" t="n">
        <v>0</v>
      </c>
      <c r="K41" s="183" t="n">
        <v>0</v>
      </c>
      <c r="L41" s="183" t="n">
        <v>0</v>
      </c>
      <c r="M41" s="183" t="n">
        <v>0</v>
      </c>
      <c r="N41" s="183" t="n">
        <v>0</v>
      </c>
      <c r="O41" s="184" t="n">
        <f aca="false">N41</f>
        <v>0</v>
      </c>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c r="BP41" s="185"/>
      <c r="BQ41" s="185"/>
      <c r="BR41" s="185"/>
      <c r="BS41" s="185"/>
      <c r="BT41" s="185"/>
      <c r="BU41" s="185"/>
      <c r="BV41" s="185"/>
      <c r="BW41" s="185"/>
      <c r="BX41" s="185"/>
      <c r="BY41" s="185"/>
      <c r="BZ41" s="185"/>
      <c r="CA41" s="185"/>
      <c r="CB41" s="185"/>
      <c r="CC41" s="185"/>
      <c r="CD41" s="185"/>
      <c r="CE41" s="185"/>
      <c r="CF41" s="185"/>
      <c r="CG41" s="185"/>
      <c r="CH41" s="185"/>
      <c r="CI41" s="185"/>
      <c r="CJ41" s="185"/>
      <c r="CK41" s="185"/>
      <c r="CL41" s="185"/>
      <c r="CM41" s="185"/>
      <c r="CN41" s="185"/>
      <c r="CO41" s="185"/>
      <c r="CP41" s="185"/>
      <c r="CQ41" s="185"/>
      <c r="CR41" s="185"/>
      <c r="CS41" s="185"/>
      <c r="CT41" s="185"/>
      <c r="CU41" s="185"/>
      <c r="CV41" s="185"/>
      <c r="CW41" s="185"/>
      <c r="CX41" s="185"/>
      <c r="CY41" s="185"/>
      <c r="CZ41" s="185"/>
      <c r="DA41" s="185"/>
      <c r="DB41" s="185"/>
      <c r="DC41" s="185"/>
      <c r="DD41" s="185"/>
      <c r="DE41" s="185"/>
      <c r="DF41" s="185"/>
      <c r="DG41" s="185"/>
      <c r="DH41" s="185"/>
      <c r="DI41" s="185"/>
      <c r="DJ41" s="185"/>
      <c r="DK41" s="185"/>
      <c r="DL41" s="185"/>
      <c r="DM41" s="185"/>
      <c r="DN41" s="185"/>
      <c r="DO41" s="185"/>
      <c r="DP41" s="185"/>
      <c r="DQ41" s="185"/>
      <c r="DR41" s="185"/>
      <c r="DS41" s="185"/>
      <c r="DT41" s="185"/>
      <c r="DU41" s="185"/>
      <c r="DV41" s="185"/>
      <c r="DW41" s="185"/>
      <c r="DX41" s="185"/>
      <c r="DY41" s="185"/>
      <c r="DZ41" s="185"/>
      <c r="EA41" s="185"/>
      <c r="EB41" s="185"/>
      <c r="EC41" s="185"/>
      <c r="ED41" s="185"/>
      <c r="EE41" s="185"/>
      <c r="EF41" s="185"/>
      <c r="EG41" s="185"/>
      <c r="EH41" s="185"/>
      <c r="EI41" s="185"/>
      <c r="EJ41" s="185"/>
      <c r="EK41" s="185"/>
      <c r="EL41" s="185"/>
      <c r="EM41" s="185"/>
      <c r="EN41" s="185"/>
      <c r="EO41" s="185"/>
      <c r="EP41" s="185"/>
      <c r="EQ41" s="185"/>
      <c r="ER41" s="185"/>
      <c r="ES41" s="185"/>
      <c r="ET41" s="185"/>
      <c r="EU41" s="185"/>
      <c r="EV41" s="185"/>
      <c r="EW41" s="185"/>
      <c r="EX41" s="185"/>
      <c r="EY41" s="185"/>
      <c r="EZ41" s="185"/>
      <c r="FA41" s="185"/>
      <c r="FB41" s="185"/>
      <c r="FC41" s="185"/>
      <c r="FD41" s="185"/>
      <c r="FE41" s="185"/>
      <c r="FF41" s="185"/>
      <c r="FG41" s="185"/>
      <c r="FH41" s="185"/>
      <c r="FI41" s="185"/>
      <c r="FJ41" s="185"/>
      <c r="FK41" s="185"/>
      <c r="FL41" s="185"/>
      <c r="FM41" s="185"/>
      <c r="FN41" s="185"/>
      <c r="FO41" s="185"/>
      <c r="FP41" s="185"/>
      <c r="FQ41" s="185"/>
      <c r="FR41" s="185"/>
      <c r="FS41" s="185"/>
      <c r="FT41" s="185"/>
      <c r="FU41" s="185"/>
      <c r="FV41" s="185"/>
      <c r="FW41" s="185"/>
      <c r="FX41" s="185"/>
      <c r="FY41" s="185"/>
      <c r="FZ41" s="185"/>
      <c r="GA41" s="185"/>
      <c r="GB41" s="185"/>
      <c r="GC41" s="185"/>
      <c r="GD41" s="185"/>
      <c r="GE41" s="185"/>
      <c r="GF41" s="185"/>
      <c r="GG41" s="185"/>
      <c r="GH41" s="185"/>
      <c r="GI41" s="185"/>
      <c r="GJ41" s="185"/>
      <c r="GK41" s="185"/>
      <c r="GL41" s="185"/>
      <c r="GM41" s="185"/>
      <c r="GN41" s="185"/>
      <c r="GO41" s="185"/>
      <c r="GP41" s="185"/>
      <c r="GQ41" s="185"/>
      <c r="GR41" s="185"/>
      <c r="GS41" s="185"/>
      <c r="GT41" s="185"/>
      <c r="GU41" s="185"/>
      <c r="GV41" s="185"/>
      <c r="GW41" s="185"/>
      <c r="GX41" s="185"/>
      <c r="GY41" s="185"/>
      <c r="GZ41" s="185"/>
      <c r="HA41" s="185"/>
      <c r="HB41" s="185"/>
      <c r="HC41" s="185"/>
      <c r="HD41" s="185"/>
      <c r="HE41" s="185"/>
      <c r="HF41" s="185"/>
      <c r="HG41" s="185"/>
      <c r="HH41" s="185"/>
      <c r="HI41" s="185"/>
      <c r="HJ41" s="185"/>
      <c r="HK41" s="185"/>
      <c r="HL41" s="185"/>
      <c r="HM41" s="185"/>
      <c r="HN41" s="185"/>
      <c r="HO41" s="185"/>
      <c r="HP41" s="185"/>
      <c r="HQ41" s="185"/>
      <c r="HR41" s="185"/>
      <c r="HS41" s="185"/>
      <c r="HT41" s="185"/>
      <c r="HU41" s="185"/>
      <c r="HV41" s="185"/>
      <c r="HW41" s="185"/>
      <c r="HX41" s="185"/>
      <c r="HY41" s="185"/>
      <c r="HZ41" s="185"/>
      <c r="IA41" s="185"/>
      <c r="IB41" s="185"/>
      <c r="IC41" s="185"/>
      <c r="ID41" s="185"/>
      <c r="IE41" s="185"/>
      <c r="IF41" s="185"/>
      <c r="IG41" s="185"/>
      <c r="IH41" s="185"/>
      <c r="II41" s="185"/>
      <c r="IJ41" s="185"/>
      <c r="IK41" s="185"/>
      <c r="IL41" s="185"/>
      <c r="IM41" s="185"/>
      <c r="IN41" s="185"/>
      <c r="IO41" s="185"/>
      <c r="IP41" s="185"/>
      <c r="IQ41" s="185"/>
      <c r="IR41" s="185"/>
      <c r="IS41" s="185"/>
      <c r="IT41" s="185"/>
      <c r="IU41" s="185"/>
      <c r="IV41" s="185"/>
      <c r="IW41" s="185"/>
    </row>
    <row r="42" customFormat="false" ht="15.75" hidden="false" customHeight="false" outlineLevel="0" collapsed="false">
      <c r="A42" s="182" t="s">
        <v>346</v>
      </c>
      <c r="B42" s="183" t="n">
        <v>315</v>
      </c>
      <c r="C42" s="183"/>
      <c r="D42" s="183"/>
      <c r="E42" s="183"/>
      <c r="F42" s="183"/>
      <c r="G42" s="183"/>
      <c r="H42" s="183"/>
      <c r="I42" s="183"/>
      <c r="J42" s="183"/>
      <c r="K42" s="183"/>
      <c r="L42" s="183"/>
      <c r="M42" s="183"/>
      <c r="N42" s="183"/>
      <c r="O42" s="184" t="n">
        <f aca="false">N42</f>
        <v>0</v>
      </c>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c r="BG42" s="185"/>
      <c r="BH42" s="185"/>
      <c r="BI42" s="185"/>
      <c r="BJ42" s="185"/>
      <c r="BK42" s="185"/>
      <c r="BL42" s="185"/>
      <c r="BM42" s="185"/>
      <c r="BN42" s="185"/>
      <c r="BO42" s="185"/>
      <c r="BP42" s="185"/>
      <c r="BQ42" s="185"/>
      <c r="BR42" s="185"/>
      <c r="BS42" s="185"/>
      <c r="BT42" s="185"/>
      <c r="BU42" s="185"/>
      <c r="BV42" s="185"/>
      <c r="BW42" s="185"/>
      <c r="BX42" s="185"/>
      <c r="BY42" s="185"/>
      <c r="BZ42" s="185"/>
      <c r="CA42" s="185"/>
      <c r="CB42" s="185"/>
      <c r="CC42" s="185"/>
      <c r="CD42" s="185"/>
      <c r="CE42" s="185"/>
      <c r="CF42" s="185"/>
      <c r="CG42" s="185"/>
      <c r="CH42" s="185"/>
      <c r="CI42" s="185"/>
      <c r="CJ42" s="185"/>
      <c r="CK42" s="185"/>
      <c r="CL42" s="185"/>
      <c r="CM42" s="185"/>
      <c r="CN42" s="185"/>
      <c r="CO42" s="185"/>
      <c r="CP42" s="185"/>
      <c r="CQ42" s="185"/>
      <c r="CR42" s="185"/>
      <c r="CS42" s="185"/>
      <c r="CT42" s="185"/>
      <c r="CU42" s="185"/>
      <c r="CV42" s="185"/>
      <c r="CW42" s="185"/>
      <c r="CX42" s="185"/>
      <c r="CY42" s="185"/>
      <c r="CZ42" s="185"/>
      <c r="DA42" s="185"/>
      <c r="DB42" s="185"/>
      <c r="DC42" s="185"/>
      <c r="DD42" s="185"/>
      <c r="DE42" s="185"/>
      <c r="DF42" s="185"/>
      <c r="DG42" s="185"/>
      <c r="DH42" s="185"/>
      <c r="DI42" s="185"/>
      <c r="DJ42" s="185"/>
      <c r="DK42" s="185"/>
      <c r="DL42" s="185"/>
      <c r="DM42" s="185"/>
      <c r="DN42" s="185"/>
      <c r="DO42" s="185"/>
      <c r="DP42" s="185"/>
      <c r="DQ42" s="185"/>
      <c r="DR42" s="185"/>
      <c r="DS42" s="185"/>
      <c r="DT42" s="185"/>
      <c r="DU42" s="185"/>
      <c r="DV42" s="185"/>
      <c r="DW42" s="185"/>
      <c r="DX42" s="185"/>
      <c r="DY42" s="185"/>
      <c r="DZ42" s="185"/>
      <c r="EA42" s="185"/>
      <c r="EB42" s="185"/>
      <c r="EC42" s="185"/>
      <c r="ED42" s="185"/>
      <c r="EE42" s="185"/>
      <c r="EF42" s="185"/>
      <c r="EG42" s="185"/>
      <c r="EH42" s="185"/>
      <c r="EI42" s="185"/>
      <c r="EJ42" s="185"/>
      <c r="EK42" s="185"/>
      <c r="EL42" s="185"/>
      <c r="EM42" s="185"/>
      <c r="EN42" s="185"/>
      <c r="EO42" s="185"/>
      <c r="EP42" s="185"/>
      <c r="EQ42" s="185"/>
      <c r="ER42" s="185"/>
      <c r="ES42" s="185"/>
      <c r="ET42" s="185"/>
      <c r="EU42" s="185"/>
      <c r="EV42" s="185"/>
      <c r="EW42" s="185"/>
      <c r="EX42" s="185"/>
      <c r="EY42" s="185"/>
      <c r="EZ42" s="185"/>
      <c r="FA42" s="185"/>
      <c r="FB42" s="185"/>
      <c r="FC42" s="185"/>
      <c r="FD42" s="185"/>
      <c r="FE42" s="185"/>
      <c r="FF42" s="185"/>
      <c r="FG42" s="185"/>
      <c r="FH42" s="185"/>
      <c r="FI42" s="185"/>
      <c r="FJ42" s="185"/>
      <c r="FK42" s="185"/>
      <c r="FL42" s="185"/>
      <c r="FM42" s="185"/>
      <c r="FN42" s="185"/>
      <c r="FO42" s="185"/>
      <c r="FP42" s="185"/>
      <c r="FQ42" s="185"/>
      <c r="FR42" s="185"/>
      <c r="FS42" s="185"/>
      <c r="FT42" s="185"/>
      <c r="FU42" s="185"/>
      <c r="FV42" s="185"/>
      <c r="FW42" s="185"/>
      <c r="FX42" s="185"/>
      <c r="FY42" s="185"/>
      <c r="FZ42" s="185"/>
      <c r="GA42" s="185"/>
      <c r="GB42" s="185"/>
      <c r="GC42" s="185"/>
      <c r="GD42" s="185"/>
      <c r="GE42" s="185"/>
      <c r="GF42" s="185"/>
      <c r="GG42" s="185"/>
      <c r="GH42" s="185"/>
      <c r="GI42" s="185"/>
      <c r="GJ42" s="185"/>
      <c r="GK42" s="185"/>
      <c r="GL42" s="185"/>
      <c r="GM42" s="185"/>
      <c r="GN42" s="185"/>
      <c r="GO42" s="185"/>
      <c r="GP42" s="185"/>
      <c r="GQ42" s="185"/>
      <c r="GR42" s="185"/>
      <c r="GS42" s="185"/>
      <c r="GT42" s="185"/>
      <c r="GU42" s="185"/>
      <c r="GV42" s="185"/>
      <c r="GW42" s="185"/>
      <c r="GX42" s="185"/>
      <c r="GY42" s="185"/>
      <c r="GZ42" s="185"/>
      <c r="HA42" s="185"/>
      <c r="HB42" s="185"/>
      <c r="HC42" s="185"/>
      <c r="HD42" s="185"/>
      <c r="HE42" s="185"/>
      <c r="HF42" s="185"/>
      <c r="HG42" s="185"/>
      <c r="HH42" s="185"/>
      <c r="HI42" s="185"/>
      <c r="HJ42" s="185"/>
      <c r="HK42" s="185"/>
      <c r="HL42" s="185"/>
      <c r="HM42" s="185"/>
      <c r="HN42" s="185"/>
      <c r="HO42" s="185"/>
      <c r="HP42" s="185"/>
      <c r="HQ42" s="185"/>
      <c r="HR42" s="185"/>
      <c r="HS42" s="185"/>
      <c r="HT42" s="185"/>
      <c r="HU42" s="185"/>
      <c r="HV42" s="185"/>
      <c r="HW42" s="185"/>
      <c r="HX42" s="185"/>
      <c r="HY42" s="185"/>
      <c r="HZ42" s="185"/>
      <c r="IA42" s="185"/>
      <c r="IB42" s="185"/>
      <c r="IC42" s="185"/>
      <c r="ID42" s="185"/>
      <c r="IE42" s="185"/>
      <c r="IF42" s="185"/>
      <c r="IG42" s="185"/>
      <c r="IH42" s="185"/>
      <c r="II42" s="185"/>
      <c r="IJ42" s="185"/>
      <c r="IK42" s="185"/>
      <c r="IL42" s="185"/>
      <c r="IM42" s="185"/>
      <c r="IN42" s="185"/>
      <c r="IO42" s="185"/>
      <c r="IP42" s="185"/>
      <c r="IQ42" s="185"/>
      <c r="IR42" s="185"/>
      <c r="IS42" s="185"/>
      <c r="IT42" s="185"/>
      <c r="IU42" s="185"/>
      <c r="IV42" s="185"/>
      <c r="IW42" s="185"/>
    </row>
    <row r="43" customFormat="false" ht="15.75" hidden="false" customHeight="false" outlineLevel="0" collapsed="false">
      <c r="A43" s="182" t="s">
        <v>347</v>
      </c>
      <c r="B43" s="183" t="n">
        <v>335</v>
      </c>
      <c r="C43" s="183"/>
      <c r="D43" s="183"/>
      <c r="E43" s="183"/>
      <c r="F43" s="183"/>
      <c r="G43" s="183"/>
      <c r="H43" s="183"/>
      <c r="I43" s="183"/>
      <c r="J43" s="183"/>
      <c r="K43" s="183"/>
      <c r="L43" s="183"/>
      <c r="M43" s="183"/>
      <c r="N43" s="183"/>
      <c r="O43" s="184" t="n">
        <f aca="false">N43</f>
        <v>0</v>
      </c>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c r="BP43" s="185"/>
      <c r="BQ43" s="185"/>
      <c r="BR43" s="185"/>
      <c r="BS43" s="185"/>
      <c r="BT43" s="185"/>
      <c r="BU43" s="185"/>
      <c r="BV43" s="185"/>
      <c r="BW43" s="185"/>
      <c r="BX43" s="185"/>
      <c r="BY43" s="185"/>
      <c r="BZ43" s="185"/>
      <c r="CA43" s="185"/>
      <c r="CB43" s="185"/>
      <c r="CC43" s="185"/>
      <c r="CD43" s="185"/>
      <c r="CE43" s="185"/>
      <c r="CF43" s="185"/>
      <c r="CG43" s="185"/>
      <c r="CH43" s="185"/>
      <c r="CI43" s="185"/>
      <c r="CJ43" s="185"/>
      <c r="CK43" s="185"/>
      <c r="CL43" s="185"/>
      <c r="CM43" s="185"/>
      <c r="CN43" s="185"/>
      <c r="CO43" s="185"/>
      <c r="CP43" s="185"/>
      <c r="CQ43" s="185"/>
      <c r="CR43" s="185"/>
      <c r="CS43" s="185"/>
      <c r="CT43" s="185"/>
      <c r="CU43" s="185"/>
      <c r="CV43" s="185"/>
      <c r="CW43" s="185"/>
      <c r="CX43" s="185"/>
      <c r="CY43" s="185"/>
      <c r="CZ43" s="185"/>
      <c r="DA43" s="185"/>
      <c r="DB43" s="185"/>
      <c r="DC43" s="185"/>
      <c r="DD43" s="185"/>
      <c r="DE43" s="185"/>
      <c r="DF43" s="185"/>
      <c r="DG43" s="185"/>
      <c r="DH43" s="185"/>
      <c r="DI43" s="185"/>
      <c r="DJ43" s="185"/>
      <c r="DK43" s="185"/>
      <c r="DL43" s="185"/>
      <c r="DM43" s="185"/>
      <c r="DN43" s="185"/>
      <c r="DO43" s="185"/>
      <c r="DP43" s="185"/>
      <c r="DQ43" s="185"/>
      <c r="DR43" s="185"/>
      <c r="DS43" s="185"/>
      <c r="DT43" s="185"/>
      <c r="DU43" s="185"/>
      <c r="DV43" s="185"/>
      <c r="DW43" s="185"/>
      <c r="DX43" s="185"/>
      <c r="DY43" s="185"/>
      <c r="DZ43" s="185"/>
      <c r="EA43" s="185"/>
      <c r="EB43" s="185"/>
      <c r="EC43" s="185"/>
      <c r="ED43" s="185"/>
      <c r="EE43" s="185"/>
      <c r="EF43" s="185"/>
      <c r="EG43" s="185"/>
      <c r="EH43" s="185"/>
      <c r="EI43" s="185"/>
      <c r="EJ43" s="185"/>
      <c r="EK43" s="185"/>
      <c r="EL43" s="185"/>
      <c r="EM43" s="185"/>
      <c r="EN43" s="185"/>
      <c r="EO43" s="185"/>
      <c r="EP43" s="185"/>
      <c r="EQ43" s="185"/>
      <c r="ER43" s="185"/>
      <c r="ES43" s="185"/>
      <c r="ET43" s="185"/>
      <c r="EU43" s="185"/>
      <c r="EV43" s="185"/>
      <c r="EW43" s="185"/>
      <c r="EX43" s="185"/>
      <c r="EY43" s="185"/>
      <c r="EZ43" s="185"/>
      <c r="FA43" s="185"/>
      <c r="FB43" s="185"/>
      <c r="FC43" s="185"/>
      <c r="FD43" s="185"/>
      <c r="FE43" s="185"/>
      <c r="FF43" s="185"/>
      <c r="FG43" s="185"/>
      <c r="FH43" s="185"/>
      <c r="FI43" s="185"/>
      <c r="FJ43" s="185"/>
      <c r="FK43" s="185"/>
      <c r="FL43" s="185"/>
      <c r="FM43" s="185"/>
      <c r="FN43" s="185"/>
      <c r="FO43" s="185"/>
      <c r="FP43" s="185"/>
      <c r="FQ43" s="185"/>
      <c r="FR43" s="185"/>
      <c r="FS43" s="185"/>
      <c r="FT43" s="185"/>
      <c r="FU43" s="185"/>
      <c r="FV43" s="185"/>
      <c r="FW43" s="185"/>
      <c r="FX43" s="185"/>
      <c r="FY43" s="185"/>
      <c r="FZ43" s="185"/>
      <c r="GA43" s="185"/>
      <c r="GB43" s="185"/>
      <c r="GC43" s="185"/>
      <c r="GD43" s="185"/>
      <c r="GE43" s="185"/>
      <c r="GF43" s="185"/>
      <c r="GG43" s="185"/>
      <c r="GH43" s="185"/>
      <c r="GI43" s="185"/>
      <c r="GJ43" s="185"/>
      <c r="GK43" s="185"/>
      <c r="GL43" s="185"/>
      <c r="GM43" s="185"/>
      <c r="GN43" s="185"/>
      <c r="GO43" s="185"/>
      <c r="GP43" s="185"/>
      <c r="GQ43" s="185"/>
      <c r="GR43" s="185"/>
      <c r="GS43" s="185"/>
      <c r="GT43" s="185"/>
      <c r="GU43" s="185"/>
      <c r="GV43" s="185"/>
      <c r="GW43" s="185"/>
      <c r="GX43" s="185"/>
      <c r="GY43" s="185"/>
      <c r="GZ43" s="185"/>
      <c r="HA43" s="185"/>
      <c r="HB43" s="185"/>
      <c r="HC43" s="185"/>
      <c r="HD43" s="185"/>
      <c r="HE43" s="185"/>
      <c r="HF43" s="185"/>
      <c r="HG43" s="185"/>
      <c r="HH43" s="185"/>
      <c r="HI43" s="185"/>
      <c r="HJ43" s="185"/>
      <c r="HK43" s="185"/>
      <c r="HL43" s="185"/>
      <c r="HM43" s="185"/>
      <c r="HN43" s="185"/>
      <c r="HO43" s="185"/>
      <c r="HP43" s="185"/>
      <c r="HQ43" s="185"/>
      <c r="HR43" s="185"/>
      <c r="HS43" s="185"/>
      <c r="HT43" s="185"/>
      <c r="HU43" s="185"/>
      <c r="HV43" s="185"/>
      <c r="HW43" s="185"/>
      <c r="HX43" s="185"/>
      <c r="HY43" s="185"/>
      <c r="HZ43" s="185"/>
      <c r="IA43" s="185"/>
      <c r="IB43" s="185"/>
      <c r="IC43" s="185"/>
      <c r="ID43" s="185"/>
      <c r="IE43" s="185"/>
      <c r="IF43" s="185"/>
      <c r="IG43" s="185"/>
      <c r="IH43" s="185"/>
      <c r="II43" s="185"/>
      <c r="IJ43" s="185"/>
      <c r="IK43" s="185"/>
      <c r="IL43" s="185"/>
      <c r="IM43" s="185"/>
      <c r="IN43" s="185"/>
      <c r="IO43" s="185"/>
      <c r="IP43" s="185"/>
      <c r="IQ43" s="185"/>
      <c r="IR43" s="185"/>
      <c r="IS43" s="185"/>
      <c r="IT43" s="185"/>
      <c r="IU43" s="185"/>
      <c r="IV43" s="185"/>
      <c r="IW43" s="185"/>
    </row>
    <row r="44" customFormat="false" ht="15.75" hidden="false" customHeight="false" outlineLevel="0" collapsed="false">
      <c r="A44" s="182" t="s">
        <v>348</v>
      </c>
      <c r="B44" s="183" t="n">
        <v>365</v>
      </c>
      <c r="C44" s="183"/>
      <c r="D44" s="183"/>
      <c r="E44" s="183"/>
      <c r="F44" s="183"/>
      <c r="G44" s="183"/>
      <c r="H44" s="183"/>
      <c r="I44" s="183"/>
      <c r="J44" s="183"/>
      <c r="K44" s="183"/>
      <c r="L44" s="183"/>
      <c r="M44" s="183"/>
      <c r="N44" s="183"/>
      <c r="O44" s="184" t="n">
        <f aca="false">N44</f>
        <v>0</v>
      </c>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c r="CH44" s="185"/>
      <c r="CI44" s="185"/>
      <c r="CJ44" s="185"/>
      <c r="CK44" s="185"/>
      <c r="CL44" s="185"/>
      <c r="CM44" s="185"/>
      <c r="CN44" s="185"/>
      <c r="CO44" s="185"/>
      <c r="CP44" s="185"/>
      <c r="CQ44" s="185"/>
      <c r="CR44" s="185"/>
      <c r="CS44" s="185"/>
      <c r="CT44" s="185"/>
      <c r="CU44" s="185"/>
      <c r="CV44" s="185"/>
      <c r="CW44" s="185"/>
      <c r="CX44" s="185"/>
      <c r="CY44" s="185"/>
      <c r="CZ44" s="185"/>
      <c r="DA44" s="185"/>
      <c r="DB44" s="185"/>
      <c r="DC44" s="185"/>
      <c r="DD44" s="185"/>
      <c r="DE44" s="185"/>
      <c r="DF44" s="185"/>
      <c r="DG44" s="185"/>
      <c r="DH44" s="185"/>
      <c r="DI44" s="185"/>
      <c r="DJ44" s="185"/>
      <c r="DK44" s="185"/>
      <c r="DL44" s="185"/>
      <c r="DM44" s="185"/>
      <c r="DN44" s="185"/>
      <c r="DO44" s="185"/>
      <c r="DP44" s="185"/>
      <c r="DQ44" s="185"/>
      <c r="DR44" s="185"/>
      <c r="DS44" s="185"/>
      <c r="DT44" s="185"/>
      <c r="DU44" s="185"/>
      <c r="DV44" s="185"/>
      <c r="DW44" s="185"/>
      <c r="DX44" s="185"/>
      <c r="DY44" s="185"/>
      <c r="DZ44" s="185"/>
      <c r="EA44" s="185"/>
      <c r="EB44" s="185"/>
      <c r="EC44" s="185"/>
      <c r="ED44" s="185"/>
      <c r="EE44" s="185"/>
      <c r="EF44" s="185"/>
      <c r="EG44" s="185"/>
      <c r="EH44" s="185"/>
      <c r="EI44" s="185"/>
      <c r="EJ44" s="185"/>
      <c r="EK44" s="185"/>
      <c r="EL44" s="185"/>
      <c r="EM44" s="185"/>
      <c r="EN44" s="185"/>
      <c r="EO44" s="185"/>
      <c r="EP44" s="185"/>
      <c r="EQ44" s="185"/>
      <c r="ER44" s="185"/>
      <c r="ES44" s="185"/>
      <c r="ET44" s="185"/>
      <c r="EU44" s="185"/>
      <c r="EV44" s="185"/>
      <c r="EW44" s="185"/>
      <c r="EX44" s="185"/>
      <c r="EY44" s="185"/>
      <c r="EZ44" s="185"/>
      <c r="FA44" s="185"/>
      <c r="FB44" s="185"/>
      <c r="FC44" s="185"/>
      <c r="FD44" s="185"/>
      <c r="FE44" s="185"/>
      <c r="FF44" s="185"/>
      <c r="FG44" s="185"/>
      <c r="FH44" s="185"/>
      <c r="FI44" s="185"/>
      <c r="FJ44" s="185"/>
      <c r="FK44" s="185"/>
      <c r="FL44" s="185"/>
      <c r="FM44" s="185"/>
      <c r="FN44" s="185"/>
      <c r="FO44" s="185"/>
      <c r="FP44" s="185"/>
      <c r="FQ44" s="185"/>
      <c r="FR44" s="185"/>
      <c r="FS44" s="185"/>
      <c r="FT44" s="185"/>
      <c r="FU44" s="185"/>
      <c r="FV44" s="185"/>
      <c r="FW44" s="185"/>
      <c r="FX44" s="185"/>
      <c r="FY44" s="185"/>
      <c r="FZ44" s="185"/>
      <c r="GA44" s="185"/>
      <c r="GB44" s="185"/>
      <c r="GC44" s="185"/>
      <c r="GD44" s="185"/>
      <c r="GE44" s="185"/>
      <c r="GF44" s="185"/>
      <c r="GG44" s="185"/>
      <c r="GH44" s="185"/>
      <c r="GI44" s="185"/>
      <c r="GJ44" s="185"/>
      <c r="GK44" s="185"/>
      <c r="GL44" s="185"/>
      <c r="GM44" s="185"/>
      <c r="GN44" s="185"/>
      <c r="GO44" s="185"/>
      <c r="GP44" s="185"/>
      <c r="GQ44" s="185"/>
      <c r="GR44" s="185"/>
      <c r="GS44" s="185"/>
      <c r="GT44" s="185"/>
      <c r="GU44" s="185"/>
      <c r="GV44" s="185"/>
      <c r="GW44" s="185"/>
      <c r="GX44" s="185"/>
      <c r="GY44" s="185"/>
      <c r="GZ44" s="185"/>
      <c r="HA44" s="185"/>
      <c r="HB44" s="185"/>
      <c r="HC44" s="185"/>
      <c r="HD44" s="185"/>
      <c r="HE44" s="185"/>
      <c r="HF44" s="185"/>
      <c r="HG44" s="185"/>
      <c r="HH44" s="185"/>
      <c r="HI44" s="185"/>
      <c r="HJ44" s="185"/>
      <c r="HK44" s="185"/>
      <c r="HL44" s="185"/>
      <c r="HM44" s="185"/>
      <c r="HN44" s="185"/>
      <c r="HO44" s="185"/>
      <c r="HP44" s="185"/>
      <c r="HQ44" s="185"/>
      <c r="HR44" s="185"/>
      <c r="HS44" s="185"/>
      <c r="HT44" s="185"/>
      <c r="HU44" s="185"/>
      <c r="HV44" s="185"/>
      <c r="HW44" s="185"/>
      <c r="HX44" s="185"/>
      <c r="HY44" s="185"/>
      <c r="HZ44" s="185"/>
      <c r="IA44" s="185"/>
      <c r="IB44" s="185"/>
      <c r="IC44" s="185"/>
      <c r="ID44" s="185"/>
      <c r="IE44" s="185"/>
      <c r="IF44" s="185"/>
      <c r="IG44" s="185"/>
      <c r="IH44" s="185"/>
      <c r="II44" s="185"/>
      <c r="IJ44" s="185"/>
      <c r="IK44" s="185"/>
      <c r="IL44" s="185"/>
      <c r="IM44" s="185"/>
      <c r="IN44" s="185"/>
      <c r="IO44" s="185"/>
      <c r="IP44" s="185"/>
      <c r="IQ44" s="185"/>
      <c r="IR44" s="185"/>
      <c r="IS44" s="185"/>
      <c r="IT44" s="185"/>
      <c r="IU44" s="185"/>
      <c r="IV44" s="185"/>
      <c r="IW44" s="185"/>
    </row>
    <row r="45" customFormat="false" ht="15.75" hidden="false" customHeight="false" outlineLevel="0" collapsed="false">
      <c r="A45" s="182" t="s">
        <v>349</v>
      </c>
      <c r="B45" s="183" t="n">
        <v>385</v>
      </c>
      <c r="C45" s="185"/>
      <c r="D45" s="185"/>
      <c r="E45" s="185"/>
      <c r="F45" s="185"/>
      <c r="G45" s="185"/>
      <c r="H45" s="185"/>
      <c r="I45" s="185"/>
      <c r="J45" s="185"/>
      <c r="K45" s="185"/>
      <c r="L45" s="185"/>
      <c r="M45" s="185"/>
      <c r="N45" s="185"/>
      <c r="O45" s="184" t="n">
        <f aca="false">N45</f>
        <v>0</v>
      </c>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c r="DP45" s="185"/>
      <c r="DQ45" s="185"/>
      <c r="DR45" s="185"/>
      <c r="DS45" s="185"/>
      <c r="DT45" s="185"/>
      <c r="DU45" s="185"/>
      <c r="DV45" s="185"/>
      <c r="DW45" s="185"/>
      <c r="DX45" s="185"/>
      <c r="DY45" s="185"/>
      <c r="DZ45" s="185"/>
      <c r="EA45" s="185"/>
      <c r="EB45" s="185"/>
      <c r="EC45" s="185"/>
      <c r="ED45" s="185"/>
      <c r="EE45" s="185"/>
      <c r="EF45" s="185"/>
      <c r="EG45" s="185"/>
      <c r="EH45" s="185"/>
      <c r="EI45" s="185"/>
      <c r="EJ45" s="185"/>
      <c r="EK45" s="185"/>
      <c r="EL45" s="185"/>
      <c r="EM45" s="185"/>
      <c r="EN45" s="185"/>
      <c r="EO45" s="185"/>
      <c r="EP45" s="185"/>
      <c r="EQ45" s="185"/>
      <c r="ER45" s="185"/>
      <c r="ES45" s="185"/>
      <c r="ET45" s="185"/>
      <c r="EU45" s="185"/>
      <c r="EV45" s="185"/>
      <c r="EW45" s="185"/>
      <c r="EX45" s="185"/>
      <c r="EY45" s="185"/>
      <c r="EZ45" s="185"/>
      <c r="FA45" s="185"/>
      <c r="FB45" s="185"/>
      <c r="FC45" s="185"/>
      <c r="FD45" s="185"/>
      <c r="FE45" s="185"/>
      <c r="FF45" s="185"/>
      <c r="FG45" s="185"/>
      <c r="FH45" s="185"/>
      <c r="FI45" s="185"/>
      <c r="FJ45" s="185"/>
      <c r="FK45" s="185"/>
      <c r="FL45" s="185"/>
      <c r="FM45" s="185"/>
      <c r="FN45" s="185"/>
      <c r="FO45" s="185"/>
      <c r="FP45" s="185"/>
      <c r="FQ45" s="185"/>
      <c r="FR45" s="185"/>
      <c r="FS45" s="185"/>
      <c r="FT45" s="185"/>
      <c r="FU45" s="185"/>
      <c r="FV45" s="185"/>
      <c r="FW45" s="185"/>
      <c r="FX45" s="185"/>
      <c r="FY45" s="185"/>
      <c r="FZ45" s="185"/>
      <c r="GA45" s="185"/>
      <c r="GB45" s="185"/>
      <c r="GC45" s="185"/>
      <c r="GD45" s="185"/>
      <c r="GE45" s="185"/>
      <c r="GF45" s="185"/>
      <c r="GG45" s="185"/>
      <c r="GH45" s="185"/>
      <c r="GI45" s="185"/>
      <c r="GJ45" s="185"/>
      <c r="GK45" s="185"/>
      <c r="GL45" s="185"/>
      <c r="GM45" s="185"/>
      <c r="GN45" s="185"/>
      <c r="GO45" s="185"/>
      <c r="GP45" s="185"/>
      <c r="GQ45" s="185"/>
      <c r="GR45" s="185"/>
      <c r="GS45" s="185"/>
      <c r="GT45" s="185"/>
      <c r="GU45" s="185"/>
      <c r="GV45" s="185"/>
      <c r="GW45" s="185"/>
      <c r="GX45" s="185"/>
      <c r="GY45" s="185"/>
      <c r="GZ45" s="185"/>
      <c r="HA45" s="185"/>
      <c r="HB45" s="185"/>
      <c r="HC45" s="185"/>
      <c r="HD45" s="185"/>
      <c r="HE45" s="185"/>
      <c r="HF45" s="185"/>
      <c r="HG45" s="185"/>
      <c r="HH45" s="185"/>
      <c r="HI45" s="185"/>
      <c r="HJ45" s="185"/>
      <c r="HK45" s="185"/>
      <c r="HL45" s="185"/>
      <c r="HM45" s="185"/>
      <c r="HN45" s="185"/>
      <c r="HO45" s="185"/>
      <c r="HP45" s="185"/>
      <c r="HQ45" s="185"/>
      <c r="HR45" s="185"/>
      <c r="HS45" s="185"/>
      <c r="HT45" s="185"/>
      <c r="HU45" s="185"/>
      <c r="HV45" s="185"/>
      <c r="HW45" s="185"/>
      <c r="HX45" s="185"/>
      <c r="HY45" s="185"/>
      <c r="HZ45" s="185"/>
      <c r="IA45" s="185"/>
      <c r="IB45" s="185"/>
      <c r="IC45" s="185"/>
      <c r="ID45" s="185"/>
      <c r="IE45" s="185"/>
      <c r="IF45" s="185"/>
      <c r="IG45" s="185"/>
      <c r="IH45" s="185"/>
      <c r="II45" s="185"/>
      <c r="IJ45" s="185"/>
      <c r="IK45" s="185"/>
      <c r="IL45" s="185"/>
      <c r="IM45" s="185"/>
      <c r="IN45" s="185"/>
      <c r="IO45" s="185"/>
      <c r="IP45" s="185"/>
      <c r="IQ45" s="185"/>
      <c r="IR45" s="185"/>
      <c r="IS45" s="185"/>
      <c r="IT45" s="185"/>
      <c r="IU45" s="185"/>
      <c r="IV45" s="185"/>
      <c r="IW45" s="185"/>
    </row>
    <row r="46" customFormat="false" ht="15.75" hidden="false" customHeight="false" outlineLevel="0" collapsed="false">
      <c r="A46" s="186" t="s">
        <v>350</v>
      </c>
      <c r="B46" s="183"/>
      <c r="C46" s="188" t="n">
        <f aca="false">SUM(C31:C44)</f>
        <v>0</v>
      </c>
      <c r="D46" s="188" t="n">
        <f aca="false">SUM(D31:D45)</f>
        <v>0</v>
      </c>
      <c r="E46" s="188" t="n">
        <f aca="false">SUM(E31:E45)</f>
        <v>0</v>
      </c>
      <c r="F46" s="188" t="n">
        <f aca="false">SUM(F31:F45)</f>
        <v>0</v>
      </c>
      <c r="G46" s="188" t="n">
        <f aca="false">SUM(G31:G45)</f>
        <v>0</v>
      </c>
      <c r="H46" s="188" t="n">
        <f aca="false">SUM(H31:H45)</f>
        <v>0</v>
      </c>
      <c r="I46" s="188" t="n">
        <f aca="false">SUM(I31:I45)</f>
        <v>0</v>
      </c>
      <c r="J46" s="188" t="n">
        <f aca="false">SUM(J31:J45)</f>
        <v>0</v>
      </c>
      <c r="K46" s="188" t="n">
        <f aca="false">SUM(K31:K45)</f>
        <v>0</v>
      </c>
      <c r="L46" s="188" t="n">
        <f aca="false">SUM(L31:L45)</f>
        <v>0</v>
      </c>
      <c r="M46" s="188" t="n">
        <f aca="false">SUM(M31:M45)</f>
        <v>0</v>
      </c>
      <c r="N46" s="188" t="n">
        <f aca="false">SUM(N31:N45)</f>
        <v>0</v>
      </c>
      <c r="O46" s="189" t="n">
        <f aca="false">N46</f>
        <v>0</v>
      </c>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c r="DJ46" s="185"/>
      <c r="DK46" s="185"/>
      <c r="DL46" s="185"/>
      <c r="DM46" s="185"/>
      <c r="DN46" s="185"/>
      <c r="DO46" s="185"/>
      <c r="DP46" s="185"/>
      <c r="DQ46" s="185"/>
      <c r="DR46" s="185"/>
      <c r="DS46" s="185"/>
      <c r="DT46" s="185"/>
      <c r="DU46" s="185"/>
      <c r="DV46" s="185"/>
      <c r="DW46" s="185"/>
      <c r="DX46" s="185"/>
      <c r="DY46" s="185"/>
      <c r="DZ46" s="185"/>
      <c r="EA46" s="185"/>
      <c r="EB46" s="185"/>
      <c r="EC46" s="185"/>
      <c r="ED46" s="185"/>
      <c r="EE46" s="185"/>
      <c r="EF46" s="185"/>
      <c r="EG46" s="185"/>
      <c r="EH46" s="185"/>
      <c r="EI46" s="185"/>
      <c r="EJ46" s="185"/>
      <c r="EK46" s="185"/>
      <c r="EL46" s="185"/>
      <c r="EM46" s="185"/>
      <c r="EN46" s="185"/>
      <c r="EO46" s="185"/>
      <c r="EP46" s="185"/>
      <c r="EQ46" s="185"/>
      <c r="ER46" s="185"/>
      <c r="ES46" s="185"/>
      <c r="ET46" s="185"/>
      <c r="EU46" s="185"/>
      <c r="EV46" s="185"/>
      <c r="EW46" s="185"/>
      <c r="EX46" s="185"/>
      <c r="EY46" s="185"/>
      <c r="EZ46" s="185"/>
      <c r="FA46" s="185"/>
      <c r="FB46" s="185"/>
      <c r="FC46" s="185"/>
      <c r="FD46" s="185"/>
      <c r="FE46" s="185"/>
      <c r="FF46" s="185"/>
      <c r="FG46" s="185"/>
      <c r="FH46" s="185"/>
      <c r="FI46" s="185"/>
      <c r="FJ46" s="185"/>
      <c r="FK46" s="185"/>
      <c r="FL46" s="185"/>
      <c r="FM46" s="185"/>
      <c r="FN46" s="185"/>
      <c r="FO46" s="185"/>
      <c r="FP46" s="185"/>
      <c r="FQ46" s="185"/>
      <c r="FR46" s="185"/>
      <c r="FS46" s="185"/>
      <c r="FT46" s="185"/>
      <c r="FU46" s="185"/>
      <c r="FV46" s="185"/>
      <c r="FW46" s="185"/>
      <c r="FX46" s="185"/>
      <c r="FY46" s="185"/>
      <c r="FZ46" s="185"/>
      <c r="GA46" s="185"/>
      <c r="GB46" s="185"/>
      <c r="GC46" s="185"/>
      <c r="GD46" s="185"/>
      <c r="GE46" s="185"/>
      <c r="GF46" s="185"/>
      <c r="GG46" s="185"/>
      <c r="GH46" s="185"/>
      <c r="GI46" s="185"/>
      <c r="GJ46" s="185"/>
      <c r="GK46" s="185"/>
      <c r="GL46" s="185"/>
      <c r="GM46" s="185"/>
      <c r="GN46" s="185"/>
      <c r="GO46" s="185"/>
      <c r="GP46" s="185"/>
      <c r="GQ46" s="185"/>
      <c r="GR46" s="185"/>
      <c r="GS46" s="185"/>
      <c r="GT46" s="185"/>
      <c r="GU46" s="185"/>
      <c r="GV46" s="185"/>
      <c r="GW46" s="185"/>
      <c r="GX46" s="185"/>
      <c r="GY46" s="185"/>
      <c r="GZ46" s="185"/>
      <c r="HA46" s="185"/>
      <c r="HB46" s="185"/>
      <c r="HC46" s="185"/>
      <c r="HD46" s="185"/>
      <c r="HE46" s="185"/>
      <c r="HF46" s="185"/>
      <c r="HG46" s="185"/>
      <c r="HH46" s="185"/>
      <c r="HI46" s="185"/>
      <c r="HJ46" s="185"/>
      <c r="HK46" s="185"/>
      <c r="HL46" s="185"/>
      <c r="HM46" s="185"/>
      <c r="HN46" s="185"/>
      <c r="HO46" s="185"/>
      <c r="HP46" s="185"/>
      <c r="HQ46" s="185"/>
      <c r="HR46" s="185"/>
      <c r="HS46" s="185"/>
      <c r="HT46" s="185"/>
      <c r="HU46" s="185"/>
      <c r="HV46" s="185"/>
      <c r="HW46" s="185"/>
      <c r="HX46" s="185"/>
      <c r="HY46" s="185"/>
      <c r="HZ46" s="185"/>
      <c r="IA46" s="185"/>
      <c r="IB46" s="185"/>
      <c r="IC46" s="185"/>
      <c r="ID46" s="185"/>
      <c r="IE46" s="185"/>
      <c r="IF46" s="185"/>
      <c r="IG46" s="185"/>
      <c r="IH46" s="185"/>
      <c r="II46" s="185"/>
      <c r="IJ46" s="185"/>
      <c r="IK46" s="185"/>
      <c r="IL46" s="185"/>
      <c r="IM46" s="185"/>
      <c r="IN46" s="185"/>
      <c r="IO46" s="185"/>
      <c r="IP46" s="185"/>
      <c r="IQ46" s="185"/>
      <c r="IR46" s="185"/>
      <c r="IS46" s="185"/>
      <c r="IT46" s="185"/>
      <c r="IU46" s="185"/>
      <c r="IV46" s="185"/>
      <c r="IW46" s="185"/>
    </row>
    <row r="47" customFormat="false" ht="15.75" hidden="false" customHeight="false" outlineLevel="0" collapsed="false">
      <c r="A47" s="190" t="s">
        <v>351</v>
      </c>
      <c r="B47" s="191"/>
      <c r="C47" s="191" t="n">
        <f aca="false">C30+C46</f>
        <v>0</v>
      </c>
      <c r="D47" s="191" t="n">
        <f aca="false">D30+D46</f>
        <v>0</v>
      </c>
      <c r="E47" s="191" t="n">
        <f aca="false">E30+E46</f>
        <v>0</v>
      </c>
      <c r="F47" s="191" t="n">
        <f aca="false">F30+F46</f>
        <v>0</v>
      </c>
      <c r="G47" s="191" t="n">
        <f aca="false">G30+G46</f>
        <v>0</v>
      </c>
      <c r="H47" s="191" t="n">
        <f aca="false">H30+H46</f>
        <v>0</v>
      </c>
      <c r="I47" s="191" t="n">
        <f aca="false">I30+I46</f>
        <v>0</v>
      </c>
      <c r="J47" s="191" t="n">
        <f aca="false">J30+J46</f>
        <v>0</v>
      </c>
      <c r="K47" s="191" t="n">
        <f aca="false">K30+K46</f>
        <v>0</v>
      </c>
      <c r="L47" s="191" t="n">
        <f aca="false">L30+L46</f>
        <v>0</v>
      </c>
      <c r="M47" s="191" t="n">
        <f aca="false">M30+M46</f>
        <v>0</v>
      </c>
      <c r="N47" s="191" t="n">
        <f aca="false">N30+N46</f>
        <v>0</v>
      </c>
      <c r="O47" s="192" t="n">
        <f aca="false">O30+O46</f>
        <v>0</v>
      </c>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c r="DJ47" s="185"/>
      <c r="DK47" s="185"/>
      <c r="DL47" s="185"/>
      <c r="DM47" s="185"/>
      <c r="DN47" s="185"/>
      <c r="DO47" s="185"/>
      <c r="DP47" s="185"/>
      <c r="DQ47" s="185"/>
      <c r="DR47" s="185"/>
      <c r="DS47" s="185"/>
      <c r="DT47" s="185"/>
      <c r="DU47" s="185"/>
      <c r="DV47" s="185"/>
      <c r="DW47" s="185"/>
      <c r="DX47" s="185"/>
      <c r="DY47" s="185"/>
      <c r="DZ47" s="185"/>
      <c r="EA47" s="185"/>
      <c r="EB47" s="185"/>
      <c r="EC47" s="185"/>
      <c r="ED47" s="185"/>
      <c r="EE47" s="185"/>
      <c r="EF47" s="185"/>
      <c r="EG47" s="185"/>
      <c r="EH47" s="185"/>
      <c r="EI47" s="185"/>
      <c r="EJ47" s="185"/>
      <c r="EK47" s="185"/>
      <c r="EL47" s="185"/>
      <c r="EM47" s="185"/>
      <c r="EN47" s="185"/>
      <c r="EO47" s="185"/>
      <c r="EP47" s="185"/>
      <c r="EQ47" s="185"/>
      <c r="ER47" s="185"/>
      <c r="ES47" s="185"/>
      <c r="ET47" s="185"/>
      <c r="EU47" s="185"/>
      <c r="EV47" s="185"/>
      <c r="EW47" s="185"/>
      <c r="EX47" s="185"/>
      <c r="EY47" s="185"/>
      <c r="EZ47" s="185"/>
      <c r="FA47" s="185"/>
      <c r="FB47" s="185"/>
      <c r="FC47" s="185"/>
      <c r="FD47" s="185"/>
      <c r="FE47" s="185"/>
      <c r="FF47" s="185"/>
      <c r="FG47" s="185"/>
      <c r="FH47" s="185"/>
      <c r="FI47" s="185"/>
      <c r="FJ47" s="185"/>
      <c r="FK47" s="185"/>
      <c r="FL47" s="185"/>
      <c r="FM47" s="185"/>
      <c r="FN47" s="185"/>
      <c r="FO47" s="185"/>
      <c r="FP47" s="185"/>
      <c r="FQ47" s="185"/>
      <c r="FR47" s="185"/>
      <c r="FS47" s="185"/>
      <c r="FT47" s="185"/>
      <c r="FU47" s="185"/>
      <c r="FV47" s="185"/>
      <c r="FW47" s="185"/>
      <c r="FX47" s="185"/>
      <c r="FY47" s="185"/>
      <c r="FZ47" s="185"/>
      <c r="GA47" s="185"/>
      <c r="GB47" s="185"/>
      <c r="GC47" s="185"/>
      <c r="GD47" s="185"/>
      <c r="GE47" s="185"/>
      <c r="GF47" s="185"/>
      <c r="GG47" s="185"/>
      <c r="GH47" s="185"/>
      <c r="GI47" s="185"/>
      <c r="GJ47" s="185"/>
      <c r="GK47" s="185"/>
      <c r="GL47" s="185"/>
      <c r="GM47" s="185"/>
      <c r="GN47" s="185"/>
      <c r="GO47" s="185"/>
      <c r="GP47" s="185"/>
      <c r="GQ47" s="185"/>
      <c r="GR47" s="185"/>
      <c r="GS47" s="185"/>
      <c r="GT47" s="185"/>
      <c r="GU47" s="185"/>
      <c r="GV47" s="185"/>
      <c r="GW47" s="185"/>
      <c r="GX47" s="185"/>
      <c r="GY47" s="185"/>
      <c r="GZ47" s="185"/>
      <c r="HA47" s="185"/>
      <c r="HB47" s="185"/>
      <c r="HC47" s="185"/>
      <c r="HD47" s="185"/>
      <c r="HE47" s="185"/>
      <c r="HF47" s="185"/>
      <c r="HG47" s="185"/>
      <c r="HH47" s="185"/>
      <c r="HI47" s="185"/>
      <c r="HJ47" s="185"/>
      <c r="HK47" s="185"/>
      <c r="HL47" s="185"/>
      <c r="HM47" s="185"/>
      <c r="HN47" s="185"/>
      <c r="HO47" s="185"/>
      <c r="HP47" s="185"/>
      <c r="HQ47" s="185"/>
      <c r="HR47" s="185"/>
      <c r="HS47" s="185"/>
      <c r="HT47" s="185"/>
      <c r="HU47" s="185"/>
      <c r="HV47" s="185"/>
      <c r="HW47" s="185"/>
      <c r="HX47" s="185"/>
      <c r="HY47" s="185"/>
      <c r="HZ47" s="185"/>
      <c r="IA47" s="185"/>
      <c r="IB47" s="185"/>
      <c r="IC47" s="185"/>
      <c r="ID47" s="185"/>
      <c r="IE47" s="185"/>
      <c r="IF47" s="185"/>
      <c r="IG47" s="185"/>
      <c r="IH47" s="185"/>
      <c r="II47" s="185"/>
      <c r="IJ47" s="185"/>
      <c r="IK47" s="185"/>
      <c r="IL47" s="185"/>
      <c r="IM47" s="185"/>
      <c r="IN47" s="185"/>
      <c r="IO47" s="185"/>
      <c r="IP47" s="185"/>
      <c r="IQ47" s="185"/>
      <c r="IR47" s="185"/>
      <c r="IS47" s="185"/>
      <c r="IT47" s="185"/>
      <c r="IU47" s="185"/>
      <c r="IV47" s="185"/>
      <c r="IW47" s="185"/>
    </row>
    <row r="49" customFormat="false" ht="12.75" hidden="false" customHeight="false" outlineLevel="0" collapsed="false">
      <c r="A49" s="193" t="str">
        <f aca="true">CELL("FILENAME")</f>
        <v>'file:///mnt/12tb/@roms/datasets/enron/EDRM Enron Email Data Set v2 XML/filtered-attachments/xls/Budget_Temp.xls'#$CC 103833 - Headcount</v>
      </c>
    </row>
    <row r="50" customFormat="false" ht="12.75" hidden="false" customHeight="false" outlineLevel="0" collapsed="false">
      <c r="A50" s="193"/>
    </row>
    <row r="51" customFormat="false" ht="12.75" hidden="false" customHeight="false" outlineLevel="0" collapsed="false">
      <c r="A51" s="194" t="s">
        <v>352</v>
      </c>
    </row>
    <row r="52" customFormat="false" ht="12.75" hidden="false" customHeight="false" outlineLevel="0" collapsed="false">
      <c r="A52" s="195"/>
      <c r="C52" s="196" t="n">
        <v>36892</v>
      </c>
      <c r="D52" s="196" t="n">
        <v>36923</v>
      </c>
      <c r="E52" s="196" t="n">
        <v>36951</v>
      </c>
      <c r="F52" s="196" t="n">
        <v>36982</v>
      </c>
      <c r="G52" s="196" t="n">
        <v>37012</v>
      </c>
      <c r="H52" s="196" t="n">
        <v>37043</v>
      </c>
      <c r="I52" s="196" t="n">
        <v>37073</v>
      </c>
      <c r="J52" s="196" t="n">
        <v>37104</v>
      </c>
      <c r="K52" s="196" t="n">
        <v>37135</v>
      </c>
      <c r="L52" s="196" t="n">
        <v>37165</v>
      </c>
      <c r="M52" s="196" t="n">
        <v>37196</v>
      </c>
      <c r="N52" s="196" t="n">
        <v>37226</v>
      </c>
    </row>
    <row r="53" customFormat="false" ht="12.75" hidden="false" customHeight="false" outlineLevel="0" collapsed="false">
      <c r="A53" s="57" t="s">
        <v>353</v>
      </c>
      <c r="C53" s="197" t="n">
        <v>0</v>
      </c>
      <c r="D53" s="197" t="n">
        <v>0</v>
      </c>
      <c r="E53" s="197" t="n">
        <v>0</v>
      </c>
      <c r="F53" s="197" t="n">
        <v>0</v>
      </c>
      <c r="G53" s="197" t="n">
        <v>0</v>
      </c>
      <c r="H53" s="197" t="n">
        <v>0</v>
      </c>
      <c r="I53" s="197" t="n">
        <v>0</v>
      </c>
      <c r="J53" s="197" t="n">
        <v>0</v>
      </c>
      <c r="K53" s="197" t="n">
        <v>0</v>
      </c>
      <c r="L53" s="197" t="n">
        <v>0</v>
      </c>
      <c r="M53" s="197" t="n">
        <v>0</v>
      </c>
      <c r="N53" s="197" t="n">
        <v>0</v>
      </c>
    </row>
    <row r="54" customFormat="false" ht="12.75" hidden="false" customHeight="false" outlineLevel="0" collapsed="false">
      <c r="A54" s="57" t="s">
        <v>354</v>
      </c>
      <c r="C54" s="197" t="n">
        <v>0</v>
      </c>
      <c r="D54" s="197" t="n">
        <v>0</v>
      </c>
      <c r="E54" s="197" t="n">
        <v>0</v>
      </c>
      <c r="F54" s="197" t="n">
        <v>0</v>
      </c>
      <c r="G54" s="197" t="n">
        <v>0</v>
      </c>
      <c r="H54" s="197" t="n">
        <v>0</v>
      </c>
      <c r="I54" s="197" t="n">
        <v>0</v>
      </c>
      <c r="J54" s="197" t="n">
        <v>0</v>
      </c>
      <c r="K54" s="197" t="n">
        <v>0</v>
      </c>
      <c r="L54" s="197" t="n">
        <v>0</v>
      </c>
      <c r="M54" s="197" t="n">
        <v>0</v>
      </c>
      <c r="N54" s="197" t="n">
        <v>0</v>
      </c>
    </row>
    <row r="55" customFormat="false" ht="12.75" hidden="false" customHeight="false" outlineLevel="0" collapsed="false">
      <c r="A55" s="57" t="s">
        <v>355</v>
      </c>
      <c r="C55" s="197" t="n">
        <v>0</v>
      </c>
      <c r="D55" s="197" t="n">
        <v>0</v>
      </c>
      <c r="E55" s="197" t="n">
        <v>0</v>
      </c>
      <c r="F55" s="197" t="n">
        <v>0</v>
      </c>
      <c r="G55" s="197" t="n">
        <v>0</v>
      </c>
      <c r="H55" s="197" t="n">
        <v>0</v>
      </c>
      <c r="I55" s="197" t="n">
        <v>0</v>
      </c>
      <c r="J55" s="197" t="n">
        <v>0</v>
      </c>
      <c r="K55" s="197" t="n">
        <v>0</v>
      </c>
      <c r="L55" s="197" t="n">
        <v>0</v>
      </c>
      <c r="M55" s="197" t="n">
        <v>0</v>
      </c>
      <c r="N55" s="197" t="n">
        <v>0</v>
      </c>
    </row>
    <row r="56" customFormat="false" ht="12.75" hidden="false" customHeight="false" outlineLevel="0" collapsed="false">
      <c r="A56" s="57" t="s">
        <v>356</v>
      </c>
      <c r="C56" s="197" t="n">
        <v>0</v>
      </c>
      <c r="D56" s="197" t="n">
        <v>0</v>
      </c>
      <c r="E56" s="197" t="n">
        <v>0</v>
      </c>
      <c r="F56" s="197" t="n">
        <v>0</v>
      </c>
      <c r="G56" s="197" t="n">
        <v>0</v>
      </c>
      <c r="H56" s="197" t="n">
        <v>0</v>
      </c>
      <c r="I56" s="197" t="n">
        <v>0</v>
      </c>
      <c r="J56" s="197" t="n">
        <v>0</v>
      </c>
      <c r="K56" s="197" t="n">
        <v>0</v>
      </c>
      <c r="L56" s="197" t="n">
        <v>0</v>
      </c>
      <c r="M56" s="197" t="n">
        <v>0</v>
      </c>
      <c r="N56" s="197" t="n">
        <v>0</v>
      </c>
    </row>
    <row r="57" customFormat="false" ht="12.75" hidden="false" customHeight="false" outlineLevel="0" collapsed="false">
      <c r="A57" s="57" t="s">
        <v>357</v>
      </c>
      <c r="C57" s="197" t="n">
        <v>0</v>
      </c>
      <c r="D57" s="197" t="n">
        <v>0</v>
      </c>
      <c r="E57" s="197" t="n">
        <v>0</v>
      </c>
      <c r="F57" s="197" t="n">
        <v>0</v>
      </c>
      <c r="G57" s="197" t="n">
        <v>0</v>
      </c>
      <c r="H57" s="197" t="n">
        <v>0</v>
      </c>
      <c r="I57" s="197" t="n">
        <v>0</v>
      </c>
      <c r="J57" s="197" t="n">
        <v>0</v>
      </c>
      <c r="K57" s="197" t="n">
        <v>0</v>
      </c>
      <c r="L57" s="197" t="n">
        <v>0</v>
      </c>
      <c r="M57" s="197" t="n">
        <v>0</v>
      </c>
      <c r="N57" s="197" t="n">
        <v>0</v>
      </c>
    </row>
    <row r="58" customFormat="false" ht="12.75" hidden="false" customHeight="false" outlineLevel="0" collapsed="false">
      <c r="A58" s="57" t="s">
        <v>358</v>
      </c>
      <c r="C58" s="197" t="n">
        <v>0</v>
      </c>
      <c r="D58" s="197" t="n">
        <v>0</v>
      </c>
      <c r="E58" s="197" t="n">
        <v>0</v>
      </c>
      <c r="F58" s="197" t="n">
        <v>0</v>
      </c>
      <c r="G58" s="197" t="n">
        <v>0</v>
      </c>
      <c r="H58" s="197" t="n">
        <v>0</v>
      </c>
      <c r="I58" s="197" t="n">
        <v>0</v>
      </c>
      <c r="J58" s="197" t="n">
        <v>0</v>
      </c>
      <c r="K58" s="197" t="n">
        <v>0</v>
      </c>
      <c r="L58" s="197" t="n">
        <v>0</v>
      </c>
      <c r="M58" s="197" t="n">
        <v>0</v>
      </c>
      <c r="N58" s="197" t="n">
        <v>0</v>
      </c>
    </row>
    <row r="59" customFormat="false" ht="12.75" hidden="false" customHeight="false" outlineLevel="0" collapsed="false">
      <c r="A59" s="57" t="s">
        <v>359</v>
      </c>
      <c r="C59" s="197" t="n">
        <v>0</v>
      </c>
      <c r="D59" s="197" t="n">
        <v>0</v>
      </c>
      <c r="E59" s="197" t="n">
        <v>0</v>
      </c>
      <c r="F59" s="197" t="n">
        <v>0</v>
      </c>
      <c r="G59" s="197" t="n">
        <v>0</v>
      </c>
      <c r="H59" s="197" t="n">
        <v>0</v>
      </c>
      <c r="I59" s="197" t="n">
        <v>0</v>
      </c>
      <c r="J59" s="197" t="n">
        <v>0</v>
      </c>
      <c r="K59" s="197" t="n">
        <v>0</v>
      </c>
      <c r="L59" s="197" t="n">
        <v>0</v>
      </c>
      <c r="M59" s="197" t="n">
        <v>0</v>
      </c>
      <c r="N59" s="197" t="n">
        <v>0</v>
      </c>
    </row>
    <row r="60" customFormat="false" ht="12.75" hidden="false" customHeight="false" outlineLevel="0" collapsed="false">
      <c r="A60" s="57" t="s">
        <v>360</v>
      </c>
      <c r="C60" s="197" t="n">
        <v>0</v>
      </c>
      <c r="D60" s="197" t="n">
        <v>0</v>
      </c>
      <c r="E60" s="197" t="n">
        <v>0</v>
      </c>
      <c r="F60" s="197" t="n">
        <v>0</v>
      </c>
      <c r="G60" s="197" t="n">
        <v>0</v>
      </c>
      <c r="H60" s="197" t="n">
        <v>0</v>
      </c>
      <c r="I60" s="197" t="n">
        <v>0</v>
      </c>
      <c r="J60" s="197" t="n">
        <v>0</v>
      </c>
      <c r="K60" s="197" t="n">
        <v>0</v>
      </c>
      <c r="L60" s="197" t="n">
        <v>0</v>
      </c>
      <c r="M60" s="197" t="n">
        <v>0</v>
      </c>
      <c r="N60" s="197" t="n">
        <v>0</v>
      </c>
    </row>
    <row r="61" customFormat="false" ht="12.75" hidden="false" customHeight="false" outlineLevel="0" collapsed="false">
      <c r="A61" s="57" t="s">
        <v>361</v>
      </c>
      <c r="C61" s="197" t="n">
        <v>0</v>
      </c>
      <c r="D61" s="197" t="n">
        <v>0</v>
      </c>
      <c r="E61" s="197" t="n">
        <v>0</v>
      </c>
      <c r="F61" s="197" t="n">
        <v>0</v>
      </c>
      <c r="G61" s="197" t="n">
        <v>0</v>
      </c>
      <c r="H61" s="197" t="n">
        <v>0</v>
      </c>
      <c r="I61" s="197" t="n">
        <v>0</v>
      </c>
      <c r="J61" s="197" t="n">
        <v>0</v>
      </c>
      <c r="K61" s="197" t="n">
        <v>0</v>
      </c>
      <c r="L61" s="197" t="n">
        <v>0</v>
      </c>
      <c r="M61" s="197" t="n">
        <v>0</v>
      </c>
      <c r="N61" s="197" t="n">
        <v>0</v>
      </c>
    </row>
    <row r="62" customFormat="false" ht="12.75" hidden="false" customHeight="false" outlineLevel="0" collapsed="false">
      <c r="A62" s="57" t="s">
        <v>362</v>
      </c>
      <c r="C62" s="197" t="n">
        <v>0</v>
      </c>
      <c r="D62" s="197" t="n">
        <v>0</v>
      </c>
      <c r="E62" s="197" t="n">
        <v>0</v>
      </c>
      <c r="F62" s="197" t="n">
        <v>0</v>
      </c>
      <c r="G62" s="197" t="n">
        <v>0</v>
      </c>
      <c r="H62" s="197" t="n">
        <v>0</v>
      </c>
      <c r="I62" s="197" t="n">
        <v>0</v>
      </c>
      <c r="J62" s="197" t="n">
        <v>0</v>
      </c>
      <c r="K62" s="197" t="n">
        <v>0</v>
      </c>
      <c r="L62" s="197" t="n">
        <v>0</v>
      </c>
      <c r="M62" s="197" t="n">
        <v>0</v>
      </c>
      <c r="N62" s="197" t="n">
        <v>0</v>
      </c>
    </row>
    <row r="63" customFormat="false" ht="12.75" hidden="false" customHeight="false" outlineLevel="0" collapsed="false">
      <c r="A63" s="57" t="s">
        <v>363</v>
      </c>
      <c r="C63" s="197" t="n">
        <v>0</v>
      </c>
      <c r="D63" s="197" t="n">
        <v>0</v>
      </c>
      <c r="E63" s="197" t="n">
        <v>0</v>
      </c>
      <c r="F63" s="197" t="n">
        <v>0</v>
      </c>
      <c r="G63" s="197" t="n">
        <v>0</v>
      </c>
      <c r="H63" s="197" t="n">
        <v>0</v>
      </c>
      <c r="I63" s="197" t="n">
        <v>0</v>
      </c>
      <c r="J63" s="197" t="n">
        <v>0</v>
      </c>
      <c r="K63" s="197" t="n">
        <v>0</v>
      </c>
      <c r="L63" s="197" t="n">
        <v>0</v>
      </c>
      <c r="M63" s="197" t="n">
        <v>0</v>
      </c>
      <c r="N63" s="197" t="n">
        <v>0</v>
      </c>
    </row>
    <row r="64" customFormat="false" ht="12.75" hidden="false" customHeight="false" outlineLevel="0" collapsed="false">
      <c r="A64" s="57" t="s">
        <v>364</v>
      </c>
      <c r="C64" s="197" t="n">
        <v>0</v>
      </c>
      <c r="D64" s="197" t="n">
        <v>0</v>
      </c>
      <c r="E64" s="197" t="n">
        <v>0</v>
      </c>
      <c r="F64" s="197" t="n">
        <v>0</v>
      </c>
      <c r="G64" s="197" t="n">
        <v>0</v>
      </c>
      <c r="H64" s="197" t="n">
        <v>0</v>
      </c>
      <c r="I64" s="197" t="n">
        <v>0</v>
      </c>
      <c r="J64" s="197" t="n">
        <v>0</v>
      </c>
      <c r="K64" s="197" t="n">
        <v>0</v>
      </c>
      <c r="L64" s="197" t="n">
        <v>0</v>
      </c>
      <c r="M64" s="197" t="n">
        <v>0</v>
      </c>
      <c r="N64" s="197" t="n">
        <v>0</v>
      </c>
    </row>
    <row r="65" customFormat="false" ht="12.75" hidden="false" customHeight="false" outlineLevel="0" collapsed="false">
      <c r="A65" s="57" t="s">
        <v>365</v>
      </c>
      <c r="C65" s="197" t="n">
        <v>0</v>
      </c>
      <c r="D65" s="197" t="n">
        <v>0</v>
      </c>
      <c r="E65" s="197" t="n">
        <v>0</v>
      </c>
      <c r="F65" s="197" t="n">
        <v>0</v>
      </c>
      <c r="G65" s="197" t="n">
        <v>0</v>
      </c>
      <c r="H65" s="197" t="n">
        <v>0</v>
      </c>
      <c r="I65" s="197" t="n">
        <v>0</v>
      </c>
      <c r="J65" s="197" t="n">
        <v>0</v>
      </c>
      <c r="K65" s="197" t="n">
        <v>0</v>
      </c>
      <c r="L65" s="197" t="n">
        <v>0</v>
      </c>
      <c r="M65" s="197" t="n">
        <v>0</v>
      </c>
      <c r="N65" s="197" t="n">
        <v>0</v>
      </c>
    </row>
    <row r="66" customFormat="false" ht="12.75" hidden="false" customHeight="false" outlineLevel="0" collapsed="false">
      <c r="A66" s="57" t="s">
        <v>366</v>
      </c>
      <c r="C66" s="197" t="n">
        <v>0</v>
      </c>
      <c r="D66" s="197" t="n">
        <v>0</v>
      </c>
      <c r="E66" s="197" t="n">
        <v>0</v>
      </c>
      <c r="F66" s="197" t="n">
        <v>0</v>
      </c>
      <c r="G66" s="197" t="n">
        <v>0</v>
      </c>
      <c r="H66" s="197" t="n">
        <v>0</v>
      </c>
      <c r="I66" s="197" t="n">
        <v>0</v>
      </c>
      <c r="J66" s="197" t="n">
        <v>0</v>
      </c>
      <c r="K66" s="197" t="n">
        <v>0</v>
      </c>
      <c r="L66" s="197" t="n">
        <v>0</v>
      </c>
      <c r="M66" s="197" t="n">
        <v>0</v>
      </c>
      <c r="N66" s="197" t="n">
        <v>0</v>
      </c>
    </row>
    <row r="67" customFormat="false" ht="12.75" hidden="false" customHeight="false" outlineLevel="0" collapsed="false">
      <c r="A67" s="57" t="s">
        <v>367</v>
      </c>
      <c r="C67" s="197" t="n">
        <v>0</v>
      </c>
      <c r="D67" s="197" t="n">
        <v>0</v>
      </c>
      <c r="E67" s="197" t="n">
        <v>0</v>
      </c>
      <c r="F67" s="197" t="n">
        <v>0</v>
      </c>
      <c r="G67" s="197" t="n">
        <v>0</v>
      </c>
      <c r="H67" s="197" t="n">
        <v>0</v>
      </c>
      <c r="I67" s="197" t="n">
        <v>0</v>
      </c>
      <c r="J67" s="197" t="n">
        <v>0</v>
      </c>
      <c r="K67" s="197" t="n">
        <v>0</v>
      </c>
      <c r="L67" s="197" t="n">
        <v>0</v>
      </c>
      <c r="M67" s="197" t="n">
        <v>0</v>
      </c>
      <c r="N67" s="197" t="n">
        <v>0</v>
      </c>
    </row>
    <row r="68" customFormat="false" ht="12.75" hidden="false" customHeight="false" outlineLevel="0" collapsed="false">
      <c r="A68" s="57" t="s">
        <v>368</v>
      </c>
      <c r="C68" s="197" t="n">
        <v>0</v>
      </c>
      <c r="D68" s="197" t="n">
        <v>0</v>
      </c>
      <c r="E68" s="197" t="n">
        <v>0</v>
      </c>
      <c r="F68" s="197" t="n">
        <v>0</v>
      </c>
      <c r="G68" s="197" t="n">
        <v>0</v>
      </c>
      <c r="H68" s="197" t="n">
        <v>0</v>
      </c>
      <c r="I68" s="197" t="n">
        <v>0</v>
      </c>
      <c r="J68" s="197" t="n">
        <v>0</v>
      </c>
      <c r="K68" s="197" t="n">
        <v>0</v>
      </c>
      <c r="L68" s="197" t="n">
        <v>0</v>
      </c>
      <c r="M68" s="197" t="n">
        <v>0</v>
      </c>
      <c r="N68" s="197" t="n">
        <v>0</v>
      </c>
    </row>
    <row r="69" customFormat="false" ht="12.75" hidden="false" customHeight="false" outlineLevel="0" collapsed="false">
      <c r="A69" s="57" t="s">
        <v>369</v>
      </c>
      <c r="C69" s="197" t="n">
        <v>0</v>
      </c>
      <c r="D69" s="197" t="n">
        <v>0</v>
      </c>
      <c r="E69" s="197" t="n">
        <v>0</v>
      </c>
      <c r="F69" s="197" t="n">
        <v>0</v>
      </c>
      <c r="G69" s="197" t="n">
        <v>0</v>
      </c>
      <c r="H69" s="197" t="n">
        <v>0</v>
      </c>
      <c r="I69" s="197" t="n">
        <v>0</v>
      </c>
      <c r="J69" s="197" t="n">
        <v>0</v>
      </c>
      <c r="K69" s="197" t="n">
        <v>0</v>
      </c>
      <c r="L69" s="197" t="n">
        <v>0</v>
      </c>
      <c r="M69" s="197" t="n">
        <v>0</v>
      </c>
      <c r="N69" s="197" t="n">
        <v>0</v>
      </c>
    </row>
    <row r="70" customFormat="false" ht="12.75" hidden="false" customHeight="false" outlineLevel="0" collapsed="false">
      <c r="A70" s="57" t="s">
        <v>370</v>
      </c>
      <c r="C70" s="197" t="n">
        <v>0</v>
      </c>
      <c r="D70" s="197" t="n">
        <v>0</v>
      </c>
      <c r="E70" s="197" t="n">
        <v>0</v>
      </c>
      <c r="F70" s="197" t="n">
        <v>0</v>
      </c>
      <c r="G70" s="197" t="n">
        <v>0</v>
      </c>
      <c r="H70" s="197" t="n">
        <v>0</v>
      </c>
      <c r="I70" s="197" t="n">
        <v>0</v>
      </c>
      <c r="J70" s="197" t="n">
        <v>0</v>
      </c>
      <c r="K70" s="197" t="n">
        <v>0</v>
      </c>
      <c r="L70" s="197" t="n">
        <v>0</v>
      </c>
      <c r="M70" s="197" t="n">
        <v>0</v>
      </c>
      <c r="N70" s="197" t="n">
        <v>0</v>
      </c>
    </row>
    <row r="71" customFormat="false" ht="12.75" hidden="false" customHeight="false" outlineLevel="0" collapsed="false">
      <c r="A71" s="57" t="s">
        <v>371</v>
      </c>
      <c r="C71" s="197" t="n">
        <v>0</v>
      </c>
      <c r="D71" s="197" t="n">
        <v>0</v>
      </c>
      <c r="E71" s="197" t="n">
        <v>0</v>
      </c>
      <c r="F71" s="197" t="n">
        <v>0</v>
      </c>
      <c r="G71" s="197" t="n">
        <v>0</v>
      </c>
      <c r="H71" s="197" t="n">
        <v>0</v>
      </c>
      <c r="I71" s="197" t="n">
        <v>0</v>
      </c>
      <c r="J71" s="197" t="n">
        <v>0</v>
      </c>
      <c r="K71" s="197" t="n">
        <v>0</v>
      </c>
      <c r="L71" s="197" t="n">
        <v>0</v>
      </c>
      <c r="M71" s="197" t="n">
        <v>0</v>
      </c>
      <c r="N71" s="197" t="n">
        <v>0</v>
      </c>
    </row>
    <row r="72" customFormat="false" ht="12.75" hidden="false" customHeight="false" outlineLevel="0" collapsed="false">
      <c r="A72" s="57" t="s">
        <v>372</v>
      </c>
      <c r="C72" s="197" t="n">
        <v>0</v>
      </c>
      <c r="D72" s="197" t="n">
        <v>0</v>
      </c>
      <c r="E72" s="197" t="n">
        <v>0</v>
      </c>
      <c r="F72" s="197" t="n">
        <v>0</v>
      </c>
      <c r="G72" s="197" t="n">
        <v>0</v>
      </c>
      <c r="H72" s="197" t="n">
        <v>0</v>
      </c>
      <c r="I72" s="197" t="n">
        <v>0</v>
      </c>
      <c r="J72" s="197" t="n">
        <v>0</v>
      </c>
      <c r="K72" s="197" t="n">
        <v>0</v>
      </c>
      <c r="L72" s="197" t="n">
        <v>0</v>
      </c>
      <c r="M72" s="197" t="n">
        <v>0</v>
      </c>
      <c r="N72" s="197" t="n">
        <v>0</v>
      </c>
    </row>
    <row r="73" customFormat="false" ht="12.75" hidden="false" customHeight="false" outlineLevel="0" collapsed="false">
      <c r="A73" s="57" t="s">
        <v>373</v>
      </c>
      <c r="C73" s="197" t="n">
        <v>0</v>
      </c>
      <c r="D73" s="197" t="n">
        <v>0</v>
      </c>
      <c r="E73" s="197" t="n">
        <v>0</v>
      </c>
      <c r="F73" s="197" t="n">
        <v>0</v>
      </c>
      <c r="G73" s="197" t="n">
        <v>0</v>
      </c>
      <c r="H73" s="197" t="n">
        <v>0</v>
      </c>
      <c r="I73" s="197" t="n">
        <v>0</v>
      </c>
      <c r="J73" s="197" t="n">
        <v>0</v>
      </c>
      <c r="K73" s="197" t="n">
        <v>0</v>
      </c>
      <c r="L73" s="197" t="n">
        <v>0</v>
      </c>
      <c r="M73" s="197" t="n">
        <v>0</v>
      </c>
      <c r="N73" s="197" t="n">
        <v>0</v>
      </c>
    </row>
    <row r="74" customFormat="false" ht="12.75" hidden="false" customHeight="false" outlineLevel="0" collapsed="false">
      <c r="A74" s="57" t="s">
        <v>374</v>
      </c>
      <c r="C74" s="197" t="n">
        <v>0</v>
      </c>
      <c r="D74" s="197" t="n">
        <v>0</v>
      </c>
      <c r="E74" s="197" t="n">
        <v>0</v>
      </c>
      <c r="F74" s="197" t="n">
        <v>0</v>
      </c>
      <c r="G74" s="197" t="n">
        <v>0</v>
      </c>
      <c r="H74" s="197" t="n">
        <v>0</v>
      </c>
      <c r="I74" s="197" t="n">
        <v>0</v>
      </c>
      <c r="J74" s="197" t="n">
        <v>0</v>
      </c>
      <c r="K74" s="197" t="n">
        <v>0</v>
      </c>
      <c r="L74" s="197" t="n">
        <v>0</v>
      </c>
      <c r="M74" s="197" t="n">
        <v>0</v>
      </c>
      <c r="N74" s="197" t="n">
        <v>0</v>
      </c>
    </row>
    <row r="75" customFormat="false" ht="12.75" hidden="false" customHeight="false" outlineLevel="0" collapsed="false">
      <c r="A75" s="57" t="s">
        <v>375</v>
      </c>
      <c r="C75" s="197" t="n">
        <v>0</v>
      </c>
      <c r="D75" s="197" t="n">
        <v>0</v>
      </c>
      <c r="E75" s="197" t="n">
        <v>0</v>
      </c>
      <c r="F75" s="197" t="n">
        <v>0</v>
      </c>
      <c r="G75" s="197" t="n">
        <v>0</v>
      </c>
      <c r="H75" s="197" t="n">
        <v>0</v>
      </c>
      <c r="I75" s="197" t="n">
        <v>0</v>
      </c>
      <c r="J75" s="197" t="n">
        <v>0</v>
      </c>
      <c r="K75" s="197" t="n">
        <v>0</v>
      </c>
      <c r="L75" s="197" t="n">
        <v>0</v>
      </c>
      <c r="M75" s="197" t="n">
        <v>0</v>
      </c>
      <c r="N75" s="197" t="n">
        <v>0</v>
      </c>
    </row>
    <row r="76" customFormat="false" ht="12.75" hidden="false" customHeight="false" outlineLevel="0" collapsed="false">
      <c r="A76" s="57" t="s">
        <v>376</v>
      </c>
      <c r="C76" s="197" t="n">
        <v>0</v>
      </c>
      <c r="D76" s="197" t="n">
        <v>0</v>
      </c>
      <c r="E76" s="197" t="n">
        <v>0</v>
      </c>
      <c r="F76" s="197" t="n">
        <v>0</v>
      </c>
      <c r="G76" s="197" t="n">
        <v>0</v>
      </c>
      <c r="H76" s="197" t="n">
        <v>0</v>
      </c>
      <c r="I76" s="197" t="n">
        <v>0</v>
      </c>
      <c r="J76" s="197" t="n">
        <v>0</v>
      </c>
      <c r="K76" s="197" t="n">
        <v>0</v>
      </c>
      <c r="L76" s="197" t="n">
        <v>0</v>
      </c>
      <c r="M76" s="197" t="n">
        <v>0</v>
      </c>
      <c r="N76" s="197" t="n">
        <v>0</v>
      </c>
    </row>
    <row r="77" customFormat="false" ht="12.75" hidden="false" customHeight="false" outlineLevel="0" collapsed="false">
      <c r="A77" s="57" t="s">
        <v>377</v>
      </c>
      <c r="C77" s="197" t="n">
        <v>0</v>
      </c>
      <c r="D77" s="197" t="n">
        <v>0</v>
      </c>
      <c r="E77" s="197" t="n">
        <v>0</v>
      </c>
      <c r="F77" s="197" t="n">
        <v>0</v>
      </c>
      <c r="G77" s="197" t="n">
        <v>0</v>
      </c>
      <c r="H77" s="197" t="n">
        <v>0</v>
      </c>
      <c r="I77" s="197" t="n">
        <v>0</v>
      </c>
      <c r="J77" s="197" t="n">
        <v>0</v>
      </c>
      <c r="K77" s="197" t="n">
        <v>0</v>
      </c>
      <c r="L77" s="197" t="n">
        <v>0</v>
      </c>
      <c r="M77" s="197" t="n">
        <v>0</v>
      </c>
      <c r="N77" s="197" t="n">
        <v>0</v>
      </c>
    </row>
    <row r="78" customFormat="false" ht="12.75" hidden="false" customHeight="false" outlineLevel="0" collapsed="false">
      <c r="A78" s="57" t="s">
        <v>378</v>
      </c>
      <c r="C78" s="197" t="n">
        <v>0</v>
      </c>
      <c r="D78" s="197" t="n">
        <v>0</v>
      </c>
      <c r="E78" s="197" t="n">
        <v>0</v>
      </c>
      <c r="F78" s="197" t="n">
        <v>0</v>
      </c>
      <c r="G78" s="197" t="n">
        <v>0</v>
      </c>
      <c r="H78" s="197" t="n">
        <v>0</v>
      </c>
      <c r="I78" s="197" t="n">
        <v>0</v>
      </c>
      <c r="J78" s="197" t="n">
        <v>0</v>
      </c>
      <c r="K78" s="197" t="n">
        <v>0</v>
      </c>
      <c r="L78" s="197" t="n">
        <v>0</v>
      </c>
      <c r="M78" s="197" t="n">
        <v>0</v>
      </c>
      <c r="N78" s="197" t="n">
        <v>0</v>
      </c>
    </row>
    <row r="79" customFormat="false" ht="12.75" hidden="false" customHeight="false" outlineLevel="0" collapsed="false">
      <c r="A79" s="57" t="s">
        <v>379</v>
      </c>
      <c r="C79" s="197" t="n">
        <v>0</v>
      </c>
      <c r="D79" s="197" t="n">
        <v>0</v>
      </c>
      <c r="E79" s="197" t="n">
        <v>0</v>
      </c>
      <c r="F79" s="197" t="n">
        <v>0</v>
      </c>
      <c r="G79" s="197" t="n">
        <v>0</v>
      </c>
      <c r="H79" s="197" t="n">
        <v>0</v>
      </c>
      <c r="I79" s="197" t="n">
        <v>0</v>
      </c>
      <c r="J79" s="197" t="n">
        <v>0</v>
      </c>
      <c r="K79" s="197" t="n">
        <v>0</v>
      </c>
      <c r="L79" s="197" t="n">
        <v>0</v>
      </c>
      <c r="M79" s="197" t="n">
        <v>0</v>
      </c>
      <c r="N79" s="197" t="n">
        <v>0</v>
      </c>
    </row>
    <row r="80" customFormat="false" ht="12.75" hidden="false" customHeight="false" outlineLevel="0" collapsed="false">
      <c r="A80" s="57" t="s">
        <v>380</v>
      </c>
      <c r="C80" s="197" t="n">
        <v>0</v>
      </c>
      <c r="D80" s="197" t="n">
        <v>0</v>
      </c>
      <c r="E80" s="197" t="n">
        <v>0</v>
      </c>
      <c r="F80" s="197" t="n">
        <v>0</v>
      </c>
      <c r="G80" s="197" t="n">
        <v>0</v>
      </c>
      <c r="H80" s="197" t="n">
        <v>0</v>
      </c>
      <c r="I80" s="197" t="n">
        <v>0</v>
      </c>
      <c r="J80" s="197" t="n">
        <v>0</v>
      </c>
      <c r="K80" s="197" t="n">
        <v>0</v>
      </c>
      <c r="L80" s="197" t="n">
        <v>0</v>
      </c>
      <c r="M80" s="197" t="n">
        <v>0</v>
      </c>
      <c r="N80" s="197" t="n">
        <v>0</v>
      </c>
    </row>
    <row r="81" customFormat="false" ht="12.75" hidden="false" customHeight="false" outlineLevel="0" collapsed="false">
      <c r="A81" s="57" t="s">
        <v>381</v>
      </c>
      <c r="C81" s="197" t="n">
        <v>0</v>
      </c>
      <c r="D81" s="197" t="n">
        <v>0</v>
      </c>
      <c r="E81" s="197" t="n">
        <v>0</v>
      </c>
      <c r="F81" s="197" t="n">
        <v>0</v>
      </c>
      <c r="G81" s="197" t="n">
        <v>0</v>
      </c>
      <c r="H81" s="197" t="n">
        <v>0</v>
      </c>
      <c r="I81" s="197" t="n">
        <v>0</v>
      </c>
      <c r="J81" s="197" t="n">
        <v>0</v>
      </c>
      <c r="K81" s="197" t="n">
        <v>0</v>
      </c>
      <c r="L81" s="197" t="n">
        <v>0</v>
      </c>
      <c r="M81" s="197" t="n">
        <v>0</v>
      </c>
      <c r="N81" s="197" t="n">
        <v>0</v>
      </c>
    </row>
    <row r="83" customFormat="false" ht="12.75" hidden="false" customHeight="false" outlineLevel="0" collapsed="false">
      <c r="A83" s="195" t="s">
        <v>382</v>
      </c>
    </row>
    <row r="84" customFormat="false" ht="12.75" hidden="false" customHeight="false" outlineLevel="0" collapsed="false">
      <c r="A84" s="155" t="s">
        <v>383</v>
      </c>
    </row>
    <row r="85" customFormat="false" ht="12.75" hidden="false" customHeight="false" outlineLevel="0" collapsed="false">
      <c r="A85" s="198" t="s">
        <v>384</v>
      </c>
      <c r="C85" s="199" t="n">
        <v>0</v>
      </c>
      <c r="D85" s="199" t="n">
        <v>0</v>
      </c>
      <c r="E85" s="199" t="n">
        <v>0</v>
      </c>
      <c r="F85" s="199" t="n">
        <v>0</v>
      </c>
      <c r="G85" s="199" t="n">
        <v>0</v>
      </c>
      <c r="H85" s="199" t="n">
        <v>0</v>
      </c>
      <c r="I85" s="199" t="n">
        <v>0</v>
      </c>
      <c r="J85" s="199" t="n">
        <v>0</v>
      </c>
      <c r="K85" s="199" t="n">
        <v>0</v>
      </c>
      <c r="L85" s="199" t="n">
        <v>0</v>
      </c>
      <c r="M85" s="199" t="n">
        <v>0</v>
      </c>
      <c r="N85" s="199" t="n">
        <v>0</v>
      </c>
    </row>
    <row r="86" customFormat="false" ht="12.75" hidden="false" customHeight="false" outlineLevel="0" collapsed="false">
      <c r="A86" s="198" t="s">
        <v>385</v>
      </c>
      <c r="C86" s="199" t="n">
        <v>0</v>
      </c>
      <c r="D86" s="199" t="n">
        <v>0</v>
      </c>
      <c r="E86" s="199" t="n">
        <v>0</v>
      </c>
      <c r="F86" s="199" t="n">
        <v>0</v>
      </c>
      <c r="G86" s="199" t="n">
        <v>0</v>
      </c>
      <c r="H86" s="199" t="n">
        <v>0</v>
      </c>
      <c r="I86" s="199" t="n">
        <v>0</v>
      </c>
      <c r="J86" s="199" t="n">
        <v>0</v>
      </c>
      <c r="K86" s="199" t="n">
        <v>0</v>
      </c>
      <c r="L86" s="199" t="n">
        <v>0</v>
      </c>
      <c r="M86" s="199" t="n">
        <v>0</v>
      </c>
      <c r="N86" s="199" t="n">
        <v>0</v>
      </c>
    </row>
    <row r="87" customFormat="false" ht="13.5" hidden="false" customHeight="false" outlineLevel="0" collapsed="false">
      <c r="A87" s="198" t="s">
        <v>141</v>
      </c>
      <c r="C87" s="200" t="n">
        <f aca="false">SUM(C85:C86)</f>
        <v>0</v>
      </c>
      <c r="D87" s="200" t="n">
        <f aca="false">SUM(D85:D86)</f>
        <v>0</v>
      </c>
      <c r="E87" s="200" t="n">
        <f aca="false">SUM(E85:E86)</f>
        <v>0</v>
      </c>
      <c r="F87" s="200" t="n">
        <f aca="false">SUM(F85:F86)</f>
        <v>0</v>
      </c>
      <c r="G87" s="200" t="n">
        <f aca="false">SUM(G85:G86)</f>
        <v>0</v>
      </c>
      <c r="H87" s="200" t="n">
        <f aca="false">SUM(H85:H86)</f>
        <v>0</v>
      </c>
      <c r="I87" s="200" t="n">
        <f aca="false">SUM(I85:I86)</f>
        <v>0</v>
      </c>
      <c r="J87" s="200" t="n">
        <f aca="false">SUM(J85:J86)</f>
        <v>0</v>
      </c>
      <c r="K87" s="200" t="n">
        <f aca="false">SUM(K85:K86)</f>
        <v>0</v>
      </c>
      <c r="L87" s="200" t="n">
        <f aca="false">SUM(L85:L86)</f>
        <v>0</v>
      </c>
      <c r="M87" s="200" t="n">
        <f aca="false">SUM(M85:M86)</f>
        <v>0</v>
      </c>
      <c r="N87" s="200" t="n">
        <f aca="false">SUM(N85:N86)</f>
        <v>0</v>
      </c>
    </row>
    <row r="88" customFormat="false" ht="13.5" hidden="false" customHeight="false" outlineLevel="0" collapsed="false">
      <c r="A88" s="198"/>
      <c r="C88" s="201"/>
      <c r="D88" s="201"/>
      <c r="E88" s="201"/>
      <c r="F88" s="201"/>
      <c r="G88" s="201"/>
      <c r="H88" s="201"/>
      <c r="I88" s="201"/>
      <c r="J88" s="201"/>
      <c r="K88" s="201"/>
      <c r="L88" s="201"/>
      <c r="M88" s="201"/>
      <c r="N88" s="201"/>
    </row>
    <row r="89" customFormat="false" ht="12.75" hidden="false" customHeight="false" outlineLevel="0" collapsed="false">
      <c r="A89" s="195" t="s">
        <v>386</v>
      </c>
    </row>
    <row r="90" customFormat="false" ht="12.75" hidden="false" customHeight="false" outlineLevel="0" collapsed="false">
      <c r="A90" s="198" t="s">
        <v>387</v>
      </c>
      <c r="C90" s="199" t="n">
        <v>0</v>
      </c>
      <c r="D90" s="199" t="n">
        <v>0</v>
      </c>
      <c r="E90" s="199" t="n">
        <v>0</v>
      </c>
      <c r="F90" s="199" t="n">
        <v>0</v>
      </c>
      <c r="G90" s="199" t="n">
        <v>0</v>
      </c>
      <c r="H90" s="199" t="n">
        <v>0</v>
      </c>
      <c r="I90" s="199" t="n">
        <v>0</v>
      </c>
      <c r="J90" s="199" t="n">
        <v>0</v>
      </c>
      <c r="K90" s="199" t="n">
        <v>0</v>
      </c>
      <c r="L90" s="199" t="n">
        <v>0</v>
      </c>
      <c r="M90" s="199" t="n">
        <v>0</v>
      </c>
      <c r="N90" s="199" t="n">
        <v>0</v>
      </c>
    </row>
    <row r="91" customFormat="false" ht="12.75" hidden="false" customHeight="false" outlineLevel="0" collapsed="false">
      <c r="A91" s="198" t="s">
        <v>388</v>
      </c>
      <c r="C91" s="199" t="n">
        <v>0</v>
      </c>
      <c r="D91" s="199" t="n">
        <v>0</v>
      </c>
      <c r="E91" s="199" t="n">
        <v>0</v>
      </c>
      <c r="F91" s="199" t="n">
        <v>0</v>
      </c>
      <c r="G91" s="199" t="n">
        <v>0</v>
      </c>
      <c r="H91" s="199" t="n">
        <v>0</v>
      </c>
      <c r="I91" s="199" t="n">
        <v>0</v>
      </c>
      <c r="J91" s="199" t="n">
        <v>0</v>
      </c>
      <c r="K91" s="199" t="n">
        <v>0</v>
      </c>
      <c r="L91" s="199" t="n">
        <v>0</v>
      </c>
      <c r="M91" s="199" t="n">
        <v>0</v>
      </c>
      <c r="N91" s="199" t="n">
        <v>0</v>
      </c>
    </row>
    <row r="92" customFormat="false" ht="13.5" hidden="false" customHeight="false" outlineLevel="0" collapsed="false">
      <c r="A92" s="198" t="s">
        <v>141</v>
      </c>
      <c r="C92" s="200" t="n">
        <f aca="false">SUM(C90:C91)</f>
        <v>0</v>
      </c>
      <c r="D92" s="200" t="n">
        <f aca="false">SUM(D90:D91)</f>
        <v>0</v>
      </c>
      <c r="E92" s="200" t="n">
        <f aca="false">SUM(E90:E91)</f>
        <v>0</v>
      </c>
      <c r="F92" s="200" t="n">
        <f aca="false">SUM(F90:F91)</f>
        <v>0</v>
      </c>
      <c r="G92" s="200" t="n">
        <f aca="false">SUM(G90:G91)</f>
        <v>0</v>
      </c>
      <c r="H92" s="200" t="n">
        <f aca="false">SUM(H90:H91)</f>
        <v>0</v>
      </c>
      <c r="I92" s="200" t="n">
        <f aca="false">SUM(I90:I91)</f>
        <v>0</v>
      </c>
      <c r="J92" s="200" t="n">
        <f aca="false">SUM(J90:J91)</f>
        <v>0</v>
      </c>
      <c r="K92" s="200" t="n">
        <f aca="false">SUM(K90:K91)</f>
        <v>0</v>
      </c>
      <c r="L92" s="200" t="n">
        <f aca="false">SUM(L90:L91)</f>
        <v>0</v>
      </c>
      <c r="M92" s="200" t="n">
        <f aca="false">SUM(M90:M91)</f>
        <v>0</v>
      </c>
      <c r="N92" s="200" t="n">
        <f aca="false">SUM(N90:N91)</f>
        <v>0</v>
      </c>
    </row>
    <row r="93" customFormat="false" ht="13.5" hidden="false" customHeight="false" outlineLevel="0" collapsed="false">
      <c r="A93" s="198"/>
      <c r="C93" s="201"/>
      <c r="D93" s="201"/>
      <c r="E93" s="201"/>
      <c r="F93" s="201"/>
      <c r="G93" s="201"/>
      <c r="H93" s="201"/>
      <c r="I93" s="201"/>
      <c r="J93" s="201"/>
      <c r="K93" s="201"/>
      <c r="L93" s="201"/>
      <c r="M93" s="201"/>
      <c r="N93" s="201"/>
    </row>
    <row r="94" customFormat="false" ht="12.75" hidden="false" customHeight="false" outlineLevel="0" collapsed="false">
      <c r="A94" s="198"/>
      <c r="C94" s="201"/>
      <c r="D94" s="201"/>
      <c r="E94" s="201"/>
      <c r="F94" s="201"/>
      <c r="G94" s="201"/>
      <c r="H94" s="201"/>
      <c r="I94" s="201"/>
      <c r="J94" s="201"/>
      <c r="K94" s="201"/>
      <c r="L94" s="201"/>
      <c r="M94" s="201"/>
      <c r="N94" s="201"/>
    </row>
    <row r="95" customFormat="false" ht="12.75" hidden="false" customHeight="false" outlineLevel="0" collapsed="false">
      <c r="A95" s="195" t="s">
        <v>389</v>
      </c>
    </row>
    <row r="96" customFormat="false" ht="12.75" hidden="false" customHeight="false" outlineLevel="0" collapsed="false">
      <c r="A96" s="195"/>
      <c r="C96" s="196" t="n">
        <v>36892</v>
      </c>
      <c r="D96" s="196" t="n">
        <v>36923</v>
      </c>
      <c r="E96" s="196" t="n">
        <v>36951</v>
      </c>
      <c r="F96" s="196" t="n">
        <v>36982</v>
      </c>
      <c r="G96" s="196" t="n">
        <v>37012</v>
      </c>
      <c r="H96" s="196" t="n">
        <v>37043</v>
      </c>
      <c r="I96" s="196" t="n">
        <v>37073</v>
      </c>
      <c r="J96" s="196" t="n">
        <v>37104</v>
      </c>
      <c r="K96" s="196" t="n">
        <v>37135</v>
      </c>
      <c r="L96" s="196" t="n">
        <v>37165</v>
      </c>
      <c r="M96" s="196" t="n">
        <v>37196</v>
      </c>
      <c r="N96" s="196" t="n">
        <v>37226</v>
      </c>
      <c r="O96" s="202" t="s">
        <v>141</v>
      </c>
    </row>
    <row r="97" customFormat="false" ht="12.75" hidden="false" customHeight="false" outlineLevel="0" collapsed="false">
      <c r="A97" s="57" t="s">
        <v>353</v>
      </c>
      <c r="C97" s="203" t="n">
        <f aca="false">+C53*Input!$D19</f>
        <v>0</v>
      </c>
      <c r="D97" s="203" t="n">
        <f aca="false">+D53*Input!$D19</f>
        <v>0</v>
      </c>
      <c r="E97" s="203" t="n">
        <f aca="false">+E53*Input!$D19</f>
        <v>0</v>
      </c>
      <c r="F97" s="203" t="n">
        <f aca="false">+F53*Input!$D19</f>
        <v>0</v>
      </c>
      <c r="G97" s="203" t="n">
        <f aca="false">+G53*Input!$D19</f>
        <v>0</v>
      </c>
      <c r="H97" s="203" t="n">
        <f aca="false">+H53*Input!$D19</f>
        <v>0</v>
      </c>
      <c r="I97" s="203" t="n">
        <f aca="false">+I53*Input!$D19</f>
        <v>0</v>
      </c>
      <c r="J97" s="203" t="n">
        <f aca="false">+J53*Input!$D19</f>
        <v>0</v>
      </c>
      <c r="K97" s="203" t="n">
        <f aca="false">+K53*Input!$D19</f>
        <v>0</v>
      </c>
      <c r="L97" s="203" t="n">
        <f aca="false">+L53*Input!$D19</f>
        <v>0</v>
      </c>
      <c r="M97" s="203" t="n">
        <f aca="false">+M53*Input!$D19</f>
        <v>0</v>
      </c>
      <c r="N97" s="203" t="n">
        <f aca="false">+N53*Input!$D19</f>
        <v>0</v>
      </c>
      <c r="O97" s="203" t="n">
        <f aca="false">SUM(C97:N97)</f>
        <v>0</v>
      </c>
    </row>
    <row r="98" customFormat="false" ht="12.75" hidden="false" customHeight="false" outlineLevel="0" collapsed="false">
      <c r="A98" s="57" t="s">
        <v>354</v>
      </c>
      <c r="C98" s="203" t="n">
        <f aca="false">+C54*Input!$D20</f>
        <v>0</v>
      </c>
      <c r="D98" s="203" t="n">
        <f aca="false">+D54*Input!$D20</f>
        <v>0</v>
      </c>
      <c r="E98" s="203" t="n">
        <f aca="false">+E54*Input!$D20</f>
        <v>0</v>
      </c>
      <c r="F98" s="203" t="n">
        <f aca="false">+F54*Input!$D20</f>
        <v>0</v>
      </c>
      <c r="G98" s="203" t="n">
        <f aca="false">+G54*Input!$D20</f>
        <v>0</v>
      </c>
      <c r="H98" s="203" t="n">
        <f aca="false">+H54*Input!$D20</f>
        <v>0</v>
      </c>
      <c r="I98" s="203" t="n">
        <f aca="false">+I54*Input!$D20</f>
        <v>0</v>
      </c>
      <c r="J98" s="203" t="n">
        <f aca="false">+J54*Input!$D20</f>
        <v>0</v>
      </c>
      <c r="K98" s="203" t="n">
        <f aca="false">+K54*Input!$D20</f>
        <v>0</v>
      </c>
      <c r="L98" s="203" t="n">
        <f aca="false">+L54*Input!$D20</f>
        <v>0</v>
      </c>
      <c r="M98" s="203" t="n">
        <f aca="false">+M54*Input!$D20</f>
        <v>0</v>
      </c>
      <c r="N98" s="203" t="n">
        <f aca="false">+N54*Input!$D20</f>
        <v>0</v>
      </c>
      <c r="O98" s="203" t="n">
        <f aca="false">SUM(C98:N98)</f>
        <v>0</v>
      </c>
    </row>
    <row r="99" customFormat="false" ht="12.75" hidden="false" customHeight="false" outlineLevel="0" collapsed="false">
      <c r="A99" s="57" t="s">
        <v>355</v>
      </c>
      <c r="C99" s="203" t="n">
        <f aca="false">+C55*Input!$D21</f>
        <v>0</v>
      </c>
      <c r="D99" s="203" t="n">
        <f aca="false">+D55*Input!$D21</f>
        <v>0</v>
      </c>
      <c r="E99" s="203" t="n">
        <f aca="false">+E55*Input!$D21</f>
        <v>0</v>
      </c>
      <c r="F99" s="203" t="n">
        <f aca="false">+F55*Input!$D21</f>
        <v>0</v>
      </c>
      <c r="G99" s="203" t="n">
        <f aca="false">+G55*Input!$D21</f>
        <v>0</v>
      </c>
      <c r="H99" s="203" t="n">
        <f aca="false">+H55*Input!$D21</f>
        <v>0</v>
      </c>
      <c r="I99" s="203" t="n">
        <f aca="false">+I55*Input!$D21</f>
        <v>0</v>
      </c>
      <c r="J99" s="203" t="n">
        <f aca="false">+J55*Input!$D21</f>
        <v>0</v>
      </c>
      <c r="K99" s="203" t="n">
        <f aca="false">+K55*Input!$D21</f>
        <v>0</v>
      </c>
      <c r="L99" s="203" t="n">
        <f aca="false">+L55*Input!$D21</f>
        <v>0</v>
      </c>
      <c r="M99" s="203" t="n">
        <f aca="false">+M55*Input!$D21</f>
        <v>0</v>
      </c>
      <c r="N99" s="203" t="n">
        <f aca="false">+N55*Input!$D21</f>
        <v>0</v>
      </c>
      <c r="O99" s="203" t="n">
        <f aca="false">SUM(C99:N99)</f>
        <v>0</v>
      </c>
    </row>
    <row r="100" customFormat="false" ht="12.75" hidden="false" customHeight="false" outlineLevel="0" collapsed="false">
      <c r="A100" s="57" t="s">
        <v>356</v>
      </c>
      <c r="C100" s="203" t="n">
        <f aca="false">+C56*Input!$D22</f>
        <v>0</v>
      </c>
      <c r="D100" s="203" t="n">
        <f aca="false">+D56*Input!$D22</f>
        <v>0</v>
      </c>
      <c r="E100" s="203" t="n">
        <f aca="false">+E56*Input!$D22</f>
        <v>0</v>
      </c>
      <c r="F100" s="203" t="n">
        <f aca="false">+F56*Input!$D22</f>
        <v>0</v>
      </c>
      <c r="G100" s="203" t="n">
        <f aca="false">+G56*Input!$D22</f>
        <v>0</v>
      </c>
      <c r="H100" s="203" t="n">
        <f aca="false">+H56*Input!$D22</f>
        <v>0</v>
      </c>
      <c r="I100" s="203" t="n">
        <f aca="false">+I56*Input!$D22</f>
        <v>0</v>
      </c>
      <c r="J100" s="203" t="n">
        <f aca="false">+J56*Input!$D22</f>
        <v>0</v>
      </c>
      <c r="K100" s="203" t="n">
        <f aca="false">+K56*Input!$D22</f>
        <v>0</v>
      </c>
      <c r="L100" s="203" t="n">
        <f aca="false">+L56*Input!$D22</f>
        <v>0</v>
      </c>
      <c r="M100" s="203" t="n">
        <f aca="false">+M56*Input!$D22</f>
        <v>0</v>
      </c>
      <c r="N100" s="203" t="n">
        <f aca="false">+N56*Input!$D22</f>
        <v>0</v>
      </c>
      <c r="O100" s="203" t="n">
        <f aca="false">SUM(C100:N100)</f>
        <v>0</v>
      </c>
    </row>
    <row r="101" customFormat="false" ht="12.75" hidden="false" customHeight="false" outlineLevel="0" collapsed="false">
      <c r="A101" s="57" t="s">
        <v>357</v>
      </c>
      <c r="C101" s="203" t="n">
        <f aca="false">+C57*Input!$D23</f>
        <v>0</v>
      </c>
      <c r="D101" s="203" t="n">
        <f aca="false">+D57*Input!$D23</f>
        <v>0</v>
      </c>
      <c r="E101" s="203" t="n">
        <f aca="false">+E57*Input!$D23</f>
        <v>0</v>
      </c>
      <c r="F101" s="203" t="n">
        <f aca="false">+F57*Input!$D23</f>
        <v>0</v>
      </c>
      <c r="G101" s="203" t="n">
        <f aca="false">+G57*Input!$D23</f>
        <v>0</v>
      </c>
      <c r="H101" s="203" t="n">
        <f aca="false">+H57*Input!$D23</f>
        <v>0</v>
      </c>
      <c r="I101" s="203" t="n">
        <f aca="false">+I57*Input!$D23</f>
        <v>0</v>
      </c>
      <c r="J101" s="203" t="n">
        <f aca="false">+J57*Input!$D23</f>
        <v>0</v>
      </c>
      <c r="K101" s="203" t="n">
        <f aca="false">+K57*Input!$D23</f>
        <v>0</v>
      </c>
      <c r="L101" s="203" t="n">
        <f aca="false">+L57*Input!$D23</f>
        <v>0</v>
      </c>
      <c r="M101" s="203" t="n">
        <f aca="false">+M57*Input!$D23</f>
        <v>0</v>
      </c>
      <c r="N101" s="203" t="n">
        <f aca="false">+N57*Input!$D23</f>
        <v>0</v>
      </c>
      <c r="O101" s="203" t="n">
        <f aca="false">SUM(C101:N101)</f>
        <v>0</v>
      </c>
    </row>
    <row r="102" customFormat="false" ht="12.75" hidden="false" customHeight="false" outlineLevel="0" collapsed="false">
      <c r="A102" s="57" t="s">
        <v>358</v>
      </c>
      <c r="C102" s="203" t="n">
        <f aca="false">+C58*Input!$D24</f>
        <v>0</v>
      </c>
      <c r="D102" s="203" t="n">
        <f aca="false">+D58*Input!$D24</f>
        <v>0</v>
      </c>
      <c r="E102" s="203" t="n">
        <f aca="false">+E58*Input!$D24</f>
        <v>0</v>
      </c>
      <c r="F102" s="203" t="n">
        <f aca="false">+F58*Input!$D24</f>
        <v>0</v>
      </c>
      <c r="G102" s="203" t="n">
        <f aca="false">+G58*Input!$D24</f>
        <v>0</v>
      </c>
      <c r="H102" s="203" t="n">
        <f aca="false">+H58*Input!$D24</f>
        <v>0</v>
      </c>
      <c r="I102" s="203" t="n">
        <f aca="false">+I58*Input!$D24</f>
        <v>0</v>
      </c>
      <c r="J102" s="203" t="n">
        <f aca="false">+J58*Input!$D24</f>
        <v>0</v>
      </c>
      <c r="K102" s="203" t="n">
        <f aca="false">+K58*Input!$D24</f>
        <v>0</v>
      </c>
      <c r="L102" s="203" t="n">
        <f aca="false">+L58*Input!$D24</f>
        <v>0</v>
      </c>
      <c r="M102" s="203" t="n">
        <f aca="false">+M58*Input!$D24</f>
        <v>0</v>
      </c>
      <c r="N102" s="203" t="n">
        <f aca="false">+N58*Input!$D24</f>
        <v>0</v>
      </c>
      <c r="O102" s="203" t="n">
        <f aca="false">SUM(C102:N102)</f>
        <v>0</v>
      </c>
    </row>
    <row r="103" customFormat="false" ht="12.75" hidden="false" customHeight="false" outlineLevel="0" collapsed="false">
      <c r="A103" s="57" t="s">
        <v>359</v>
      </c>
      <c r="C103" s="203" t="n">
        <f aca="false">+C59*Input!$D25</f>
        <v>0</v>
      </c>
      <c r="D103" s="203" t="n">
        <f aca="false">+D59*Input!$D25</f>
        <v>0</v>
      </c>
      <c r="E103" s="203" t="n">
        <f aca="false">+E59*Input!$D25</f>
        <v>0</v>
      </c>
      <c r="F103" s="203" t="n">
        <f aca="false">+F59*Input!$D25</f>
        <v>0</v>
      </c>
      <c r="G103" s="203" t="n">
        <f aca="false">+G59*Input!$D25</f>
        <v>0</v>
      </c>
      <c r="H103" s="203" t="n">
        <f aca="false">+H59*Input!$D25</f>
        <v>0</v>
      </c>
      <c r="I103" s="203" t="n">
        <f aca="false">+I59*Input!$D25</f>
        <v>0</v>
      </c>
      <c r="J103" s="203" t="n">
        <f aca="false">+J59*Input!$D25</f>
        <v>0</v>
      </c>
      <c r="K103" s="203" t="n">
        <f aca="false">+K59*Input!$D25</f>
        <v>0</v>
      </c>
      <c r="L103" s="203" t="n">
        <f aca="false">+L59*Input!$D25</f>
        <v>0</v>
      </c>
      <c r="M103" s="203" t="n">
        <f aca="false">+M59*Input!$D25</f>
        <v>0</v>
      </c>
      <c r="N103" s="203" t="n">
        <f aca="false">+N59*Input!$D25</f>
        <v>0</v>
      </c>
      <c r="O103" s="203" t="n">
        <f aca="false">SUM(C103:N103)</f>
        <v>0</v>
      </c>
    </row>
    <row r="104" customFormat="false" ht="12.75" hidden="false" customHeight="false" outlineLevel="0" collapsed="false">
      <c r="A104" s="57" t="s">
        <v>360</v>
      </c>
      <c r="C104" s="203" t="n">
        <f aca="false">+C60*Input!$D26</f>
        <v>0</v>
      </c>
      <c r="D104" s="203" t="n">
        <f aca="false">+D60*Input!$D26</f>
        <v>0</v>
      </c>
      <c r="E104" s="203" t="n">
        <f aca="false">+E60*Input!$D26</f>
        <v>0</v>
      </c>
      <c r="F104" s="203" t="n">
        <f aca="false">+F60*Input!$D26</f>
        <v>0</v>
      </c>
      <c r="G104" s="203" t="n">
        <f aca="false">+G60*Input!$D26</f>
        <v>0</v>
      </c>
      <c r="H104" s="203" t="n">
        <f aca="false">+H60*Input!$D26</f>
        <v>0</v>
      </c>
      <c r="I104" s="203" t="n">
        <f aca="false">+I60*Input!$D26</f>
        <v>0</v>
      </c>
      <c r="J104" s="203" t="n">
        <f aca="false">+J60*Input!$D26</f>
        <v>0</v>
      </c>
      <c r="K104" s="203" t="n">
        <f aca="false">+K60*Input!$D26</f>
        <v>0</v>
      </c>
      <c r="L104" s="203" t="n">
        <f aca="false">+L60*Input!$D26</f>
        <v>0</v>
      </c>
      <c r="M104" s="203" t="n">
        <f aca="false">+M60*Input!$D26</f>
        <v>0</v>
      </c>
      <c r="N104" s="203" t="n">
        <f aca="false">+N60*Input!$D26</f>
        <v>0</v>
      </c>
      <c r="O104" s="203" t="n">
        <f aca="false">SUM(C104:N104)</f>
        <v>0</v>
      </c>
    </row>
    <row r="105" customFormat="false" ht="12.75" hidden="false" customHeight="false" outlineLevel="0" collapsed="false">
      <c r="A105" s="57" t="s">
        <v>361</v>
      </c>
      <c r="C105" s="203" t="n">
        <f aca="false">+C61*Input!$D27</f>
        <v>0</v>
      </c>
      <c r="D105" s="203" t="n">
        <f aca="false">+D61*Input!$D27</f>
        <v>0</v>
      </c>
      <c r="E105" s="203" t="n">
        <f aca="false">+E61*Input!$D27</f>
        <v>0</v>
      </c>
      <c r="F105" s="203" t="n">
        <f aca="false">+F61*Input!$D27</f>
        <v>0</v>
      </c>
      <c r="G105" s="203" t="n">
        <f aca="false">+G61*Input!$D27</f>
        <v>0</v>
      </c>
      <c r="H105" s="203" t="n">
        <f aca="false">+H61*Input!$D27</f>
        <v>0</v>
      </c>
      <c r="I105" s="203" t="n">
        <f aca="false">+I61*Input!$D27</f>
        <v>0</v>
      </c>
      <c r="J105" s="203" t="n">
        <f aca="false">+J61*Input!$D27</f>
        <v>0</v>
      </c>
      <c r="K105" s="203" t="n">
        <f aca="false">+K61*Input!$D27</f>
        <v>0</v>
      </c>
      <c r="L105" s="203" t="n">
        <f aca="false">+L61*Input!$D27</f>
        <v>0</v>
      </c>
      <c r="M105" s="203" t="n">
        <f aca="false">+M61*Input!$D27</f>
        <v>0</v>
      </c>
      <c r="N105" s="203" t="n">
        <f aca="false">+N61*Input!$D27</f>
        <v>0</v>
      </c>
      <c r="O105" s="203" t="n">
        <f aca="false">SUM(C105:N105)</f>
        <v>0</v>
      </c>
    </row>
    <row r="106" customFormat="false" ht="12.75" hidden="false" customHeight="false" outlineLevel="0" collapsed="false">
      <c r="A106" s="57" t="s">
        <v>362</v>
      </c>
      <c r="C106" s="203" t="n">
        <f aca="false">+C62*Input!$D28</f>
        <v>0</v>
      </c>
      <c r="D106" s="203" t="n">
        <f aca="false">+D62*Input!$D28</f>
        <v>0</v>
      </c>
      <c r="E106" s="203" t="n">
        <f aca="false">+E62*Input!$D28</f>
        <v>0</v>
      </c>
      <c r="F106" s="203" t="n">
        <f aca="false">+F62*Input!$D28</f>
        <v>0</v>
      </c>
      <c r="G106" s="203" t="n">
        <f aca="false">+G62*Input!$D28</f>
        <v>0</v>
      </c>
      <c r="H106" s="203" t="n">
        <f aca="false">+H62*Input!$D28</f>
        <v>0</v>
      </c>
      <c r="I106" s="203" t="n">
        <f aca="false">+I62*Input!$D28</f>
        <v>0</v>
      </c>
      <c r="J106" s="203" t="n">
        <f aca="false">+J62*Input!$D28</f>
        <v>0</v>
      </c>
      <c r="K106" s="203" t="n">
        <f aca="false">+K62*Input!$D28</f>
        <v>0</v>
      </c>
      <c r="L106" s="203" t="n">
        <f aca="false">+L62*Input!$D28</f>
        <v>0</v>
      </c>
      <c r="M106" s="203" t="n">
        <f aca="false">+M62*Input!$D28</f>
        <v>0</v>
      </c>
      <c r="N106" s="203" t="n">
        <f aca="false">+N62*Input!$D28</f>
        <v>0</v>
      </c>
      <c r="O106" s="203" t="n">
        <f aca="false">SUM(C106:N106)</f>
        <v>0</v>
      </c>
    </row>
    <row r="107" customFormat="false" ht="12.75" hidden="false" customHeight="false" outlineLevel="0" collapsed="false">
      <c r="A107" s="57" t="s">
        <v>363</v>
      </c>
      <c r="C107" s="203" t="n">
        <f aca="false">+C63*Input!$D29</f>
        <v>0</v>
      </c>
      <c r="D107" s="203" t="n">
        <f aca="false">+D63*Input!$D29</f>
        <v>0</v>
      </c>
      <c r="E107" s="203" t="n">
        <f aca="false">+E63*Input!$D29</f>
        <v>0</v>
      </c>
      <c r="F107" s="203" t="n">
        <f aca="false">+F63*Input!$D29</f>
        <v>0</v>
      </c>
      <c r="G107" s="203" t="n">
        <f aca="false">+G63*Input!$D29</f>
        <v>0</v>
      </c>
      <c r="H107" s="203" t="n">
        <f aca="false">+H63*Input!$D29</f>
        <v>0</v>
      </c>
      <c r="I107" s="203" t="n">
        <f aca="false">+I63*Input!$D29</f>
        <v>0</v>
      </c>
      <c r="J107" s="203" t="n">
        <f aca="false">+J63*Input!$D29</f>
        <v>0</v>
      </c>
      <c r="K107" s="203" t="n">
        <f aca="false">+K63*Input!$D29</f>
        <v>0</v>
      </c>
      <c r="L107" s="203" t="n">
        <f aca="false">+L63*Input!$D29</f>
        <v>0</v>
      </c>
      <c r="M107" s="203" t="n">
        <f aca="false">+M63*Input!$D29</f>
        <v>0</v>
      </c>
      <c r="N107" s="203" t="n">
        <f aca="false">+N63*Input!$D29</f>
        <v>0</v>
      </c>
      <c r="O107" s="203" t="n">
        <f aca="false">SUM(C107:N107)</f>
        <v>0</v>
      </c>
    </row>
    <row r="108" customFormat="false" ht="12.75" hidden="false" customHeight="false" outlineLevel="0" collapsed="false">
      <c r="A108" s="57" t="s">
        <v>364</v>
      </c>
      <c r="C108" s="203" t="n">
        <f aca="false">+C64*Input!$D30</f>
        <v>0</v>
      </c>
      <c r="D108" s="203" t="n">
        <f aca="false">+D64*Input!$D30</f>
        <v>0</v>
      </c>
      <c r="E108" s="203" t="n">
        <f aca="false">+E64*Input!$D30</f>
        <v>0</v>
      </c>
      <c r="F108" s="203" t="n">
        <f aca="false">+F64*Input!$D30</f>
        <v>0</v>
      </c>
      <c r="G108" s="203" t="n">
        <f aca="false">+G64*Input!$D30</f>
        <v>0</v>
      </c>
      <c r="H108" s="203" t="n">
        <f aca="false">+H64*Input!$D30</f>
        <v>0</v>
      </c>
      <c r="I108" s="203" t="n">
        <f aca="false">+I64*Input!$D30</f>
        <v>0</v>
      </c>
      <c r="J108" s="203" t="n">
        <f aca="false">+J64*Input!$D30</f>
        <v>0</v>
      </c>
      <c r="K108" s="203" t="n">
        <f aca="false">+K64*Input!$D30</f>
        <v>0</v>
      </c>
      <c r="L108" s="203" t="n">
        <f aca="false">+L64*Input!$D30</f>
        <v>0</v>
      </c>
      <c r="M108" s="203" t="n">
        <f aca="false">+M64*Input!$D30</f>
        <v>0</v>
      </c>
      <c r="N108" s="203" t="n">
        <f aca="false">+N64*Input!$D30</f>
        <v>0</v>
      </c>
      <c r="O108" s="203" t="n">
        <f aca="false">SUM(C108:N108)</f>
        <v>0</v>
      </c>
    </row>
    <row r="109" customFormat="false" ht="12.75" hidden="false" customHeight="false" outlineLevel="0" collapsed="false">
      <c r="A109" s="57" t="s">
        <v>365</v>
      </c>
      <c r="C109" s="203" t="n">
        <f aca="false">+C65*Input!$D31</f>
        <v>0</v>
      </c>
      <c r="D109" s="203" t="n">
        <f aca="false">+D65*Input!$D31</f>
        <v>0</v>
      </c>
      <c r="E109" s="203" t="n">
        <f aca="false">+E65*Input!$D31</f>
        <v>0</v>
      </c>
      <c r="F109" s="203" t="n">
        <f aca="false">+F65*Input!$D31</f>
        <v>0</v>
      </c>
      <c r="G109" s="203" t="n">
        <f aca="false">+G65*Input!$D31</f>
        <v>0</v>
      </c>
      <c r="H109" s="203" t="n">
        <f aca="false">+H65*Input!$D31</f>
        <v>0</v>
      </c>
      <c r="I109" s="203" t="n">
        <f aca="false">+I65*Input!$D31</f>
        <v>0</v>
      </c>
      <c r="J109" s="203" t="n">
        <f aca="false">+J65*Input!$D31</f>
        <v>0</v>
      </c>
      <c r="K109" s="203" t="n">
        <f aca="false">+K65*Input!$D31</f>
        <v>0</v>
      </c>
      <c r="L109" s="203" t="n">
        <f aca="false">+L65*Input!$D31</f>
        <v>0</v>
      </c>
      <c r="M109" s="203" t="n">
        <f aca="false">+M65*Input!$D31</f>
        <v>0</v>
      </c>
      <c r="N109" s="203" t="n">
        <f aca="false">+N65*Input!$D31</f>
        <v>0</v>
      </c>
      <c r="O109" s="203" t="n">
        <f aca="false">SUM(C109:N109)</f>
        <v>0</v>
      </c>
    </row>
    <row r="110" customFormat="false" ht="12.75" hidden="false" customHeight="false" outlineLevel="0" collapsed="false">
      <c r="A110" s="57" t="s">
        <v>366</v>
      </c>
      <c r="C110" s="203" t="n">
        <f aca="false">+C66*Input!$D32</f>
        <v>0</v>
      </c>
      <c r="D110" s="203" t="n">
        <f aca="false">+D66*Input!$D32</f>
        <v>0</v>
      </c>
      <c r="E110" s="203" t="n">
        <f aca="false">+E66*Input!$D32</f>
        <v>0</v>
      </c>
      <c r="F110" s="203" t="n">
        <f aca="false">+F66*Input!$D32</f>
        <v>0</v>
      </c>
      <c r="G110" s="203" t="n">
        <f aca="false">+G66*Input!$D32</f>
        <v>0</v>
      </c>
      <c r="H110" s="203" t="n">
        <f aca="false">+H66*Input!$D32</f>
        <v>0</v>
      </c>
      <c r="I110" s="203" t="n">
        <f aca="false">+I66*Input!$D32</f>
        <v>0</v>
      </c>
      <c r="J110" s="203" t="n">
        <f aca="false">+J66*Input!$D32</f>
        <v>0</v>
      </c>
      <c r="K110" s="203" t="n">
        <f aca="false">+K66*Input!$D32</f>
        <v>0</v>
      </c>
      <c r="L110" s="203" t="n">
        <f aca="false">+L66*Input!$D32</f>
        <v>0</v>
      </c>
      <c r="M110" s="203" t="n">
        <f aca="false">+M66*Input!$D32</f>
        <v>0</v>
      </c>
      <c r="N110" s="203" t="n">
        <f aca="false">+N66*Input!$D32</f>
        <v>0</v>
      </c>
      <c r="O110" s="203" t="n">
        <f aca="false">SUM(C110:N110)</f>
        <v>0</v>
      </c>
    </row>
    <row r="111" customFormat="false" ht="12.75" hidden="false" customHeight="false" outlineLevel="0" collapsed="false">
      <c r="A111" s="57" t="s">
        <v>367</v>
      </c>
      <c r="C111" s="203" t="n">
        <f aca="false">+C67*Input!$D33</f>
        <v>0</v>
      </c>
      <c r="D111" s="203" t="n">
        <f aca="false">+D67*Input!$D33</f>
        <v>0</v>
      </c>
      <c r="E111" s="203" t="n">
        <f aca="false">+E67*Input!$D33</f>
        <v>0</v>
      </c>
      <c r="F111" s="203" t="n">
        <f aca="false">+F67*Input!$D33</f>
        <v>0</v>
      </c>
      <c r="G111" s="203" t="n">
        <f aca="false">+G67*Input!$D33</f>
        <v>0</v>
      </c>
      <c r="H111" s="203" t="n">
        <f aca="false">+H67*Input!$D33</f>
        <v>0</v>
      </c>
      <c r="I111" s="203" t="n">
        <f aca="false">+I67*Input!$D33</f>
        <v>0</v>
      </c>
      <c r="J111" s="203" t="n">
        <f aca="false">+J67*Input!$D33</f>
        <v>0</v>
      </c>
      <c r="K111" s="203" t="n">
        <f aca="false">+K67*Input!$D33</f>
        <v>0</v>
      </c>
      <c r="L111" s="203" t="n">
        <f aca="false">+L67*Input!$D33</f>
        <v>0</v>
      </c>
      <c r="M111" s="203" t="n">
        <f aca="false">+M67*Input!$D33</f>
        <v>0</v>
      </c>
      <c r="N111" s="203" t="n">
        <f aca="false">+N67*Input!$D33</f>
        <v>0</v>
      </c>
      <c r="O111" s="203" t="n">
        <f aca="false">SUM(C111:N111)</f>
        <v>0</v>
      </c>
    </row>
    <row r="112" customFormat="false" ht="12.75" hidden="false" customHeight="false" outlineLevel="0" collapsed="false">
      <c r="A112" s="57" t="s">
        <v>368</v>
      </c>
      <c r="C112" s="203" t="n">
        <f aca="false">+C68*Input!$D34</f>
        <v>0</v>
      </c>
      <c r="D112" s="203" t="n">
        <f aca="false">+D68*Input!$D34</f>
        <v>0</v>
      </c>
      <c r="E112" s="203" t="n">
        <f aca="false">+E68*Input!$D34</f>
        <v>0</v>
      </c>
      <c r="F112" s="203" t="n">
        <f aca="false">+F68*Input!$D34</f>
        <v>0</v>
      </c>
      <c r="G112" s="203" t="n">
        <f aca="false">+G68*Input!$D34</f>
        <v>0</v>
      </c>
      <c r="H112" s="203" t="n">
        <f aca="false">+H68*Input!$D34</f>
        <v>0</v>
      </c>
      <c r="I112" s="203" t="n">
        <f aca="false">+I68*Input!$D34</f>
        <v>0</v>
      </c>
      <c r="J112" s="203" t="n">
        <f aca="false">+J68*Input!$D34</f>
        <v>0</v>
      </c>
      <c r="K112" s="203" t="n">
        <f aca="false">+K68*Input!$D34</f>
        <v>0</v>
      </c>
      <c r="L112" s="203" t="n">
        <f aca="false">+L68*Input!$D34</f>
        <v>0</v>
      </c>
      <c r="M112" s="203" t="n">
        <f aca="false">+M68*Input!$D34</f>
        <v>0</v>
      </c>
      <c r="N112" s="203" t="n">
        <f aca="false">+N68*Input!$D34</f>
        <v>0</v>
      </c>
      <c r="O112" s="203" t="n">
        <f aca="false">SUM(C112:N112)</f>
        <v>0</v>
      </c>
    </row>
    <row r="113" customFormat="false" ht="12.75" hidden="false" customHeight="false" outlineLevel="0" collapsed="false">
      <c r="A113" s="57" t="s">
        <v>369</v>
      </c>
      <c r="C113" s="203" t="n">
        <f aca="false">+C69*Input!$D35</f>
        <v>0</v>
      </c>
      <c r="D113" s="203" t="n">
        <f aca="false">+D69*Input!$D35</f>
        <v>0</v>
      </c>
      <c r="E113" s="203" t="n">
        <f aca="false">+E69*Input!$D35</f>
        <v>0</v>
      </c>
      <c r="F113" s="203" t="n">
        <f aca="false">+F69*Input!$D35</f>
        <v>0</v>
      </c>
      <c r="G113" s="203" t="n">
        <f aca="false">+G69*Input!$D35</f>
        <v>0</v>
      </c>
      <c r="H113" s="203" t="n">
        <f aca="false">+H69*Input!$D35</f>
        <v>0</v>
      </c>
      <c r="I113" s="203" t="n">
        <f aca="false">+I69*Input!$D35</f>
        <v>0</v>
      </c>
      <c r="J113" s="203" t="n">
        <f aca="false">+J69*Input!$D35</f>
        <v>0</v>
      </c>
      <c r="K113" s="203" t="n">
        <f aca="false">+K69*Input!$D35</f>
        <v>0</v>
      </c>
      <c r="L113" s="203" t="n">
        <f aca="false">+L69*Input!$D35</f>
        <v>0</v>
      </c>
      <c r="M113" s="203" t="n">
        <f aca="false">+M69*Input!$D35</f>
        <v>0</v>
      </c>
      <c r="N113" s="203" t="n">
        <f aca="false">+N69*Input!$D35</f>
        <v>0</v>
      </c>
      <c r="O113" s="203" t="n">
        <f aca="false">SUM(C113:N113)</f>
        <v>0</v>
      </c>
    </row>
    <row r="114" customFormat="false" ht="12.75" hidden="false" customHeight="false" outlineLevel="0" collapsed="false">
      <c r="A114" s="57" t="s">
        <v>370</v>
      </c>
      <c r="C114" s="203" t="n">
        <f aca="false">+C70*Input!$D36</f>
        <v>0</v>
      </c>
      <c r="D114" s="203" t="n">
        <f aca="false">+D70*Input!$D36</f>
        <v>0</v>
      </c>
      <c r="E114" s="203" t="n">
        <f aca="false">+E70*Input!$D36</f>
        <v>0</v>
      </c>
      <c r="F114" s="203" t="n">
        <f aca="false">+F70*Input!$D36</f>
        <v>0</v>
      </c>
      <c r="G114" s="203" t="n">
        <f aca="false">+G70*Input!$D36</f>
        <v>0</v>
      </c>
      <c r="H114" s="203" t="n">
        <f aca="false">+H70*Input!$D36</f>
        <v>0</v>
      </c>
      <c r="I114" s="203" t="n">
        <f aca="false">+I70*Input!$D36</f>
        <v>0</v>
      </c>
      <c r="J114" s="203" t="n">
        <f aca="false">+J70*Input!$D36</f>
        <v>0</v>
      </c>
      <c r="K114" s="203" t="n">
        <f aca="false">+K70*Input!$D36</f>
        <v>0</v>
      </c>
      <c r="L114" s="203" t="n">
        <f aca="false">+L70*Input!$D36</f>
        <v>0</v>
      </c>
      <c r="M114" s="203" t="n">
        <f aca="false">+M70*Input!$D36</f>
        <v>0</v>
      </c>
      <c r="N114" s="203" t="n">
        <f aca="false">+N70*Input!$D36</f>
        <v>0</v>
      </c>
      <c r="O114" s="203" t="n">
        <f aca="false">SUM(C114:N114)</f>
        <v>0</v>
      </c>
    </row>
    <row r="115" customFormat="false" ht="12.75" hidden="false" customHeight="false" outlineLevel="0" collapsed="false">
      <c r="A115" s="57" t="s">
        <v>371</v>
      </c>
      <c r="C115" s="203" t="n">
        <f aca="false">+C71*Input!$D37</f>
        <v>0</v>
      </c>
      <c r="D115" s="203" t="n">
        <f aca="false">+D71*Input!$D37</f>
        <v>0</v>
      </c>
      <c r="E115" s="203" t="n">
        <f aca="false">+E71*Input!$D37</f>
        <v>0</v>
      </c>
      <c r="F115" s="203" t="n">
        <f aca="false">+F71*Input!$D37</f>
        <v>0</v>
      </c>
      <c r="G115" s="203" t="n">
        <f aca="false">+G71*Input!$D37</f>
        <v>0</v>
      </c>
      <c r="H115" s="203" t="n">
        <f aca="false">+H71*Input!$D37</f>
        <v>0</v>
      </c>
      <c r="I115" s="203" t="n">
        <f aca="false">+I71*Input!$D37</f>
        <v>0</v>
      </c>
      <c r="J115" s="203" t="n">
        <f aca="false">+J71*Input!$D37</f>
        <v>0</v>
      </c>
      <c r="K115" s="203" t="n">
        <f aca="false">+K71*Input!$D37</f>
        <v>0</v>
      </c>
      <c r="L115" s="203" t="n">
        <f aca="false">+L71*Input!$D37</f>
        <v>0</v>
      </c>
      <c r="M115" s="203" t="n">
        <f aca="false">+M71*Input!$D37</f>
        <v>0</v>
      </c>
      <c r="N115" s="203" t="n">
        <f aca="false">+N71*Input!$D37</f>
        <v>0</v>
      </c>
      <c r="O115" s="203" t="n">
        <f aca="false">SUM(C115:N115)</f>
        <v>0</v>
      </c>
    </row>
    <row r="116" customFormat="false" ht="12.75" hidden="false" customHeight="false" outlineLevel="0" collapsed="false">
      <c r="A116" s="57" t="s">
        <v>372</v>
      </c>
      <c r="C116" s="203" t="n">
        <f aca="false">+C72*Input!$D38</f>
        <v>0</v>
      </c>
      <c r="D116" s="203" t="n">
        <f aca="false">+D72*Input!$D38</f>
        <v>0</v>
      </c>
      <c r="E116" s="203" t="n">
        <f aca="false">+E72*Input!$D38</f>
        <v>0</v>
      </c>
      <c r="F116" s="203" t="n">
        <f aca="false">+F72*Input!$D38</f>
        <v>0</v>
      </c>
      <c r="G116" s="203" t="n">
        <f aca="false">+G72*Input!$D38</f>
        <v>0</v>
      </c>
      <c r="H116" s="203" t="n">
        <f aca="false">+H72*Input!$D38</f>
        <v>0</v>
      </c>
      <c r="I116" s="203" t="n">
        <f aca="false">+I72*Input!$D38</f>
        <v>0</v>
      </c>
      <c r="J116" s="203" t="n">
        <f aca="false">+J72*Input!$D38</f>
        <v>0</v>
      </c>
      <c r="K116" s="203" t="n">
        <f aca="false">+K72*Input!$D38</f>
        <v>0</v>
      </c>
      <c r="L116" s="203" t="n">
        <f aca="false">+L72*Input!$D38</f>
        <v>0</v>
      </c>
      <c r="M116" s="203" t="n">
        <f aca="false">+M72*Input!$D38</f>
        <v>0</v>
      </c>
      <c r="N116" s="203" t="n">
        <f aca="false">+N72*Input!$D38</f>
        <v>0</v>
      </c>
      <c r="O116" s="203" t="n">
        <f aca="false">SUM(C116:N116)</f>
        <v>0</v>
      </c>
    </row>
    <row r="117" customFormat="false" ht="12.75" hidden="false" customHeight="false" outlineLevel="0" collapsed="false">
      <c r="A117" s="57" t="s">
        <v>373</v>
      </c>
      <c r="C117" s="203" t="n">
        <f aca="false">+C73*Input!$D39</f>
        <v>0</v>
      </c>
      <c r="D117" s="203" t="n">
        <f aca="false">+D73*Input!$D39</f>
        <v>0</v>
      </c>
      <c r="E117" s="203" t="n">
        <f aca="false">+E73*Input!$D39</f>
        <v>0</v>
      </c>
      <c r="F117" s="203" t="n">
        <f aca="false">+F73*Input!$D39</f>
        <v>0</v>
      </c>
      <c r="G117" s="203" t="n">
        <f aca="false">+G73*Input!$D39</f>
        <v>0</v>
      </c>
      <c r="H117" s="203" t="n">
        <f aca="false">+H73*Input!$D39</f>
        <v>0</v>
      </c>
      <c r="I117" s="203" t="n">
        <f aca="false">+I73*Input!$D39</f>
        <v>0</v>
      </c>
      <c r="J117" s="203" t="n">
        <f aca="false">+J73*Input!$D39</f>
        <v>0</v>
      </c>
      <c r="K117" s="203" t="n">
        <f aca="false">+K73*Input!$D39</f>
        <v>0</v>
      </c>
      <c r="L117" s="203" t="n">
        <f aca="false">+L73*Input!$D39</f>
        <v>0</v>
      </c>
      <c r="M117" s="203" t="n">
        <f aca="false">+M73*Input!$D39</f>
        <v>0</v>
      </c>
      <c r="N117" s="203" t="n">
        <f aca="false">+N73*Input!$D39</f>
        <v>0</v>
      </c>
      <c r="O117" s="203" t="n">
        <f aca="false">SUM(C117:N117)</f>
        <v>0</v>
      </c>
    </row>
    <row r="118" customFormat="false" ht="12.75" hidden="false" customHeight="false" outlineLevel="0" collapsed="false">
      <c r="A118" s="57" t="s">
        <v>374</v>
      </c>
      <c r="C118" s="203" t="n">
        <f aca="false">+C74*Input!$D40</f>
        <v>0</v>
      </c>
      <c r="D118" s="203" t="n">
        <f aca="false">+D74*Input!$D40</f>
        <v>0</v>
      </c>
      <c r="E118" s="203" t="n">
        <f aca="false">+E74*Input!$D40</f>
        <v>0</v>
      </c>
      <c r="F118" s="203" t="n">
        <f aca="false">+F74*Input!$D40</f>
        <v>0</v>
      </c>
      <c r="G118" s="203" t="n">
        <f aca="false">+G74*Input!$D40</f>
        <v>0</v>
      </c>
      <c r="H118" s="203" t="n">
        <f aca="false">+H74*Input!$D40</f>
        <v>0</v>
      </c>
      <c r="I118" s="203" t="n">
        <f aca="false">+I74*Input!$D40</f>
        <v>0</v>
      </c>
      <c r="J118" s="203" t="n">
        <f aca="false">+J74*Input!$D40</f>
        <v>0</v>
      </c>
      <c r="K118" s="203" t="n">
        <f aca="false">+K74*Input!$D40</f>
        <v>0</v>
      </c>
      <c r="L118" s="203" t="n">
        <f aca="false">+L74*Input!$D40</f>
        <v>0</v>
      </c>
      <c r="M118" s="203" t="n">
        <f aca="false">+M74*Input!$D40</f>
        <v>0</v>
      </c>
      <c r="N118" s="203" t="n">
        <f aca="false">+N74*Input!$D40</f>
        <v>0</v>
      </c>
      <c r="O118" s="203" t="n">
        <f aca="false">SUM(C118:N118)</f>
        <v>0</v>
      </c>
    </row>
    <row r="119" customFormat="false" ht="12.75" hidden="false" customHeight="false" outlineLevel="0" collapsed="false">
      <c r="A119" s="57" t="s">
        <v>375</v>
      </c>
      <c r="C119" s="203" t="n">
        <f aca="false">+C75*Input!$D41</f>
        <v>0</v>
      </c>
      <c r="D119" s="203" t="n">
        <f aca="false">+D75*Input!$D41</f>
        <v>0</v>
      </c>
      <c r="E119" s="203" t="n">
        <f aca="false">+E75*Input!$D41</f>
        <v>0</v>
      </c>
      <c r="F119" s="203" t="n">
        <f aca="false">+F75*Input!$D41</f>
        <v>0</v>
      </c>
      <c r="G119" s="203" t="n">
        <f aca="false">+G75*Input!$D41</f>
        <v>0</v>
      </c>
      <c r="H119" s="203" t="n">
        <f aca="false">+H75*Input!$D41</f>
        <v>0</v>
      </c>
      <c r="I119" s="203" t="n">
        <f aca="false">+I75*Input!$D41</f>
        <v>0</v>
      </c>
      <c r="J119" s="203" t="n">
        <f aca="false">+J75*Input!$D41</f>
        <v>0</v>
      </c>
      <c r="K119" s="203" t="n">
        <f aca="false">+K75*Input!$D41</f>
        <v>0</v>
      </c>
      <c r="L119" s="203" t="n">
        <f aca="false">+L75*Input!$D41</f>
        <v>0</v>
      </c>
      <c r="M119" s="203" t="n">
        <f aca="false">+M75*Input!$D41</f>
        <v>0</v>
      </c>
      <c r="N119" s="203" t="n">
        <f aca="false">+N75*Input!$D41</f>
        <v>0</v>
      </c>
      <c r="O119" s="203" t="n">
        <f aca="false">SUM(C119:N119)</f>
        <v>0</v>
      </c>
    </row>
    <row r="120" customFormat="false" ht="12.75" hidden="false" customHeight="false" outlineLevel="0" collapsed="false">
      <c r="A120" s="57" t="s">
        <v>376</v>
      </c>
      <c r="C120" s="203" t="n">
        <f aca="false">+C76*Input!$D42</f>
        <v>0</v>
      </c>
      <c r="D120" s="203" t="n">
        <f aca="false">+D76*Input!$D42</f>
        <v>0</v>
      </c>
      <c r="E120" s="203" t="n">
        <f aca="false">+E76*Input!$D42</f>
        <v>0</v>
      </c>
      <c r="F120" s="203" t="n">
        <f aca="false">+F76*Input!$D42</f>
        <v>0</v>
      </c>
      <c r="G120" s="203" t="n">
        <f aca="false">+G76*Input!$D42</f>
        <v>0</v>
      </c>
      <c r="H120" s="203" t="n">
        <f aca="false">+H76*Input!$D42</f>
        <v>0</v>
      </c>
      <c r="I120" s="203" t="n">
        <f aca="false">+I76*Input!$D42</f>
        <v>0</v>
      </c>
      <c r="J120" s="203" t="n">
        <f aca="false">+J76*Input!$D42</f>
        <v>0</v>
      </c>
      <c r="K120" s="203" t="n">
        <f aca="false">+K76*Input!$D42</f>
        <v>0</v>
      </c>
      <c r="L120" s="203" t="n">
        <f aca="false">+L76*Input!$D42</f>
        <v>0</v>
      </c>
      <c r="M120" s="203" t="n">
        <f aca="false">+M76*Input!$D42</f>
        <v>0</v>
      </c>
      <c r="N120" s="203" t="n">
        <f aca="false">+N76*Input!$D42</f>
        <v>0</v>
      </c>
      <c r="O120" s="203" t="n">
        <f aca="false">SUM(C120:N120)</f>
        <v>0</v>
      </c>
    </row>
    <row r="121" customFormat="false" ht="12.75" hidden="false" customHeight="false" outlineLevel="0" collapsed="false">
      <c r="A121" s="57" t="s">
        <v>377</v>
      </c>
      <c r="C121" s="203" t="n">
        <f aca="false">+C77*Input!$D43</f>
        <v>0</v>
      </c>
      <c r="D121" s="203" t="n">
        <f aca="false">+D77*Input!$D43</f>
        <v>0</v>
      </c>
      <c r="E121" s="203" t="n">
        <f aca="false">+E77*Input!$D43</f>
        <v>0</v>
      </c>
      <c r="F121" s="203" t="n">
        <f aca="false">+F77*Input!$D43</f>
        <v>0</v>
      </c>
      <c r="G121" s="203" t="n">
        <f aca="false">+G77*Input!$D43</f>
        <v>0</v>
      </c>
      <c r="H121" s="203" t="n">
        <f aca="false">+H77*Input!$D43</f>
        <v>0</v>
      </c>
      <c r="I121" s="203" t="n">
        <f aca="false">+I77*Input!$D43</f>
        <v>0</v>
      </c>
      <c r="J121" s="203" t="n">
        <f aca="false">+J77*Input!$D43</f>
        <v>0</v>
      </c>
      <c r="K121" s="203" t="n">
        <f aca="false">+K77*Input!$D43</f>
        <v>0</v>
      </c>
      <c r="L121" s="203" t="n">
        <f aca="false">+L77*Input!$D43</f>
        <v>0</v>
      </c>
      <c r="M121" s="203" t="n">
        <f aca="false">+M77*Input!$D43</f>
        <v>0</v>
      </c>
      <c r="N121" s="203" t="n">
        <f aca="false">+N77*Input!$D43</f>
        <v>0</v>
      </c>
      <c r="O121" s="203" t="n">
        <f aca="false">SUM(C121:N121)</f>
        <v>0</v>
      </c>
    </row>
    <row r="122" customFormat="false" ht="12.75" hidden="false" customHeight="false" outlineLevel="0" collapsed="false">
      <c r="A122" s="57" t="s">
        <v>378</v>
      </c>
      <c r="C122" s="203" t="n">
        <f aca="false">+C78*Input!$D44</f>
        <v>0</v>
      </c>
      <c r="D122" s="203" t="n">
        <f aca="false">+D78*Input!$D44</f>
        <v>0</v>
      </c>
      <c r="E122" s="203" t="n">
        <f aca="false">+E78*Input!$D44</f>
        <v>0</v>
      </c>
      <c r="F122" s="203" t="n">
        <f aca="false">+F78*Input!$D44</f>
        <v>0</v>
      </c>
      <c r="G122" s="203" t="n">
        <f aca="false">+G78*Input!$D44</f>
        <v>0</v>
      </c>
      <c r="H122" s="203" t="n">
        <f aca="false">+H78*Input!$D44</f>
        <v>0</v>
      </c>
      <c r="I122" s="203" t="n">
        <f aca="false">+I78*Input!$D44</f>
        <v>0</v>
      </c>
      <c r="J122" s="203" t="n">
        <f aca="false">+J78*Input!$D44</f>
        <v>0</v>
      </c>
      <c r="K122" s="203" t="n">
        <f aca="false">+K78*Input!$D44</f>
        <v>0</v>
      </c>
      <c r="L122" s="203" t="n">
        <f aca="false">+L78*Input!$D44</f>
        <v>0</v>
      </c>
      <c r="M122" s="203" t="n">
        <f aca="false">+M78*Input!$D44</f>
        <v>0</v>
      </c>
      <c r="N122" s="203" t="n">
        <f aca="false">+N78*Input!$D44</f>
        <v>0</v>
      </c>
      <c r="O122" s="203" t="n">
        <f aca="false">SUM(C122:N122)</f>
        <v>0</v>
      </c>
    </row>
    <row r="123" customFormat="false" ht="12.75" hidden="false" customHeight="false" outlineLevel="0" collapsed="false">
      <c r="A123" s="57" t="s">
        <v>379</v>
      </c>
      <c r="C123" s="203" t="n">
        <f aca="false">+C79*Input!$D45</f>
        <v>0</v>
      </c>
      <c r="D123" s="203" t="n">
        <f aca="false">+D79*Input!$D45</f>
        <v>0</v>
      </c>
      <c r="E123" s="203" t="n">
        <f aca="false">+E79*Input!$D45</f>
        <v>0</v>
      </c>
      <c r="F123" s="203" t="n">
        <f aca="false">+F79*Input!$D45</f>
        <v>0</v>
      </c>
      <c r="G123" s="203" t="n">
        <f aca="false">+G79*Input!$D45</f>
        <v>0</v>
      </c>
      <c r="H123" s="203" t="n">
        <f aca="false">+H79*Input!$D45</f>
        <v>0</v>
      </c>
      <c r="I123" s="203" t="n">
        <f aca="false">+I79*Input!$D45</f>
        <v>0</v>
      </c>
      <c r="J123" s="203" t="n">
        <f aca="false">+J79*Input!$D45</f>
        <v>0</v>
      </c>
      <c r="K123" s="203" t="n">
        <f aca="false">+K79*Input!$D45</f>
        <v>0</v>
      </c>
      <c r="L123" s="203" t="n">
        <f aca="false">+L79*Input!$D45</f>
        <v>0</v>
      </c>
      <c r="M123" s="203" t="n">
        <f aca="false">+M79*Input!$D45</f>
        <v>0</v>
      </c>
      <c r="N123" s="203" t="n">
        <f aca="false">+N79*Input!$D45</f>
        <v>0</v>
      </c>
      <c r="O123" s="203" t="n">
        <f aca="false">SUM(C123:N123)</f>
        <v>0</v>
      </c>
    </row>
    <row r="124" customFormat="false" ht="12.75" hidden="false" customHeight="false" outlineLevel="0" collapsed="false">
      <c r="A124" s="57" t="s">
        <v>380</v>
      </c>
      <c r="C124" s="203" t="n">
        <f aca="false">+C80*Input!$D46</f>
        <v>0</v>
      </c>
      <c r="D124" s="203" t="n">
        <f aca="false">+D80*Input!$D46</f>
        <v>0</v>
      </c>
      <c r="E124" s="203" t="n">
        <f aca="false">+E80*Input!$D46</f>
        <v>0</v>
      </c>
      <c r="F124" s="203" t="n">
        <f aca="false">+F80*Input!$D46</f>
        <v>0</v>
      </c>
      <c r="G124" s="203" t="n">
        <f aca="false">+G80*Input!$D46</f>
        <v>0</v>
      </c>
      <c r="H124" s="203" t="n">
        <f aca="false">+H80*Input!$D46</f>
        <v>0</v>
      </c>
      <c r="I124" s="203" t="n">
        <f aca="false">+I80*Input!$D46</f>
        <v>0</v>
      </c>
      <c r="J124" s="203" t="n">
        <f aca="false">+J80*Input!$D46</f>
        <v>0</v>
      </c>
      <c r="K124" s="203" t="n">
        <f aca="false">+K80*Input!$D46</f>
        <v>0</v>
      </c>
      <c r="L124" s="203" t="n">
        <f aca="false">+L80*Input!$D46</f>
        <v>0</v>
      </c>
      <c r="M124" s="203" t="n">
        <f aca="false">+M80*Input!$D46</f>
        <v>0</v>
      </c>
      <c r="N124" s="203" t="n">
        <f aca="false">+N80*Input!$D46</f>
        <v>0</v>
      </c>
      <c r="O124" s="203" t="n">
        <f aca="false">SUM(C124:N124)</f>
        <v>0</v>
      </c>
    </row>
    <row r="125" customFormat="false" ht="12.75" hidden="false" customHeight="false" outlineLevel="0" collapsed="false">
      <c r="A125" s="57" t="s">
        <v>381</v>
      </c>
      <c r="C125" s="203" t="n">
        <f aca="false">+C81*Input!$D47</f>
        <v>0</v>
      </c>
      <c r="D125" s="203" t="n">
        <f aca="false">+D81*Input!$D47</f>
        <v>0</v>
      </c>
      <c r="E125" s="203" t="n">
        <f aca="false">+E81*Input!$D47</f>
        <v>0</v>
      </c>
      <c r="F125" s="203" t="n">
        <f aca="false">+F81*Input!$D47</f>
        <v>0</v>
      </c>
      <c r="G125" s="203" t="n">
        <f aca="false">+G81*Input!$D47</f>
        <v>0</v>
      </c>
      <c r="H125" s="203" t="n">
        <f aca="false">+H81*Input!$D47</f>
        <v>0</v>
      </c>
      <c r="I125" s="203" t="n">
        <f aca="false">+I81*Input!$D47</f>
        <v>0</v>
      </c>
      <c r="J125" s="203" t="n">
        <f aca="false">+J81*Input!$D47</f>
        <v>0</v>
      </c>
      <c r="K125" s="203" t="n">
        <f aca="false">+K81*Input!$D47</f>
        <v>0</v>
      </c>
      <c r="L125" s="203" t="n">
        <f aca="false">+L81*Input!$D47</f>
        <v>0</v>
      </c>
      <c r="M125" s="203" t="n">
        <f aca="false">+M81*Input!$D47</f>
        <v>0</v>
      </c>
      <c r="N125" s="203" t="n">
        <f aca="false">+N81*Input!$D47</f>
        <v>0</v>
      </c>
      <c r="O125" s="203" t="n">
        <f aca="false">SUM(C125:N125)</f>
        <v>0</v>
      </c>
    </row>
    <row r="126" customFormat="false" ht="12.75" hidden="false" customHeight="false" outlineLevel="0" collapsed="false">
      <c r="A126" s="195" t="s">
        <v>390</v>
      </c>
      <c r="C126" s="204" t="n">
        <f aca="false">SUM(C97:C125)</f>
        <v>0</v>
      </c>
      <c r="D126" s="204" t="n">
        <f aca="false">SUM(D97:D125)</f>
        <v>0</v>
      </c>
      <c r="E126" s="204" t="n">
        <f aca="false">SUM(E97:E125)</f>
        <v>0</v>
      </c>
      <c r="F126" s="204" t="n">
        <f aca="false">SUM(F97:F125)</f>
        <v>0</v>
      </c>
      <c r="G126" s="204" t="n">
        <f aca="false">SUM(G97:G125)</f>
        <v>0</v>
      </c>
      <c r="H126" s="204" t="n">
        <f aca="false">SUM(H97:H125)</f>
        <v>0</v>
      </c>
      <c r="I126" s="204" t="n">
        <f aca="false">SUM(I97:I125)</f>
        <v>0</v>
      </c>
      <c r="J126" s="204" t="n">
        <f aca="false">SUM(J97:J125)</f>
        <v>0</v>
      </c>
      <c r="K126" s="204" t="n">
        <f aca="false">SUM(K97:K125)</f>
        <v>0</v>
      </c>
      <c r="L126" s="204" t="n">
        <f aca="false">SUM(L97:L125)</f>
        <v>0</v>
      </c>
      <c r="M126" s="204" t="n">
        <f aca="false">SUM(M97:M125)</f>
        <v>0</v>
      </c>
      <c r="N126" s="204" t="n">
        <f aca="false">SUM(N97:N125)</f>
        <v>0</v>
      </c>
      <c r="O126" s="204" t="n">
        <f aca="false">SUM(O97:O125)</f>
        <v>0</v>
      </c>
    </row>
    <row r="127" customFormat="false" ht="12.75" hidden="false" customHeight="false" outlineLevel="0" collapsed="false">
      <c r="A127" s="195"/>
      <c r="C127" s="205"/>
      <c r="D127" s="205"/>
      <c r="E127" s="205"/>
      <c r="F127" s="205"/>
      <c r="G127" s="205"/>
      <c r="H127" s="205"/>
      <c r="I127" s="205"/>
      <c r="J127" s="205"/>
      <c r="K127" s="205"/>
      <c r="L127" s="205"/>
      <c r="M127" s="205"/>
      <c r="N127" s="205"/>
      <c r="O127" s="205"/>
    </row>
    <row r="128" customFormat="false" ht="13.5" hidden="false" customHeight="false" outlineLevel="0" collapsed="false">
      <c r="A128" s="195" t="s">
        <v>391</v>
      </c>
      <c r="C128" s="206" t="n">
        <f aca="false">+C126+C87+C92</f>
        <v>0</v>
      </c>
      <c r="D128" s="206" t="n">
        <f aca="false">+D126+D87+D92</f>
        <v>0</v>
      </c>
      <c r="E128" s="206" t="n">
        <f aca="false">+E126+E87+E92</f>
        <v>0</v>
      </c>
      <c r="F128" s="206" t="n">
        <f aca="false">+F126+F87+F92</f>
        <v>0</v>
      </c>
      <c r="G128" s="206" t="n">
        <f aca="false">+G126+G87+G92</f>
        <v>0</v>
      </c>
      <c r="H128" s="206" t="n">
        <f aca="false">+H126+H87+H92</f>
        <v>0</v>
      </c>
      <c r="I128" s="206" t="n">
        <f aca="false">+I126+I87+I92</f>
        <v>0</v>
      </c>
      <c r="J128" s="206" t="n">
        <f aca="false">+J126+J87+J92</f>
        <v>0</v>
      </c>
      <c r="K128" s="206" t="n">
        <f aca="false">+K126+K87+K92</f>
        <v>0</v>
      </c>
      <c r="L128" s="206" t="n">
        <f aca="false">+L126+L87+L92</f>
        <v>0</v>
      </c>
      <c r="M128" s="206" t="n">
        <f aca="false">+M126+M87+M92</f>
        <v>0</v>
      </c>
      <c r="N128" s="206" t="n">
        <f aca="false">+N126+N87+N92</f>
        <v>0</v>
      </c>
      <c r="O128" s="206" t="n">
        <f aca="false">+O126+O87+O92</f>
        <v>0</v>
      </c>
    </row>
    <row r="129" customFormat="false" ht="13.5" hidden="false" customHeight="false" outlineLevel="0" collapsed="false">
      <c r="A129" s="195"/>
    </row>
    <row r="130" customFormat="false" ht="12.75" hidden="false" customHeight="false" outlineLevel="0" collapsed="false">
      <c r="A130" s="193"/>
    </row>
    <row r="131" customFormat="false" ht="12.75" hidden="false" customHeight="false" outlineLevel="0" collapsed="false">
      <c r="A131" s="193"/>
    </row>
    <row r="132" customFormat="false" ht="12.75" hidden="false" customHeight="false" outlineLevel="0" collapsed="false">
      <c r="A132" s="193"/>
    </row>
    <row r="133" customFormat="false" ht="12.75" hidden="false" customHeight="false" outlineLevel="0" collapsed="false">
      <c r="A133" s="193"/>
    </row>
    <row r="134" customFormat="false" ht="12.75" hidden="false" customHeight="false" outlineLevel="0" collapsed="false">
      <c r="A134" s="193"/>
    </row>
    <row r="135" customFormat="false" ht="12.75" hidden="false" customHeight="false" outlineLevel="0" collapsed="false">
      <c r="A135" s="193"/>
    </row>
    <row r="136" customFormat="false" ht="12.75" hidden="false" customHeight="false" outlineLevel="0" collapsed="false">
      <c r="A136" s="193"/>
    </row>
    <row r="137" customFormat="false" ht="12.75" hidden="false" customHeight="false" outlineLevel="0" collapsed="false">
      <c r="A137" s="193"/>
    </row>
    <row r="138" customFormat="false" ht="12.75" hidden="false" customHeight="false" outlineLevel="0" collapsed="false">
      <c r="A138" s="193"/>
    </row>
    <row r="139" customFormat="false" ht="12.75" hidden="false" customHeight="false" outlineLevel="0" collapsed="false">
      <c r="A139" s="193"/>
    </row>
    <row r="140" customFormat="false" ht="12.75" hidden="false" customHeight="false" outlineLevel="0" collapsed="false">
      <c r="A140" s="193"/>
    </row>
    <row r="141" customFormat="false" ht="12.75" hidden="false" customHeight="false" outlineLevel="0" collapsed="false">
      <c r="A141" s="193"/>
    </row>
    <row r="142" customFormat="false" ht="12.75" hidden="false" customHeight="false" outlineLevel="0" collapsed="false">
      <c r="A142" s="193"/>
    </row>
    <row r="143" customFormat="false" ht="12.75" hidden="false" customHeight="false" outlineLevel="0" collapsed="false">
      <c r="A143" s="193"/>
    </row>
    <row r="144" customFormat="false" ht="12.75" hidden="false" customHeight="false" outlineLevel="0" collapsed="false">
      <c r="A144" s="193"/>
    </row>
    <row r="145" customFormat="false" ht="12.75" hidden="false" customHeight="false" outlineLevel="0" collapsed="false">
      <c r="A145" s="193"/>
    </row>
    <row r="146" customFormat="false" ht="12.75" hidden="false" customHeight="false" outlineLevel="0" collapsed="false">
      <c r="A146" s="193"/>
    </row>
    <row r="147" customFormat="false" ht="12.75" hidden="false" customHeight="false" outlineLevel="0" collapsed="false">
      <c r="A147" s="193"/>
    </row>
    <row r="148" customFormat="false" ht="12.75" hidden="false" customHeight="false" outlineLevel="0" collapsed="false">
      <c r="A148" s="193"/>
    </row>
    <row r="149" customFormat="false" ht="12.75" hidden="false" customHeight="false" outlineLevel="0" collapsed="false">
      <c r="A149" s="193"/>
    </row>
    <row r="150" customFormat="false" ht="12.75" hidden="false" customHeight="false" outlineLevel="0" collapsed="false">
      <c r="A150" s="193"/>
    </row>
    <row r="151" customFormat="false" ht="12.75" hidden="false" customHeight="false" outlineLevel="0" collapsed="false">
      <c r="A151" s="193"/>
    </row>
    <row r="152" customFormat="false" ht="12.75" hidden="false" customHeight="false" outlineLevel="0" collapsed="false">
      <c r="A152" s="193"/>
    </row>
    <row r="153" customFormat="false" ht="12.75" hidden="true" customHeight="false" outlineLevel="0" collapsed="false">
      <c r="C153" s="207"/>
      <c r="D153" s="208" t="s">
        <v>392</v>
      </c>
    </row>
    <row r="154" customFormat="false" ht="12.75" hidden="true" customHeight="false" outlineLevel="0" collapsed="false">
      <c r="D154" s="209" t="s">
        <v>393</v>
      </c>
    </row>
    <row r="155" customFormat="false" ht="12.75" hidden="true" customHeight="false" outlineLevel="0" collapsed="false">
      <c r="D155" s="209" t="s">
        <v>394</v>
      </c>
    </row>
    <row r="156" customFormat="false" ht="12.75" hidden="true" customHeight="false" outlineLevel="0" collapsed="false">
      <c r="D156" s="209" t="s">
        <v>395</v>
      </c>
    </row>
    <row r="157" customFormat="false" ht="15.75" hidden="true" customHeight="false" outlineLevel="0" collapsed="false">
      <c r="A157" s="182" t="s">
        <v>318</v>
      </c>
      <c r="B157" s="183" t="n">
        <f aca="false">250000/12</f>
        <v>20833.3333333333</v>
      </c>
      <c r="C157" s="183" t="n">
        <f aca="false">$B$157*C12</f>
        <v>0</v>
      </c>
      <c r="D157" s="183" t="n">
        <f aca="false">$B$157*D12*1.075</f>
        <v>0</v>
      </c>
      <c r="E157" s="183" t="n">
        <f aca="false">$B$157*E12*1.075</f>
        <v>0</v>
      </c>
      <c r="F157" s="183" t="n">
        <f aca="false">$B$157*F12*1.075</f>
        <v>0</v>
      </c>
      <c r="G157" s="183" t="n">
        <f aca="false">$B$157*G12*1.075</f>
        <v>0</v>
      </c>
      <c r="H157" s="183" t="n">
        <f aca="false">$B$157*H12*1.075</f>
        <v>0</v>
      </c>
      <c r="I157" s="183" t="n">
        <f aca="false">$B$157*I12*1.075</f>
        <v>0</v>
      </c>
      <c r="J157" s="183" t="n">
        <f aca="false">$B$157*J12*1.075</f>
        <v>0</v>
      </c>
      <c r="K157" s="183" t="n">
        <f aca="false">$B$157*K12*1.075</f>
        <v>0</v>
      </c>
      <c r="L157" s="183" t="n">
        <f aca="false">$B$157*L12*1.075</f>
        <v>0</v>
      </c>
      <c r="M157" s="183" t="n">
        <f aca="false">$B$157*M12*1.075</f>
        <v>0</v>
      </c>
      <c r="N157" s="183" t="n">
        <f aca="false">$B$157*N12*1.075</f>
        <v>0</v>
      </c>
      <c r="O157" s="184" t="n">
        <f aca="false">SUM(C157:N157)</f>
        <v>0</v>
      </c>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85"/>
      <c r="BL157" s="185"/>
      <c r="BM157" s="185"/>
      <c r="BN157" s="185"/>
      <c r="BO157" s="185"/>
      <c r="BP157" s="185"/>
      <c r="BQ157" s="185"/>
      <c r="BR157" s="185"/>
      <c r="BS157" s="185"/>
      <c r="BT157" s="185"/>
      <c r="BU157" s="185"/>
      <c r="BV157" s="185"/>
      <c r="BW157" s="185"/>
      <c r="BX157" s="185"/>
      <c r="BY157" s="185"/>
      <c r="BZ157" s="185"/>
      <c r="CA157" s="185"/>
      <c r="CB157" s="185"/>
      <c r="CC157" s="185"/>
      <c r="CD157" s="185"/>
      <c r="CE157" s="185"/>
      <c r="CF157" s="185"/>
      <c r="CG157" s="185"/>
      <c r="CH157" s="185"/>
      <c r="CI157" s="185"/>
      <c r="CJ157" s="185"/>
      <c r="CK157" s="185"/>
      <c r="CL157" s="185"/>
      <c r="CM157" s="185"/>
      <c r="CN157" s="185"/>
      <c r="CO157" s="185"/>
      <c r="CP157" s="185"/>
      <c r="CQ157" s="185"/>
      <c r="CR157" s="185"/>
      <c r="CS157" s="185"/>
      <c r="CT157" s="185"/>
      <c r="CU157" s="185"/>
      <c r="CV157" s="185"/>
      <c r="CW157" s="185"/>
      <c r="CX157" s="185"/>
      <c r="CY157" s="185"/>
      <c r="CZ157" s="185"/>
      <c r="DA157" s="185"/>
      <c r="DB157" s="185"/>
      <c r="DC157" s="185"/>
      <c r="DD157" s="185"/>
      <c r="DE157" s="185"/>
      <c r="DF157" s="185"/>
      <c r="DG157" s="185"/>
      <c r="DH157" s="185"/>
      <c r="DI157" s="185"/>
      <c r="DJ157" s="185"/>
      <c r="DK157" s="185"/>
      <c r="DL157" s="185"/>
      <c r="DM157" s="185"/>
      <c r="DN157" s="185"/>
      <c r="DO157" s="185"/>
      <c r="DP157" s="185"/>
      <c r="DQ157" s="185"/>
      <c r="DR157" s="185"/>
      <c r="DS157" s="185"/>
      <c r="DT157" s="185"/>
      <c r="DU157" s="185"/>
      <c r="DV157" s="185"/>
      <c r="DW157" s="185"/>
      <c r="DX157" s="185"/>
      <c r="DY157" s="185"/>
      <c r="DZ157" s="185"/>
      <c r="EA157" s="185"/>
      <c r="EB157" s="185"/>
      <c r="EC157" s="185"/>
      <c r="ED157" s="185"/>
      <c r="EE157" s="185"/>
      <c r="EF157" s="185"/>
      <c r="EG157" s="185"/>
      <c r="EH157" s="185"/>
      <c r="EI157" s="185"/>
      <c r="EJ157" s="185"/>
      <c r="EK157" s="185"/>
      <c r="EL157" s="185"/>
      <c r="EM157" s="185"/>
      <c r="EN157" s="185"/>
      <c r="EO157" s="185"/>
      <c r="EP157" s="185"/>
      <c r="EQ157" s="185"/>
      <c r="ER157" s="185"/>
      <c r="ES157" s="185"/>
      <c r="ET157" s="185"/>
      <c r="EU157" s="185"/>
      <c r="EV157" s="185"/>
      <c r="EW157" s="185"/>
      <c r="EX157" s="185"/>
      <c r="EY157" s="185"/>
      <c r="EZ157" s="185"/>
      <c r="FA157" s="185"/>
      <c r="FB157" s="185"/>
      <c r="FC157" s="185"/>
      <c r="FD157" s="185"/>
      <c r="FE157" s="185"/>
      <c r="FF157" s="185"/>
      <c r="FG157" s="185"/>
      <c r="FH157" s="185"/>
      <c r="FI157" s="185"/>
      <c r="FJ157" s="185"/>
      <c r="FK157" s="185"/>
      <c r="FL157" s="185"/>
      <c r="FM157" s="185"/>
      <c r="FN157" s="185"/>
      <c r="FO157" s="185"/>
      <c r="FP157" s="185"/>
      <c r="FQ157" s="185"/>
      <c r="FR157" s="185"/>
      <c r="FS157" s="185"/>
      <c r="FT157" s="185"/>
      <c r="FU157" s="185"/>
      <c r="FV157" s="185"/>
      <c r="FW157" s="185"/>
      <c r="FX157" s="185"/>
      <c r="FY157" s="185"/>
      <c r="FZ157" s="185"/>
      <c r="GA157" s="185"/>
      <c r="GB157" s="185"/>
      <c r="GC157" s="185"/>
      <c r="GD157" s="185"/>
      <c r="GE157" s="185"/>
      <c r="GF157" s="185"/>
      <c r="GG157" s="185"/>
      <c r="GH157" s="185"/>
      <c r="GI157" s="185"/>
      <c r="GJ157" s="185"/>
      <c r="GK157" s="185"/>
      <c r="GL157" s="185"/>
      <c r="GM157" s="185"/>
      <c r="GN157" s="185"/>
      <c r="GO157" s="185"/>
      <c r="GP157" s="185"/>
      <c r="GQ157" s="185"/>
      <c r="GR157" s="185"/>
      <c r="GS157" s="185"/>
      <c r="GT157" s="185"/>
      <c r="GU157" s="185"/>
      <c r="GV157" s="185"/>
      <c r="GW157" s="185"/>
      <c r="GX157" s="185"/>
      <c r="GY157" s="185"/>
      <c r="GZ157" s="185"/>
      <c r="HA157" s="185"/>
      <c r="HB157" s="185"/>
      <c r="HC157" s="185"/>
      <c r="HD157" s="185"/>
      <c r="HE157" s="185"/>
      <c r="HF157" s="185"/>
      <c r="HG157" s="185"/>
      <c r="HH157" s="185"/>
      <c r="HI157" s="185"/>
      <c r="HJ157" s="185"/>
      <c r="HK157" s="185"/>
      <c r="HL157" s="185"/>
      <c r="HM157" s="185"/>
      <c r="HN157" s="185"/>
      <c r="HO157" s="185"/>
      <c r="HP157" s="185"/>
      <c r="HQ157" s="185"/>
      <c r="HR157" s="185"/>
      <c r="HS157" s="185"/>
      <c r="HT157" s="185"/>
      <c r="HU157" s="185"/>
      <c r="HV157" s="185"/>
      <c r="HW157" s="185"/>
      <c r="HX157" s="185"/>
      <c r="HY157" s="185"/>
      <c r="HZ157" s="185"/>
      <c r="IA157" s="185"/>
      <c r="IB157" s="185"/>
      <c r="IC157" s="185"/>
      <c r="ID157" s="185"/>
      <c r="IE157" s="185"/>
      <c r="IF157" s="185"/>
      <c r="IG157" s="185"/>
      <c r="IH157" s="185"/>
      <c r="II157" s="185"/>
      <c r="IJ157" s="185"/>
      <c r="IK157" s="185"/>
      <c r="IL157" s="185"/>
      <c r="IM157" s="185"/>
      <c r="IN157" s="185"/>
      <c r="IO157" s="185"/>
      <c r="IP157" s="185"/>
      <c r="IQ157" s="185"/>
      <c r="IR157" s="185"/>
      <c r="IS157" s="185"/>
      <c r="IT157" s="185"/>
      <c r="IU157" s="185"/>
      <c r="IV157" s="185"/>
      <c r="IW157" s="185"/>
    </row>
    <row r="158" customFormat="false" ht="15.75" hidden="true" customHeight="false" outlineLevel="0" collapsed="false">
      <c r="A158" s="182" t="s">
        <v>319</v>
      </c>
      <c r="B158" s="183" t="n">
        <f aca="false">190000/12</f>
        <v>15833.3333333333</v>
      </c>
      <c r="C158" s="183" t="n">
        <f aca="false">$B$158*C13</f>
        <v>0</v>
      </c>
      <c r="D158" s="183" t="n">
        <f aca="false">$B$158*D13*1.0775</f>
        <v>0</v>
      </c>
      <c r="E158" s="183" t="n">
        <f aca="false">$B$158*E13*1.0775</f>
        <v>0</v>
      </c>
      <c r="F158" s="183" t="n">
        <f aca="false">$B$158*F13*1.0775</f>
        <v>0</v>
      </c>
      <c r="G158" s="183" t="n">
        <f aca="false">$B$158*G13*1.0775</f>
        <v>0</v>
      </c>
      <c r="H158" s="183" t="n">
        <f aca="false">$B$158*H13*1.0775</f>
        <v>0</v>
      </c>
      <c r="I158" s="183" t="n">
        <f aca="false">$B$158*I13*1.0775</f>
        <v>0</v>
      </c>
      <c r="J158" s="183" t="n">
        <f aca="false">$B$158*J13*1.0775</f>
        <v>0</v>
      </c>
      <c r="K158" s="183" t="n">
        <f aca="false">$B$158*K13*1.0775</f>
        <v>0</v>
      </c>
      <c r="L158" s="183" t="n">
        <f aca="false">$B$158*L13*1.0775</f>
        <v>0</v>
      </c>
      <c r="M158" s="183" t="n">
        <f aca="false">$B$158*M13*1.0775</f>
        <v>0</v>
      </c>
      <c r="N158" s="183" t="n">
        <f aca="false">$B$158*N13*1.0775</f>
        <v>0</v>
      </c>
      <c r="O158" s="184" t="n">
        <f aca="false">SUM(C158:N158)</f>
        <v>0</v>
      </c>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85"/>
      <c r="BL158" s="185"/>
      <c r="BM158" s="185"/>
      <c r="BN158" s="185"/>
      <c r="BO158" s="185"/>
      <c r="BP158" s="185"/>
      <c r="BQ158" s="185"/>
      <c r="BR158" s="185"/>
      <c r="BS158" s="185"/>
      <c r="BT158" s="185"/>
      <c r="BU158" s="185"/>
      <c r="BV158" s="185"/>
      <c r="BW158" s="185"/>
      <c r="BX158" s="185"/>
      <c r="BY158" s="185"/>
      <c r="BZ158" s="185"/>
      <c r="CA158" s="185"/>
      <c r="CB158" s="185"/>
      <c r="CC158" s="185"/>
      <c r="CD158" s="185"/>
      <c r="CE158" s="185"/>
      <c r="CF158" s="185"/>
      <c r="CG158" s="185"/>
      <c r="CH158" s="185"/>
      <c r="CI158" s="185"/>
      <c r="CJ158" s="185"/>
      <c r="CK158" s="185"/>
      <c r="CL158" s="185"/>
      <c r="CM158" s="185"/>
      <c r="CN158" s="185"/>
      <c r="CO158" s="185"/>
      <c r="CP158" s="185"/>
      <c r="CQ158" s="185"/>
      <c r="CR158" s="185"/>
      <c r="CS158" s="185"/>
      <c r="CT158" s="185"/>
      <c r="CU158" s="185"/>
      <c r="CV158" s="185"/>
      <c r="CW158" s="185"/>
      <c r="CX158" s="185"/>
      <c r="CY158" s="185"/>
      <c r="CZ158" s="185"/>
      <c r="DA158" s="185"/>
      <c r="DB158" s="185"/>
      <c r="DC158" s="185"/>
      <c r="DD158" s="185"/>
      <c r="DE158" s="185"/>
      <c r="DF158" s="185"/>
      <c r="DG158" s="185"/>
      <c r="DH158" s="185"/>
      <c r="DI158" s="185"/>
      <c r="DJ158" s="185"/>
      <c r="DK158" s="185"/>
      <c r="DL158" s="185"/>
      <c r="DM158" s="185"/>
      <c r="DN158" s="185"/>
      <c r="DO158" s="185"/>
      <c r="DP158" s="185"/>
      <c r="DQ158" s="185"/>
      <c r="DR158" s="185"/>
      <c r="DS158" s="185"/>
      <c r="DT158" s="185"/>
      <c r="DU158" s="185"/>
      <c r="DV158" s="185"/>
      <c r="DW158" s="185"/>
      <c r="DX158" s="185"/>
      <c r="DY158" s="185"/>
      <c r="DZ158" s="185"/>
      <c r="EA158" s="185"/>
      <c r="EB158" s="185"/>
      <c r="EC158" s="185"/>
      <c r="ED158" s="185"/>
      <c r="EE158" s="185"/>
      <c r="EF158" s="185"/>
      <c r="EG158" s="185"/>
      <c r="EH158" s="185"/>
      <c r="EI158" s="185"/>
      <c r="EJ158" s="185"/>
      <c r="EK158" s="185"/>
      <c r="EL158" s="185"/>
      <c r="EM158" s="185"/>
      <c r="EN158" s="185"/>
      <c r="EO158" s="185"/>
      <c r="EP158" s="185"/>
      <c r="EQ158" s="185"/>
      <c r="ER158" s="185"/>
      <c r="ES158" s="185"/>
      <c r="ET158" s="185"/>
      <c r="EU158" s="185"/>
      <c r="EV158" s="185"/>
      <c r="EW158" s="185"/>
      <c r="EX158" s="185"/>
      <c r="EY158" s="185"/>
      <c r="EZ158" s="185"/>
      <c r="FA158" s="185"/>
      <c r="FB158" s="185"/>
      <c r="FC158" s="185"/>
      <c r="FD158" s="185"/>
      <c r="FE158" s="185"/>
      <c r="FF158" s="185"/>
      <c r="FG158" s="185"/>
      <c r="FH158" s="185"/>
      <c r="FI158" s="185"/>
      <c r="FJ158" s="185"/>
      <c r="FK158" s="185"/>
      <c r="FL158" s="185"/>
      <c r="FM158" s="185"/>
      <c r="FN158" s="185"/>
      <c r="FO158" s="185"/>
      <c r="FP158" s="185"/>
      <c r="FQ158" s="185"/>
      <c r="FR158" s="185"/>
      <c r="FS158" s="185"/>
      <c r="FT158" s="185"/>
      <c r="FU158" s="185"/>
      <c r="FV158" s="185"/>
      <c r="FW158" s="185"/>
      <c r="FX158" s="185"/>
      <c r="FY158" s="185"/>
      <c r="FZ158" s="185"/>
      <c r="GA158" s="185"/>
      <c r="GB158" s="185"/>
      <c r="GC158" s="185"/>
      <c r="GD158" s="185"/>
      <c r="GE158" s="185"/>
      <c r="GF158" s="185"/>
      <c r="GG158" s="185"/>
      <c r="GH158" s="185"/>
      <c r="GI158" s="185"/>
      <c r="GJ158" s="185"/>
      <c r="GK158" s="185"/>
      <c r="GL158" s="185"/>
      <c r="GM158" s="185"/>
      <c r="GN158" s="185"/>
      <c r="GO158" s="185"/>
      <c r="GP158" s="185"/>
      <c r="GQ158" s="185"/>
      <c r="GR158" s="185"/>
      <c r="GS158" s="185"/>
      <c r="GT158" s="185"/>
      <c r="GU158" s="185"/>
      <c r="GV158" s="185"/>
      <c r="GW158" s="185"/>
      <c r="GX158" s="185"/>
      <c r="GY158" s="185"/>
      <c r="GZ158" s="185"/>
      <c r="HA158" s="185"/>
      <c r="HB158" s="185"/>
      <c r="HC158" s="185"/>
      <c r="HD158" s="185"/>
      <c r="HE158" s="185"/>
      <c r="HF158" s="185"/>
      <c r="HG158" s="185"/>
      <c r="HH158" s="185"/>
      <c r="HI158" s="185"/>
      <c r="HJ158" s="185"/>
      <c r="HK158" s="185"/>
      <c r="HL158" s="185"/>
      <c r="HM158" s="185"/>
      <c r="HN158" s="185"/>
      <c r="HO158" s="185"/>
      <c r="HP158" s="185"/>
      <c r="HQ158" s="185"/>
      <c r="HR158" s="185"/>
      <c r="HS158" s="185"/>
      <c r="HT158" s="185"/>
      <c r="HU158" s="185"/>
      <c r="HV158" s="185"/>
      <c r="HW158" s="185"/>
      <c r="HX158" s="185"/>
      <c r="HY158" s="185"/>
      <c r="HZ158" s="185"/>
      <c r="IA158" s="185"/>
      <c r="IB158" s="185"/>
      <c r="IC158" s="185"/>
      <c r="ID158" s="185"/>
      <c r="IE158" s="185"/>
      <c r="IF158" s="185"/>
      <c r="IG158" s="185"/>
      <c r="IH158" s="185"/>
      <c r="II158" s="185"/>
      <c r="IJ158" s="185"/>
      <c r="IK158" s="185"/>
      <c r="IL158" s="185"/>
      <c r="IM158" s="185"/>
      <c r="IN158" s="185"/>
      <c r="IO158" s="185"/>
      <c r="IP158" s="185"/>
      <c r="IQ158" s="185"/>
      <c r="IR158" s="185"/>
      <c r="IS158" s="185"/>
      <c r="IT158" s="185"/>
      <c r="IU158" s="185"/>
      <c r="IV158" s="185"/>
      <c r="IW158" s="185"/>
    </row>
    <row r="159" customFormat="false" ht="15.75" hidden="true" customHeight="false" outlineLevel="0" collapsed="false">
      <c r="A159" s="182" t="s">
        <v>320</v>
      </c>
      <c r="B159" s="183" t="n">
        <f aca="false">116000/12</f>
        <v>9666.66666666667</v>
      </c>
      <c r="C159" s="183" t="n">
        <f aca="false">$B$159*C14</f>
        <v>0</v>
      </c>
      <c r="D159" s="183" t="n">
        <f aca="false">$B$159*D14*1.0775</f>
        <v>0</v>
      </c>
      <c r="E159" s="183" t="n">
        <f aca="false">$B$159*E14*1.0775</f>
        <v>0</v>
      </c>
      <c r="F159" s="183" t="n">
        <f aca="false">$B$159*F14*1.0775</f>
        <v>0</v>
      </c>
      <c r="G159" s="183" t="n">
        <f aca="false">$B$159*G14*1.0775</f>
        <v>0</v>
      </c>
      <c r="H159" s="183" t="n">
        <f aca="false">$B$159*H14*1.0775</f>
        <v>0</v>
      </c>
      <c r="I159" s="183" t="n">
        <f aca="false">$B$159*I14*1.0775</f>
        <v>0</v>
      </c>
      <c r="J159" s="183" t="n">
        <f aca="false">$B$159*J14*1.0775</f>
        <v>0</v>
      </c>
      <c r="K159" s="183" t="n">
        <f aca="false">$B$159*K14*1.0775</f>
        <v>0</v>
      </c>
      <c r="L159" s="183" t="n">
        <f aca="false">$B$159*L14*1.0775</f>
        <v>0</v>
      </c>
      <c r="M159" s="183" t="n">
        <f aca="false">$B$159*M14*1.0775</f>
        <v>0</v>
      </c>
      <c r="N159" s="183" t="n">
        <f aca="false">$B$159*N14*1.0775</f>
        <v>0</v>
      </c>
      <c r="O159" s="184" t="n">
        <f aca="false">SUM(C159:N159)</f>
        <v>0</v>
      </c>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5"/>
      <c r="BL159" s="185"/>
      <c r="BM159" s="185"/>
      <c r="BN159" s="185"/>
      <c r="BO159" s="185"/>
      <c r="BP159" s="185"/>
      <c r="BQ159" s="185"/>
      <c r="BR159" s="185"/>
      <c r="BS159" s="185"/>
      <c r="BT159" s="185"/>
      <c r="BU159" s="185"/>
      <c r="BV159" s="185"/>
      <c r="BW159" s="185"/>
      <c r="BX159" s="185"/>
      <c r="BY159" s="185"/>
      <c r="BZ159" s="185"/>
      <c r="CA159" s="185"/>
      <c r="CB159" s="185"/>
      <c r="CC159" s="185"/>
      <c r="CD159" s="185"/>
      <c r="CE159" s="185"/>
      <c r="CF159" s="185"/>
      <c r="CG159" s="185"/>
      <c r="CH159" s="185"/>
      <c r="CI159" s="185"/>
      <c r="CJ159" s="185"/>
      <c r="CK159" s="185"/>
      <c r="CL159" s="185"/>
      <c r="CM159" s="185"/>
      <c r="CN159" s="185"/>
      <c r="CO159" s="185"/>
      <c r="CP159" s="185"/>
      <c r="CQ159" s="185"/>
      <c r="CR159" s="185"/>
      <c r="CS159" s="185"/>
      <c r="CT159" s="185"/>
      <c r="CU159" s="185"/>
      <c r="CV159" s="185"/>
      <c r="CW159" s="185"/>
      <c r="CX159" s="185"/>
      <c r="CY159" s="185"/>
      <c r="CZ159" s="185"/>
      <c r="DA159" s="185"/>
      <c r="DB159" s="185"/>
      <c r="DC159" s="185"/>
      <c r="DD159" s="185"/>
      <c r="DE159" s="185"/>
      <c r="DF159" s="185"/>
      <c r="DG159" s="185"/>
      <c r="DH159" s="185"/>
      <c r="DI159" s="185"/>
      <c r="DJ159" s="185"/>
      <c r="DK159" s="185"/>
      <c r="DL159" s="185"/>
      <c r="DM159" s="185"/>
      <c r="DN159" s="185"/>
      <c r="DO159" s="185"/>
      <c r="DP159" s="185"/>
      <c r="DQ159" s="185"/>
      <c r="DR159" s="185"/>
      <c r="DS159" s="185"/>
      <c r="DT159" s="185"/>
      <c r="DU159" s="185"/>
      <c r="DV159" s="185"/>
      <c r="DW159" s="185"/>
      <c r="DX159" s="185"/>
      <c r="DY159" s="185"/>
      <c r="DZ159" s="185"/>
      <c r="EA159" s="185"/>
      <c r="EB159" s="185"/>
      <c r="EC159" s="185"/>
      <c r="ED159" s="185"/>
      <c r="EE159" s="185"/>
      <c r="EF159" s="185"/>
      <c r="EG159" s="185"/>
      <c r="EH159" s="185"/>
      <c r="EI159" s="185"/>
      <c r="EJ159" s="185"/>
      <c r="EK159" s="185"/>
      <c r="EL159" s="185"/>
      <c r="EM159" s="185"/>
      <c r="EN159" s="185"/>
      <c r="EO159" s="185"/>
      <c r="EP159" s="185"/>
      <c r="EQ159" s="185"/>
      <c r="ER159" s="185"/>
      <c r="ES159" s="185"/>
      <c r="ET159" s="185"/>
      <c r="EU159" s="185"/>
      <c r="EV159" s="185"/>
      <c r="EW159" s="185"/>
      <c r="EX159" s="185"/>
      <c r="EY159" s="185"/>
      <c r="EZ159" s="185"/>
      <c r="FA159" s="185"/>
      <c r="FB159" s="185"/>
      <c r="FC159" s="185"/>
      <c r="FD159" s="185"/>
      <c r="FE159" s="185"/>
      <c r="FF159" s="185"/>
      <c r="FG159" s="185"/>
      <c r="FH159" s="185"/>
      <c r="FI159" s="185"/>
      <c r="FJ159" s="185"/>
      <c r="FK159" s="185"/>
      <c r="FL159" s="185"/>
      <c r="FM159" s="185"/>
      <c r="FN159" s="185"/>
      <c r="FO159" s="185"/>
      <c r="FP159" s="185"/>
      <c r="FQ159" s="185"/>
      <c r="FR159" s="185"/>
      <c r="FS159" s="185"/>
      <c r="FT159" s="185"/>
      <c r="FU159" s="185"/>
      <c r="FV159" s="185"/>
      <c r="FW159" s="185"/>
      <c r="FX159" s="185"/>
      <c r="FY159" s="185"/>
      <c r="FZ159" s="185"/>
      <c r="GA159" s="185"/>
      <c r="GB159" s="185"/>
      <c r="GC159" s="185"/>
      <c r="GD159" s="185"/>
      <c r="GE159" s="185"/>
      <c r="GF159" s="185"/>
      <c r="GG159" s="185"/>
      <c r="GH159" s="185"/>
      <c r="GI159" s="185"/>
      <c r="GJ159" s="185"/>
      <c r="GK159" s="185"/>
      <c r="GL159" s="185"/>
      <c r="GM159" s="185"/>
      <c r="GN159" s="185"/>
      <c r="GO159" s="185"/>
      <c r="GP159" s="185"/>
      <c r="GQ159" s="185"/>
      <c r="GR159" s="185"/>
      <c r="GS159" s="185"/>
      <c r="GT159" s="185"/>
      <c r="GU159" s="185"/>
      <c r="GV159" s="185"/>
      <c r="GW159" s="185"/>
      <c r="GX159" s="185"/>
      <c r="GY159" s="185"/>
      <c r="GZ159" s="185"/>
      <c r="HA159" s="185"/>
      <c r="HB159" s="185"/>
      <c r="HC159" s="185"/>
      <c r="HD159" s="185"/>
      <c r="HE159" s="185"/>
      <c r="HF159" s="185"/>
      <c r="HG159" s="185"/>
      <c r="HH159" s="185"/>
      <c r="HI159" s="185"/>
      <c r="HJ159" s="185"/>
      <c r="HK159" s="185"/>
      <c r="HL159" s="185"/>
      <c r="HM159" s="185"/>
      <c r="HN159" s="185"/>
      <c r="HO159" s="185"/>
      <c r="HP159" s="185"/>
      <c r="HQ159" s="185"/>
      <c r="HR159" s="185"/>
      <c r="HS159" s="185"/>
      <c r="HT159" s="185"/>
      <c r="HU159" s="185"/>
      <c r="HV159" s="185"/>
      <c r="HW159" s="185"/>
      <c r="HX159" s="185"/>
      <c r="HY159" s="185"/>
      <c r="HZ159" s="185"/>
      <c r="IA159" s="185"/>
      <c r="IB159" s="185"/>
      <c r="IC159" s="185"/>
      <c r="ID159" s="185"/>
      <c r="IE159" s="185"/>
      <c r="IF159" s="185"/>
      <c r="IG159" s="185"/>
      <c r="IH159" s="185"/>
      <c r="II159" s="185"/>
      <c r="IJ159" s="185"/>
      <c r="IK159" s="185"/>
      <c r="IL159" s="185"/>
      <c r="IM159" s="185"/>
      <c r="IN159" s="185"/>
      <c r="IO159" s="185"/>
      <c r="IP159" s="185"/>
      <c r="IQ159" s="185"/>
      <c r="IR159" s="185"/>
      <c r="IS159" s="185"/>
      <c r="IT159" s="185"/>
      <c r="IU159" s="185"/>
      <c r="IV159" s="185"/>
      <c r="IW159" s="185"/>
    </row>
    <row r="160" customFormat="false" ht="15.75" hidden="true" customHeight="false" outlineLevel="0" collapsed="false">
      <c r="A160" s="182" t="s">
        <v>321</v>
      </c>
      <c r="B160" s="183" t="n">
        <f aca="false">77000/12</f>
        <v>6416.66666666667</v>
      </c>
      <c r="C160" s="183" t="n">
        <f aca="false">$B$160*C15</f>
        <v>0</v>
      </c>
      <c r="D160" s="183" t="n">
        <f aca="false">$B$160*D15*1.0775</f>
        <v>0</v>
      </c>
      <c r="E160" s="183" t="n">
        <f aca="false">$B$160*E15*1.0775</f>
        <v>0</v>
      </c>
      <c r="F160" s="183" t="n">
        <f aca="false">$B$160*F15*1.0775</f>
        <v>0</v>
      </c>
      <c r="G160" s="183" t="n">
        <f aca="false">$B$160*G15*1.0775</f>
        <v>0</v>
      </c>
      <c r="H160" s="183" t="n">
        <f aca="false">$B$160*H15*1.0775</f>
        <v>0</v>
      </c>
      <c r="I160" s="183" t="n">
        <f aca="false">$B$160*I15*1.0775</f>
        <v>0</v>
      </c>
      <c r="J160" s="183" t="n">
        <f aca="false">$B$160*J15*1.0775</f>
        <v>0</v>
      </c>
      <c r="K160" s="183" t="n">
        <f aca="false">$B$160*K15*1.0775</f>
        <v>0</v>
      </c>
      <c r="L160" s="183" t="n">
        <f aca="false">$B$160*L15*1.0775</f>
        <v>0</v>
      </c>
      <c r="M160" s="183" t="n">
        <f aca="false">$B$160*M15*1.0775</f>
        <v>0</v>
      </c>
      <c r="N160" s="183" t="n">
        <f aca="false">$B$160*N15*1.0775</f>
        <v>0</v>
      </c>
      <c r="O160" s="184" t="n">
        <f aca="false">SUM(C160:N160)</f>
        <v>0</v>
      </c>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185"/>
      <c r="CI160" s="185"/>
      <c r="CJ160" s="185"/>
      <c r="CK160" s="185"/>
      <c r="CL160" s="185"/>
      <c r="CM160" s="185"/>
      <c r="CN160" s="185"/>
      <c r="CO160" s="185"/>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185"/>
      <c r="DY160" s="185"/>
      <c r="DZ160" s="185"/>
      <c r="EA160" s="185"/>
      <c r="EB160" s="185"/>
      <c r="EC160" s="185"/>
      <c r="ED160" s="185"/>
      <c r="EE160" s="185"/>
      <c r="EF160" s="185"/>
      <c r="EG160" s="185"/>
      <c r="EH160" s="185"/>
      <c r="EI160" s="185"/>
      <c r="EJ160" s="185"/>
      <c r="EK160" s="185"/>
      <c r="EL160" s="185"/>
      <c r="EM160" s="185"/>
      <c r="EN160" s="185"/>
      <c r="EO160" s="185"/>
      <c r="EP160" s="185"/>
      <c r="EQ160" s="185"/>
      <c r="ER160" s="185"/>
      <c r="ES160" s="185"/>
      <c r="ET160" s="185"/>
      <c r="EU160" s="185"/>
      <c r="EV160" s="185"/>
      <c r="EW160" s="185"/>
      <c r="EX160" s="185"/>
      <c r="EY160" s="185"/>
      <c r="EZ160" s="185"/>
      <c r="FA160" s="185"/>
      <c r="FB160" s="185"/>
      <c r="FC160" s="185"/>
      <c r="FD160" s="185"/>
      <c r="FE160" s="185"/>
      <c r="FF160" s="185"/>
      <c r="FG160" s="185"/>
      <c r="FH160" s="185"/>
      <c r="FI160" s="185"/>
      <c r="FJ160" s="185"/>
      <c r="FK160" s="185"/>
      <c r="FL160" s="185"/>
      <c r="FM160" s="185"/>
      <c r="FN160" s="185"/>
      <c r="FO160" s="185"/>
      <c r="FP160" s="185"/>
      <c r="FQ160" s="185"/>
      <c r="FR160" s="185"/>
      <c r="FS160" s="185"/>
      <c r="FT160" s="185"/>
      <c r="FU160" s="185"/>
      <c r="FV160" s="185"/>
      <c r="FW160" s="185"/>
      <c r="FX160" s="185"/>
      <c r="FY160" s="185"/>
      <c r="FZ160" s="185"/>
      <c r="GA160" s="185"/>
      <c r="GB160" s="185"/>
      <c r="GC160" s="185"/>
      <c r="GD160" s="185"/>
      <c r="GE160" s="185"/>
      <c r="GF160" s="185"/>
      <c r="GG160" s="185"/>
      <c r="GH160" s="185"/>
      <c r="GI160" s="185"/>
      <c r="GJ160" s="185"/>
      <c r="GK160" s="185"/>
      <c r="GL160" s="185"/>
      <c r="GM160" s="185"/>
      <c r="GN160" s="185"/>
      <c r="GO160" s="185"/>
      <c r="GP160" s="185"/>
      <c r="GQ160" s="185"/>
      <c r="GR160" s="185"/>
      <c r="GS160" s="185"/>
      <c r="GT160" s="185"/>
      <c r="GU160" s="185"/>
      <c r="GV160" s="185"/>
      <c r="GW160" s="185"/>
      <c r="GX160" s="185"/>
      <c r="GY160" s="185"/>
      <c r="GZ160" s="185"/>
      <c r="HA160" s="185"/>
      <c r="HB160" s="185"/>
      <c r="HC160" s="185"/>
      <c r="HD160" s="185"/>
      <c r="HE160" s="185"/>
      <c r="HF160" s="185"/>
      <c r="HG160" s="185"/>
      <c r="HH160" s="185"/>
      <c r="HI160" s="185"/>
      <c r="HJ160" s="185"/>
      <c r="HK160" s="185"/>
      <c r="HL160" s="185"/>
      <c r="HM160" s="185"/>
      <c r="HN160" s="185"/>
      <c r="HO160" s="185"/>
      <c r="HP160" s="185"/>
      <c r="HQ160" s="185"/>
      <c r="HR160" s="185"/>
      <c r="HS160" s="185"/>
      <c r="HT160" s="185"/>
      <c r="HU160" s="185"/>
      <c r="HV160" s="185"/>
      <c r="HW160" s="185"/>
      <c r="HX160" s="185"/>
      <c r="HY160" s="185"/>
      <c r="HZ160" s="185"/>
      <c r="IA160" s="185"/>
      <c r="IB160" s="185"/>
      <c r="IC160" s="185"/>
      <c r="ID160" s="185"/>
      <c r="IE160" s="185"/>
      <c r="IF160" s="185"/>
      <c r="IG160" s="185"/>
      <c r="IH160" s="185"/>
      <c r="II160" s="185"/>
      <c r="IJ160" s="185"/>
      <c r="IK160" s="185"/>
      <c r="IL160" s="185"/>
      <c r="IM160" s="185"/>
      <c r="IN160" s="185"/>
      <c r="IO160" s="185"/>
      <c r="IP160" s="185"/>
      <c r="IQ160" s="185"/>
      <c r="IR160" s="185"/>
      <c r="IS160" s="185"/>
      <c r="IT160" s="185"/>
      <c r="IU160" s="185"/>
      <c r="IV160" s="185"/>
      <c r="IW160" s="185"/>
    </row>
    <row r="161" customFormat="false" ht="15.75" hidden="true" customHeight="false" outlineLevel="0" collapsed="false">
      <c r="A161" s="182" t="s">
        <v>322</v>
      </c>
      <c r="B161" s="183" t="n">
        <f aca="false">66000/12</f>
        <v>5500</v>
      </c>
      <c r="C161" s="183" t="n">
        <f aca="false">$B$161*C16</f>
        <v>0</v>
      </c>
      <c r="D161" s="183" t="n">
        <f aca="false">$B$161*D16*1.0775</f>
        <v>0</v>
      </c>
      <c r="E161" s="183" t="n">
        <f aca="false">$B$161*E16*1.0775</f>
        <v>0</v>
      </c>
      <c r="F161" s="183" t="n">
        <f aca="false">$B$161*F16*1.0775</f>
        <v>0</v>
      </c>
      <c r="G161" s="183" t="n">
        <f aca="false">$B$161*G16*1.0775</f>
        <v>0</v>
      </c>
      <c r="H161" s="183" t="n">
        <f aca="false">$B$161*H16*1.0775</f>
        <v>0</v>
      </c>
      <c r="I161" s="183" t="n">
        <f aca="false">$B$161*I16*1.0775</f>
        <v>0</v>
      </c>
      <c r="J161" s="183" t="n">
        <f aca="false">$B$161*J16*1.0775</f>
        <v>0</v>
      </c>
      <c r="K161" s="183" t="n">
        <f aca="false">$B$161*K16*1.0775</f>
        <v>0</v>
      </c>
      <c r="L161" s="183" t="n">
        <f aca="false">$B$161*L16*1.0775</f>
        <v>0</v>
      </c>
      <c r="M161" s="183" t="n">
        <f aca="false">$B$161*M16*1.0775</f>
        <v>0</v>
      </c>
      <c r="N161" s="183" t="n">
        <f aca="false">$B$161*N16*1.0775</f>
        <v>0</v>
      </c>
      <c r="O161" s="184" t="n">
        <f aca="false">SUM(C161:N161)</f>
        <v>0</v>
      </c>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5"/>
      <c r="CB161" s="185"/>
      <c r="CC161" s="185"/>
      <c r="CD161" s="185"/>
      <c r="CE161" s="185"/>
      <c r="CF161" s="185"/>
      <c r="CG161" s="185"/>
      <c r="CH161" s="185"/>
      <c r="CI161" s="185"/>
      <c r="CJ161" s="185"/>
      <c r="CK161" s="185"/>
      <c r="CL161" s="185"/>
      <c r="CM161" s="185"/>
      <c r="CN161" s="185"/>
      <c r="CO161" s="185"/>
      <c r="CP161" s="185"/>
      <c r="CQ161" s="185"/>
      <c r="CR161" s="185"/>
      <c r="CS161" s="185"/>
      <c r="CT161" s="185"/>
      <c r="CU161" s="185"/>
      <c r="CV161" s="185"/>
      <c r="CW161" s="185"/>
      <c r="CX161" s="185"/>
      <c r="CY161" s="185"/>
      <c r="CZ161" s="185"/>
      <c r="DA161" s="185"/>
      <c r="DB161" s="185"/>
      <c r="DC161" s="185"/>
      <c r="DD161" s="185"/>
      <c r="DE161" s="185"/>
      <c r="DF161" s="185"/>
      <c r="DG161" s="185"/>
      <c r="DH161" s="185"/>
      <c r="DI161" s="185"/>
      <c r="DJ161" s="185"/>
      <c r="DK161" s="185"/>
      <c r="DL161" s="185"/>
      <c r="DM161" s="185"/>
      <c r="DN161" s="185"/>
      <c r="DO161" s="185"/>
      <c r="DP161" s="185"/>
      <c r="DQ161" s="185"/>
      <c r="DR161" s="185"/>
      <c r="DS161" s="185"/>
      <c r="DT161" s="185"/>
      <c r="DU161" s="185"/>
      <c r="DV161" s="185"/>
      <c r="DW161" s="185"/>
      <c r="DX161" s="185"/>
      <c r="DY161" s="185"/>
      <c r="DZ161" s="185"/>
      <c r="EA161" s="185"/>
      <c r="EB161" s="185"/>
      <c r="EC161" s="185"/>
      <c r="ED161" s="185"/>
      <c r="EE161" s="185"/>
      <c r="EF161" s="185"/>
      <c r="EG161" s="185"/>
      <c r="EH161" s="185"/>
      <c r="EI161" s="185"/>
      <c r="EJ161" s="185"/>
      <c r="EK161" s="185"/>
      <c r="EL161" s="185"/>
      <c r="EM161" s="185"/>
      <c r="EN161" s="185"/>
      <c r="EO161" s="185"/>
      <c r="EP161" s="185"/>
      <c r="EQ161" s="185"/>
      <c r="ER161" s="185"/>
      <c r="ES161" s="185"/>
      <c r="ET161" s="185"/>
      <c r="EU161" s="185"/>
      <c r="EV161" s="185"/>
      <c r="EW161" s="185"/>
      <c r="EX161" s="185"/>
      <c r="EY161" s="185"/>
      <c r="EZ161" s="185"/>
      <c r="FA161" s="185"/>
      <c r="FB161" s="185"/>
      <c r="FC161" s="185"/>
      <c r="FD161" s="185"/>
      <c r="FE161" s="185"/>
      <c r="FF161" s="185"/>
      <c r="FG161" s="185"/>
      <c r="FH161" s="185"/>
      <c r="FI161" s="185"/>
      <c r="FJ161" s="185"/>
      <c r="FK161" s="185"/>
      <c r="FL161" s="185"/>
      <c r="FM161" s="185"/>
      <c r="FN161" s="185"/>
      <c r="FO161" s="185"/>
      <c r="FP161" s="185"/>
      <c r="FQ161" s="185"/>
      <c r="FR161" s="185"/>
      <c r="FS161" s="185"/>
      <c r="FT161" s="185"/>
      <c r="FU161" s="185"/>
      <c r="FV161" s="185"/>
      <c r="FW161" s="185"/>
      <c r="FX161" s="185"/>
      <c r="FY161" s="185"/>
      <c r="FZ161" s="185"/>
      <c r="GA161" s="185"/>
      <c r="GB161" s="185"/>
      <c r="GC161" s="185"/>
      <c r="GD161" s="185"/>
      <c r="GE161" s="185"/>
      <c r="GF161" s="185"/>
      <c r="GG161" s="185"/>
      <c r="GH161" s="185"/>
      <c r="GI161" s="185"/>
      <c r="GJ161" s="185"/>
      <c r="GK161" s="185"/>
      <c r="GL161" s="185"/>
      <c r="GM161" s="185"/>
      <c r="GN161" s="185"/>
      <c r="GO161" s="185"/>
      <c r="GP161" s="185"/>
      <c r="GQ161" s="185"/>
      <c r="GR161" s="185"/>
      <c r="GS161" s="185"/>
      <c r="GT161" s="185"/>
      <c r="GU161" s="185"/>
      <c r="GV161" s="185"/>
      <c r="GW161" s="185"/>
      <c r="GX161" s="185"/>
      <c r="GY161" s="185"/>
      <c r="GZ161" s="185"/>
      <c r="HA161" s="185"/>
      <c r="HB161" s="185"/>
      <c r="HC161" s="185"/>
      <c r="HD161" s="185"/>
      <c r="HE161" s="185"/>
      <c r="HF161" s="185"/>
      <c r="HG161" s="185"/>
      <c r="HH161" s="185"/>
      <c r="HI161" s="185"/>
      <c r="HJ161" s="185"/>
      <c r="HK161" s="185"/>
      <c r="HL161" s="185"/>
      <c r="HM161" s="185"/>
      <c r="HN161" s="185"/>
      <c r="HO161" s="185"/>
      <c r="HP161" s="185"/>
      <c r="HQ161" s="185"/>
      <c r="HR161" s="185"/>
      <c r="HS161" s="185"/>
      <c r="HT161" s="185"/>
      <c r="HU161" s="185"/>
      <c r="HV161" s="185"/>
      <c r="HW161" s="185"/>
      <c r="HX161" s="185"/>
      <c r="HY161" s="185"/>
      <c r="HZ161" s="185"/>
      <c r="IA161" s="185"/>
      <c r="IB161" s="185"/>
      <c r="IC161" s="185"/>
      <c r="ID161" s="185"/>
      <c r="IE161" s="185"/>
      <c r="IF161" s="185"/>
      <c r="IG161" s="185"/>
      <c r="IH161" s="185"/>
      <c r="II161" s="185"/>
      <c r="IJ161" s="185"/>
      <c r="IK161" s="185"/>
      <c r="IL161" s="185"/>
      <c r="IM161" s="185"/>
      <c r="IN161" s="185"/>
      <c r="IO161" s="185"/>
      <c r="IP161" s="185"/>
      <c r="IQ161" s="185"/>
      <c r="IR161" s="185"/>
      <c r="IS161" s="185"/>
      <c r="IT161" s="185"/>
      <c r="IU161" s="185"/>
      <c r="IV161" s="185"/>
      <c r="IW161" s="185"/>
    </row>
    <row r="162" customFormat="false" ht="15.75" hidden="true" customHeight="false" outlineLevel="0" collapsed="false">
      <c r="A162" s="182" t="s">
        <v>323</v>
      </c>
      <c r="B162" s="183" t="n">
        <f aca="false">48000/12</f>
        <v>4000</v>
      </c>
      <c r="C162" s="183" t="n">
        <f aca="false">$B$162*C17</f>
        <v>0</v>
      </c>
      <c r="D162" s="183" t="n">
        <f aca="false">$B$162*D17*1.0775</f>
        <v>0</v>
      </c>
      <c r="E162" s="183" t="n">
        <f aca="false">$B$162*E17*1.0775</f>
        <v>0</v>
      </c>
      <c r="F162" s="183" t="n">
        <f aca="false">$B$162*F17*1.0775</f>
        <v>0</v>
      </c>
      <c r="G162" s="183" t="n">
        <f aca="false">$B$162*G17*1.0775</f>
        <v>0</v>
      </c>
      <c r="H162" s="183" t="n">
        <f aca="false">$B$162*H17*1.0775</f>
        <v>0</v>
      </c>
      <c r="I162" s="183" t="n">
        <f aca="false">$B$162*I17*1.0775</f>
        <v>0</v>
      </c>
      <c r="J162" s="183" t="n">
        <f aca="false">$B$162*J17*1.0775</f>
        <v>0</v>
      </c>
      <c r="K162" s="183" t="n">
        <f aca="false">$B$162*K17*1.0775</f>
        <v>0</v>
      </c>
      <c r="L162" s="183" t="n">
        <f aca="false">$B$162*L17*1.0775</f>
        <v>0</v>
      </c>
      <c r="M162" s="183" t="n">
        <f aca="false">$B$162*M17*1.0775</f>
        <v>0</v>
      </c>
      <c r="N162" s="183" t="n">
        <f aca="false">$B$162*N17*1.0775</f>
        <v>0</v>
      </c>
      <c r="O162" s="184" t="n">
        <f aca="false">SUM(C162:N162)</f>
        <v>0</v>
      </c>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85"/>
      <c r="BL162" s="185"/>
      <c r="BM162" s="185"/>
      <c r="BN162" s="185"/>
      <c r="BO162" s="185"/>
      <c r="BP162" s="185"/>
      <c r="BQ162" s="185"/>
      <c r="BR162" s="185"/>
      <c r="BS162" s="185"/>
      <c r="BT162" s="185"/>
      <c r="BU162" s="185"/>
      <c r="BV162" s="185"/>
      <c r="BW162" s="185"/>
      <c r="BX162" s="185"/>
      <c r="BY162" s="185"/>
      <c r="BZ162" s="185"/>
      <c r="CA162" s="185"/>
      <c r="CB162" s="185"/>
      <c r="CC162" s="185"/>
      <c r="CD162" s="185"/>
      <c r="CE162" s="185"/>
      <c r="CF162" s="185"/>
      <c r="CG162" s="185"/>
      <c r="CH162" s="185"/>
      <c r="CI162" s="185"/>
      <c r="CJ162" s="185"/>
      <c r="CK162" s="185"/>
      <c r="CL162" s="185"/>
      <c r="CM162" s="185"/>
      <c r="CN162" s="185"/>
      <c r="CO162" s="185"/>
      <c r="CP162" s="185"/>
      <c r="CQ162" s="185"/>
      <c r="CR162" s="185"/>
      <c r="CS162" s="185"/>
      <c r="CT162" s="185"/>
      <c r="CU162" s="185"/>
      <c r="CV162" s="185"/>
      <c r="CW162" s="185"/>
      <c r="CX162" s="185"/>
      <c r="CY162" s="185"/>
      <c r="CZ162" s="185"/>
      <c r="DA162" s="185"/>
      <c r="DB162" s="185"/>
      <c r="DC162" s="185"/>
      <c r="DD162" s="185"/>
      <c r="DE162" s="185"/>
      <c r="DF162" s="185"/>
      <c r="DG162" s="185"/>
      <c r="DH162" s="185"/>
      <c r="DI162" s="185"/>
      <c r="DJ162" s="185"/>
      <c r="DK162" s="185"/>
      <c r="DL162" s="185"/>
      <c r="DM162" s="185"/>
      <c r="DN162" s="185"/>
      <c r="DO162" s="185"/>
      <c r="DP162" s="185"/>
      <c r="DQ162" s="185"/>
      <c r="DR162" s="185"/>
      <c r="DS162" s="185"/>
      <c r="DT162" s="185"/>
      <c r="DU162" s="185"/>
      <c r="DV162" s="185"/>
      <c r="DW162" s="185"/>
      <c r="DX162" s="185"/>
      <c r="DY162" s="185"/>
      <c r="DZ162" s="185"/>
      <c r="EA162" s="185"/>
      <c r="EB162" s="185"/>
      <c r="EC162" s="185"/>
      <c r="ED162" s="185"/>
      <c r="EE162" s="185"/>
      <c r="EF162" s="185"/>
      <c r="EG162" s="185"/>
      <c r="EH162" s="185"/>
      <c r="EI162" s="185"/>
      <c r="EJ162" s="185"/>
      <c r="EK162" s="185"/>
      <c r="EL162" s="185"/>
      <c r="EM162" s="185"/>
      <c r="EN162" s="185"/>
      <c r="EO162" s="185"/>
      <c r="EP162" s="185"/>
      <c r="EQ162" s="185"/>
      <c r="ER162" s="185"/>
      <c r="ES162" s="185"/>
      <c r="ET162" s="185"/>
      <c r="EU162" s="185"/>
      <c r="EV162" s="185"/>
      <c r="EW162" s="185"/>
      <c r="EX162" s="185"/>
      <c r="EY162" s="185"/>
      <c r="EZ162" s="185"/>
      <c r="FA162" s="185"/>
      <c r="FB162" s="185"/>
      <c r="FC162" s="185"/>
      <c r="FD162" s="185"/>
      <c r="FE162" s="185"/>
      <c r="FF162" s="185"/>
      <c r="FG162" s="185"/>
      <c r="FH162" s="185"/>
      <c r="FI162" s="185"/>
      <c r="FJ162" s="185"/>
      <c r="FK162" s="185"/>
      <c r="FL162" s="185"/>
      <c r="FM162" s="185"/>
      <c r="FN162" s="185"/>
      <c r="FO162" s="185"/>
      <c r="FP162" s="185"/>
      <c r="FQ162" s="185"/>
      <c r="FR162" s="185"/>
      <c r="FS162" s="185"/>
      <c r="FT162" s="185"/>
      <c r="FU162" s="185"/>
      <c r="FV162" s="185"/>
      <c r="FW162" s="185"/>
      <c r="FX162" s="185"/>
      <c r="FY162" s="185"/>
      <c r="FZ162" s="185"/>
      <c r="GA162" s="185"/>
      <c r="GB162" s="185"/>
      <c r="GC162" s="185"/>
      <c r="GD162" s="185"/>
      <c r="GE162" s="185"/>
      <c r="GF162" s="185"/>
      <c r="GG162" s="185"/>
      <c r="GH162" s="185"/>
      <c r="GI162" s="185"/>
      <c r="GJ162" s="185"/>
      <c r="GK162" s="185"/>
      <c r="GL162" s="185"/>
      <c r="GM162" s="185"/>
      <c r="GN162" s="185"/>
      <c r="GO162" s="185"/>
      <c r="GP162" s="185"/>
      <c r="GQ162" s="185"/>
      <c r="GR162" s="185"/>
      <c r="GS162" s="185"/>
      <c r="GT162" s="185"/>
      <c r="GU162" s="185"/>
      <c r="GV162" s="185"/>
      <c r="GW162" s="185"/>
      <c r="GX162" s="185"/>
      <c r="GY162" s="185"/>
      <c r="GZ162" s="185"/>
      <c r="HA162" s="185"/>
      <c r="HB162" s="185"/>
      <c r="HC162" s="185"/>
      <c r="HD162" s="185"/>
      <c r="HE162" s="185"/>
      <c r="HF162" s="185"/>
      <c r="HG162" s="185"/>
      <c r="HH162" s="185"/>
      <c r="HI162" s="185"/>
      <c r="HJ162" s="185"/>
      <c r="HK162" s="185"/>
      <c r="HL162" s="185"/>
      <c r="HM162" s="185"/>
      <c r="HN162" s="185"/>
      <c r="HO162" s="185"/>
      <c r="HP162" s="185"/>
      <c r="HQ162" s="185"/>
      <c r="HR162" s="185"/>
      <c r="HS162" s="185"/>
      <c r="HT162" s="185"/>
      <c r="HU162" s="185"/>
      <c r="HV162" s="185"/>
      <c r="HW162" s="185"/>
      <c r="HX162" s="185"/>
      <c r="HY162" s="185"/>
      <c r="HZ162" s="185"/>
      <c r="IA162" s="185"/>
      <c r="IB162" s="185"/>
      <c r="IC162" s="185"/>
      <c r="ID162" s="185"/>
      <c r="IE162" s="185"/>
      <c r="IF162" s="185"/>
      <c r="IG162" s="185"/>
      <c r="IH162" s="185"/>
      <c r="II162" s="185"/>
      <c r="IJ162" s="185"/>
      <c r="IK162" s="185"/>
      <c r="IL162" s="185"/>
      <c r="IM162" s="185"/>
      <c r="IN162" s="185"/>
      <c r="IO162" s="185"/>
      <c r="IP162" s="185"/>
      <c r="IQ162" s="185"/>
      <c r="IR162" s="185"/>
      <c r="IS162" s="185"/>
      <c r="IT162" s="185"/>
      <c r="IU162" s="185"/>
      <c r="IV162" s="185"/>
      <c r="IW162" s="185"/>
    </row>
    <row r="163" customFormat="false" ht="15.75" hidden="true" customHeight="false" outlineLevel="0" collapsed="false">
      <c r="A163" s="182" t="s">
        <v>324</v>
      </c>
      <c r="B163" s="183" t="n">
        <f aca="false">45000/12</f>
        <v>3750</v>
      </c>
      <c r="C163" s="183" t="n">
        <f aca="false">$B$163*C18</f>
        <v>0</v>
      </c>
      <c r="D163" s="183" t="n">
        <f aca="false">$B$163*D18*1.0775</f>
        <v>0</v>
      </c>
      <c r="E163" s="183" t="n">
        <f aca="false">$B$163*E18*1.0775</f>
        <v>0</v>
      </c>
      <c r="F163" s="183" t="n">
        <f aca="false">$B$163*F18*1.0775</f>
        <v>0</v>
      </c>
      <c r="G163" s="183" t="n">
        <f aca="false">$B$163*G18*1.0775</f>
        <v>0</v>
      </c>
      <c r="H163" s="183" t="n">
        <f aca="false">$B$163*H18*1.0775</f>
        <v>0</v>
      </c>
      <c r="I163" s="183" t="n">
        <f aca="false">$B$163*I18*1.0775</f>
        <v>0</v>
      </c>
      <c r="J163" s="183" t="n">
        <f aca="false">$B$163*J18*1.0775</f>
        <v>0</v>
      </c>
      <c r="K163" s="183" t="n">
        <f aca="false">$B$163*K18*1.0775</f>
        <v>0</v>
      </c>
      <c r="L163" s="183" t="n">
        <f aca="false">$B$163*L18*1.0775</f>
        <v>0</v>
      </c>
      <c r="M163" s="183" t="n">
        <f aca="false">$B$163*M18*1.0775</f>
        <v>0</v>
      </c>
      <c r="N163" s="183" t="n">
        <f aca="false">$B$163*N18*1.0775</f>
        <v>0</v>
      </c>
      <c r="O163" s="184" t="n">
        <f aca="false">SUM(C163:N163)</f>
        <v>0</v>
      </c>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85"/>
      <c r="BL163" s="185"/>
      <c r="BM163" s="185"/>
      <c r="BN163" s="185"/>
      <c r="BO163" s="185"/>
      <c r="BP163" s="185"/>
      <c r="BQ163" s="185"/>
      <c r="BR163" s="185"/>
      <c r="BS163" s="185"/>
      <c r="BT163" s="185"/>
      <c r="BU163" s="185"/>
      <c r="BV163" s="185"/>
      <c r="BW163" s="185"/>
      <c r="BX163" s="185"/>
      <c r="BY163" s="185"/>
      <c r="BZ163" s="185"/>
      <c r="CA163" s="185"/>
      <c r="CB163" s="185"/>
      <c r="CC163" s="185"/>
      <c r="CD163" s="185"/>
      <c r="CE163" s="185"/>
      <c r="CF163" s="185"/>
      <c r="CG163" s="185"/>
      <c r="CH163" s="185"/>
      <c r="CI163" s="185"/>
      <c r="CJ163" s="185"/>
      <c r="CK163" s="185"/>
      <c r="CL163" s="185"/>
      <c r="CM163" s="185"/>
      <c r="CN163" s="185"/>
      <c r="CO163" s="185"/>
      <c r="CP163" s="185"/>
      <c r="CQ163" s="185"/>
      <c r="CR163" s="185"/>
      <c r="CS163" s="185"/>
      <c r="CT163" s="185"/>
      <c r="CU163" s="185"/>
      <c r="CV163" s="185"/>
      <c r="CW163" s="185"/>
      <c r="CX163" s="185"/>
      <c r="CY163" s="185"/>
      <c r="CZ163" s="185"/>
      <c r="DA163" s="185"/>
      <c r="DB163" s="185"/>
      <c r="DC163" s="185"/>
      <c r="DD163" s="185"/>
      <c r="DE163" s="185"/>
      <c r="DF163" s="185"/>
      <c r="DG163" s="185"/>
      <c r="DH163" s="185"/>
      <c r="DI163" s="185"/>
      <c r="DJ163" s="185"/>
      <c r="DK163" s="185"/>
      <c r="DL163" s="185"/>
      <c r="DM163" s="185"/>
      <c r="DN163" s="185"/>
      <c r="DO163" s="185"/>
      <c r="DP163" s="185"/>
      <c r="DQ163" s="185"/>
      <c r="DR163" s="185"/>
      <c r="DS163" s="185"/>
      <c r="DT163" s="185"/>
      <c r="DU163" s="185"/>
      <c r="DV163" s="185"/>
      <c r="DW163" s="185"/>
      <c r="DX163" s="185"/>
      <c r="DY163" s="185"/>
      <c r="DZ163" s="185"/>
      <c r="EA163" s="185"/>
      <c r="EB163" s="185"/>
      <c r="EC163" s="185"/>
      <c r="ED163" s="185"/>
      <c r="EE163" s="185"/>
      <c r="EF163" s="185"/>
      <c r="EG163" s="185"/>
      <c r="EH163" s="185"/>
      <c r="EI163" s="185"/>
      <c r="EJ163" s="185"/>
      <c r="EK163" s="185"/>
      <c r="EL163" s="185"/>
      <c r="EM163" s="185"/>
      <c r="EN163" s="185"/>
      <c r="EO163" s="185"/>
      <c r="EP163" s="185"/>
      <c r="EQ163" s="185"/>
      <c r="ER163" s="185"/>
      <c r="ES163" s="185"/>
      <c r="ET163" s="185"/>
      <c r="EU163" s="185"/>
      <c r="EV163" s="185"/>
      <c r="EW163" s="185"/>
      <c r="EX163" s="185"/>
      <c r="EY163" s="185"/>
      <c r="EZ163" s="185"/>
      <c r="FA163" s="185"/>
      <c r="FB163" s="185"/>
      <c r="FC163" s="185"/>
      <c r="FD163" s="185"/>
      <c r="FE163" s="185"/>
      <c r="FF163" s="185"/>
      <c r="FG163" s="185"/>
      <c r="FH163" s="185"/>
      <c r="FI163" s="185"/>
      <c r="FJ163" s="185"/>
      <c r="FK163" s="185"/>
      <c r="FL163" s="185"/>
      <c r="FM163" s="185"/>
      <c r="FN163" s="185"/>
      <c r="FO163" s="185"/>
      <c r="FP163" s="185"/>
      <c r="FQ163" s="185"/>
      <c r="FR163" s="185"/>
      <c r="FS163" s="185"/>
      <c r="FT163" s="185"/>
      <c r="FU163" s="185"/>
      <c r="FV163" s="185"/>
      <c r="FW163" s="185"/>
      <c r="FX163" s="185"/>
      <c r="FY163" s="185"/>
      <c r="FZ163" s="185"/>
      <c r="GA163" s="185"/>
      <c r="GB163" s="185"/>
      <c r="GC163" s="185"/>
      <c r="GD163" s="185"/>
      <c r="GE163" s="185"/>
      <c r="GF163" s="185"/>
      <c r="GG163" s="185"/>
      <c r="GH163" s="185"/>
      <c r="GI163" s="185"/>
      <c r="GJ163" s="185"/>
      <c r="GK163" s="185"/>
      <c r="GL163" s="185"/>
      <c r="GM163" s="185"/>
      <c r="GN163" s="185"/>
      <c r="GO163" s="185"/>
      <c r="GP163" s="185"/>
      <c r="GQ163" s="185"/>
      <c r="GR163" s="185"/>
      <c r="GS163" s="185"/>
      <c r="GT163" s="185"/>
      <c r="GU163" s="185"/>
      <c r="GV163" s="185"/>
      <c r="GW163" s="185"/>
      <c r="GX163" s="185"/>
      <c r="GY163" s="185"/>
      <c r="GZ163" s="185"/>
      <c r="HA163" s="185"/>
      <c r="HB163" s="185"/>
      <c r="HC163" s="185"/>
      <c r="HD163" s="185"/>
      <c r="HE163" s="185"/>
      <c r="HF163" s="185"/>
      <c r="HG163" s="185"/>
      <c r="HH163" s="185"/>
      <c r="HI163" s="185"/>
      <c r="HJ163" s="185"/>
      <c r="HK163" s="185"/>
      <c r="HL163" s="185"/>
      <c r="HM163" s="185"/>
      <c r="HN163" s="185"/>
      <c r="HO163" s="185"/>
      <c r="HP163" s="185"/>
      <c r="HQ163" s="185"/>
      <c r="HR163" s="185"/>
      <c r="HS163" s="185"/>
      <c r="HT163" s="185"/>
      <c r="HU163" s="185"/>
      <c r="HV163" s="185"/>
      <c r="HW163" s="185"/>
      <c r="HX163" s="185"/>
      <c r="HY163" s="185"/>
      <c r="HZ163" s="185"/>
      <c r="IA163" s="185"/>
      <c r="IB163" s="185"/>
      <c r="IC163" s="185"/>
      <c r="ID163" s="185"/>
      <c r="IE163" s="185"/>
      <c r="IF163" s="185"/>
      <c r="IG163" s="185"/>
      <c r="IH163" s="185"/>
      <c r="II163" s="185"/>
      <c r="IJ163" s="185"/>
      <c r="IK163" s="185"/>
      <c r="IL163" s="185"/>
      <c r="IM163" s="185"/>
      <c r="IN163" s="185"/>
      <c r="IO163" s="185"/>
      <c r="IP163" s="185"/>
      <c r="IQ163" s="185"/>
      <c r="IR163" s="185"/>
      <c r="IS163" s="185"/>
      <c r="IT163" s="185"/>
      <c r="IU163" s="185"/>
      <c r="IV163" s="185"/>
      <c r="IW163" s="185"/>
    </row>
    <row r="164" customFormat="false" ht="15.75" hidden="true" customHeight="false" outlineLevel="0" collapsed="false">
      <c r="A164" s="182" t="s">
        <v>325</v>
      </c>
      <c r="B164" s="183" t="n">
        <f aca="false">38000/12</f>
        <v>3166.66666666667</v>
      </c>
      <c r="C164" s="183" t="n">
        <f aca="false">$B$164*C19</f>
        <v>0</v>
      </c>
      <c r="D164" s="183" t="n">
        <f aca="false">$B$164*D19*1.0775</f>
        <v>0</v>
      </c>
      <c r="E164" s="183" t="n">
        <f aca="false">$B$164*E19*1.0775</f>
        <v>0</v>
      </c>
      <c r="F164" s="183" t="n">
        <f aca="false">$B$164*F19*1.0775</f>
        <v>0</v>
      </c>
      <c r="G164" s="183" t="n">
        <f aca="false">$B$164*G19*1.0775</f>
        <v>0</v>
      </c>
      <c r="H164" s="183" t="n">
        <f aca="false">$B$164*H19*1.0775</f>
        <v>0</v>
      </c>
      <c r="I164" s="183" t="n">
        <f aca="false">$B$164*I19*1.0775</f>
        <v>0</v>
      </c>
      <c r="J164" s="183" t="n">
        <f aca="false">$B$164*J19*1.0775</f>
        <v>0</v>
      </c>
      <c r="K164" s="183" t="n">
        <f aca="false">$B$164*K19*1.0775</f>
        <v>0</v>
      </c>
      <c r="L164" s="183" t="n">
        <f aca="false">$B$164*L19*1.0775</f>
        <v>0</v>
      </c>
      <c r="M164" s="183" t="n">
        <f aca="false">$B$164*M19*1.0775</f>
        <v>0</v>
      </c>
      <c r="N164" s="183" t="n">
        <f aca="false">$B$164*N19*1.0775</f>
        <v>0</v>
      </c>
      <c r="O164" s="184" t="n">
        <f aca="false">SUM(C164:N164)</f>
        <v>0</v>
      </c>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85"/>
      <c r="BL164" s="185"/>
      <c r="BM164" s="185"/>
      <c r="BN164" s="185"/>
      <c r="BO164" s="185"/>
      <c r="BP164" s="185"/>
      <c r="BQ164" s="185"/>
      <c r="BR164" s="185"/>
      <c r="BS164" s="185"/>
      <c r="BT164" s="185"/>
      <c r="BU164" s="185"/>
      <c r="BV164" s="185"/>
      <c r="BW164" s="185"/>
      <c r="BX164" s="185"/>
      <c r="BY164" s="185"/>
      <c r="BZ164" s="185"/>
      <c r="CA164" s="185"/>
      <c r="CB164" s="185"/>
      <c r="CC164" s="185"/>
      <c r="CD164" s="185"/>
      <c r="CE164" s="185"/>
      <c r="CF164" s="185"/>
      <c r="CG164" s="185"/>
      <c r="CH164" s="185"/>
      <c r="CI164" s="185"/>
      <c r="CJ164" s="185"/>
      <c r="CK164" s="185"/>
      <c r="CL164" s="185"/>
      <c r="CM164" s="185"/>
      <c r="CN164" s="185"/>
      <c r="CO164" s="185"/>
      <c r="CP164" s="185"/>
      <c r="CQ164" s="185"/>
      <c r="CR164" s="185"/>
      <c r="CS164" s="185"/>
      <c r="CT164" s="185"/>
      <c r="CU164" s="185"/>
      <c r="CV164" s="185"/>
      <c r="CW164" s="185"/>
      <c r="CX164" s="185"/>
      <c r="CY164" s="185"/>
      <c r="CZ164" s="185"/>
      <c r="DA164" s="185"/>
      <c r="DB164" s="185"/>
      <c r="DC164" s="185"/>
      <c r="DD164" s="185"/>
      <c r="DE164" s="185"/>
      <c r="DF164" s="185"/>
      <c r="DG164" s="185"/>
      <c r="DH164" s="185"/>
      <c r="DI164" s="185"/>
      <c r="DJ164" s="185"/>
      <c r="DK164" s="185"/>
      <c r="DL164" s="185"/>
      <c r="DM164" s="185"/>
      <c r="DN164" s="185"/>
      <c r="DO164" s="185"/>
      <c r="DP164" s="185"/>
      <c r="DQ164" s="185"/>
      <c r="DR164" s="185"/>
      <c r="DS164" s="185"/>
      <c r="DT164" s="185"/>
      <c r="DU164" s="185"/>
      <c r="DV164" s="185"/>
      <c r="DW164" s="185"/>
      <c r="DX164" s="185"/>
      <c r="DY164" s="185"/>
      <c r="DZ164" s="185"/>
      <c r="EA164" s="185"/>
      <c r="EB164" s="185"/>
      <c r="EC164" s="185"/>
      <c r="ED164" s="185"/>
      <c r="EE164" s="185"/>
      <c r="EF164" s="185"/>
      <c r="EG164" s="185"/>
      <c r="EH164" s="185"/>
      <c r="EI164" s="185"/>
      <c r="EJ164" s="185"/>
      <c r="EK164" s="185"/>
      <c r="EL164" s="185"/>
      <c r="EM164" s="185"/>
      <c r="EN164" s="185"/>
      <c r="EO164" s="185"/>
      <c r="EP164" s="185"/>
      <c r="EQ164" s="185"/>
      <c r="ER164" s="185"/>
      <c r="ES164" s="185"/>
      <c r="ET164" s="185"/>
      <c r="EU164" s="185"/>
      <c r="EV164" s="185"/>
      <c r="EW164" s="185"/>
      <c r="EX164" s="185"/>
      <c r="EY164" s="185"/>
      <c r="EZ164" s="185"/>
      <c r="FA164" s="185"/>
      <c r="FB164" s="185"/>
      <c r="FC164" s="185"/>
      <c r="FD164" s="185"/>
      <c r="FE164" s="185"/>
      <c r="FF164" s="185"/>
      <c r="FG164" s="185"/>
      <c r="FH164" s="185"/>
      <c r="FI164" s="185"/>
      <c r="FJ164" s="185"/>
      <c r="FK164" s="185"/>
      <c r="FL164" s="185"/>
      <c r="FM164" s="185"/>
      <c r="FN164" s="185"/>
      <c r="FO164" s="185"/>
      <c r="FP164" s="185"/>
      <c r="FQ164" s="185"/>
      <c r="FR164" s="185"/>
      <c r="FS164" s="185"/>
      <c r="FT164" s="185"/>
      <c r="FU164" s="185"/>
      <c r="FV164" s="185"/>
      <c r="FW164" s="185"/>
      <c r="FX164" s="185"/>
      <c r="FY164" s="185"/>
      <c r="FZ164" s="185"/>
      <c r="GA164" s="185"/>
      <c r="GB164" s="185"/>
      <c r="GC164" s="185"/>
      <c r="GD164" s="185"/>
      <c r="GE164" s="185"/>
      <c r="GF164" s="185"/>
      <c r="GG164" s="185"/>
      <c r="GH164" s="185"/>
      <c r="GI164" s="185"/>
      <c r="GJ164" s="185"/>
      <c r="GK164" s="185"/>
      <c r="GL164" s="185"/>
      <c r="GM164" s="185"/>
      <c r="GN164" s="185"/>
      <c r="GO164" s="185"/>
      <c r="GP164" s="185"/>
      <c r="GQ164" s="185"/>
      <c r="GR164" s="185"/>
      <c r="GS164" s="185"/>
      <c r="GT164" s="185"/>
      <c r="GU164" s="185"/>
      <c r="GV164" s="185"/>
      <c r="GW164" s="185"/>
      <c r="GX164" s="185"/>
      <c r="GY164" s="185"/>
      <c r="GZ164" s="185"/>
      <c r="HA164" s="185"/>
      <c r="HB164" s="185"/>
      <c r="HC164" s="185"/>
      <c r="HD164" s="185"/>
      <c r="HE164" s="185"/>
      <c r="HF164" s="185"/>
      <c r="HG164" s="185"/>
      <c r="HH164" s="185"/>
      <c r="HI164" s="185"/>
      <c r="HJ164" s="185"/>
      <c r="HK164" s="185"/>
      <c r="HL164" s="185"/>
      <c r="HM164" s="185"/>
      <c r="HN164" s="185"/>
      <c r="HO164" s="185"/>
      <c r="HP164" s="185"/>
      <c r="HQ164" s="185"/>
      <c r="HR164" s="185"/>
      <c r="HS164" s="185"/>
      <c r="HT164" s="185"/>
      <c r="HU164" s="185"/>
      <c r="HV164" s="185"/>
      <c r="HW164" s="185"/>
      <c r="HX164" s="185"/>
      <c r="HY164" s="185"/>
      <c r="HZ164" s="185"/>
      <c r="IA164" s="185"/>
      <c r="IB164" s="185"/>
      <c r="IC164" s="185"/>
      <c r="ID164" s="185"/>
      <c r="IE164" s="185"/>
      <c r="IF164" s="185"/>
      <c r="IG164" s="185"/>
      <c r="IH164" s="185"/>
      <c r="II164" s="185"/>
      <c r="IJ164" s="185"/>
      <c r="IK164" s="185"/>
      <c r="IL164" s="185"/>
      <c r="IM164" s="185"/>
      <c r="IN164" s="185"/>
      <c r="IO164" s="185"/>
      <c r="IP164" s="185"/>
      <c r="IQ164" s="185"/>
      <c r="IR164" s="185"/>
      <c r="IS164" s="185"/>
      <c r="IT164" s="185"/>
      <c r="IU164" s="185"/>
      <c r="IV164" s="185"/>
      <c r="IW164" s="185"/>
    </row>
    <row r="165" customFormat="false" ht="15.75" hidden="true" customHeight="false" outlineLevel="0" collapsed="false">
      <c r="O165" s="184" t="n">
        <f aca="false">SUM(C165:N165)</f>
        <v>0</v>
      </c>
    </row>
    <row r="166" customFormat="false" ht="15.75" hidden="true" customHeight="false" outlineLevel="0" collapsed="false">
      <c r="O166" s="184" t="n">
        <f aca="false">SUM(C166:N166)</f>
        <v>0</v>
      </c>
    </row>
    <row r="167" customFormat="false" ht="15.75" hidden="true" customHeight="false" outlineLevel="0" collapsed="false">
      <c r="A167" s="182" t="s">
        <v>328</v>
      </c>
      <c r="B167" s="183"/>
      <c r="C167" s="183" t="n">
        <f aca="false">$B$167*C24</f>
        <v>0</v>
      </c>
      <c r="D167" s="183" t="n">
        <f aca="false">$B$167*D24*1.0775</f>
        <v>0</v>
      </c>
      <c r="E167" s="183" t="n">
        <f aca="false">$B$167*E24*1.0775</f>
        <v>0</v>
      </c>
      <c r="F167" s="183" t="n">
        <f aca="false">$B$167*F24*1.0775</f>
        <v>0</v>
      </c>
      <c r="G167" s="183" t="n">
        <f aca="false">$B$167*G24*1.0775</f>
        <v>0</v>
      </c>
      <c r="H167" s="183" t="n">
        <f aca="false">$B$167*H24*1.0775</f>
        <v>0</v>
      </c>
      <c r="I167" s="183" t="n">
        <f aca="false">$B$167*I24*1.0775</f>
        <v>0</v>
      </c>
      <c r="J167" s="183" t="n">
        <f aca="false">$B$167*J24*1.0775</f>
        <v>0</v>
      </c>
      <c r="K167" s="183" t="n">
        <f aca="false">$B$167*K24*1.0775</f>
        <v>0</v>
      </c>
      <c r="L167" s="183" t="n">
        <f aca="false">$B$167*L24*1.0775</f>
        <v>0</v>
      </c>
      <c r="M167" s="183" t="n">
        <f aca="false">$B$167*M24*1.0775</f>
        <v>0</v>
      </c>
      <c r="N167" s="183" t="n">
        <f aca="false">$B$167*N24*1.0775</f>
        <v>0</v>
      </c>
      <c r="O167" s="184" t="n">
        <f aca="false">SUM(C167:N167)</f>
        <v>0</v>
      </c>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85"/>
      <c r="BL167" s="185"/>
      <c r="BM167" s="185"/>
      <c r="BN167" s="185"/>
      <c r="BO167" s="185"/>
      <c r="BP167" s="185"/>
      <c r="BQ167" s="185"/>
      <c r="BR167" s="185"/>
      <c r="BS167" s="185"/>
      <c r="BT167" s="185"/>
      <c r="BU167" s="185"/>
      <c r="BV167" s="185"/>
      <c r="BW167" s="185"/>
      <c r="BX167" s="185"/>
      <c r="BY167" s="185"/>
      <c r="BZ167" s="185"/>
      <c r="CA167" s="185"/>
      <c r="CB167" s="185"/>
      <c r="CC167" s="185"/>
      <c r="CD167" s="185"/>
      <c r="CE167" s="185"/>
      <c r="CF167" s="185"/>
      <c r="CG167" s="185"/>
      <c r="CH167" s="185"/>
      <c r="CI167" s="185"/>
      <c r="CJ167" s="185"/>
      <c r="CK167" s="185"/>
      <c r="CL167" s="185"/>
      <c r="CM167" s="185"/>
      <c r="CN167" s="185"/>
      <c r="CO167" s="185"/>
      <c r="CP167" s="185"/>
      <c r="CQ167" s="185"/>
      <c r="CR167" s="185"/>
      <c r="CS167" s="185"/>
      <c r="CT167" s="185"/>
      <c r="CU167" s="185"/>
      <c r="CV167" s="185"/>
      <c r="CW167" s="185"/>
      <c r="CX167" s="185"/>
      <c r="CY167" s="185"/>
      <c r="CZ167" s="185"/>
      <c r="DA167" s="185"/>
      <c r="DB167" s="185"/>
      <c r="DC167" s="185"/>
      <c r="DD167" s="185"/>
      <c r="DE167" s="185"/>
      <c r="DF167" s="185"/>
      <c r="DG167" s="185"/>
      <c r="DH167" s="185"/>
      <c r="DI167" s="185"/>
      <c r="DJ167" s="185"/>
      <c r="DK167" s="185"/>
      <c r="DL167" s="185"/>
      <c r="DM167" s="185"/>
      <c r="DN167" s="185"/>
      <c r="DO167" s="185"/>
      <c r="DP167" s="185"/>
      <c r="DQ167" s="185"/>
      <c r="DR167" s="185"/>
      <c r="DS167" s="185"/>
      <c r="DT167" s="185"/>
      <c r="DU167" s="185"/>
      <c r="DV167" s="185"/>
      <c r="DW167" s="185"/>
      <c r="DX167" s="185"/>
      <c r="DY167" s="185"/>
      <c r="DZ167" s="185"/>
      <c r="EA167" s="185"/>
      <c r="EB167" s="185"/>
      <c r="EC167" s="185"/>
      <c r="ED167" s="185"/>
      <c r="EE167" s="185"/>
      <c r="EF167" s="185"/>
      <c r="EG167" s="185"/>
      <c r="EH167" s="185"/>
      <c r="EI167" s="185"/>
      <c r="EJ167" s="185"/>
      <c r="EK167" s="185"/>
      <c r="EL167" s="185"/>
      <c r="EM167" s="185"/>
      <c r="EN167" s="185"/>
      <c r="EO167" s="185"/>
      <c r="EP167" s="185"/>
      <c r="EQ167" s="185"/>
      <c r="ER167" s="185"/>
      <c r="ES167" s="185"/>
      <c r="ET167" s="185"/>
      <c r="EU167" s="185"/>
      <c r="EV167" s="185"/>
      <c r="EW167" s="185"/>
      <c r="EX167" s="185"/>
      <c r="EY167" s="185"/>
      <c r="EZ167" s="185"/>
      <c r="FA167" s="185"/>
      <c r="FB167" s="185"/>
      <c r="FC167" s="185"/>
      <c r="FD167" s="185"/>
      <c r="FE167" s="185"/>
      <c r="FF167" s="185"/>
      <c r="FG167" s="185"/>
      <c r="FH167" s="185"/>
      <c r="FI167" s="185"/>
      <c r="FJ167" s="185"/>
      <c r="FK167" s="185"/>
      <c r="FL167" s="185"/>
      <c r="FM167" s="185"/>
      <c r="FN167" s="185"/>
      <c r="FO167" s="185"/>
      <c r="FP167" s="185"/>
      <c r="FQ167" s="185"/>
      <c r="FR167" s="185"/>
      <c r="FS167" s="185"/>
      <c r="FT167" s="185"/>
      <c r="FU167" s="185"/>
      <c r="FV167" s="185"/>
      <c r="FW167" s="185"/>
      <c r="FX167" s="185"/>
      <c r="FY167" s="185"/>
      <c r="FZ167" s="185"/>
      <c r="GA167" s="185"/>
      <c r="GB167" s="185"/>
      <c r="GC167" s="185"/>
      <c r="GD167" s="185"/>
      <c r="GE167" s="185"/>
      <c r="GF167" s="185"/>
      <c r="GG167" s="185"/>
      <c r="GH167" s="185"/>
      <c r="GI167" s="185"/>
      <c r="GJ167" s="185"/>
      <c r="GK167" s="185"/>
      <c r="GL167" s="185"/>
      <c r="GM167" s="185"/>
      <c r="GN167" s="185"/>
      <c r="GO167" s="185"/>
      <c r="GP167" s="185"/>
      <c r="GQ167" s="185"/>
      <c r="GR167" s="185"/>
      <c r="GS167" s="185"/>
      <c r="GT167" s="185"/>
      <c r="GU167" s="185"/>
      <c r="GV167" s="185"/>
      <c r="GW167" s="185"/>
      <c r="GX167" s="185"/>
      <c r="GY167" s="185"/>
      <c r="GZ167" s="185"/>
      <c r="HA167" s="185"/>
      <c r="HB167" s="185"/>
      <c r="HC167" s="185"/>
      <c r="HD167" s="185"/>
      <c r="HE167" s="185"/>
      <c r="HF167" s="185"/>
      <c r="HG167" s="185"/>
      <c r="HH167" s="185"/>
      <c r="HI167" s="185"/>
      <c r="HJ167" s="185"/>
      <c r="HK167" s="185"/>
      <c r="HL167" s="185"/>
      <c r="HM167" s="185"/>
      <c r="HN167" s="185"/>
      <c r="HO167" s="185"/>
      <c r="HP167" s="185"/>
      <c r="HQ167" s="185"/>
      <c r="HR167" s="185"/>
      <c r="HS167" s="185"/>
      <c r="HT167" s="185"/>
      <c r="HU167" s="185"/>
      <c r="HV167" s="185"/>
      <c r="HW167" s="185"/>
      <c r="HX167" s="185"/>
      <c r="HY167" s="185"/>
      <c r="HZ167" s="185"/>
      <c r="IA167" s="185"/>
      <c r="IB167" s="185"/>
      <c r="IC167" s="185"/>
      <c r="ID167" s="185"/>
      <c r="IE167" s="185"/>
      <c r="IF167" s="185"/>
      <c r="IG167" s="185"/>
      <c r="IH167" s="185"/>
      <c r="II167" s="185"/>
      <c r="IJ167" s="185"/>
      <c r="IK167" s="185"/>
      <c r="IL167" s="185"/>
      <c r="IM167" s="185"/>
      <c r="IN167" s="185"/>
      <c r="IO167" s="185"/>
      <c r="IP167" s="185"/>
      <c r="IQ167" s="185"/>
      <c r="IR167" s="185"/>
      <c r="IS167" s="185"/>
      <c r="IT167" s="185"/>
      <c r="IU167" s="185"/>
      <c r="IV167" s="185"/>
      <c r="IW167" s="185"/>
    </row>
    <row r="168" customFormat="false" ht="15.75" hidden="true" customHeight="false" outlineLevel="0" collapsed="false">
      <c r="A168" s="182" t="s">
        <v>329</v>
      </c>
      <c r="B168" s="183"/>
      <c r="C168" s="183" t="n">
        <f aca="false">$B$168*C25</f>
        <v>0</v>
      </c>
      <c r="D168" s="183" t="n">
        <f aca="false">$B$168*D25*1.0775</f>
        <v>0</v>
      </c>
      <c r="E168" s="183" t="n">
        <f aca="false">$B$168*E25*1.0775</f>
        <v>0</v>
      </c>
      <c r="F168" s="183" t="n">
        <f aca="false">$B$168*F25*1.0775</f>
        <v>0</v>
      </c>
      <c r="G168" s="183" t="n">
        <f aca="false">$B$168*G25*1.0775</f>
        <v>0</v>
      </c>
      <c r="H168" s="183" t="n">
        <f aca="false">$B$168*H25*1.0775</f>
        <v>0</v>
      </c>
      <c r="I168" s="183" t="n">
        <f aca="false">$B$168*I25*1.0775</f>
        <v>0</v>
      </c>
      <c r="J168" s="183" t="n">
        <f aca="false">$B$168*J25*1.0775</f>
        <v>0</v>
      </c>
      <c r="K168" s="183" t="n">
        <f aca="false">$B$168*K25*1.0775</f>
        <v>0</v>
      </c>
      <c r="L168" s="183" t="n">
        <f aca="false">$B$168*L25*1.0775</f>
        <v>0</v>
      </c>
      <c r="M168" s="183" t="n">
        <f aca="false">$B$168*M25*1.0775</f>
        <v>0</v>
      </c>
      <c r="N168" s="183" t="n">
        <f aca="false">$B$168*N25*1.0775</f>
        <v>0</v>
      </c>
      <c r="O168" s="184" t="n">
        <f aca="false">SUM(C168:N168)</f>
        <v>0</v>
      </c>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5"/>
      <c r="BS168" s="185"/>
      <c r="BT168" s="185"/>
      <c r="BU168" s="185"/>
      <c r="BV168" s="185"/>
      <c r="BW168" s="185"/>
      <c r="BX168" s="185"/>
      <c r="BY168" s="185"/>
      <c r="BZ168" s="185"/>
      <c r="CA168" s="185"/>
      <c r="CB168" s="185"/>
      <c r="CC168" s="185"/>
      <c r="CD168" s="185"/>
      <c r="CE168" s="185"/>
      <c r="CF168" s="185"/>
      <c r="CG168" s="185"/>
      <c r="CH168" s="185"/>
      <c r="CI168" s="185"/>
      <c r="CJ168" s="185"/>
      <c r="CK168" s="185"/>
      <c r="CL168" s="185"/>
      <c r="CM168" s="185"/>
      <c r="CN168" s="185"/>
      <c r="CO168" s="185"/>
      <c r="CP168" s="185"/>
      <c r="CQ168" s="185"/>
      <c r="CR168" s="185"/>
      <c r="CS168" s="185"/>
      <c r="CT168" s="185"/>
      <c r="CU168" s="185"/>
      <c r="CV168" s="185"/>
      <c r="CW168" s="185"/>
      <c r="CX168" s="185"/>
      <c r="CY168" s="185"/>
      <c r="CZ168" s="185"/>
      <c r="DA168" s="185"/>
      <c r="DB168" s="185"/>
      <c r="DC168" s="185"/>
      <c r="DD168" s="185"/>
      <c r="DE168" s="185"/>
      <c r="DF168" s="185"/>
      <c r="DG168" s="185"/>
      <c r="DH168" s="185"/>
      <c r="DI168" s="185"/>
      <c r="DJ168" s="185"/>
      <c r="DK168" s="185"/>
      <c r="DL168" s="185"/>
      <c r="DM168" s="185"/>
      <c r="DN168" s="185"/>
      <c r="DO168" s="185"/>
      <c r="DP168" s="185"/>
      <c r="DQ168" s="185"/>
      <c r="DR168" s="185"/>
      <c r="DS168" s="185"/>
      <c r="DT168" s="185"/>
      <c r="DU168" s="185"/>
      <c r="DV168" s="185"/>
      <c r="DW168" s="185"/>
      <c r="DX168" s="185"/>
      <c r="DY168" s="185"/>
      <c r="DZ168" s="185"/>
      <c r="EA168" s="185"/>
      <c r="EB168" s="185"/>
      <c r="EC168" s="185"/>
      <c r="ED168" s="185"/>
      <c r="EE168" s="185"/>
      <c r="EF168" s="185"/>
      <c r="EG168" s="185"/>
      <c r="EH168" s="185"/>
      <c r="EI168" s="185"/>
      <c r="EJ168" s="185"/>
      <c r="EK168" s="185"/>
      <c r="EL168" s="185"/>
      <c r="EM168" s="185"/>
      <c r="EN168" s="185"/>
      <c r="EO168" s="185"/>
      <c r="EP168" s="185"/>
      <c r="EQ168" s="185"/>
      <c r="ER168" s="185"/>
      <c r="ES168" s="185"/>
      <c r="ET168" s="185"/>
      <c r="EU168" s="185"/>
      <c r="EV168" s="185"/>
      <c r="EW168" s="185"/>
      <c r="EX168" s="185"/>
      <c r="EY168" s="185"/>
      <c r="EZ168" s="185"/>
      <c r="FA168" s="185"/>
      <c r="FB168" s="185"/>
      <c r="FC168" s="185"/>
      <c r="FD168" s="185"/>
      <c r="FE168" s="185"/>
      <c r="FF168" s="185"/>
      <c r="FG168" s="185"/>
      <c r="FH168" s="185"/>
      <c r="FI168" s="185"/>
      <c r="FJ168" s="185"/>
      <c r="FK168" s="185"/>
      <c r="FL168" s="185"/>
      <c r="FM168" s="185"/>
      <c r="FN168" s="185"/>
      <c r="FO168" s="185"/>
      <c r="FP168" s="185"/>
      <c r="FQ168" s="185"/>
      <c r="FR168" s="185"/>
      <c r="FS168" s="185"/>
      <c r="FT168" s="185"/>
      <c r="FU168" s="185"/>
      <c r="FV168" s="185"/>
      <c r="FW168" s="185"/>
      <c r="FX168" s="185"/>
      <c r="FY168" s="185"/>
      <c r="FZ168" s="185"/>
      <c r="GA168" s="185"/>
      <c r="GB168" s="185"/>
      <c r="GC168" s="185"/>
      <c r="GD168" s="185"/>
      <c r="GE168" s="185"/>
      <c r="GF168" s="185"/>
      <c r="GG168" s="185"/>
      <c r="GH168" s="185"/>
      <c r="GI168" s="185"/>
      <c r="GJ168" s="185"/>
      <c r="GK168" s="185"/>
      <c r="GL168" s="185"/>
      <c r="GM168" s="185"/>
      <c r="GN168" s="185"/>
      <c r="GO168" s="185"/>
      <c r="GP168" s="185"/>
      <c r="GQ168" s="185"/>
      <c r="GR168" s="185"/>
      <c r="GS168" s="185"/>
      <c r="GT168" s="185"/>
      <c r="GU168" s="185"/>
      <c r="GV168" s="185"/>
      <c r="GW168" s="185"/>
      <c r="GX168" s="185"/>
      <c r="GY168" s="185"/>
      <c r="GZ168" s="185"/>
      <c r="HA168" s="185"/>
      <c r="HB168" s="185"/>
      <c r="HC168" s="185"/>
      <c r="HD168" s="185"/>
      <c r="HE168" s="185"/>
      <c r="HF168" s="185"/>
      <c r="HG168" s="185"/>
      <c r="HH168" s="185"/>
      <c r="HI168" s="185"/>
      <c r="HJ168" s="185"/>
      <c r="HK168" s="185"/>
      <c r="HL168" s="185"/>
      <c r="HM168" s="185"/>
      <c r="HN168" s="185"/>
      <c r="HO168" s="185"/>
      <c r="HP168" s="185"/>
      <c r="HQ168" s="185"/>
      <c r="HR168" s="185"/>
      <c r="HS168" s="185"/>
      <c r="HT168" s="185"/>
      <c r="HU168" s="185"/>
      <c r="HV168" s="185"/>
      <c r="HW168" s="185"/>
      <c r="HX168" s="185"/>
      <c r="HY168" s="185"/>
      <c r="HZ168" s="185"/>
      <c r="IA168" s="185"/>
      <c r="IB168" s="185"/>
      <c r="IC168" s="185"/>
      <c r="ID168" s="185"/>
      <c r="IE168" s="185"/>
      <c r="IF168" s="185"/>
      <c r="IG168" s="185"/>
      <c r="IH168" s="185"/>
      <c r="II168" s="185"/>
      <c r="IJ168" s="185"/>
      <c r="IK168" s="185"/>
      <c r="IL168" s="185"/>
      <c r="IM168" s="185"/>
      <c r="IN168" s="185"/>
      <c r="IO168" s="185"/>
      <c r="IP168" s="185"/>
      <c r="IQ168" s="185"/>
      <c r="IR168" s="185"/>
      <c r="IS168" s="185"/>
      <c r="IT168" s="185"/>
      <c r="IU168" s="185"/>
      <c r="IV168" s="185"/>
      <c r="IW168" s="185"/>
    </row>
    <row r="169" customFormat="false" ht="15.75" hidden="true" customHeight="false" outlineLevel="0" collapsed="false">
      <c r="A169" s="182" t="s">
        <v>330</v>
      </c>
      <c r="B169" s="183"/>
      <c r="C169" s="183" t="n">
        <f aca="false">$B$169*C26</f>
        <v>0</v>
      </c>
      <c r="D169" s="183" t="n">
        <f aca="false">$B$169*D26*1.0775</f>
        <v>0</v>
      </c>
      <c r="E169" s="183" t="n">
        <f aca="false">$B$169*E26*1.0775</f>
        <v>0</v>
      </c>
      <c r="F169" s="183" t="n">
        <f aca="false">$B$169*F26*1.0775</f>
        <v>0</v>
      </c>
      <c r="G169" s="183" t="n">
        <f aca="false">$B$169*G26*1.0775</f>
        <v>0</v>
      </c>
      <c r="H169" s="183" t="n">
        <f aca="false">$B$169*H26*1.0775</f>
        <v>0</v>
      </c>
      <c r="I169" s="183" t="n">
        <f aca="false">$B$169*I26*1.0775</f>
        <v>0</v>
      </c>
      <c r="J169" s="183" t="n">
        <f aca="false">$B$169*J26*1.0775</f>
        <v>0</v>
      </c>
      <c r="K169" s="183" t="n">
        <f aca="false">$B$169*K26*1.0775</f>
        <v>0</v>
      </c>
      <c r="L169" s="183" t="n">
        <f aca="false">$B$169*L26*1.0775</f>
        <v>0</v>
      </c>
      <c r="M169" s="183" t="n">
        <f aca="false">$B$169*M26*1.0775</f>
        <v>0</v>
      </c>
      <c r="N169" s="183" t="n">
        <f aca="false">$B$169*N26*1.0775</f>
        <v>0</v>
      </c>
      <c r="O169" s="184" t="n">
        <f aca="false">SUM(C169:N169)</f>
        <v>0</v>
      </c>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c r="CH169" s="185"/>
      <c r="CI169" s="185"/>
      <c r="CJ169" s="185"/>
      <c r="CK169" s="185"/>
      <c r="CL169" s="185"/>
      <c r="CM169" s="185"/>
      <c r="CN169" s="185"/>
      <c r="CO169" s="185"/>
      <c r="CP169" s="185"/>
      <c r="CQ169" s="185"/>
      <c r="CR169" s="185"/>
      <c r="CS169" s="185"/>
      <c r="CT169" s="185"/>
      <c r="CU169" s="185"/>
      <c r="CV169" s="185"/>
      <c r="CW169" s="185"/>
      <c r="CX169" s="185"/>
      <c r="CY169" s="185"/>
      <c r="CZ169" s="185"/>
      <c r="DA169" s="185"/>
      <c r="DB169" s="185"/>
      <c r="DC169" s="185"/>
      <c r="DD169" s="185"/>
      <c r="DE169" s="185"/>
      <c r="DF169" s="185"/>
      <c r="DG169" s="185"/>
      <c r="DH169" s="185"/>
      <c r="DI169" s="185"/>
      <c r="DJ169" s="185"/>
      <c r="DK169" s="185"/>
      <c r="DL169" s="185"/>
      <c r="DM169" s="185"/>
      <c r="DN169" s="185"/>
      <c r="DO169" s="185"/>
      <c r="DP169" s="185"/>
      <c r="DQ169" s="185"/>
      <c r="DR169" s="185"/>
      <c r="DS169" s="185"/>
      <c r="DT169" s="185"/>
      <c r="DU169" s="185"/>
      <c r="DV169" s="185"/>
      <c r="DW169" s="185"/>
      <c r="DX169" s="185"/>
      <c r="DY169" s="185"/>
      <c r="DZ169" s="185"/>
      <c r="EA169" s="185"/>
      <c r="EB169" s="185"/>
      <c r="EC169" s="185"/>
      <c r="ED169" s="185"/>
      <c r="EE169" s="185"/>
      <c r="EF169" s="185"/>
      <c r="EG169" s="185"/>
      <c r="EH169" s="185"/>
      <c r="EI169" s="185"/>
      <c r="EJ169" s="185"/>
      <c r="EK169" s="185"/>
      <c r="EL169" s="185"/>
      <c r="EM169" s="185"/>
      <c r="EN169" s="185"/>
      <c r="EO169" s="185"/>
      <c r="EP169" s="185"/>
      <c r="EQ169" s="185"/>
      <c r="ER169" s="185"/>
      <c r="ES169" s="185"/>
      <c r="ET169" s="185"/>
      <c r="EU169" s="185"/>
      <c r="EV169" s="185"/>
      <c r="EW169" s="185"/>
      <c r="EX169" s="185"/>
      <c r="EY169" s="185"/>
      <c r="EZ169" s="185"/>
      <c r="FA169" s="185"/>
      <c r="FB169" s="185"/>
      <c r="FC169" s="185"/>
      <c r="FD169" s="185"/>
      <c r="FE169" s="185"/>
      <c r="FF169" s="185"/>
      <c r="FG169" s="185"/>
      <c r="FH169" s="185"/>
      <c r="FI169" s="185"/>
      <c r="FJ169" s="185"/>
      <c r="FK169" s="185"/>
      <c r="FL169" s="185"/>
      <c r="FM169" s="185"/>
      <c r="FN169" s="185"/>
      <c r="FO169" s="185"/>
      <c r="FP169" s="185"/>
      <c r="FQ169" s="185"/>
      <c r="FR169" s="185"/>
      <c r="FS169" s="185"/>
      <c r="FT169" s="185"/>
      <c r="FU169" s="185"/>
      <c r="FV169" s="185"/>
      <c r="FW169" s="185"/>
      <c r="FX169" s="185"/>
      <c r="FY169" s="185"/>
      <c r="FZ169" s="185"/>
      <c r="GA169" s="185"/>
      <c r="GB169" s="185"/>
      <c r="GC169" s="185"/>
      <c r="GD169" s="185"/>
      <c r="GE169" s="185"/>
      <c r="GF169" s="185"/>
      <c r="GG169" s="185"/>
      <c r="GH169" s="185"/>
      <c r="GI169" s="185"/>
      <c r="GJ169" s="185"/>
      <c r="GK169" s="185"/>
      <c r="GL169" s="185"/>
      <c r="GM169" s="185"/>
      <c r="GN169" s="185"/>
      <c r="GO169" s="185"/>
      <c r="GP169" s="185"/>
      <c r="GQ169" s="185"/>
      <c r="GR169" s="185"/>
      <c r="GS169" s="185"/>
      <c r="GT169" s="185"/>
      <c r="GU169" s="185"/>
      <c r="GV169" s="185"/>
      <c r="GW169" s="185"/>
      <c r="GX169" s="185"/>
      <c r="GY169" s="185"/>
      <c r="GZ169" s="185"/>
      <c r="HA169" s="185"/>
      <c r="HB169" s="185"/>
      <c r="HC169" s="185"/>
      <c r="HD169" s="185"/>
      <c r="HE169" s="185"/>
      <c r="HF169" s="185"/>
      <c r="HG169" s="185"/>
      <c r="HH169" s="185"/>
      <c r="HI169" s="185"/>
      <c r="HJ169" s="185"/>
      <c r="HK169" s="185"/>
      <c r="HL169" s="185"/>
      <c r="HM169" s="185"/>
      <c r="HN169" s="185"/>
      <c r="HO169" s="185"/>
      <c r="HP169" s="185"/>
      <c r="HQ169" s="185"/>
      <c r="HR169" s="185"/>
      <c r="HS169" s="185"/>
      <c r="HT169" s="185"/>
      <c r="HU169" s="185"/>
      <c r="HV169" s="185"/>
      <c r="HW169" s="185"/>
      <c r="HX169" s="185"/>
      <c r="HY169" s="185"/>
      <c r="HZ169" s="185"/>
      <c r="IA169" s="185"/>
      <c r="IB169" s="185"/>
      <c r="IC169" s="185"/>
      <c r="ID169" s="185"/>
      <c r="IE169" s="185"/>
      <c r="IF169" s="185"/>
      <c r="IG169" s="185"/>
      <c r="IH169" s="185"/>
      <c r="II169" s="185"/>
      <c r="IJ169" s="185"/>
      <c r="IK169" s="185"/>
      <c r="IL169" s="185"/>
      <c r="IM169" s="185"/>
      <c r="IN169" s="185"/>
      <c r="IO169" s="185"/>
      <c r="IP169" s="185"/>
      <c r="IQ169" s="185"/>
      <c r="IR169" s="185"/>
      <c r="IS169" s="185"/>
      <c r="IT169" s="185"/>
      <c r="IU169" s="185"/>
      <c r="IV169" s="185"/>
      <c r="IW169" s="185"/>
    </row>
    <row r="170" customFormat="false" ht="15.75" hidden="true" customHeight="false" outlineLevel="0" collapsed="false">
      <c r="O170" s="184" t="n">
        <f aca="false">SUM(C170:N170)</f>
        <v>0</v>
      </c>
    </row>
    <row r="171" customFormat="false" ht="15.75" hidden="true" customHeight="false" outlineLevel="0" collapsed="false">
      <c r="A171" s="182" t="s">
        <v>332</v>
      </c>
      <c r="B171" s="183" t="n">
        <f aca="false">35000/12</f>
        <v>2916.66666666667</v>
      </c>
      <c r="C171" s="183" t="n">
        <f aca="false">$B$171*C28</f>
        <v>0</v>
      </c>
      <c r="D171" s="183" t="n">
        <f aca="false">$B$171*D28*1.0775</f>
        <v>0</v>
      </c>
      <c r="E171" s="183" t="n">
        <f aca="false">$B$171*E28*1.0775</f>
        <v>0</v>
      </c>
      <c r="F171" s="183" t="n">
        <f aca="false">$B$171*F28*1.0775</f>
        <v>0</v>
      </c>
      <c r="G171" s="183" t="n">
        <f aca="false">$B$171*G28*1.0775</f>
        <v>0</v>
      </c>
      <c r="H171" s="183" t="n">
        <f aca="false">$B$171*H28*1.0775</f>
        <v>0</v>
      </c>
      <c r="I171" s="183" t="n">
        <f aca="false">$B$171*I28*1.0775</f>
        <v>0</v>
      </c>
      <c r="J171" s="183" t="n">
        <f aca="false">$B$171*J28*1.0775</f>
        <v>0</v>
      </c>
      <c r="K171" s="183" t="n">
        <f aca="false">$B$171*K28*1.0775</f>
        <v>0</v>
      </c>
      <c r="L171" s="183" t="n">
        <f aca="false">$B$171*L28*1.0775</f>
        <v>0</v>
      </c>
      <c r="M171" s="183" t="n">
        <f aca="false">$B$171*M28*1.0775</f>
        <v>0</v>
      </c>
      <c r="N171" s="183" t="n">
        <f aca="false">$B$171*N28*1.0775</f>
        <v>0</v>
      </c>
      <c r="O171" s="184" t="n">
        <f aca="false">SUM(C171:N171)</f>
        <v>0</v>
      </c>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85"/>
      <c r="BL171" s="185"/>
      <c r="BM171" s="185"/>
      <c r="BN171" s="185"/>
      <c r="BO171" s="185"/>
      <c r="BP171" s="185"/>
      <c r="BQ171" s="185"/>
      <c r="BR171" s="185"/>
      <c r="BS171" s="185"/>
      <c r="BT171" s="185"/>
      <c r="BU171" s="185"/>
      <c r="BV171" s="185"/>
      <c r="BW171" s="185"/>
      <c r="BX171" s="185"/>
      <c r="BY171" s="185"/>
      <c r="BZ171" s="185"/>
      <c r="CA171" s="185"/>
      <c r="CB171" s="185"/>
      <c r="CC171" s="185"/>
      <c r="CD171" s="185"/>
      <c r="CE171" s="185"/>
      <c r="CF171" s="185"/>
      <c r="CG171" s="185"/>
      <c r="CH171" s="185"/>
      <c r="CI171" s="185"/>
      <c r="CJ171" s="185"/>
      <c r="CK171" s="185"/>
      <c r="CL171" s="185"/>
      <c r="CM171" s="185"/>
      <c r="CN171" s="185"/>
      <c r="CO171" s="185"/>
      <c r="CP171" s="185"/>
      <c r="CQ171" s="185"/>
      <c r="CR171" s="185"/>
      <c r="CS171" s="185"/>
      <c r="CT171" s="185"/>
      <c r="CU171" s="185"/>
      <c r="CV171" s="185"/>
      <c r="CW171" s="185"/>
      <c r="CX171" s="185"/>
      <c r="CY171" s="185"/>
      <c r="CZ171" s="185"/>
      <c r="DA171" s="185"/>
      <c r="DB171" s="185"/>
      <c r="DC171" s="185"/>
      <c r="DD171" s="185"/>
      <c r="DE171" s="185"/>
      <c r="DF171" s="185"/>
      <c r="DG171" s="185"/>
      <c r="DH171" s="185"/>
      <c r="DI171" s="185"/>
      <c r="DJ171" s="185"/>
      <c r="DK171" s="185"/>
      <c r="DL171" s="185"/>
      <c r="DM171" s="185"/>
      <c r="DN171" s="185"/>
      <c r="DO171" s="185"/>
      <c r="DP171" s="185"/>
      <c r="DQ171" s="185"/>
      <c r="DR171" s="185"/>
      <c r="DS171" s="185"/>
      <c r="DT171" s="185"/>
      <c r="DU171" s="185"/>
      <c r="DV171" s="185"/>
      <c r="DW171" s="185"/>
      <c r="DX171" s="185"/>
      <c r="DY171" s="185"/>
      <c r="DZ171" s="185"/>
      <c r="EA171" s="185"/>
      <c r="EB171" s="185"/>
      <c r="EC171" s="185"/>
      <c r="ED171" s="185"/>
      <c r="EE171" s="185"/>
      <c r="EF171" s="185"/>
      <c r="EG171" s="185"/>
      <c r="EH171" s="185"/>
      <c r="EI171" s="185"/>
      <c r="EJ171" s="185"/>
      <c r="EK171" s="185"/>
      <c r="EL171" s="185"/>
      <c r="EM171" s="185"/>
      <c r="EN171" s="185"/>
      <c r="EO171" s="185"/>
      <c r="EP171" s="185"/>
      <c r="EQ171" s="185"/>
      <c r="ER171" s="185"/>
      <c r="ES171" s="185"/>
      <c r="ET171" s="185"/>
      <c r="EU171" s="185"/>
      <c r="EV171" s="185"/>
      <c r="EW171" s="185"/>
      <c r="EX171" s="185"/>
      <c r="EY171" s="185"/>
      <c r="EZ171" s="185"/>
      <c r="FA171" s="185"/>
      <c r="FB171" s="185"/>
      <c r="FC171" s="185"/>
      <c r="FD171" s="185"/>
      <c r="FE171" s="185"/>
      <c r="FF171" s="185"/>
      <c r="FG171" s="185"/>
      <c r="FH171" s="185"/>
      <c r="FI171" s="185"/>
      <c r="FJ171" s="185"/>
      <c r="FK171" s="185"/>
      <c r="FL171" s="185"/>
      <c r="FM171" s="185"/>
      <c r="FN171" s="185"/>
      <c r="FO171" s="185"/>
      <c r="FP171" s="185"/>
      <c r="FQ171" s="185"/>
      <c r="FR171" s="185"/>
      <c r="FS171" s="185"/>
      <c r="FT171" s="185"/>
      <c r="FU171" s="185"/>
      <c r="FV171" s="185"/>
      <c r="FW171" s="185"/>
      <c r="FX171" s="185"/>
      <c r="FY171" s="185"/>
      <c r="FZ171" s="185"/>
      <c r="GA171" s="185"/>
      <c r="GB171" s="185"/>
      <c r="GC171" s="185"/>
      <c r="GD171" s="185"/>
      <c r="GE171" s="185"/>
      <c r="GF171" s="185"/>
      <c r="GG171" s="185"/>
      <c r="GH171" s="185"/>
      <c r="GI171" s="185"/>
      <c r="GJ171" s="185"/>
      <c r="GK171" s="185"/>
      <c r="GL171" s="185"/>
      <c r="GM171" s="185"/>
      <c r="GN171" s="185"/>
      <c r="GO171" s="185"/>
      <c r="GP171" s="185"/>
      <c r="GQ171" s="185"/>
      <c r="GR171" s="185"/>
      <c r="GS171" s="185"/>
      <c r="GT171" s="185"/>
      <c r="GU171" s="185"/>
      <c r="GV171" s="185"/>
      <c r="GW171" s="185"/>
      <c r="GX171" s="185"/>
      <c r="GY171" s="185"/>
      <c r="GZ171" s="185"/>
      <c r="HA171" s="185"/>
      <c r="HB171" s="185"/>
      <c r="HC171" s="185"/>
      <c r="HD171" s="185"/>
      <c r="HE171" s="185"/>
      <c r="HF171" s="185"/>
      <c r="HG171" s="185"/>
      <c r="HH171" s="185"/>
      <c r="HI171" s="185"/>
      <c r="HJ171" s="185"/>
      <c r="HK171" s="185"/>
      <c r="HL171" s="185"/>
      <c r="HM171" s="185"/>
      <c r="HN171" s="185"/>
      <c r="HO171" s="185"/>
      <c r="HP171" s="185"/>
      <c r="HQ171" s="185"/>
      <c r="HR171" s="185"/>
      <c r="HS171" s="185"/>
      <c r="HT171" s="185"/>
      <c r="HU171" s="185"/>
      <c r="HV171" s="185"/>
      <c r="HW171" s="185"/>
      <c r="HX171" s="185"/>
      <c r="HY171" s="185"/>
      <c r="HZ171" s="185"/>
      <c r="IA171" s="185"/>
      <c r="IB171" s="185"/>
      <c r="IC171" s="185"/>
      <c r="ID171" s="185"/>
      <c r="IE171" s="185"/>
      <c r="IF171" s="185"/>
      <c r="IG171" s="185"/>
      <c r="IH171" s="185"/>
      <c r="II171" s="185"/>
      <c r="IJ171" s="185"/>
      <c r="IK171" s="185"/>
      <c r="IL171" s="185"/>
      <c r="IM171" s="185"/>
      <c r="IN171" s="185"/>
      <c r="IO171" s="185"/>
      <c r="IP171" s="185"/>
      <c r="IQ171" s="185"/>
      <c r="IR171" s="185"/>
      <c r="IS171" s="185"/>
      <c r="IT171" s="185"/>
      <c r="IU171" s="185"/>
      <c r="IV171" s="185"/>
      <c r="IW171" s="185"/>
    </row>
    <row r="172" customFormat="false" ht="15.75" hidden="true" customHeight="false" outlineLevel="0" collapsed="false">
      <c r="A172" s="182" t="s">
        <v>333</v>
      </c>
      <c r="B172" s="183" t="n">
        <f aca="false">50000/12</f>
        <v>4166.66666666667</v>
      </c>
      <c r="C172" s="183" t="n">
        <f aca="false">$B$172*C29</f>
        <v>0</v>
      </c>
      <c r="D172" s="183" t="n">
        <f aca="false">$B$172*D29*1.0775</f>
        <v>0</v>
      </c>
      <c r="E172" s="183" t="n">
        <f aca="false">$B$172*E29*1.0775</f>
        <v>0</v>
      </c>
      <c r="F172" s="183" t="n">
        <f aca="false">$B$172*F29*1.0775</f>
        <v>0</v>
      </c>
      <c r="G172" s="183" t="n">
        <f aca="false">$B$172*G29*1.0775</f>
        <v>0</v>
      </c>
      <c r="H172" s="183" t="n">
        <f aca="false">$B$172*H29*1.0775</f>
        <v>0</v>
      </c>
      <c r="I172" s="183" t="n">
        <f aca="false">$B$172*I29*1.0775</f>
        <v>0</v>
      </c>
      <c r="J172" s="183" t="n">
        <f aca="false">$B$172*J29*1.0775</f>
        <v>0</v>
      </c>
      <c r="K172" s="183" t="n">
        <f aca="false">$B$172*K29*1.0775</f>
        <v>0</v>
      </c>
      <c r="L172" s="183" t="n">
        <f aca="false">$B$172*L29*1.0775</f>
        <v>0</v>
      </c>
      <c r="M172" s="183" t="n">
        <f aca="false">$B$172*M29*1.0775</f>
        <v>0</v>
      </c>
      <c r="N172" s="183" t="n">
        <f aca="false">$B$172*N29*1.0775</f>
        <v>0</v>
      </c>
      <c r="O172" s="184" t="n">
        <f aca="false">SUM(C172:N172)</f>
        <v>0</v>
      </c>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5"/>
      <c r="BQ172" s="185"/>
      <c r="BR172" s="185"/>
      <c r="BS172" s="185"/>
      <c r="BT172" s="185"/>
      <c r="BU172" s="185"/>
      <c r="BV172" s="185"/>
      <c r="BW172" s="185"/>
      <c r="BX172" s="185"/>
      <c r="BY172" s="185"/>
      <c r="BZ172" s="185"/>
      <c r="CA172" s="185"/>
      <c r="CB172" s="185"/>
      <c r="CC172" s="185"/>
      <c r="CD172" s="185"/>
      <c r="CE172" s="185"/>
      <c r="CF172" s="185"/>
      <c r="CG172" s="185"/>
      <c r="CH172" s="185"/>
      <c r="CI172" s="185"/>
      <c r="CJ172" s="185"/>
      <c r="CK172" s="185"/>
      <c r="CL172" s="185"/>
      <c r="CM172" s="185"/>
      <c r="CN172" s="185"/>
      <c r="CO172" s="185"/>
      <c r="CP172" s="185"/>
      <c r="CQ172" s="185"/>
      <c r="CR172" s="185"/>
      <c r="CS172" s="185"/>
      <c r="CT172" s="185"/>
      <c r="CU172" s="185"/>
      <c r="CV172" s="185"/>
      <c r="CW172" s="185"/>
      <c r="CX172" s="185"/>
      <c r="CY172" s="185"/>
      <c r="CZ172" s="185"/>
      <c r="DA172" s="185"/>
      <c r="DB172" s="185"/>
      <c r="DC172" s="185"/>
      <c r="DD172" s="185"/>
      <c r="DE172" s="185"/>
      <c r="DF172" s="185"/>
      <c r="DG172" s="185"/>
      <c r="DH172" s="185"/>
      <c r="DI172" s="185"/>
      <c r="DJ172" s="185"/>
      <c r="DK172" s="185"/>
      <c r="DL172" s="185"/>
      <c r="DM172" s="185"/>
      <c r="DN172" s="185"/>
      <c r="DO172" s="185"/>
      <c r="DP172" s="185"/>
      <c r="DQ172" s="185"/>
      <c r="DR172" s="185"/>
      <c r="DS172" s="185"/>
      <c r="DT172" s="185"/>
      <c r="DU172" s="185"/>
      <c r="DV172" s="185"/>
      <c r="DW172" s="185"/>
      <c r="DX172" s="185"/>
      <c r="DY172" s="185"/>
      <c r="DZ172" s="185"/>
      <c r="EA172" s="185"/>
      <c r="EB172" s="185"/>
      <c r="EC172" s="185"/>
      <c r="ED172" s="185"/>
      <c r="EE172" s="185"/>
      <c r="EF172" s="185"/>
      <c r="EG172" s="185"/>
      <c r="EH172" s="185"/>
      <c r="EI172" s="185"/>
      <c r="EJ172" s="185"/>
      <c r="EK172" s="185"/>
      <c r="EL172" s="185"/>
      <c r="EM172" s="185"/>
      <c r="EN172" s="185"/>
      <c r="EO172" s="185"/>
      <c r="EP172" s="185"/>
      <c r="EQ172" s="185"/>
      <c r="ER172" s="185"/>
      <c r="ES172" s="185"/>
      <c r="ET172" s="185"/>
      <c r="EU172" s="185"/>
      <c r="EV172" s="185"/>
      <c r="EW172" s="185"/>
      <c r="EX172" s="185"/>
      <c r="EY172" s="185"/>
      <c r="EZ172" s="185"/>
      <c r="FA172" s="185"/>
      <c r="FB172" s="185"/>
      <c r="FC172" s="185"/>
      <c r="FD172" s="185"/>
      <c r="FE172" s="185"/>
      <c r="FF172" s="185"/>
      <c r="FG172" s="185"/>
      <c r="FH172" s="185"/>
      <c r="FI172" s="185"/>
      <c r="FJ172" s="185"/>
      <c r="FK172" s="185"/>
      <c r="FL172" s="185"/>
      <c r="FM172" s="185"/>
      <c r="FN172" s="185"/>
      <c r="FO172" s="185"/>
      <c r="FP172" s="185"/>
      <c r="FQ172" s="185"/>
      <c r="FR172" s="185"/>
      <c r="FS172" s="185"/>
      <c r="FT172" s="185"/>
      <c r="FU172" s="185"/>
      <c r="FV172" s="185"/>
      <c r="FW172" s="185"/>
      <c r="FX172" s="185"/>
      <c r="FY172" s="185"/>
      <c r="FZ172" s="185"/>
      <c r="GA172" s="185"/>
      <c r="GB172" s="185"/>
      <c r="GC172" s="185"/>
      <c r="GD172" s="185"/>
      <c r="GE172" s="185"/>
      <c r="GF172" s="185"/>
      <c r="GG172" s="185"/>
      <c r="GH172" s="185"/>
      <c r="GI172" s="185"/>
      <c r="GJ172" s="185"/>
      <c r="GK172" s="185"/>
      <c r="GL172" s="185"/>
      <c r="GM172" s="185"/>
      <c r="GN172" s="185"/>
      <c r="GO172" s="185"/>
      <c r="GP172" s="185"/>
      <c r="GQ172" s="185"/>
      <c r="GR172" s="185"/>
      <c r="GS172" s="185"/>
      <c r="GT172" s="185"/>
      <c r="GU172" s="185"/>
      <c r="GV172" s="185"/>
      <c r="GW172" s="185"/>
      <c r="GX172" s="185"/>
      <c r="GY172" s="185"/>
      <c r="GZ172" s="185"/>
      <c r="HA172" s="185"/>
      <c r="HB172" s="185"/>
      <c r="HC172" s="185"/>
      <c r="HD172" s="185"/>
      <c r="HE172" s="185"/>
      <c r="HF172" s="185"/>
      <c r="HG172" s="185"/>
      <c r="HH172" s="185"/>
      <c r="HI172" s="185"/>
      <c r="HJ172" s="185"/>
      <c r="HK172" s="185"/>
      <c r="HL172" s="185"/>
      <c r="HM172" s="185"/>
      <c r="HN172" s="185"/>
      <c r="HO172" s="185"/>
      <c r="HP172" s="185"/>
      <c r="HQ172" s="185"/>
      <c r="HR172" s="185"/>
      <c r="HS172" s="185"/>
      <c r="HT172" s="185"/>
      <c r="HU172" s="185"/>
      <c r="HV172" s="185"/>
      <c r="HW172" s="185"/>
      <c r="HX172" s="185"/>
      <c r="HY172" s="185"/>
      <c r="HZ172" s="185"/>
      <c r="IA172" s="185"/>
      <c r="IB172" s="185"/>
      <c r="IC172" s="185"/>
      <c r="ID172" s="185"/>
      <c r="IE172" s="185"/>
      <c r="IF172" s="185"/>
      <c r="IG172" s="185"/>
      <c r="IH172" s="185"/>
      <c r="II172" s="185"/>
      <c r="IJ172" s="185"/>
      <c r="IK172" s="185"/>
      <c r="IL172" s="185"/>
      <c r="IM172" s="185"/>
      <c r="IN172" s="185"/>
      <c r="IO172" s="185"/>
      <c r="IP172" s="185"/>
      <c r="IQ172" s="185"/>
      <c r="IR172" s="185"/>
      <c r="IS172" s="185"/>
      <c r="IT172" s="185"/>
      <c r="IU172" s="185"/>
      <c r="IV172" s="185"/>
      <c r="IW172" s="185"/>
    </row>
    <row r="173" customFormat="false" ht="15.75" hidden="true" customHeight="false" outlineLevel="0" collapsed="false">
      <c r="A173" s="186" t="s">
        <v>334</v>
      </c>
      <c r="B173" s="187"/>
      <c r="C173" s="188" t="n">
        <f aca="false">SUM(C157:C172)</f>
        <v>0</v>
      </c>
      <c r="D173" s="188" t="n">
        <f aca="false">SUM(D157:D172)</f>
        <v>0</v>
      </c>
      <c r="E173" s="188" t="n">
        <f aca="false">SUM(E157:E172)</f>
        <v>0</v>
      </c>
      <c r="F173" s="188" t="n">
        <f aca="false">SUM(F157:F172)</f>
        <v>0</v>
      </c>
      <c r="G173" s="188" t="n">
        <f aca="false">SUM(G157:G172)</f>
        <v>0</v>
      </c>
      <c r="H173" s="188" t="n">
        <f aca="false">SUM(H157:H172)</f>
        <v>0</v>
      </c>
      <c r="I173" s="188" t="n">
        <f aca="false">SUM(I157:I172)</f>
        <v>0</v>
      </c>
      <c r="J173" s="188" t="n">
        <f aca="false">SUM(J157:J172)</f>
        <v>0</v>
      </c>
      <c r="K173" s="188" t="n">
        <f aca="false">SUM(K157:K172)</f>
        <v>0</v>
      </c>
      <c r="L173" s="188" t="n">
        <f aca="false">SUM(L157:L172)</f>
        <v>0</v>
      </c>
      <c r="M173" s="188" t="n">
        <f aca="false">SUM(M157:M172)</f>
        <v>0</v>
      </c>
      <c r="N173" s="188" t="n">
        <f aca="false">SUM(N157:N172)</f>
        <v>0</v>
      </c>
      <c r="O173" s="189" t="n">
        <f aca="false">SUM(O157:O172)</f>
        <v>0</v>
      </c>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85"/>
      <c r="BL173" s="185"/>
      <c r="BM173" s="185"/>
      <c r="BN173" s="185"/>
      <c r="BO173" s="185"/>
      <c r="BP173" s="185"/>
      <c r="BQ173" s="185"/>
      <c r="BR173" s="185"/>
      <c r="BS173" s="185"/>
      <c r="BT173" s="185"/>
      <c r="BU173" s="185"/>
      <c r="BV173" s="185"/>
      <c r="BW173" s="185"/>
      <c r="BX173" s="185"/>
      <c r="BY173" s="185"/>
      <c r="BZ173" s="185"/>
      <c r="CA173" s="185"/>
      <c r="CB173" s="185"/>
      <c r="CC173" s="185"/>
      <c r="CD173" s="185"/>
      <c r="CE173" s="185"/>
      <c r="CF173" s="185"/>
      <c r="CG173" s="185"/>
      <c r="CH173" s="185"/>
      <c r="CI173" s="185"/>
      <c r="CJ173" s="185"/>
      <c r="CK173" s="185"/>
      <c r="CL173" s="185"/>
      <c r="CM173" s="185"/>
      <c r="CN173" s="185"/>
      <c r="CO173" s="185"/>
      <c r="CP173" s="185"/>
      <c r="CQ173" s="185"/>
      <c r="CR173" s="185"/>
      <c r="CS173" s="185"/>
      <c r="CT173" s="185"/>
      <c r="CU173" s="185"/>
      <c r="CV173" s="185"/>
      <c r="CW173" s="185"/>
      <c r="CX173" s="185"/>
      <c r="CY173" s="185"/>
      <c r="CZ173" s="185"/>
      <c r="DA173" s="185"/>
      <c r="DB173" s="185"/>
      <c r="DC173" s="185"/>
      <c r="DD173" s="185"/>
      <c r="DE173" s="185"/>
      <c r="DF173" s="185"/>
      <c r="DG173" s="185"/>
      <c r="DH173" s="185"/>
      <c r="DI173" s="185"/>
      <c r="DJ173" s="185"/>
      <c r="DK173" s="185"/>
      <c r="DL173" s="185"/>
      <c r="DM173" s="185"/>
      <c r="DN173" s="185"/>
      <c r="DO173" s="185"/>
      <c r="DP173" s="185"/>
      <c r="DQ173" s="185"/>
      <c r="DR173" s="185"/>
      <c r="DS173" s="185"/>
      <c r="DT173" s="185"/>
      <c r="DU173" s="185"/>
      <c r="DV173" s="185"/>
      <c r="DW173" s="185"/>
      <c r="DX173" s="185"/>
      <c r="DY173" s="185"/>
      <c r="DZ173" s="185"/>
      <c r="EA173" s="185"/>
      <c r="EB173" s="185"/>
      <c r="EC173" s="185"/>
      <c r="ED173" s="185"/>
      <c r="EE173" s="185"/>
      <c r="EF173" s="185"/>
      <c r="EG173" s="185"/>
      <c r="EH173" s="185"/>
      <c r="EI173" s="185"/>
      <c r="EJ173" s="185"/>
      <c r="EK173" s="185"/>
      <c r="EL173" s="185"/>
      <c r="EM173" s="185"/>
      <c r="EN173" s="185"/>
      <c r="EO173" s="185"/>
      <c r="EP173" s="185"/>
      <c r="EQ173" s="185"/>
      <c r="ER173" s="185"/>
      <c r="ES173" s="185"/>
      <c r="ET173" s="185"/>
      <c r="EU173" s="185"/>
      <c r="EV173" s="185"/>
      <c r="EW173" s="185"/>
      <c r="EX173" s="185"/>
      <c r="EY173" s="185"/>
      <c r="EZ173" s="185"/>
      <c r="FA173" s="185"/>
      <c r="FB173" s="185"/>
      <c r="FC173" s="185"/>
      <c r="FD173" s="185"/>
      <c r="FE173" s="185"/>
      <c r="FF173" s="185"/>
      <c r="FG173" s="185"/>
      <c r="FH173" s="185"/>
      <c r="FI173" s="185"/>
      <c r="FJ173" s="185"/>
      <c r="FK173" s="185"/>
      <c r="FL173" s="185"/>
      <c r="FM173" s="185"/>
      <c r="FN173" s="185"/>
      <c r="FO173" s="185"/>
      <c r="FP173" s="185"/>
      <c r="FQ173" s="185"/>
      <c r="FR173" s="185"/>
      <c r="FS173" s="185"/>
      <c r="FT173" s="185"/>
      <c r="FU173" s="185"/>
      <c r="FV173" s="185"/>
      <c r="FW173" s="185"/>
      <c r="FX173" s="185"/>
      <c r="FY173" s="185"/>
      <c r="FZ173" s="185"/>
      <c r="GA173" s="185"/>
      <c r="GB173" s="185"/>
      <c r="GC173" s="185"/>
      <c r="GD173" s="185"/>
      <c r="GE173" s="185"/>
      <c r="GF173" s="185"/>
      <c r="GG173" s="185"/>
      <c r="GH173" s="185"/>
      <c r="GI173" s="185"/>
      <c r="GJ173" s="185"/>
      <c r="GK173" s="185"/>
      <c r="GL173" s="185"/>
      <c r="GM173" s="185"/>
      <c r="GN173" s="185"/>
      <c r="GO173" s="185"/>
      <c r="GP173" s="185"/>
      <c r="GQ173" s="185"/>
      <c r="GR173" s="185"/>
      <c r="GS173" s="185"/>
      <c r="GT173" s="185"/>
      <c r="GU173" s="185"/>
      <c r="GV173" s="185"/>
      <c r="GW173" s="185"/>
      <c r="GX173" s="185"/>
      <c r="GY173" s="185"/>
      <c r="GZ173" s="185"/>
      <c r="HA173" s="185"/>
      <c r="HB173" s="185"/>
      <c r="HC173" s="185"/>
      <c r="HD173" s="185"/>
      <c r="HE173" s="185"/>
      <c r="HF173" s="185"/>
      <c r="HG173" s="185"/>
      <c r="HH173" s="185"/>
      <c r="HI173" s="185"/>
      <c r="HJ173" s="185"/>
      <c r="HK173" s="185"/>
      <c r="HL173" s="185"/>
      <c r="HM173" s="185"/>
      <c r="HN173" s="185"/>
      <c r="HO173" s="185"/>
      <c r="HP173" s="185"/>
      <c r="HQ173" s="185"/>
      <c r="HR173" s="185"/>
      <c r="HS173" s="185"/>
      <c r="HT173" s="185"/>
      <c r="HU173" s="185"/>
      <c r="HV173" s="185"/>
      <c r="HW173" s="185"/>
      <c r="HX173" s="185"/>
      <c r="HY173" s="185"/>
      <c r="HZ173" s="185"/>
      <c r="IA173" s="185"/>
      <c r="IB173" s="185"/>
      <c r="IC173" s="185"/>
      <c r="ID173" s="185"/>
      <c r="IE173" s="185"/>
      <c r="IF173" s="185"/>
      <c r="IG173" s="185"/>
      <c r="IH173" s="185"/>
      <c r="II173" s="185"/>
      <c r="IJ173" s="185"/>
      <c r="IK173" s="185"/>
      <c r="IL173" s="185"/>
      <c r="IM173" s="185"/>
      <c r="IN173" s="185"/>
      <c r="IO173" s="185"/>
      <c r="IP173" s="185"/>
      <c r="IQ173" s="185"/>
      <c r="IR173" s="185"/>
      <c r="IS173" s="185"/>
      <c r="IT173" s="185"/>
      <c r="IU173" s="185"/>
      <c r="IV173" s="185"/>
      <c r="IW173" s="185"/>
    </row>
    <row r="174" customFormat="false" ht="12.75" hidden="true" customHeight="false" outlineLevel="0" collapsed="false">
      <c r="O174" s="207"/>
    </row>
    <row r="175" customFormat="false" ht="12.75" hidden="true" customHeight="false" outlineLevel="0" collapsed="false"/>
    <row r="176" customFormat="false" ht="15.75" hidden="true" customHeight="false" outlineLevel="0" collapsed="false">
      <c r="A176" s="182" t="s">
        <v>127</v>
      </c>
      <c r="B176" s="183" t="n">
        <f aca="false">Assumptions!B21</f>
        <v>12000</v>
      </c>
      <c r="C176" s="183" t="n">
        <f aca="false">$B$176*C20</f>
        <v>0</v>
      </c>
      <c r="D176" s="183" t="n">
        <f aca="false">$B$176*D20*1.075</f>
        <v>0</v>
      </c>
      <c r="E176" s="183" t="n">
        <f aca="false">$B$176*E20*1.075</f>
        <v>0</v>
      </c>
      <c r="F176" s="183" t="n">
        <f aca="false">$B$176*F20*1.075</f>
        <v>0</v>
      </c>
      <c r="G176" s="183" t="n">
        <f aca="false">$B$176*G20*1.075</f>
        <v>0</v>
      </c>
      <c r="H176" s="183" t="n">
        <f aca="false">$B$176*H20*1.075</f>
        <v>0</v>
      </c>
      <c r="I176" s="183" t="n">
        <f aca="false">$B$176*I20*1.075</f>
        <v>0</v>
      </c>
      <c r="J176" s="183" t="n">
        <f aca="false">$B$176*J20*1.075</f>
        <v>0</v>
      </c>
      <c r="K176" s="183" t="n">
        <f aca="false">$B$176*K20*1.075</f>
        <v>0</v>
      </c>
      <c r="L176" s="183" t="n">
        <f aca="false">$B$176*L20*1.075</f>
        <v>0</v>
      </c>
      <c r="M176" s="183" t="n">
        <f aca="false">$B$176*M20*1.075</f>
        <v>0</v>
      </c>
      <c r="N176" s="183" t="n">
        <f aca="false">$B$176*N20*1.075</f>
        <v>0</v>
      </c>
      <c r="O176" s="184" t="n">
        <f aca="false">SUM(C176:N176)</f>
        <v>0</v>
      </c>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5"/>
      <c r="BL176" s="185"/>
      <c r="BM176" s="185"/>
      <c r="BN176" s="185"/>
      <c r="BO176" s="185"/>
      <c r="BP176" s="185"/>
      <c r="BQ176" s="185"/>
      <c r="BR176" s="185"/>
      <c r="BS176" s="185"/>
      <c r="BT176" s="185"/>
      <c r="BU176" s="185"/>
      <c r="BV176" s="185"/>
      <c r="BW176" s="185"/>
      <c r="BX176" s="185"/>
      <c r="BY176" s="185"/>
      <c r="BZ176" s="185"/>
      <c r="CA176" s="185"/>
      <c r="CB176" s="185"/>
      <c r="CC176" s="185"/>
      <c r="CD176" s="185"/>
      <c r="CE176" s="185"/>
      <c r="CF176" s="185"/>
      <c r="CG176" s="185"/>
      <c r="CH176" s="185"/>
      <c r="CI176" s="185"/>
      <c r="CJ176" s="185"/>
      <c r="CK176" s="185"/>
      <c r="CL176" s="185"/>
      <c r="CM176" s="185"/>
      <c r="CN176" s="185"/>
      <c r="CO176" s="185"/>
      <c r="CP176" s="185"/>
      <c r="CQ176" s="185"/>
      <c r="CR176" s="185"/>
      <c r="CS176" s="185"/>
      <c r="CT176" s="185"/>
      <c r="CU176" s="185"/>
      <c r="CV176" s="185"/>
      <c r="CW176" s="185"/>
      <c r="CX176" s="185"/>
      <c r="CY176" s="185"/>
      <c r="CZ176" s="185"/>
      <c r="DA176" s="185"/>
      <c r="DB176" s="185"/>
      <c r="DC176" s="185"/>
      <c r="DD176" s="185"/>
      <c r="DE176" s="185"/>
      <c r="DF176" s="185"/>
      <c r="DG176" s="185"/>
      <c r="DH176" s="185"/>
      <c r="DI176" s="185"/>
      <c r="DJ176" s="185"/>
      <c r="DK176" s="185"/>
      <c r="DL176" s="185"/>
      <c r="DM176" s="185"/>
      <c r="DN176" s="185"/>
      <c r="DO176" s="185"/>
      <c r="DP176" s="185"/>
      <c r="DQ176" s="185"/>
      <c r="DR176" s="185"/>
      <c r="DS176" s="185"/>
      <c r="DT176" s="185"/>
      <c r="DU176" s="185"/>
      <c r="DV176" s="185"/>
      <c r="DW176" s="185"/>
      <c r="DX176" s="185"/>
      <c r="DY176" s="185"/>
      <c r="DZ176" s="185"/>
      <c r="EA176" s="185"/>
      <c r="EB176" s="185"/>
      <c r="EC176" s="185"/>
      <c r="ED176" s="185"/>
      <c r="EE176" s="185"/>
      <c r="EF176" s="185"/>
      <c r="EG176" s="185"/>
      <c r="EH176" s="185"/>
      <c r="EI176" s="185"/>
      <c r="EJ176" s="185"/>
      <c r="EK176" s="185"/>
      <c r="EL176" s="185"/>
      <c r="EM176" s="185"/>
      <c r="EN176" s="185"/>
      <c r="EO176" s="185"/>
      <c r="EP176" s="185"/>
      <c r="EQ176" s="185"/>
      <c r="ER176" s="185"/>
      <c r="ES176" s="185"/>
      <c r="ET176" s="185"/>
      <c r="EU176" s="185"/>
      <c r="EV176" s="185"/>
      <c r="EW176" s="185"/>
      <c r="EX176" s="185"/>
      <c r="EY176" s="185"/>
      <c r="EZ176" s="185"/>
      <c r="FA176" s="185"/>
      <c r="FB176" s="185"/>
      <c r="FC176" s="185"/>
      <c r="FD176" s="185"/>
      <c r="FE176" s="185"/>
      <c r="FF176" s="185"/>
      <c r="FG176" s="185"/>
      <c r="FH176" s="185"/>
      <c r="FI176" s="185"/>
      <c r="FJ176" s="185"/>
      <c r="FK176" s="185"/>
      <c r="FL176" s="185"/>
      <c r="FM176" s="185"/>
      <c r="FN176" s="185"/>
      <c r="FO176" s="185"/>
      <c r="FP176" s="185"/>
      <c r="FQ176" s="185"/>
      <c r="FR176" s="185"/>
      <c r="FS176" s="185"/>
      <c r="FT176" s="185"/>
      <c r="FU176" s="185"/>
      <c r="FV176" s="185"/>
      <c r="FW176" s="185"/>
      <c r="FX176" s="185"/>
      <c r="FY176" s="185"/>
      <c r="FZ176" s="185"/>
      <c r="GA176" s="185"/>
      <c r="GB176" s="185"/>
      <c r="GC176" s="185"/>
      <c r="GD176" s="185"/>
      <c r="GE176" s="185"/>
      <c r="GF176" s="185"/>
      <c r="GG176" s="185"/>
      <c r="GH176" s="185"/>
      <c r="GI176" s="185"/>
      <c r="GJ176" s="185"/>
      <c r="GK176" s="185"/>
      <c r="GL176" s="185"/>
      <c r="GM176" s="185"/>
      <c r="GN176" s="185"/>
      <c r="GO176" s="185"/>
      <c r="GP176" s="185"/>
      <c r="GQ176" s="185"/>
      <c r="GR176" s="185"/>
      <c r="GS176" s="185"/>
      <c r="GT176" s="185"/>
      <c r="GU176" s="185"/>
      <c r="GV176" s="185"/>
      <c r="GW176" s="185"/>
      <c r="GX176" s="185"/>
      <c r="GY176" s="185"/>
      <c r="GZ176" s="185"/>
      <c r="HA176" s="185"/>
      <c r="HB176" s="185"/>
      <c r="HC176" s="185"/>
      <c r="HD176" s="185"/>
      <c r="HE176" s="185"/>
      <c r="HF176" s="185"/>
      <c r="HG176" s="185"/>
      <c r="HH176" s="185"/>
      <c r="HI176" s="185"/>
      <c r="HJ176" s="185"/>
      <c r="HK176" s="185"/>
      <c r="HL176" s="185"/>
      <c r="HM176" s="185"/>
      <c r="HN176" s="185"/>
      <c r="HO176" s="185"/>
      <c r="HP176" s="185"/>
      <c r="HQ176" s="185"/>
      <c r="HR176" s="185"/>
      <c r="HS176" s="185"/>
      <c r="HT176" s="185"/>
      <c r="HU176" s="185"/>
      <c r="HV176" s="185"/>
      <c r="HW176" s="185"/>
      <c r="HX176" s="185"/>
      <c r="HY176" s="185"/>
      <c r="HZ176" s="185"/>
      <c r="IA176" s="185"/>
      <c r="IB176" s="185"/>
      <c r="IC176" s="185"/>
      <c r="ID176" s="185"/>
      <c r="IE176" s="185"/>
      <c r="IF176" s="185"/>
      <c r="IG176" s="185"/>
      <c r="IH176" s="185"/>
      <c r="II176" s="185"/>
      <c r="IJ176" s="185"/>
      <c r="IK176" s="185"/>
      <c r="IL176" s="185"/>
      <c r="IM176" s="185"/>
      <c r="IN176" s="185"/>
      <c r="IO176" s="185"/>
      <c r="IP176" s="185"/>
      <c r="IQ176" s="185"/>
      <c r="IR176" s="185"/>
      <c r="IS176" s="185"/>
      <c r="IT176" s="185"/>
      <c r="IU176" s="185"/>
      <c r="IV176" s="185"/>
      <c r="IW176" s="185"/>
    </row>
    <row r="177" customFormat="false" ht="15.75" hidden="true" customHeight="false" outlineLevel="0" collapsed="false">
      <c r="A177" s="182" t="s">
        <v>129</v>
      </c>
      <c r="B177" s="183" t="n">
        <f aca="false">Assumptions!B25</f>
        <v>7800</v>
      </c>
      <c r="C177" s="183" t="n">
        <f aca="false">$B$177*C21</f>
        <v>0</v>
      </c>
      <c r="D177" s="183" t="n">
        <f aca="false">$B$177*D21*1.075</f>
        <v>0</v>
      </c>
      <c r="E177" s="183" t="n">
        <f aca="false">$B$177*E21*1.075</f>
        <v>0</v>
      </c>
      <c r="F177" s="183" t="n">
        <f aca="false">$B$177*F21*1.075</f>
        <v>0</v>
      </c>
      <c r="G177" s="183" t="n">
        <f aca="false">$B$177*G21*1.075</f>
        <v>0</v>
      </c>
      <c r="H177" s="183" t="n">
        <f aca="false">$B$177*H21*1.075</f>
        <v>0</v>
      </c>
      <c r="I177" s="183" t="n">
        <f aca="false">$B$177*I21*1.075</f>
        <v>0</v>
      </c>
      <c r="J177" s="183" t="n">
        <f aca="false">$B$177*J21*1.075</f>
        <v>0</v>
      </c>
      <c r="K177" s="183" t="n">
        <f aca="false">$B$177*K21*1.075</f>
        <v>0</v>
      </c>
      <c r="L177" s="183" t="n">
        <f aca="false">$B$177*L21*1.075</f>
        <v>0</v>
      </c>
      <c r="M177" s="183" t="n">
        <f aca="false">$B$177*M21*1.075</f>
        <v>0</v>
      </c>
      <c r="N177" s="183" t="n">
        <f aca="false">$B$177*N21*1.075</f>
        <v>0</v>
      </c>
      <c r="O177" s="184" t="n">
        <f aca="false">SUM(C177:N177)</f>
        <v>0</v>
      </c>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5"/>
      <c r="BR177" s="185"/>
      <c r="BS177" s="185"/>
      <c r="BT177" s="185"/>
      <c r="BU177" s="185"/>
      <c r="BV177" s="185"/>
      <c r="BW177" s="185"/>
      <c r="BX177" s="185"/>
      <c r="BY177" s="185"/>
      <c r="BZ177" s="185"/>
      <c r="CA177" s="185"/>
      <c r="CB177" s="185"/>
      <c r="CC177" s="185"/>
      <c r="CD177" s="185"/>
      <c r="CE177" s="185"/>
      <c r="CF177" s="185"/>
      <c r="CG177" s="185"/>
      <c r="CH177" s="185"/>
      <c r="CI177" s="185"/>
      <c r="CJ177" s="185"/>
      <c r="CK177" s="185"/>
      <c r="CL177" s="185"/>
      <c r="CM177" s="185"/>
      <c r="CN177" s="185"/>
      <c r="CO177" s="185"/>
      <c r="CP177" s="185"/>
      <c r="CQ177" s="185"/>
      <c r="CR177" s="185"/>
      <c r="CS177" s="185"/>
      <c r="CT177" s="185"/>
      <c r="CU177" s="185"/>
      <c r="CV177" s="185"/>
      <c r="CW177" s="185"/>
      <c r="CX177" s="185"/>
      <c r="CY177" s="185"/>
      <c r="CZ177" s="185"/>
      <c r="DA177" s="185"/>
      <c r="DB177" s="185"/>
      <c r="DC177" s="185"/>
      <c r="DD177" s="185"/>
      <c r="DE177" s="185"/>
      <c r="DF177" s="185"/>
      <c r="DG177" s="185"/>
      <c r="DH177" s="185"/>
      <c r="DI177" s="185"/>
      <c r="DJ177" s="185"/>
      <c r="DK177" s="185"/>
      <c r="DL177" s="185"/>
      <c r="DM177" s="185"/>
      <c r="DN177" s="185"/>
      <c r="DO177" s="185"/>
      <c r="DP177" s="185"/>
      <c r="DQ177" s="185"/>
      <c r="DR177" s="185"/>
      <c r="DS177" s="185"/>
      <c r="DT177" s="185"/>
      <c r="DU177" s="185"/>
      <c r="DV177" s="185"/>
      <c r="DW177" s="185"/>
      <c r="DX177" s="185"/>
      <c r="DY177" s="185"/>
      <c r="DZ177" s="185"/>
      <c r="EA177" s="185"/>
      <c r="EB177" s="185"/>
      <c r="EC177" s="185"/>
      <c r="ED177" s="185"/>
      <c r="EE177" s="185"/>
      <c r="EF177" s="185"/>
      <c r="EG177" s="185"/>
      <c r="EH177" s="185"/>
      <c r="EI177" s="185"/>
      <c r="EJ177" s="185"/>
      <c r="EK177" s="185"/>
      <c r="EL177" s="185"/>
      <c r="EM177" s="185"/>
      <c r="EN177" s="185"/>
      <c r="EO177" s="185"/>
      <c r="EP177" s="185"/>
      <c r="EQ177" s="185"/>
      <c r="ER177" s="185"/>
      <c r="ES177" s="185"/>
      <c r="ET177" s="185"/>
      <c r="EU177" s="185"/>
      <c r="EV177" s="185"/>
      <c r="EW177" s="185"/>
      <c r="EX177" s="185"/>
      <c r="EY177" s="185"/>
      <c r="EZ177" s="185"/>
      <c r="FA177" s="185"/>
      <c r="FB177" s="185"/>
      <c r="FC177" s="185"/>
      <c r="FD177" s="185"/>
      <c r="FE177" s="185"/>
      <c r="FF177" s="185"/>
      <c r="FG177" s="185"/>
      <c r="FH177" s="185"/>
      <c r="FI177" s="185"/>
      <c r="FJ177" s="185"/>
      <c r="FK177" s="185"/>
      <c r="FL177" s="185"/>
      <c r="FM177" s="185"/>
      <c r="FN177" s="185"/>
      <c r="FO177" s="185"/>
      <c r="FP177" s="185"/>
      <c r="FQ177" s="185"/>
      <c r="FR177" s="185"/>
      <c r="FS177" s="185"/>
      <c r="FT177" s="185"/>
      <c r="FU177" s="185"/>
      <c r="FV177" s="185"/>
      <c r="FW177" s="185"/>
      <c r="FX177" s="185"/>
      <c r="FY177" s="185"/>
      <c r="FZ177" s="185"/>
      <c r="GA177" s="185"/>
      <c r="GB177" s="185"/>
      <c r="GC177" s="185"/>
      <c r="GD177" s="185"/>
      <c r="GE177" s="185"/>
      <c r="GF177" s="185"/>
      <c r="GG177" s="185"/>
      <c r="GH177" s="185"/>
      <c r="GI177" s="185"/>
      <c r="GJ177" s="185"/>
      <c r="GK177" s="185"/>
      <c r="GL177" s="185"/>
      <c r="GM177" s="185"/>
      <c r="GN177" s="185"/>
      <c r="GO177" s="185"/>
      <c r="GP177" s="185"/>
      <c r="GQ177" s="185"/>
      <c r="GR177" s="185"/>
      <c r="GS177" s="185"/>
      <c r="GT177" s="185"/>
      <c r="GU177" s="185"/>
      <c r="GV177" s="185"/>
      <c r="GW177" s="185"/>
      <c r="GX177" s="185"/>
      <c r="GY177" s="185"/>
      <c r="GZ177" s="185"/>
      <c r="HA177" s="185"/>
      <c r="HB177" s="185"/>
      <c r="HC177" s="185"/>
      <c r="HD177" s="185"/>
      <c r="HE177" s="185"/>
      <c r="HF177" s="185"/>
      <c r="HG177" s="185"/>
      <c r="HH177" s="185"/>
      <c r="HI177" s="185"/>
      <c r="HJ177" s="185"/>
      <c r="HK177" s="185"/>
      <c r="HL177" s="185"/>
      <c r="HM177" s="185"/>
      <c r="HN177" s="185"/>
      <c r="HO177" s="185"/>
      <c r="HP177" s="185"/>
      <c r="HQ177" s="185"/>
      <c r="HR177" s="185"/>
      <c r="HS177" s="185"/>
      <c r="HT177" s="185"/>
      <c r="HU177" s="185"/>
      <c r="HV177" s="185"/>
      <c r="HW177" s="185"/>
      <c r="HX177" s="185"/>
      <c r="HY177" s="185"/>
      <c r="HZ177" s="185"/>
      <c r="IA177" s="185"/>
      <c r="IB177" s="185"/>
      <c r="IC177" s="185"/>
      <c r="ID177" s="185"/>
      <c r="IE177" s="185"/>
      <c r="IF177" s="185"/>
      <c r="IG177" s="185"/>
      <c r="IH177" s="185"/>
      <c r="II177" s="185"/>
      <c r="IJ177" s="185"/>
      <c r="IK177" s="185"/>
      <c r="IL177" s="185"/>
      <c r="IM177" s="185"/>
      <c r="IN177" s="185"/>
      <c r="IO177" s="185"/>
      <c r="IP177" s="185"/>
      <c r="IQ177" s="185"/>
      <c r="IR177" s="185"/>
      <c r="IS177" s="185"/>
      <c r="IT177" s="185"/>
      <c r="IU177" s="185"/>
      <c r="IV177" s="185"/>
      <c r="IW177" s="185"/>
    </row>
    <row r="178" customFormat="false" ht="15.75" hidden="true" customHeight="false" outlineLevel="0" collapsed="false">
      <c r="A178" s="210" t="s">
        <v>326</v>
      </c>
      <c r="B178" s="183" t="n">
        <f aca="false">Assumptions!B23</f>
        <v>8700</v>
      </c>
      <c r="C178" s="183" t="n">
        <f aca="false">$B$177*C22</f>
        <v>0</v>
      </c>
      <c r="D178" s="183" t="n">
        <f aca="false">$B$177*D22*1.075</f>
        <v>0</v>
      </c>
      <c r="E178" s="183" t="n">
        <f aca="false">$B$177*E22*1.075</f>
        <v>0</v>
      </c>
      <c r="F178" s="183" t="n">
        <f aca="false">$B$177*F22*1.075</f>
        <v>0</v>
      </c>
      <c r="G178" s="183" t="n">
        <f aca="false">$B$177*G22*1.075</f>
        <v>0</v>
      </c>
      <c r="H178" s="183" t="n">
        <f aca="false">$B$177*H22*1.075</f>
        <v>0</v>
      </c>
      <c r="I178" s="183" t="n">
        <f aca="false">$B$177*I22*1.075</f>
        <v>0</v>
      </c>
      <c r="J178" s="183" t="n">
        <f aca="false">$B$177*J22*1.075</f>
        <v>0</v>
      </c>
      <c r="K178" s="183" t="n">
        <f aca="false">$B$177*K22*1.075</f>
        <v>0</v>
      </c>
      <c r="L178" s="183" t="n">
        <f aca="false">$B$177*L22*1.075</f>
        <v>0</v>
      </c>
      <c r="M178" s="183" t="n">
        <f aca="false">$B$177*M22*1.075</f>
        <v>0</v>
      </c>
      <c r="N178" s="183" t="n">
        <f aca="false">$B$177*N22*1.075</f>
        <v>0</v>
      </c>
      <c r="O178" s="184" t="n">
        <f aca="false">SUM(C178:N178)</f>
        <v>0</v>
      </c>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85"/>
      <c r="BL178" s="185"/>
      <c r="BM178" s="185"/>
      <c r="BN178" s="185"/>
      <c r="BO178" s="185"/>
      <c r="BP178" s="185"/>
      <c r="BQ178" s="185"/>
      <c r="BR178" s="185"/>
      <c r="BS178" s="185"/>
      <c r="BT178" s="185"/>
      <c r="BU178" s="185"/>
      <c r="BV178" s="185"/>
      <c r="BW178" s="185"/>
      <c r="BX178" s="185"/>
      <c r="BY178" s="185"/>
      <c r="BZ178" s="185"/>
      <c r="CA178" s="185"/>
      <c r="CB178" s="185"/>
      <c r="CC178" s="185"/>
      <c r="CD178" s="185"/>
      <c r="CE178" s="185"/>
      <c r="CF178" s="185"/>
      <c r="CG178" s="185"/>
      <c r="CH178" s="185"/>
      <c r="CI178" s="185"/>
      <c r="CJ178" s="185"/>
      <c r="CK178" s="185"/>
      <c r="CL178" s="185"/>
      <c r="CM178" s="185"/>
      <c r="CN178" s="185"/>
      <c r="CO178" s="185"/>
      <c r="CP178" s="185"/>
      <c r="CQ178" s="185"/>
      <c r="CR178" s="185"/>
      <c r="CS178" s="185"/>
      <c r="CT178" s="185"/>
      <c r="CU178" s="185"/>
      <c r="CV178" s="185"/>
      <c r="CW178" s="185"/>
      <c r="CX178" s="185"/>
      <c r="CY178" s="185"/>
      <c r="CZ178" s="185"/>
      <c r="DA178" s="185"/>
      <c r="DB178" s="185"/>
      <c r="DC178" s="185"/>
      <c r="DD178" s="185"/>
      <c r="DE178" s="185"/>
      <c r="DF178" s="185"/>
      <c r="DG178" s="185"/>
      <c r="DH178" s="185"/>
      <c r="DI178" s="185"/>
      <c r="DJ178" s="185"/>
      <c r="DK178" s="185"/>
      <c r="DL178" s="185"/>
      <c r="DM178" s="185"/>
      <c r="DN178" s="185"/>
      <c r="DO178" s="185"/>
      <c r="DP178" s="185"/>
      <c r="DQ178" s="185"/>
      <c r="DR178" s="185"/>
      <c r="DS178" s="185"/>
      <c r="DT178" s="185"/>
      <c r="DU178" s="185"/>
      <c r="DV178" s="185"/>
      <c r="DW178" s="185"/>
      <c r="DX178" s="185"/>
      <c r="DY178" s="185"/>
      <c r="DZ178" s="185"/>
      <c r="EA178" s="185"/>
      <c r="EB178" s="185"/>
      <c r="EC178" s="185"/>
      <c r="ED178" s="185"/>
      <c r="EE178" s="185"/>
      <c r="EF178" s="185"/>
      <c r="EG178" s="185"/>
      <c r="EH178" s="185"/>
      <c r="EI178" s="185"/>
      <c r="EJ178" s="185"/>
      <c r="EK178" s="185"/>
      <c r="EL178" s="185"/>
      <c r="EM178" s="185"/>
      <c r="EN178" s="185"/>
      <c r="EO178" s="185"/>
      <c r="EP178" s="185"/>
      <c r="EQ178" s="185"/>
      <c r="ER178" s="185"/>
      <c r="ES178" s="185"/>
      <c r="ET178" s="185"/>
      <c r="EU178" s="185"/>
      <c r="EV178" s="185"/>
      <c r="EW178" s="185"/>
      <c r="EX178" s="185"/>
      <c r="EY178" s="185"/>
      <c r="EZ178" s="185"/>
      <c r="FA178" s="185"/>
      <c r="FB178" s="185"/>
      <c r="FC178" s="185"/>
      <c r="FD178" s="185"/>
      <c r="FE178" s="185"/>
      <c r="FF178" s="185"/>
      <c r="FG178" s="185"/>
      <c r="FH178" s="185"/>
      <c r="FI178" s="185"/>
      <c r="FJ178" s="185"/>
      <c r="FK178" s="185"/>
      <c r="FL178" s="185"/>
      <c r="FM178" s="185"/>
      <c r="FN178" s="185"/>
      <c r="FO178" s="185"/>
      <c r="FP178" s="185"/>
      <c r="FQ178" s="185"/>
      <c r="FR178" s="185"/>
      <c r="FS178" s="185"/>
      <c r="FT178" s="185"/>
      <c r="FU178" s="185"/>
      <c r="FV178" s="185"/>
      <c r="FW178" s="185"/>
      <c r="FX178" s="185"/>
      <c r="FY178" s="185"/>
      <c r="FZ178" s="185"/>
      <c r="GA178" s="185"/>
      <c r="GB178" s="185"/>
      <c r="GC178" s="185"/>
      <c r="GD178" s="185"/>
      <c r="GE178" s="185"/>
      <c r="GF178" s="185"/>
      <c r="GG178" s="185"/>
      <c r="GH178" s="185"/>
      <c r="GI178" s="185"/>
      <c r="GJ178" s="185"/>
      <c r="GK178" s="185"/>
      <c r="GL178" s="185"/>
      <c r="GM178" s="185"/>
      <c r="GN178" s="185"/>
      <c r="GO178" s="185"/>
      <c r="GP178" s="185"/>
      <c r="GQ178" s="185"/>
      <c r="GR178" s="185"/>
      <c r="GS178" s="185"/>
      <c r="GT178" s="185"/>
      <c r="GU178" s="185"/>
      <c r="GV178" s="185"/>
      <c r="GW178" s="185"/>
      <c r="GX178" s="185"/>
      <c r="GY178" s="185"/>
      <c r="GZ178" s="185"/>
      <c r="HA178" s="185"/>
      <c r="HB178" s="185"/>
      <c r="HC178" s="185"/>
      <c r="HD178" s="185"/>
      <c r="HE178" s="185"/>
      <c r="HF178" s="185"/>
      <c r="HG178" s="185"/>
      <c r="HH178" s="185"/>
      <c r="HI178" s="185"/>
      <c r="HJ178" s="185"/>
      <c r="HK178" s="185"/>
      <c r="HL178" s="185"/>
      <c r="HM178" s="185"/>
      <c r="HN178" s="185"/>
      <c r="HO178" s="185"/>
      <c r="HP178" s="185"/>
      <c r="HQ178" s="185"/>
      <c r="HR178" s="185"/>
      <c r="HS178" s="185"/>
      <c r="HT178" s="185"/>
      <c r="HU178" s="185"/>
      <c r="HV178" s="185"/>
      <c r="HW178" s="185"/>
      <c r="HX178" s="185"/>
      <c r="HY178" s="185"/>
      <c r="HZ178" s="185"/>
      <c r="IA178" s="185"/>
      <c r="IB178" s="185"/>
      <c r="IC178" s="185"/>
      <c r="ID178" s="185"/>
      <c r="IE178" s="185"/>
      <c r="IF178" s="185"/>
      <c r="IG178" s="185"/>
      <c r="IH178" s="185"/>
      <c r="II178" s="185"/>
      <c r="IJ178" s="185"/>
      <c r="IK178" s="185"/>
      <c r="IL178" s="185"/>
      <c r="IM178" s="185"/>
      <c r="IN178" s="185"/>
      <c r="IO178" s="185"/>
      <c r="IP178" s="185"/>
      <c r="IQ178" s="185"/>
      <c r="IR178" s="185"/>
      <c r="IS178" s="185"/>
      <c r="IT178" s="185"/>
      <c r="IU178" s="185"/>
      <c r="IV178" s="185"/>
      <c r="IW178" s="185"/>
    </row>
    <row r="179" customFormat="false" ht="15.75" hidden="true" customHeight="false" outlineLevel="0" collapsed="false">
      <c r="A179" s="210" t="s">
        <v>327</v>
      </c>
      <c r="B179" s="183" t="n">
        <f aca="false">Assumptions!B31</f>
        <v>6900</v>
      </c>
      <c r="C179" s="183" t="n">
        <f aca="false">$B$177*C23</f>
        <v>0</v>
      </c>
      <c r="D179" s="183" t="n">
        <f aca="false">$B$177*D23*1.075</f>
        <v>0</v>
      </c>
      <c r="E179" s="183" t="n">
        <f aca="false">$B$177*E23*1.075</f>
        <v>0</v>
      </c>
      <c r="F179" s="183" t="n">
        <f aca="false">$B$177*F23*1.075</f>
        <v>0</v>
      </c>
      <c r="G179" s="183" t="n">
        <f aca="false">$B$177*G23*1.075</f>
        <v>0</v>
      </c>
      <c r="H179" s="183" t="n">
        <f aca="false">$B$177*H23*1.075</f>
        <v>0</v>
      </c>
      <c r="I179" s="183" t="n">
        <f aca="false">$B$177*I23*1.075</f>
        <v>0</v>
      </c>
      <c r="J179" s="183" t="n">
        <f aca="false">$B$177*J23*1.075</f>
        <v>0</v>
      </c>
      <c r="K179" s="183" t="n">
        <f aca="false">$B$177*K23*1.075</f>
        <v>0</v>
      </c>
      <c r="L179" s="183" t="n">
        <f aca="false">$B$177*L23*1.075</f>
        <v>0</v>
      </c>
      <c r="M179" s="183" t="n">
        <f aca="false">$B$177*M23*1.075</f>
        <v>0</v>
      </c>
      <c r="N179" s="183" t="n">
        <f aca="false">$B$177*N23*1.075</f>
        <v>0</v>
      </c>
      <c r="O179" s="184" t="n">
        <f aca="false">SUM(C179:N179)</f>
        <v>0</v>
      </c>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85"/>
      <c r="BL179" s="185"/>
      <c r="BM179" s="185"/>
      <c r="BN179" s="185"/>
      <c r="BO179" s="185"/>
      <c r="BP179" s="185"/>
      <c r="BQ179" s="185"/>
      <c r="BR179" s="185"/>
      <c r="BS179" s="185"/>
      <c r="BT179" s="185"/>
      <c r="BU179" s="185"/>
      <c r="BV179" s="185"/>
      <c r="BW179" s="185"/>
      <c r="BX179" s="185"/>
      <c r="BY179" s="185"/>
      <c r="BZ179" s="185"/>
      <c r="CA179" s="185"/>
      <c r="CB179" s="185"/>
      <c r="CC179" s="185"/>
      <c r="CD179" s="185"/>
      <c r="CE179" s="185"/>
      <c r="CF179" s="185"/>
      <c r="CG179" s="185"/>
      <c r="CH179" s="185"/>
      <c r="CI179" s="185"/>
      <c r="CJ179" s="185"/>
      <c r="CK179" s="185"/>
      <c r="CL179" s="185"/>
      <c r="CM179" s="185"/>
      <c r="CN179" s="185"/>
      <c r="CO179" s="185"/>
      <c r="CP179" s="185"/>
      <c r="CQ179" s="185"/>
      <c r="CR179" s="185"/>
      <c r="CS179" s="185"/>
      <c r="CT179" s="185"/>
      <c r="CU179" s="185"/>
      <c r="CV179" s="185"/>
      <c r="CW179" s="185"/>
      <c r="CX179" s="185"/>
      <c r="CY179" s="185"/>
      <c r="CZ179" s="185"/>
      <c r="DA179" s="185"/>
      <c r="DB179" s="185"/>
      <c r="DC179" s="185"/>
      <c r="DD179" s="185"/>
      <c r="DE179" s="185"/>
      <c r="DF179" s="185"/>
      <c r="DG179" s="185"/>
      <c r="DH179" s="185"/>
      <c r="DI179" s="185"/>
      <c r="DJ179" s="185"/>
      <c r="DK179" s="185"/>
      <c r="DL179" s="185"/>
      <c r="DM179" s="185"/>
      <c r="DN179" s="185"/>
      <c r="DO179" s="185"/>
      <c r="DP179" s="185"/>
      <c r="DQ179" s="185"/>
      <c r="DR179" s="185"/>
      <c r="DS179" s="185"/>
      <c r="DT179" s="185"/>
      <c r="DU179" s="185"/>
      <c r="DV179" s="185"/>
      <c r="DW179" s="185"/>
      <c r="DX179" s="185"/>
      <c r="DY179" s="185"/>
      <c r="DZ179" s="185"/>
      <c r="EA179" s="185"/>
      <c r="EB179" s="185"/>
      <c r="EC179" s="185"/>
      <c r="ED179" s="185"/>
      <c r="EE179" s="185"/>
      <c r="EF179" s="185"/>
      <c r="EG179" s="185"/>
      <c r="EH179" s="185"/>
      <c r="EI179" s="185"/>
      <c r="EJ179" s="185"/>
      <c r="EK179" s="185"/>
      <c r="EL179" s="185"/>
      <c r="EM179" s="185"/>
      <c r="EN179" s="185"/>
      <c r="EO179" s="185"/>
      <c r="EP179" s="185"/>
      <c r="EQ179" s="185"/>
      <c r="ER179" s="185"/>
      <c r="ES179" s="185"/>
      <c r="ET179" s="185"/>
      <c r="EU179" s="185"/>
      <c r="EV179" s="185"/>
      <c r="EW179" s="185"/>
      <c r="EX179" s="185"/>
      <c r="EY179" s="185"/>
      <c r="EZ179" s="185"/>
      <c r="FA179" s="185"/>
      <c r="FB179" s="185"/>
      <c r="FC179" s="185"/>
      <c r="FD179" s="185"/>
      <c r="FE179" s="185"/>
      <c r="FF179" s="185"/>
      <c r="FG179" s="185"/>
      <c r="FH179" s="185"/>
      <c r="FI179" s="185"/>
      <c r="FJ179" s="185"/>
      <c r="FK179" s="185"/>
      <c r="FL179" s="185"/>
      <c r="FM179" s="185"/>
      <c r="FN179" s="185"/>
      <c r="FO179" s="185"/>
      <c r="FP179" s="185"/>
      <c r="FQ179" s="185"/>
      <c r="FR179" s="185"/>
      <c r="FS179" s="185"/>
      <c r="FT179" s="185"/>
      <c r="FU179" s="185"/>
      <c r="FV179" s="185"/>
      <c r="FW179" s="185"/>
      <c r="FX179" s="185"/>
      <c r="FY179" s="185"/>
      <c r="FZ179" s="185"/>
      <c r="GA179" s="185"/>
      <c r="GB179" s="185"/>
      <c r="GC179" s="185"/>
      <c r="GD179" s="185"/>
      <c r="GE179" s="185"/>
      <c r="GF179" s="185"/>
      <c r="GG179" s="185"/>
      <c r="GH179" s="185"/>
      <c r="GI179" s="185"/>
      <c r="GJ179" s="185"/>
      <c r="GK179" s="185"/>
      <c r="GL179" s="185"/>
      <c r="GM179" s="185"/>
      <c r="GN179" s="185"/>
      <c r="GO179" s="185"/>
      <c r="GP179" s="185"/>
      <c r="GQ179" s="185"/>
      <c r="GR179" s="185"/>
      <c r="GS179" s="185"/>
      <c r="GT179" s="185"/>
      <c r="GU179" s="185"/>
      <c r="GV179" s="185"/>
      <c r="GW179" s="185"/>
      <c r="GX179" s="185"/>
      <c r="GY179" s="185"/>
      <c r="GZ179" s="185"/>
      <c r="HA179" s="185"/>
      <c r="HB179" s="185"/>
      <c r="HC179" s="185"/>
      <c r="HD179" s="185"/>
      <c r="HE179" s="185"/>
      <c r="HF179" s="185"/>
      <c r="HG179" s="185"/>
      <c r="HH179" s="185"/>
      <c r="HI179" s="185"/>
      <c r="HJ179" s="185"/>
      <c r="HK179" s="185"/>
      <c r="HL179" s="185"/>
      <c r="HM179" s="185"/>
      <c r="HN179" s="185"/>
      <c r="HO179" s="185"/>
      <c r="HP179" s="185"/>
      <c r="HQ179" s="185"/>
      <c r="HR179" s="185"/>
      <c r="HS179" s="185"/>
      <c r="HT179" s="185"/>
      <c r="HU179" s="185"/>
      <c r="HV179" s="185"/>
      <c r="HW179" s="185"/>
      <c r="HX179" s="185"/>
      <c r="HY179" s="185"/>
      <c r="HZ179" s="185"/>
      <c r="IA179" s="185"/>
      <c r="IB179" s="185"/>
      <c r="IC179" s="185"/>
      <c r="ID179" s="185"/>
      <c r="IE179" s="185"/>
      <c r="IF179" s="185"/>
      <c r="IG179" s="185"/>
      <c r="IH179" s="185"/>
      <c r="II179" s="185"/>
      <c r="IJ179" s="185"/>
      <c r="IK179" s="185"/>
      <c r="IL179" s="185"/>
      <c r="IM179" s="185"/>
      <c r="IN179" s="185"/>
      <c r="IO179" s="185"/>
      <c r="IP179" s="185"/>
      <c r="IQ179" s="185"/>
      <c r="IR179" s="185"/>
      <c r="IS179" s="185"/>
      <c r="IT179" s="185"/>
      <c r="IU179" s="185"/>
      <c r="IV179" s="185"/>
      <c r="IW179" s="185"/>
    </row>
    <row r="180" customFormat="false" ht="16.5" hidden="true" customHeight="true" outlineLevel="0" collapsed="false">
      <c r="A180" s="211" t="s">
        <v>396</v>
      </c>
      <c r="B180" s="211"/>
      <c r="C180" s="212" t="n">
        <f aca="false">SUM(C176:C179)</f>
        <v>0</v>
      </c>
      <c r="D180" s="212" t="n">
        <f aca="false">SUM(D176:D179)</f>
        <v>0</v>
      </c>
      <c r="E180" s="212" t="n">
        <f aca="false">SUM(E176:E179)</f>
        <v>0</v>
      </c>
      <c r="F180" s="212" t="n">
        <f aca="false">SUM(F176:F179)</f>
        <v>0</v>
      </c>
      <c r="G180" s="212" t="n">
        <f aca="false">SUM(G176:G179)</f>
        <v>0</v>
      </c>
      <c r="H180" s="212" t="n">
        <f aca="false">SUM(H176:H179)</f>
        <v>0</v>
      </c>
      <c r="I180" s="212" t="n">
        <f aca="false">SUM(I176:I179)</f>
        <v>0</v>
      </c>
      <c r="J180" s="212" t="n">
        <f aca="false">SUM(J176:J179)</f>
        <v>0</v>
      </c>
      <c r="K180" s="212" t="n">
        <f aca="false">SUM(K176:K179)</f>
        <v>0</v>
      </c>
      <c r="L180" s="212" t="n">
        <f aca="false">SUM(L176:L179)</f>
        <v>0</v>
      </c>
      <c r="M180" s="212" t="n">
        <f aca="false">SUM(M176:M179)</f>
        <v>0</v>
      </c>
      <c r="N180" s="212" t="n">
        <f aca="false">SUM(N176:N179)</f>
        <v>0</v>
      </c>
      <c r="O180" s="212" t="n">
        <f aca="false">SUM(O176:O179)</f>
        <v>0</v>
      </c>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c r="CO180" s="211"/>
      <c r="CP180" s="211"/>
      <c r="CQ180" s="211"/>
      <c r="CR180" s="211"/>
      <c r="CS180" s="211"/>
      <c r="CT180" s="211"/>
      <c r="CU180" s="211"/>
      <c r="CV180" s="211"/>
      <c r="CW180" s="211"/>
      <c r="CX180" s="211"/>
      <c r="CY180" s="211"/>
      <c r="CZ180" s="211"/>
      <c r="DA180" s="211"/>
      <c r="DB180" s="211"/>
      <c r="DC180" s="211"/>
      <c r="DD180" s="211"/>
      <c r="DE180" s="211"/>
      <c r="DF180" s="211"/>
      <c r="DG180" s="211"/>
      <c r="DH180" s="211"/>
      <c r="DI180" s="211"/>
      <c r="DJ180" s="211"/>
      <c r="DK180" s="211"/>
      <c r="DL180" s="211"/>
      <c r="DM180" s="211"/>
      <c r="DN180" s="211"/>
      <c r="DO180" s="211"/>
      <c r="DP180" s="211"/>
      <c r="DQ180" s="211"/>
      <c r="DR180" s="211"/>
      <c r="DS180" s="211"/>
      <c r="DT180" s="211"/>
      <c r="DU180" s="211"/>
      <c r="DV180" s="211"/>
      <c r="DW180" s="211"/>
      <c r="DX180" s="211"/>
      <c r="DY180" s="211"/>
      <c r="DZ180" s="211"/>
      <c r="EA180" s="211"/>
      <c r="EB180" s="211"/>
      <c r="EC180" s="211"/>
      <c r="ED180" s="211"/>
      <c r="EE180" s="211"/>
      <c r="EF180" s="211"/>
      <c r="EG180" s="211"/>
      <c r="EH180" s="211"/>
      <c r="EI180" s="211"/>
      <c r="EJ180" s="211"/>
      <c r="EK180" s="211"/>
      <c r="EL180" s="211"/>
      <c r="EM180" s="211"/>
      <c r="EN180" s="211"/>
      <c r="EO180" s="211"/>
      <c r="EP180" s="211"/>
      <c r="EQ180" s="211"/>
      <c r="ER180" s="211"/>
      <c r="ES180" s="211"/>
      <c r="ET180" s="211"/>
      <c r="EU180" s="211"/>
      <c r="EV180" s="211"/>
      <c r="EW180" s="211"/>
      <c r="EX180" s="211"/>
      <c r="EY180" s="211"/>
      <c r="EZ180" s="211"/>
      <c r="FA180" s="211"/>
      <c r="FB180" s="211"/>
      <c r="FC180" s="211"/>
      <c r="FD180" s="211"/>
      <c r="FE180" s="211"/>
      <c r="FF180" s="211"/>
      <c r="FG180" s="211"/>
      <c r="FH180" s="211"/>
      <c r="FI180" s="211"/>
      <c r="FJ180" s="211"/>
      <c r="FK180" s="211"/>
      <c r="FL180" s="211"/>
      <c r="FM180" s="211"/>
      <c r="FN180" s="211"/>
      <c r="FO180" s="211"/>
      <c r="FP180" s="211"/>
      <c r="FQ180" s="211"/>
      <c r="FR180" s="211"/>
      <c r="FS180" s="211"/>
      <c r="FT180" s="211"/>
      <c r="FU180" s="211"/>
      <c r="FV180" s="211"/>
      <c r="FW180" s="211"/>
      <c r="FX180" s="211"/>
      <c r="FY180" s="211"/>
      <c r="FZ180" s="211"/>
      <c r="GA180" s="211"/>
      <c r="GB180" s="211"/>
      <c r="GC180" s="211"/>
      <c r="GD180" s="211"/>
      <c r="GE180" s="211"/>
      <c r="GF180" s="211"/>
      <c r="GG180" s="211"/>
      <c r="GH180" s="211"/>
      <c r="GI180" s="211"/>
      <c r="GJ180" s="211"/>
      <c r="GK180" s="211"/>
      <c r="GL180" s="211"/>
      <c r="GM180" s="211"/>
      <c r="GN180" s="211"/>
      <c r="GO180" s="211"/>
      <c r="GP180" s="211"/>
      <c r="GQ180" s="211"/>
      <c r="GR180" s="211"/>
      <c r="GS180" s="211"/>
      <c r="GT180" s="211"/>
      <c r="GU180" s="211"/>
      <c r="GV180" s="211"/>
      <c r="GW180" s="211"/>
      <c r="GX180" s="211"/>
      <c r="GY180" s="211"/>
      <c r="GZ180" s="211"/>
      <c r="HA180" s="211"/>
      <c r="HB180" s="211"/>
      <c r="HC180" s="211"/>
      <c r="HD180" s="211"/>
      <c r="HE180" s="211"/>
      <c r="HF180" s="211"/>
      <c r="HG180" s="211"/>
      <c r="HH180" s="211"/>
      <c r="HI180" s="211"/>
      <c r="HJ180" s="211"/>
      <c r="HK180" s="211"/>
      <c r="HL180" s="211"/>
      <c r="HM180" s="211"/>
      <c r="HN180" s="211"/>
      <c r="HO180" s="211"/>
      <c r="HP180" s="211"/>
      <c r="HQ180" s="211"/>
      <c r="HR180" s="211"/>
      <c r="HS180" s="211"/>
      <c r="HT180" s="211"/>
      <c r="HU180" s="211"/>
      <c r="HV180" s="211"/>
      <c r="HW180" s="211"/>
      <c r="HX180" s="211"/>
      <c r="HY180" s="211"/>
      <c r="HZ180" s="211"/>
      <c r="IA180" s="211"/>
      <c r="IB180" s="211"/>
      <c r="IC180" s="211"/>
      <c r="ID180" s="211"/>
      <c r="IE180" s="211"/>
      <c r="IF180" s="211"/>
      <c r="IG180" s="211"/>
      <c r="IH180" s="211"/>
      <c r="II180" s="211"/>
      <c r="IJ180" s="211"/>
      <c r="IK180" s="211"/>
      <c r="IL180" s="211"/>
      <c r="IM180" s="211"/>
      <c r="IN180" s="211"/>
      <c r="IO180" s="211"/>
      <c r="IP180" s="211"/>
      <c r="IQ180" s="211"/>
      <c r="IR180" s="211"/>
      <c r="IS180" s="211"/>
      <c r="IT180" s="211"/>
      <c r="IU180" s="211"/>
      <c r="IV180" s="211"/>
      <c r="IW180" s="211"/>
    </row>
    <row r="181" customFormat="false" ht="12.75" hidden="true" customHeight="false" outlineLevel="0" collapsed="false"/>
    <row r="182" customFormat="false" ht="12.75" hidden="true" customHeight="false" outlineLevel="0" collapsed="false">
      <c r="A182" s="213" t="s">
        <v>331</v>
      </c>
      <c r="B182" s="214" t="n">
        <v>8150</v>
      </c>
      <c r="C182" s="214" t="n">
        <f aca="false">$B$182*C27</f>
        <v>0</v>
      </c>
      <c r="D182" s="214" t="n">
        <f aca="false">$B$182*D27*1.075</f>
        <v>0</v>
      </c>
      <c r="E182" s="214" t="n">
        <f aca="false">$B$182*E27*1.075</f>
        <v>0</v>
      </c>
      <c r="F182" s="214" t="n">
        <f aca="false">$B$182*F27*1.075</f>
        <v>0</v>
      </c>
      <c r="G182" s="214" t="n">
        <f aca="false">$B$182*G27*1.075</f>
        <v>0</v>
      </c>
      <c r="H182" s="214" t="n">
        <f aca="false">$B$182*H27*1.075</f>
        <v>0</v>
      </c>
      <c r="I182" s="214" t="n">
        <f aca="false">$B$182*I27*1.075</f>
        <v>0</v>
      </c>
      <c r="J182" s="214" t="n">
        <f aca="false">$B$182*J27*1.075</f>
        <v>0</v>
      </c>
      <c r="K182" s="214" t="n">
        <f aca="false">$B$182*K27*1.075</f>
        <v>0</v>
      </c>
      <c r="L182" s="214" t="n">
        <f aca="false">$B$182*L27*1.075</f>
        <v>0</v>
      </c>
      <c r="M182" s="214" t="n">
        <f aca="false">$B$182*M27*1.075</f>
        <v>0</v>
      </c>
      <c r="N182" s="214" t="n">
        <f aca="false">$B$182*N27*1.075</f>
        <v>0</v>
      </c>
      <c r="O182" s="215" t="n">
        <f aca="false">SUM(C182:N182)</f>
        <v>0</v>
      </c>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211"/>
      <c r="BY182" s="211"/>
      <c r="BZ182" s="211"/>
      <c r="CA182" s="211"/>
      <c r="CB182" s="211"/>
      <c r="CC182" s="211"/>
      <c r="CD182" s="211"/>
      <c r="CE182" s="211"/>
      <c r="CF182" s="211"/>
      <c r="CG182" s="211"/>
      <c r="CH182" s="211"/>
      <c r="CI182" s="211"/>
      <c r="CJ182" s="211"/>
      <c r="CK182" s="211"/>
      <c r="CL182" s="211"/>
      <c r="CM182" s="211"/>
      <c r="CN182" s="211"/>
      <c r="CO182" s="211"/>
      <c r="CP182" s="211"/>
      <c r="CQ182" s="211"/>
      <c r="CR182" s="211"/>
      <c r="CS182" s="211"/>
      <c r="CT182" s="211"/>
      <c r="CU182" s="211"/>
      <c r="CV182" s="211"/>
      <c r="CW182" s="211"/>
      <c r="CX182" s="211"/>
      <c r="CY182" s="211"/>
      <c r="CZ182" s="211"/>
      <c r="DA182" s="211"/>
      <c r="DB182" s="211"/>
      <c r="DC182" s="211"/>
      <c r="DD182" s="211"/>
      <c r="DE182" s="211"/>
      <c r="DF182" s="211"/>
      <c r="DG182" s="211"/>
      <c r="DH182" s="211"/>
      <c r="DI182" s="211"/>
      <c r="DJ182" s="211"/>
      <c r="DK182" s="211"/>
      <c r="DL182" s="211"/>
      <c r="DM182" s="211"/>
      <c r="DN182" s="211"/>
      <c r="DO182" s="211"/>
      <c r="DP182" s="211"/>
      <c r="DQ182" s="211"/>
      <c r="DR182" s="211"/>
      <c r="DS182" s="211"/>
      <c r="DT182" s="211"/>
      <c r="DU182" s="211"/>
      <c r="DV182" s="211"/>
      <c r="DW182" s="211"/>
      <c r="DX182" s="211"/>
      <c r="DY182" s="211"/>
      <c r="DZ182" s="211"/>
      <c r="EA182" s="211"/>
      <c r="EB182" s="211"/>
      <c r="EC182" s="211"/>
      <c r="ED182" s="211"/>
      <c r="EE182" s="211"/>
      <c r="EF182" s="211"/>
      <c r="EG182" s="211"/>
      <c r="EH182" s="211"/>
      <c r="EI182" s="211"/>
      <c r="EJ182" s="211"/>
      <c r="EK182" s="211"/>
      <c r="EL182" s="211"/>
      <c r="EM182" s="211"/>
      <c r="EN182" s="211"/>
      <c r="EO182" s="211"/>
      <c r="EP182" s="211"/>
      <c r="EQ182" s="211"/>
      <c r="ER182" s="211"/>
      <c r="ES182" s="211"/>
      <c r="ET182" s="211"/>
      <c r="EU182" s="211"/>
      <c r="EV182" s="211"/>
      <c r="EW182" s="211"/>
      <c r="EX182" s="211"/>
      <c r="EY182" s="211"/>
      <c r="EZ182" s="211"/>
      <c r="FA182" s="211"/>
      <c r="FB182" s="211"/>
      <c r="FC182" s="211"/>
      <c r="FD182" s="211"/>
      <c r="FE182" s="211"/>
      <c r="FF182" s="211"/>
      <c r="FG182" s="211"/>
      <c r="FH182" s="211"/>
      <c r="FI182" s="211"/>
      <c r="FJ182" s="211"/>
      <c r="FK182" s="211"/>
      <c r="FL182" s="211"/>
      <c r="FM182" s="211"/>
      <c r="FN182" s="211"/>
      <c r="FO182" s="211"/>
      <c r="FP182" s="211"/>
      <c r="FQ182" s="211"/>
      <c r="FR182" s="211"/>
      <c r="FS182" s="211"/>
      <c r="FT182" s="211"/>
      <c r="FU182" s="211"/>
      <c r="FV182" s="211"/>
      <c r="FW182" s="211"/>
      <c r="FX182" s="211"/>
      <c r="FY182" s="211"/>
      <c r="FZ182" s="211"/>
      <c r="GA182" s="211"/>
      <c r="GB182" s="211"/>
      <c r="GC182" s="211"/>
      <c r="GD182" s="211"/>
      <c r="GE182" s="211"/>
      <c r="GF182" s="211"/>
      <c r="GG182" s="211"/>
      <c r="GH182" s="211"/>
      <c r="GI182" s="211"/>
      <c r="GJ182" s="211"/>
      <c r="GK182" s="211"/>
      <c r="GL182" s="211"/>
      <c r="GM182" s="211"/>
      <c r="GN182" s="211"/>
      <c r="GO182" s="211"/>
      <c r="GP182" s="211"/>
      <c r="GQ182" s="211"/>
      <c r="GR182" s="211"/>
      <c r="GS182" s="211"/>
      <c r="GT182" s="211"/>
      <c r="GU182" s="211"/>
      <c r="GV182" s="211"/>
      <c r="GW182" s="211"/>
      <c r="GX182" s="211"/>
      <c r="GY182" s="211"/>
      <c r="GZ182" s="211"/>
      <c r="HA182" s="211"/>
      <c r="HB182" s="211"/>
      <c r="HC182" s="211"/>
      <c r="HD182" s="211"/>
      <c r="HE182" s="211"/>
      <c r="HF182" s="211"/>
      <c r="HG182" s="211"/>
      <c r="HH182" s="211"/>
      <c r="HI182" s="211"/>
      <c r="HJ182" s="211"/>
      <c r="HK182" s="211"/>
      <c r="HL182" s="211"/>
      <c r="HM182" s="211"/>
      <c r="HN182" s="211"/>
      <c r="HO182" s="211"/>
      <c r="HP182" s="211"/>
      <c r="HQ182" s="211"/>
      <c r="HR182" s="211"/>
      <c r="HS182" s="211"/>
      <c r="HT182" s="211"/>
      <c r="HU182" s="211"/>
      <c r="HV182" s="211"/>
      <c r="HW182" s="211"/>
      <c r="HX182" s="211"/>
      <c r="HY182" s="211"/>
      <c r="HZ182" s="211"/>
      <c r="IA182" s="211"/>
      <c r="IB182" s="211"/>
      <c r="IC182" s="211"/>
      <c r="ID182" s="211"/>
      <c r="IE182" s="211"/>
      <c r="IF182" s="211"/>
      <c r="IG182" s="211"/>
      <c r="IH182" s="211"/>
      <c r="II182" s="211"/>
      <c r="IJ182" s="211"/>
      <c r="IK182" s="211"/>
      <c r="IL182" s="211"/>
      <c r="IM182" s="211"/>
      <c r="IN182" s="211"/>
      <c r="IO182" s="211"/>
      <c r="IP182" s="211"/>
      <c r="IQ182" s="211"/>
      <c r="IR182" s="211"/>
      <c r="IS182" s="211"/>
      <c r="IT182" s="211"/>
      <c r="IU182" s="211"/>
      <c r="IV182" s="211"/>
      <c r="IW182" s="211"/>
    </row>
    <row r="183" customFormat="false" ht="12.75" hidden="true" customHeight="false" outlineLevel="0" collapsed="false"/>
    <row r="184" customFormat="false" ht="12.75" hidden="true" customHeight="false" outlineLevel="0" collapsed="false">
      <c r="A184" s="211" t="s">
        <v>351</v>
      </c>
      <c r="B184" s="211"/>
      <c r="C184" s="216" t="n">
        <f aca="false">C173+C180+C182</f>
        <v>0</v>
      </c>
      <c r="D184" s="216" t="n">
        <f aca="false">D173+D180+D182</f>
        <v>0</v>
      </c>
      <c r="E184" s="216" t="n">
        <f aca="false">E173+E180+E182</f>
        <v>0</v>
      </c>
      <c r="F184" s="216" t="n">
        <f aca="false">F173+F180+F182</f>
        <v>0</v>
      </c>
      <c r="G184" s="216" t="n">
        <f aca="false">G173+G180+G182</f>
        <v>0</v>
      </c>
      <c r="H184" s="216" t="n">
        <f aca="false">H173+H180+H182</f>
        <v>0</v>
      </c>
      <c r="I184" s="216" t="n">
        <f aca="false">I173+I180+I182</f>
        <v>0</v>
      </c>
      <c r="J184" s="216" t="n">
        <f aca="false">J173+J180+J182</f>
        <v>0</v>
      </c>
      <c r="K184" s="216" t="n">
        <f aca="false">K173+K180+K182</f>
        <v>0</v>
      </c>
      <c r="L184" s="216" t="n">
        <f aca="false">L173+L180+L182</f>
        <v>0</v>
      </c>
      <c r="M184" s="216" t="n">
        <f aca="false">M173+M180+M182</f>
        <v>0</v>
      </c>
      <c r="N184" s="216" t="n">
        <f aca="false">N173+N180+N182</f>
        <v>0</v>
      </c>
      <c r="O184" s="216" t="n">
        <f aca="false">O173+O180+O182</f>
        <v>0</v>
      </c>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c r="CL184" s="211"/>
      <c r="CM184" s="211"/>
      <c r="CN184" s="211"/>
      <c r="CO184" s="211"/>
      <c r="CP184" s="211"/>
      <c r="CQ184" s="211"/>
      <c r="CR184" s="211"/>
      <c r="CS184" s="211"/>
      <c r="CT184" s="211"/>
      <c r="CU184" s="211"/>
      <c r="CV184" s="211"/>
      <c r="CW184" s="211"/>
      <c r="CX184" s="211"/>
      <c r="CY184" s="211"/>
      <c r="CZ184" s="211"/>
      <c r="DA184" s="211"/>
      <c r="DB184" s="211"/>
      <c r="DC184" s="211"/>
      <c r="DD184" s="211"/>
      <c r="DE184" s="211"/>
      <c r="DF184" s="211"/>
      <c r="DG184" s="211"/>
      <c r="DH184" s="211"/>
      <c r="DI184" s="211"/>
      <c r="DJ184" s="211"/>
      <c r="DK184" s="211"/>
      <c r="DL184" s="211"/>
      <c r="DM184" s="211"/>
      <c r="DN184" s="211"/>
      <c r="DO184" s="211"/>
      <c r="DP184" s="211"/>
      <c r="DQ184" s="211"/>
      <c r="DR184" s="211"/>
      <c r="DS184" s="211"/>
      <c r="DT184" s="211"/>
      <c r="DU184" s="211"/>
      <c r="DV184" s="211"/>
      <c r="DW184" s="211"/>
      <c r="DX184" s="211"/>
      <c r="DY184" s="211"/>
      <c r="DZ184" s="211"/>
      <c r="EA184" s="211"/>
      <c r="EB184" s="211"/>
      <c r="EC184" s="211"/>
      <c r="ED184" s="211"/>
      <c r="EE184" s="211"/>
      <c r="EF184" s="211"/>
      <c r="EG184" s="211"/>
      <c r="EH184" s="211"/>
      <c r="EI184" s="211"/>
      <c r="EJ184" s="211"/>
      <c r="EK184" s="211"/>
      <c r="EL184" s="211"/>
      <c r="EM184" s="211"/>
      <c r="EN184" s="211"/>
      <c r="EO184" s="211"/>
      <c r="EP184" s="211"/>
      <c r="EQ184" s="211"/>
      <c r="ER184" s="211"/>
      <c r="ES184" s="211"/>
      <c r="ET184" s="211"/>
      <c r="EU184" s="211"/>
      <c r="EV184" s="211"/>
      <c r="EW184" s="211"/>
      <c r="EX184" s="211"/>
      <c r="EY184" s="211"/>
      <c r="EZ184" s="211"/>
      <c r="FA184" s="211"/>
      <c r="FB184" s="211"/>
      <c r="FC184" s="211"/>
      <c r="FD184" s="211"/>
      <c r="FE184" s="211"/>
      <c r="FF184" s="211"/>
      <c r="FG184" s="211"/>
      <c r="FH184" s="211"/>
      <c r="FI184" s="211"/>
      <c r="FJ184" s="211"/>
      <c r="FK184" s="211"/>
      <c r="FL184" s="211"/>
      <c r="FM184" s="211"/>
      <c r="FN184" s="211"/>
      <c r="FO184" s="211"/>
      <c r="FP184" s="211"/>
      <c r="FQ184" s="211"/>
      <c r="FR184" s="211"/>
      <c r="FS184" s="211"/>
      <c r="FT184" s="211"/>
      <c r="FU184" s="211"/>
      <c r="FV184" s="211"/>
      <c r="FW184" s="211"/>
      <c r="FX184" s="211"/>
      <c r="FY184" s="211"/>
      <c r="FZ184" s="211"/>
      <c r="GA184" s="211"/>
      <c r="GB184" s="211"/>
      <c r="GC184" s="211"/>
      <c r="GD184" s="211"/>
      <c r="GE184" s="211"/>
      <c r="GF184" s="211"/>
      <c r="GG184" s="211"/>
      <c r="GH184" s="211"/>
      <c r="GI184" s="211"/>
      <c r="GJ184" s="211"/>
      <c r="GK184" s="211"/>
      <c r="GL184" s="211"/>
      <c r="GM184" s="211"/>
      <c r="GN184" s="211"/>
      <c r="GO184" s="211"/>
      <c r="GP184" s="211"/>
      <c r="GQ184" s="211"/>
      <c r="GR184" s="211"/>
      <c r="GS184" s="211"/>
      <c r="GT184" s="211"/>
      <c r="GU184" s="211"/>
      <c r="GV184" s="211"/>
      <c r="GW184" s="211"/>
      <c r="GX184" s="211"/>
      <c r="GY184" s="211"/>
      <c r="GZ184" s="211"/>
      <c r="HA184" s="211"/>
      <c r="HB184" s="211"/>
      <c r="HC184" s="211"/>
      <c r="HD184" s="211"/>
      <c r="HE184" s="211"/>
      <c r="HF184" s="211"/>
      <c r="HG184" s="211"/>
      <c r="HH184" s="211"/>
      <c r="HI184" s="211"/>
      <c r="HJ184" s="211"/>
      <c r="HK184" s="211"/>
      <c r="HL184" s="211"/>
      <c r="HM184" s="211"/>
      <c r="HN184" s="211"/>
      <c r="HO184" s="211"/>
      <c r="HP184" s="211"/>
      <c r="HQ184" s="211"/>
      <c r="HR184" s="211"/>
      <c r="HS184" s="211"/>
      <c r="HT184" s="211"/>
      <c r="HU184" s="211"/>
      <c r="HV184" s="211"/>
      <c r="HW184" s="211"/>
      <c r="HX184" s="211"/>
      <c r="HY184" s="211"/>
      <c r="HZ184" s="211"/>
      <c r="IA184" s="211"/>
      <c r="IB184" s="211"/>
      <c r="IC184" s="211"/>
      <c r="ID184" s="211"/>
      <c r="IE184" s="211"/>
      <c r="IF184" s="211"/>
      <c r="IG184" s="211"/>
      <c r="IH184" s="211"/>
      <c r="II184" s="211"/>
      <c r="IJ184" s="211"/>
      <c r="IK184" s="211"/>
      <c r="IL184" s="211"/>
      <c r="IM184" s="211"/>
      <c r="IN184" s="211"/>
      <c r="IO184" s="211"/>
      <c r="IP184" s="211"/>
      <c r="IQ184" s="211"/>
      <c r="IR184" s="211"/>
      <c r="IS184" s="211"/>
      <c r="IT184" s="211"/>
      <c r="IU184" s="211"/>
      <c r="IV184" s="211"/>
      <c r="IW184" s="211"/>
    </row>
    <row r="185" customFormat="false" ht="12.75" hidden="true" customHeight="false" outlineLevel="0" collapsed="false"/>
    <row r="186" customFormat="false" ht="12.75" hidden="true" customHeight="false" outlineLevel="0" collapsed="false"/>
    <row r="187" customFormat="false" ht="15.75" hidden="true" customHeight="false" outlineLevel="0" collapsed="false">
      <c r="A187" s="182" t="s">
        <v>335</v>
      </c>
      <c r="B187" s="183" t="n">
        <v>45</v>
      </c>
      <c r="C187" s="183" t="n">
        <f aca="false">C31*$B$31*200</f>
        <v>0</v>
      </c>
      <c r="D187" s="183" t="n">
        <f aca="false">D31*$B$31*200</f>
        <v>0</v>
      </c>
      <c r="E187" s="183" t="n">
        <f aca="false">E31*$B$31*200</f>
        <v>0</v>
      </c>
      <c r="F187" s="183" t="n">
        <f aca="false">F31*$B$31*200</f>
        <v>0</v>
      </c>
      <c r="G187" s="183" t="n">
        <f aca="false">G31*$B$31*200</f>
        <v>0</v>
      </c>
      <c r="H187" s="183" t="n">
        <f aca="false">H31*$B$31*200</f>
        <v>0</v>
      </c>
      <c r="I187" s="183" t="n">
        <f aca="false">I31*$B$31*200</f>
        <v>0</v>
      </c>
      <c r="J187" s="183" t="n">
        <f aca="false">J31*$B$31*200</f>
        <v>0</v>
      </c>
      <c r="K187" s="183" t="n">
        <f aca="false">K31*$B$31*200</f>
        <v>0</v>
      </c>
      <c r="L187" s="183" t="n">
        <f aca="false">L31*$B$31*200</f>
        <v>0</v>
      </c>
      <c r="M187" s="183" t="n">
        <f aca="false">M31*$B$31*200</f>
        <v>0</v>
      </c>
      <c r="N187" s="183" t="n">
        <f aca="false">N31*$B$31*200</f>
        <v>0</v>
      </c>
      <c r="O187" s="184" t="n">
        <f aca="false">N187</f>
        <v>0</v>
      </c>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c r="AV187" s="185"/>
      <c r="AW187" s="185"/>
      <c r="AX187" s="185"/>
      <c r="AY187" s="185"/>
      <c r="AZ187" s="185"/>
      <c r="BA187" s="185"/>
      <c r="BB187" s="185"/>
      <c r="BC187" s="185"/>
      <c r="BD187" s="185"/>
      <c r="BE187" s="185"/>
      <c r="BF187" s="185"/>
      <c r="BG187" s="185"/>
      <c r="BH187" s="185"/>
      <c r="BI187" s="185"/>
      <c r="BJ187" s="185"/>
      <c r="BK187" s="185"/>
      <c r="BL187" s="185"/>
      <c r="BM187" s="185"/>
      <c r="BN187" s="185"/>
      <c r="BO187" s="185"/>
      <c r="BP187" s="185"/>
      <c r="BQ187" s="185"/>
      <c r="BR187" s="185"/>
      <c r="BS187" s="185"/>
      <c r="BT187" s="185"/>
      <c r="BU187" s="185"/>
      <c r="BV187" s="185"/>
      <c r="BW187" s="185"/>
      <c r="BX187" s="185"/>
      <c r="BY187" s="185"/>
      <c r="BZ187" s="185"/>
      <c r="CA187" s="185"/>
      <c r="CB187" s="185"/>
      <c r="CC187" s="185"/>
      <c r="CD187" s="185"/>
      <c r="CE187" s="185"/>
      <c r="CF187" s="185"/>
      <c r="CG187" s="185"/>
      <c r="CH187" s="185"/>
      <c r="CI187" s="185"/>
      <c r="CJ187" s="185"/>
      <c r="CK187" s="185"/>
      <c r="CL187" s="185"/>
      <c r="CM187" s="185"/>
      <c r="CN187" s="185"/>
      <c r="CO187" s="185"/>
      <c r="CP187" s="185"/>
      <c r="CQ187" s="185"/>
      <c r="CR187" s="185"/>
      <c r="CS187" s="185"/>
      <c r="CT187" s="185"/>
      <c r="CU187" s="185"/>
      <c r="CV187" s="185"/>
      <c r="CW187" s="185"/>
      <c r="CX187" s="185"/>
      <c r="CY187" s="185"/>
      <c r="CZ187" s="185"/>
      <c r="DA187" s="185"/>
      <c r="DB187" s="185"/>
      <c r="DC187" s="185"/>
      <c r="DD187" s="185"/>
      <c r="DE187" s="185"/>
      <c r="DF187" s="185"/>
      <c r="DG187" s="185"/>
      <c r="DH187" s="185"/>
      <c r="DI187" s="185"/>
      <c r="DJ187" s="185"/>
      <c r="DK187" s="185"/>
      <c r="DL187" s="185"/>
      <c r="DM187" s="185"/>
      <c r="DN187" s="185"/>
      <c r="DO187" s="185"/>
      <c r="DP187" s="185"/>
      <c r="DQ187" s="185"/>
      <c r="DR187" s="185"/>
      <c r="DS187" s="185"/>
      <c r="DT187" s="185"/>
      <c r="DU187" s="185"/>
      <c r="DV187" s="185"/>
      <c r="DW187" s="185"/>
      <c r="DX187" s="185"/>
      <c r="DY187" s="185"/>
      <c r="DZ187" s="185"/>
      <c r="EA187" s="185"/>
      <c r="EB187" s="185"/>
      <c r="EC187" s="185"/>
      <c r="ED187" s="185"/>
      <c r="EE187" s="185"/>
      <c r="EF187" s="185"/>
      <c r="EG187" s="185"/>
      <c r="EH187" s="185"/>
      <c r="EI187" s="185"/>
      <c r="EJ187" s="185"/>
      <c r="EK187" s="185"/>
      <c r="EL187" s="185"/>
      <c r="EM187" s="185"/>
      <c r="EN187" s="185"/>
      <c r="EO187" s="185"/>
      <c r="EP187" s="185"/>
      <c r="EQ187" s="185"/>
      <c r="ER187" s="185"/>
      <c r="ES187" s="185"/>
      <c r="ET187" s="185"/>
      <c r="EU187" s="185"/>
      <c r="EV187" s="185"/>
      <c r="EW187" s="185"/>
      <c r="EX187" s="185"/>
      <c r="EY187" s="185"/>
      <c r="EZ187" s="185"/>
      <c r="FA187" s="185"/>
      <c r="FB187" s="185"/>
      <c r="FC187" s="185"/>
      <c r="FD187" s="185"/>
      <c r="FE187" s="185"/>
      <c r="FF187" s="185"/>
      <c r="FG187" s="185"/>
      <c r="FH187" s="185"/>
      <c r="FI187" s="185"/>
      <c r="FJ187" s="185"/>
      <c r="FK187" s="185"/>
      <c r="FL187" s="185"/>
      <c r="FM187" s="185"/>
      <c r="FN187" s="185"/>
      <c r="FO187" s="185"/>
      <c r="FP187" s="185"/>
      <c r="FQ187" s="185"/>
      <c r="FR187" s="185"/>
      <c r="FS187" s="185"/>
      <c r="FT187" s="185"/>
      <c r="FU187" s="185"/>
      <c r="FV187" s="185"/>
      <c r="FW187" s="185"/>
      <c r="FX187" s="185"/>
      <c r="FY187" s="185"/>
      <c r="FZ187" s="185"/>
      <c r="GA187" s="185"/>
      <c r="GB187" s="185"/>
      <c r="GC187" s="185"/>
      <c r="GD187" s="185"/>
      <c r="GE187" s="185"/>
      <c r="GF187" s="185"/>
      <c r="GG187" s="185"/>
      <c r="GH187" s="185"/>
      <c r="GI187" s="185"/>
      <c r="GJ187" s="185"/>
      <c r="GK187" s="185"/>
      <c r="GL187" s="185"/>
      <c r="GM187" s="185"/>
      <c r="GN187" s="185"/>
      <c r="GO187" s="185"/>
      <c r="GP187" s="185"/>
      <c r="GQ187" s="185"/>
      <c r="GR187" s="185"/>
      <c r="GS187" s="185"/>
      <c r="GT187" s="185"/>
      <c r="GU187" s="185"/>
      <c r="GV187" s="185"/>
      <c r="GW187" s="185"/>
      <c r="GX187" s="185"/>
      <c r="GY187" s="185"/>
      <c r="GZ187" s="185"/>
      <c r="HA187" s="185"/>
      <c r="HB187" s="185"/>
      <c r="HC187" s="185"/>
      <c r="HD187" s="185"/>
      <c r="HE187" s="185"/>
      <c r="HF187" s="185"/>
      <c r="HG187" s="185"/>
      <c r="HH187" s="185"/>
      <c r="HI187" s="185"/>
      <c r="HJ187" s="185"/>
      <c r="HK187" s="185"/>
      <c r="HL187" s="185"/>
      <c r="HM187" s="185"/>
      <c r="HN187" s="185"/>
      <c r="HO187" s="185"/>
      <c r="HP187" s="185"/>
      <c r="HQ187" s="185"/>
      <c r="HR187" s="185"/>
      <c r="HS187" s="185"/>
      <c r="HT187" s="185"/>
      <c r="HU187" s="185"/>
      <c r="HV187" s="185"/>
      <c r="HW187" s="185"/>
      <c r="HX187" s="185"/>
      <c r="HY187" s="185"/>
      <c r="HZ187" s="185"/>
      <c r="IA187" s="185"/>
      <c r="IB187" s="185"/>
      <c r="IC187" s="185"/>
      <c r="ID187" s="185"/>
      <c r="IE187" s="185"/>
      <c r="IF187" s="185"/>
      <c r="IG187" s="185"/>
      <c r="IH187" s="185"/>
      <c r="II187" s="185"/>
      <c r="IJ187" s="185"/>
      <c r="IK187" s="185"/>
      <c r="IL187" s="185"/>
      <c r="IM187" s="185"/>
      <c r="IN187" s="185"/>
      <c r="IO187" s="185"/>
      <c r="IP187" s="185"/>
      <c r="IQ187" s="185"/>
      <c r="IR187" s="185"/>
      <c r="IS187" s="185"/>
      <c r="IT187" s="185"/>
      <c r="IU187" s="185"/>
      <c r="IV187" s="185"/>
      <c r="IW187" s="185"/>
    </row>
    <row r="188" customFormat="false" ht="15.75" hidden="true" customHeight="false" outlineLevel="0" collapsed="false">
      <c r="A188" s="182" t="s">
        <v>336</v>
      </c>
      <c r="B188" s="183" t="n">
        <v>65</v>
      </c>
      <c r="C188" s="183" t="n">
        <f aca="false">C32*$B$31*200</f>
        <v>0</v>
      </c>
      <c r="D188" s="183" t="n">
        <f aca="false">D32*$B$31*200</f>
        <v>0</v>
      </c>
      <c r="E188" s="183" t="n">
        <f aca="false">E32*$B$31*200</f>
        <v>0</v>
      </c>
      <c r="F188" s="183" t="n">
        <f aca="false">F32*$B$31*200</f>
        <v>0</v>
      </c>
      <c r="G188" s="183" t="n">
        <f aca="false">G32*$B$31*200</f>
        <v>0</v>
      </c>
      <c r="H188" s="183" t="n">
        <f aca="false">H32*$B$31*200</f>
        <v>0</v>
      </c>
      <c r="I188" s="183" t="n">
        <f aca="false">I32*$B$31*200</f>
        <v>0</v>
      </c>
      <c r="J188" s="183" t="n">
        <f aca="false">J32*$B$31*200</f>
        <v>0</v>
      </c>
      <c r="K188" s="183" t="n">
        <f aca="false">K32*$B$31*200</f>
        <v>0</v>
      </c>
      <c r="L188" s="183" t="n">
        <f aca="false">L32*$B$31*200</f>
        <v>0</v>
      </c>
      <c r="M188" s="183" t="n">
        <f aca="false">M32*$B$31*200</f>
        <v>0</v>
      </c>
      <c r="N188" s="183" t="n">
        <f aca="false">N32*$B$31*200</f>
        <v>0</v>
      </c>
      <c r="O188" s="184" t="n">
        <f aca="false">N188</f>
        <v>0</v>
      </c>
      <c r="P188" s="185"/>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c r="BK188" s="185"/>
      <c r="BL188" s="185"/>
      <c r="BM188" s="185"/>
      <c r="BN188" s="185"/>
      <c r="BO188" s="185"/>
      <c r="BP188" s="185"/>
      <c r="BQ188" s="185"/>
      <c r="BR188" s="185"/>
      <c r="BS188" s="185"/>
      <c r="BT188" s="185"/>
      <c r="BU188" s="185"/>
      <c r="BV188" s="185"/>
      <c r="BW188" s="185"/>
      <c r="BX188" s="185"/>
      <c r="BY188" s="185"/>
      <c r="BZ188" s="185"/>
      <c r="CA188" s="185"/>
      <c r="CB188" s="185"/>
      <c r="CC188" s="185"/>
      <c r="CD188" s="185"/>
      <c r="CE188" s="185"/>
      <c r="CF188" s="185"/>
      <c r="CG188" s="185"/>
      <c r="CH188" s="185"/>
      <c r="CI188" s="185"/>
      <c r="CJ188" s="185"/>
      <c r="CK188" s="185"/>
      <c r="CL188" s="185"/>
      <c r="CM188" s="185"/>
      <c r="CN188" s="185"/>
      <c r="CO188" s="185"/>
      <c r="CP188" s="185"/>
      <c r="CQ188" s="185"/>
      <c r="CR188" s="185"/>
      <c r="CS188" s="185"/>
      <c r="CT188" s="185"/>
      <c r="CU188" s="185"/>
      <c r="CV188" s="185"/>
      <c r="CW188" s="185"/>
      <c r="CX188" s="185"/>
      <c r="CY188" s="185"/>
      <c r="CZ188" s="185"/>
      <c r="DA188" s="185"/>
      <c r="DB188" s="185"/>
      <c r="DC188" s="185"/>
      <c r="DD188" s="185"/>
      <c r="DE188" s="185"/>
      <c r="DF188" s="185"/>
      <c r="DG188" s="185"/>
      <c r="DH188" s="185"/>
      <c r="DI188" s="185"/>
      <c r="DJ188" s="185"/>
      <c r="DK188" s="185"/>
      <c r="DL188" s="185"/>
      <c r="DM188" s="185"/>
      <c r="DN188" s="185"/>
      <c r="DO188" s="185"/>
      <c r="DP188" s="185"/>
      <c r="DQ188" s="185"/>
      <c r="DR188" s="185"/>
      <c r="DS188" s="185"/>
      <c r="DT188" s="185"/>
      <c r="DU188" s="185"/>
      <c r="DV188" s="185"/>
      <c r="DW188" s="185"/>
      <c r="DX188" s="185"/>
      <c r="DY188" s="185"/>
      <c r="DZ188" s="185"/>
      <c r="EA188" s="185"/>
      <c r="EB188" s="185"/>
      <c r="EC188" s="185"/>
      <c r="ED188" s="185"/>
      <c r="EE188" s="185"/>
      <c r="EF188" s="185"/>
      <c r="EG188" s="185"/>
      <c r="EH188" s="185"/>
      <c r="EI188" s="185"/>
      <c r="EJ188" s="185"/>
      <c r="EK188" s="185"/>
      <c r="EL188" s="185"/>
      <c r="EM188" s="185"/>
      <c r="EN188" s="185"/>
      <c r="EO188" s="185"/>
      <c r="EP188" s="185"/>
      <c r="EQ188" s="185"/>
      <c r="ER188" s="185"/>
      <c r="ES188" s="185"/>
      <c r="ET188" s="185"/>
      <c r="EU188" s="185"/>
      <c r="EV188" s="185"/>
      <c r="EW188" s="185"/>
      <c r="EX188" s="185"/>
      <c r="EY188" s="185"/>
      <c r="EZ188" s="185"/>
      <c r="FA188" s="185"/>
      <c r="FB188" s="185"/>
      <c r="FC188" s="185"/>
      <c r="FD188" s="185"/>
      <c r="FE188" s="185"/>
      <c r="FF188" s="185"/>
      <c r="FG188" s="185"/>
      <c r="FH188" s="185"/>
      <c r="FI188" s="185"/>
      <c r="FJ188" s="185"/>
      <c r="FK188" s="185"/>
      <c r="FL188" s="185"/>
      <c r="FM188" s="185"/>
      <c r="FN188" s="185"/>
      <c r="FO188" s="185"/>
      <c r="FP188" s="185"/>
      <c r="FQ188" s="185"/>
      <c r="FR188" s="185"/>
      <c r="FS188" s="185"/>
      <c r="FT188" s="185"/>
      <c r="FU188" s="185"/>
      <c r="FV188" s="185"/>
      <c r="FW188" s="185"/>
      <c r="FX188" s="185"/>
      <c r="FY188" s="185"/>
      <c r="FZ188" s="185"/>
      <c r="GA188" s="185"/>
      <c r="GB188" s="185"/>
      <c r="GC188" s="185"/>
      <c r="GD188" s="185"/>
      <c r="GE188" s="185"/>
      <c r="GF188" s="185"/>
      <c r="GG188" s="185"/>
      <c r="GH188" s="185"/>
      <c r="GI188" s="185"/>
      <c r="GJ188" s="185"/>
      <c r="GK188" s="185"/>
      <c r="GL188" s="185"/>
      <c r="GM188" s="185"/>
      <c r="GN188" s="185"/>
      <c r="GO188" s="185"/>
      <c r="GP188" s="185"/>
      <c r="GQ188" s="185"/>
      <c r="GR188" s="185"/>
      <c r="GS188" s="185"/>
      <c r="GT188" s="185"/>
      <c r="GU188" s="185"/>
      <c r="GV188" s="185"/>
      <c r="GW188" s="185"/>
      <c r="GX188" s="185"/>
      <c r="GY188" s="185"/>
      <c r="GZ188" s="185"/>
      <c r="HA188" s="185"/>
      <c r="HB188" s="185"/>
      <c r="HC188" s="185"/>
      <c r="HD188" s="185"/>
      <c r="HE188" s="185"/>
      <c r="HF188" s="185"/>
      <c r="HG188" s="185"/>
      <c r="HH188" s="185"/>
      <c r="HI188" s="185"/>
      <c r="HJ188" s="185"/>
      <c r="HK188" s="185"/>
      <c r="HL188" s="185"/>
      <c r="HM188" s="185"/>
      <c r="HN188" s="185"/>
      <c r="HO188" s="185"/>
      <c r="HP188" s="185"/>
      <c r="HQ188" s="185"/>
      <c r="HR188" s="185"/>
      <c r="HS188" s="185"/>
      <c r="HT188" s="185"/>
      <c r="HU188" s="185"/>
      <c r="HV188" s="185"/>
      <c r="HW188" s="185"/>
      <c r="HX188" s="185"/>
      <c r="HY188" s="185"/>
      <c r="HZ188" s="185"/>
      <c r="IA188" s="185"/>
      <c r="IB188" s="185"/>
      <c r="IC188" s="185"/>
      <c r="ID188" s="185"/>
      <c r="IE188" s="185"/>
      <c r="IF188" s="185"/>
      <c r="IG188" s="185"/>
      <c r="IH188" s="185"/>
      <c r="II188" s="185"/>
      <c r="IJ188" s="185"/>
      <c r="IK188" s="185"/>
      <c r="IL188" s="185"/>
      <c r="IM188" s="185"/>
      <c r="IN188" s="185"/>
      <c r="IO188" s="185"/>
      <c r="IP188" s="185"/>
      <c r="IQ188" s="185"/>
      <c r="IR188" s="185"/>
      <c r="IS188" s="185"/>
      <c r="IT188" s="185"/>
      <c r="IU188" s="185"/>
      <c r="IV188" s="185"/>
      <c r="IW188" s="185"/>
    </row>
    <row r="189" customFormat="false" ht="15.75" hidden="true" customHeight="false" outlineLevel="0" collapsed="false">
      <c r="A189" s="182" t="s">
        <v>337</v>
      </c>
      <c r="B189" s="183" t="n">
        <v>85</v>
      </c>
      <c r="C189" s="183" t="n">
        <f aca="false">C33*$B$31*200</f>
        <v>0</v>
      </c>
      <c r="D189" s="183" t="n">
        <f aca="false">D33*$B$31*200</f>
        <v>0</v>
      </c>
      <c r="E189" s="183" t="n">
        <f aca="false">E33*$B$31*200</f>
        <v>0</v>
      </c>
      <c r="F189" s="183" t="n">
        <f aca="false">F33*$B$31*200</f>
        <v>0</v>
      </c>
      <c r="G189" s="183" t="n">
        <f aca="false">G33*$B$31*200</f>
        <v>0</v>
      </c>
      <c r="H189" s="183" t="n">
        <f aca="false">H33*$B$31*200</f>
        <v>0</v>
      </c>
      <c r="I189" s="183" t="n">
        <f aca="false">I33*$B$31*200</f>
        <v>0</v>
      </c>
      <c r="J189" s="183" t="n">
        <f aca="false">J33*$B$31*200</f>
        <v>0</v>
      </c>
      <c r="K189" s="183" t="n">
        <f aca="false">K33*$B$31*200</f>
        <v>0</v>
      </c>
      <c r="L189" s="183" t="n">
        <f aca="false">L33*$B$31*200</f>
        <v>0</v>
      </c>
      <c r="M189" s="183" t="n">
        <f aca="false">M33*$B$31*200</f>
        <v>0</v>
      </c>
      <c r="N189" s="183" t="n">
        <f aca="false">N33*$B$31*200</f>
        <v>0</v>
      </c>
      <c r="O189" s="184" t="n">
        <f aca="false">N189</f>
        <v>0</v>
      </c>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5"/>
      <c r="AU189" s="185"/>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c r="CJ189" s="185"/>
      <c r="CK189" s="185"/>
      <c r="CL189" s="185"/>
      <c r="CM189" s="185"/>
      <c r="CN189" s="185"/>
      <c r="CO189" s="185"/>
      <c r="CP189" s="185"/>
      <c r="CQ189" s="185"/>
      <c r="CR189" s="185"/>
      <c r="CS189" s="185"/>
      <c r="CT189" s="185"/>
      <c r="CU189" s="185"/>
      <c r="CV189" s="185"/>
      <c r="CW189" s="185"/>
      <c r="CX189" s="185"/>
      <c r="CY189" s="185"/>
      <c r="CZ189" s="185"/>
      <c r="DA189" s="185"/>
      <c r="DB189" s="185"/>
      <c r="DC189" s="185"/>
      <c r="DD189" s="185"/>
      <c r="DE189" s="185"/>
      <c r="DF189" s="185"/>
      <c r="DG189" s="185"/>
      <c r="DH189" s="185"/>
      <c r="DI189" s="185"/>
      <c r="DJ189" s="185"/>
      <c r="DK189" s="185"/>
      <c r="DL189" s="185"/>
      <c r="DM189" s="185"/>
      <c r="DN189" s="185"/>
      <c r="DO189" s="185"/>
      <c r="DP189" s="185"/>
      <c r="DQ189" s="185"/>
      <c r="DR189" s="185"/>
      <c r="DS189" s="185"/>
      <c r="DT189" s="185"/>
      <c r="DU189" s="185"/>
      <c r="DV189" s="185"/>
      <c r="DW189" s="185"/>
      <c r="DX189" s="185"/>
      <c r="DY189" s="185"/>
      <c r="DZ189" s="185"/>
      <c r="EA189" s="185"/>
      <c r="EB189" s="185"/>
      <c r="EC189" s="185"/>
      <c r="ED189" s="185"/>
      <c r="EE189" s="185"/>
      <c r="EF189" s="185"/>
      <c r="EG189" s="185"/>
      <c r="EH189" s="185"/>
      <c r="EI189" s="185"/>
      <c r="EJ189" s="185"/>
      <c r="EK189" s="185"/>
      <c r="EL189" s="185"/>
      <c r="EM189" s="185"/>
      <c r="EN189" s="185"/>
      <c r="EO189" s="185"/>
      <c r="EP189" s="185"/>
      <c r="EQ189" s="185"/>
      <c r="ER189" s="185"/>
      <c r="ES189" s="185"/>
      <c r="ET189" s="185"/>
      <c r="EU189" s="185"/>
      <c r="EV189" s="185"/>
      <c r="EW189" s="185"/>
      <c r="EX189" s="185"/>
      <c r="EY189" s="185"/>
      <c r="EZ189" s="185"/>
      <c r="FA189" s="185"/>
      <c r="FB189" s="185"/>
      <c r="FC189" s="185"/>
      <c r="FD189" s="185"/>
      <c r="FE189" s="185"/>
      <c r="FF189" s="185"/>
      <c r="FG189" s="185"/>
      <c r="FH189" s="185"/>
      <c r="FI189" s="185"/>
      <c r="FJ189" s="185"/>
      <c r="FK189" s="185"/>
      <c r="FL189" s="185"/>
      <c r="FM189" s="185"/>
      <c r="FN189" s="185"/>
      <c r="FO189" s="185"/>
      <c r="FP189" s="185"/>
      <c r="FQ189" s="185"/>
      <c r="FR189" s="185"/>
      <c r="FS189" s="185"/>
      <c r="FT189" s="185"/>
      <c r="FU189" s="185"/>
      <c r="FV189" s="185"/>
      <c r="FW189" s="185"/>
      <c r="FX189" s="185"/>
      <c r="FY189" s="185"/>
      <c r="FZ189" s="185"/>
      <c r="GA189" s="185"/>
      <c r="GB189" s="185"/>
      <c r="GC189" s="185"/>
      <c r="GD189" s="185"/>
      <c r="GE189" s="185"/>
      <c r="GF189" s="185"/>
      <c r="GG189" s="185"/>
      <c r="GH189" s="185"/>
      <c r="GI189" s="185"/>
      <c r="GJ189" s="185"/>
      <c r="GK189" s="185"/>
      <c r="GL189" s="185"/>
      <c r="GM189" s="185"/>
      <c r="GN189" s="185"/>
      <c r="GO189" s="185"/>
      <c r="GP189" s="185"/>
      <c r="GQ189" s="185"/>
      <c r="GR189" s="185"/>
      <c r="GS189" s="185"/>
      <c r="GT189" s="185"/>
      <c r="GU189" s="185"/>
      <c r="GV189" s="185"/>
      <c r="GW189" s="185"/>
      <c r="GX189" s="185"/>
      <c r="GY189" s="185"/>
      <c r="GZ189" s="185"/>
      <c r="HA189" s="185"/>
      <c r="HB189" s="185"/>
      <c r="HC189" s="185"/>
      <c r="HD189" s="185"/>
      <c r="HE189" s="185"/>
      <c r="HF189" s="185"/>
      <c r="HG189" s="185"/>
      <c r="HH189" s="185"/>
      <c r="HI189" s="185"/>
      <c r="HJ189" s="185"/>
      <c r="HK189" s="185"/>
      <c r="HL189" s="185"/>
      <c r="HM189" s="185"/>
      <c r="HN189" s="185"/>
      <c r="HO189" s="185"/>
      <c r="HP189" s="185"/>
      <c r="HQ189" s="185"/>
      <c r="HR189" s="185"/>
      <c r="HS189" s="185"/>
      <c r="HT189" s="185"/>
      <c r="HU189" s="185"/>
      <c r="HV189" s="185"/>
      <c r="HW189" s="185"/>
      <c r="HX189" s="185"/>
      <c r="HY189" s="185"/>
      <c r="HZ189" s="185"/>
      <c r="IA189" s="185"/>
      <c r="IB189" s="185"/>
      <c r="IC189" s="185"/>
      <c r="ID189" s="185"/>
      <c r="IE189" s="185"/>
      <c r="IF189" s="185"/>
      <c r="IG189" s="185"/>
      <c r="IH189" s="185"/>
      <c r="II189" s="185"/>
      <c r="IJ189" s="185"/>
      <c r="IK189" s="185"/>
      <c r="IL189" s="185"/>
      <c r="IM189" s="185"/>
      <c r="IN189" s="185"/>
      <c r="IO189" s="185"/>
      <c r="IP189" s="185"/>
      <c r="IQ189" s="185"/>
      <c r="IR189" s="185"/>
      <c r="IS189" s="185"/>
      <c r="IT189" s="185"/>
      <c r="IU189" s="185"/>
      <c r="IV189" s="185"/>
      <c r="IW189" s="185"/>
    </row>
    <row r="190" customFormat="false" ht="15.75" hidden="true" customHeight="false" outlineLevel="0" collapsed="false">
      <c r="A190" s="182" t="s">
        <v>338</v>
      </c>
      <c r="B190" s="183" t="n">
        <v>115</v>
      </c>
      <c r="C190" s="183" t="n">
        <f aca="false">C34*$B$31*200</f>
        <v>0</v>
      </c>
      <c r="D190" s="183" t="n">
        <f aca="false">D34*$B$31*200</f>
        <v>0</v>
      </c>
      <c r="E190" s="183" t="n">
        <f aca="false">E34*$B$31*200</f>
        <v>0</v>
      </c>
      <c r="F190" s="183" t="n">
        <f aca="false">F34*$B$31*200</f>
        <v>0</v>
      </c>
      <c r="G190" s="183" t="n">
        <f aca="false">G34*$B$31*200</f>
        <v>0</v>
      </c>
      <c r="H190" s="183" t="n">
        <f aca="false">H34*$B$31*200</f>
        <v>0</v>
      </c>
      <c r="I190" s="183" t="n">
        <f aca="false">I34*$B$31*200</f>
        <v>0</v>
      </c>
      <c r="J190" s="183" t="n">
        <f aca="false">J34*$B$31*200</f>
        <v>0</v>
      </c>
      <c r="K190" s="183" t="n">
        <f aca="false">K34*$B$31*200</f>
        <v>0</v>
      </c>
      <c r="L190" s="183" t="n">
        <f aca="false">L34*$B$31*200</f>
        <v>0</v>
      </c>
      <c r="M190" s="183" t="n">
        <f aca="false">M34*$B$31*200</f>
        <v>0</v>
      </c>
      <c r="N190" s="183" t="n">
        <f aca="false">N34*$B$31*200</f>
        <v>0</v>
      </c>
      <c r="O190" s="184" t="n">
        <f aca="false">N190</f>
        <v>0</v>
      </c>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5"/>
      <c r="AU190" s="185"/>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c r="CJ190" s="185"/>
      <c r="CK190" s="185"/>
      <c r="CL190" s="185"/>
      <c r="CM190" s="185"/>
      <c r="CN190" s="185"/>
      <c r="CO190" s="185"/>
      <c r="CP190" s="185"/>
      <c r="CQ190" s="185"/>
      <c r="CR190" s="185"/>
      <c r="CS190" s="185"/>
      <c r="CT190" s="185"/>
      <c r="CU190" s="185"/>
      <c r="CV190" s="185"/>
      <c r="CW190" s="185"/>
      <c r="CX190" s="185"/>
      <c r="CY190" s="185"/>
      <c r="CZ190" s="185"/>
      <c r="DA190" s="185"/>
      <c r="DB190" s="185"/>
      <c r="DC190" s="185"/>
      <c r="DD190" s="185"/>
      <c r="DE190" s="185"/>
      <c r="DF190" s="185"/>
      <c r="DG190" s="185"/>
      <c r="DH190" s="185"/>
      <c r="DI190" s="185"/>
      <c r="DJ190" s="185"/>
      <c r="DK190" s="185"/>
      <c r="DL190" s="185"/>
      <c r="DM190" s="185"/>
      <c r="DN190" s="185"/>
      <c r="DO190" s="185"/>
      <c r="DP190" s="185"/>
      <c r="DQ190" s="185"/>
      <c r="DR190" s="185"/>
      <c r="DS190" s="185"/>
      <c r="DT190" s="185"/>
      <c r="DU190" s="185"/>
      <c r="DV190" s="185"/>
      <c r="DW190" s="185"/>
      <c r="DX190" s="185"/>
      <c r="DY190" s="185"/>
      <c r="DZ190" s="185"/>
      <c r="EA190" s="185"/>
      <c r="EB190" s="185"/>
      <c r="EC190" s="185"/>
      <c r="ED190" s="185"/>
      <c r="EE190" s="185"/>
      <c r="EF190" s="185"/>
      <c r="EG190" s="185"/>
      <c r="EH190" s="185"/>
      <c r="EI190" s="185"/>
      <c r="EJ190" s="185"/>
      <c r="EK190" s="185"/>
      <c r="EL190" s="185"/>
      <c r="EM190" s="185"/>
      <c r="EN190" s="185"/>
      <c r="EO190" s="185"/>
      <c r="EP190" s="185"/>
      <c r="EQ190" s="185"/>
      <c r="ER190" s="185"/>
      <c r="ES190" s="185"/>
      <c r="ET190" s="185"/>
      <c r="EU190" s="185"/>
      <c r="EV190" s="185"/>
      <c r="EW190" s="185"/>
      <c r="EX190" s="185"/>
      <c r="EY190" s="185"/>
      <c r="EZ190" s="185"/>
      <c r="FA190" s="185"/>
      <c r="FB190" s="185"/>
      <c r="FC190" s="185"/>
      <c r="FD190" s="185"/>
      <c r="FE190" s="185"/>
      <c r="FF190" s="185"/>
      <c r="FG190" s="185"/>
      <c r="FH190" s="185"/>
      <c r="FI190" s="185"/>
      <c r="FJ190" s="185"/>
      <c r="FK190" s="185"/>
      <c r="FL190" s="185"/>
      <c r="FM190" s="185"/>
      <c r="FN190" s="185"/>
      <c r="FO190" s="185"/>
      <c r="FP190" s="185"/>
      <c r="FQ190" s="185"/>
      <c r="FR190" s="185"/>
      <c r="FS190" s="185"/>
      <c r="FT190" s="185"/>
      <c r="FU190" s="185"/>
      <c r="FV190" s="185"/>
      <c r="FW190" s="185"/>
      <c r="FX190" s="185"/>
      <c r="FY190" s="185"/>
      <c r="FZ190" s="185"/>
      <c r="GA190" s="185"/>
      <c r="GB190" s="185"/>
      <c r="GC190" s="185"/>
      <c r="GD190" s="185"/>
      <c r="GE190" s="185"/>
      <c r="GF190" s="185"/>
      <c r="GG190" s="185"/>
      <c r="GH190" s="185"/>
      <c r="GI190" s="185"/>
      <c r="GJ190" s="185"/>
      <c r="GK190" s="185"/>
      <c r="GL190" s="185"/>
      <c r="GM190" s="185"/>
      <c r="GN190" s="185"/>
      <c r="GO190" s="185"/>
      <c r="GP190" s="185"/>
      <c r="GQ190" s="185"/>
      <c r="GR190" s="185"/>
      <c r="GS190" s="185"/>
      <c r="GT190" s="185"/>
      <c r="GU190" s="185"/>
      <c r="GV190" s="185"/>
      <c r="GW190" s="185"/>
      <c r="GX190" s="185"/>
      <c r="GY190" s="185"/>
      <c r="GZ190" s="185"/>
      <c r="HA190" s="185"/>
      <c r="HB190" s="185"/>
      <c r="HC190" s="185"/>
      <c r="HD190" s="185"/>
      <c r="HE190" s="185"/>
      <c r="HF190" s="185"/>
      <c r="HG190" s="185"/>
      <c r="HH190" s="185"/>
      <c r="HI190" s="185"/>
      <c r="HJ190" s="185"/>
      <c r="HK190" s="185"/>
      <c r="HL190" s="185"/>
      <c r="HM190" s="185"/>
      <c r="HN190" s="185"/>
      <c r="HO190" s="185"/>
      <c r="HP190" s="185"/>
      <c r="HQ190" s="185"/>
      <c r="HR190" s="185"/>
      <c r="HS190" s="185"/>
      <c r="HT190" s="185"/>
      <c r="HU190" s="185"/>
      <c r="HV190" s="185"/>
      <c r="HW190" s="185"/>
      <c r="HX190" s="185"/>
      <c r="HY190" s="185"/>
      <c r="HZ190" s="185"/>
      <c r="IA190" s="185"/>
      <c r="IB190" s="185"/>
      <c r="IC190" s="185"/>
      <c r="ID190" s="185"/>
      <c r="IE190" s="185"/>
      <c r="IF190" s="185"/>
      <c r="IG190" s="185"/>
      <c r="IH190" s="185"/>
      <c r="II190" s="185"/>
      <c r="IJ190" s="185"/>
      <c r="IK190" s="185"/>
      <c r="IL190" s="185"/>
      <c r="IM190" s="185"/>
      <c r="IN190" s="185"/>
      <c r="IO190" s="185"/>
      <c r="IP190" s="185"/>
      <c r="IQ190" s="185"/>
      <c r="IR190" s="185"/>
      <c r="IS190" s="185"/>
      <c r="IT190" s="185"/>
      <c r="IU190" s="185"/>
      <c r="IV190" s="185"/>
      <c r="IW190" s="185"/>
    </row>
    <row r="191" customFormat="false" ht="15.75" hidden="true" customHeight="false" outlineLevel="0" collapsed="false">
      <c r="A191" s="182" t="s">
        <v>339</v>
      </c>
      <c r="B191" s="183" t="n">
        <v>135</v>
      </c>
      <c r="C191" s="183" t="n">
        <f aca="false">C35*$B$31*200</f>
        <v>0</v>
      </c>
      <c r="D191" s="183" t="n">
        <f aca="false">D35*$B$31*200</f>
        <v>0</v>
      </c>
      <c r="E191" s="183" t="n">
        <f aca="false">E35*$B$31*200</f>
        <v>0</v>
      </c>
      <c r="F191" s="183" t="n">
        <f aca="false">F35*$B$31*200</f>
        <v>0</v>
      </c>
      <c r="G191" s="183" t="n">
        <f aca="false">G35*$B$31*200</f>
        <v>0</v>
      </c>
      <c r="H191" s="183" t="n">
        <f aca="false">H35*$B$31*200</f>
        <v>0</v>
      </c>
      <c r="I191" s="183" t="n">
        <f aca="false">I35*$B$31*200</f>
        <v>0</v>
      </c>
      <c r="J191" s="183" t="n">
        <f aca="false">J35*$B$31*200</f>
        <v>0</v>
      </c>
      <c r="K191" s="183" t="n">
        <f aca="false">K35*$B$31*200</f>
        <v>0</v>
      </c>
      <c r="L191" s="183" t="n">
        <f aca="false">L35*$B$31*200</f>
        <v>0</v>
      </c>
      <c r="M191" s="183" t="n">
        <f aca="false">M35*$B$31*200</f>
        <v>0</v>
      </c>
      <c r="N191" s="183" t="n">
        <f aca="false">N35*$B$31*200</f>
        <v>0</v>
      </c>
      <c r="O191" s="184" t="n">
        <f aca="false">N191</f>
        <v>0</v>
      </c>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c r="CJ191" s="185"/>
      <c r="CK191" s="185"/>
      <c r="CL191" s="185"/>
      <c r="CM191" s="185"/>
      <c r="CN191" s="185"/>
      <c r="CO191" s="185"/>
      <c r="CP191" s="185"/>
      <c r="CQ191" s="185"/>
      <c r="CR191" s="185"/>
      <c r="CS191" s="185"/>
      <c r="CT191" s="185"/>
      <c r="CU191" s="185"/>
      <c r="CV191" s="185"/>
      <c r="CW191" s="185"/>
      <c r="CX191" s="185"/>
      <c r="CY191" s="185"/>
      <c r="CZ191" s="185"/>
      <c r="DA191" s="185"/>
      <c r="DB191" s="185"/>
      <c r="DC191" s="185"/>
      <c r="DD191" s="185"/>
      <c r="DE191" s="185"/>
      <c r="DF191" s="185"/>
      <c r="DG191" s="185"/>
      <c r="DH191" s="185"/>
      <c r="DI191" s="185"/>
      <c r="DJ191" s="185"/>
      <c r="DK191" s="185"/>
      <c r="DL191" s="185"/>
      <c r="DM191" s="185"/>
      <c r="DN191" s="185"/>
      <c r="DO191" s="185"/>
      <c r="DP191" s="185"/>
      <c r="DQ191" s="185"/>
      <c r="DR191" s="185"/>
      <c r="DS191" s="185"/>
      <c r="DT191" s="185"/>
      <c r="DU191" s="185"/>
      <c r="DV191" s="185"/>
      <c r="DW191" s="185"/>
      <c r="DX191" s="185"/>
      <c r="DY191" s="185"/>
      <c r="DZ191" s="185"/>
      <c r="EA191" s="185"/>
      <c r="EB191" s="185"/>
      <c r="EC191" s="185"/>
      <c r="ED191" s="185"/>
      <c r="EE191" s="185"/>
      <c r="EF191" s="185"/>
      <c r="EG191" s="185"/>
      <c r="EH191" s="185"/>
      <c r="EI191" s="185"/>
      <c r="EJ191" s="185"/>
      <c r="EK191" s="185"/>
      <c r="EL191" s="185"/>
      <c r="EM191" s="185"/>
      <c r="EN191" s="185"/>
      <c r="EO191" s="185"/>
      <c r="EP191" s="185"/>
      <c r="EQ191" s="185"/>
      <c r="ER191" s="185"/>
      <c r="ES191" s="185"/>
      <c r="ET191" s="185"/>
      <c r="EU191" s="185"/>
      <c r="EV191" s="185"/>
      <c r="EW191" s="185"/>
      <c r="EX191" s="185"/>
      <c r="EY191" s="185"/>
      <c r="EZ191" s="185"/>
      <c r="FA191" s="185"/>
      <c r="FB191" s="185"/>
      <c r="FC191" s="185"/>
      <c r="FD191" s="185"/>
      <c r="FE191" s="185"/>
      <c r="FF191" s="185"/>
      <c r="FG191" s="185"/>
      <c r="FH191" s="185"/>
      <c r="FI191" s="185"/>
      <c r="FJ191" s="185"/>
      <c r="FK191" s="185"/>
      <c r="FL191" s="185"/>
      <c r="FM191" s="185"/>
      <c r="FN191" s="185"/>
      <c r="FO191" s="185"/>
      <c r="FP191" s="185"/>
      <c r="FQ191" s="185"/>
      <c r="FR191" s="185"/>
      <c r="FS191" s="185"/>
      <c r="FT191" s="185"/>
      <c r="FU191" s="185"/>
      <c r="FV191" s="185"/>
      <c r="FW191" s="185"/>
      <c r="FX191" s="185"/>
      <c r="FY191" s="185"/>
      <c r="FZ191" s="185"/>
      <c r="GA191" s="185"/>
      <c r="GB191" s="185"/>
      <c r="GC191" s="185"/>
      <c r="GD191" s="185"/>
      <c r="GE191" s="185"/>
      <c r="GF191" s="185"/>
      <c r="GG191" s="185"/>
      <c r="GH191" s="185"/>
      <c r="GI191" s="185"/>
      <c r="GJ191" s="185"/>
      <c r="GK191" s="185"/>
      <c r="GL191" s="185"/>
      <c r="GM191" s="185"/>
      <c r="GN191" s="185"/>
      <c r="GO191" s="185"/>
      <c r="GP191" s="185"/>
      <c r="GQ191" s="185"/>
      <c r="GR191" s="185"/>
      <c r="GS191" s="185"/>
      <c r="GT191" s="185"/>
      <c r="GU191" s="185"/>
      <c r="GV191" s="185"/>
      <c r="GW191" s="185"/>
      <c r="GX191" s="185"/>
      <c r="GY191" s="185"/>
      <c r="GZ191" s="185"/>
      <c r="HA191" s="185"/>
      <c r="HB191" s="185"/>
      <c r="HC191" s="185"/>
      <c r="HD191" s="185"/>
      <c r="HE191" s="185"/>
      <c r="HF191" s="185"/>
      <c r="HG191" s="185"/>
      <c r="HH191" s="185"/>
      <c r="HI191" s="185"/>
      <c r="HJ191" s="185"/>
      <c r="HK191" s="185"/>
      <c r="HL191" s="185"/>
      <c r="HM191" s="185"/>
      <c r="HN191" s="185"/>
      <c r="HO191" s="185"/>
      <c r="HP191" s="185"/>
      <c r="HQ191" s="185"/>
      <c r="HR191" s="185"/>
      <c r="HS191" s="185"/>
      <c r="HT191" s="185"/>
      <c r="HU191" s="185"/>
      <c r="HV191" s="185"/>
      <c r="HW191" s="185"/>
      <c r="HX191" s="185"/>
      <c r="HY191" s="185"/>
      <c r="HZ191" s="185"/>
      <c r="IA191" s="185"/>
      <c r="IB191" s="185"/>
      <c r="IC191" s="185"/>
      <c r="ID191" s="185"/>
      <c r="IE191" s="185"/>
      <c r="IF191" s="185"/>
      <c r="IG191" s="185"/>
      <c r="IH191" s="185"/>
      <c r="II191" s="185"/>
      <c r="IJ191" s="185"/>
      <c r="IK191" s="185"/>
      <c r="IL191" s="185"/>
      <c r="IM191" s="185"/>
      <c r="IN191" s="185"/>
      <c r="IO191" s="185"/>
      <c r="IP191" s="185"/>
      <c r="IQ191" s="185"/>
      <c r="IR191" s="185"/>
      <c r="IS191" s="185"/>
      <c r="IT191" s="185"/>
      <c r="IU191" s="185"/>
      <c r="IV191" s="185"/>
      <c r="IW191" s="185"/>
    </row>
    <row r="192" customFormat="false" ht="15.75" hidden="true" customHeight="false" outlineLevel="0" collapsed="false">
      <c r="A192" s="182" t="s">
        <v>340</v>
      </c>
      <c r="B192" s="183" t="n">
        <v>165</v>
      </c>
      <c r="C192" s="183" t="n">
        <f aca="false">C36*$B$31*200</f>
        <v>0</v>
      </c>
      <c r="D192" s="183" t="n">
        <f aca="false">D36*$B$31*200</f>
        <v>0</v>
      </c>
      <c r="E192" s="183" t="n">
        <f aca="false">E36*$B$31*200</f>
        <v>0</v>
      </c>
      <c r="F192" s="183" t="n">
        <f aca="false">F36*$B$31*200</f>
        <v>0</v>
      </c>
      <c r="G192" s="183" t="n">
        <f aca="false">G36*$B$31*200</f>
        <v>0</v>
      </c>
      <c r="H192" s="183" t="n">
        <f aca="false">H36*$B$31*200</f>
        <v>0</v>
      </c>
      <c r="I192" s="183" t="n">
        <f aca="false">I36*$B$31*200</f>
        <v>0</v>
      </c>
      <c r="J192" s="183" t="n">
        <f aca="false">J36*$B$31*200</f>
        <v>0</v>
      </c>
      <c r="K192" s="183" t="n">
        <f aca="false">K36*$B$31*200</f>
        <v>0</v>
      </c>
      <c r="L192" s="183" t="n">
        <f aca="false">L36*$B$31*200</f>
        <v>0</v>
      </c>
      <c r="M192" s="183" t="n">
        <f aca="false">M36*$B$31*200</f>
        <v>0</v>
      </c>
      <c r="N192" s="183" t="n">
        <f aca="false">N36*$B$31*200</f>
        <v>0</v>
      </c>
      <c r="O192" s="184" t="n">
        <f aca="false">N192</f>
        <v>0</v>
      </c>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c r="CJ192" s="185"/>
      <c r="CK192" s="185"/>
      <c r="CL192" s="185"/>
      <c r="CM192" s="185"/>
      <c r="CN192" s="185"/>
      <c r="CO192" s="185"/>
      <c r="CP192" s="185"/>
      <c r="CQ192" s="185"/>
      <c r="CR192" s="185"/>
      <c r="CS192" s="185"/>
      <c r="CT192" s="185"/>
      <c r="CU192" s="185"/>
      <c r="CV192" s="185"/>
      <c r="CW192" s="185"/>
      <c r="CX192" s="185"/>
      <c r="CY192" s="185"/>
      <c r="CZ192" s="185"/>
      <c r="DA192" s="185"/>
      <c r="DB192" s="185"/>
      <c r="DC192" s="185"/>
      <c r="DD192" s="185"/>
      <c r="DE192" s="185"/>
      <c r="DF192" s="185"/>
      <c r="DG192" s="185"/>
      <c r="DH192" s="185"/>
      <c r="DI192" s="185"/>
      <c r="DJ192" s="185"/>
      <c r="DK192" s="185"/>
      <c r="DL192" s="185"/>
      <c r="DM192" s="185"/>
      <c r="DN192" s="185"/>
      <c r="DO192" s="185"/>
      <c r="DP192" s="185"/>
      <c r="DQ192" s="185"/>
      <c r="DR192" s="185"/>
      <c r="DS192" s="185"/>
      <c r="DT192" s="185"/>
      <c r="DU192" s="185"/>
      <c r="DV192" s="185"/>
      <c r="DW192" s="185"/>
      <c r="DX192" s="185"/>
      <c r="DY192" s="185"/>
      <c r="DZ192" s="185"/>
      <c r="EA192" s="185"/>
      <c r="EB192" s="185"/>
      <c r="EC192" s="185"/>
      <c r="ED192" s="185"/>
      <c r="EE192" s="185"/>
      <c r="EF192" s="185"/>
      <c r="EG192" s="185"/>
      <c r="EH192" s="185"/>
      <c r="EI192" s="185"/>
      <c r="EJ192" s="185"/>
      <c r="EK192" s="185"/>
      <c r="EL192" s="185"/>
      <c r="EM192" s="185"/>
      <c r="EN192" s="185"/>
      <c r="EO192" s="185"/>
      <c r="EP192" s="185"/>
      <c r="EQ192" s="185"/>
      <c r="ER192" s="185"/>
      <c r="ES192" s="185"/>
      <c r="ET192" s="185"/>
      <c r="EU192" s="185"/>
      <c r="EV192" s="185"/>
      <c r="EW192" s="185"/>
      <c r="EX192" s="185"/>
      <c r="EY192" s="185"/>
      <c r="EZ192" s="185"/>
      <c r="FA192" s="185"/>
      <c r="FB192" s="185"/>
      <c r="FC192" s="185"/>
      <c r="FD192" s="185"/>
      <c r="FE192" s="185"/>
      <c r="FF192" s="185"/>
      <c r="FG192" s="185"/>
      <c r="FH192" s="185"/>
      <c r="FI192" s="185"/>
      <c r="FJ192" s="185"/>
      <c r="FK192" s="185"/>
      <c r="FL192" s="185"/>
      <c r="FM192" s="185"/>
      <c r="FN192" s="185"/>
      <c r="FO192" s="185"/>
      <c r="FP192" s="185"/>
      <c r="FQ192" s="185"/>
      <c r="FR192" s="185"/>
      <c r="FS192" s="185"/>
      <c r="FT192" s="185"/>
      <c r="FU192" s="185"/>
      <c r="FV192" s="185"/>
      <c r="FW192" s="185"/>
      <c r="FX192" s="185"/>
      <c r="FY192" s="185"/>
      <c r="FZ192" s="185"/>
      <c r="GA192" s="185"/>
      <c r="GB192" s="185"/>
      <c r="GC192" s="185"/>
      <c r="GD192" s="185"/>
      <c r="GE192" s="185"/>
      <c r="GF192" s="185"/>
      <c r="GG192" s="185"/>
      <c r="GH192" s="185"/>
      <c r="GI192" s="185"/>
      <c r="GJ192" s="185"/>
      <c r="GK192" s="185"/>
      <c r="GL192" s="185"/>
      <c r="GM192" s="185"/>
      <c r="GN192" s="185"/>
      <c r="GO192" s="185"/>
      <c r="GP192" s="185"/>
      <c r="GQ192" s="185"/>
      <c r="GR192" s="185"/>
      <c r="GS192" s="185"/>
      <c r="GT192" s="185"/>
      <c r="GU192" s="185"/>
      <c r="GV192" s="185"/>
      <c r="GW192" s="185"/>
      <c r="GX192" s="185"/>
      <c r="GY192" s="185"/>
      <c r="GZ192" s="185"/>
      <c r="HA192" s="185"/>
      <c r="HB192" s="185"/>
      <c r="HC192" s="185"/>
      <c r="HD192" s="185"/>
      <c r="HE192" s="185"/>
      <c r="HF192" s="185"/>
      <c r="HG192" s="185"/>
      <c r="HH192" s="185"/>
      <c r="HI192" s="185"/>
      <c r="HJ192" s="185"/>
      <c r="HK192" s="185"/>
      <c r="HL192" s="185"/>
      <c r="HM192" s="185"/>
      <c r="HN192" s="185"/>
      <c r="HO192" s="185"/>
      <c r="HP192" s="185"/>
      <c r="HQ192" s="185"/>
      <c r="HR192" s="185"/>
      <c r="HS192" s="185"/>
      <c r="HT192" s="185"/>
      <c r="HU192" s="185"/>
      <c r="HV192" s="185"/>
      <c r="HW192" s="185"/>
      <c r="HX192" s="185"/>
      <c r="HY192" s="185"/>
      <c r="HZ192" s="185"/>
      <c r="IA192" s="185"/>
      <c r="IB192" s="185"/>
      <c r="IC192" s="185"/>
      <c r="ID192" s="185"/>
      <c r="IE192" s="185"/>
      <c r="IF192" s="185"/>
      <c r="IG192" s="185"/>
      <c r="IH192" s="185"/>
      <c r="II192" s="185"/>
      <c r="IJ192" s="185"/>
      <c r="IK192" s="185"/>
      <c r="IL192" s="185"/>
      <c r="IM192" s="185"/>
      <c r="IN192" s="185"/>
      <c r="IO192" s="185"/>
      <c r="IP192" s="185"/>
      <c r="IQ192" s="185"/>
      <c r="IR192" s="185"/>
      <c r="IS192" s="185"/>
      <c r="IT192" s="185"/>
      <c r="IU192" s="185"/>
      <c r="IV192" s="185"/>
      <c r="IW192" s="185"/>
    </row>
    <row r="193" customFormat="false" ht="15.75" hidden="true" customHeight="false" outlineLevel="0" collapsed="false">
      <c r="A193" s="182" t="s">
        <v>341</v>
      </c>
      <c r="B193" s="183" t="n">
        <v>185</v>
      </c>
      <c r="C193" s="183" t="n">
        <f aca="false">C37*$B$31*200</f>
        <v>0</v>
      </c>
      <c r="D193" s="183" t="n">
        <f aca="false">D37*$B$31*200</f>
        <v>0</v>
      </c>
      <c r="E193" s="183" t="n">
        <f aca="false">E37*$B$31*200</f>
        <v>0</v>
      </c>
      <c r="F193" s="183" t="n">
        <f aca="false">F37*$B$31*200</f>
        <v>0</v>
      </c>
      <c r="G193" s="183" t="n">
        <f aca="false">G37*$B$31*200</f>
        <v>0</v>
      </c>
      <c r="H193" s="183" t="n">
        <f aca="false">H37*$B$31*200</f>
        <v>0</v>
      </c>
      <c r="I193" s="183" t="n">
        <f aca="false">I37*$B$31*200</f>
        <v>0</v>
      </c>
      <c r="J193" s="183" t="n">
        <f aca="false">J37*$B$31*200</f>
        <v>0</v>
      </c>
      <c r="K193" s="183" t="n">
        <f aca="false">K37*$B$31*200</f>
        <v>0</v>
      </c>
      <c r="L193" s="183" t="n">
        <f aca="false">L37*$B$31*200</f>
        <v>0</v>
      </c>
      <c r="M193" s="183" t="n">
        <f aca="false">M37*$B$31*200</f>
        <v>0</v>
      </c>
      <c r="N193" s="183" t="n">
        <f aca="false">N37*$B$31*200</f>
        <v>0</v>
      </c>
      <c r="O193" s="184" t="n">
        <f aca="false">N193</f>
        <v>0</v>
      </c>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c r="CJ193" s="185"/>
      <c r="CK193" s="185"/>
      <c r="CL193" s="185"/>
      <c r="CM193" s="185"/>
      <c r="CN193" s="185"/>
      <c r="CO193" s="185"/>
      <c r="CP193" s="185"/>
      <c r="CQ193" s="185"/>
      <c r="CR193" s="185"/>
      <c r="CS193" s="185"/>
      <c r="CT193" s="185"/>
      <c r="CU193" s="185"/>
      <c r="CV193" s="185"/>
      <c r="CW193" s="185"/>
      <c r="CX193" s="185"/>
      <c r="CY193" s="185"/>
      <c r="CZ193" s="185"/>
      <c r="DA193" s="185"/>
      <c r="DB193" s="185"/>
      <c r="DC193" s="185"/>
      <c r="DD193" s="185"/>
      <c r="DE193" s="185"/>
      <c r="DF193" s="185"/>
      <c r="DG193" s="185"/>
      <c r="DH193" s="185"/>
      <c r="DI193" s="185"/>
      <c r="DJ193" s="185"/>
      <c r="DK193" s="185"/>
      <c r="DL193" s="185"/>
      <c r="DM193" s="185"/>
      <c r="DN193" s="185"/>
      <c r="DO193" s="185"/>
      <c r="DP193" s="185"/>
      <c r="DQ193" s="185"/>
      <c r="DR193" s="185"/>
      <c r="DS193" s="185"/>
      <c r="DT193" s="185"/>
      <c r="DU193" s="185"/>
      <c r="DV193" s="185"/>
      <c r="DW193" s="185"/>
      <c r="DX193" s="185"/>
      <c r="DY193" s="185"/>
      <c r="DZ193" s="185"/>
      <c r="EA193" s="185"/>
      <c r="EB193" s="185"/>
      <c r="EC193" s="185"/>
      <c r="ED193" s="185"/>
      <c r="EE193" s="185"/>
      <c r="EF193" s="185"/>
      <c r="EG193" s="185"/>
      <c r="EH193" s="185"/>
      <c r="EI193" s="185"/>
      <c r="EJ193" s="185"/>
      <c r="EK193" s="185"/>
      <c r="EL193" s="185"/>
      <c r="EM193" s="185"/>
      <c r="EN193" s="185"/>
      <c r="EO193" s="185"/>
      <c r="EP193" s="185"/>
      <c r="EQ193" s="185"/>
      <c r="ER193" s="185"/>
      <c r="ES193" s="185"/>
      <c r="ET193" s="185"/>
      <c r="EU193" s="185"/>
      <c r="EV193" s="185"/>
      <c r="EW193" s="185"/>
      <c r="EX193" s="185"/>
      <c r="EY193" s="185"/>
      <c r="EZ193" s="185"/>
      <c r="FA193" s="185"/>
      <c r="FB193" s="185"/>
      <c r="FC193" s="185"/>
      <c r="FD193" s="185"/>
      <c r="FE193" s="185"/>
      <c r="FF193" s="185"/>
      <c r="FG193" s="185"/>
      <c r="FH193" s="185"/>
      <c r="FI193" s="185"/>
      <c r="FJ193" s="185"/>
      <c r="FK193" s="185"/>
      <c r="FL193" s="185"/>
      <c r="FM193" s="185"/>
      <c r="FN193" s="185"/>
      <c r="FO193" s="185"/>
      <c r="FP193" s="185"/>
      <c r="FQ193" s="185"/>
      <c r="FR193" s="185"/>
      <c r="FS193" s="185"/>
      <c r="FT193" s="185"/>
      <c r="FU193" s="185"/>
      <c r="FV193" s="185"/>
      <c r="FW193" s="185"/>
      <c r="FX193" s="185"/>
      <c r="FY193" s="185"/>
      <c r="FZ193" s="185"/>
      <c r="GA193" s="185"/>
      <c r="GB193" s="185"/>
      <c r="GC193" s="185"/>
      <c r="GD193" s="185"/>
      <c r="GE193" s="185"/>
      <c r="GF193" s="185"/>
      <c r="GG193" s="185"/>
      <c r="GH193" s="185"/>
      <c r="GI193" s="185"/>
      <c r="GJ193" s="185"/>
      <c r="GK193" s="185"/>
      <c r="GL193" s="185"/>
      <c r="GM193" s="185"/>
      <c r="GN193" s="185"/>
      <c r="GO193" s="185"/>
      <c r="GP193" s="185"/>
      <c r="GQ193" s="185"/>
      <c r="GR193" s="185"/>
      <c r="GS193" s="185"/>
      <c r="GT193" s="185"/>
      <c r="GU193" s="185"/>
      <c r="GV193" s="185"/>
      <c r="GW193" s="185"/>
      <c r="GX193" s="185"/>
      <c r="GY193" s="185"/>
      <c r="GZ193" s="185"/>
      <c r="HA193" s="185"/>
      <c r="HB193" s="185"/>
      <c r="HC193" s="185"/>
      <c r="HD193" s="185"/>
      <c r="HE193" s="185"/>
      <c r="HF193" s="185"/>
      <c r="HG193" s="185"/>
      <c r="HH193" s="185"/>
      <c r="HI193" s="185"/>
      <c r="HJ193" s="185"/>
      <c r="HK193" s="185"/>
      <c r="HL193" s="185"/>
      <c r="HM193" s="185"/>
      <c r="HN193" s="185"/>
      <c r="HO193" s="185"/>
      <c r="HP193" s="185"/>
      <c r="HQ193" s="185"/>
      <c r="HR193" s="185"/>
      <c r="HS193" s="185"/>
      <c r="HT193" s="185"/>
      <c r="HU193" s="185"/>
      <c r="HV193" s="185"/>
      <c r="HW193" s="185"/>
      <c r="HX193" s="185"/>
      <c r="HY193" s="185"/>
      <c r="HZ193" s="185"/>
      <c r="IA193" s="185"/>
      <c r="IB193" s="185"/>
      <c r="IC193" s="185"/>
      <c r="ID193" s="185"/>
      <c r="IE193" s="185"/>
      <c r="IF193" s="185"/>
      <c r="IG193" s="185"/>
      <c r="IH193" s="185"/>
      <c r="II193" s="185"/>
      <c r="IJ193" s="185"/>
      <c r="IK193" s="185"/>
      <c r="IL193" s="185"/>
      <c r="IM193" s="185"/>
      <c r="IN193" s="185"/>
      <c r="IO193" s="185"/>
      <c r="IP193" s="185"/>
      <c r="IQ193" s="185"/>
      <c r="IR193" s="185"/>
      <c r="IS193" s="185"/>
      <c r="IT193" s="185"/>
      <c r="IU193" s="185"/>
      <c r="IV193" s="185"/>
      <c r="IW193" s="185"/>
    </row>
    <row r="194" customFormat="false" ht="15.75" hidden="true" customHeight="false" outlineLevel="0" collapsed="false">
      <c r="A194" s="182" t="s">
        <v>342</v>
      </c>
      <c r="B194" s="183" t="n">
        <v>215</v>
      </c>
      <c r="C194" s="183" t="n">
        <f aca="false">C38*$B$31*200</f>
        <v>0</v>
      </c>
      <c r="D194" s="183" t="n">
        <f aca="false">D38*$B$31*200</f>
        <v>0</v>
      </c>
      <c r="E194" s="183" t="n">
        <f aca="false">E38*$B$31*200</f>
        <v>0</v>
      </c>
      <c r="F194" s="183" t="n">
        <f aca="false">F38*$B$31*200</f>
        <v>0</v>
      </c>
      <c r="G194" s="183" t="n">
        <f aca="false">G38*$B$31*200</f>
        <v>0</v>
      </c>
      <c r="H194" s="183" t="n">
        <f aca="false">H38*$B$31*200</f>
        <v>0</v>
      </c>
      <c r="I194" s="183" t="n">
        <f aca="false">I38*$B$31*200</f>
        <v>0</v>
      </c>
      <c r="J194" s="183" t="n">
        <f aca="false">J38*$B$31*200</f>
        <v>0</v>
      </c>
      <c r="K194" s="183" t="n">
        <f aca="false">K38*$B$31*200</f>
        <v>0</v>
      </c>
      <c r="L194" s="183" t="n">
        <f aca="false">L38*$B$31*200</f>
        <v>0</v>
      </c>
      <c r="M194" s="183" t="n">
        <f aca="false">M38*$B$31*200</f>
        <v>0</v>
      </c>
      <c r="N194" s="183" t="n">
        <f aca="false">N38*$B$31*200</f>
        <v>0</v>
      </c>
      <c r="O194" s="184" t="n">
        <f aca="false">N194</f>
        <v>0</v>
      </c>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c r="CJ194" s="185"/>
      <c r="CK194" s="185"/>
      <c r="CL194" s="185"/>
      <c r="CM194" s="185"/>
      <c r="CN194" s="185"/>
      <c r="CO194" s="185"/>
      <c r="CP194" s="185"/>
      <c r="CQ194" s="185"/>
      <c r="CR194" s="185"/>
      <c r="CS194" s="185"/>
      <c r="CT194" s="185"/>
      <c r="CU194" s="185"/>
      <c r="CV194" s="185"/>
      <c r="CW194" s="185"/>
      <c r="CX194" s="185"/>
      <c r="CY194" s="185"/>
      <c r="CZ194" s="185"/>
      <c r="DA194" s="185"/>
      <c r="DB194" s="185"/>
      <c r="DC194" s="185"/>
      <c r="DD194" s="185"/>
      <c r="DE194" s="185"/>
      <c r="DF194" s="185"/>
      <c r="DG194" s="185"/>
      <c r="DH194" s="185"/>
      <c r="DI194" s="185"/>
      <c r="DJ194" s="185"/>
      <c r="DK194" s="185"/>
      <c r="DL194" s="185"/>
      <c r="DM194" s="185"/>
      <c r="DN194" s="185"/>
      <c r="DO194" s="185"/>
      <c r="DP194" s="185"/>
      <c r="DQ194" s="185"/>
      <c r="DR194" s="185"/>
      <c r="DS194" s="185"/>
      <c r="DT194" s="185"/>
      <c r="DU194" s="185"/>
      <c r="DV194" s="185"/>
      <c r="DW194" s="185"/>
      <c r="DX194" s="185"/>
      <c r="DY194" s="185"/>
      <c r="DZ194" s="185"/>
      <c r="EA194" s="185"/>
      <c r="EB194" s="185"/>
      <c r="EC194" s="185"/>
      <c r="ED194" s="185"/>
      <c r="EE194" s="185"/>
      <c r="EF194" s="185"/>
      <c r="EG194" s="185"/>
      <c r="EH194" s="185"/>
      <c r="EI194" s="185"/>
      <c r="EJ194" s="185"/>
      <c r="EK194" s="185"/>
      <c r="EL194" s="185"/>
      <c r="EM194" s="185"/>
      <c r="EN194" s="185"/>
      <c r="EO194" s="185"/>
      <c r="EP194" s="185"/>
      <c r="EQ194" s="185"/>
      <c r="ER194" s="185"/>
      <c r="ES194" s="185"/>
      <c r="ET194" s="185"/>
      <c r="EU194" s="185"/>
      <c r="EV194" s="185"/>
      <c r="EW194" s="185"/>
      <c r="EX194" s="185"/>
      <c r="EY194" s="185"/>
      <c r="EZ194" s="185"/>
      <c r="FA194" s="185"/>
      <c r="FB194" s="185"/>
      <c r="FC194" s="185"/>
      <c r="FD194" s="185"/>
      <c r="FE194" s="185"/>
      <c r="FF194" s="185"/>
      <c r="FG194" s="185"/>
      <c r="FH194" s="185"/>
      <c r="FI194" s="185"/>
      <c r="FJ194" s="185"/>
      <c r="FK194" s="185"/>
      <c r="FL194" s="185"/>
      <c r="FM194" s="185"/>
      <c r="FN194" s="185"/>
      <c r="FO194" s="185"/>
      <c r="FP194" s="185"/>
      <c r="FQ194" s="185"/>
      <c r="FR194" s="185"/>
      <c r="FS194" s="185"/>
      <c r="FT194" s="185"/>
      <c r="FU194" s="185"/>
      <c r="FV194" s="185"/>
      <c r="FW194" s="185"/>
      <c r="FX194" s="185"/>
      <c r="FY194" s="185"/>
      <c r="FZ194" s="185"/>
      <c r="GA194" s="185"/>
      <c r="GB194" s="185"/>
      <c r="GC194" s="185"/>
      <c r="GD194" s="185"/>
      <c r="GE194" s="185"/>
      <c r="GF194" s="185"/>
      <c r="GG194" s="185"/>
      <c r="GH194" s="185"/>
      <c r="GI194" s="185"/>
      <c r="GJ194" s="185"/>
      <c r="GK194" s="185"/>
      <c r="GL194" s="185"/>
      <c r="GM194" s="185"/>
      <c r="GN194" s="185"/>
      <c r="GO194" s="185"/>
      <c r="GP194" s="185"/>
      <c r="GQ194" s="185"/>
      <c r="GR194" s="185"/>
      <c r="GS194" s="185"/>
      <c r="GT194" s="185"/>
      <c r="GU194" s="185"/>
      <c r="GV194" s="185"/>
      <c r="GW194" s="185"/>
      <c r="GX194" s="185"/>
      <c r="GY194" s="185"/>
      <c r="GZ194" s="185"/>
      <c r="HA194" s="185"/>
      <c r="HB194" s="185"/>
      <c r="HC194" s="185"/>
      <c r="HD194" s="185"/>
      <c r="HE194" s="185"/>
      <c r="HF194" s="185"/>
      <c r="HG194" s="185"/>
      <c r="HH194" s="185"/>
      <c r="HI194" s="185"/>
      <c r="HJ194" s="185"/>
      <c r="HK194" s="185"/>
      <c r="HL194" s="185"/>
      <c r="HM194" s="185"/>
      <c r="HN194" s="185"/>
      <c r="HO194" s="185"/>
      <c r="HP194" s="185"/>
      <c r="HQ194" s="185"/>
      <c r="HR194" s="185"/>
      <c r="HS194" s="185"/>
      <c r="HT194" s="185"/>
      <c r="HU194" s="185"/>
      <c r="HV194" s="185"/>
      <c r="HW194" s="185"/>
      <c r="HX194" s="185"/>
      <c r="HY194" s="185"/>
      <c r="HZ194" s="185"/>
      <c r="IA194" s="185"/>
      <c r="IB194" s="185"/>
      <c r="IC194" s="185"/>
      <c r="ID194" s="185"/>
      <c r="IE194" s="185"/>
      <c r="IF194" s="185"/>
      <c r="IG194" s="185"/>
      <c r="IH194" s="185"/>
      <c r="II194" s="185"/>
      <c r="IJ194" s="185"/>
      <c r="IK194" s="185"/>
      <c r="IL194" s="185"/>
      <c r="IM194" s="185"/>
      <c r="IN194" s="185"/>
      <c r="IO194" s="185"/>
      <c r="IP194" s="185"/>
      <c r="IQ194" s="185"/>
      <c r="IR194" s="185"/>
      <c r="IS194" s="185"/>
      <c r="IT194" s="185"/>
      <c r="IU194" s="185"/>
      <c r="IV194" s="185"/>
      <c r="IW194" s="185"/>
    </row>
    <row r="195" customFormat="false" ht="15.75" hidden="true" customHeight="false" outlineLevel="0" collapsed="false">
      <c r="A195" s="182" t="s">
        <v>343</v>
      </c>
      <c r="B195" s="183" t="n">
        <v>235</v>
      </c>
      <c r="C195" s="183" t="n">
        <f aca="false">C39*$B$31*200</f>
        <v>0</v>
      </c>
      <c r="D195" s="183" t="n">
        <f aca="false">D39*$B$31*200</f>
        <v>0</v>
      </c>
      <c r="E195" s="183" t="n">
        <f aca="false">E39*$B$31*200</f>
        <v>0</v>
      </c>
      <c r="F195" s="183" t="n">
        <f aca="false">F39*$B$31*200</f>
        <v>0</v>
      </c>
      <c r="G195" s="183" t="n">
        <f aca="false">G39*$B$31*200</f>
        <v>0</v>
      </c>
      <c r="H195" s="183" t="n">
        <f aca="false">H39*$B$31*200</f>
        <v>0</v>
      </c>
      <c r="I195" s="183" t="n">
        <f aca="false">I39*$B$31*200</f>
        <v>0</v>
      </c>
      <c r="J195" s="183" t="n">
        <f aca="false">J39*$B$31*200</f>
        <v>0</v>
      </c>
      <c r="K195" s="183" t="n">
        <f aca="false">K39*$B$31*200</f>
        <v>0</v>
      </c>
      <c r="L195" s="183" t="n">
        <f aca="false">L39*$B$31*200</f>
        <v>0</v>
      </c>
      <c r="M195" s="183" t="n">
        <f aca="false">M39*$B$31*200</f>
        <v>0</v>
      </c>
      <c r="N195" s="183" t="n">
        <f aca="false">N39*$B$31*200</f>
        <v>0</v>
      </c>
      <c r="O195" s="184" t="n">
        <f aca="false">N195</f>
        <v>0</v>
      </c>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c r="CJ195" s="185"/>
      <c r="CK195" s="185"/>
      <c r="CL195" s="185"/>
      <c r="CM195" s="185"/>
      <c r="CN195" s="185"/>
      <c r="CO195" s="185"/>
      <c r="CP195" s="185"/>
      <c r="CQ195" s="185"/>
      <c r="CR195" s="185"/>
      <c r="CS195" s="185"/>
      <c r="CT195" s="185"/>
      <c r="CU195" s="185"/>
      <c r="CV195" s="185"/>
      <c r="CW195" s="185"/>
      <c r="CX195" s="185"/>
      <c r="CY195" s="185"/>
      <c r="CZ195" s="185"/>
      <c r="DA195" s="185"/>
      <c r="DB195" s="185"/>
      <c r="DC195" s="185"/>
      <c r="DD195" s="185"/>
      <c r="DE195" s="185"/>
      <c r="DF195" s="185"/>
      <c r="DG195" s="185"/>
      <c r="DH195" s="185"/>
      <c r="DI195" s="185"/>
      <c r="DJ195" s="185"/>
      <c r="DK195" s="185"/>
      <c r="DL195" s="185"/>
      <c r="DM195" s="185"/>
      <c r="DN195" s="185"/>
      <c r="DO195" s="185"/>
      <c r="DP195" s="185"/>
      <c r="DQ195" s="185"/>
      <c r="DR195" s="185"/>
      <c r="DS195" s="185"/>
      <c r="DT195" s="185"/>
      <c r="DU195" s="185"/>
      <c r="DV195" s="185"/>
      <c r="DW195" s="185"/>
      <c r="DX195" s="185"/>
      <c r="DY195" s="185"/>
      <c r="DZ195" s="185"/>
      <c r="EA195" s="185"/>
      <c r="EB195" s="185"/>
      <c r="EC195" s="185"/>
      <c r="ED195" s="185"/>
      <c r="EE195" s="185"/>
      <c r="EF195" s="185"/>
      <c r="EG195" s="185"/>
      <c r="EH195" s="185"/>
      <c r="EI195" s="185"/>
      <c r="EJ195" s="185"/>
      <c r="EK195" s="185"/>
      <c r="EL195" s="185"/>
      <c r="EM195" s="185"/>
      <c r="EN195" s="185"/>
      <c r="EO195" s="185"/>
      <c r="EP195" s="185"/>
      <c r="EQ195" s="185"/>
      <c r="ER195" s="185"/>
      <c r="ES195" s="185"/>
      <c r="ET195" s="185"/>
      <c r="EU195" s="185"/>
      <c r="EV195" s="185"/>
      <c r="EW195" s="185"/>
      <c r="EX195" s="185"/>
      <c r="EY195" s="185"/>
      <c r="EZ195" s="185"/>
      <c r="FA195" s="185"/>
      <c r="FB195" s="185"/>
      <c r="FC195" s="185"/>
      <c r="FD195" s="185"/>
      <c r="FE195" s="185"/>
      <c r="FF195" s="185"/>
      <c r="FG195" s="185"/>
      <c r="FH195" s="185"/>
      <c r="FI195" s="185"/>
      <c r="FJ195" s="185"/>
      <c r="FK195" s="185"/>
      <c r="FL195" s="185"/>
      <c r="FM195" s="185"/>
      <c r="FN195" s="185"/>
      <c r="FO195" s="185"/>
      <c r="FP195" s="185"/>
      <c r="FQ195" s="185"/>
      <c r="FR195" s="185"/>
      <c r="FS195" s="185"/>
      <c r="FT195" s="185"/>
      <c r="FU195" s="185"/>
      <c r="FV195" s="185"/>
      <c r="FW195" s="185"/>
      <c r="FX195" s="185"/>
      <c r="FY195" s="185"/>
      <c r="FZ195" s="185"/>
      <c r="GA195" s="185"/>
      <c r="GB195" s="185"/>
      <c r="GC195" s="185"/>
      <c r="GD195" s="185"/>
      <c r="GE195" s="185"/>
      <c r="GF195" s="185"/>
      <c r="GG195" s="185"/>
      <c r="GH195" s="185"/>
      <c r="GI195" s="185"/>
      <c r="GJ195" s="185"/>
      <c r="GK195" s="185"/>
      <c r="GL195" s="185"/>
      <c r="GM195" s="185"/>
      <c r="GN195" s="185"/>
      <c r="GO195" s="185"/>
      <c r="GP195" s="185"/>
      <c r="GQ195" s="185"/>
      <c r="GR195" s="185"/>
      <c r="GS195" s="185"/>
      <c r="GT195" s="185"/>
      <c r="GU195" s="185"/>
      <c r="GV195" s="185"/>
      <c r="GW195" s="185"/>
      <c r="GX195" s="185"/>
      <c r="GY195" s="185"/>
      <c r="GZ195" s="185"/>
      <c r="HA195" s="185"/>
      <c r="HB195" s="185"/>
      <c r="HC195" s="185"/>
      <c r="HD195" s="185"/>
      <c r="HE195" s="185"/>
      <c r="HF195" s="185"/>
      <c r="HG195" s="185"/>
      <c r="HH195" s="185"/>
      <c r="HI195" s="185"/>
      <c r="HJ195" s="185"/>
      <c r="HK195" s="185"/>
      <c r="HL195" s="185"/>
      <c r="HM195" s="185"/>
      <c r="HN195" s="185"/>
      <c r="HO195" s="185"/>
      <c r="HP195" s="185"/>
      <c r="HQ195" s="185"/>
      <c r="HR195" s="185"/>
      <c r="HS195" s="185"/>
      <c r="HT195" s="185"/>
      <c r="HU195" s="185"/>
      <c r="HV195" s="185"/>
      <c r="HW195" s="185"/>
      <c r="HX195" s="185"/>
      <c r="HY195" s="185"/>
      <c r="HZ195" s="185"/>
      <c r="IA195" s="185"/>
      <c r="IB195" s="185"/>
      <c r="IC195" s="185"/>
      <c r="ID195" s="185"/>
      <c r="IE195" s="185"/>
      <c r="IF195" s="185"/>
      <c r="IG195" s="185"/>
      <c r="IH195" s="185"/>
      <c r="II195" s="185"/>
      <c r="IJ195" s="185"/>
      <c r="IK195" s="185"/>
      <c r="IL195" s="185"/>
      <c r="IM195" s="185"/>
      <c r="IN195" s="185"/>
      <c r="IO195" s="185"/>
      <c r="IP195" s="185"/>
      <c r="IQ195" s="185"/>
      <c r="IR195" s="185"/>
      <c r="IS195" s="185"/>
      <c r="IT195" s="185"/>
      <c r="IU195" s="185"/>
      <c r="IV195" s="185"/>
      <c r="IW195" s="185"/>
    </row>
    <row r="196" customFormat="false" ht="15.75" hidden="true" customHeight="false" outlineLevel="0" collapsed="false">
      <c r="A196" s="182" t="s">
        <v>344</v>
      </c>
      <c r="B196" s="183" t="n">
        <v>265</v>
      </c>
      <c r="C196" s="183" t="n">
        <f aca="false">C40*$B$31*200</f>
        <v>0</v>
      </c>
      <c r="D196" s="183" t="n">
        <f aca="false">D40*$B$31*200</f>
        <v>0</v>
      </c>
      <c r="E196" s="183" t="n">
        <f aca="false">E40*$B$31*200</f>
        <v>0</v>
      </c>
      <c r="F196" s="183" t="n">
        <f aca="false">F40*$B$31*200</f>
        <v>0</v>
      </c>
      <c r="G196" s="183" t="n">
        <f aca="false">G40*$B$31*200</f>
        <v>0</v>
      </c>
      <c r="H196" s="183" t="n">
        <f aca="false">H40*$B$31*200</f>
        <v>0</v>
      </c>
      <c r="I196" s="183" t="n">
        <f aca="false">I40*$B$31*200</f>
        <v>0</v>
      </c>
      <c r="J196" s="183" t="n">
        <f aca="false">J40*$B$31*200</f>
        <v>0</v>
      </c>
      <c r="K196" s="183" t="n">
        <f aca="false">K40*$B$31*200</f>
        <v>0</v>
      </c>
      <c r="L196" s="183" t="n">
        <f aca="false">L40*$B$31*200</f>
        <v>0</v>
      </c>
      <c r="M196" s="183" t="n">
        <f aca="false">M40*$B$31*200</f>
        <v>0</v>
      </c>
      <c r="N196" s="183" t="n">
        <f aca="false">N40*$B$31*200</f>
        <v>0</v>
      </c>
      <c r="O196" s="184" t="n">
        <f aca="false">N196</f>
        <v>0</v>
      </c>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c r="CJ196" s="185"/>
      <c r="CK196" s="185"/>
      <c r="CL196" s="185"/>
      <c r="CM196" s="185"/>
      <c r="CN196" s="185"/>
      <c r="CO196" s="185"/>
      <c r="CP196" s="185"/>
      <c r="CQ196" s="185"/>
      <c r="CR196" s="185"/>
      <c r="CS196" s="185"/>
      <c r="CT196" s="185"/>
      <c r="CU196" s="185"/>
      <c r="CV196" s="185"/>
      <c r="CW196" s="185"/>
      <c r="CX196" s="185"/>
      <c r="CY196" s="185"/>
      <c r="CZ196" s="185"/>
      <c r="DA196" s="185"/>
      <c r="DB196" s="185"/>
      <c r="DC196" s="185"/>
      <c r="DD196" s="185"/>
      <c r="DE196" s="185"/>
      <c r="DF196" s="185"/>
      <c r="DG196" s="185"/>
      <c r="DH196" s="185"/>
      <c r="DI196" s="185"/>
      <c r="DJ196" s="185"/>
      <c r="DK196" s="185"/>
      <c r="DL196" s="185"/>
      <c r="DM196" s="185"/>
      <c r="DN196" s="185"/>
      <c r="DO196" s="185"/>
      <c r="DP196" s="185"/>
      <c r="DQ196" s="185"/>
      <c r="DR196" s="185"/>
      <c r="DS196" s="185"/>
      <c r="DT196" s="185"/>
      <c r="DU196" s="185"/>
      <c r="DV196" s="185"/>
      <c r="DW196" s="185"/>
      <c r="DX196" s="185"/>
      <c r="DY196" s="185"/>
      <c r="DZ196" s="185"/>
      <c r="EA196" s="185"/>
      <c r="EB196" s="185"/>
      <c r="EC196" s="185"/>
      <c r="ED196" s="185"/>
      <c r="EE196" s="185"/>
      <c r="EF196" s="185"/>
      <c r="EG196" s="185"/>
      <c r="EH196" s="185"/>
      <c r="EI196" s="185"/>
      <c r="EJ196" s="185"/>
      <c r="EK196" s="185"/>
      <c r="EL196" s="185"/>
      <c r="EM196" s="185"/>
      <c r="EN196" s="185"/>
      <c r="EO196" s="185"/>
      <c r="EP196" s="185"/>
      <c r="EQ196" s="185"/>
      <c r="ER196" s="185"/>
      <c r="ES196" s="185"/>
      <c r="ET196" s="185"/>
      <c r="EU196" s="185"/>
      <c r="EV196" s="185"/>
      <c r="EW196" s="185"/>
      <c r="EX196" s="185"/>
      <c r="EY196" s="185"/>
      <c r="EZ196" s="185"/>
      <c r="FA196" s="185"/>
      <c r="FB196" s="185"/>
      <c r="FC196" s="185"/>
      <c r="FD196" s="185"/>
      <c r="FE196" s="185"/>
      <c r="FF196" s="185"/>
      <c r="FG196" s="185"/>
      <c r="FH196" s="185"/>
      <c r="FI196" s="185"/>
      <c r="FJ196" s="185"/>
      <c r="FK196" s="185"/>
      <c r="FL196" s="185"/>
      <c r="FM196" s="185"/>
      <c r="FN196" s="185"/>
      <c r="FO196" s="185"/>
      <c r="FP196" s="185"/>
      <c r="FQ196" s="185"/>
      <c r="FR196" s="185"/>
      <c r="FS196" s="185"/>
      <c r="FT196" s="185"/>
      <c r="FU196" s="185"/>
      <c r="FV196" s="185"/>
      <c r="FW196" s="185"/>
      <c r="FX196" s="185"/>
      <c r="FY196" s="185"/>
      <c r="FZ196" s="185"/>
      <c r="GA196" s="185"/>
      <c r="GB196" s="185"/>
      <c r="GC196" s="185"/>
      <c r="GD196" s="185"/>
      <c r="GE196" s="185"/>
      <c r="GF196" s="185"/>
      <c r="GG196" s="185"/>
      <c r="GH196" s="185"/>
      <c r="GI196" s="185"/>
      <c r="GJ196" s="185"/>
      <c r="GK196" s="185"/>
      <c r="GL196" s="185"/>
      <c r="GM196" s="185"/>
      <c r="GN196" s="185"/>
      <c r="GO196" s="185"/>
      <c r="GP196" s="185"/>
      <c r="GQ196" s="185"/>
      <c r="GR196" s="185"/>
      <c r="GS196" s="185"/>
      <c r="GT196" s="185"/>
      <c r="GU196" s="185"/>
      <c r="GV196" s="185"/>
      <c r="GW196" s="185"/>
      <c r="GX196" s="185"/>
      <c r="GY196" s="185"/>
      <c r="GZ196" s="185"/>
      <c r="HA196" s="185"/>
      <c r="HB196" s="185"/>
      <c r="HC196" s="185"/>
      <c r="HD196" s="185"/>
      <c r="HE196" s="185"/>
      <c r="HF196" s="185"/>
      <c r="HG196" s="185"/>
      <c r="HH196" s="185"/>
      <c r="HI196" s="185"/>
      <c r="HJ196" s="185"/>
      <c r="HK196" s="185"/>
      <c r="HL196" s="185"/>
      <c r="HM196" s="185"/>
      <c r="HN196" s="185"/>
      <c r="HO196" s="185"/>
      <c r="HP196" s="185"/>
      <c r="HQ196" s="185"/>
      <c r="HR196" s="185"/>
      <c r="HS196" s="185"/>
      <c r="HT196" s="185"/>
      <c r="HU196" s="185"/>
      <c r="HV196" s="185"/>
      <c r="HW196" s="185"/>
      <c r="HX196" s="185"/>
      <c r="HY196" s="185"/>
      <c r="HZ196" s="185"/>
      <c r="IA196" s="185"/>
      <c r="IB196" s="185"/>
      <c r="IC196" s="185"/>
      <c r="ID196" s="185"/>
      <c r="IE196" s="185"/>
      <c r="IF196" s="185"/>
      <c r="IG196" s="185"/>
      <c r="IH196" s="185"/>
      <c r="II196" s="185"/>
      <c r="IJ196" s="185"/>
      <c r="IK196" s="185"/>
      <c r="IL196" s="185"/>
      <c r="IM196" s="185"/>
      <c r="IN196" s="185"/>
      <c r="IO196" s="185"/>
      <c r="IP196" s="185"/>
      <c r="IQ196" s="185"/>
      <c r="IR196" s="185"/>
      <c r="IS196" s="185"/>
      <c r="IT196" s="185"/>
      <c r="IU196" s="185"/>
      <c r="IV196" s="185"/>
      <c r="IW196" s="185"/>
    </row>
    <row r="197" customFormat="false" ht="15.75" hidden="true" customHeight="false" outlineLevel="0" collapsed="false">
      <c r="A197" s="182" t="s">
        <v>345</v>
      </c>
      <c r="B197" s="183" t="n">
        <v>285</v>
      </c>
      <c r="C197" s="183" t="n">
        <f aca="false">C41*$B$31*200</f>
        <v>0</v>
      </c>
      <c r="D197" s="183" t="n">
        <f aca="false">D41*$B$31*200</f>
        <v>0</v>
      </c>
      <c r="E197" s="183" t="n">
        <f aca="false">E41*$B$31*200</f>
        <v>0</v>
      </c>
      <c r="F197" s="183" t="n">
        <f aca="false">F41*$B$31*200</f>
        <v>0</v>
      </c>
      <c r="G197" s="183" t="n">
        <f aca="false">G41*$B$31*200</f>
        <v>0</v>
      </c>
      <c r="H197" s="183" t="n">
        <f aca="false">H41*$B$31*200</f>
        <v>0</v>
      </c>
      <c r="I197" s="183" t="n">
        <f aca="false">I41*$B$31*200</f>
        <v>0</v>
      </c>
      <c r="J197" s="183" t="n">
        <f aca="false">J41*$B$31*200</f>
        <v>0</v>
      </c>
      <c r="K197" s="183" t="n">
        <f aca="false">K41*$B$31*200</f>
        <v>0</v>
      </c>
      <c r="L197" s="183" t="n">
        <f aca="false">L41*$B$31*200</f>
        <v>0</v>
      </c>
      <c r="M197" s="183" t="n">
        <f aca="false">M41*$B$31*200</f>
        <v>0</v>
      </c>
      <c r="N197" s="183" t="n">
        <f aca="false">N41*$B$31*200</f>
        <v>0</v>
      </c>
      <c r="O197" s="184" t="n">
        <f aca="false">N197</f>
        <v>0</v>
      </c>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c r="CJ197" s="185"/>
      <c r="CK197" s="185"/>
      <c r="CL197" s="185"/>
      <c r="CM197" s="185"/>
      <c r="CN197" s="185"/>
      <c r="CO197" s="185"/>
      <c r="CP197" s="185"/>
      <c r="CQ197" s="185"/>
      <c r="CR197" s="185"/>
      <c r="CS197" s="185"/>
      <c r="CT197" s="185"/>
      <c r="CU197" s="185"/>
      <c r="CV197" s="185"/>
      <c r="CW197" s="185"/>
      <c r="CX197" s="185"/>
      <c r="CY197" s="185"/>
      <c r="CZ197" s="185"/>
      <c r="DA197" s="185"/>
      <c r="DB197" s="185"/>
      <c r="DC197" s="185"/>
      <c r="DD197" s="185"/>
      <c r="DE197" s="185"/>
      <c r="DF197" s="185"/>
      <c r="DG197" s="185"/>
      <c r="DH197" s="185"/>
      <c r="DI197" s="185"/>
      <c r="DJ197" s="185"/>
      <c r="DK197" s="185"/>
      <c r="DL197" s="185"/>
      <c r="DM197" s="185"/>
      <c r="DN197" s="185"/>
      <c r="DO197" s="185"/>
      <c r="DP197" s="185"/>
      <c r="DQ197" s="185"/>
      <c r="DR197" s="185"/>
      <c r="DS197" s="185"/>
      <c r="DT197" s="185"/>
      <c r="DU197" s="185"/>
      <c r="DV197" s="185"/>
      <c r="DW197" s="185"/>
      <c r="DX197" s="185"/>
      <c r="DY197" s="185"/>
      <c r="DZ197" s="185"/>
      <c r="EA197" s="185"/>
      <c r="EB197" s="185"/>
      <c r="EC197" s="185"/>
      <c r="ED197" s="185"/>
      <c r="EE197" s="185"/>
      <c r="EF197" s="185"/>
      <c r="EG197" s="185"/>
      <c r="EH197" s="185"/>
      <c r="EI197" s="185"/>
      <c r="EJ197" s="185"/>
      <c r="EK197" s="185"/>
      <c r="EL197" s="185"/>
      <c r="EM197" s="185"/>
      <c r="EN197" s="185"/>
      <c r="EO197" s="185"/>
      <c r="EP197" s="185"/>
      <c r="EQ197" s="185"/>
      <c r="ER197" s="185"/>
      <c r="ES197" s="185"/>
      <c r="ET197" s="185"/>
      <c r="EU197" s="185"/>
      <c r="EV197" s="185"/>
      <c r="EW197" s="185"/>
      <c r="EX197" s="185"/>
      <c r="EY197" s="185"/>
      <c r="EZ197" s="185"/>
      <c r="FA197" s="185"/>
      <c r="FB197" s="185"/>
      <c r="FC197" s="185"/>
      <c r="FD197" s="185"/>
      <c r="FE197" s="185"/>
      <c r="FF197" s="185"/>
      <c r="FG197" s="185"/>
      <c r="FH197" s="185"/>
      <c r="FI197" s="185"/>
      <c r="FJ197" s="185"/>
      <c r="FK197" s="185"/>
      <c r="FL197" s="185"/>
      <c r="FM197" s="185"/>
      <c r="FN197" s="185"/>
      <c r="FO197" s="185"/>
      <c r="FP197" s="185"/>
      <c r="FQ197" s="185"/>
      <c r="FR197" s="185"/>
      <c r="FS197" s="185"/>
      <c r="FT197" s="185"/>
      <c r="FU197" s="185"/>
      <c r="FV197" s="185"/>
      <c r="FW197" s="185"/>
      <c r="FX197" s="185"/>
      <c r="FY197" s="185"/>
      <c r="FZ197" s="185"/>
      <c r="GA197" s="185"/>
      <c r="GB197" s="185"/>
      <c r="GC197" s="185"/>
      <c r="GD197" s="185"/>
      <c r="GE197" s="185"/>
      <c r="GF197" s="185"/>
      <c r="GG197" s="185"/>
      <c r="GH197" s="185"/>
      <c r="GI197" s="185"/>
      <c r="GJ197" s="185"/>
      <c r="GK197" s="185"/>
      <c r="GL197" s="185"/>
      <c r="GM197" s="185"/>
      <c r="GN197" s="185"/>
      <c r="GO197" s="185"/>
      <c r="GP197" s="185"/>
      <c r="GQ197" s="185"/>
      <c r="GR197" s="185"/>
      <c r="GS197" s="185"/>
      <c r="GT197" s="185"/>
      <c r="GU197" s="185"/>
      <c r="GV197" s="185"/>
      <c r="GW197" s="185"/>
      <c r="GX197" s="185"/>
      <c r="GY197" s="185"/>
      <c r="GZ197" s="185"/>
      <c r="HA197" s="185"/>
      <c r="HB197" s="185"/>
      <c r="HC197" s="185"/>
      <c r="HD197" s="185"/>
      <c r="HE197" s="185"/>
      <c r="HF197" s="185"/>
      <c r="HG197" s="185"/>
      <c r="HH197" s="185"/>
      <c r="HI197" s="185"/>
      <c r="HJ197" s="185"/>
      <c r="HK197" s="185"/>
      <c r="HL197" s="185"/>
      <c r="HM197" s="185"/>
      <c r="HN197" s="185"/>
      <c r="HO197" s="185"/>
      <c r="HP197" s="185"/>
      <c r="HQ197" s="185"/>
      <c r="HR197" s="185"/>
      <c r="HS197" s="185"/>
      <c r="HT197" s="185"/>
      <c r="HU197" s="185"/>
      <c r="HV197" s="185"/>
      <c r="HW197" s="185"/>
      <c r="HX197" s="185"/>
      <c r="HY197" s="185"/>
      <c r="HZ197" s="185"/>
      <c r="IA197" s="185"/>
      <c r="IB197" s="185"/>
      <c r="IC197" s="185"/>
      <c r="ID197" s="185"/>
      <c r="IE197" s="185"/>
      <c r="IF197" s="185"/>
      <c r="IG197" s="185"/>
      <c r="IH197" s="185"/>
      <c r="II197" s="185"/>
      <c r="IJ197" s="185"/>
      <c r="IK197" s="185"/>
      <c r="IL197" s="185"/>
      <c r="IM197" s="185"/>
      <c r="IN197" s="185"/>
      <c r="IO197" s="185"/>
      <c r="IP197" s="185"/>
      <c r="IQ197" s="185"/>
      <c r="IR197" s="185"/>
      <c r="IS197" s="185"/>
      <c r="IT197" s="185"/>
      <c r="IU197" s="185"/>
      <c r="IV197" s="185"/>
      <c r="IW197" s="185"/>
    </row>
    <row r="198" customFormat="false" ht="15.75" hidden="true" customHeight="false" outlineLevel="0" collapsed="false">
      <c r="A198" s="182" t="s">
        <v>346</v>
      </c>
      <c r="B198" s="183" t="n">
        <v>315</v>
      </c>
      <c r="C198" s="183" t="n">
        <f aca="false">C42*$B$31*200</f>
        <v>0</v>
      </c>
      <c r="D198" s="183" t="n">
        <f aca="false">D42*$B$31*200</f>
        <v>0</v>
      </c>
      <c r="E198" s="183" t="n">
        <f aca="false">E42*$B$31*200</f>
        <v>0</v>
      </c>
      <c r="F198" s="183" t="n">
        <f aca="false">F42*$B$31*200</f>
        <v>0</v>
      </c>
      <c r="G198" s="183" t="n">
        <f aca="false">G42*$B$31*200</f>
        <v>0</v>
      </c>
      <c r="H198" s="183" t="n">
        <f aca="false">H42*$B$31*200</f>
        <v>0</v>
      </c>
      <c r="I198" s="183" t="n">
        <f aca="false">I42*$B$31*200</f>
        <v>0</v>
      </c>
      <c r="J198" s="183" t="n">
        <f aca="false">J42*$B$31*200</f>
        <v>0</v>
      </c>
      <c r="K198" s="183" t="n">
        <f aca="false">K42*$B$31*200</f>
        <v>0</v>
      </c>
      <c r="L198" s="183" t="n">
        <f aca="false">L42*$B$31*200</f>
        <v>0</v>
      </c>
      <c r="M198" s="183" t="n">
        <f aca="false">M42*$B$31*200</f>
        <v>0</v>
      </c>
      <c r="N198" s="183" t="n">
        <f aca="false">N42*$B$31*200</f>
        <v>0</v>
      </c>
      <c r="O198" s="184" t="n">
        <f aca="false">N198</f>
        <v>0</v>
      </c>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c r="CJ198" s="185"/>
      <c r="CK198" s="185"/>
      <c r="CL198" s="185"/>
      <c r="CM198" s="185"/>
      <c r="CN198" s="185"/>
      <c r="CO198" s="185"/>
      <c r="CP198" s="185"/>
      <c r="CQ198" s="185"/>
      <c r="CR198" s="185"/>
      <c r="CS198" s="185"/>
      <c r="CT198" s="185"/>
      <c r="CU198" s="185"/>
      <c r="CV198" s="185"/>
      <c r="CW198" s="185"/>
      <c r="CX198" s="185"/>
      <c r="CY198" s="185"/>
      <c r="CZ198" s="185"/>
      <c r="DA198" s="185"/>
      <c r="DB198" s="185"/>
      <c r="DC198" s="185"/>
      <c r="DD198" s="185"/>
      <c r="DE198" s="185"/>
      <c r="DF198" s="185"/>
      <c r="DG198" s="185"/>
      <c r="DH198" s="185"/>
      <c r="DI198" s="185"/>
      <c r="DJ198" s="185"/>
      <c r="DK198" s="185"/>
      <c r="DL198" s="185"/>
      <c r="DM198" s="185"/>
      <c r="DN198" s="185"/>
      <c r="DO198" s="185"/>
      <c r="DP198" s="185"/>
      <c r="DQ198" s="185"/>
      <c r="DR198" s="185"/>
      <c r="DS198" s="185"/>
      <c r="DT198" s="185"/>
      <c r="DU198" s="185"/>
      <c r="DV198" s="185"/>
      <c r="DW198" s="185"/>
      <c r="DX198" s="185"/>
      <c r="DY198" s="185"/>
      <c r="DZ198" s="185"/>
      <c r="EA198" s="185"/>
      <c r="EB198" s="185"/>
      <c r="EC198" s="185"/>
      <c r="ED198" s="185"/>
      <c r="EE198" s="185"/>
      <c r="EF198" s="185"/>
      <c r="EG198" s="185"/>
      <c r="EH198" s="185"/>
      <c r="EI198" s="185"/>
      <c r="EJ198" s="185"/>
      <c r="EK198" s="185"/>
      <c r="EL198" s="185"/>
      <c r="EM198" s="185"/>
      <c r="EN198" s="185"/>
      <c r="EO198" s="185"/>
      <c r="EP198" s="185"/>
      <c r="EQ198" s="185"/>
      <c r="ER198" s="185"/>
      <c r="ES198" s="185"/>
      <c r="ET198" s="185"/>
      <c r="EU198" s="185"/>
      <c r="EV198" s="185"/>
      <c r="EW198" s="185"/>
      <c r="EX198" s="185"/>
      <c r="EY198" s="185"/>
      <c r="EZ198" s="185"/>
      <c r="FA198" s="185"/>
      <c r="FB198" s="185"/>
      <c r="FC198" s="185"/>
      <c r="FD198" s="185"/>
      <c r="FE198" s="185"/>
      <c r="FF198" s="185"/>
      <c r="FG198" s="185"/>
      <c r="FH198" s="185"/>
      <c r="FI198" s="185"/>
      <c r="FJ198" s="185"/>
      <c r="FK198" s="185"/>
      <c r="FL198" s="185"/>
      <c r="FM198" s="185"/>
      <c r="FN198" s="185"/>
      <c r="FO198" s="185"/>
      <c r="FP198" s="185"/>
      <c r="FQ198" s="185"/>
      <c r="FR198" s="185"/>
      <c r="FS198" s="185"/>
      <c r="FT198" s="185"/>
      <c r="FU198" s="185"/>
      <c r="FV198" s="185"/>
      <c r="FW198" s="185"/>
      <c r="FX198" s="185"/>
      <c r="FY198" s="185"/>
      <c r="FZ198" s="185"/>
      <c r="GA198" s="185"/>
      <c r="GB198" s="185"/>
      <c r="GC198" s="185"/>
      <c r="GD198" s="185"/>
      <c r="GE198" s="185"/>
      <c r="GF198" s="185"/>
      <c r="GG198" s="185"/>
      <c r="GH198" s="185"/>
      <c r="GI198" s="185"/>
      <c r="GJ198" s="185"/>
      <c r="GK198" s="185"/>
      <c r="GL198" s="185"/>
      <c r="GM198" s="185"/>
      <c r="GN198" s="185"/>
      <c r="GO198" s="185"/>
      <c r="GP198" s="185"/>
      <c r="GQ198" s="185"/>
      <c r="GR198" s="185"/>
      <c r="GS198" s="185"/>
      <c r="GT198" s="185"/>
      <c r="GU198" s="185"/>
      <c r="GV198" s="185"/>
      <c r="GW198" s="185"/>
      <c r="GX198" s="185"/>
      <c r="GY198" s="185"/>
      <c r="GZ198" s="185"/>
      <c r="HA198" s="185"/>
      <c r="HB198" s="185"/>
      <c r="HC198" s="185"/>
      <c r="HD198" s="185"/>
      <c r="HE198" s="185"/>
      <c r="HF198" s="185"/>
      <c r="HG198" s="185"/>
      <c r="HH198" s="185"/>
      <c r="HI198" s="185"/>
      <c r="HJ198" s="185"/>
      <c r="HK198" s="185"/>
      <c r="HL198" s="185"/>
      <c r="HM198" s="185"/>
      <c r="HN198" s="185"/>
      <c r="HO198" s="185"/>
      <c r="HP198" s="185"/>
      <c r="HQ198" s="185"/>
      <c r="HR198" s="185"/>
      <c r="HS198" s="185"/>
      <c r="HT198" s="185"/>
      <c r="HU198" s="185"/>
      <c r="HV198" s="185"/>
      <c r="HW198" s="185"/>
      <c r="HX198" s="185"/>
      <c r="HY198" s="185"/>
      <c r="HZ198" s="185"/>
      <c r="IA198" s="185"/>
      <c r="IB198" s="185"/>
      <c r="IC198" s="185"/>
      <c r="ID198" s="185"/>
      <c r="IE198" s="185"/>
      <c r="IF198" s="185"/>
      <c r="IG198" s="185"/>
      <c r="IH198" s="185"/>
      <c r="II198" s="185"/>
      <c r="IJ198" s="185"/>
      <c r="IK198" s="185"/>
      <c r="IL198" s="185"/>
      <c r="IM198" s="185"/>
      <c r="IN198" s="185"/>
      <c r="IO198" s="185"/>
      <c r="IP198" s="185"/>
      <c r="IQ198" s="185"/>
      <c r="IR198" s="185"/>
      <c r="IS198" s="185"/>
      <c r="IT198" s="185"/>
      <c r="IU198" s="185"/>
      <c r="IV198" s="185"/>
      <c r="IW198" s="185"/>
    </row>
    <row r="199" customFormat="false" ht="15.75" hidden="true" customHeight="false" outlineLevel="0" collapsed="false">
      <c r="A199" s="182" t="s">
        <v>347</v>
      </c>
      <c r="B199" s="183" t="n">
        <v>335</v>
      </c>
      <c r="C199" s="183" t="n">
        <f aca="false">C43*$B$31*200</f>
        <v>0</v>
      </c>
      <c r="D199" s="183" t="n">
        <f aca="false">D43*$B$31*200</f>
        <v>0</v>
      </c>
      <c r="E199" s="183" t="n">
        <f aca="false">E43*$B$31*200</f>
        <v>0</v>
      </c>
      <c r="F199" s="183" t="n">
        <f aca="false">F43*$B$31*200</f>
        <v>0</v>
      </c>
      <c r="G199" s="183" t="n">
        <f aca="false">G43*$B$31*200</f>
        <v>0</v>
      </c>
      <c r="H199" s="183" t="n">
        <f aca="false">H43*$B$31*200</f>
        <v>0</v>
      </c>
      <c r="I199" s="183" t="n">
        <f aca="false">I43*$B$31*200</f>
        <v>0</v>
      </c>
      <c r="J199" s="183" t="n">
        <f aca="false">J43*$B$31*200</f>
        <v>0</v>
      </c>
      <c r="K199" s="183" t="n">
        <f aca="false">K43*$B$31*200</f>
        <v>0</v>
      </c>
      <c r="L199" s="183" t="n">
        <f aca="false">L43*$B$31*200</f>
        <v>0</v>
      </c>
      <c r="M199" s="183" t="n">
        <f aca="false">M43*$B$31*200</f>
        <v>0</v>
      </c>
      <c r="N199" s="183" t="n">
        <f aca="false">N43*$B$31*200</f>
        <v>0</v>
      </c>
      <c r="O199" s="184" t="n">
        <f aca="false">N199</f>
        <v>0</v>
      </c>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c r="CJ199" s="185"/>
      <c r="CK199" s="185"/>
      <c r="CL199" s="185"/>
      <c r="CM199" s="185"/>
      <c r="CN199" s="185"/>
      <c r="CO199" s="185"/>
      <c r="CP199" s="185"/>
      <c r="CQ199" s="185"/>
      <c r="CR199" s="185"/>
      <c r="CS199" s="185"/>
      <c r="CT199" s="185"/>
      <c r="CU199" s="185"/>
      <c r="CV199" s="185"/>
      <c r="CW199" s="185"/>
      <c r="CX199" s="185"/>
      <c r="CY199" s="185"/>
      <c r="CZ199" s="185"/>
      <c r="DA199" s="185"/>
      <c r="DB199" s="185"/>
      <c r="DC199" s="185"/>
      <c r="DD199" s="185"/>
      <c r="DE199" s="185"/>
      <c r="DF199" s="185"/>
      <c r="DG199" s="185"/>
      <c r="DH199" s="185"/>
      <c r="DI199" s="185"/>
      <c r="DJ199" s="185"/>
      <c r="DK199" s="185"/>
      <c r="DL199" s="185"/>
      <c r="DM199" s="185"/>
      <c r="DN199" s="185"/>
      <c r="DO199" s="185"/>
      <c r="DP199" s="185"/>
      <c r="DQ199" s="185"/>
      <c r="DR199" s="185"/>
      <c r="DS199" s="185"/>
      <c r="DT199" s="185"/>
      <c r="DU199" s="185"/>
      <c r="DV199" s="185"/>
      <c r="DW199" s="185"/>
      <c r="DX199" s="185"/>
      <c r="DY199" s="185"/>
      <c r="DZ199" s="185"/>
      <c r="EA199" s="185"/>
      <c r="EB199" s="185"/>
      <c r="EC199" s="185"/>
      <c r="ED199" s="185"/>
      <c r="EE199" s="185"/>
      <c r="EF199" s="185"/>
      <c r="EG199" s="185"/>
      <c r="EH199" s="185"/>
      <c r="EI199" s="185"/>
      <c r="EJ199" s="185"/>
      <c r="EK199" s="185"/>
      <c r="EL199" s="185"/>
      <c r="EM199" s="185"/>
      <c r="EN199" s="185"/>
      <c r="EO199" s="185"/>
      <c r="EP199" s="185"/>
      <c r="EQ199" s="185"/>
      <c r="ER199" s="185"/>
      <c r="ES199" s="185"/>
      <c r="ET199" s="185"/>
      <c r="EU199" s="185"/>
      <c r="EV199" s="185"/>
      <c r="EW199" s="185"/>
      <c r="EX199" s="185"/>
      <c r="EY199" s="185"/>
      <c r="EZ199" s="185"/>
      <c r="FA199" s="185"/>
      <c r="FB199" s="185"/>
      <c r="FC199" s="185"/>
      <c r="FD199" s="185"/>
      <c r="FE199" s="185"/>
      <c r="FF199" s="185"/>
      <c r="FG199" s="185"/>
      <c r="FH199" s="185"/>
      <c r="FI199" s="185"/>
      <c r="FJ199" s="185"/>
      <c r="FK199" s="185"/>
      <c r="FL199" s="185"/>
      <c r="FM199" s="185"/>
      <c r="FN199" s="185"/>
      <c r="FO199" s="185"/>
      <c r="FP199" s="185"/>
      <c r="FQ199" s="185"/>
      <c r="FR199" s="185"/>
      <c r="FS199" s="185"/>
      <c r="FT199" s="185"/>
      <c r="FU199" s="185"/>
      <c r="FV199" s="185"/>
      <c r="FW199" s="185"/>
      <c r="FX199" s="185"/>
      <c r="FY199" s="185"/>
      <c r="FZ199" s="185"/>
      <c r="GA199" s="185"/>
      <c r="GB199" s="185"/>
      <c r="GC199" s="185"/>
      <c r="GD199" s="185"/>
      <c r="GE199" s="185"/>
      <c r="GF199" s="185"/>
      <c r="GG199" s="185"/>
      <c r="GH199" s="185"/>
      <c r="GI199" s="185"/>
      <c r="GJ199" s="185"/>
      <c r="GK199" s="185"/>
      <c r="GL199" s="185"/>
      <c r="GM199" s="185"/>
      <c r="GN199" s="185"/>
      <c r="GO199" s="185"/>
      <c r="GP199" s="185"/>
      <c r="GQ199" s="185"/>
      <c r="GR199" s="185"/>
      <c r="GS199" s="185"/>
      <c r="GT199" s="185"/>
      <c r="GU199" s="185"/>
      <c r="GV199" s="185"/>
      <c r="GW199" s="185"/>
      <c r="GX199" s="185"/>
      <c r="GY199" s="185"/>
      <c r="GZ199" s="185"/>
      <c r="HA199" s="185"/>
      <c r="HB199" s="185"/>
      <c r="HC199" s="185"/>
      <c r="HD199" s="185"/>
      <c r="HE199" s="185"/>
      <c r="HF199" s="185"/>
      <c r="HG199" s="185"/>
      <c r="HH199" s="185"/>
      <c r="HI199" s="185"/>
      <c r="HJ199" s="185"/>
      <c r="HK199" s="185"/>
      <c r="HL199" s="185"/>
      <c r="HM199" s="185"/>
      <c r="HN199" s="185"/>
      <c r="HO199" s="185"/>
      <c r="HP199" s="185"/>
      <c r="HQ199" s="185"/>
      <c r="HR199" s="185"/>
      <c r="HS199" s="185"/>
      <c r="HT199" s="185"/>
      <c r="HU199" s="185"/>
      <c r="HV199" s="185"/>
      <c r="HW199" s="185"/>
      <c r="HX199" s="185"/>
      <c r="HY199" s="185"/>
      <c r="HZ199" s="185"/>
      <c r="IA199" s="185"/>
      <c r="IB199" s="185"/>
      <c r="IC199" s="185"/>
      <c r="ID199" s="185"/>
      <c r="IE199" s="185"/>
      <c r="IF199" s="185"/>
      <c r="IG199" s="185"/>
      <c r="IH199" s="185"/>
      <c r="II199" s="185"/>
      <c r="IJ199" s="185"/>
      <c r="IK199" s="185"/>
      <c r="IL199" s="185"/>
      <c r="IM199" s="185"/>
      <c r="IN199" s="185"/>
      <c r="IO199" s="185"/>
      <c r="IP199" s="185"/>
      <c r="IQ199" s="185"/>
      <c r="IR199" s="185"/>
      <c r="IS199" s="185"/>
      <c r="IT199" s="185"/>
      <c r="IU199" s="185"/>
      <c r="IV199" s="185"/>
      <c r="IW199" s="185"/>
    </row>
    <row r="200" customFormat="false" ht="15.75" hidden="true" customHeight="false" outlineLevel="0" collapsed="false">
      <c r="A200" s="182" t="s">
        <v>348</v>
      </c>
      <c r="B200" s="183" t="n">
        <v>365</v>
      </c>
      <c r="C200" s="183" t="n">
        <f aca="false">C44*$B$31*200</f>
        <v>0</v>
      </c>
      <c r="D200" s="183" t="n">
        <f aca="false">D44*$B$31*200</f>
        <v>0</v>
      </c>
      <c r="E200" s="183" t="n">
        <f aca="false">E44*$B$31*200</f>
        <v>0</v>
      </c>
      <c r="F200" s="183" t="n">
        <f aca="false">F44*$B$31*200</f>
        <v>0</v>
      </c>
      <c r="G200" s="183" t="n">
        <f aca="false">G44*$B$31*200</f>
        <v>0</v>
      </c>
      <c r="H200" s="183" t="n">
        <f aca="false">H44*$B$31*200</f>
        <v>0</v>
      </c>
      <c r="I200" s="183" t="n">
        <f aca="false">I44*$B$31*200</f>
        <v>0</v>
      </c>
      <c r="J200" s="183" t="n">
        <f aca="false">J44*$B$31*200</f>
        <v>0</v>
      </c>
      <c r="K200" s="183" t="n">
        <f aca="false">K44*$B$31*200</f>
        <v>0</v>
      </c>
      <c r="L200" s="183" t="n">
        <f aca="false">L44*$B$31*200</f>
        <v>0</v>
      </c>
      <c r="M200" s="183" t="n">
        <f aca="false">M44*$B$31*200</f>
        <v>0</v>
      </c>
      <c r="N200" s="183" t="n">
        <f aca="false">N44*$B$31*200</f>
        <v>0</v>
      </c>
      <c r="O200" s="184" t="n">
        <f aca="false">N200</f>
        <v>0</v>
      </c>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c r="CJ200" s="185"/>
      <c r="CK200" s="185"/>
      <c r="CL200" s="185"/>
      <c r="CM200" s="185"/>
      <c r="CN200" s="185"/>
      <c r="CO200" s="185"/>
      <c r="CP200" s="185"/>
      <c r="CQ200" s="185"/>
      <c r="CR200" s="185"/>
      <c r="CS200" s="185"/>
      <c r="CT200" s="185"/>
      <c r="CU200" s="185"/>
      <c r="CV200" s="185"/>
      <c r="CW200" s="185"/>
      <c r="CX200" s="185"/>
      <c r="CY200" s="185"/>
      <c r="CZ200" s="185"/>
      <c r="DA200" s="185"/>
      <c r="DB200" s="185"/>
      <c r="DC200" s="185"/>
      <c r="DD200" s="185"/>
      <c r="DE200" s="185"/>
      <c r="DF200" s="185"/>
      <c r="DG200" s="185"/>
      <c r="DH200" s="185"/>
      <c r="DI200" s="185"/>
      <c r="DJ200" s="185"/>
      <c r="DK200" s="185"/>
      <c r="DL200" s="185"/>
      <c r="DM200" s="185"/>
      <c r="DN200" s="185"/>
      <c r="DO200" s="185"/>
      <c r="DP200" s="185"/>
      <c r="DQ200" s="185"/>
      <c r="DR200" s="185"/>
      <c r="DS200" s="185"/>
      <c r="DT200" s="185"/>
      <c r="DU200" s="185"/>
      <c r="DV200" s="185"/>
      <c r="DW200" s="185"/>
      <c r="DX200" s="185"/>
      <c r="DY200" s="185"/>
      <c r="DZ200" s="185"/>
      <c r="EA200" s="185"/>
      <c r="EB200" s="185"/>
      <c r="EC200" s="185"/>
      <c r="ED200" s="185"/>
      <c r="EE200" s="185"/>
      <c r="EF200" s="185"/>
      <c r="EG200" s="185"/>
      <c r="EH200" s="185"/>
      <c r="EI200" s="185"/>
      <c r="EJ200" s="185"/>
      <c r="EK200" s="185"/>
      <c r="EL200" s="185"/>
      <c r="EM200" s="185"/>
      <c r="EN200" s="185"/>
      <c r="EO200" s="185"/>
      <c r="EP200" s="185"/>
      <c r="EQ200" s="185"/>
      <c r="ER200" s="185"/>
      <c r="ES200" s="185"/>
      <c r="ET200" s="185"/>
      <c r="EU200" s="185"/>
      <c r="EV200" s="185"/>
      <c r="EW200" s="185"/>
      <c r="EX200" s="185"/>
      <c r="EY200" s="185"/>
      <c r="EZ200" s="185"/>
      <c r="FA200" s="185"/>
      <c r="FB200" s="185"/>
      <c r="FC200" s="185"/>
      <c r="FD200" s="185"/>
      <c r="FE200" s="185"/>
      <c r="FF200" s="185"/>
      <c r="FG200" s="185"/>
      <c r="FH200" s="185"/>
      <c r="FI200" s="185"/>
      <c r="FJ200" s="185"/>
      <c r="FK200" s="185"/>
      <c r="FL200" s="185"/>
      <c r="FM200" s="185"/>
      <c r="FN200" s="185"/>
      <c r="FO200" s="185"/>
      <c r="FP200" s="185"/>
      <c r="FQ200" s="185"/>
      <c r="FR200" s="185"/>
      <c r="FS200" s="185"/>
      <c r="FT200" s="185"/>
      <c r="FU200" s="185"/>
      <c r="FV200" s="185"/>
      <c r="FW200" s="185"/>
      <c r="FX200" s="185"/>
      <c r="FY200" s="185"/>
      <c r="FZ200" s="185"/>
      <c r="GA200" s="185"/>
      <c r="GB200" s="185"/>
      <c r="GC200" s="185"/>
      <c r="GD200" s="185"/>
      <c r="GE200" s="185"/>
      <c r="GF200" s="185"/>
      <c r="GG200" s="185"/>
      <c r="GH200" s="185"/>
      <c r="GI200" s="185"/>
      <c r="GJ200" s="185"/>
      <c r="GK200" s="185"/>
      <c r="GL200" s="185"/>
      <c r="GM200" s="185"/>
      <c r="GN200" s="185"/>
      <c r="GO200" s="185"/>
      <c r="GP200" s="185"/>
      <c r="GQ200" s="185"/>
      <c r="GR200" s="185"/>
      <c r="GS200" s="185"/>
      <c r="GT200" s="185"/>
      <c r="GU200" s="185"/>
      <c r="GV200" s="185"/>
      <c r="GW200" s="185"/>
      <c r="GX200" s="185"/>
      <c r="GY200" s="185"/>
      <c r="GZ200" s="185"/>
      <c r="HA200" s="185"/>
      <c r="HB200" s="185"/>
      <c r="HC200" s="185"/>
      <c r="HD200" s="185"/>
      <c r="HE200" s="185"/>
      <c r="HF200" s="185"/>
      <c r="HG200" s="185"/>
      <c r="HH200" s="185"/>
      <c r="HI200" s="185"/>
      <c r="HJ200" s="185"/>
      <c r="HK200" s="185"/>
      <c r="HL200" s="185"/>
      <c r="HM200" s="185"/>
      <c r="HN200" s="185"/>
      <c r="HO200" s="185"/>
      <c r="HP200" s="185"/>
      <c r="HQ200" s="185"/>
      <c r="HR200" s="185"/>
      <c r="HS200" s="185"/>
      <c r="HT200" s="185"/>
      <c r="HU200" s="185"/>
      <c r="HV200" s="185"/>
      <c r="HW200" s="185"/>
      <c r="HX200" s="185"/>
      <c r="HY200" s="185"/>
      <c r="HZ200" s="185"/>
      <c r="IA200" s="185"/>
      <c r="IB200" s="185"/>
      <c r="IC200" s="185"/>
      <c r="ID200" s="185"/>
      <c r="IE200" s="185"/>
      <c r="IF200" s="185"/>
      <c r="IG200" s="185"/>
      <c r="IH200" s="185"/>
      <c r="II200" s="185"/>
      <c r="IJ200" s="185"/>
      <c r="IK200" s="185"/>
      <c r="IL200" s="185"/>
      <c r="IM200" s="185"/>
      <c r="IN200" s="185"/>
      <c r="IO200" s="185"/>
      <c r="IP200" s="185"/>
      <c r="IQ200" s="185"/>
      <c r="IR200" s="185"/>
      <c r="IS200" s="185"/>
      <c r="IT200" s="185"/>
      <c r="IU200" s="185"/>
      <c r="IV200" s="185"/>
      <c r="IW200" s="185"/>
    </row>
    <row r="201" customFormat="false" ht="15.75" hidden="true" customHeight="false" outlineLevel="0" collapsed="false">
      <c r="A201" s="182" t="s">
        <v>349</v>
      </c>
      <c r="B201" s="183" t="n">
        <v>385</v>
      </c>
      <c r="C201" s="183" t="n">
        <f aca="false">C45*$B$31*200</f>
        <v>0</v>
      </c>
      <c r="D201" s="183" t="n">
        <f aca="false">D45*$B$31*200</f>
        <v>0</v>
      </c>
      <c r="E201" s="183" t="n">
        <f aca="false">E45*$B$31*200</f>
        <v>0</v>
      </c>
      <c r="F201" s="183" t="n">
        <f aca="false">F45*$B$31*200</f>
        <v>0</v>
      </c>
      <c r="G201" s="183" t="n">
        <f aca="false">G45*$B$31*200</f>
        <v>0</v>
      </c>
      <c r="H201" s="183" t="n">
        <f aca="false">H45*$B$31*200</f>
        <v>0</v>
      </c>
      <c r="I201" s="183" t="n">
        <f aca="false">I45*$B$31*200</f>
        <v>0</v>
      </c>
      <c r="J201" s="183" t="n">
        <f aca="false">J45*$B$31*200</f>
        <v>0</v>
      </c>
      <c r="K201" s="183" t="n">
        <f aca="false">K45*$B$31*200</f>
        <v>0</v>
      </c>
      <c r="L201" s="183" t="n">
        <f aca="false">L45*$B$31*200</f>
        <v>0</v>
      </c>
      <c r="M201" s="183" t="n">
        <f aca="false">M45*$B$31*200</f>
        <v>0</v>
      </c>
      <c r="N201" s="183" t="n">
        <f aca="false">N45*$B$31*200</f>
        <v>0</v>
      </c>
      <c r="O201" s="184" t="n">
        <f aca="false">N201</f>
        <v>0</v>
      </c>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c r="CJ201" s="185"/>
      <c r="CK201" s="185"/>
      <c r="CL201" s="185"/>
      <c r="CM201" s="185"/>
      <c r="CN201" s="185"/>
      <c r="CO201" s="185"/>
      <c r="CP201" s="185"/>
      <c r="CQ201" s="185"/>
      <c r="CR201" s="185"/>
      <c r="CS201" s="185"/>
      <c r="CT201" s="185"/>
      <c r="CU201" s="185"/>
      <c r="CV201" s="185"/>
      <c r="CW201" s="185"/>
      <c r="CX201" s="185"/>
      <c r="CY201" s="185"/>
      <c r="CZ201" s="185"/>
      <c r="DA201" s="185"/>
      <c r="DB201" s="185"/>
      <c r="DC201" s="185"/>
      <c r="DD201" s="185"/>
      <c r="DE201" s="185"/>
      <c r="DF201" s="185"/>
      <c r="DG201" s="185"/>
      <c r="DH201" s="185"/>
      <c r="DI201" s="185"/>
      <c r="DJ201" s="185"/>
      <c r="DK201" s="185"/>
      <c r="DL201" s="185"/>
      <c r="DM201" s="185"/>
      <c r="DN201" s="185"/>
      <c r="DO201" s="185"/>
      <c r="DP201" s="185"/>
      <c r="DQ201" s="185"/>
      <c r="DR201" s="185"/>
      <c r="DS201" s="185"/>
      <c r="DT201" s="185"/>
      <c r="DU201" s="185"/>
      <c r="DV201" s="185"/>
      <c r="DW201" s="185"/>
      <c r="DX201" s="185"/>
      <c r="DY201" s="185"/>
      <c r="DZ201" s="185"/>
      <c r="EA201" s="185"/>
      <c r="EB201" s="185"/>
      <c r="EC201" s="185"/>
      <c r="ED201" s="185"/>
      <c r="EE201" s="185"/>
      <c r="EF201" s="185"/>
      <c r="EG201" s="185"/>
      <c r="EH201" s="185"/>
      <c r="EI201" s="185"/>
      <c r="EJ201" s="185"/>
      <c r="EK201" s="185"/>
      <c r="EL201" s="185"/>
      <c r="EM201" s="185"/>
      <c r="EN201" s="185"/>
      <c r="EO201" s="185"/>
      <c r="EP201" s="185"/>
      <c r="EQ201" s="185"/>
      <c r="ER201" s="185"/>
      <c r="ES201" s="185"/>
      <c r="ET201" s="185"/>
      <c r="EU201" s="185"/>
      <c r="EV201" s="185"/>
      <c r="EW201" s="185"/>
      <c r="EX201" s="185"/>
      <c r="EY201" s="185"/>
      <c r="EZ201" s="185"/>
      <c r="FA201" s="185"/>
      <c r="FB201" s="185"/>
      <c r="FC201" s="185"/>
      <c r="FD201" s="185"/>
      <c r="FE201" s="185"/>
      <c r="FF201" s="185"/>
      <c r="FG201" s="185"/>
      <c r="FH201" s="185"/>
      <c r="FI201" s="185"/>
      <c r="FJ201" s="185"/>
      <c r="FK201" s="185"/>
      <c r="FL201" s="185"/>
      <c r="FM201" s="185"/>
      <c r="FN201" s="185"/>
      <c r="FO201" s="185"/>
      <c r="FP201" s="185"/>
      <c r="FQ201" s="185"/>
      <c r="FR201" s="185"/>
      <c r="FS201" s="185"/>
      <c r="FT201" s="185"/>
      <c r="FU201" s="185"/>
      <c r="FV201" s="185"/>
      <c r="FW201" s="185"/>
      <c r="FX201" s="185"/>
      <c r="FY201" s="185"/>
      <c r="FZ201" s="185"/>
      <c r="GA201" s="185"/>
      <c r="GB201" s="185"/>
      <c r="GC201" s="185"/>
      <c r="GD201" s="185"/>
      <c r="GE201" s="185"/>
      <c r="GF201" s="185"/>
      <c r="GG201" s="185"/>
      <c r="GH201" s="185"/>
      <c r="GI201" s="185"/>
      <c r="GJ201" s="185"/>
      <c r="GK201" s="185"/>
      <c r="GL201" s="185"/>
      <c r="GM201" s="185"/>
      <c r="GN201" s="185"/>
      <c r="GO201" s="185"/>
      <c r="GP201" s="185"/>
      <c r="GQ201" s="185"/>
      <c r="GR201" s="185"/>
      <c r="GS201" s="185"/>
      <c r="GT201" s="185"/>
      <c r="GU201" s="185"/>
      <c r="GV201" s="185"/>
      <c r="GW201" s="185"/>
      <c r="GX201" s="185"/>
      <c r="GY201" s="185"/>
      <c r="GZ201" s="185"/>
      <c r="HA201" s="185"/>
      <c r="HB201" s="185"/>
      <c r="HC201" s="185"/>
      <c r="HD201" s="185"/>
      <c r="HE201" s="185"/>
      <c r="HF201" s="185"/>
      <c r="HG201" s="185"/>
      <c r="HH201" s="185"/>
      <c r="HI201" s="185"/>
      <c r="HJ201" s="185"/>
      <c r="HK201" s="185"/>
      <c r="HL201" s="185"/>
      <c r="HM201" s="185"/>
      <c r="HN201" s="185"/>
      <c r="HO201" s="185"/>
      <c r="HP201" s="185"/>
      <c r="HQ201" s="185"/>
      <c r="HR201" s="185"/>
      <c r="HS201" s="185"/>
      <c r="HT201" s="185"/>
      <c r="HU201" s="185"/>
      <c r="HV201" s="185"/>
      <c r="HW201" s="185"/>
      <c r="HX201" s="185"/>
      <c r="HY201" s="185"/>
      <c r="HZ201" s="185"/>
      <c r="IA201" s="185"/>
      <c r="IB201" s="185"/>
      <c r="IC201" s="185"/>
      <c r="ID201" s="185"/>
      <c r="IE201" s="185"/>
      <c r="IF201" s="185"/>
      <c r="IG201" s="185"/>
      <c r="IH201" s="185"/>
      <c r="II201" s="185"/>
      <c r="IJ201" s="185"/>
      <c r="IK201" s="185"/>
      <c r="IL201" s="185"/>
      <c r="IM201" s="185"/>
      <c r="IN201" s="185"/>
      <c r="IO201" s="185"/>
      <c r="IP201" s="185"/>
      <c r="IQ201" s="185"/>
      <c r="IR201" s="185"/>
      <c r="IS201" s="185"/>
      <c r="IT201" s="185"/>
      <c r="IU201" s="185"/>
      <c r="IV201" s="185"/>
      <c r="IW201" s="185"/>
    </row>
    <row r="202" customFormat="false" ht="15.75" hidden="true" customHeight="false" outlineLevel="0" collapsed="false">
      <c r="A202" s="186" t="s">
        <v>350</v>
      </c>
      <c r="B202" s="183"/>
      <c r="C202" s="188" t="n">
        <f aca="false">SUM(C187:C200)</f>
        <v>0</v>
      </c>
      <c r="D202" s="188" t="n">
        <f aca="false">SUM(D187:D201)</f>
        <v>0</v>
      </c>
      <c r="E202" s="188" t="n">
        <f aca="false">SUM(E187:E201)</f>
        <v>0</v>
      </c>
      <c r="F202" s="188" t="n">
        <f aca="false">SUM(F187:F201)</f>
        <v>0</v>
      </c>
      <c r="G202" s="188" t="n">
        <f aca="false">SUM(G187:G201)</f>
        <v>0</v>
      </c>
      <c r="H202" s="188" t="n">
        <f aca="false">SUM(H187:H201)</f>
        <v>0</v>
      </c>
      <c r="I202" s="188" t="n">
        <f aca="false">SUM(I187:I201)</f>
        <v>0</v>
      </c>
      <c r="J202" s="188" t="n">
        <f aca="false">SUM(J187:J201)</f>
        <v>0</v>
      </c>
      <c r="K202" s="188" t="n">
        <f aca="false">SUM(K187:K201)</f>
        <v>0</v>
      </c>
      <c r="L202" s="188" t="n">
        <f aca="false">SUM(L187:L201)</f>
        <v>0</v>
      </c>
      <c r="M202" s="188" t="n">
        <f aca="false">SUM(M187:M201)</f>
        <v>0</v>
      </c>
      <c r="N202" s="188" t="n">
        <f aca="false">SUM(N187:N201)</f>
        <v>0</v>
      </c>
      <c r="O202" s="189" t="n">
        <f aca="false">N202</f>
        <v>0</v>
      </c>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c r="CJ202" s="185"/>
      <c r="CK202" s="185"/>
      <c r="CL202" s="185"/>
      <c r="CM202" s="185"/>
      <c r="CN202" s="185"/>
      <c r="CO202" s="185"/>
      <c r="CP202" s="185"/>
      <c r="CQ202" s="185"/>
      <c r="CR202" s="185"/>
      <c r="CS202" s="185"/>
      <c r="CT202" s="185"/>
      <c r="CU202" s="185"/>
      <c r="CV202" s="185"/>
      <c r="CW202" s="185"/>
      <c r="CX202" s="185"/>
      <c r="CY202" s="185"/>
      <c r="CZ202" s="185"/>
      <c r="DA202" s="185"/>
      <c r="DB202" s="185"/>
      <c r="DC202" s="185"/>
      <c r="DD202" s="185"/>
      <c r="DE202" s="185"/>
      <c r="DF202" s="185"/>
      <c r="DG202" s="185"/>
      <c r="DH202" s="185"/>
      <c r="DI202" s="185"/>
      <c r="DJ202" s="185"/>
      <c r="DK202" s="185"/>
      <c r="DL202" s="185"/>
      <c r="DM202" s="185"/>
      <c r="DN202" s="185"/>
      <c r="DO202" s="185"/>
      <c r="DP202" s="185"/>
      <c r="DQ202" s="185"/>
      <c r="DR202" s="185"/>
      <c r="DS202" s="185"/>
      <c r="DT202" s="185"/>
      <c r="DU202" s="185"/>
      <c r="DV202" s="185"/>
      <c r="DW202" s="185"/>
      <c r="DX202" s="185"/>
      <c r="DY202" s="185"/>
      <c r="DZ202" s="185"/>
      <c r="EA202" s="185"/>
      <c r="EB202" s="185"/>
      <c r="EC202" s="185"/>
      <c r="ED202" s="185"/>
      <c r="EE202" s="185"/>
      <c r="EF202" s="185"/>
      <c r="EG202" s="185"/>
      <c r="EH202" s="185"/>
      <c r="EI202" s="185"/>
      <c r="EJ202" s="185"/>
      <c r="EK202" s="185"/>
      <c r="EL202" s="185"/>
      <c r="EM202" s="185"/>
      <c r="EN202" s="185"/>
      <c r="EO202" s="185"/>
      <c r="EP202" s="185"/>
      <c r="EQ202" s="185"/>
      <c r="ER202" s="185"/>
      <c r="ES202" s="185"/>
      <c r="ET202" s="185"/>
      <c r="EU202" s="185"/>
      <c r="EV202" s="185"/>
      <c r="EW202" s="185"/>
      <c r="EX202" s="185"/>
      <c r="EY202" s="185"/>
      <c r="EZ202" s="185"/>
      <c r="FA202" s="185"/>
      <c r="FB202" s="185"/>
      <c r="FC202" s="185"/>
      <c r="FD202" s="185"/>
      <c r="FE202" s="185"/>
      <c r="FF202" s="185"/>
      <c r="FG202" s="185"/>
      <c r="FH202" s="185"/>
      <c r="FI202" s="185"/>
      <c r="FJ202" s="185"/>
      <c r="FK202" s="185"/>
      <c r="FL202" s="185"/>
      <c r="FM202" s="185"/>
      <c r="FN202" s="185"/>
      <c r="FO202" s="185"/>
      <c r="FP202" s="185"/>
      <c r="FQ202" s="185"/>
      <c r="FR202" s="185"/>
      <c r="FS202" s="185"/>
      <c r="FT202" s="185"/>
      <c r="FU202" s="185"/>
      <c r="FV202" s="185"/>
      <c r="FW202" s="185"/>
      <c r="FX202" s="185"/>
      <c r="FY202" s="185"/>
      <c r="FZ202" s="185"/>
      <c r="GA202" s="185"/>
      <c r="GB202" s="185"/>
      <c r="GC202" s="185"/>
      <c r="GD202" s="185"/>
      <c r="GE202" s="185"/>
      <c r="GF202" s="185"/>
      <c r="GG202" s="185"/>
      <c r="GH202" s="185"/>
      <c r="GI202" s="185"/>
      <c r="GJ202" s="185"/>
      <c r="GK202" s="185"/>
      <c r="GL202" s="185"/>
      <c r="GM202" s="185"/>
      <c r="GN202" s="185"/>
      <c r="GO202" s="185"/>
      <c r="GP202" s="185"/>
      <c r="GQ202" s="185"/>
      <c r="GR202" s="185"/>
      <c r="GS202" s="185"/>
      <c r="GT202" s="185"/>
      <c r="GU202" s="185"/>
      <c r="GV202" s="185"/>
      <c r="GW202" s="185"/>
      <c r="GX202" s="185"/>
      <c r="GY202" s="185"/>
      <c r="GZ202" s="185"/>
      <c r="HA202" s="185"/>
      <c r="HB202" s="185"/>
      <c r="HC202" s="185"/>
      <c r="HD202" s="185"/>
      <c r="HE202" s="185"/>
      <c r="HF202" s="185"/>
      <c r="HG202" s="185"/>
      <c r="HH202" s="185"/>
      <c r="HI202" s="185"/>
      <c r="HJ202" s="185"/>
      <c r="HK202" s="185"/>
      <c r="HL202" s="185"/>
      <c r="HM202" s="185"/>
      <c r="HN202" s="185"/>
      <c r="HO202" s="185"/>
      <c r="HP202" s="185"/>
      <c r="HQ202" s="185"/>
      <c r="HR202" s="185"/>
      <c r="HS202" s="185"/>
      <c r="HT202" s="185"/>
      <c r="HU202" s="185"/>
      <c r="HV202" s="185"/>
      <c r="HW202" s="185"/>
      <c r="HX202" s="185"/>
      <c r="HY202" s="185"/>
      <c r="HZ202" s="185"/>
      <c r="IA202" s="185"/>
      <c r="IB202" s="185"/>
      <c r="IC202" s="185"/>
      <c r="ID202" s="185"/>
      <c r="IE202" s="185"/>
      <c r="IF202" s="185"/>
      <c r="IG202" s="185"/>
      <c r="IH202" s="185"/>
      <c r="II202" s="185"/>
      <c r="IJ202" s="185"/>
      <c r="IK202" s="185"/>
      <c r="IL202" s="185"/>
      <c r="IM202" s="185"/>
      <c r="IN202" s="185"/>
      <c r="IO202" s="185"/>
      <c r="IP202" s="185"/>
      <c r="IQ202" s="185"/>
      <c r="IR202" s="185"/>
      <c r="IS202" s="185"/>
      <c r="IT202" s="185"/>
      <c r="IU202" s="185"/>
      <c r="IV202" s="185"/>
      <c r="IW202" s="185"/>
    </row>
  </sheetData>
  <sheetProtection sheet="true" password="cc4b" objects="true" scenarios="true"/>
  <printOptions headings="false" gridLines="false" gridLinesSet="true" horizontalCentered="true" verticalCentered="false"/>
  <pageMargins left="0.1" right="0.1" top="0.45" bottom="0.5" header="0.511811023622047" footer="0"/>
  <pageSetup paperSize="1" scale="61" fitToWidth="1" fitToHeight="1" pageOrder="downThenOver" orientation="landscape" blackAndWhite="false" draft="false" cellComments="none" horizontalDpi="300" verticalDpi="300" copies="1"/>
  <headerFooter differentFirst="false" differentOddEven="false">
    <oddHeader/>
    <oddFooter>&amp;L&amp;"Arial Narrow,Regular"&amp;8&amp;D
&amp;T</oddFooter>
  </headerFooter>
  <rowBreaks count="2" manualBreakCount="2">
    <brk id="49" man="true" max="16383" min="0"/>
    <brk id="94" man="true" max="16383" min="0"/>
  </rowBreaks>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111"/>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pane xSplit="3" ySplit="11" topLeftCell="D62" activePane="bottomRight" state="frozen"/>
      <selection pane="topLeft" activeCell="A1" activeCellId="0" sqref="A1"/>
      <selection pane="topRight" activeCell="D1" activeCellId="0" sqref="D1"/>
      <selection pane="bottomLeft" activeCell="A62" activeCellId="0" sqref="A62"/>
      <selection pane="bottomRight" activeCell="D64" activeCellId="0" sqref="D64"/>
    </sheetView>
  </sheetViews>
  <sheetFormatPr defaultColWidth="9.32421875" defaultRowHeight="12.75" customHeight="true" zeroHeight="false" outlineLevelRow="0" outlineLevelCol="0"/>
  <cols>
    <col collapsed="false" customWidth="true" hidden="false" outlineLevel="0" max="1" min="1" style="217" width="14.99"/>
    <col collapsed="false" customWidth="true" hidden="false" outlineLevel="0" max="2" min="2" style="217" width="42.32"/>
    <col collapsed="false" customWidth="true" hidden="false" outlineLevel="0" max="3" min="3" style="217" width="1.49"/>
    <col collapsed="false" customWidth="true" hidden="false" outlineLevel="0" max="16" min="4" style="217" width="14.82"/>
    <col collapsed="false" customWidth="true" hidden="false" outlineLevel="0" max="17" min="17" style="217" width="10.65"/>
    <col collapsed="false" customWidth="false" hidden="false" outlineLevel="0" max="257" min="18" style="217" width="9.32"/>
  </cols>
  <sheetData>
    <row r="1" customFormat="false" ht="9.75" hidden="false" customHeight="true" outlineLevel="0" collapsed="false">
      <c r="A1" s="156"/>
      <c r="B1" s="157"/>
      <c r="C1" s="157"/>
      <c r="D1" s="157"/>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6"/>
      <c r="BQ1" s="156"/>
      <c r="BR1" s="156"/>
      <c r="BS1" s="156"/>
      <c r="BT1" s="156"/>
      <c r="BU1" s="156"/>
      <c r="BV1" s="156"/>
      <c r="BW1" s="156"/>
      <c r="BX1" s="156"/>
      <c r="BY1" s="156"/>
      <c r="BZ1" s="156"/>
      <c r="CA1" s="156"/>
      <c r="CB1" s="156"/>
      <c r="CC1" s="156"/>
      <c r="CD1" s="156"/>
      <c r="CE1" s="156"/>
      <c r="CF1" s="156"/>
      <c r="CG1" s="156"/>
      <c r="CH1" s="156"/>
      <c r="CI1" s="156"/>
      <c r="CJ1" s="156"/>
      <c r="CK1" s="156"/>
      <c r="CL1" s="156"/>
      <c r="CM1" s="156"/>
      <c r="CN1" s="156"/>
      <c r="CO1" s="156"/>
      <c r="CP1" s="156"/>
      <c r="CQ1" s="156"/>
      <c r="CR1" s="156"/>
      <c r="CS1" s="156"/>
      <c r="CT1" s="156"/>
      <c r="CU1" s="156"/>
      <c r="CV1" s="156"/>
      <c r="CW1" s="156"/>
      <c r="CX1" s="156"/>
      <c r="CY1" s="156"/>
      <c r="CZ1" s="156"/>
      <c r="DA1" s="156"/>
      <c r="DB1" s="156"/>
      <c r="DC1" s="156"/>
      <c r="DD1" s="156"/>
      <c r="DE1" s="156"/>
      <c r="DF1" s="156"/>
      <c r="DG1" s="156"/>
      <c r="DH1" s="156"/>
      <c r="DI1" s="156"/>
      <c r="DJ1" s="156"/>
      <c r="DK1" s="156"/>
      <c r="DL1" s="156"/>
      <c r="DM1" s="156"/>
      <c r="DN1" s="156"/>
      <c r="DO1" s="156"/>
      <c r="DP1" s="156"/>
      <c r="DQ1" s="156"/>
      <c r="DR1" s="156"/>
      <c r="DS1" s="156"/>
      <c r="DT1" s="156"/>
      <c r="DU1" s="156"/>
      <c r="DV1" s="156"/>
      <c r="DW1" s="156"/>
      <c r="DX1" s="156"/>
      <c r="DY1" s="156"/>
      <c r="DZ1" s="156"/>
      <c r="EA1" s="156"/>
      <c r="EB1" s="156"/>
      <c r="EC1" s="156"/>
      <c r="ED1" s="156"/>
      <c r="EE1" s="156"/>
      <c r="EF1" s="156"/>
      <c r="EG1" s="156"/>
      <c r="EH1" s="156"/>
      <c r="EI1" s="156"/>
      <c r="EJ1" s="156"/>
      <c r="EK1" s="156"/>
      <c r="EL1" s="156"/>
      <c r="EM1" s="156"/>
      <c r="EN1" s="156"/>
      <c r="EO1" s="156"/>
      <c r="EP1" s="156"/>
      <c r="EQ1" s="156"/>
      <c r="ER1" s="156"/>
      <c r="ES1" s="156"/>
      <c r="ET1" s="156"/>
      <c r="EU1" s="156"/>
      <c r="EV1" s="156"/>
      <c r="EW1" s="156"/>
      <c r="EX1" s="156"/>
      <c r="EY1" s="156"/>
      <c r="EZ1" s="156"/>
      <c r="FA1" s="156"/>
      <c r="FB1" s="156"/>
      <c r="FC1" s="156"/>
      <c r="FD1" s="156"/>
      <c r="FE1" s="156"/>
      <c r="FF1" s="156"/>
      <c r="FG1" s="156"/>
      <c r="FH1" s="156"/>
      <c r="FI1" s="156"/>
      <c r="FJ1" s="156"/>
      <c r="FK1" s="156"/>
      <c r="FL1" s="156"/>
      <c r="FM1" s="156"/>
      <c r="FN1" s="156"/>
      <c r="FO1" s="156"/>
      <c r="FP1" s="156"/>
      <c r="FQ1" s="156"/>
      <c r="FR1" s="156"/>
      <c r="FS1" s="156"/>
      <c r="FT1" s="156"/>
      <c r="FU1" s="156"/>
      <c r="FV1" s="156"/>
      <c r="FW1" s="156"/>
      <c r="FX1" s="156"/>
      <c r="FY1" s="156"/>
      <c r="FZ1" s="156"/>
      <c r="GA1" s="156"/>
      <c r="GB1" s="156"/>
      <c r="GC1" s="156"/>
      <c r="GD1" s="156"/>
      <c r="GE1" s="156"/>
      <c r="GF1" s="156"/>
      <c r="GG1" s="156"/>
      <c r="GH1" s="156"/>
      <c r="GI1" s="156"/>
      <c r="GJ1" s="156"/>
      <c r="GK1" s="156"/>
      <c r="GL1" s="156"/>
      <c r="GM1" s="156"/>
      <c r="GN1" s="156"/>
      <c r="GO1" s="156"/>
      <c r="GP1" s="156"/>
      <c r="GQ1" s="156"/>
      <c r="GR1" s="156"/>
      <c r="GS1" s="156"/>
      <c r="GT1" s="156"/>
      <c r="GU1" s="156"/>
      <c r="GV1" s="156"/>
      <c r="GW1" s="156"/>
      <c r="GX1" s="156"/>
      <c r="GY1" s="156"/>
      <c r="GZ1" s="156"/>
      <c r="HA1" s="156"/>
      <c r="HB1" s="156"/>
      <c r="HC1" s="156"/>
      <c r="HD1" s="156"/>
      <c r="HE1" s="156"/>
      <c r="HF1" s="156"/>
      <c r="HG1" s="156"/>
      <c r="HH1" s="156"/>
      <c r="HI1" s="156"/>
      <c r="HJ1" s="156"/>
      <c r="HK1" s="156"/>
      <c r="HL1" s="156"/>
      <c r="HM1" s="156"/>
      <c r="HN1" s="156"/>
      <c r="HO1" s="156"/>
      <c r="HP1" s="156"/>
      <c r="HQ1" s="156"/>
      <c r="HR1" s="156"/>
      <c r="HS1" s="156"/>
      <c r="HT1" s="156"/>
      <c r="HU1" s="156"/>
      <c r="HV1" s="156"/>
      <c r="HW1" s="156"/>
      <c r="HX1" s="156"/>
      <c r="HY1" s="156"/>
      <c r="HZ1" s="156"/>
      <c r="IA1" s="156"/>
      <c r="IB1" s="156"/>
      <c r="IC1" s="156"/>
      <c r="ID1" s="156"/>
      <c r="IE1" s="156"/>
      <c r="IF1" s="156"/>
      <c r="IG1" s="156"/>
      <c r="IH1" s="156"/>
      <c r="II1" s="156"/>
      <c r="IJ1" s="156"/>
      <c r="IK1" s="156"/>
      <c r="IL1" s="156"/>
      <c r="IM1" s="156"/>
      <c r="IN1" s="156"/>
      <c r="IO1" s="156"/>
      <c r="IP1" s="156"/>
      <c r="IQ1" s="156"/>
      <c r="IR1" s="156"/>
      <c r="IS1" s="156"/>
      <c r="IT1" s="156"/>
      <c r="IU1" s="156"/>
      <c r="IV1" s="156"/>
      <c r="IW1" s="156"/>
    </row>
    <row r="2" customFormat="false" ht="27" hidden="false" customHeight="true" outlineLevel="0" collapsed="false">
      <c r="A2" s="159" t="s">
        <v>0</v>
      </c>
      <c r="B2" s="159"/>
      <c r="C2" s="159"/>
      <c r="D2" s="159"/>
      <c r="E2" s="160"/>
      <c r="F2" s="160"/>
      <c r="G2" s="160"/>
      <c r="H2" s="161"/>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row>
    <row r="3" customFormat="false" ht="27" hidden="false" customHeight="true" outlineLevel="0" collapsed="false">
      <c r="A3" s="218" t="s">
        <v>397</v>
      </c>
      <c r="B3" s="159"/>
      <c r="C3" s="159"/>
      <c r="D3" s="159"/>
      <c r="E3" s="160"/>
      <c r="F3" s="160"/>
      <c r="G3" s="160"/>
      <c r="H3" s="161"/>
      <c r="I3" s="162"/>
      <c r="J3" s="162"/>
      <c r="K3" s="162"/>
      <c r="L3" s="162"/>
      <c r="M3" s="162"/>
      <c r="N3" s="162"/>
      <c r="O3" s="162"/>
      <c r="P3" s="163" t="s">
        <v>398</v>
      </c>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row>
    <row r="4" customFormat="false" ht="13.5" hidden="false" customHeight="true" outlineLevel="0" collapsed="false">
      <c r="A4" s="168"/>
      <c r="B4" s="168"/>
      <c r="C4" s="167"/>
      <c r="D4" s="219"/>
      <c r="E4" s="168"/>
      <c r="F4" s="168"/>
      <c r="G4" s="220"/>
      <c r="H4" s="220"/>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c r="DU4" s="168"/>
      <c r="DV4" s="168"/>
      <c r="DW4" s="168"/>
      <c r="DX4" s="168"/>
      <c r="DY4" s="168"/>
      <c r="DZ4" s="168"/>
      <c r="EA4" s="168"/>
      <c r="EB4" s="168"/>
      <c r="EC4" s="168"/>
      <c r="ED4" s="168"/>
      <c r="EE4" s="168"/>
      <c r="EF4" s="168"/>
      <c r="EG4" s="168"/>
      <c r="EH4" s="168"/>
      <c r="EI4" s="168"/>
      <c r="EJ4" s="168"/>
      <c r="EK4" s="168"/>
      <c r="EL4" s="168"/>
      <c r="EM4" s="168"/>
      <c r="EN4" s="168"/>
      <c r="EO4" s="168"/>
      <c r="EP4" s="168"/>
      <c r="EQ4" s="168"/>
      <c r="ER4" s="168"/>
      <c r="ES4" s="168"/>
      <c r="ET4" s="168"/>
      <c r="EU4" s="168"/>
      <c r="EV4" s="168"/>
      <c r="EW4" s="168"/>
      <c r="EX4" s="168"/>
      <c r="EY4" s="168"/>
      <c r="EZ4" s="168"/>
      <c r="FA4" s="168"/>
      <c r="FB4" s="168"/>
      <c r="FC4" s="168"/>
      <c r="FD4" s="168"/>
      <c r="FE4" s="168"/>
      <c r="FF4" s="168"/>
      <c r="FG4" s="168"/>
      <c r="FH4" s="168"/>
      <c r="FI4" s="168"/>
      <c r="FJ4" s="168"/>
      <c r="FK4" s="168"/>
      <c r="FL4" s="168"/>
      <c r="FM4" s="168"/>
      <c r="FN4" s="168"/>
      <c r="FO4" s="168"/>
      <c r="FP4" s="168"/>
      <c r="FQ4" s="168"/>
      <c r="FR4" s="168"/>
      <c r="FS4" s="168"/>
      <c r="FT4" s="168"/>
      <c r="FU4" s="168"/>
      <c r="FV4" s="168"/>
      <c r="FW4" s="168"/>
      <c r="FX4" s="168"/>
      <c r="FY4" s="168"/>
      <c r="FZ4" s="168"/>
      <c r="GA4" s="168"/>
      <c r="GB4" s="168"/>
      <c r="GC4" s="168"/>
      <c r="GD4" s="168"/>
      <c r="GE4" s="168"/>
      <c r="GF4" s="168"/>
      <c r="GG4" s="168"/>
      <c r="GH4" s="168"/>
      <c r="GI4" s="168"/>
      <c r="GJ4" s="168"/>
      <c r="GK4" s="168"/>
      <c r="GL4" s="168"/>
      <c r="GM4" s="168"/>
      <c r="GN4" s="168"/>
      <c r="GO4" s="168"/>
      <c r="GP4" s="168"/>
      <c r="GQ4" s="168"/>
      <c r="GR4" s="168"/>
      <c r="GS4" s="168"/>
      <c r="GT4" s="168"/>
      <c r="GU4" s="168"/>
      <c r="GV4" s="168"/>
      <c r="GW4" s="168"/>
      <c r="GX4" s="168"/>
      <c r="GY4" s="168"/>
      <c r="GZ4" s="168"/>
      <c r="HA4" s="168"/>
      <c r="HB4" s="168"/>
      <c r="HC4" s="168"/>
      <c r="HD4" s="168"/>
      <c r="HE4" s="168"/>
      <c r="HF4" s="168"/>
      <c r="HG4" s="168"/>
      <c r="HH4" s="168"/>
      <c r="HI4" s="168"/>
      <c r="HJ4" s="168"/>
      <c r="HK4" s="168"/>
      <c r="HL4" s="168"/>
      <c r="HM4" s="168"/>
      <c r="HN4" s="168"/>
      <c r="HO4" s="168"/>
      <c r="HP4" s="168"/>
      <c r="HQ4" s="168"/>
      <c r="HR4" s="168"/>
      <c r="HS4" s="168"/>
      <c r="HT4" s="168"/>
      <c r="HU4" s="168"/>
      <c r="HV4" s="168"/>
      <c r="HW4" s="168"/>
      <c r="HX4" s="168"/>
      <c r="HY4" s="168"/>
      <c r="HZ4" s="168"/>
      <c r="IA4" s="168"/>
      <c r="IB4" s="168"/>
      <c r="IC4" s="168"/>
      <c r="ID4" s="168"/>
      <c r="IE4" s="168"/>
      <c r="IF4" s="168"/>
      <c r="IG4" s="168"/>
      <c r="IH4" s="168"/>
      <c r="II4" s="168"/>
      <c r="IJ4" s="168"/>
      <c r="IK4" s="168"/>
      <c r="IL4" s="168"/>
      <c r="IM4" s="168"/>
      <c r="IN4" s="168"/>
      <c r="IO4" s="168"/>
      <c r="IP4" s="168"/>
      <c r="IQ4" s="168"/>
      <c r="IR4" s="168"/>
      <c r="IS4" s="168"/>
      <c r="IT4" s="168"/>
      <c r="IU4" s="168"/>
      <c r="IV4" s="168"/>
      <c r="IW4" s="168"/>
    </row>
    <row r="5" customFormat="false" ht="14.25" hidden="false" customHeight="true" outlineLevel="0" collapsed="false">
      <c r="A5" s="168"/>
      <c r="B5" s="167" t="s">
        <v>133</v>
      </c>
      <c r="C5" s="168"/>
      <c r="D5" s="169" t="str">
        <f aca="false">+'CC 103833 - Headcount'!C5</f>
        <v>11105</v>
      </c>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c r="DU5" s="168"/>
      <c r="DV5" s="168"/>
      <c r="DW5" s="168"/>
      <c r="DX5" s="168"/>
      <c r="DY5" s="168"/>
      <c r="DZ5" s="168"/>
      <c r="EA5" s="168"/>
      <c r="EB5" s="168"/>
      <c r="EC5" s="168"/>
      <c r="ED5" s="168"/>
      <c r="EE5" s="168"/>
      <c r="EF5" s="168"/>
      <c r="EG5" s="168"/>
      <c r="EH5" s="168"/>
      <c r="EI5" s="168"/>
      <c r="EJ5" s="168"/>
      <c r="EK5" s="168"/>
      <c r="EL5" s="168"/>
      <c r="EM5" s="168"/>
      <c r="EN5" s="168"/>
      <c r="EO5" s="168"/>
      <c r="EP5" s="168"/>
      <c r="EQ5" s="168"/>
      <c r="ER5" s="168"/>
      <c r="ES5" s="168"/>
      <c r="ET5" s="168"/>
      <c r="EU5" s="168"/>
      <c r="EV5" s="168"/>
      <c r="EW5" s="168"/>
      <c r="EX5" s="168"/>
      <c r="EY5" s="168"/>
      <c r="EZ5" s="168"/>
      <c r="FA5" s="168"/>
      <c r="FB5" s="168"/>
      <c r="FC5" s="168"/>
      <c r="FD5" s="168"/>
      <c r="FE5" s="168"/>
      <c r="FF5" s="168"/>
      <c r="FG5" s="168"/>
      <c r="FH5" s="168"/>
      <c r="FI5" s="168"/>
      <c r="FJ5" s="168"/>
      <c r="FK5" s="168"/>
      <c r="FL5" s="168"/>
      <c r="FM5" s="168"/>
      <c r="FN5" s="168"/>
      <c r="FO5" s="168"/>
      <c r="FP5" s="168"/>
      <c r="FQ5" s="168"/>
      <c r="FR5" s="168"/>
      <c r="FS5" s="168"/>
      <c r="FT5" s="168"/>
      <c r="FU5" s="168"/>
      <c r="FV5" s="168"/>
      <c r="FW5" s="168"/>
      <c r="FX5" s="168"/>
      <c r="FY5" s="168"/>
      <c r="FZ5" s="168"/>
      <c r="GA5" s="168"/>
      <c r="GB5" s="168"/>
      <c r="GC5" s="168"/>
      <c r="GD5" s="168"/>
      <c r="GE5" s="168"/>
      <c r="GF5" s="168"/>
      <c r="GG5" s="168"/>
      <c r="GH5" s="168"/>
      <c r="GI5" s="168"/>
      <c r="GJ5" s="168"/>
      <c r="GK5" s="168"/>
      <c r="GL5" s="168"/>
      <c r="GM5" s="168"/>
      <c r="GN5" s="168"/>
      <c r="GO5" s="168"/>
      <c r="GP5" s="168"/>
      <c r="GQ5" s="168"/>
      <c r="GR5" s="168"/>
      <c r="GS5" s="168"/>
      <c r="GT5" s="168"/>
      <c r="GU5" s="168"/>
      <c r="GV5" s="168"/>
      <c r="GW5" s="168"/>
      <c r="GX5" s="168"/>
      <c r="GY5" s="168"/>
      <c r="GZ5" s="168"/>
      <c r="HA5" s="168"/>
      <c r="HB5" s="168"/>
      <c r="HC5" s="168"/>
      <c r="HD5" s="168"/>
      <c r="HE5" s="168"/>
      <c r="HF5" s="168"/>
      <c r="HG5" s="168"/>
      <c r="HH5" s="168"/>
      <c r="HI5" s="168"/>
      <c r="HJ5" s="168"/>
      <c r="HK5" s="168"/>
      <c r="HL5" s="168"/>
      <c r="HM5" s="168"/>
      <c r="HN5" s="168"/>
      <c r="HO5" s="168"/>
      <c r="HP5" s="168"/>
      <c r="HQ5" s="168"/>
      <c r="HR5" s="168"/>
      <c r="HS5" s="168"/>
      <c r="HT5" s="168"/>
      <c r="HU5" s="168"/>
      <c r="HV5" s="168"/>
      <c r="HW5" s="168"/>
      <c r="HX5" s="168"/>
      <c r="HY5" s="168"/>
      <c r="HZ5" s="168"/>
      <c r="IA5" s="168"/>
      <c r="IB5" s="168"/>
      <c r="IC5" s="168"/>
      <c r="ID5" s="168"/>
      <c r="IE5" s="168"/>
      <c r="IF5" s="168"/>
      <c r="IG5" s="168"/>
      <c r="IH5" s="168"/>
      <c r="II5" s="168"/>
      <c r="IJ5" s="168"/>
      <c r="IK5" s="168"/>
      <c r="IL5" s="168"/>
      <c r="IM5" s="168"/>
      <c r="IN5" s="168"/>
      <c r="IO5" s="168"/>
      <c r="IP5" s="168"/>
      <c r="IQ5" s="168"/>
      <c r="IR5" s="168"/>
      <c r="IS5" s="168"/>
      <c r="IT5" s="168"/>
      <c r="IU5" s="168"/>
      <c r="IV5" s="168"/>
      <c r="IW5" s="168"/>
    </row>
    <row r="6" customFormat="false" ht="14.25" hidden="false" customHeight="true" outlineLevel="0" collapsed="false">
      <c r="A6" s="168"/>
      <c r="B6" s="167" t="s">
        <v>135</v>
      </c>
      <c r="C6" s="168"/>
      <c r="D6" s="169" t="str">
        <f aca="false">+'CC 103833 - Headcount'!C6</f>
        <v>Gossett</v>
      </c>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c r="FO6" s="168"/>
      <c r="FP6" s="168"/>
      <c r="FQ6" s="168"/>
      <c r="FR6" s="168"/>
      <c r="FS6" s="168"/>
      <c r="FT6" s="168"/>
      <c r="FU6" s="168"/>
      <c r="FV6" s="168"/>
      <c r="FW6" s="168"/>
      <c r="FX6" s="168"/>
      <c r="FY6" s="168"/>
      <c r="FZ6" s="168"/>
      <c r="GA6" s="168"/>
      <c r="GB6" s="168"/>
      <c r="GC6" s="168"/>
      <c r="GD6" s="168"/>
      <c r="GE6" s="168"/>
      <c r="GF6" s="168"/>
      <c r="GG6" s="168"/>
      <c r="GH6" s="168"/>
      <c r="GI6" s="168"/>
      <c r="GJ6" s="168"/>
      <c r="GK6" s="168"/>
      <c r="GL6" s="168"/>
      <c r="GM6" s="168"/>
      <c r="GN6" s="168"/>
      <c r="GO6" s="168"/>
      <c r="GP6" s="168"/>
      <c r="GQ6" s="168"/>
      <c r="GR6" s="168"/>
      <c r="GS6" s="168"/>
      <c r="GT6" s="168"/>
      <c r="GU6" s="168"/>
      <c r="GV6" s="168"/>
      <c r="GW6" s="168"/>
      <c r="GX6" s="168"/>
      <c r="GY6" s="168"/>
      <c r="GZ6" s="168"/>
      <c r="HA6" s="168"/>
      <c r="HB6" s="168"/>
      <c r="HC6" s="168"/>
      <c r="HD6" s="168"/>
      <c r="HE6" s="168"/>
      <c r="HF6" s="168"/>
      <c r="HG6" s="168"/>
      <c r="HH6" s="168"/>
      <c r="HI6" s="168"/>
      <c r="HJ6" s="168"/>
      <c r="HK6" s="168"/>
      <c r="HL6" s="168"/>
      <c r="HM6" s="168"/>
      <c r="HN6" s="168"/>
      <c r="HO6" s="168"/>
      <c r="HP6" s="168"/>
      <c r="HQ6" s="168"/>
      <c r="HR6" s="168"/>
      <c r="HS6" s="168"/>
      <c r="HT6" s="168"/>
      <c r="HU6" s="168"/>
      <c r="HV6" s="168"/>
      <c r="HW6" s="168"/>
      <c r="HX6" s="168"/>
      <c r="HY6" s="168"/>
      <c r="HZ6" s="168"/>
      <c r="IA6" s="168"/>
      <c r="IB6" s="168"/>
      <c r="IC6" s="168"/>
      <c r="ID6" s="168"/>
      <c r="IE6" s="168"/>
      <c r="IF6" s="168"/>
      <c r="IG6" s="168"/>
      <c r="IH6" s="168"/>
      <c r="II6" s="168"/>
      <c r="IJ6" s="168"/>
      <c r="IK6" s="168"/>
      <c r="IL6" s="168"/>
      <c r="IM6" s="168"/>
      <c r="IN6" s="168"/>
      <c r="IO6" s="168"/>
      <c r="IP6" s="168"/>
      <c r="IQ6" s="168"/>
      <c r="IR6" s="168"/>
      <c r="IS6" s="168"/>
      <c r="IT6" s="168"/>
      <c r="IU6" s="168"/>
      <c r="IV6" s="168"/>
      <c r="IW6" s="168"/>
    </row>
    <row r="7" customFormat="false" ht="14.25" hidden="false" customHeight="true" outlineLevel="0" collapsed="false">
      <c r="A7" s="168"/>
      <c r="B7" s="167" t="s">
        <v>137</v>
      </c>
      <c r="C7" s="168"/>
      <c r="D7" s="169" t="str">
        <f aca="false">+'CC 103833 - Headcount'!C7</f>
        <v>103833</v>
      </c>
      <c r="E7" s="168"/>
      <c r="F7" s="168"/>
      <c r="G7" s="168"/>
      <c r="H7" s="220"/>
      <c r="I7" s="168"/>
      <c r="J7" s="168"/>
      <c r="K7" s="168"/>
      <c r="L7" s="168"/>
      <c r="M7" s="168"/>
      <c r="N7" s="221" t="s">
        <v>399</v>
      </c>
      <c r="O7" s="222"/>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168"/>
      <c r="CX7" s="168"/>
      <c r="CY7" s="168"/>
      <c r="CZ7" s="168"/>
      <c r="DA7" s="168"/>
      <c r="DB7" s="168"/>
      <c r="DC7" s="168"/>
      <c r="DD7" s="168"/>
      <c r="DE7" s="168"/>
      <c r="DF7" s="168"/>
      <c r="DG7" s="168"/>
      <c r="DH7" s="168"/>
      <c r="DI7" s="168"/>
      <c r="DJ7" s="168"/>
      <c r="DK7" s="168"/>
      <c r="DL7" s="168"/>
      <c r="DM7" s="168"/>
      <c r="DN7" s="168"/>
      <c r="DO7" s="168"/>
      <c r="DP7" s="168"/>
      <c r="DQ7" s="168"/>
      <c r="DR7" s="168"/>
      <c r="DS7" s="168"/>
      <c r="DT7" s="168"/>
      <c r="DU7" s="168"/>
      <c r="DV7" s="168"/>
      <c r="DW7" s="168"/>
      <c r="DX7" s="168"/>
      <c r="DY7" s="168"/>
      <c r="DZ7" s="168"/>
      <c r="EA7" s="168"/>
      <c r="EB7" s="168"/>
      <c r="EC7" s="168"/>
      <c r="ED7" s="168"/>
      <c r="EE7" s="16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168"/>
      <c r="FG7" s="168"/>
      <c r="FH7" s="168"/>
      <c r="FI7" s="168"/>
      <c r="FJ7" s="168"/>
      <c r="FK7" s="168"/>
      <c r="FL7" s="168"/>
      <c r="FM7" s="168"/>
      <c r="FN7" s="168"/>
      <c r="FO7" s="168"/>
      <c r="FP7" s="168"/>
      <c r="FQ7" s="168"/>
      <c r="FR7" s="168"/>
      <c r="FS7" s="168"/>
      <c r="FT7" s="168"/>
      <c r="FU7" s="168"/>
      <c r="FV7" s="168"/>
      <c r="FW7" s="168"/>
      <c r="FX7" s="168"/>
      <c r="FY7" s="168"/>
      <c r="FZ7" s="168"/>
      <c r="GA7" s="168"/>
      <c r="GB7" s="168"/>
      <c r="GC7" s="168"/>
      <c r="GD7" s="168"/>
      <c r="GE7" s="168"/>
      <c r="GF7" s="168"/>
      <c r="GG7" s="168"/>
      <c r="GH7" s="168"/>
      <c r="GI7" s="168"/>
      <c r="GJ7" s="168"/>
      <c r="GK7" s="168"/>
      <c r="GL7" s="168"/>
      <c r="GM7" s="168"/>
      <c r="GN7" s="168"/>
      <c r="GO7" s="168"/>
      <c r="GP7" s="168"/>
      <c r="GQ7" s="168"/>
      <c r="GR7" s="168"/>
      <c r="GS7" s="168"/>
      <c r="GT7" s="168"/>
      <c r="GU7" s="168"/>
      <c r="GV7" s="168"/>
      <c r="GW7" s="168"/>
      <c r="GX7" s="168"/>
      <c r="GY7" s="168"/>
      <c r="GZ7" s="168"/>
      <c r="HA7" s="168"/>
      <c r="HB7" s="168"/>
      <c r="HC7" s="168"/>
      <c r="HD7" s="168"/>
      <c r="HE7" s="168"/>
      <c r="HF7" s="168"/>
      <c r="HG7" s="168"/>
      <c r="HH7" s="168"/>
      <c r="HI7" s="168"/>
      <c r="HJ7" s="168"/>
      <c r="HK7" s="168"/>
      <c r="HL7" s="168"/>
      <c r="HM7" s="168"/>
      <c r="HN7" s="168"/>
      <c r="HO7" s="168"/>
      <c r="HP7" s="168"/>
      <c r="HQ7" s="168"/>
      <c r="HR7" s="168"/>
      <c r="HS7" s="168"/>
      <c r="HT7" s="168"/>
      <c r="HU7" s="168"/>
      <c r="HV7" s="168"/>
      <c r="HW7" s="168"/>
      <c r="HX7" s="168"/>
      <c r="HY7" s="168"/>
      <c r="HZ7" s="168"/>
      <c r="IA7" s="168"/>
      <c r="IB7" s="168"/>
      <c r="IC7" s="168"/>
      <c r="ID7" s="168"/>
      <c r="IE7" s="168"/>
      <c r="IF7" s="168"/>
      <c r="IG7" s="168"/>
      <c r="IH7" s="168"/>
      <c r="II7" s="168"/>
      <c r="IJ7" s="168"/>
      <c r="IK7" s="168"/>
      <c r="IL7" s="168"/>
      <c r="IM7" s="168"/>
      <c r="IN7" s="168"/>
      <c r="IO7" s="168"/>
      <c r="IP7" s="168"/>
      <c r="IQ7" s="168"/>
      <c r="IR7" s="168"/>
      <c r="IS7" s="168"/>
      <c r="IT7" s="168"/>
      <c r="IU7" s="168"/>
      <c r="IV7" s="168"/>
      <c r="IW7" s="168"/>
    </row>
    <row r="8" customFormat="false" ht="12.75" hidden="false" customHeight="false" outlineLevel="0" collapsed="false">
      <c r="A8" s="168"/>
      <c r="B8" s="168"/>
      <c r="C8" s="167"/>
      <c r="D8" s="219"/>
      <c r="E8" s="168"/>
      <c r="F8" s="168"/>
      <c r="G8" s="168"/>
      <c r="H8" s="220"/>
      <c r="I8" s="168"/>
      <c r="J8" s="168"/>
      <c r="K8" s="168"/>
      <c r="L8" s="168"/>
      <c r="M8" s="168"/>
      <c r="N8" s="223" t="s">
        <v>400</v>
      </c>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68"/>
      <c r="IH8" s="168"/>
      <c r="II8" s="168"/>
      <c r="IJ8" s="168"/>
      <c r="IK8" s="168"/>
      <c r="IL8" s="168"/>
      <c r="IM8" s="168"/>
      <c r="IN8" s="168"/>
      <c r="IO8" s="168"/>
      <c r="IP8" s="168"/>
      <c r="IQ8" s="168"/>
      <c r="IR8" s="168"/>
      <c r="IS8" s="168"/>
      <c r="IT8" s="168"/>
      <c r="IU8" s="168"/>
      <c r="IV8" s="168"/>
      <c r="IW8" s="168"/>
    </row>
    <row r="9" customFormat="false" ht="12.75" hidden="false" customHeight="false" outlineLevel="0" collapsed="false">
      <c r="A9" s="168"/>
      <c r="B9" s="168"/>
      <c r="C9" s="167"/>
      <c r="D9" s="219"/>
      <c r="E9" s="168"/>
      <c r="F9" s="168"/>
      <c r="G9" s="168"/>
      <c r="H9" s="220"/>
      <c r="I9" s="168"/>
      <c r="J9" s="168"/>
      <c r="K9" s="168"/>
      <c r="L9" s="168"/>
      <c r="M9" s="168"/>
      <c r="N9" s="223"/>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68"/>
      <c r="IH9" s="168"/>
      <c r="II9" s="168"/>
      <c r="IJ9" s="168"/>
      <c r="IK9" s="168"/>
      <c r="IL9" s="168"/>
      <c r="IM9" s="168"/>
      <c r="IN9" s="168"/>
      <c r="IO9" s="168"/>
      <c r="IP9" s="168"/>
      <c r="IQ9" s="168"/>
      <c r="IR9" s="168"/>
      <c r="IS9" s="168"/>
      <c r="IT9" s="168"/>
      <c r="IU9" s="168"/>
      <c r="IV9" s="168"/>
      <c r="IW9" s="168"/>
    </row>
    <row r="10" customFormat="false" ht="15.75" hidden="false" customHeight="false" outlineLevel="0" collapsed="false">
      <c r="A10" s="224"/>
      <c r="B10" s="225"/>
      <c r="C10" s="225"/>
      <c r="D10" s="226" t="n">
        <v>37258</v>
      </c>
      <c r="E10" s="226" t="n">
        <v>37289</v>
      </c>
      <c r="F10" s="226" t="n">
        <v>37317</v>
      </c>
      <c r="G10" s="226" t="n">
        <v>37348</v>
      </c>
      <c r="H10" s="226" t="n">
        <v>37378</v>
      </c>
      <c r="I10" s="226" t="n">
        <v>37409</v>
      </c>
      <c r="J10" s="226" t="n">
        <v>37439</v>
      </c>
      <c r="K10" s="226" t="n">
        <v>37470</v>
      </c>
      <c r="L10" s="226" t="n">
        <v>37501</v>
      </c>
      <c r="M10" s="226" t="n">
        <v>37531</v>
      </c>
      <c r="N10" s="226" t="n">
        <v>37562</v>
      </c>
      <c r="O10" s="226" t="n">
        <v>37592</v>
      </c>
      <c r="P10" s="227" t="s">
        <v>141</v>
      </c>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c r="CC10" s="228"/>
      <c r="CD10" s="228"/>
      <c r="CE10" s="228"/>
      <c r="CF10" s="228"/>
      <c r="CG10" s="228"/>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c r="DZ10" s="228"/>
      <c r="EA10" s="228"/>
      <c r="EB10" s="228"/>
      <c r="EC10" s="228"/>
      <c r="ED10" s="228"/>
      <c r="EE10" s="228"/>
      <c r="EF10" s="228"/>
      <c r="EG10" s="228"/>
      <c r="EH10" s="228"/>
      <c r="EI10" s="228"/>
      <c r="EJ10" s="228"/>
      <c r="EK10" s="228"/>
      <c r="EL10" s="228"/>
      <c r="EM10" s="228"/>
      <c r="EN10" s="228"/>
      <c r="EO10" s="228"/>
      <c r="EP10" s="228"/>
      <c r="EQ10" s="228"/>
      <c r="ER10" s="228"/>
      <c r="ES10" s="228"/>
      <c r="ET10" s="228"/>
      <c r="EU10" s="228"/>
      <c r="EV10" s="228"/>
      <c r="EW10" s="228"/>
      <c r="EX10" s="228"/>
      <c r="EY10" s="228"/>
      <c r="EZ10" s="228"/>
      <c r="FA10" s="228"/>
      <c r="FB10" s="228"/>
      <c r="FC10" s="228"/>
      <c r="FD10" s="228"/>
      <c r="FE10" s="228"/>
      <c r="FF10" s="228"/>
      <c r="FG10" s="228"/>
      <c r="FH10" s="228"/>
      <c r="FI10" s="228"/>
      <c r="FJ10" s="228"/>
      <c r="FK10" s="228"/>
      <c r="FL10" s="228"/>
      <c r="FM10" s="228"/>
      <c r="FN10" s="228"/>
      <c r="FO10" s="228"/>
      <c r="FP10" s="228"/>
      <c r="FQ10" s="228"/>
      <c r="FR10" s="228"/>
      <c r="FS10" s="228"/>
      <c r="FT10" s="228"/>
      <c r="FU10" s="228"/>
      <c r="FV10" s="228"/>
      <c r="FW10" s="228"/>
      <c r="FX10" s="228"/>
      <c r="FY10" s="228"/>
      <c r="FZ10" s="228"/>
      <c r="GA10" s="228"/>
      <c r="GB10" s="228"/>
      <c r="GC10" s="228"/>
      <c r="GD10" s="228"/>
      <c r="GE10" s="228"/>
      <c r="GF10" s="228"/>
      <c r="GG10" s="228"/>
      <c r="GH10" s="228"/>
      <c r="GI10" s="228"/>
      <c r="GJ10" s="228"/>
      <c r="GK10" s="228"/>
      <c r="GL10" s="228"/>
      <c r="GM10" s="228"/>
      <c r="GN10" s="228"/>
      <c r="GO10" s="228"/>
      <c r="GP10" s="228"/>
      <c r="GQ10" s="228"/>
      <c r="GR10" s="228"/>
      <c r="GS10" s="228"/>
      <c r="GT10" s="228"/>
      <c r="GU10" s="228"/>
      <c r="GV10" s="228"/>
      <c r="GW10" s="228"/>
      <c r="GX10" s="228"/>
      <c r="GY10" s="228"/>
      <c r="GZ10" s="228"/>
      <c r="HA10" s="228"/>
      <c r="HB10" s="228"/>
      <c r="HC10" s="228"/>
      <c r="HD10" s="228"/>
      <c r="HE10" s="228"/>
      <c r="HF10" s="228"/>
      <c r="HG10" s="228"/>
      <c r="HH10" s="228"/>
      <c r="HI10" s="228"/>
      <c r="HJ10" s="228"/>
      <c r="HK10" s="228"/>
      <c r="HL10" s="228"/>
      <c r="HM10" s="228"/>
      <c r="HN10" s="228"/>
      <c r="HO10" s="228"/>
      <c r="HP10" s="228"/>
      <c r="HQ10" s="228"/>
      <c r="HR10" s="228"/>
      <c r="HS10" s="228"/>
      <c r="HT10" s="228"/>
      <c r="HU10" s="228"/>
      <c r="HV10" s="228"/>
      <c r="HW10" s="228"/>
      <c r="HX10" s="228"/>
      <c r="HY10" s="228"/>
      <c r="HZ10" s="228"/>
      <c r="IA10" s="228"/>
      <c r="IB10" s="228"/>
      <c r="IC10" s="228"/>
      <c r="ID10" s="228"/>
      <c r="IE10" s="228"/>
      <c r="IF10" s="228"/>
      <c r="IG10" s="228"/>
      <c r="IH10" s="228"/>
      <c r="II10" s="228"/>
      <c r="IJ10" s="228"/>
      <c r="IK10" s="228"/>
      <c r="IL10" s="228"/>
      <c r="IM10" s="228"/>
      <c r="IN10" s="228"/>
      <c r="IO10" s="228"/>
      <c r="IP10" s="228"/>
      <c r="IQ10" s="228"/>
      <c r="IR10" s="228"/>
      <c r="IS10" s="228"/>
      <c r="IT10" s="228"/>
      <c r="IU10" s="228"/>
      <c r="IV10" s="228"/>
      <c r="IW10" s="228"/>
    </row>
    <row r="11" customFormat="false" ht="15.75" hidden="true" customHeight="false" outlineLevel="0" collapsed="false">
      <c r="A11" s="229" t="s">
        <v>317</v>
      </c>
      <c r="B11" s="230"/>
      <c r="C11" s="231" t="n">
        <v>36892</v>
      </c>
      <c r="D11" s="231" t="n">
        <v>36892</v>
      </c>
      <c r="E11" s="231" t="n">
        <v>36923</v>
      </c>
      <c r="F11" s="231" t="n">
        <v>36951</v>
      </c>
      <c r="G11" s="231" t="n">
        <v>36982</v>
      </c>
      <c r="H11" s="231" t="n">
        <v>37012</v>
      </c>
      <c r="I11" s="231" t="n">
        <v>37043</v>
      </c>
      <c r="J11" s="231" t="n">
        <v>37073</v>
      </c>
      <c r="K11" s="231" t="n">
        <v>37104</v>
      </c>
      <c r="L11" s="231" t="n">
        <v>37135</v>
      </c>
      <c r="M11" s="231" t="n">
        <v>37165</v>
      </c>
      <c r="N11" s="231" t="n">
        <v>37196</v>
      </c>
      <c r="O11" s="231" t="n">
        <v>37226</v>
      </c>
      <c r="P11" s="232" t="s">
        <v>401</v>
      </c>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33"/>
      <c r="DW11" s="233"/>
      <c r="DX11" s="233"/>
      <c r="DY11" s="233"/>
      <c r="DZ11" s="233"/>
      <c r="EA11" s="233"/>
      <c r="EB11" s="233"/>
      <c r="EC11" s="233"/>
      <c r="ED11" s="233"/>
      <c r="EE11" s="233"/>
      <c r="EF11" s="233"/>
      <c r="EG11" s="233"/>
      <c r="EH11" s="233"/>
      <c r="EI11" s="233"/>
      <c r="EJ11" s="233"/>
      <c r="EK11" s="233"/>
      <c r="EL11" s="233"/>
      <c r="EM11" s="233"/>
      <c r="EN11" s="233"/>
      <c r="EO11" s="233"/>
      <c r="EP11" s="233"/>
      <c r="EQ11" s="233"/>
      <c r="ER11" s="233"/>
      <c r="ES11" s="233"/>
      <c r="ET11" s="233"/>
      <c r="EU11" s="233"/>
      <c r="EV11" s="233"/>
      <c r="EW11" s="233"/>
      <c r="EX11" s="233"/>
      <c r="EY11" s="233"/>
      <c r="EZ11" s="233"/>
      <c r="FA11" s="233"/>
      <c r="FB11" s="233"/>
      <c r="FC11" s="233"/>
      <c r="FD11" s="233"/>
      <c r="FE11" s="233"/>
      <c r="FF11" s="233"/>
      <c r="FG11" s="233"/>
      <c r="FH11" s="233"/>
      <c r="FI11" s="233"/>
      <c r="FJ11" s="233"/>
      <c r="FK11" s="233"/>
      <c r="FL11" s="233"/>
      <c r="FM11" s="233"/>
      <c r="FN11" s="233"/>
      <c r="FO11" s="233"/>
      <c r="FP11" s="233"/>
      <c r="FQ11" s="233"/>
      <c r="FR11" s="233"/>
      <c r="FS11" s="233"/>
      <c r="FT11" s="233"/>
      <c r="FU11" s="233"/>
      <c r="FV11" s="233"/>
      <c r="FW11" s="233"/>
      <c r="FX11" s="233"/>
      <c r="FY11" s="233"/>
      <c r="FZ11" s="233"/>
      <c r="GA11" s="233"/>
      <c r="GB11" s="233"/>
      <c r="GC11" s="233"/>
      <c r="GD11" s="233"/>
      <c r="GE11" s="233"/>
      <c r="GF11" s="233"/>
      <c r="GG11" s="233"/>
      <c r="GH11" s="233"/>
      <c r="GI11" s="233"/>
      <c r="GJ11" s="233"/>
      <c r="GK11" s="233"/>
      <c r="GL11" s="233"/>
      <c r="GM11" s="233"/>
      <c r="GN11" s="233"/>
      <c r="GO11" s="233"/>
      <c r="GP11" s="233"/>
      <c r="GQ11" s="233"/>
      <c r="GR11" s="233"/>
      <c r="GS11" s="233"/>
      <c r="GT11" s="233"/>
      <c r="GU11" s="233"/>
      <c r="GV11" s="233"/>
      <c r="GW11" s="233"/>
      <c r="GX11" s="233"/>
      <c r="GY11" s="233"/>
      <c r="GZ11" s="233"/>
      <c r="HA11" s="233"/>
      <c r="HB11" s="233"/>
      <c r="HC11" s="233"/>
      <c r="HD11" s="233"/>
      <c r="HE11" s="233"/>
      <c r="HF11" s="233"/>
      <c r="HG11" s="233"/>
      <c r="HH11" s="233"/>
      <c r="HI11" s="233"/>
      <c r="HJ11" s="233"/>
      <c r="HK11" s="233"/>
      <c r="HL11" s="233"/>
      <c r="HM11" s="233"/>
      <c r="HN11" s="233"/>
      <c r="HO11" s="233"/>
      <c r="HP11" s="233"/>
      <c r="HQ11" s="233"/>
      <c r="HR11" s="233"/>
      <c r="HS11" s="233"/>
      <c r="HT11" s="233"/>
      <c r="HU11" s="233"/>
      <c r="HV11" s="233"/>
      <c r="HW11" s="233"/>
      <c r="HX11" s="233"/>
      <c r="HY11" s="233"/>
      <c r="HZ11" s="233"/>
      <c r="IA11" s="233"/>
      <c r="IB11" s="233"/>
      <c r="IC11" s="233"/>
      <c r="ID11" s="233"/>
      <c r="IE11" s="233"/>
      <c r="IF11" s="233"/>
      <c r="IG11" s="233"/>
      <c r="IH11" s="233"/>
      <c r="II11" s="233"/>
      <c r="IJ11" s="233"/>
      <c r="IK11" s="233"/>
      <c r="IL11" s="233"/>
      <c r="IM11" s="233"/>
      <c r="IN11" s="233"/>
      <c r="IO11" s="233"/>
      <c r="IP11" s="233"/>
      <c r="IQ11" s="233"/>
      <c r="IR11" s="233"/>
      <c r="IS11" s="233"/>
      <c r="IT11" s="233"/>
      <c r="IU11" s="233"/>
      <c r="IV11" s="233"/>
      <c r="IW11" s="233"/>
    </row>
    <row r="12" customFormat="false" ht="15.75" hidden="true" customHeight="false" outlineLevel="0" collapsed="false">
      <c r="A12" s="234" t="s">
        <v>318</v>
      </c>
      <c r="B12" s="235"/>
      <c r="C12" s="236" t="n">
        <v>1</v>
      </c>
      <c r="D12" s="237"/>
      <c r="E12" s="237"/>
      <c r="F12" s="237"/>
      <c r="G12" s="237"/>
      <c r="H12" s="237"/>
      <c r="I12" s="237"/>
      <c r="J12" s="237"/>
      <c r="K12" s="237"/>
      <c r="L12" s="237"/>
      <c r="M12" s="237"/>
      <c r="N12" s="237"/>
      <c r="O12" s="237"/>
      <c r="P12" s="237"/>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8"/>
      <c r="CS12" s="238"/>
      <c r="CT12" s="238"/>
      <c r="CU12" s="238"/>
      <c r="CV12" s="238"/>
      <c r="CW12" s="238"/>
      <c r="CX12" s="238"/>
      <c r="CY12" s="238"/>
      <c r="CZ12" s="238"/>
      <c r="DA12" s="238"/>
      <c r="DB12" s="238"/>
      <c r="DC12" s="238"/>
      <c r="DD12" s="238"/>
      <c r="DE12" s="238"/>
      <c r="DF12" s="238"/>
      <c r="DG12" s="238"/>
      <c r="DH12" s="238"/>
      <c r="DI12" s="238"/>
      <c r="DJ12" s="238"/>
      <c r="DK12" s="238"/>
      <c r="DL12" s="238"/>
      <c r="DM12" s="238"/>
      <c r="DN12" s="238"/>
      <c r="DO12" s="238"/>
      <c r="DP12" s="238"/>
      <c r="DQ12" s="238"/>
      <c r="DR12" s="238"/>
      <c r="DS12" s="238"/>
      <c r="DT12" s="238"/>
      <c r="DU12" s="238"/>
      <c r="DV12" s="238"/>
      <c r="DW12" s="238"/>
      <c r="DX12" s="238"/>
      <c r="DY12" s="238"/>
      <c r="DZ12" s="238"/>
      <c r="EA12" s="238"/>
      <c r="EB12" s="238"/>
      <c r="EC12" s="238"/>
      <c r="ED12" s="238"/>
      <c r="EE12" s="238"/>
      <c r="EF12" s="238"/>
      <c r="EG12" s="238"/>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c r="FD12" s="238"/>
      <c r="FE12" s="238"/>
      <c r="FF12" s="238"/>
      <c r="FG12" s="238"/>
      <c r="FH12" s="238"/>
      <c r="FI12" s="238"/>
      <c r="FJ12" s="238"/>
      <c r="FK12" s="238"/>
      <c r="FL12" s="238"/>
      <c r="FM12" s="238"/>
      <c r="FN12" s="238"/>
      <c r="FO12" s="238"/>
      <c r="FP12" s="238"/>
      <c r="FQ12" s="238"/>
      <c r="FR12" s="238"/>
      <c r="FS12" s="238"/>
      <c r="FT12" s="238"/>
      <c r="FU12" s="238"/>
      <c r="FV12" s="238"/>
      <c r="FW12" s="238"/>
      <c r="FX12" s="238"/>
      <c r="FY12" s="238"/>
      <c r="FZ12" s="238"/>
      <c r="GA12" s="238"/>
      <c r="GB12" s="238"/>
      <c r="GC12" s="238"/>
      <c r="GD12" s="238"/>
      <c r="GE12" s="238"/>
      <c r="GF12" s="238"/>
      <c r="GG12" s="238"/>
      <c r="GH12" s="238"/>
      <c r="GI12" s="238"/>
      <c r="GJ12" s="238"/>
      <c r="GK12" s="238"/>
      <c r="GL12" s="238"/>
      <c r="GM12" s="238"/>
      <c r="GN12" s="238"/>
      <c r="GO12" s="238"/>
      <c r="GP12" s="238"/>
      <c r="GQ12" s="238"/>
      <c r="GR12" s="238"/>
      <c r="GS12" s="238"/>
      <c r="GT12" s="238"/>
      <c r="GU12" s="238"/>
      <c r="GV12" s="238"/>
      <c r="GW12" s="238"/>
      <c r="GX12" s="238"/>
      <c r="GY12" s="238"/>
      <c r="GZ12" s="238"/>
      <c r="HA12" s="238"/>
      <c r="HB12" s="238"/>
      <c r="HC12" s="238"/>
      <c r="HD12" s="238"/>
      <c r="HE12" s="238"/>
      <c r="HF12" s="238"/>
      <c r="HG12" s="238"/>
      <c r="HH12" s="238"/>
      <c r="HI12" s="238"/>
      <c r="HJ12" s="238"/>
      <c r="HK12" s="238"/>
      <c r="HL12" s="238"/>
      <c r="HM12" s="238"/>
      <c r="HN12" s="238"/>
      <c r="HO12" s="238"/>
      <c r="HP12" s="238"/>
      <c r="HQ12" s="238"/>
      <c r="HR12" s="238"/>
      <c r="HS12" s="238"/>
      <c r="HT12" s="238"/>
      <c r="HU12" s="238"/>
      <c r="HV12" s="238"/>
      <c r="HW12" s="238"/>
      <c r="HX12" s="238"/>
      <c r="HY12" s="238"/>
      <c r="HZ12" s="238"/>
      <c r="IA12" s="238"/>
      <c r="IB12" s="238"/>
      <c r="IC12" s="238"/>
      <c r="ID12" s="238"/>
      <c r="IE12" s="238"/>
      <c r="IF12" s="238"/>
      <c r="IG12" s="238"/>
      <c r="IH12" s="238"/>
      <c r="II12" s="238"/>
      <c r="IJ12" s="238"/>
      <c r="IK12" s="238"/>
      <c r="IL12" s="238"/>
      <c r="IM12" s="238"/>
      <c r="IN12" s="238"/>
      <c r="IO12" s="238"/>
      <c r="IP12" s="238"/>
      <c r="IQ12" s="238"/>
      <c r="IR12" s="238"/>
      <c r="IS12" s="238"/>
      <c r="IT12" s="238"/>
      <c r="IU12" s="238"/>
      <c r="IV12" s="238"/>
      <c r="IW12" s="238"/>
    </row>
    <row r="13" customFormat="false" ht="15.75" hidden="true" customHeight="false" outlineLevel="0" collapsed="false">
      <c r="A13" s="182" t="s">
        <v>320</v>
      </c>
      <c r="B13" s="210"/>
      <c r="C13" s="183" t="n">
        <v>1</v>
      </c>
      <c r="D13" s="237"/>
      <c r="E13" s="237"/>
      <c r="F13" s="237"/>
      <c r="G13" s="237"/>
      <c r="H13" s="237"/>
      <c r="I13" s="237"/>
      <c r="J13" s="237"/>
      <c r="K13" s="237"/>
      <c r="L13" s="237"/>
      <c r="M13" s="237"/>
      <c r="N13" s="237"/>
      <c r="O13" s="237"/>
      <c r="P13" s="237"/>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8"/>
      <c r="EZ13" s="238"/>
      <c r="FA13" s="238"/>
      <c r="FB13" s="238"/>
      <c r="FC13" s="238"/>
      <c r="FD13" s="238"/>
      <c r="FE13" s="238"/>
      <c r="FF13" s="238"/>
      <c r="FG13" s="238"/>
      <c r="FH13" s="238"/>
      <c r="FI13" s="238"/>
      <c r="FJ13" s="238"/>
      <c r="FK13" s="238"/>
      <c r="FL13" s="238"/>
      <c r="FM13" s="238"/>
      <c r="FN13" s="238"/>
      <c r="FO13" s="238"/>
      <c r="FP13" s="238"/>
      <c r="FQ13" s="238"/>
      <c r="FR13" s="238"/>
      <c r="FS13" s="238"/>
      <c r="FT13" s="238"/>
      <c r="FU13" s="238"/>
      <c r="FV13" s="238"/>
      <c r="FW13" s="238"/>
      <c r="FX13" s="238"/>
      <c r="FY13" s="238"/>
      <c r="FZ13" s="238"/>
      <c r="GA13" s="238"/>
      <c r="GB13" s="238"/>
      <c r="GC13" s="238"/>
      <c r="GD13" s="238"/>
      <c r="GE13" s="238"/>
      <c r="GF13" s="238"/>
      <c r="GG13" s="238"/>
      <c r="GH13" s="238"/>
      <c r="GI13" s="238"/>
      <c r="GJ13" s="238"/>
      <c r="GK13" s="238"/>
      <c r="GL13" s="238"/>
      <c r="GM13" s="238"/>
      <c r="GN13" s="238"/>
      <c r="GO13" s="238"/>
      <c r="GP13" s="238"/>
      <c r="GQ13" s="238"/>
      <c r="GR13" s="238"/>
      <c r="GS13" s="238"/>
      <c r="GT13" s="238"/>
      <c r="GU13" s="238"/>
      <c r="GV13" s="238"/>
      <c r="GW13" s="238"/>
      <c r="GX13" s="238"/>
      <c r="GY13" s="238"/>
      <c r="GZ13" s="238"/>
      <c r="HA13" s="238"/>
      <c r="HB13" s="238"/>
      <c r="HC13" s="238"/>
      <c r="HD13" s="238"/>
      <c r="HE13" s="238"/>
      <c r="HF13" s="238"/>
      <c r="HG13" s="238"/>
      <c r="HH13" s="238"/>
      <c r="HI13" s="238"/>
      <c r="HJ13" s="238"/>
      <c r="HK13" s="238"/>
      <c r="HL13" s="238"/>
      <c r="HM13" s="238"/>
      <c r="HN13" s="238"/>
      <c r="HO13" s="238"/>
      <c r="HP13" s="238"/>
      <c r="HQ13" s="238"/>
      <c r="HR13" s="238"/>
      <c r="HS13" s="238"/>
      <c r="HT13" s="238"/>
      <c r="HU13" s="238"/>
      <c r="HV13" s="238"/>
      <c r="HW13" s="238"/>
      <c r="HX13" s="238"/>
      <c r="HY13" s="238"/>
      <c r="HZ13" s="238"/>
      <c r="IA13" s="238"/>
      <c r="IB13" s="238"/>
      <c r="IC13" s="238"/>
      <c r="ID13" s="238"/>
      <c r="IE13" s="238"/>
      <c r="IF13" s="238"/>
      <c r="IG13" s="238"/>
      <c r="IH13" s="238"/>
      <c r="II13" s="238"/>
      <c r="IJ13" s="238"/>
      <c r="IK13" s="238"/>
      <c r="IL13" s="238"/>
      <c r="IM13" s="238"/>
      <c r="IN13" s="238"/>
      <c r="IO13" s="238"/>
      <c r="IP13" s="238"/>
      <c r="IQ13" s="238"/>
      <c r="IR13" s="238"/>
      <c r="IS13" s="238"/>
      <c r="IT13" s="238"/>
      <c r="IU13" s="238"/>
      <c r="IV13" s="238"/>
      <c r="IW13" s="238"/>
    </row>
    <row r="14" customFormat="false" ht="15.75" hidden="true" customHeight="false" outlineLevel="0" collapsed="false">
      <c r="A14" s="182" t="s">
        <v>321</v>
      </c>
      <c r="B14" s="210"/>
      <c r="C14" s="183" t="n">
        <v>1</v>
      </c>
      <c r="D14" s="237"/>
      <c r="E14" s="237"/>
      <c r="F14" s="237"/>
      <c r="G14" s="237"/>
      <c r="H14" s="237"/>
      <c r="I14" s="237"/>
      <c r="J14" s="237"/>
      <c r="K14" s="237"/>
      <c r="L14" s="237"/>
      <c r="M14" s="237"/>
      <c r="N14" s="237"/>
      <c r="O14" s="237"/>
      <c r="P14" s="237"/>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c r="FN14" s="238"/>
      <c r="FO14" s="238"/>
      <c r="FP14" s="238"/>
      <c r="FQ14" s="238"/>
      <c r="FR14" s="238"/>
      <c r="FS14" s="238"/>
      <c r="FT14" s="238"/>
      <c r="FU14" s="238"/>
      <c r="FV14" s="238"/>
      <c r="FW14" s="238"/>
      <c r="FX14" s="238"/>
      <c r="FY14" s="238"/>
      <c r="FZ14" s="238"/>
      <c r="GA14" s="238"/>
      <c r="GB14" s="238"/>
      <c r="GC14" s="238"/>
      <c r="GD14" s="238"/>
      <c r="GE14" s="238"/>
      <c r="GF14" s="238"/>
      <c r="GG14" s="238"/>
      <c r="GH14" s="238"/>
      <c r="GI14" s="238"/>
      <c r="GJ14" s="238"/>
      <c r="GK14" s="238"/>
      <c r="GL14" s="238"/>
      <c r="GM14" s="238"/>
      <c r="GN14" s="238"/>
      <c r="GO14" s="238"/>
      <c r="GP14" s="238"/>
      <c r="GQ14" s="238"/>
      <c r="GR14" s="238"/>
      <c r="GS14" s="238"/>
      <c r="GT14" s="238"/>
      <c r="GU14" s="238"/>
      <c r="GV14" s="238"/>
      <c r="GW14" s="238"/>
      <c r="GX14" s="238"/>
      <c r="GY14" s="238"/>
      <c r="GZ14" s="238"/>
      <c r="HA14" s="238"/>
      <c r="HB14" s="238"/>
      <c r="HC14" s="238"/>
      <c r="HD14" s="238"/>
      <c r="HE14" s="238"/>
      <c r="HF14" s="238"/>
      <c r="HG14" s="238"/>
      <c r="HH14" s="238"/>
      <c r="HI14" s="238"/>
      <c r="HJ14" s="238"/>
      <c r="HK14" s="238"/>
      <c r="HL14" s="238"/>
      <c r="HM14" s="238"/>
      <c r="HN14" s="238"/>
      <c r="HO14" s="238"/>
      <c r="HP14" s="238"/>
      <c r="HQ14" s="238"/>
      <c r="HR14" s="238"/>
      <c r="HS14" s="238"/>
      <c r="HT14" s="238"/>
      <c r="HU14" s="238"/>
      <c r="HV14" s="238"/>
      <c r="HW14" s="238"/>
      <c r="HX14" s="238"/>
      <c r="HY14" s="238"/>
      <c r="HZ14" s="238"/>
      <c r="IA14" s="238"/>
      <c r="IB14" s="238"/>
      <c r="IC14" s="238"/>
      <c r="ID14" s="238"/>
      <c r="IE14" s="238"/>
      <c r="IF14" s="238"/>
      <c r="IG14" s="238"/>
      <c r="IH14" s="238"/>
      <c r="II14" s="238"/>
      <c r="IJ14" s="238"/>
      <c r="IK14" s="238"/>
      <c r="IL14" s="238"/>
      <c r="IM14" s="238"/>
      <c r="IN14" s="238"/>
      <c r="IO14" s="238"/>
      <c r="IP14" s="238"/>
      <c r="IQ14" s="238"/>
      <c r="IR14" s="238"/>
      <c r="IS14" s="238"/>
      <c r="IT14" s="238"/>
      <c r="IU14" s="238"/>
      <c r="IV14" s="238"/>
      <c r="IW14" s="238"/>
    </row>
    <row r="15" customFormat="false" ht="15.75" hidden="true" customHeight="false" outlineLevel="0" collapsed="false">
      <c r="A15" s="182" t="s">
        <v>402</v>
      </c>
      <c r="B15" s="210"/>
      <c r="C15" s="239" t="n">
        <f aca="false">SUM(C13:C14)</f>
        <v>2</v>
      </c>
      <c r="D15" s="237"/>
      <c r="E15" s="237"/>
      <c r="F15" s="237"/>
      <c r="G15" s="237"/>
      <c r="H15" s="237"/>
      <c r="I15" s="237"/>
      <c r="J15" s="237"/>
      <c r="K15" s="237"/>
      <c r="L15" s="237"/>
      <c r="M15" s="237"/>
      <c r="N15" s="237"/>
      <c r="O15" s="237"/>
      <c r="P15" s="237"/>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c r="DI15" s="238"/>
      <c r="DJ15" s="238"/>
      <c r="DK15" s="238"/>
      <c r="DL15" s="238"/>
      <c r="DM15" s="238"/>
      <c r="DN15" s="238"/>
      <c r="DO15" s="238"/>
      <c r="DP15" s="238"/>
      <c r="DQ15" s="238"/>
      <c r="DR15" s="238"/>
      <c r="DS15" s="238"/>
      <c r="DT15" s="238"/>
      <c r="DU15" s="238"/>
      <c r="DV15" s="238"/>
      <c r="DW15" s="238"/>
      <c r="DX15" s="238"/>
      <c r="DY15" s="238"/>
      <c r="DZ15" s="238"/>
      <c r="EA15" s="238"/>
      <c r="EB15" s="238"/>
      <c r="EC15" s="238"/>
      <c r="ED15" s="238"/>
      <c r="EE15" s="238"/>
      <c r="EF15" s="238"/>
      <c r="EG15" s="238"/>
      <c r="EH15" s="238"/>
      <c r="EI15" s="238"/>
      <c r="EJ15" s="238"/>
      <c r="EK15" s="238"/>
      <c r="EL15" s="238"/>
      <c r="EM15" s="238"/>
      <c r="EN15" s="238"/>
      <c r="EO15" s="238"/>
      <c r="EP15" s="238"/>
      <c r="EQ15" s="238"/>
      <c r="ER15" s="238"/>
      <c r="ES15" s="238"/>
      <c r="ET15" s="238"/>
      <c r="EU15" s="238"/>
      <c r="EV15" s="238"/>
      <c r="EW15" s="238"/>
      <c r="EX15" s="238"/>
      <c r="EY15" s="238"/>
      <c r="EZ15" s="238"/>
      <c r="FA15" s="238"/>
      <c r="FB15" s="238"/>
      <c r="FC15" s="238"/>
      <c r="FD15" s="238"/>
      <c r="FE15" s="238"/>
      <c r="FF15" s="238"/>
      <c r="FG15" s="238"/>
      <c r="FH15" s="238"/>
      <c r="FI15" s="238"/>
      <c r="FJ15" s="238"/>
      <c r="FK15" s="238"/>
      <c r="FL15" s="238"/>
      <c r="FM15" s="238"/>
      <c r="FN15" s="238"/>
      <c r="FO15" s="238"/>
      <c r="FP15" s="238"/>
      <c r="FQ15" s="238"/>
      <c r="FR15" s="238"/>
      <c r="FS15" s="238"/>
      <c r="FT15" s="238"/>
      <c r="FU15" s="238"/>
      <c r="FV15" s="238"/>
      <c r="FW15" s="238"/>
      <c r="FX15" s="238"/>
      <c r="FY15" s="238"/>
      <c r="FZ15" s="238"/>
      <c r="GA15" s="238"/>
      <c r="GB15" s="238"/>
      <c r="GC15" s="238"/>
      <c r="GD15" s="238"/>
      <c r="GE15" s="238"/>
      <c r="GF15" s="238"/>
      <c r="GG15" s="238"/>
      <c r="GH15" s="238"/>
      <c r="GI15" s="238"/>
      <c r="GJ15" s="238"/>
      <c r="GK15" s="238"/>
      <c r="GL15" s="238"/>
      <c r="GM15" s="238"/>
      <c r="GN15" s="238"/>
      <c r="GO15" s="238"/>
      <c r="GP15" s="238"/>
      <c r="GQ15" s="238"/>
      <c r="GR15" s="238"/>
      <c r="GS15" s="238"/>
      <c r="GT15" s="238"/>
      <c r="GU15" s="238"/>
      <c r="GV15" s="238"/>
      <c r="GW15" s="238"/>
      <c r="GX15" s="238"/>
      <c r="GY15" s="238"/>
      <c r="GZ15" s="238"/>
      <c r="HA15" s="238"/>
      <c r="HB15" s="238"/>
      <c r="HC15" s="238"/>
      <c r="HD15" s="238"/>
      <c r="HE15" s="238"/>
      <c r="HF15" s="238"/>
      <c r="HG15" s="238"/>
      <c r="HH15" s="238"/>
      <c r="HI15" s="238"/>
      <c r="HJ15" s="238"/>
      <c r="HK15" s="238"/>
      <c r="HL15" s="238"/>
      <c r="HM15" s="238"/>
      <c r="HN15" s="238"/>
      <c r="HO15" s="238"/>
      <c r="HP15" s="238"/>
      <c r="HQ15" s="238"/>
      <c r="HR15" s="238"/>
      <c r="HS15" s="238"/>
      <c r="HT15" s="238"/>
      <c r="HU15" s="238"/>
      <c r="HV15" s="238"/>
      <c r="HW15" s="238"/>
      <c r="HX15" s="238"/>
      <c r="HY15" s="238"/>
      <c r="HZ15" s="238"/>
      <c r="IA15" s="238"/>
      <c r="IB15" s="238"/>
      <c r="IC15" s="238"/>
      <c r="ID15" s="238"/>
      <c r="IE15" s="238"/>
      <c r="IF15" s="238"/>
      <c r="IG15" s="238"/>
      <c r="IH15" s="238"/>
      <c r="II15" s="238"/>
      <c r="IJ15" s="238"/>
      <c r="IK15" s="238"/>
      <c r="IL15" s="238"/>
      <c r="IM15" s="238"/>
      <c r="IN15" s="238"/>
      <c r="IO15" s="238"/>
      <c r="IP15" s="238"/>
      <c r="IQ15" s="238"/>
      <c r="IR15" s="238"/>
      <c r="IS15" s="238"/>
      <c r="IT15" s="238"/>
      <c r="IU15" s="238"/>
      <c r="IV15" s="238"/>
      <c r="IW15" s="238"/>
    </row>
    <row r="16" customFormat="false" ht="15.75" hidden="true" customHeight="false" outlineLevel="0" collapsed="false">
      <c r="A16" s="182" t="s">
        <v>403</v>
      </c>
      <c r="B16" s="210"/>
      <c r="C16" s="183" t="n">
        <v>1</v>
      </c>
      <c r="D16" s="237"/>
      <c r="E16" s="237"/>
      <c r="F16" s="237"/>
      <c r="G16" s="237"/>
      <c r="H16" s="237"/>
      <c r="I16" s="237"/>
      <c r="J16" s="237"/>
      <c r="K16" s="237"/>
      <c r="L16" s="237"/>
      <c r="M16" s="237"/>
      <c r="N16" s="237"/>
      <c r="O16" s="237"/>
      <c r="P16" s="237"/>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c r="DI16" s="238"/>
      <c r="DJ16" s="238"/>
      <c r="DK16" s="238"/>
      <c r="DL16" s="238"/>
      <c r="DM16" s="238"/>
      <c r="DN16" s="238"/>
      <c r="DO16" s="238"/>
      <c r="DP16" s="238"/>
      <c r="DQ16" s="238"/>
      <c r="DR16" s="238"/>
      <c r="DS16" s="238"/>
      <c r="DT16" s="238"/>
      <c r="DU16" s="238"/>
      <c r="DV16" s="238"/>
      <c r="DW16" s="238"/>
      <c r="DX16" s="238"/>
      <c r="DY16" s="238"/>
      <c r="DZ16" s="238"/>
      <c r="EA16" s="238"/>
      <c r="EB16" s="238"/>
      <c r="EC16" s="238"/>
      <c r="ED16" s="238"/>
      <c r="EE16" s="238"/>
      <c r="EF16" s="238"/>
      <c r="EG16" s="238"/>
      <c r="EH16" s="238"/>
      <c r="EI16" s="238"/>
      <c r="EJ16" s="238"/>
      <c r="EK16" s="238"/>
      <c r="EL16" s="238"/>
      <c r="EM16" s="238"/>
      <c r="EN16" s="238"/>
      <c r="EO16" s="238"/>
      <c r="EP16" s="238"/>
      <c r="EQ16" s="238"/>
      <c r="ER16" s="238"/>
      <c r="ES16" s="238"/>
      <c r="ET16" s="238"/>
      <c r="EU16" s="238"/>
      <c r="EV16" s="238"/>
      <c r="EW16" s="238"/>
      <c r="EX16" s="238"/>
      <c r="EY16" s="238"/>
      <c r="EZ16" s="238"/>
      <c r="FA16" s="238"/>
      <c r="FB16" s="238"/>
      <c r="FC16" s="238"/>
      <c r="FD16" s="238"/>
      <c r="FE16" s="238"/>
      <c r="FF16" s="238"/>
      <c r="FG16" s="238"/>
      <c r="FH16" s="238"/>
      <c r="FI16" s="238"/>
      <c r="FJ16" s="238"/>
      <c r="FK16" s="238"/>
      <c r="FL16" s="238"/>
      <c r="FM16" s="238"/>
      <c r="FN16" s="238"/>
      <c r="FO16" s="238"/>
      <c r="FP16" s="238"/>
      <c r="FQ16" s="238"/>
      <c r="FR16" s="238"/>
      <c r="FS16" s="238"/>
      <c r="FT16" s="238"/>
      <c r="FU16" s="238"/>
      <c r="FV16" s="238"/>
      <c r="FW16" s="238"/>
      <c r="FX16" s="238"/>
      <c r="FY16" s="238"/>
      <c r="FZ16" s="238"/>
      <c r="GA16" s="238"/>
      <c r="GB16" s="238"/>
      <c r="GC16" s="238"/>
      <c r="GD16" s="238"/>
      <c r="GE16" s="238"/>
      <c r="GF16" s="238"/>
      <c r="GG16" s="238"/>
      <c r="GH16" s="238"/>
      <c r="GI16" s="238"/>
      <c r="GJ16" s="238"/>
      <c r="GK16" s="238"/>
      <c r="GL16" s="238"/>
      <c r="GM16" s="238"/>
      <c r="GN16" s="238"/>
      <c r="GO16" s="238"/>
      <c r="GP16" s="238"/>
      <c r="GQ16" s="238"/>
      <c r="GR16" s="238"/>
      <c r="GS16" s="238"/>
      <c r="GT16" s="238"/>
      <c r="GU16" s="238"/>
      <c r="GV16" s="238"/>
      <c r="GW16" s="238"/>
      <c r="GX16" s="238"/>
      <c r="GY16" s="238"/>
      <c r="GZ16" s="238"/>
      <c r="HA16" s="238"/>
      <c r="HB16" s="238"/>
      <c r="HC16" s="238"/>
      <c r="HD16" s="238"/>
      <c r="HE16" s="238"/>
      <c r="HF16" s="238"/>
      <c r="HG16" s="238"/>
      <c r="HH16" s="238"/>
      <c r="HI16" s="238"/>
      <c r="HJ16" s="238"/>
      <c r="HK16" s="238"/>
      <c r="HL16" s="238"/>
      <c r="HM16" s="238"/>
      <c r="HN16" s="238"/>
      <c r="HO16" s="238"/>
      <c r="HP16" s="238"/>
      <c r="HQ16" s="238"/>
      <c r="HR16" s="238"/>
      <c r="HS16" s="238"/>
      <c r="HT16" s="238"/>
      <c r="HU16" s="238"/>
      <c r="HV16" s="238"/>
      <c r="HW16" s="238"/>
      <c r="HX16" s="238"/>
      <c r="HY16" s="238"/>
      <c r="HZ16" s="238"/>
      <c r="IA16" s="238"/>
      <c r="IB16" s="238"/>
      <c r="IC16" s="238"/>
      <c r="ID16" s="238"/>
      <c r="IE16" s="238"/>
      <c r="IF16" s="238"/>
      <c r="IG16" s="238"/>
      <c r="IH16" s="238"/>
      <c r="II16" s="238"/>
      <c r="IJ16" s="238"/>
      <c r="IK16" s="238"/>
      <c r="IL16" s="238"/>
      <c r="IM16" s="238"/>
      <c r="IN16" s="238"/>
      <c r="IO16" s="238"/>
      <c r="IP16" s="238"/>
      <c r="IQ16" s="238"/>
      <c r="IR16" s="238"/>
      <c r="IS16" s="238"/>
      <c r="IT16" s="238"/>
      <c r="IU16" s="238"/>
      <c r="IV16" s="238"/>
      <c r="IW16" s="238"/>
    </row>
    <row r="17" customFormat="false" ht="15.75" hidden="true" customHeight="false" outlineLevel="0" collapsed="false">
      <c r="A17" s="182" t="s">
        <v>404</v>
      </c>
      <c r="B17" s="210"/>
      <c r="C17" s="183" t="n">
        <v>1</v>
      </c>
      <c r="D17" s="237"/>
      <c r="E17" s="237"/>
      <c r="F17" s="237"/>
      <c r="G17" s="237"/>
      <c r="H17" s="237"/>
      <c r="I17" s="237"/>
      <c r="J17" s="237"/>
      <c r="K17" s="237"/>
      <c r="L17" s="237"/>
      <c r="M17" s="237"/>
      <c r="N17" s="237"/>
      <c r="O17" s="237"/>
      <c r="P17" s="237"/>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8"/>
      <c r="EZ17" s="238"/>
      <c r="FA17" s="238"/>
      <c r="FB17" s="238"/>
      <c r="FC17" s="238"/>
      <c r="FD17" s="238"/>
      <c r="FE17" s="238"/>
      <c r="FF17" s="238"/>
      <c r="FG17" s="238"/>
      <c r="FH17" s="238"/>
      <c r="FI17" s="238"/>
      <c r="FJ17" s="238"/>
      <c r="FK17" s="238"/>
      <c r="FL17" s="238"/>
      <c r="FM17" s="238"/>
      <c r="FN17" s="238"/>
      <c r="FO17" s="238"/>
      <c r="FP17" s="238"/>
      <c r="FQ17" s="238"/>
      <c r="FR17" s="238"/>
      <c r="FS17" s="238"/>
      <c r="FT17" s="238"/>
      <c r="FU17" s="238"/>
      <c r="FV17" s="238"/>
      <c r="FW17" s="238"/>
      <c r="FX17" s="238"/>
      <c r="FY17" s="238"/>
      <c r="FZ17" s="238"/>
      <c r="GA17" s="238"/>
      <c r="GB17" s="238"/>
      <c r="GC17" s="238"/>
      <c r="GD17" s="238"/>
      <c r="GE17" s="238"/>
      <c r="GF17" s="238"/>
      <c r="GG17" s="238"/>
      <c r="GH17" s="238"/>
      <c r="GI17" s="238"/>
      <c r="GJ17" s="238"/>
      <c r="GK17" s="238"/>
      <c r="GL17" s="238"/>
      <c r="GM17" s="238"/>
      <c r="GN17" s="238"/>
      <c r="GO17" s="238"/>
      <c r="GP17" s="238"/>
      <c r="GQ17" s="238"/>
      <c r="GR17" s="238"/>
      <c r="GS17" s="238"/>
      <c r="GT17" s="238"/>
      <c r="GU17" s="238"/>
      <c r="GV17" s="238"/>
      <c r="GW17" s="238"/>
      <c r="GX17" s="238"/>
      <c r="GY17" s="238"/>
      <c r="GZ17" s="238"/>
      <c r="HA17" s="238"/>
      <c r="HB17" s="238"/>
      <c r="HC17" s="238"/>
      <c r="HD17" s="238"/>
      <c r="HE17" s="238"/>
      <c r="HF17" s="238"/>
      <c r="HG17" s="238"/>
      <c r="HH17" s="238"/>
      <c r="HI17" s="238"/>
      <c r="HJ17" s="238"/>
      <c r="HK17" s="238"/>
      <c r="HL17" s="238"/>
      <c r="HM17" s="238"/>
      <c r="HN17" s="238"/>
      <c r="HO17" s="238"/>
      <c r="HP17" s="238"/>
      <c r="HQ17" s="238"/>
      <c r="HR17" s="238"/>
      <c r="HS17" s="238"/>
      <c r="HT17" s="238"/>
      <c r="HU17" s="238"/>
      <c r="HV17" s="238"/>
      <c r="HW17" s="238"/>
      <c r="HX17" s="238"/>
      <c r="HY17" s="238"/>
      <c r="HZ17" s="238"/>
      <c r="IA17" s="238"/>
      <c r="IB17" s="238"/>
      <c r="IC17" s="238"/>
      <c r="ID17" s="238"/>
      <c r="IE17" s="238"/>
      <c r="IF17" s="238"/>
      <c r="IG17" s="238"/>
      <c r="IH17" s="238"/>
      <c r="II17" s="238"/>
      <c r="IJ17" s="238"/>
      <c r="IK17" s="238"/>
      <c r="IL17" s="238"/>
      <c r="IM17" s="238"/>
      <c r="IN17" s="238"/>
      <c r="IO17" s="238"/>
      <c r="IP17" s="238"/>
      <c r="IQ17" s="238"/>
      <c r="IR17" s="238"/>
      <c r="IS17" s="238"/>
      <c r="IT17" s="238"/>
      <c r="IU17" s="238"/>
      <c r="IV17" s="238"/>
      <c r="IW17" s="238"/>
    </row>
    <row r="18" customFormat="false" ht="15.75" hidden="true" customHeight="false" outlineLevel="0" collapsed="false">
      <c r="A18" s="182" t="s">
        <v>405</v>
      </c>
      <c r="B18" s="210"/>
      <c r="C18" s="183" t="n">
        <v>1</v>
      </c>
      <c r="D18" s="237"/>
      <c r="E18" s="237"/>
      <c r="F18" s="237"/>
      <c r="G18" s="237"/>
      <c r="H18" s="237"/>
      <c r="I18" s="237"/>
      <c r="J18" s="237"/>
      <c r="K18" s="237"/>
      <c r="L18" s="237"/>
      <c r="M18" s="237"/>
      <c r="N18" s="237"/>
      <c r="O18" s="237"/>
      <c r="P18" s="237"/>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c r="DJ18" s="238"/>
      <c r="DK18" s="238"/>
      <c r="DL18" s="238"/>
      <c r="DM18" s="238"/>
      <c r="DN18" s="238"/>
      <c r="DO18" s="238"/>
      <c r="DP18" s="238"/>
      <c r="DQ18" s="238"/>
      <c r="DR18" s="238"/>
      <c r="DS18" s="238"/>
      <c r="DT18" s="238"/>
      <c r="DU18" s="238"/>
      <c r="DV18" s="238"/>
      <c r="DW18" s="238"/>
      <c r="DX18" s="238"/>
      <c r="DY18" s="238"/>
      <c r="DZ18" s="238"/>
      <c r="EA18" s="238"/>
      <c r="EB18" s="238"/>
      <c r="EC18" s="238"/>
      <c r="ED18" s="238"/>
      <c r="EE18" s="238"/>
      <c r="EF18" s="238"/>
      <c r="EG18" s="238"/>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c r="FN18" s="238"/>
      <c r="FO18" s="238"/>
      <c r="FP18" s="238"/>
      <c r="FQ18" s="238"/>
      <c r="FR18" s="238"/>
      <c r="FS18" s="238"/>
      <c r="FT18" s="238"/>
      <c r="FU18" s="238"/>
      <c r="FV18" s="238"/>
      <c r="FW18" s="238"/>
      <c r="FX18" s="238"/>
      <c r="FY18" s="238"/>
      <c r="FZ18" s="238"/>
      <c r="GA18" s="238"/>
      <c r="GB18" s="238"/>
      <c r="GC18" s="238"/>
      <c r="GD18" s="238"/>
      <c r="GE18" s="238"/>
      <c r="GF18" s="238"/>
      <c r="GG18" s="238"/>
      <c r="GH18" s="238"/>
      <c r="GI18" s="238"/>
      <c r="GJ18" s="238"/>
      <c r="GK18" s="238"/>
      <c r="GL18" s="238"/>
      <c r="GM18" s="238"/>
      <c r="GN18" s="238"/>
      <c r="GO18" s="238"/>
      <c r="GP18" s="238"/>
      <c r="GQ18" s="238"/>
      <c r="GR18" s="238"/>
      <c r="GS18" s="238"/>
      <c r="GT18" s="238"/>
      <c r="GU18" s="238"/>
      <c r="GV18" s="238"/>
      <c r="GW18" s="238"/>
      <c r="GX18" s="238"/>
      <c r="GY18" s="238"/>
      <c r="GZ18" s="238"/>
      <c r="HA18" s="238"/>
      <c r="HB18" s="238"/>
      <c r="HC18" s="238"/>
      <c r="HD18" s="238"/>
      <c r="HE18" s="238"/>
      <c r="HF18" s="238"/>
      <c r="HG18" s="238"/>
      <c r="HH18" s="238"/>
      <c r="HI18" s="238"/>
      <c r="HJ18" s="238"/>
      <c r="HK18" s="238"/>
      <c r="HL18" s="238"/>
      <c r="HM18" s="238"/>
      <c r="HN18" s="238"/>
      <c r="HO18" s="238"/>
      <c r="HP18" s="238"/>
      <c r="HQ18" s="238"/>
      <c r="HR18" s="238"/>
      <c r="HS18" s="238"/>
      <c r="HT18" s="238"/>
      <c r="HU18" s="238"/>
      <c r="HV18" s="238"/>
      <c r="HW18" s="238"/>
      <c r="HX18" s="238"/>
      <c r="HY18" s="238"/>
      <c r="HZ18" s="238"/>
      <c r="IA18" s="238"/>
      <c r="IB18" s="238"/>
      <c r="IC18" s="238"/>
      <c r="ID18" s="238"/>
      <c r="IE18" s="238"/>
      <c r="IF18" s="238"/>
      <c r="IG18" s="238"/>
      <c r="IH18" s="238"/>
      <c r="II18" s="238"/>
      <c r="IJ18" s="238"/>
      <c r="IK18" s="238"/>
      <c r="IL18" s="238"/>
      <c r="IM18" s="238"/>
      <c r="IN18" s="238"/>
      <c r="IO18" s="238"/>
      <c r="IP18" s="238"/>
      <c r="IQ18" s="238"/>
      <c r="IR18" s="238"/>
      <c r="IS18" s="238"/>
      <c r="IT18" s="238"/>
      <c r="IU18" s="238"/>
      <c r="IV18" s="238"/>
      <c r="IW18" s="238"/>
    </row>
    <row r="19" customFormat="false" ht="15.75" hidden="true" customHeight="false" outlineLevel="0" collapsed="false">
      <c r="A19" s="182" t="s">
        <v>406</v>
      </c>
      <c r="B19" s="210"/>
      <c r="C19" s="183" t="n">
        <v>1</v>
      </c>
      <c r="D19" s="237"/>
      <c r="E19" s="237"/>
      <c r="F19" s="237"/>
      <c r="G19" s="237"/>
      <c r="H19" s="237"/>
      <c r="I19" s="237"/>
      <c r="J19" s="237"/>
      <c r="K19" s="237"/>
      <c r="L19" s="237"/>
      <c r="M19" s="237"/>
      <c r="N19" s="237"/>
      <c r="O19" s="237"/>
      <c r="P19" s="237"/>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c r="DI19" s="238"/>
      <c r="DJ19" s="238"/>
      <c r="DK19" s="238"/>
      <c r="DL19" s="238"/>
      <c r="DM19" s="238"/>
      <c r="DN19" s="238"/>
      <c r="DO19" s="238"/>
      <c r="DP19" s="238"/>
      <c r="DQ19" s="238"/>
      <c r="DR19" s="238"/>
      <c r="DS19" s="238"/>
      <c r="DT19" s="238"/>
      <c r="DU19" s="238"/>
      <c r="DV19" s="238"/>
      <c r="DW19" s="238"/>
      <c r="DX19" s="238"/>
      <c r="DY19" s="238"/>
      <c r="DZ19" s="238"/>
      <c r="EA19" s="238"/>
      <c r="EB19" s="238"/>
      <c r="EC19" s="238"/>
      <c r="ED19" s="238"/>
      <c r="EE19" s="238"/>
      <c r="EF19" s="238"/>
      <c r="EG19" s="238"/>
      <c r="EH19" s="238"/>
      <c r="EI19" s="238"/>
      <c r="EJ19" s="238"/>
      <c r="EK19" s="238"/>
      <c r="EL19" s="238"/>
      <c r="EM19" s="238"/>
      <c r="EN19" s="238"/>
      <c r="EO19" s="238"/>
      <c r="EP19" s="238"/>
      <c r="EQ19" s="238"/>
      <c r="ER19" s="238"/>
      <c r="ES19" s="238"/>
      <c r="ET19" s="238"/>
      <c r="EU19" s="238"/>
      <c r="EV19" s="238"/>
      <c r="EW19" s="238"/>
      <c r="EX19" s="238"/>
      <c r="EY19" s="238"/>
      <c r="EZ19" s="238"/>
      <c r="FA19" s="238"/>
      <c r="FB19" s="238"/>
      <c r="FC19" s="238"/>
      <c r="FD19" s="238"/>
      <c r="FE19" s="238"/>
      <c r="FF19" s="238"/>
      <c r="FG19" s="238"/>
      <c r="FH19" s="238"/>
      <c r="FI19" s="238"/>
      <c r="FJ19" s="238"/>
      <c r="FK19" s="238"/>
      <c r="FL19" s="238"/>
      <c r="FM19" s="238"/>
      <c r="FN19" s="238"/>
      <c r="FO19" s="238"/>
      <c r="FP19" s="238"/>
      <c r="FQ19" s="238"/>
      <c r="FR19" s="238"/>
      <c r="FS19" s="238"/>
      <c r="FT19" s="238"/>
      <c r="FU19" s="238"/>
      <c r="FV19" s="238"/>
      <c r="FW19" s="238"/>
      <c r="FX19" s="238"/>
      <c r="FY19" s="238"/>
      <c r="FZ19" s="238"/>
      <c r="GA19" s="238"/>
      <c r="GB19" s="238"/>
      <c r="GC19" s="238"/>
      <c r="GD19" s="238"/>
      <c r="GE19" s="238"/>
      <c r="GF19" s="238"/>
      <c r="GG19" s="238"/>
      <c r="GH19" s="238"/>
      <c r="GI19" s="238"/>
      <c r="GJ19" s="238"/>
      <c r="GK19" s="238"/>
      <c r="GL19" s="238"/>
      <c r="GM19" s="238"/>
      <c r="GN19" s="238"/>
      <c r="GO19" s="238"/>
      <c r="GP19" s="238"/>
      <c r="GQ19" s="238"/>
      <c r="GR19" s="238"/>
      <c r="GS19" s="238"/>
      <c r="GT19" s="238"/>
      <c r="GU19" s="238"/>
      <c r="GV19" s="238"/>
      <c r="GW19" s="238"/>
      <c r="GX19" s="238"/>
      <c r="GY19" s="238"/>
      <c r="GZ19" s="238"/>
      <c r="HA19" s="238"/>
      <c r="HB19" s="238"/>
      <c r="HC19" s="238"/>
      <c r="HD19" s="238"/>
      <c r="HE19" s="238"/>
      <c r="HF19" s="238"/>
      <c r="HG19" s="238"/>
      <c r="HH19" s="238"/>
      <c r="HI19" s="238"/>
      <c r="HJ19" s="238"/>
      <c r="HK19" s="238"/>
      <c r="HL19" s="238"/>
      <c r="HM19" s="238"/>
      <c r="HN19" s="238"/>
      <c r="HO19" s="238"/>
      <c r="HP19" s="238"/>
      <c r="HQ19" s="238"/>
      <c r="HR19" s="238"/>
      <c r="HS19" s="238"/>
      <c r="HT19" s="238"/>
      <c r="HU19" s="238"/>
      <c r="HV19" s="238"/>
      <c r="HW19" s="238"/>
      <c r="HX19" s="238"/>
      <c r="HY19" s="238"/>
      <c r="HZ19" s="238"/>
      <c r="IA19" s="238"/>
      <c r="IB19" s="238"/>
      <c r="IC19" s="238"/>
      <c r="ID19" s="238"/>
      <c r="IE19" s="238"/>
      <c r="IF19" s="238"/>
      <c r="IG19" s="238"/>
      <c r="IH19" s="238"/>
      <c r="II19" s="238"/>
      <c r="IJ19" s="238"/>
      <c r="IK19" s="238"/>
      <c r="IL19" s="238"/>
      <c r="IM19" s="238"/>
      <c r="IN19" s="238"/>
      <c r="IO19" s="238"/>
      <c r="IP19" s="238"/>
      <c r="IQ19" s="238"/>
      <c r="IR19" s="238"/>
      <c r="IS19" s="238"/>
      <c r="IT19" s="238"/>
      <c r="IU19" s="238"/>
      <c r="IV19" s="238"/>
      <c r="IW19" s="238"/>
    </row>
    <row r="20" customFormat="false" ht="15.75" hidden="true" customHeight="false" outlineLevel="0" collapsed="false">
      <c r="A20" s="182" t="s">
        <v>407</v>
      </c>
      <c r="B20" s="210"/>
      <c r="C20" s="183" t="n">
        <v>1</v>
      </c>
      <c r="D20" s="237"/>
      <c r="E20" s="237"/>
      <c r="F20" s="237"/>
      <c r="G20" s="237"/>
      <c r="H20" s="237"/>
      <c r="I20" s="237"/>
      <c r="J20" s="237"/>
      <c r="K20" s="237"/>
      <c r="L20" s="237"/>
      <c r="M20" s="237"/>
      <c r="N20" s="237"/>
      <c r="O20" s="237"/>
      <c r="P20" s="237"/>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c r="DK20" s="238"/>
      <c r="DL20" s="238"/>
      <c r="DM20" s="238"/>
      <c r="DN20" s="238"/>
      <c r="DO20" s="238"/>
      <c r="DP20" s="238"/>
      <c r="DQ20" s="238"/>
      <c r="DR20" s="238"/>
      <c r="DS20" s="238"/>
      <c r="DT20" s="238"/>
      <c r="DU20" s="238"/>
      <c r="DV20" s="238"/>
      <c r="DW20" s="238"/>
      <c r="DX20" s="238"/>
      <c r="DY20" s="238"/>
      <c r="DZ20" s="238"/>
      <c r="EA20" s="238"/>
      <c r="EB20" s="238"/>
      <c r="EC20" s="238"/>
      <c r="ED20" s="238"/>
      <c r="EE20" s="238"/>
      <c r="EF20" s="238"/>
      <c r="EG20" s="238"/>
      <c r="EH20" s="238"/>
      <c r="EI20" s="238"/>
      <c r="EJ20" s="238"/>
      <c r="EK20" s="238"/>
      <c r="EL20" s="238"/>
      <c r="EM20" s="238"/>
      <c r="EN20" s="238"/>
      <c r="EO20" s="238"/>
      <c r="EP20" s="238"/>
      <c r="EQ20" s="238"/>
      <c r="ER20" s="238"/>
      <c r="ES20" s="238"/>
      <c r="ET20" s="238"/>
      <c r="EU20" s="238"/>
      <c r="EV20" s="238"/>
      <c r="EW20" s="238"/>
      <c r="EX20" s="238"/>
      <c r="EY20" s="238"/>
      <c r="EZ20" s="238"/>
      <c r="FA20" s="238"/>
      <c r="FB20" s="238"/>
      <c r="FC20" s="238"/>
      <c r="FD20" s="238"/>
      <c r="FE20" s="238"/>
      <c r="FF20" s="238"/>
      <c r="FG20" s="238"/>
      <c r="FH20" s="238"/>
      <c r="FI20" s="238"/>
      <c r="FJ20" s="238"/>
      <c r="FK20" s="238"/>
      <c r="FL20" s="238"/>
      <c r="FM20" s="238"/>
      <c r="FN20" s="238"/>
      <c r="FO20" s="238"/>
      <c r="FP20" s="238"/>
      <c r="FQ20" s="238"/>
      <c r="FR20" s="238"/>
      <c r="FS20" s="238"/>
      <c r="FT20" s="238"/>
      <c r="FU20" s="238"/>
      <c r="FV20" s="238"/>
      <c r="FW20" s="238"/>
      <c r="FX20" s="238"/>
      <c r="FY20" s="238"/>
      <c r="FZ20" s="238"/>
      <c r="GA20" s="238"/>
      <c r="GB20" s="238"/>
      <c r="GC20" s="238"/>
      <c r="GD20" s="238"/>
      <c r="GE20" s="238"/>
      <c r="GF20" s="238"/>
      <c r="GG20" s="238"/>
      <c r="GH20" s="238"/>
      <c r="GI20" s="238"/>
      <c r="GJ20" s="238"/>
      <c r="GK20" s="238"/>
      <c r="GL20" s="238"/>
      <c r="GM20" s="238"/>
      <c r="GN20" s="238"/>
      <c r="GO20" s="238"/>
      <c r="GP20" s="238"/>
      <c r="GQ20" s="238"/>
      <c r="GR20" s="238"/>
      <c r="GS20" s="238"/>
      <c r="GT20" s="238"/>
      <c r="GU20" s="238"/>
      <c r="GV20" s="238"/>
      <c r="GW20" s="238"/>
      <c r="GX20" s="238"/>
      <c r="GY20" s="238"/>
      <c r="GZ20" s="238"/>
      <c r="HA20" s="238"/>
      <c r="HB20" s="238"/>
      <c r="HC20" s="238"/>
      <c r="HD20" s="238"/>
      <c r="HE20" s="238"/>
      <c r="HF20" s="238"/>
      <c r="HG20" s="238"/>
      <c r="HH20" s="238"/>
      <c r="HI20" s="238"/>
      <c r="HJ20" s="238"/>
      <c r="HK20" s="238"/>
      <c r="HL20" s="238"/>
      <c r="HM20" s="238"/>
      <c r="HN20" s="238"/>
      <c r="HO20" s="238"/>
      <c r="HP20" s="238"/>
      <c r="HQ20" s="238"/>
      <c r="HR20" s="238"/>
      <c r="HS20" s="238"/>
      <c r="HT20" s="238"/>
      <c r="HU20" s="238"/>
      <c r="HV20" s="238"/>
      <c r="HW20" s="238"/>
      <c r="HX20" s="238"/>
      <c r="HY20" s="238"/>
      <c r="HZ20" s="238"/>
      <c r="IA20" s="238"/>
      <c r="IB20" s="238"/>
      <c r="IC20" s="238"/>
      <c r="ID20" s="238"/>
      <c r="IE20" s="238"/>
      <c r="IF20" s="238"/>
      <c r="IG20" s="238"/>
      <c r="IH20" s="238"/>
      <c r="II20" s="238"/>
      <c r="IJ20" s="238"/>
      <c r="IK20" s="238"/>
      <c r="IL20" s="238"/>
      <c r="IM20" s="238"/>
      <c r="IN20" s="238"/>
      <c r="IO20" s="238"/>
      <c r="IP20" s="238"/>
      <c r="IQ20" s="238"/>
      <c r="IR20" s="238"/>
      <c r="IS20" s="238"/>
      <c r="IT20" s="238"/>
      <c r="IU20" s="238"/>
      <c r="IV20" s="238"/>
      <c r="IW20" s="238"/>
    </row>
    <row r="21" customFormat="false" ht="15.75" hidden="true" customHeight="false" outlineLevel="0" collapsed="false">
      <c r="A21" s="182" t="s">
        <v>408</v>
      </c>
      <c r="B21" s="210"/>
      <c r="C21" s="183" t="n">
        <v>1</v>
      </c>
      <c r="D21" s="237"/>
      <c r="E21" s="237"/>
      <c r="F21" s="237"/>
      <c r="G21" s="237"/>
      <c r="H21" s="237"/>
      <c r="I21" s="237"/>
      <c r="J21" s="237"/>
      <c r="K21" s="237"/>
      <c r="L21" s="237"/>
      <c r="M21" s="237"/>
      <c r="N21" s="237"/>
      <c r="O21" s="237"/>
      <c r="P21" s="237"/>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238"/>
      <c r="EN21" s="238"/>
      <c r="EO21" s="238"/>
      <c r="EP21" s="238"/>
      <c r="EQ21" s="238"/>
      <c r="ER21" s="238"/>
      <c r="ES21" s="238"/>
      <c r="ET21" s="238"/>
      <c r="EU21" s="238"/>
      <c r="EV21" s="238"/>
      <c r="EW21" s="238"/>
      <c r="EX21" s="238"/>
      <c r="EY21" s="238"/>
      <c r="EZ21" s="238"/>
      <c r="FA21" s="238"/>
      <c r="FB21" s="238"/>
      <c r="FC21" s="238"/>
      <c r="FD21" s="238"/>
      <c r="FE21" s="238"/>
      <c r="FF21" s="238"/>
      <c r="FG21" s="238"/>
      <c r="FH21" s="238"/>
      <c r="FI21" s="238"/>
      <c r="FJ21" s="238"/>
      <c r="FK21" s="238"/>
      <c r="FL21" s="238"/>
      <c r="FM21" s="238"/>
      <c r="FN21" s="238"/>
      <c r="FO21" s="238"/>
      <c r="FP21" s="238"/>
      <c r="FQ21" s="238"/>
      <c r="FR21" s="238"/>
      <c r="FS21" s="238"/>
      <c r="FT21" s="238"/>
      <c r="FU21" s="238"/>
      <c r="FV21" s="238"/>
      <c r="FW21" s="238"/>
      <c r="FX21" s="238"/>
      <c r="FY21" s="238"/>
      <c r="FZ21" s="238"/>
      <c r="GA21" s="238"/>
      <c r="GB21" s="238"/>
      <c r="GC21" s="238"/>
      <c r="GD21" s="238"/>
      <c r="GE21" s="238"/>
      <c r="GF21" s="238"/>
      <c r="GG21" s="238"/>
      <c r="GH21" s="238"/>
      <c r="GI21" s="238"/>
      <c r="GJ21" s="238"/>
      <c r="GK21" s="238"/>
      <c r="GL21" s="238"/>
      <c r="GM21" s="238"/>
      <c r="GN21" s="238"/>
      <c r="GO21" s="238"/>
      <c r="GP21" s="238"/>
      <c r="GQ21" s="238"/>
      <c r="GR21" s="238"/>
      <c r="GS21" s="238"/>
      <c r="GT21" s="238"/>
      <c r="GU21" s="238"/>
      <c r="GV21" s="238"/>
      <c r="GW21" s="238"/>
      <c r="GX21" s="238"/>
      <c r="GY21" s="238"/>
      <c r="GZ21" s="238"/>
      <c r="HA21" s="238"/>
      <c r="HB21" s="238"/>
      <c r="HC21" s="238"/>
      <c r="HD21" s="238"/>
      <c r="HE21" s="238"/>
      <c r="HF21" s="238"/>
      <c r="HG21" s="238"/>
      <c r="HH21" s="238"/>
      <c r="HI21" s="238"/>
      <c r="HJ21" s="238"/>
      <c r="HK21" s="238"/>
      <c r="HL21" s="238"/>
      <c r="HM21" s="238"/>
      <c r="HN21" s="238"/>
      <c r="HO21" s="238"/>
      <c r="HP21" s="238"/>
      <c r="HQ21" s="238"/>
      <c r="HR21" s="238"/>
      <c r="HS21" s="238"/>
      <c r="HT21" s="238"/>
      <c r="HU21" s="238"/>
      <c r="HV21" s="238"/>
      <c r="HW21" s="238"/>
      <c r="HX21" s="238"/>
      <c r="HY21" s="238"/>
      <c r="HZ21" s="238"/>
      <c r="IA21" s="238"/>
      <c r="IB21" s="238"/>
      <c r="IC21" s="238"/>
      <c r="ID21" s="238"/>
      <c r="IE21" s="238"/>
      <c r="IF21" s="238"/>
      <c r="IG21" s="238"/>
      <c r="IH21" s="238"/>
      <c r="II21" s="238"/>
      <c r="IJ21" s="238"/>
      <c r="IK21" s="238"/>
      <c r="IL21" s="238"/>
      <c r="IM21" s="238"/>
      <c r="IN21" s="238"/>
      <c r="IO21" s="238"/>
      <c r="IP21" s="238"/>
      <c r="IQ21" s="238"/>
      <c r="IR21" s="238"/>
      <c r="IS21" s="238"/>
      <c r="IT21" s="238"/>
      <c r="IU21" s="238"/>
      <c r="IV21" s="238"/>
      <c r="IW21" s="238"/>
    </row>
    <row r="22" customFormat="false" ht="15.75" hidden="true" customHeight="false" outlineLevel="0" collapsed="false">
      <c r="A22" s="182" t="s">
        <v>409</v>
      </c>
      <c r="B22" s="210"/>
      <c r="C22" s="183" t="n">
        <v>1</v>
      </c>
      <c r="D22" s="237"/>
      <c r="E22" s="237"/>
      <c r="F22" s="237"/>
      <c r="G22" s="237"/>
      <c r="H22" s="237"/>
      <c r="I22" s="237"/>
      <c r="J22" s="237"/>
      <c r="K22" s="237"/>
      <c r="L22" s="237"/>
      <c r="M22" s="237"/>
      <c r="N22" s="237"/>
      <c r="O22" s="237"/>
      <c r="P22" s="237"/>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c r="DK22" s="238"/>
      <c r="DL22" s="238"/>
      <c r="DM22" s="238"/>
      <c r="DN22" s="238"/>
      <c r="DO22" s="238"/>
      <c r="DP22" s="238"/>
      <c r="DQ22" s="238"/>
      <c r="DR22" s="238"/>
      <c r="DS22" s="238"/>
      <c r="DT22" s="238"/>
      <c r="DU22" s="238"/>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38"/>
      <c r="EU22" s="238"/>
      <c r="EV22" s="238"/>
      <c r="EW22" s="238"/>
      <c r="EX22" s="238"/>
      <c r="EY22" s="238"/>
      <c r="EZ22" s="238"/>
      <c r="FA22" s="238"/>
      <c r="FB22" s="238"/>
      <c r="FC22" s="238"/>
      <c r="FD22" s="238"/>
      <c r="FE22" s="238"/>
      <c r="FF22" s="238"/>
      <c r="FG22" s="238"/>
      <c r="FH22" s="238"/>
      <c r="FI22" s="238"/>
      <c r="FJ22" s="238"/>
      <c r="FK22" s="238"/>
      <c r="FL22" s="238"/>
      <c r="FM22" s="238"/>
      <c r="FN22" s="238"/>
      <c r="FO22" s="238"/>
      <c r="FP22" s="238"/>
      <c r="FQ22" s="238"/>
      <c r="FR22" s="238"/>
      <c r="FS22" s="238"/>
      <c r="FT22" s="238"/>
      <c r="FU22" s="238"/>
      <c r="FV22" s="238"/>
      <c r="FW22" s="238"/>
      <c r="FX22" s="238"/>
      <c r="FY22" s="238"/>
      <c r="FZ22" s="238"/>
      <c r="GA22" s="238"/>
      <c r="GB22" s="238"/>
      <c r="GC22" s="238"/>
      <c r="GD22" s="238"/>
      <c r="GE22" s="238"/>
      <c r="GF22" s="238"/>
      <c r="GG22" s="238"/>
      <c r="GH22" s="238"/>
      <c r="GI22" s="238"/>
      <c r="GJ22" s="238"/>
      <c r="GK22" s="238"/>
      <c r="GL22" s="238"/>
      <c r="GM22" s="238"/>
      <c r="GN22" s="238"/>
      <c r="GO22" s="238"/>
      <c r="GP22" s="238"/>
      <c r="GQ22" s="238"/>
      <c r="GR22" s="238"/>
      <c r="GS22" s="238"/>
      <c r="GT22" s="238"/>
      <c r="GU22" s="238"/>
      <c r="GV22" s="238"/>
      <c r="GW22" s="238"/>
      <c r="GX22" s="238"/>
      <c r="GY22" s="238"/>
      <c r="GZ22" s="238"/>
      <c r="HA22" s="238"/>
      <c r="HB22" s="238"/>
      <c r="HC22" s="238"/>
      <c r="HD22" s="238"/>
      <c r="HE22" s="238"/>
      <c r="HF22" s="238"/>
      <c r="HG22" s="238"/>
      <c r="HH22" s="238"/>
      <c r="HI22" s="238"/>
      <c r="HJ22" s="238"/>
      <c r="HK22" s="238"/>
      <c r="HL22" s="238"/>
      <c r="HM22" s="238"/>
      <c r="HN22" s="238"/>
      <c r="HO22" s="238"/>
      <c r="HP22" s="238"/>
      <c r="HQ22" s="238"/>
      <c r="HR22" s="238"/>
      <c r="HS22" s="238"/>
      <c r="HT22" s="238"/>
      <c r="HU22" s="238"/>
      <c r="HV22" s="238"/>
      <c r="HW22" s="238"/>
      <c r="HX22" s="238"/>
      <c r="HY22" s="238"/>
      <c r="HZ22" s="238"/>
      <c r="IA22" s="238"/>
      <c r="IB22" s="238"/>
      <c r="IC22" s="238"/>
      <c r="ID22" s="238"/>
      <c r="IE22" s="238"/>
      <c r="IF22" s="238"/>
      <c r="IG22" s="238"/>
      <c r="IH22" s="238"/>
      <c r="II22" s="238"/>
      <c r="IJ22" s="238"/>
      <c r="IK22" s="238"/>
      <c r="IL22" s="238"/>
      <c r="IM22" s="238"/>
      <c r="IN22" s="238"/>
      <c r="IO22" s="238"/>
      <c r="IP22" s="238"/>
      <c r="IQ22" s="238"/>
      <c r="IR22" s="238"/>
      <c r="IS22" s="238"/>
      <c r="IT22" s="238"/>
      <c r="IU22" s="238"/>
      <c r="IV22" s="238"/>
      <c r="IW22" s="238"/>
    </row>
    <row r="23" customFormat="false" ht="15.75" hidden="true" customHeight="false" outlineLevel="0" collapsed="false">
      <c r="A23" s="182" t="s">
        <v>410</v>
      </c>
      <c r="B23" s="210"/>
      <c r="C23" s="239" t="e">
        <f aca="false">#REF!+#REF!+#REF!+#REF!+#REF!+#REF!+#REF!+C12+C15+SUM(C16:C22)</f>
        <v>#REF!</v>
      </c>
      <c r="D23" s="237"/>
      <c r="E23" s="237"/>
      <c r="F23" s="237"/>
      <c r="G23" s="237"/>
      <c r="H23" s="237"/>
      <c r="I23" s="237"/>
      <c r="J23" s="237"/>
      <c r="K23" s="237"/>
      <c r="L23" s="237"/>
      <c r="M23" s="237"/>
      <c r="N23" s="237"/>
      <c r="O23" s="237"/>
      <c r="P23" s="237"/>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38"/>
      <c r="EU23" s="238"/>
      <c r="EV23" s="238"/>
      <c r="EW23" s="238"/>
      <c r="EX23" s="238"/>
      <c r="EY23" s="238"/>
      <c r="EZ23" s="238"/>
      <c r="FA23" s="238"/>
      <c r="FB23" s="238"/>
      <c r="FC23" s="238"/>
      <c r="FD23" s="238"/>
      <c r="FE23" s="238"/>
      <c r="FF23" s="238"/>
      <c r="FG23" s="238"/>
      <c r="FH23" s="238"/>
      <c r="FI23" s="238"/>
      <c r="FJ23" s="238"/>
      <c r="FK23" s="238"/>
      <c r="FL23" s="238"/>
      <c r="FM23" s="238"/>
      <c r="FN23" s="238"/>
      <c r="FO23" s="238"/>
      <c r="FP23" s="238"/>
      <c r="FQ23" s="238"/>
      <c r="FR23" s="238"/>
      <c r="FS23" s="238"/>
      <c r="FT23" s="238"/>
      <c r="FU23" s="238"/>
      <c r="FV23" s="238"/>
      <c r="FW23" s="238"/>
      <c r="FX23" s="238"/>
      <c r="FY23" s="238"/>
      <c r="FZ23" s="238"/>
      <c r="GA23" s="238"/>
      <c r="GB23" s="238"/>
      <c r="GC23" s="238"/>
      <c r="GD23" s="238"/>
      <c r="GE23" s="238"/>
      <c r="GF23" s="238"/>
      <c r="GG23" s="238"/>
      <c r="GH23" s="238"/>
      <c r="GI23" s="238"/>
      <c r="GJ23" s="238"/>
      <c r="GK23" s="238"/>
      <c r="GL23" s="238"/>
      <c r="GM23" s="238"/>
      <c r="GN23" s="238"/>
      <c r="GO23" s="238"/>
      <c r="GP23" s="238"/>
      <c r="GQ23" s="238"/>
      <c r="GR23" s="238"/>
      <c r="GS23" s="238"/>
      <c r="GT23" s="238"/>
      <c r="GU23" s="238"/>
      <c r="GV23" s="238"/>
      <c r="GW23" s="238"/>
      <c r="GX23" s="238"/>
      <c r="GY23" s="238"/>
      <c r="GZ23" s="238"/>
      <c r="HA23" s="238"/>
      <c r="HB23" s="238"/>
      <c r="HC23" s="238"/>
      <c r="HD23" s="238"/>
      <c r="HE23" s="238"/>
      <c r="HF23" s="238"/>
      <c r="HG23" s="238"/>
      <c r="HH23" s="238"/>
      <c r="HI23" s="238"/>
      <c r="HJ23" s="238"/>
      <c r="HK23" s="238"/>
      <c r="HL23" s="238"/>
      <c r="HM23" s="238"/>
      <c r="HN23" s="238"/>
      <c r="HO23" s="238"/>
      <c r="HP23" s="238"/>
      <c r="HQ23" s="238"/>
      <c r="HR23" s="238"/>
      <c r="HS23" s="238"/>
      <c r="HT23" s="238"/>
      <c r="HU23" s="238"/>
      <c r="HV23" s="238"/>
      <c r="HW23" s="238"/>
      <c r="HX23" s="238"/>
      <c r="HY23" s="238"/>
      <c r="HZ23" s="238"/>
      <c r="IA23" s="238"/>
      <c r="IB23" s="238"/>
      <c r="IC23" s="238"/>
      <c r="ID23" s="238"/>
      <c r="IE23" s="238"/>
      <c r="IF23" s="238"/>
      <c r="IG23" s="238"/>
      <c r="IH23" s="238"/>
      <c r="II23" s="238"/>
      <c r="IJ23" s="238"/>
      <c r="IK23" s="238"/>
      <c r="IL23" s="238"/>
      <c r="IM23" s="238"/>
      <c r="IN23" s="238"/>
      <c r="IO23" s="238"/>
      <c r="IP23" s="238"/>
      <c r="IQ23" s="238"/>
      <c r="IR23" s="238"/>
      <c r="IS23" s="238"/>
      <c r="IT23" s="238"/>
      <c r="IU23" s="238"/>
      <c r="IV23" s="238"/>
      <c r="IW23" s="238"/>
    </row>
    <row r="24" customFormat="false" ht="15.75" hidden="true" customHeight="false" outlineLevel="0" collapsed="false">
      <c r="A24" s="240" t="s">
        <v>334</v>
      </c>
      <c r="B24" s="241"/>
      <c r="C24" s="239" t="e">
        <f aca="false">SUM(#REF!)</f>
        <v>#REF!</v>
      </c>
      <c r="D24" s="237"/>
      <c r="E24" s="237"/>
      <c r="F24" s="237"/>
      <c r="G24" s="237"/>
      <c r="H24" s="237"/>
      <c r="I24" s="237"/>
      <c r="J24" s="237"/>
      <c r="K24" s="237"/>
      <c r="L24" s="237"/>
      <c r="M24" s="237"/>
      <c r="N24" s="237"/>
      <c r="O24" s="237"/>
      <c r="P24" s="237"/>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38"/>
      <c r="EU24" s="238"/>
      <c r="EV24" s="238"/>
      <c r="EW24" s="238"/>
      <c r="EX24" s="238"/>
      <c r="EY24" s="238"/>
      <c r="EZ24" s="238"/>
      <c r="FA24" s="238"/>
      <c r="FB24" s="238"/>
      <c r="FC24" s="238"/>
      <c r="FD24" s="238"/>
      <c r="FE24" s="238"/>
      <c r="FF24" s="238"/>
      <c r="FG24" s="238"/>
      <c r="FH24" s="238"/>
      <c r="FI24" s="238"/>
      <c r="FJ24" s="238"/>
      <c r="FK24" s="238"/>
      <c r="FL24" s="238"/>
      <c r="FM24" s="238"/>
      <c r="FN24" s="238"/>
      <c r="FO24" s="238"/>
      <c r="FP24" s="238"/>
      <c r="FQ24" s="238"/>
      <c r="FR24" s="238"/>
      <c r="FS24" s="238"/>
      <c r="FT24" s="238"/>
      <c r="FU24" s="238"/>
      <c r="FV24" s="238"/>
      <c r="FW24" s="238"/>
      <c r="FX24" s="238"/>
      <c r="FY24" s="238"/>
      <c r="FZ24" s="238"/>
      <c r="GA24" s="238"/>
      <c r="GB24" s="238"/>
      <c r="GC24" s="238"/>
      <c r="GD24" s="238"/>
      <c r="GE24" s="238"/>
      <c r="GF24" s="238"/>
      <c r="GG24" s="238"/>
      <c r="GH24" s="238"/>
      <c r="GI24" s="238"/>
      <c r="GJ24" s="238"/>
      <c r="GK24" s="238"/>
      <c r="GL24" s="238"/>
      <c r="GM24" s="238"/>
      <c r="GN24" s="238"/>
      <c r="GO24" s="238"/>
      <c r="GP24" s="238"/>
      <c r="GQ24" s="238"/>
      <c r="GR24" s="238"/>
      <c r="GS24" s="238"/>
      <c r="GT24" s="238"/>
      <c r="GU24" s="238"/>
      <c r="GV24" s="238"/>
      <c r="GW24" s="238"/>
      <c r="GX24" s="238"/>
      <c r="GY24" s="238"/>
      <c r="GZ24" s="238"/>
      <c r="HA24" s="238"/>
      <c r="HB24" s="238"/>
      <c r="HC24" s="238"/>
      <c r="HD24" s="238"/>
      <c r="HE24" s="238"/>
      <c r="HF24" s="238"/>
      <c r="HG24" s="238"/>
      <c r="HH24" s="238"/>
      <c r="HI24" s="238"/>
      <c r="HJ24" s="238"/>
      <c r="HK24" s="238"/>
      <c r="HL24" s="238"/>
      <c r="HM24" s="238"/>
      <c r="HN24" s="238"/>
      <c r="HO24" s="238"/>
      <c r="HP24" s="238"/>
      <c r="HQ24" s="238"/>
      <c r="HR24" s="238"/>
      <c r="HS24" s="238"/>
      <c r="HT24" s="238"/>
      <c r="HU24" s="238"/>
      <c r="HV24" s="238"/>
      <c r="HW24" s="238"/>
      <c r="HX24" s="238"/>
      <c r="HY24" s="238"/>
      <c r="HZ24" s="238"/>
      <c r="IA24" s="238"/>
      <c r="IB24" s="238"/>
      <c r="IC24" s="238"/>
      <c r="ID24" s="238"/>
      <c r="IE24" s="238"/>
      <c r="IF24" s="238"/>
      <c r="IG24" s="238"/>
      <c r="IH24" s="238"/>
      <c r="II24" s="238"/>
      <c r="IJ24" s="238"/>
      <c r="IK24" s="238"/>
      <c r="IL24" s="238"/>
      <c r="IM24" s="238"/>
      <c r="IN24" s="238"/>
      <c r="IO24" s="238"/>
      <c r="IP24" s="238"/>
      <c r="IQ24" s="238"/>
      <c r="IR24" s="238"/>
      <c r="IS24" s="238"/>
      <c r="IT24" s="238"/>
      <c r="IU24" s="238"/>
      <c r="IV24" s="238"/>
      <c r="IW24" s="238"/>
    </row>
    <row r="25" customFormat="false" ht="15.75" hidden="true" customHeight="false" outlineLevel="0" collapsed="false">
      <c r="A25" s="182" t="s">
        <v>411</v>
      </c>
      <c r="B25" s="210"/>
      <c r="C25" s="183" t="n">
        <v>1</v>
      </c>
      <c r="D25" s="237"/>
      <c r="E25" s="237"/>
      <c r="F25" s="237"/>
      <c r="G25" s="237"/>
      <c r="H25" s="237"/>
      <c r="I25" s="237"/>
      <c r="J25" s="237"/>
      <c r="K25" s="237"/>
      <c r="L25" s="237"/>
      <c r="M25" s="237"/>
      <c r="N25" s="237"/>
      <c r="O25" s="237"/>
      <c r="P25" s="237"/>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c r="DI25" s="238"/>
      <c r="DJ25" s="238"/>
      <c r="DK25" s="238"/>
      <c r="DL25" s="238"/>
      <c r="DM25" s="238"/>
      <c r="DN25" s="238"/>
      <c r="DO25" s="238"/>
      <c r="DP25" s="238"/>
      <c r="DQ25" s="238"/>
      <c r="DR25" s="238"/>
      <c r="DS25" s="238"/>
      <c r="DT25" s="238"/>
      <c r="DU25" s="238"/>
      <c r="DV25" s="238"/>
      <c r="DW25" s="238"/>
      <c r="DX25" s="238"/>
      <c r="DY25" s="238"/>
      <c r="DZ25" s="238"/>
      <c r="EA25" s="238"/>
      <c r="EB25" s="238"/>
      <c r="EC25" s="238"/>
      <c r="ED25" s="238"/>
      <c r="EE25" s="238"/>
      <c r="EF25" s="238"/>
      <c r="EG25" s="238"/>
      <c r="EH25" s="238"/>
      <c r="EI25" s="238"/>
      <c r="EJ25" s="238"/>
      <c r="EK25" s="238"/>
      <c r="EL25" s="238"/>
      <c r="EM25" s="238"/>
      <c r="EN25" s="238"/>
      <c r="EO25" s="238"/>
      <c r="EP25" s="238"/>
      <c r="EQ25" s="238"/>
      <c r="ER25" s="238"/>
      <c r="ES25" s="238"/>
      <c r="ET25" s="238"/>
      <c r="EU25" s="238"/>
      <c r="EV25" s="238"/>
      <c r="EW25" s="238"/>
      <c r="EX25" s="238"/>
      <c r="EY25" s="238"/>
      <c r="EZ25" s="238"/>
      <c r="FA25" s="238"/>
      <c r="FB25" s="238"/>
      <c r="FC25" s="238"/>
      <c r="FD25" s="238"/>
      <c r="FE25" s="238"/>
      <c r="FF25" s="238"/>
      <c r="FG25" s="238"/>
      <c r="FH25" s="238"/>
      <c r="FI25" s="238"/>
      <c r="FJ25" s="238"/>
      <c r="FK25" s="238"/>
      <c r="FL25" s="238"/>
      <c r="FM25" s="238"/>
      <c r="FN25" s="238"/>
      <c r="FO25" s="238"/>
      <c r="FP25" s="238"/>
      <c r="FQ25" s="238"/>
      <c r="FR25" s="238"/>
      <c r="FS25" s="238"/>
      <c r="FT25" s="238"/>
      <c r="FU25" s="238"/>
      <c r="FV25" s="238"/>
      <c r="FW25" s="238"/>
      <c r="FX25" s="238"/>
      <c r="FY25" s="238"/>
      <c r="FZ25" s="238"/>
      <c r="GA25" s="238"/>
      <c r="GB25" s="238"/>
      <c r="GC25" s="238"/>
      <c r="GD25" s="238"/>
      <c r="GE25" s="238"/>
      <c r="GF25" s="238"/>
      <c r="GG25" s="238"/>
      <c r="GH25" s="238"/>
      <c r="GI25" s="238"/>
      <c r="GJ25" s="238"/>
      <c r="GK25" s="238"/>
      <c r="GL25" s="238"/>
      <c r="GM25" s="238"/>
      <c r="GN25" s="238"/>
      <c r="GO25" s="238"/>
      <c r="GP25" s="238"/>
      <c r="GQ25" s="238"/>
      <c r="GR25" s="238"/>
      <c r="GS25" s="238"/>
      <c r="GT25" s="238"/>
      <c r="GU25" s="238"/>
      <c r="GV25" s="238"/>
      <c r="GW25" s="238"/>
      <c r="GX25" s="238"/>
      <c r="GY25" s="238"/>
      <c r="GZ25" s="238"/>
      <c r="HA25" s="238"/>
      <c r="HB25" s="238"/>
      <c r="HC25" s="238"/>
      <c r="HD25" s="238"/>
      <c r="HE25" s="238"/>
      <c r="HF25" s="238"/>
      <c r="HG25" s="238"/>
      <c r="HH25" s="238"/>
      <c r="HI25" s="238"/>
      <c r="HJ25" s="238"/>
      <c r="HK25" s="238"/>
      <c r="HL25" s="238"/>
      <c r="HM25" s="238"/>
      <c r="HN25" s="238"/>
      <c r="HO25" s="238"/>
      <c r="HP25" s="238"/>
      <c r="HQ25" s="238"/>
      <c r="HR25" s="238"/>
      <c r="HS25" s="238"/>
      <c r="HT25" s="238"/>
      <c r="HU25" s="238"/>
      <c r="HV25" s="238"/>
      <c r="HW25" s="238"/>
      <c r="HX25" s="238"/>
      <c r="HY25" s="238"/>
      <c r="HZ25" s="238"/>
      <c r="IA25" s="238"/>
      <c r="IB25" s="238"/>
      <c r="IC25" s="238"/>
      <c r="ID25" s="238"/>
      <c r="IE25" s="238"/>
      <c r="IF25" s="238"/>
      <c r="IG25" s="238"/>
      <c r="IH25" s="238"/>
      <c r="II25" s="238"/>
      <c r="IJ25" s="238"/>
      <c r="IK25" s="238"/>
      <c r="IL25" s="238"/>
      <c r="IM25" s="238"/>
      <c r="IN25" s="238"/>
      <c r="IO25" s="238"/>
      <c r="IP25" s="238"/>
      <c r="IQ25" s="238"/>
      <c r="IR25" s="238"/>
      <c r="IS25" s="238"/>
      <c r="IT25" s="238"/>
      <c r="IU25" s="238"/>
      <c r="IV25" s="238"/>
      <c r="IW25" s="238"/>
    </row>
    <row r="26" customFormat="false" ht="15.75" hidden="true" customHeight="false" outlineLevel="0" collapsed="false">
      <c r="A26" s="242" t="s">
        <v>351</v>
      </c>
      <c r="B26" s="243"/>
      <c r="C26" s="244" t="e">
        <f aca="false">C24+C23+C25</f>
        <v>#REF!</v>
      </c>
      <c r="D26" s="237"/>
      <c r="E26" s="237"/>
      <c r="F26" s="237"/>
      <c r="G26" s="237"/>
      <c r="H26" s="237"/>
      <c r="I26" s="237"/>
      <c r="J26" s="237"/>
      <c r="K26" s="237"/>
      <c r="L26" s="237"/>
      <c r="M26" s="237"/>
      <c r="N26" s="237"/>
      <c r="O26" s="237"/>
      <c r="P26" s="237"/>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c r="DI26" s="238"/>
      <c r="DJ26" s="238"/>
      <c r="DK26" s="238"/>
      <c r="DL26" s="238"/>
      <c r="DM26" s="238"/>
      <c r="DN26" s="238"/>
      <c r="DO26" s="238"/>
      <c r="DP26" s="238"/>
      <c r="DQ26" s="238"/>
      <c r="DR26" s="238"/>
      <c r="DS26" s="238"/>
      <c r="DT26" s="238"/>
      <c r="DU26" s="238"/>
      <c r="DV26" s="238"/>
      <c r="DW26" s="238"/>
      <c r="DX26" s="238"/>
      <c r="DY26" s="238"/>
      <c r="DZ26" s="238"/>
      <c r="EA26" s="238"/>
      <c r="EB26" s="238"/>
      <c r="EC26" s="238"/>
      <c r="ED26" s="238"/>
      <c r="EE26" s="238"/>
      <c r="EF26" s="238"/>
      <c r="EG26" s="238"/>
      <c r="EH26" s="238"/>
      <c r="EI26" s="238"/>
      <c r="EJ26" s="238"/>
      <c r="EK26" s="238"/>
      <c r="EL26" s="238"/>
      <c r="EM26" s="238"/>
      <c r="EN26" s="238"/>
      <c r="EO26" s="238"/>
      <c r="EP26" s="238"/>
      <c r="EQ26" s="238"/>
      <c r="ER26" s="238"/>
      <c r="ES26" s="238"/>
      <c r="ET26" s="238"/>
      <c r="EU26" s="238"/>
      <c r="EV26" s="238"/>
      <c r="EW26" s="238"/>
      <c r="EX26" s="238"/>
      <c r="EY26" s="238"/>
      <c r="EZ26" s="238"/>
      <c r="FA26" s="238"/>
      <c r="FB26" s="238"/>
      <c r="FC26" s="238"/>
      <c r="FD26" s="238"/>
      <c r="FE26" s="238"/>
      <c r="FF26" s="238"/>
      <c r="FG26" s="238"/>
      <c r="FH26" s="238"/>
      <c r="FI26" s="238"/>
      <c r="FJ26" s="238"/>
      <c r="FK26" s="238"/>
      <c r="FL26" s="238"/>
      <c r="FM26" s="238"/>
      <c r="FN26" s="238"/>
      <c r="FO26" s="238"/>
      <c r="FP26" s="238"/>
      <c r="FQ26" s="238"/>
      <c r="FR26" s="238"/>
      <c r="FS26" s="238"/>
      <c r="FT26" s="238"/>
      <c r="FU26" s="238"/>
      <c r="FV26" s="238"/>
      <c r="FW26" s="238"/>
      <c r="FX26" s="238"/>
      <c r="FY26" s="238"/>
      <c r="FZ26" s="238"/>
      <c r="GA26" s="238"/>
      <c r="GB26" s="238"/>
      <c r="GC26" s="238"/>
      <c r="GD26" s="238"/>
      <c r="GE26" s="238"/>
      <c r="GF26" s="238"/>
      <c r="GG26" s="238"/>
      <c r="GH26" s="238"/>
      <c r="GI26" s="238"/>
      <c r="GJ26" s="238"/>
      <c r="GK26" s="238"/>
      <c r="GL26" s="238"/>
      <c r="GM26" s="238"/>
      <c r="GN26" s="238"/>
      <c r="GO26" s="238"/>
      <c r="GP26" s="238"/>
      <c r="GQ26" s="238"/>
      <c r="GR26" s="238"/>
      <c r="GS26" s="238"/>
      <c r="GT26" s="238"/>
      <c r="GU26" s="238"/>
      <c r="GV26" s="238"/>
      <c r="GW26" s="238"/>
      <c r="GX26" s="238"/>
      <c r="GY26" s="238"/>
      <c r="GZ26" s="238"/>
      <c r="HA26" s="238"/>
      <c r="HB26" s="238"/>
      <c r="HC26" s="238"/>
      <c r="HD26" s="238"/>
      <c r="HE26" s="238"/>
      <c r="HF26" s="238"/>
      <c r="HG26" s="238"/>
      <c r="HH26" s="238"/>
      <c r="HI26" s="238"/>
      <c r="HJ26" s="238"/>
      <c r="HK26" s="238"/>
      <c r="HL26" s="238"/>
      <c r="HM26" s="238"/>
      <c r="HN26" s="238"/>
      <c r="HO26" s="238"/>
      <c r="HP26" s="238"/>
      <c r="HQ26" s="238"/>
      <c r="HR26" s="238"/>
      <c r="HS26" s="238"/>
      <c r="HT26" s="238"/>
      <c r="HU26" s="238"/>
      <c r="HV26" s="238"/>
      <c r="HW26" s="238"/>
      <c r="HX26" s="238"/>
      <c r="HY26" s="238"/>
      <c r="HZ26" s="238"/>
      <c r="IA26" s="238"/>
      <c r="IB26" s="238"/>
      <c r="IC26" s="238"/>
      <c r="ID26" s="238"/>
      <c r="IE26" s="238"/>
      <c r="IF26" s="238"/>
      <c r="IG26" s="238"/>
      <c r="IH26" s="238"/>
      <c r="II26" s="238"/>
      <c r="IJ26" s="238"/>
      <c r="IK26" s="238"/>
      <c r="IL26" s="238"/>
      <c r="IM26" s="238"/>
      <c r="IN26" s="238"/>
      <c r="IO26" s="238"/>
      <c r="IP26" s="238"/>
      <c r="IQ26" s="238"/>
      <c r="IR26" s="238"/>
      <c r="IS26" s="238"/>
      <c r="IT26" s="238"/>
      <c r="IU26" s="238"/>
      <c r="IV26" s="238"/>
      <c r="IW26" s="238"/>
    </row>
    <row r="27" customFormat="false" ht="15.75" hidden="true" customHeight="false" outlineLevel="0" collapsed="false">
      <c r="A27" s="241"/>
      <c r="B27" s="241"/>
      <c r="C27" s="239"/>
      <c r="D27" s="237"/>
      <c r="E27" s="237"/>
      <c r="F27" s="237"/>
      <c r="G27" s="237"/>
      <c r="H27" s="237"/>
      <c r="I27" s="237"/>
      <c r="J27" s="237"/>
      <c r="K27" s="237"/>
      <c r="L27" s="237"/>
      <c r="M27" s="237"/>
      <c r="N27" s="237"/>
      <c r="O27" s="237"/>
      <c r="P27" s="237"/>
      <c r="Q27" s="210"/>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c r="HV27" s="210"/>
      <c r="HW27" s="210"/>
      <c r="HX27" s="210"/>
      <c r="HY27" s="210"/>
      <c r="HZ27" s="210"/>
      <c r="IA27" s="210"/>
      <c r="IB27" s="210"/>
      <c r="IC27" s="210"/>
      <c r="ID27" s="210"/>
      <c r="IE27" s="210"/>
      <c r="IF27" s="210"/>
      <c r="IG27" s="210"/>
      <c r="IH27" s="210"/>
      <c r="II27" s="210"/>
      <c r="IJ27" s="210"/>
      <c r="IK27" s="210"/>
      <c r="IL27" s="210"/>
      <c r="IM27" s="210"/>
      <c r="IN27" s="210"/>
      <c r="IO27" s="210"/>
      <c r="IP27" s="210"/>
      <c r="IQ27" s="210"/>
      <c r="IR27" s="210"/>
      <c r="IS27" s="210"/>
      <c r="IT27" s="210"/>
      <c r="IU27" s="210"/>
      <c r="IV27" s="210"/>
      <c r="IW27" s="210"/>
    </row>
    <row r="28" customFormat="false" ht="15.75" hidden="false" customHeight="false" outlineLevel="0" collapsed="false">
      <c r="A28" s="245" t="s">
        <v>412</v>
      </c>
      <c r="B28" s="246"/>
      <c r="C28" s="247"/>
      <c r="D28" s="237"/>
      <c r="E28" s="237"/>
      <c r="F28" s="237"/>
      <c r="G28" s="237"/>
      <c r="H28" s="237"/>
      <c r="I28" s="237"/>
      <c r="J28" s="237"/>
      <c r="K28" s="237"/>
      <c r="L28" s="237"/>
      <c r="M28" s="237"/>
      <c r="N28" s="237"/>
      <c r="O28" s="237"/>
      <c r="P28" s="237"/>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c r="IW28" s="248"/>
    </row>
    <row r="29" customFormat="false" ht="15.75" hidden="false" customHeight="false" outlineLevel="0" collapsed="false">
      <c r="A29" s="229" t="s">
        <v>413</v>
      </c>
      <c r="B29" s="230" t="s">
        <v>140</v>
      </c>
      <c r="C29" s="231"/>
      <c r="D29" s="237"/>
      <c r="E29" s="237"/>
      <c r="F29" s="237"/>
      <c r="G29" s="237"/>
      <c r="H29" s="237"/>
      <c r="I29" s="237"/>
      <c r="J29" s="237"/>
      <c r="K29" s="237"/>
      <c r="L29" s="237"/>
      <c r="M29" s="237"/>
      <c r="N29" s="237"/>
      <c r="O29" s="237"/>
      <c r="P29" s="237"/>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c r="EQ29" s="248"/>
      <c r="ER29" s="248"/>
      <c r="ES29" s="248"/>
      <c r="ET29" s="248"/>
      <c r="EU29" s="248"/>
      <c r="EV29" s="248"/>
      <c r="EW29" s="248"/>
      <c r="EX29" s="248"/>
      <c r="EY29" s="248"/>
      <c r="EZ29" s="248"/>
      <c r="FA29" s="248"/>
      <c r="FB29" s="248"/>
      <c r="FC29" s="248"/>
      <c r="FD29" s="248"/>
      <c r="FE29" s="248"/>
      <c r="FF29" s="248"/>
      <c r="FG29" s="248"/>
      <c r="FH29" s="248"/>
      <c r="FI29" s="248"/>
      <c r="FJ29" s="248"/>
      <c r="FK29" s="248"/>
      <c r="FL29" s="248"/>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c r="GI29" s="248"/>
      <c r="GJ29" s="248"/>
      <c r="GK29" s="248"/>
      <c r="GL29" s="248"/>
      <c r="GM29" s="248"/>
      <c r="GN29" s="248"/>
      <c r="GO29" s="248"/>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c r="IW29" s="248"/>
    </row>
    <row r="30" customFormat="false" ht="12.75" hidden="false" customHeight="false" outlineLevel="0" collapsed="false">
      <c r="A30" s="249" t="s">
        <v>414</v>
      </c>
      <c r="B30" s="250" t="s">
        <v>415</v>
      </c>
      <c r="C30" s="250"/>
      <c r="D30" s="251" t="n">
        <f aca="false">'CC 103833 - Headcount'!C173</f>
        <v>0</v>
      </c>
      <c r="E30" s="251" t="n">
        <f aca="false">'CC 103833 - Headcount'!D173</f>
        <v>0</v>
      </c>
      <c r="F30" s="251" t="n">
        <f aca="false">'CC 103833 - Headcount'!E173</f>
        <v>0</v>
      </c>
      <c r="G30" s="251" t="n">
        <f aca="false">'CC 103833 - Headcount'!F173</f>
        <v>0</v>
      </c>
      <c r="H30" s="251" t="n">
        <f aca="false">'CC 103833 - Headcount'!G173</f>
        <v>0</v>
      </c>
      <c r="I30" s="251" t="n">
        <f aca="false">'CC 103833 - Headcount'!H173</f>
        <v>0</v>
      </c>
      <c r="J30" s="251" t="n">
        <f aca="false">'CC 103833 - Headcount'!I173</f>
        <v>0</v>
      </c>
      <c r="K30" s="251" t="n">
        <f aca="false">'CC 103833 - Headcount'!J173</f>
        <v>0</v>
      </c>
      <c r="L30" s="251" t="n">
        <f aca="false">'CC 103833 - Headcount'!K173</f>
        <v>0</v>
      </c>
      <c r="M30" s="251" t="n">
        <f aca="false">'CC 103833 - Headcount'!L173</f>
        <v>0</v>
      </c>
      <c r="N30" s="251" t="n">
        <f aca="false">'CC 103833 - Headcount'!M173</f>
        <v>0</v>
      </c>
      <c r="O30" s="251" t="n">
        <f aca="false">'CC 103833 - Headcount'!N173</f>
        <v>0</v>
      </c>
      <c r="P30" s="251" t="n">
        <f aca="false">SUM(D30:O30)</f>
        <v>0</v>
      </c>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c r="DM30" s="252"/>
      <c r="DN30" s="252"/>
      <c r="DO30" s="252"/>
      <c r="DP30" s="252"/>
      <c r="DQ30" s="252"/>
      <c r="DR30" s="252"/>
      <c r="DS30" s="252"/>
      <c r="DT30" s="252"/>
      <c r="DU30" s="252"/>
      <c r="DV30" s="252"/>
      <c r="DW30" s="252"/>
      <c r="DX30" s="252"/>
      <c r="DY30" s="252"/>
      <c r="DZ30" s="252"/>
      <c r="EA30" s="252"/>
      <c r="EB30" s="252"/>
      <c r="EC30" s="252"/>
      <c r="ED30" s="252"/>
      <c r="EE30" s="252"/>
      <c r="EF30" s="252"/>
      <c r="EG30" s="252"/>
      <c r="EH30" s="252"/>
      <c r="EI30" s="252"/>
      <c r="EJ30" s="252"/>
      <c r="EK30" s="252"/>
      <c r="EL30" s="252"/>
      <c r="EM30" s="252"/>
      <c r="EN30" s="252"/>
      <c r="EO30" s="252"/>
      <c r="EP30" s="252"/>
      <c r="EQ30" s="252"/>
      <c r="ER30" s="252"/>
      <c r="ES30" s="252"/>
      <c r="ET30" s="252"/>
      <c r="EU30" s="252"/>
      <c r="EV30" s="252"/>
      <c r="EW30" s="252"/>
      <c r="EX30" s="252"/>
      <c r="EY30" s="252"/>
      <c r="EZ30" s="252"/>
      <c r="FA30" s="252"/>
      <c r="FB30" s="252"/>
      <c r="FC30" s="252"/>
      <c r="FD30" s="252"/>
      <c r="FE30" s="252"/>
      <c r="FF30" s="252"/>
      <c r="FG30" s="252"/>
      <c r="FH30" s="252"/>
      <c r="FI30" s="252"/>
      <c r="FJ30" s="252"/>
      <c r="FK30" s="252"/>
      <c r="FL30" s="252"/>
      <c r="FM30" s="252"/>
      <c r="FN30" s="252"/>
      <c r="FO30" s="252"/>
      <c r="FP30" s="252"/>
      <c r="FQ30" s="252"/>
      <c r="FR30" s="252"/>
      <c r="FS30" s="252"/>
      <c r="FT30" s="252"/>
      <c r="FU30" s="252"/>
      <c r="FV30" s="252"/>
      <c r="FW30" s="252"/>
      <c r="FX30" s="252"/>
      <c r="FY30" s="252"/>
      <c r="FZ30" s="252"/>
      <c r="GA30" s="252"/>
      <c r="GB30" s="252"/>
      <c r="GC30" s="252"/>
      <c r="GD30" s="252"/>
      <c r="GE30" s="252"/>
      <c r="GF30" s="252"/>
      <c r="GG30" s="252"/>
      <c r="GH30" s="252"/>
      <c r="GI30" s="252"/>
      <c r="GJ30" s="252"/>
      <c r="GK30" s="252"/>
      <c r="GL30" s="252"/>
      <c r="GM30" s="252"/>
      <c r="GN30" s="252"/>
      <c r="GO30" s="252"/>
      <c r="GP30" s="252"/>
      <c r="GQ30" s="252"/>
      <c r="GR30" s="252"/>
      <c r="GS30" s="252"/>
      <c r="GT30" s="252"/>
      <c r="GU30" s="252"/>
      <c r="GV30" s="252"/>
      <c r="GW30" s="252"/>
      <c r="GX30" s="252"/>
      <c r="GY30" s="252"/>
      <c r="GZ30" s="252"/>
      <c r="HA30" s="252"/>
      <c r="HB30" s="252"/>
      <c r="HC30" s="252"/>
      <c r="HD30" s="252"/>
      <c r="HE30" s="252"/>
      <c r="HF30" s="252"/>
      <c r="HG30" s="252"/>
      <c r="HH30" s="252"/>
      <c r="HI30" s="252"/>
      <c r="HJ30" s="252"/>
      <c r="HK30" s="252"/>
      <c r="HL30" s="252"/>
      <c r="HM30" s="252"/>
      <c r="HN30" s="252"/>
      <c r="HO30" s="252"/>
      <c r="HP30" s="252"/>
      <c r="HQ30" s="252"/>
      <c r="HR30" s="252"/>
      <c r="HS30" s="252"/>
      <c r="HT30" s="252"/>
      <c r="HU30" s="252"/>
      <c r="HV30" s="252"/>
      <c r="HW30" s="252"/>
      <c r="HX30" s="252"/>
      <c r="HY30" s="252"/>
      <c r="HZ30" s="252"/>
      <c r="IA30" s="252"/>
      <c r="IB30" s="252"/>
      <c r="IC30" s="252"/>
      <c r="ID30" s="252"/>
      <c r="IE30" s="252"/>
      <c r="IF30" s="252"/>
      <c r="IG30" s="252"/>
      <c r="IH30" s="252"/>
      <c r="II30" s="252"/>
      <c r="IJ30" s="252"/>
      <c r="IK30" s="252"/>
      <c r="IL30" s="252"/>
      <c r="IM30" s="252"/>
      <c r="IN30" s="252"/>
      <c r="IO30" s="252"/>
      <c r="IP30" s="252"/>
      <c r="IQ30" s="252"/>
      <c r="IR30" s="252"/>
      <c r="IS30" s="252"/>
      <c r="IT30" s="252"/>
      <c r="IU30" s="252"/>
      <c r="IV30" s="252"/>
      <c r="IW30" s="252"/>
    </row>
    <row r="31" customFormat="false" ht="12.75" hidden="false" customHeight="false" outlineLevel="0" collapsed="false">
      <c r="A31" s="253" t="s">
        <v>414</v>
      </c>
      <c r="B31" s="254" t="s">
        <v>416</v>
      </c>
      <c r="C31" s="254"/>
      <c r="D31" s="255"/>
      <c r="E31" s="255"/>
      <c r="F31" s="255"/>
      <c r="G31" s="255"/>
      <c r="H31" s="255"/>
      <c r="I31" s="255"/>
      <c r="J31" s="255"/>
      <c r="K31" s="255"/>
      <c r="L31" s="255"/>
      <c r="M31" s="255"/>
      <c r="N31" s="255"/>
      <c r="O31" s="255"/>
      <c r="P31" s="255" t="n">
        <f aca="false">SUM(D31:O31)</f>
        <v>0</v>
      </c>
    </row>
    <row r="32" customFormat="false" ht="12.75" hidden="false" customHeight="false" outlineLevel="0" collapsed="false">
      <c r="A32" s="256"/>
      <c r="B32" s="257" t="s">
        <v>417</v>
      </c>
      <c r="C32" s="258"/>
      <c r="D32" s="259" t="n">
        <f aca="false">SUM(D30:D31)</f>
        <v>0</v>
      </c>
      <c r="E32" s="259" t="n">
        <f aca="false">SUM(E30:E31)</f>
        <v>0</v>
      </c>
      <c r="F32" s="259" t="n">
        <f aca="false">SUM(F30:F31)</f>
        <v>0</v>
      </c>
      <c r="G32" s="259" t="n">
        <f aca="false">SUM(G30:G31)</f>
        <v>0</v>
      </c>
      <c r="H32" s="259" t="n">
        <f aca="false">SUM(H30:H31)</f>
        <v>0</v>
      </c>
      <c r="I32" s="259" t="n">
        <f aca="false">SUM(I30:I31)</f>
        <v>0</v>
      </c>
      <c r="J32" s="259" t="n">
        <f aca="false">SUM(J30:J31)</f>
        <v>0</v>
      </c>
      <c r="K32" s="259" t="n">
        <f aca="false">SUM(K30:K31)</f>
        <v>0</v>
      </c>
      <c r="L32" s="259" t="n">
        <f aca="false">SUM(L30:L31)</f>
        <v>0</v>
      </c>
      <c r="M32" s="259" t="n">
        <f aca="false">SUM(M30:M31)</f>
        <v>0</v>
      </c>
      <c r="N32" s="259" t="n">
        <f aca="false">SUM(N30:N31)</f>
        <v>0</v>
      </c>
      <c r="O32" s="259" t="n">
        <f aca="false">SUM(O30:O31)</f>
        <v>0</v>
      </c>
      <c r="P32" s="259" t="n">
        <f aca="false">SUM(P30:P31)</f>
        <v>0</v>
      </c>
      <c r="Q32" s="260"/>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row>
    <row r="33" customFormat="false" ht="12.75" hidden="false" customHeight="false" outlineLevel="0" collapsed="false">
      <c r="A33" s="253" t="s">
        <v>418</v>
      </c>
      <c r="B33" s="261" t="s">
        <v>419</v>
      </c>
      <c r="C33" s="254"/>
      <c r="D33" s="262" t="n">
        <f aca="false">('CC 103833 - Headcount'!C30)*(Assumptions!$B$2/12)+('CC 103833 - Detail Expenses'!D32)*Assumptions!$B$8</f>
        <v>0</v>
      </c>
      <c r="E33" s="262" t="n">
        <f aca="false">('CC 103833 - Headcount'!D47)*(Assumptions!$B$2/12)+('CC 103833 - Detail Expenses'!E32)*Assumptions!$B$8</f>
        <v>0</v>
      </c>
      <c r="F33" s="262" t="n">
        <f aca="false">('CC 103833 - Headcount'!E47)*(Assumptions!$B$2/12)+('CC 103833 - Detail Expenses'!F32)*Assumptions!$B$8</f>
        <v>0</v>
      </c>
      <c r="G33" s="262" t="n">
        <f aca="false">('CC 103833 - Headcount'!F47)*(Assumptions!$B$2/12)+('CC 103833 - Detail Expenses'!G32)*Assumptions!$B$8</f>
        <v>0</v>
      </c>
      <c r="H33" s="262" t="n">
        <f aca="false">('CC 103833 - Headcount'!G47)*(Assumptions!$B$2/12)+('CC 103833 - Detail Expenses'!H32)*Assumptions!$B$8</f>
        <v>0</v>
      </c>
      <c r="I33" s="262" t="n">
        <f aca="false">('CC 103833 - Headcount'!H47)*(Assumptions!$B$2/12)+('CC 103833 - Detail Expenses'!I32)*Assumptions!$B$8</f>
        <v>0</v>
      </c>
      <c r="J33" s="262" t="n">
        <f aca="false">('CC 103833 - Headcount'!I47)*(Assumptions!$B$2/12)+('CC 103833 - Detail Expenses'!J32)*Assumptions!$B$8</f>
        <v>0</v>
      </c>
      <c r="K33" s="262" t="n">
        <f aca="false">('CC 103833 - Headcount'!J47)*(Assumptions!$B$2/12)+('CC 103833 - Detail Expenses'!K32)*Assumptions!$B$8</f>
        <v>0</v>
      </c>
      <c r="L33" s="262" t="n">
        <f aca="false">('CC 103833 - Headcount'!K47)*(Assumptions!$B$2/12)+('CC 103833 - Detail Expenses'!L32)*Assumptions!$B$8</f>
        <v>0</v>
      </c>
      <c r="M33" s="262" t="n">
        <f aca="false">('CC 103833 - Headcount'!L47)*(Assumptions!$B$2/12)+('CC 103833 - Detail Expenses'!M32)*Assumptions!$B$8</f>
        <v>0</v>
      </c>
      <c r="N33" s="262" t="n">
        <f aca="false">('CC 103833 - Headcount'!M47)*(Assumptions!$B$2/12)+('CC 103833 - Detail Expenses'!N32)*Assumptions!$B$8</f>
        <v>0</v>
      </c>
      <c r="O33" s="262" t="n">
        <f aca="false">('CC 103833 - Headcount'!N47)*(Assumptions!$B$2/12)+('CC 103833 - Detail Expenses'!O32)*Assumptions!$B$8</f>
        <v>0</v>
      </c>
      <c r="P33" s="263" t="n">
        <f aca="false">SUM(D33:O33)</f>
        <v>0</v>
      </c>
    </row>
    <row r="34" customFormat="false" ht="12.75" hidden="false" customHeight="false" outlineLevel="0" collapsed="false">
      <c r="A34" s="253" t="s">
        <v>420</v>
      </c>
      <c r="B34" s="254" t="s">
        <v>421</v>
      </c>
      <c r="C34" s="254"/>
      <c r="D34" s="264" t="n">
        <f aca="false">IF('CC 103833 - Headcount'!C30=0,0,IF(D32/'CC 103833 - Headcount'!C30&lt;=Assumptions!$B$12/12,D32*Assumptions!$B$14,(D32/'CC 103833 - Headcount'!C30-Assumptions!$B$12/12)*Assumptions!$B$16*'CC 103833 - Headcount'!C30+Assumptions!$B$12/12*Assumptions!$B$14*'CC 103833 - Headcount'!C30))</f>
        <v>0</v>
      </c>
      <c r="E34" s="264" t="n">
        <f aca="false">IF('CC 103833 - Headcount'!D30=0,0,IF(E32/'CC 103833 - Headcount'!D30&lt;=Assumptions!$B$12/12,E32*Assumptions!$B$14,(E32/'CC 103833 - Headcount'!D30-Assumptions!$B$12/12)*Assumptions!$B$16*'CC 103833 - Headcount'!D30+Assumptions!$B$12/12*Assumptions!$B$14*'CC 103833 - Headcount'!D30))</f>
        <v>0</v>
      </c>
      <c r="F34" s="264" t="n">
        <f aca="false">IF('CC 103833 - Headcount'!E30=0,0,IF(F32/'CC 103833 - Headcount'!E30&lt;=Assumptions!$B$12/12,F32*Assumptions!$B$14,(F32/'CC 103833 - Headcount'!E30-Assumptions!$B$12/12)*Assumptions!$B$16*'CC 103833 - Headcount'!E30+Assumptions!$B$12/12*Assumptions!$B$14*'CC 103833 - Headcount'!E30))</f>
        <v>0</v>
      </c>
      <c r="G34" s="264" t="n">
        <f aca="false">IF('CC 103833 - Headcount'!F30=0,0,IF(G32/'CC 103833 - Headcount'!F30&lt;=Assumptions!$B$12/12,G32*Assumptions!$B$14,(G32/'CC 103833 - Headcount'!F30-Assumptions!$B$12/12)*Assumptions!$B$16*'CC 103833 - Headcount'!F30+Assumptions!$B$12/12*Assumptions!$B$14*'CC 103833 - Headcount'!F30))</f>
        <v>0</v>
      </c>
      <c r="H34" s="264" t="n">
        <f aca="false">IF('CC 103833 - Headcount'!G30=0,0,IF(H32/'CC 103833 - Headcount'!G30&lt;=Assumptions!$B$12/12,H32*Assumptions!$B$14,(H32/'CC 103833 - Headcount'!G30-Assumptions!$B$12/12)*Assumptions!$B$16*'CC 103833 - Headcount'!G30+Assumptions!$B$12/12*Assumptions!$B$14*'CC 103833 - Headcount'!G30))</f>
        <v>0</v>
      </c>
      <c r="I34" s="264" t="n">
        <f aca="false">IF('CC 103833 - Headcount'!H30=0,0,IF(I32/'CC 103833 - Headcount'!H30&lt;=Assumptions!$B$12/12,I32*Assumptions!$B$14,(I32/'CC 103833 - Headcount'!H30-Assumptions!$B$12/12)*Assumptions!$B$16*'CC 103833 - Headcount'!H30+Assumptions!$B$12/12*Assumptions!$B$14*'CC 103833 - Headcount'!H30))</f>
        <v>0</v>
      </c>
      <c r="J34" s="264" t="n">
        <f aca="false">IF('CC 103833 - Headcount'!I30=0,0,IF(J32/'CC 103833 - Headcount'!I30&lt;=Assumptions!$B$12/12,J32*Assumptions!$B$14,(J32/'CC 103833 - Headcount'!I30-Assumptions!$B$12/12)*Assumptions!$B$16*'CC 103833 - Headcount'!I30+Assumptions!$B$12/12*Assumptions!$B$14*'CC 103833 - Headcount'!I30))</f>
        <v>0</v>
      </c>
      <c r="K34" s="264" t="n">
        <f aca="false">IF('CC 103833 - Headcount'!J30=0,0,IF(K32/'CC 103833 - Headcount'!J30&lt;=Assumptions!$B$12/12,K32*Assumptions!$B$14,(K32/'CC 103833 - Headcount'!J30-Assumptions!$B$12/12)*Assumptions!$B$16*'CC 103833 - Headcount'!J30+Assumptions!$B$12/12*Assumptions!$B$14*'CC 103833 - Headcount'!J30))</f>
        <v>0</v>
      </c>
      <c r="L34" s="264" t="n">
        <f aca="false">IF('CC 103833 - Headcount'!K30=0,0,IF(L32/'CC 103833 - Headcount'!K30&lt;=Assumptions!$B$12/12,L32*Assumptions!$B$14,(L32/'CC 103833 - Headcount'!K30-Assumptions!$B$12/12)*Assumptions!$B$16*'CC 103833 - Headcount'!K30+Assumptions!$B$12/12*Assumptions!$B$14*'CC 103833 - Headcount'!K30))</f>
        <v>0</v>
      </c>
      <c r="M34" s="264" t="n">
        <f aca="false">IF('CC 103833 - Headcount'!L30=0,0,IF(M32/'CC 103833 - Headcount'!L30&lt;=Assumptions!$B$12/12,M32*Assumptions!$B$14,(M32/'CC 103833 - Headcount'!L30-Assumptions!$B$12/12)*Assumptions!$B$16*'CC 103833 - Headcount'!L30+Assumptions!$B$12/12*Assumptions!$B$14*'CC 103833 - Headcount'!L30))</f>
        <v>0</v>
      </c>
      <c r="N34" s="264" t="n">
        <f aca="false">IF('CC 103833 - Headcount'!M30=0,0,IF(N32/'CC 103833 - Headcount'!M30&lt;=Assumptions!$B$12/12,N32*Assumptions!$B$14,(N32/'CC 103833 - Headcount'!M30-Assumptions!$B$12/12)*Assumptions!$B$16*'CC 103833 - Headcount'!M30+Assumptions!$B$12/12*Assumptions!$B$14*'CC 103833 - Headcount'!M30))</f>
        <v>0</v>
      </c>
      <c r="O34" s="264" t="n">
        <f aca="false">IF('CC 103833 - Headcount'!N30=0,0,IF(O32/'CC 103833 - Headcount'!N30&lt;=Assumptions!$B$12/12,O32*Assumptions!$B$14,(O32/'CC 103833 - Headcount'!N30-Assumptions!$B$12/12)*Assumptions!$B$16*'CC 103833 - Headcount'!N30+Assumptions!$B$12/12*Assumptions!$B$14*'CC 103833 - Headcount'!N30))</f>
        <v>0</v>
      </c>
      <c r="P34" s="265" t="n">
        <f aca="false">SUM(D34:O34)</f>
        <v>0</v>
      </c>
    </row>
    <row r="35" customFormat="false" ht="12.75" hidden="false" customHeight="false" outlineLevel="0" collapsed="false">
      <c r="A35" s="256"/>
      <c r="B35" s="266" t="s">
        <v>422</v>
      </c>
      <c r="C35" s="258"/>
      <c r="D35" s="267" t="n">
        <f aca="false">SUM(D33:D34)</f>
        <v>0</v>
      </c>
      <c r="E35" s="267" t="n">
        <f aca="false">SUM(E33:E34)</f>
        <v>0</v>
      </c>
      <c r="F35" s="267" t="n">
        <f aca="false">SUM(F33:F34)</f>
        <v>0</v>
      </c>
      <c r="G35" s="267" t="n">
        <f aca="false">SUM(G33:G34)</f>
        <v>0</v>
      </c>
      <c r="H35" s="267" t="n">
        <f aca="false">SUM(H33:H34)</f>
        <v>0</v>
      </c>
      <c r="I35" s="267" t="n">
        <f aca="false">SUM(I33:I34)</f>
        <v>0</v>
      </c>
      <c r="J35" s="267" t="n">
        <f aca="false">SUM(J33:J34)</f>
        <v>0</v>
      </c>
      <c r="K35" s="267" t="n">
        <f aca="false">SUM(K33:K34)</f>
        <v>0</v>
      </c>
      <c r="L35" s="267" t="n">
        <f aca="false">SUM(L33:L34)</f>
        <v>0</v>
      </c>
      <c r="M35" s="267" t="n">
        <f aca="false">SUM(M33:M34)</f>
        <v>0</v>
      </c>
      <c r="N35" s="267" t="n">
        <f aca="false">SUM(N33:N34)</f>
        <v>0</v>
      </c>
      <c r="O35" s="267" t="n">
        <f aca="false">SUM(O33:O34)</f>
        <v>0</v>
      </c>
      <c r="P35" s="267" t="n">
        <f aca="false">SUM(P33:P34)</f>
        <v>0</v>
      </c>
      <c r="Q35" s="260"/>
      <c r="R35" s="268"/>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row>
    <row r="36" customFormat="false" ht="12.75" hidden="false" customHeight="false" outlineLevel="0" collapsed="false">
      <c r="A36" s="253" t="s">
        <v>213</v>
      </c>
      <c r="B36" s="269" t="s">
        <v>214</v>
      </c>
      <c r="C36" s="254"/>
      <c r="D36" s="270" t="n">
        <v>0</v>
      </c>
      <c r="E36" s="270" t="n">
        <v>0</v>
      </c>
      <c r="F36" s="270" t="n">
        <v>0</v>
      </c>
      <c r="G36" s="270" t="n">
        <v>0</v>
      </c>
      <c r="H36" s="270" t="n">
        <v>0</v>
      </c>
      <c r="I36" s="270" t="n">
        <v>0</v>
      </c>
      <c r="J36" s="270" t="n">
        <v>0</v>
      </c>
      <c r="K36" s="270" t="n">
        <v>0</v>
      </c>
      <c r="L36" s="270" t="n">
        <v>0</v>
      </c>
      <c r="M36" s="270" t="n">
        <v>0</v>
      </c>
      <c r="N36" s="270" t="n">
        <v>0</v>
      </c>
      <c r="O36" s="270" t="n">
        <v>0</v>
      </c>
      <c r="P36" s="270" t="n">
        <f aca="false">SUM(D36:O36)</f>
        <v>0</v>
      </c>
      <c r="R36" s="271"/>
    </row>
    <row r="37" customFormat="false" ht="12.75" hidden="false" customHeight="false" outlineLevel="0" collapsed="false">
      <c r="A37" s="272" t="s">
        <v>215</v>
      </c>
      <c r="B37" s="254" t="s">
        <v>216</v>
      </c>
      <c r="C37" s="254"/>
      <c r="D37" s="263" t="n">
        <f aca="false">+'CC 103833 - Headcount'!C128</f>
        <v>0</v>
      </c>
      <c r="E37" s="263" t="n">
        <f aca="false">+'CC 103833 - Headcount'!D128</f>
        <v>0</v>
      </c>
      <c r="F37" s="263" t="n">
        <f aca="false">+'CC 103833 - Headcount'!E128</f>
        <v>0</v>
      </c>
      <c r="G37" s="263" t="n">
        <f aca="false">+'CC 103833 - Headcount'!F128</f>
        <v>0</v>
      </c>
      <c r="H37" s="263" t="n">
        <f aca="false">+'CC 103833 - Headcount'!G128</f>
        <v>0</v>
      </c>
      <c r="I37" s="263" t="n">
        <f aca="false">+'CC 103833 - Headcount'!H128</f>
        <v>0</v>
      </c>
      <c r="J37" s="263" t="n">
        <f aca="false">+'CC 103833 - Headcount'!I128</f>
        <v>0</v>
      </c>
      <c r="K37" s="263" t="n">
        <f aca="false">+'CC 103833 - Headcount'!J128</f>
        <v>0</v>
      </c>
      <c r="L37" s="263" t="n">
        <f aca="false">+'CC 103833 - Headcount'!K128</f>
        <v>0</v>
      </c>
      <c r="M37" s="263" t="n">
        <f aca="false">+'CC 103833 - Headcount'!L128</f>
        <v>0</v>
      </c>
      <c r="N37" s="263" t="n">
        <f aca="false">+'CC 103833 - Headcount'!M128</f>
        <v>0</v>
      </c>
      <c r="O37" s="263" t="n">
        <f aca="false">+'CC 103833 - Headcount'!N128</f>
        <v>0</v>
      </c>
      <c r="P37" s="263" t="n">
        <f aca="false">SUM(D37:O37)</f>
        <v>0</v>
      </c>
    </row>
    <row r="38" customFormat="false" ht="12.75" hidden="false" customHeight="false" outlineLevel="0" collapsed="false">
      <c r="A38" s="253" t="s">
        <v>217</v>
      </c>
      <c r="B38" s="273" t="s">
        <v>218</v>
      </c>
      <c r="C38" s="254"/>
      <c r="D38" s="270" t="n">
        <v>0</v>
      </c>
      <c r="E38" s="270" t="n">
        <v>0</v>
      </c>
      <c r="F38" s="270" t="n">
        <v>0</v>
      </c>
      <c r="G38" s="270" t="n">
        <v>0</v>
      </c>
      <c r="H38" s="270" t="n">
        <v>0</v>
      </c>
      <c r="I38" s="270" t="n">
        <v>0</v>
      </c>
      <c r="J38" s="270" t="n">
        <v>0</v>
      </c>
      <c r="K38" s="270" t="n">
        <v>0</v>
      </c>
      <c r="L38" s="270" t="n">
        <v>0</v>
      </c>
      <c r="M38" s="270" t="n">
        <v>0</v>
      </c>
      <c r="N38" s="270" t="n">
        <v>0</v>
      </c>
      <c r="O38" s="270" t="n">
        <v>0</v>
      </c>
      <c r="P38" s="270" t="n">
        <f aca="false">SUM(D38:O38)</f>
        <v>0</v>
      </c>
    </row>
    <row r="39" customFormat="false" ht="12.75" hidden="false" customHeight="false" outlineLevel="0" collapsed="false">
      <c r="A39" s="253" t="s">
        <v>219</v>
      </c>
      <c r="B39" s="273" t="s">
        <v>220</v>
      </c>
      <c r="C39" s="254"/>
      <c r="D39" s="270" t="n">
        <v>0</v>
      </c>
      <c r="E39" s="270" t="n">
        <v>0</v>
      </c>
      <c r="F39" s="270" t="n">
        <v>0</v>
      </c>
      <c r="G39" s="270" t="n">
        <v>0</v>
      </c>
      <c r="H39" s="270" t="n">
        <v>0</v>
      </c>
      <c r="I39" s="270" t="n">
        <v>0</v>
      </c>
      <c r="J39" s="270" t="n">
        <v>0</v>
      </c>
      <c r="K39" s="270" t="n">
        <v>0</v>
      </c>
      <c r="L39" s="270" t="n">
        <v>0</v>
      </c>
      <c r="M39" s="270" t="n">
        <v>0</v>
      </c>
      <c r="N39" s="270" t="n">
        <v>0</v>
      </c>
      <c r="O39" s="270" t="n">
        <v>0</v>
      </c>
      <c r="P39" s="270" t="n">
        <f aca="false">SUM(D39:O39)</f>
        <v>0</v>
      </c>
    </row>
    <row r="40" customFormat="false" ht="12.75" hidden="false" customHeight="false" outlineLevel="0" collapsed="false">
      <c r="A40" s="272" t="s">
        <v>221</v>
      </c>
      <c r="B40" s="273" t="s">
        <v>222</v>
      </c>
      <c r="C40" s="254"/>
      <c r="D40" s="270" t="n">
        <v>0</v>
      </c>
      <c r="E40" s="270" t="n">
        <v>0</v>
      </c>
      <c r="F40" s="270" t="n">
        <v>0</v>
      </c>
      <c r="G40" s="270" t="n">
        <v>0</v>
      </c>
      <c r="H40" s="270" t="n">
        <v>0</v>
      </c>
      <c r="I40" s="270" t="n">
        <v>0</v>
      </c>
      <c r="J40" s="270" t="n">
        <v>0</v>
      </c>
      <c r="K40" s="270" t="n">
        <v>0</v>
      </c>
      <c r="L40" s="270" t="n">
        <v>0</v>
      </c>
      <c r="M40" s="270" t="n">
        <v>0</v>
      </c>
      <c r="N40" s="270" t="n">
        <v>0</v>
      </c>
      <c r="O40" s="270" t="n">
        <v>0</v>
      </c>
      <c r="P40" s="270" t="n">
        <f aca="false">SUM(D40:O40)</f>
        <v>0</v>
      </c>
    </row>
    <row r="41" customFormat="false" ht="12.75" hidden="false" customHeight="false" outlineLevel="0" collapsed="false">
      <c r="A41" s="253" t="s">
        <v>223</v>
      </c>
      <c r="B41" s="273" t="s">
        <v>224</v>
      </c>
      <c r="C41" s="254"/>
      <c r="D41" s="270" t="n">
        <v>0</v>
      </c>
      <c r="E41" s="270" t="n">
        <v>0</v>
      </c>
      <c r="F41" s="270" t="n">
        <v>0</v>
      </c>
      <c r="G41" s="270" t="n">
        <v>0</v>
      </c>
      <c r="H41" s="270" t="n">
        <v>0</v>
      </c>
      <c r="I41" s="270" t="n">
        <v>0</v>
      </c>
      <c r="J41" s="270" t="n">
        <v>0</v>
      </c>
      <c r="K41" s="270" t="n">
        <v>0</v>
      </c>
      <c r="L41" s="270" t="n">
        <v>0</v>
      </c>
      <c r="M41" s="270" t="n">
        <v>0</v>
      </c>
      <c r="N41" s="270" t="n">
        <v>0</v>
      </c>
      <c r="O41" s="270" t="n">
        <v>0</v>
      </c>
      <c r="P41" s="270" t="n">
        <f aca="false">SUM(D41:O41)</f>
        <v>0</v>
      </c>
    </row>
    <row r="42" customFormat="false" ht="12.75" hidden="false" customHeight="false" outlineLevel="0" collapsed="false">
      <c r="A42" s="272" t="s">
        <v>225</v>
      </c>
      <c r="B42" s="273" t="s">
        <v>226</v>
      </c>
      <c r="C42" s="254"/>
      <c r="D42" s="274" t="n">
        <v>0</v>
      </c>
      <c r="E42" s="274" t="n">
        <v>0</v>
      </c>
      <c r="F42" s="274" t="n">
        <v>0</v>
      </c>
      <c r="G42" s="274" t="n">
        <v>0</v>
      </c>
      <c r="H42" s="274" t="n">
        <v>0</v>
      </c>
      <c r="I42" s="274" t="n">
        <v>0</v>
      </c>
      <c r="J42" s="274" t="n">
        <v>0</v>
      </c>
      <c r="K42" s="274" t="n">
        <v>0</v>
      </c>
      <c r="L42" s="274" t="n">
        <v>0</v>
      </c>
      <c r="M42" s="274" t="n">
        <v>0</v>
      </c>
      <c r="N42" s="274" t="n">
        <v>0</v>
      </c>
      <c r="O42" s="274" t="n">
        <v>0</v>
      </c>
      <c r="P42" s="274" t="n">
        <f aca="false">SUM(D42:O42)</f>
        <v>0</v>
      </c>
      <c r="Q42" s="270"/>
    </row>
    <row r="43" customFormat="false" ht="12.75" hidden="false" customHeight="false" outlineLevel="0" collapsed="false">
      <c r="A43" s="256"/>
      <c r="B43" s="266" t="s">
        <v>227</v>
      </c>
      <c r="C43" s="258"/>
      <c r="D43" s="275" t="n">
        <f aca="false">SUM(D36:D42)</f>
        <v>0</v>
      </c>
      <c r="E43" s="275" t="n">
        <f aca="false">SUM(E36:E42)</f>
        <v>0</v>
      </c>
      <c r="F43" s="275" t="n">
        <f aca="false">SUM(F36:F42)</f>
        <v>0</v>
      </c>
      <c r="G43" s="275" t="n">
        <f aca="false">SUM(G36:G42)</f>
        <v>0</v>
      </c>
      <c r="H43" s="275" t="n">
        <f aca="false">SUM(H36:H42)</f>
        <v>0</v>
      </c>
      <c r="I43" s="275" t="n">
        <f aca="false">SUM(I36:I42)</f>
        <v>0</v>
      </c>
      <c r="J43" s="275" t="n">
        <f aca="false">SUM(J36:J42)</f>
        <v>0</v>
      </c>
      <c r="K43" s="275" t="n">
        <f aca="false">SUM(K36:K42)</f>
        <v>0</v>
      </c>
      <c r="L43" s="275" t="n">
        <f aca="false">SUM(L36:L42)</f>
        <v>0</v>
      </c>
      <c r="M43" s="275" t="n">
        <f aca="false">SUM(M36:M42)</f>
        <v>0</v>
      </c>
      <c r="N43" s="275" t="n">
        <f aca="false">SUM(N36:N42)</f>
        <v>0</v>
      </c>
      <c r="O43" s="275" t="n">
        <f aca="false">SUM(O36:O42)</f>
        <v>0</v>
      </c>
      <c r="P43" s="275" t="n">
        <f aca="false">SUM(P36:P42)</f>
        <v>0</v>
      </c>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C43" s="260"/>
      <c r="DD43" s="260"/>
      <c r="DE43" s="260"/>
      <c r="DF43" s="260"/>
      <c r="DG43" s="260"/>
      <c r="DH43" s="260"/>
      <c r="DI43" s="260"/>
      <c r="DJ43" s="260"/>
      <c r="DK43" s="260"/>
      <c r="DL43" s="260"/>
      <c r="DM43" s="260"/>
      <c r="DN43" s="260"/>
      <c r="DO43" s="260"/>
      <c r="DP43" s="260"/>
      <c r="DQ43" s="260"/>
      <c r="DR43" s="260"/>
      <c r="DS43" s="260"/>
      <c r="DT43" s="260"/>
      <c r="DU43" s="260"/>
      <c r="DV43" s="260"/>
      <c r="DW43" s="260"/>
      <c r="DX43" s="260"/>
      <c r="DY43" s="260"/>
      <c r="DZ43" s="260"/>
      <c r="EA43" s="260"/>
      <c r="EB43" s="260"/>
      <c r="EC43" s="260"/>
      <c r="ED43" s="260"/>
      <c r="EE43" s="260"/>
      <c r="EF43" s="260"/>
      <c r="EG43" s="260"/>
      <c r="EH43" s="260"/>
      <c r="EI43" s="260"/>
      <c r="EJ43" s="260"/>
      <c r="EK43" s="260"/>
      <c r="EL43" s="260"/>
      <c r="EM43" s="260"/>
      <c r="EN43" s="260"/>
      <c r="EO43" s="260"/>
      <c r="EP43" s="260"/>
      <c r="EQ43" s="260"/>
      <c r="ER43" s="260"/>
      <c r="ES43" s="260"/>
      <c r="ET43" s="260"/>
      <c r="EU43" s="260"/>
      <c r="EV43" s="260"/>
      <c r="EW43" s="260"/>
      <c r="EX43" s="260"/>
      <c r="EY43" s="260"/>
      <c r="EZ43" s="260"/>
      <c r="FA43" s="260"/>
      <c r="FB43" s="260"/>
      <c r="FC43" s="260"/>
      <c r="FD43" s="260"/>
      <c r="FE43" s="260"/>
      <c r="FF43" s="260"/>
      <c r="FG43" s="260"/>
      <c r="FH43" s="260"/>
      <c r="FI43" s="260"/>
      <c r="FJ43" s="260"/>
      <c r="FK43" s="260"/>
      <c r="FL43" s="260"/>
      <c r="FM43" s="260"/>
      <c r="FN43" s="260"/>
      <c r="FO43" s="260"/>
      <c r="FP43" s="260"/>
      <c r="FQ43" s="260"/>
      <c r="FR43" s="260"/>
      <c r="FS43" s="260"/>
      <c r="FT43" s="260"/>
      <c r="FU43" s="260"/>
      <c r="FV43" s="260"/>
      <c r="FW43" s="260"/>
      <c r="FX43" s="260"/>
      <c r="FY43" s="260"/>
      <c r="FZ43" s="260"/>
      <c r="GA43" s="260"/>
      <c r="GB43" s="260"/>
      <c r="GC43" s="260"/>
      <c r="GD43" s="260"/>
      <c r="GE43" s="260"/>
      <c r="GF43" s="260"/>
      <c r="GG43" s="260"/>
      <c r="GH43" s="260"/>
      <c r="GI43" s="260"/>
      <c r="GJ43" s="260"/>
      <c r="GK43" s="260"/>
      <c r="GL43" s="260"/>
      <c r="GM43" s="260"/>
      <c r="GN43" s="260"/>
      <c r="GO43" s="260"/>
      <c r="GP43" s="260"/>
      <c r="GQ43" s="260"/>
      <c r="GR43" s="260"/>
      <c r="GS43" s="260"/>
      <c r="GT43" s="260"/>
      <c r="GU43" s="260"/>
      <c r="GV43" s="260"/>
      <c r="GW43" s="260"/>
      <c r="GX43" s="260"/>
      <c r="GY43" s="260"/>
      <c r="GZ43" s="260"/>
      <c r="HA43" s="260"/>
      <c r="HB43" s="260"/>
      <c r="HC43" s="260"/>
      <c r="HD43" s="260"/>
      <c r="HE43" s="260"/>
      <c r="HF43" s="260"/>
      <c r="HG43" s="260"/>
      <c r="HH43" s="260"/>
      <c r="HI43" s="260"/>
      <c r="HJ43" s="260"/>
      <c r="HK43" s="260"/>
      <c r="HL43" s="260"/>
      <c r="HM43" s="260"/>
      <c r="HN43" s="260"/>
      <c r="HO43" s="260"/>
      <c r="HP43" s="260"/>
      <c r="HQ43" s="260"/>
      <c r="HR43" s="260"/>
      <c r="HS43" s="260"/>
      <c r="HT43" s="260"/>
      <c r="HU43" s="260"/>
      <c r="HV43" s="260"/>
      <c r="HW43" s="260"/>
      <c r="HX43" s="260"/>
      <c r="HY43" s="260"/>
      <c r="HZ43" s="260"/>
      <c r="IA43" s="260"/>
      <c r="IB43" s="260"/>
      <c r="IC43" s="260"/>
      <c r="ID43" s="260"/>
      <c r="IE43" s="260"/>
      <c r="IF43" s="260"/>
      <c r="IG43" s="260"/>
      <c r="IH43" s="260"/>
      <c r="II43" s="260"/>
      <c r="IJ43" s="260"/>
      <c r="IK43" s="260"/>
      <c r="IL43" s="260"/>
      <c r="IM43" s="260"/>
      <c r="IN43" s="260"/>
      <c r="IO43" s="260"/>
      <c r="IP43" s="260"/>
      <c r="IQ43" s="260"/>
      <c r="IR43" s="260"/>
      <c r="IS43" s="260"/>
      <c r="IT43" s="260"/>
      <c r="IU43" s="260"/>
      <c r="IV43" s="260"/>
      <c r="IW43" s="260"/>
    </row>
    <row r="44" customFormat="false" ht="12.75" hidden="false" customHeight="false" outlineLevel="0" collapsed="false">
      <c r="A44" s="253" t="s">
        <v>228</v>
      </c>
      <c r="B44" s="273" t="s">
        <v>229</v>
      </c>
      <c r="C44" s="254"/>
      <c r="D44" s="274" t="n">
        <v>0</v>
      </c>
      <c r="E44" s="274" t="n">
        <v>0</v>
      </c>
      <c r="F44" s="274" t="n">
        <v>0</v>
      </c>
      <c r="G44" s="274" t="n">
        <v>0</v>
      </c>
      <c r="H44" s="274" t="n">
        <v>0</v>
      </c>
      <c r="I44" s="274" t="n">
        <v>0</v>
      </c>
      <c r="J44" s="274" t="n">
        <v>0</v>
      </c>
      <c r="K44" s="274" t="n">
        <v>0</v>
      </c>
      <c r="L44" s="274" t="n">
        <v>0</v>
      </c>
      <c r="M44" s="274" t="n">
        <v>0</v>
      </c>
      <c r="N44" s="274" t="n">
        <v>0</v>
      </c>
      <c r="O44" s="274" t="n">
        <v>0</v>
      </c>
      <c r="P44" s="274" t="n">
        <f aca="false">SUM(D44:O44)</f>
        <v>0</v>
      </c>
    </row>
    <row r="45" customFormat="false" ht="12.75" hidden="false" customHeight="false" outlineLevel="0" collapsed="false">
      <c r="A45" s="256"/>
      <c r="B45" s="266" t="s">
        <v>230</v>
      </c>
      <c r="C45" s="258"/>
      <c r="D45" s="275" t="n">
        <f aca="false">SUM(D44)</f>
        <v>0</v>
      </c>
      <c r="E45" s="275" t="n">
        <f aca="false">SUM(E44)</f>
        <v>0</v>
      </c>
      <c r="F45" s="275" t="n">
        <f aca="false">SUM(F44)</f>
        <v>0</v>
      </c>
      <c r="G45" s="275" t="n">
        <f aca="false">SUM(G44)</f>
        <v>0</v>
      </c>
      <c r="H45" s="275" t="n">
        <f aca="false">SUM(H44)</f>
        <v>0</v>
      </c>
      <c r="I45" s="275" t="n">
        <f aca="false">SUM(I44)</f>
        <v>0</v>
      </c>
      <c r="J45" s="275" t="n">
        <f aca="false">SUM(J44)</f>
        <v>0</v>
      </c>
      <c r="K45" s="275" t="n">
        <f aca="false">SUM(K44)</f>
        <v>0</v>
      </c>
      <c r="L45" s="275" t="n">
        <f aca="false">SUM(L44)</f>
        <v>0</v>
      </c>
      <c r="M45" s="275" t="n">
        <f aca="false">SUM(M44)</f>
        <v>0</v>
      </c>
      <c r="N45" s="275" t="n">
        <f aca="false">SUM(N44)</f>
        <v>0</v>
      </c>
      <c r="O45" s="275" t="n">
        <f aca="false">SUM(O44)</f>
        <v>0</v>
      </c>
      <c r="P45" s="275" t="n">
        <f aca="false">SUM(P44)</f>
        <v>0</v>
      </c>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0"/>
      <c r="BB45" s="260"/>
      <c r="BC45" s="260"/>
      <c r="BD45" s="260"/>
      <c r="BE45" s="260"/>
      <c r="BF45" s="260"/>
      <c r="BG45" s="260"/>
      <c r="BH45" s="260"/>
      <c r="BI45" s="260"/>
      <c r="BJ45" s="260"/>
      <c r="BK45" s="260"/>
      <c r="BL45" s="260"/>
      <c r="BM45" s="260"/>
      <c r="BN45" s="260"/>
      <c r="BO45" s="260"/>
      <c r="BP45" s="260"/>
      <c r="BQ45" s="260"/>
      <c r="BR45" s="260"/>
      <c r="BS45" s="260"/>
      <c r="BT45" s="260"/>
      <c r="BU45" s="260"/>
      <c r="BV45" s="260"/>
      <c r="BW45" s="260"/>
      <c r="BX45" s="260"/>
      <c r="BY45" s="260"/>
      <c r="BZ45" s="260"/>
      <c r="CA45" s="260"/>
      <c r="CB45" s="260"/>
      <c r="CC45" s="260"/>
      <c r="CD45" s="260"/>
      <c r="CE45" s="260"/>
      <c r="CF45" s="260"/>
      <c r="CG45" s="260"/>
      <c r="CH45" s="260"/>
      <c r="CI45" s="260"/>
      <c r="CJ45" s="260"/>
      <c r="CK45" s="260"/>
      <c r="CL45" s="260"/>
      <c r="CM45" s="260"/>
      <c r="CN45" s="260"/>
      <c r="CO45" s="260"/>
      <c r="CP45" s="260"/>
      <c r="CQ45" s="260"/>
      <c r="CR45" s="260"/>
      <c r="CS45" s="260"/>
      <c r="CT45" s="260"/>
      <c r="CU45" s="260"/>
      <c r="CV45" s="260"/>
      <c r="CW45" s="260"/>
      <c r="CX45" s="260"/>
      <c r="CY45" s="260"/>
      <c r="CZ45" s="260"/>
      <c r="DA45" s="260"/>
      <c r="DB45" s="260"/>
      <c r="DC45" s="260"/>
      <c r="DD45" s="260"/>
      <c r="DE45" s="260"/>
      <c r="DF45" s="260"/>
      <c r="DG45" s="260"/>
      <c r="DH45" s="260"/>
      <c r="DI45" s="260"/>
      <c r="DJ45" s="260"/>
      <c r="DK45" s="260"/>
      <c r="DL45" s="260"/>
      <c r="DM45" s="260"/>
      <c r="DN45" s="260"/>
      <c r="DO45" s="260"/>
      <c r="DP45" s="260"/>
      <c r="DQ45" s="260"/>
      <c r="DR45" s="260"/>
      <c r="DS45" s="260"/>
      <c r="DT45" s="260"/>
      <c r="DU45" s="260"/>
      <c r="DV45" s="260"/>
      <c r="DW45" s="260"/>
      <c r="DX45" s="260"/>
      <c r="DY45" s="260"/>
      <c r="DZ45" s="260"/>
      <c r="EA45" s="260"/>
      <c r="EB45" s="260"/>
      <c r="EC45" s="260"/>
      <c r="ED45" s="260"/>
      <c r="EE45" s="260"/>
      <c r="EF45" s="260"/>
      <c r="EG45" s="260"/>
      <c r="EH45" s="260"/>
      <c r="EI45" s="260"/>
      <c r="EJ45" s="260"/>
      <c r="EK45" s="260"/>
      <c r="EL45" s="260"/>
      <c r="EM45" s="260"/>
      <c r="EN45" s="260"/>
      <c r="EO45" s="260"/>
      <c r="EP45" s="260"/>
      <c r="EQ45" s="260"/>
      <c r="ER45" s="260"/>
      <c r="ES45" s="260"/>
      <c r="ET45" s="260"/>
      <c r="EU45" s="260"/>
      <c r="EV45" s="260"/>
      <c r="EW45" s="260"/>
      <c r="EX45" s="260"/>
      <c r="EY45" s="260"/>
      <c r="EZ45" s="260"/>
      <c r="FA45" s="260"/>
      <c r="FB45" s="260"/>
      <c r="FC45" s="260"/>
      <c r="FD45" s="260"/>
      <c r="FE45" s="260"/>
      <c r="FF45" s="260"/>
      <c r="FG45" s="260"/>
      <c r="FH45" s="260"/>
      <c r="FI45" s="260"/>
      <c r="FJ45" s="260"/>
      <c r="FK45" s="260"/>
      <c r="FL45" s="260"/>
      <c r="FM45" s="260"/>
      <c r="FN45" s="260"/>
      <c r="FO45" s="260"/>
      <c r="FP45" s="260"/>
      <c r="FQ45" s="260"/>
      <c r="FR45" s="260"/>
      <c r="FS45" s="260"/>
      <c r="FT45" s="260"/>
      <c r="FU45" s="260"/>
      <c r="FV45" s="260"/>
      <c r="FW45" s="260"/>
      <c r="FX45" s="260"/>
      <c r="FY45" s="260"/>
      <c r="FZ45" s="260"/>
      <c r="GA45" s="260"/>
      <c r="GB45" s="260"/>
      <c r="GC45" s="260"/>
      <c r="GD45" s="260"/>
      <c r="GE45" s="260"/>
      <c r="GF45" s="260"/>
      <c r="GG45" s="260"/>
      <c r="GH45" s="260"/>
      <c r="GI45" s="260"/>
      <c r="GJ45" s="260"/>
      <c r="GK45" s="260"/>
      <c r="GL45" s="260"/>
      <c r="GM45" s="260"/>
      <c r="GN45" s="260"/>
      <c r="GO45" s="260"/>
      <c r="GP45" s="260"/>
      <c r="GQ45" s="260"/>
      <c r="GR45" s="260"/>
      <c r="GS45" s="260"/>
      <c r="GT45" s="260"/>
      <c r="GU45" s="260"/>
      <c r="GV45" s="260"/>
      <c r="GW45" s="260"/>
      <c r="GX45" s="260"/>
      <c r="GY45" s="260"/>
      <c r="GZ45" s="260"/>
      <c r="HA45" s="260"/>
      <c r="HB45" s="260"/>
      <c r="HC45" s="260"/>
      <c r="HD45" s="260"/>
      <c r="HE45" s="260"/>
      <c r="HF45" s="260"/>
      <c r="HG45" s="260"/>
      <c r="HH45" s="260"/>
      <c r="HI45" s="260"/>
      <c r="HJ45" s="260"/>
      <c r="HK45" s="260"/>
      <c r="HL45" s="260"/>
      <c r="HM45" s="260"/>
      <c r="HN45" s="260"/>
      <c r="HO45" s="260"/>
      <c r="HP45" s="260"/>
      <c r="HQ45" s="260"/>
      <c r="HR45" s="260"/>
      <c r="HS45" s="260"/>
      <c r="HT45" s="260"/>
      <c r="HU45" s="260"/>
      <c r="HV45" s="260"/>
      <c r="HW45" s="260"/>
      <c r="HX45" s="260"/>
      <c r="HY45" s="260"/>
      <c r="HZ45" s="260"/>
      <c r="IA45" s="260"/>
      <c r="IB45" s="260"/>
      <c r="IC45" s="260"/>
      <c r="ID45" s="260"/>
      <c r="IE45" s="260"/>
      <c r="IF45" s="260"/>
      <c r="IG45" s="260"/>
      <c r="IH45" s="260"/>
      <c r="II45" s="260"/>
      <c r="IJ45" s="260"/>
      <c r="IK45" s="260"/>
      <c r="IL45" s="260"/>
      <c r="IM45" s="260"/>
      <c r="IN45" s="260"/>
      <c r="IO45" s="260"/>
      <c r="IP45" s="260"/>
      <c r="IQ45" s="260"/>
      <c r="IR45" s="260"/>
      <c r="IS45" s="260"/>
      <c r="IT45" s="260"/>
      <c r="IU45" s="260"/>
      <c r="IV45" s="260"/>
      <c r="IW45" s="260"/>
    </row>
    <row r="46" customFormat="false" ht="12.75" hidden="false" customHeight="false" outlineLevel="0" collapsed="false">
      <c r="A46" s="253" t="s">
        <v>231</v>
      </c>
      <c r="B46" s="261" t="s">
        <v>232</v>
      </c>
      <c r="C46" s="254"/>
      <c r="D46" s="265" t="n">
        <f aca="false">+Input!$O$16*'CC 103833 - Headcount'!C47</f>
        <v>0</v>
      </c>
      <c r="E46" s="265" t="n">
        <f aca="false">+Input!$O$16*'CC 103833 - Headcount'!D47</f>
        <v>0</v>
      </c>
      <c r="F46" s="265" t="n">
        <f aca="false">+Input!$O$16*'CC 103833 - Headcount'!E47</f>
        <v>0</v>
      </c>
      <c r="G46" s="265" t="n">
        <f aca="false">+Input!$O$16*'CC 103833 - Headcount'!F47</f>
        <v>0</v>
      </c>
      <c r="H46" s="265" t="n">
        <f aca="false">+Input!$O$16*'CC 103833 - Headcount'!G47</f>
        <v>0</v>
      </c>
      <c r="I46" s="265" t="n">
        <f aca="false">+Input!$O$16*'CC 103833 - Headcount'!H47</f>
        <v>0</v>
      </c>
      <c r="J46" s="265" t="n">
        <f aca="false">+Input!$O$16*'CC 103833 - Headcount'!I47</f>
        <v>0</v>
      </c>
      <c r="K46" s="265" t="n">
        <f aca="false">+Input!$O$16*'CC 103833 - Headcount'!J47</f>
        <v>0</v>
      </c>
      <c r="L46" s="265" t="n">
        <f aca="false">+Input!$O$16*'CC 103833 - Headcount'!K47</f>
        <v>0</v>
      </c>
      <c r="M46" s="265" t="n">
        <f aca="false">+Input!$O$16*'CC 103833 - Headcount'!L47</f>
        <v>0</v>
      </c>
      <c r="N46" s="265" t="n">
        <f aca="false">+Input!$O$16*'CC 103833 - Headcount'!M47</f>
        <v>0</v>
      </c>
      <c r="O46" s="265" t="n">
        <f aca="false">+Input!$O$16*'CC 103833 - Headcount'!N47</f>
        <v>0</v>
      </c>
      <c r="P46" s="265" t="n">
        <f aca="false">SUM(D46:O46)</f>
        <v>0</v>
      </c>
    </row>
    <row r="47" customFormat="false" ht="12.75" hidden="false" customHeight="false" outlineLevel="0" collapsed="false">
      <c r="A47" s="256"/>
      <c r="B47" s="258" t="s">
        <v>145</v>
      </c>
      <c r="C47" s="258"/>
      <c r="D47" s="275" t="n">
        <f aca="false">SUM(D46)</f>
        <v>0</v>
      </c>
      <c r="E47" s="275" t="n">
        <f aca="false">SUM(E46)</f>
        <v>0</v>
      </c>
      <c r="F47" s="275" t="n">
        <f aca="false">SUM(F46)</f>
        <v>0</v>
      </c>
      <c r="G47" s="275" t="n">
        <f aca="false">SUM(G46)</f>
        <v>0</v>
      </c>
      <c r="H47" s="275" t="n">
        <f aca="false">SUM(H46)</f>
        <v>0</v>
      </c>
      <c r="I47" s="275" t="n">
        <f aca="false">SUM(I46)</f>
        <v>0</v>
      </c>
      <c r="J47" s="275" t="n">
        <f aca="false">SUM(J46)</f>
        <v>0</v>
      </c>
      <c r="K47" s="275" t="n">
        <f aca="false">SUM(K46)</f>
        <v>0</v>
      </c>
      <c r="L47" s="275" t="n">
        <f aca="false">SUM(L46)</f>
        <v>0</v>
      </c>
      <c r="M47" s="275" t="n">
        <f aca="false">SUM(M46)</f>
        <v>0</v>
      </c>
      <c r="N47" s="275" t="n">
        <f aca="false">SUM(N46)</f>
        <v>0</v>
      </c>
      <c r="O47" s="275" t="n">
        <f aca="false">SUM(O46)</f>
        <v>0</v>
      </c>
      <c r="P47" s="275" t="n">
        <f aca="false">SUM(P46)</f>
        <v>0</v>
      </c>
      <c r="Q47" s="260"/>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60"/>
      <c r="BB47" s="260"/>
      <c r="BC47" s="260"/>
      <c r="BD47" s="260"/>
      <c r="BE47" s="260"/>
      <c r="BF47" s="260"/>
      <c r="BG47" s="260"/>
      <c r="BH47" s="260"/>
      <c r="BI47" s="260"/>
      <c r="BJ47" s="260"/>
      <c r="BK47" s="260"/>
      <c r="BL47" s="260"/>
      <c r="BM47" s="260"/>
      <c r="BN47" s="260"/>
      <c r="BO47" s="260"/>
      <c r="BP47" s="260"/>
      <c r="BQ47" s="260"/>
      <c r="BR47" s="260"/>
      <c r="BS47" s="260"/>
      <c r="BT47" s="260"/>
      <c r="BU47" s="260"/>
      <c r="BV47" s="260"/>
      <c r="BW47" s="260"/>
      <c r="BX47" s="260"/>
      <c r="BY47" s="260"/>
      <c r="BZ47" s="260"/>
      <c r="CA47" s="260"/>
      <c r="CB47" s="260"/>
      <c r="CC47" s="260"/>
      <c r="CD47" s="260"/>
      <c r="CE47" s="260"/>
      <c r="CF47" s="260"/>
      <c r="CG47" s="260"/>
      <c r="CH47" s="260"/>
      <c r="CI47" s="260"/>
      <c r="CJ47" s="260"/>
      <c r="CK47" s="260"/>
      <c r="CL47" s="260"/>
      <c r="CM47" s="260"/>
      <c r="CN47" s="260"/>
      <c r="CO47" s="260"/>
      <c r="CP47" s="260"/>
      <c r="CQ47" s="260"/>
      <c r="CR47" s="260"/>
      <c r="CS47" s="260"/>
      <c r="CT47" s="260"/>
      <c r="CU47" s="260"/>
      <c r="CV47" s="260"/>
      <c r="CW47" s="260"/>
      <c r="CX47" s="260"/>
      <c r="CY47" s="260"/>
      <c r="CZ47" s="260"/>
      <c r="DA47" s="260"/>
      <c r="DB47" s="260"/>
      <c r="DC47" s="260"/>
      <c r="DD47" s="260"/>
      <c r="DE47" s="260"/>
      <c r="DF47" s="260"/>
      <c r="DG47" s="260"/>
      <c r="DH47" s="260"/>
      <c r="DI47" s="260"/>
      <c r="DJ47" s="260"/>
      <c r="DK47" s="260"/>
      <c r="DL47" s="260"/>
      <c r="DM47" s="260"/>
      <c r="DN47" s="260"/>
      <c r="DO47" s="260"/>
      <c r="DP47" s="260"/>
      <c r="DQ47" s="260"/>
      <c r="DR47" s="260"/>
      <c r="DS47" s="260"/>
      <c r="DT47" s="260"/>
      <c r="DU47" s="260"/>
      <c r="DV47" s="260"/>
      <c r="DW47" s="260"/>
      <c r="DX47" s="260"/>
      <c r="DY47" s="260"/>
      <c r="DZ47" s="260"/>
      <c r="EA47" s="260"/>
      <c r="EB47" s="260"/>
      <c r="EC47" s="260"/>
      <c r="ED47" s="260"/>
      <c r="EE47" s="260"/>
      <c r="EF47" s="260"/>
      <c r="EG47" s="260"/>
      <c r="EH47" s="260"/>
      <c r="EI47" s="260"/>
      <c r="EJ47" s="260"/>
      <c r="EK47" s="260"/>
      <c r="EL47" s="260"/>
      <c r="EM47" s="260"/>
      <c r="EN47" s="260"/>
      <c r="EO47" s="260"/>
      <c r="EP47" s="260"/>
      <c r="EQ47" s="260"/>
      <c r="ER47" s="260"/>
      <c r="ES47" s="260"/>
      <c r="ET47" s="260"/>
      <c r="EU47" s="260"/>
      <c r="EV47" s="260"/>
      <c r="EW47" s="260"/>
      <c r="EX47" s="260"/>
      <c r="EY47" s="260"/>
      <c r="EZ47" s="260"/>
      <c r="FA47" s="260"/>
      <c r="FB47" s="260"/>
      <c r="FC47" s="260"/>
      <c r="FD47" s="260"/>
      <c r="FE47" s="260"/>
      <c r="FF47" s="260"/>
      <c r="FG47" s="260"/>
      <c r="FH47" s="260"/>
      <c r="FI47" s="260"/>
      <c r="FJ47" s="260"/>
      <c r="FK47" s="260"/>
      <c r="FL47" s="260"/>
      <c r="FM47" s="260"/>
      <c r="FN47" s="260"/>
      <c r="FO47" s="260"/>
      <c r="FP47" s="260"/>
      <c r="FQ47" s="260"/>
      <c r="FR47" s="260"/>
      <c r="FS47" s="260"/>
      <c r="FT47" s="260"/>
      <c r="FU47" s="260"/>
      <c r="FV47" s="260"/>
      <c r="FW47" s="260"/>
      <c r="FX47" s="260"/>
      <c r="FY47" s="260"/>
      <c r="FZ47" s="260"/>
      <c r="GA47" s="260"/>
      <c r="GB47" s="260"/>
      <c r="GC47" s="260"/>
      <c r="GD47" s="260"/>
      <c r="GE47" s="260"/>
      <c r="GF47" s="260"/>
      <c r="GG47" s="260"/>
      <c r="GH47" s="260"/>
      <c r="GI47" s="260"/>
      <c r="GJ47" s="260"/>
      <c r="GK47" s="260"/>
      <c r="GL47" s="260"/>
      <c r="GM47" s="260"/>
      <c r="GN47" s="260"/>
      <c r="GO47" s="260"/>
      <c r="GP47" s="260"/>
      <c r="GQ47" s="260"/>
      <c r="GR47" s="260"/>
      <c r="GS47" s="260"/>
      <c r="GT47" s="260"/>
      <c r="GU47" s="260"/>
      <c r="GV47" s="260"/>
      <c r="GW47" s="260"/>
      <c r="GX47" s="260"/>
      <c r="GY47" s="260"/>
      <c r="GZ47" s="260"/>
      <c r="HA47" s="260"/>
      <c r="HB47" s="260"/>
      <c r="HC47" s="260"/>
      <c r="HD47" s="260"/>
      <c r="HE47" s="260"/>
      <c r="HF47" s="260"/>
      <c r="HG47" s="260"/>
      <c r="HH47" s="260"/>
      <c r="HI47" s="260"/>
      <c r="HJ47" s="260"/>
      <c r="HK47" s="260"/>
      <c r="HL47" s="260"/>
      <c r="HM47" s="260"/>
      <c r="HN47" s="260"/>
      <c r="HO47" s="260"/>
      <c r="HP47" s="260"/>
      <c r="HQ47" s="260"/>
      <c r="HR47" s="260"/>
      <c r="HS47" s="260"/>
      <c r="HT47" s="260"/>
      <c r="HU47" s="260"/>
      <c r="HV47" s="260"/>
      <c r="HW47" s="260"/>
      <c r="HX47" s="260"/>
      <c r="HY47" s="260"/>
      <c r="HZ47" s="260"/>
      <c r="IA47" s="260"/>
      <c r="IB47" s="260"/>
      <c r="IC47" s="260"/>
      <c r="ID47" s="260"/>
      <c r="IE47" s="260"/>
      <c r="IF47" s="260"/>
      <c r="IG47" s="260"/>
      <c r="IH47" s="260"/>
      <c r="II47" s="260"/>
      <c r="IJ47" s="260"/>
      <c r="IK47" s="260"/>
      <c r="IL47" s="260"/>
      <c r="IM47" s="260"/>
      <c r="IN47" s="260"/>
      <c r="IO47" s="260"/>
      <c r="IP47" s="260"/>
      <c r="IQ47" s="260"/>
      <c r="IR47" s="260"/>
      <c r="IS47" s="260"/>
      <c r="IT47" s="260"/>
      <c r="IU47" s="260"/>
      <c r="IV47" s="260"/>
      <c r="IW47" s="260"/>
    </row>
    <row r="48" customFormat="false" ht="12.75" hidden="false" customHeight="false" outlineLevel="0" collapsed="false">
      <c r="A48" s="253" t="s">
        <v>233</v>
      </c>
      <c r="B48" s="273" t="s">
        <v>234</v>
      </c>
      <c r="C48" s="254"/>
      <c r="D48" s="274" t="n">
        <v>0</v>
      </c>
      <c r="E48" s="274" t="n">
        <v>0</v>
      </c>
      <c r="F48" s="274" t="n">
        <v>0</v>
      </c>
      <c r="G48" s="274" t="n">
        <v>0</v>
      </c>
      <c r="H48" s="274" t="n">
        <v>0</v>
      </c>
      <c r="I48" s="274" t="n">
        <v>0</v>
      </c>
      <c r="J48" s="274" t="n">
        <v>0</v>
      </c>
      <c r="K48" s="274" t="n">
        <v>0</v>
      </c>
      <c r="L48" s="274" t="n">
        <v>0</v>
      </c>
      <c r="M48" s="274" t="n">
        <v>0</v>
      </c>
      <c r="N48" s="274" t="n">
        <v>0</v>
      </c>
      <c r="O48" s="274" t="n">
        <v>0</v>
      </c>
      <c r="P48" s="274" t="n">
        <f aca="false">SUM(D48:O48)</f>
        <v>0</v>
      </c>
    </row>
    <row r="49" customFormat="false" ht="12.75" hidden="false" customHeight="false" outlineLevel="0" collapsed="false">
      <c r="A49" s="256"/>
      <c r="B49" s="266" t="s">
        <v>235</v>
      </c>
      <c r="C49" s="258"/>
      <c r="D49" s="275" t="n">
        <f aca="false">SUM(D48)</f>
        <v>0</v>
      </c>
      <c r="E49" s="275" t="n">
        <f aca="false">SUM(E48)</f>
        <v>0</v>
      </c>
      <c r="F49" s="275" t="n">
        <f aca="false">SUM(F48)</f>
        <v>0</v>
      </c>
      <c r="G49" s="275" t="n">
        <f aca="false">SUM(G48)</f>
        <v>0</v>
      </c>
      <c r="H49" s="275" t="n">
        <f aca="false">SUM(H48)</f>
        <v>0</v>
      </c>
      <c r="I49" s="275" t="n">
        <f aca="false">SUM(I48)</f>
        <v>0</v>
      </c>
      <c r="J49" s="275" t="n">
        <f aca="false">SUM(J48)</f>
        <v>0</v>
      </c>
      <c r="K49" s="275" t="n">
        <f aca="false">SUM(K48)</f>
        <v>0</v>
      </c>
      <c r="L49" s="275" t="n">
        <f aca="false">SUM(L48)</f>
        <v>0</v>
      </c>
      <c r="M49" s="275" t="n">
        <f aca="false">SUM(M48)</f>
        <v>0</v>
      </c>
      <c r="N49" s="275" t="n">
        <f aca="false">SUM(N48)</f>
        <v>0</v>
      </c>
      <c r="O49" s="275" t="n">
        <f aca="false">SUM(O48)</f>
        <v>0</v>
      </c>
      <c r="P49" s="275" t="n">
        <f aca="false">SUM(P48)</f>
        <v>0</v>
      </c>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260"/>
      <c r="BN49" s="260"/>
      <c r="BO49" s="260"/>
      <c r="BP49" s="260"/>
      <c r="BQ49" s="260"/>
      <c r="BR49" s="260"/>
      <c r="BS49" s="260"/>
      <c r="BT49" s="260"/>
      <c r="BU49" s="260"/>
      <c r="BV49" s="260"/>
      <c r="BW49" s="260"/>
      <c r="BX49" s="260"/>
      <c r="BY49" s="260"/>
      <c r="BZ49" s="260"/>
      <c r="CA49" s="260"/>
      <c r="CB49" s="260"/>
      <c r="CC49" s="260"/>
      <c r="CD49" s="260"/>
      <c r="CE49" s="260"/>
      <c r="CF49" s="260"/>
      <c r="CG49" s="260"/>
      <c r="CH49" s="260"/>
      <c r="CI49" s="260"/>
      <c r="CJ49" s="260"/>
      <c r="CK49" s="260"/>
      <c r="CL49" s="260"/>
      <c r="CM49" s="260"/>
      <c r="CN49" s="260"/>
      <c r="CO49" s="260"/>
      <c r="CP49" s="260"/>
      <c r="CQ49" s="260"/>
      <c r="CR49" s="260"/>
      <c r="CS49" s="260"/>
      <c r="CT49" s="260"/>
      <c r="CU49" s="260"/>
      <c r="CV49" s="260"/>
      <c r="CW49" s="260"/>
      <c r="CX49" s="260"/>
      <c r="CY49" s="260"/>
      <c r="CZ49" s="260"/>
      <c r="DA49" s="260"/>
      <c r="DB49" s="260"/>
      <c r="DC49" s="260"/>
      <c r="DD49" s="260"/>
      <c r="DE49" s="260"/>
      <c r="DF49" s="260"/>
      <c r="DG49" s="260"/>
      <c r="DH49" s="260"/>
      <c r="DI49" s="260"/>
      <c r="DJ49" s="260"/>
      <c r="DK49" s="260"/>
      <c r="DL49" s="260"/>
      <c r="DM49" s="260"/>
      <c r="DN49" s="260"/>
      <c r="DO49" s="260"/>
      <c r="DP49" s="260"/>
      <c r="DQ49" s="260"/>
      <c r="DR49" s="260"/>
      <c r="DS49" s="260"/>
      <c r="DT49" s="260"/>
      <c r="DU49" s="260"/>
      <c r="DV49" s="260"/>
      <c r="DW49" s="260"/>
      <c r="DX49" s="260"/>
      <c r="DY49" s="260"/>
      <c r="DZ49" s="260"/>
      <c r="EA49" s="260"/>
      <c r="EB49" s="260"/>
      <c r="EC49" s="260"/>
      <c r="ED49" s="260"/>
      <c r="EE49" s="260"/>
      <c r="EF49" s="260"/>
      <c r="EG49" s="260"/>
      <c r="EH49" s="260"/>
      <c r="EI49" s="260"/>
      <c r="EJ49" s="260"/>
      <c r="EK49" s="260"/>
      <c r="EL49" s="260"/>
      <c r="EM49" s="260"/>
      <c r="EN49" s="260"/>
      <c r="EO49" s="260"/>
      <c r="EP49" s="260"/>
      <c r="EQ49" s="260"/>
      <c r="ER49" s="260"/>
      <c r="ES49" s="260"/>
      <c r="ET49" s="260"/>
      <c r="EU49" s="260"/>
      <c r="EV49" s="260"/>
      <c r="EW49" s="260"/>
      <c r="EX49" s="260"/>
      <c r="EY49" s="260"/>
      <c r="EZ49" s="260"/>
      <c r="FA49" s="260"/>
      <c r="FB49" s="260"/>
      <c r="FC49" s="260"/>
      <c r="FD49" s="260"/>
      <c r="FE49" s="260"/>
      <c r="FF49" s="260"/>
      <c r="FG49" s="260"/>
      <c r="FH49" s="260"/>
      <c r="FI49" s="260"/>
      <c r="FJ49" s="260"/>
      <c r="FK49" s="260"/>
      <c r="FL49" s="260"/>
      <c r="FM49" s="260"/>
      <c r="FN49" s="260"/>
      <c r="FO49" s="260"/>
      <c r="FP49" s="260"/>
      <c r="FQ49" s="260"/>
      <c r="FR49" s="260"/>
      <c r="FS49" s="260"/>
      <c r="FT49" s="260"/>
      <c r="FU49" s="260"/>
      <c r="FV49" s="260"/>
      <c r="FW49" s="260"/>
      <c r="FX49" s="260"/>
      <c r="FY49" s="260"/>
      <c r="FZ49" s="260"/>
      <c r="GA49" s="260"/>
      <c r="GB49" s="260"/>
      <c r="GC49" s="260"/>
      <c r="GD49" s="260"/>
      <c r="GE49" s="260"/>
      <c r="GF49" s="260"/>
      <c r="GG49" s="260"/>
      <c r="GH49" s="260"/>
      <c r="GI49" s="260"/>
      <c r="GJ49" s="260"/>
      <c r="GK49" s="260"/>
      <c r="GL49" s="260"/>
      <c r="GM49" s="260"/>
      <c r="GN49" s="260"/>
      <c r="GO49" s="260"/>
      <c r="GP49" s="260"/>
      <c r="GQ49" s="260"/>
      <c r="GR49" s="260"/>
      <c r="GS49" s="260"/>
      <c r="GT49" s="260"/>
      <c r="GU49" s="260"/>
      <c r="GV49" s="260"/>
      <c r="GW49" s="260"/>
      <c r="GX49" s="260"/>
      <c r="GY49" s="260"/>
      <c r="GZ49" s="260"/>
      <c r="HA49" s="260"/>
      <c r="HB49" s="260"/>
      <c r="HC49" s="260"/>
      <c r="HD49" s="260"/>
      <c r="HE49" s="260"/>
      <c r="HF49" s="260"/>
      <c r="HG49" s="260"/>
      <c r="HH49" s="260"/>
      <c r="HI49" s="260"/>
      <c r="HJ49" s="260"/>
      <c r="HK49" s="260"/>
      <c r="HL49" s="260"/>
      <c r="HM49" s="260"/>
      <c r="HN49" s="260"/>
      <c r="HO49" s="260"/>
      <c r="HP49" s="260"/>
      <c r="HQ49" s="260"/>
      <c r="HR49" s="260"/>
      <c r="HS49" s="260"/>
      <c r="HT49" s="260"/>
      <c r="HU49" s="260"/>
      <c r="HV49" s="260"/>
      <c r="HW49" s="260"/>
      <c r="HX49" s="260"/>
      <c r="HY49" s="260"/>
      <c r="HZ49" s="260"/>
      <c r="IA49" s="260"/>
      <c r="IB49" s="260"/>
      <c r="IC49" s="260"/>
      <c r="ID49" s="260"/>
      <c r="IE49" s="260"/>
      <c r="IF49" s="260"/>
      <c r="IG49" s="260"/>
      <c r="IH49" s="260"/>
      <c r="II49" s="260"/>
      <c r="IJ49" s="260"/>
      <c r="IK49" s="260"/>
      <c r="IL49" s="260"/>
      <c r="IM49" s="260"/>
      <c r="IN49" s="260"/>
      <c r="IO49" s="260"/>
      <c r="IP49" s="260"/>
      <c r="IQ49" s="260"/>
      <c r="IR49" s="260"/>
      <c r="IS49" s="260"/>
      <c r="IT49" s="260"/>
      <c r="IU49" s="260"/>
      <c r="IV49" s="260"/>
      <c r="IW49" s="260"/>
    </row>
    <row r="50" customFormat="false" ht="12.75" hidden="false" customHeight="false" outlineLevel="0" collapsed="false">
      <c r="A50" s="253" t="s">
        <v>236</v>
      </c>
      <c r="B50" s="273" t="s">
        <v>237</v>
      </c>
      <c r="C50" s="254"/>
      <c r="D50" s="270" t="n">
        <v>0</v>
      </c>
      <c r="E50" s="270" t="n">
        <v>0</v>
      </c>
      <c r="F50" s="270" t="n">
        <v>0</v>
      </c>
      <c r="G50" s="270" t="n">
        <v>0</v>
      </c>
      <c r="H50" s="270" t="n">
        <v>0</v>
      </c>
      <c r="I50" s="270" t="n">
        <v>0</v>
      </c>
      <c r="J50" s="270" t="n">
        <v>0</v>
      </c>
      <c r="K50" s="270" t="n">
        <v>0</v>
      </c>
      <c r="L50" s="270" t="n">
        <v>0</v>
      </c>
      <c r="M50" s="270" t="n">
        <v>0</v>
      </c>
      <c r="N50" s="270" t="n">
        <v>0</v>
      </c>
      <c r="O50" s="270" t="n">
        <v>0</v>
      </c>
      <c r="P50" s="270" t="n">
        <f aca="false">SUM(D50:O50)</f>
        <v>0</v>
      </c>
    </row>
    <row r="51" customFormat="false" ht="12.75" hidden="false" customHeight="false" outlineLevel="0" collapsed="false">
      <c r="A51" s="253" t="s">
        <v>238</v>
      </c>
      <c r="B51" s="273" t="s">
        <v>239</v>
      </c>
      <c r="C51" s="254"/>
      <c r="D51" s="270" t="n">
        <v>0</v>
      </c>
      <c r="E51" s="270" t="n">
        <v>0</v>
      </c>
      <c r="F51" s="270" t="n">
        <v>0</v>
      </c>
      <c r="G51" s="270" t="n">
        <v>0</v>
      </c>
      <c r="H51" s="270" t="n">
        <v>0</v>
      </c>
      <c r="I51" s="270" t="n">
        <v>0</v>
      </c>
      <c r="J51" s="270" t="n">
        <v>0</v>
      </c>
      <c r="K51" s="270" t="n">
        <v>0</v>
      </c>
      <c r="L51" s="270" t="n">
        <v>0</v>
      </c>
      <c r="M51" s="270" t="n">
        <v>0</v>
      </c>
      <c r="N51" s="270" t="n">
        <v>0</v>
      </c>
      <c r="O51" s="270" t="n">
        <v>0</v>
      </c>
      <c r="P51" s="270" t="n">
        <f aca="false">SUM(D51:O51)</f>
        <v>0</v>
      </c>
    </row>
    <row r="52" customFormat="false" ht="12.75" hidden="false" customHeight="false" outlineLevel="0" collapsed="false">
      <c r="A52" s="253" t="s">
        <v>240</v>
      </c>
      <c r="B52" s="273" t="s">
        <v>241</v>
      </c>
      <c r="C52" s="254"/>
      <c r="D52" s="270" t="n">
        <v>0</v>
      </c>
      <c r="E52" s="270" t="n">
        <v>0</v>
      </c>
      <c r="F52" s="270" t="n">
        <v>0</v>
      </c>
      <c r="G52" s="270" t="n">
        <v>0</v>
      </c>
      <c r="H52" s="270" t="n">
        <v>0</v>
      </c>
      <c r="I52" s="270" t="n">
        <v>0</v>
      </c>
      <c r="J52" s="270" t="n">
        <v>0</v>
      </c>
      <c r="K52" s="270" t="n">
        <v>0</v>
      </c>
      <c r="L52" s="270" t="n">
        <v>0</v>
      </c>
      <c r="M52" s="270" t="n">
        <v>0</v>
      </c>
      <c r="N52" s="270" t="n">
        <v>0</v>
      </c>
      <c r="O52" s="270" t="n">
        <v>0</v>
      </c>
      <c r="P52" s="270" t="n">
        <f aca="false">SUM(D52:O52)</f>
        <v>0</v>
      </c>
    </row>
    <row r="53" customFormat="false" ht="12.75" hidden="false" customHeight="false" outlineLevel="0" collapsed="false">
      <c r="A53" s="253" t="s">
        <v>242</v>
      </c>
      <c r="B53" s="273" t="s">
        <v>243</v>
      </c>
      <c r="C53" s="254"/>
      <c r="D53" s="270" t="n">
        <v>0</v>
      </c>
      <c r="E53" s="270" t="n">
        <v>0</v>
      </c>
      <c r="F53" s="270" t="n">
        <v>0</v>
      </c>
      <c r="G53" s="270" t="n">
        <v>0</v>
      </c>
      <c r="H53" s="270" t="n">
        <v>0</v>
      </c>
      <c r="I53" s="270" t="n">
        <v>0</v>
      </c>
      <c r="J53" s="270" t="n">
        <v>0</v>
      </c>
      <c r="K53" s="270" t="n">
        <v>0</v>
      </c>
      <c r="L53" s="270" t="n">
        <v>0</v>
      </c>
      <c r="M53" s="270" t="n">
        <v>0</v>
      </c>
      <c r="N53" s="270" t="n">
        <v>0</v>
      </c>
      <c r="O53" s="270" t="n">
        <v>0</v>
      </c>
      <c r="P53" s="270" t="n">
        <f aca="false">SUM(D53:O53)</f>
        <v>0</v>
      </c>
    </row>
    <row r="54" customFormat="false" ht="12.75" hidden="false" customHeight="false" outlineLevel="0" collapsed="false">
      <c r="A54" s="253" t="s">
        <v>244</v>
      </c>
      <c r="B54" s="273" t="s">
        <v>245</v>
      </c>
      <c r="C54" s="254"/>
      <c r="D54" s="270" t="n">
        <v>0</v>
      </c>
      <c r="E54" s="270" t="n">
        <v>0</v>
      </c>
      <c r="F54" s="270" t="n">
        <v>0</v>
      </c>
      <c r="G54" s="270" t="n">
        <v>0</v>
      </c>
      <c r="H54" s="270" t="n">
        <v>0</v>
      </c>
      <c r="I54" s="270" t="n">
        <v>0</v>
      </c>
      <c r="J54" s="270" t="n">
        <v>0</v>
      </c>
      <c r="K54" s="270" t="n">
        <v>0</v>
      </c>
      <c r="L54" s="270" t="n">
        <v>0</v>
      </c>
      <c r="M54" s="270" t="n">
        <v>0</v>
      </c>
      <c r="N54" s="270" t="n">
        <v>0</v>
      </c>
      <c r="O54" s="270" t="n">
        <v>0</v>
      </c>
      <c r="P54" s="270" t="n">
        <f aca="false">SUM(D54:O54)</f>
        <v>0</v>
      </c>
    </row>
    <row r="55" customFormat="false" ht="12.75" hidden="false" customHeight="false" outlineLevel="0" collapsed="false">
      <c r="A55" s="253" t="s">
        <v>246</v>
      </c>
      <c r="B55" s="273" t="s">
        <v>247</v>
      </c>
      <c r="C55" s="254"/>
      <c r="D55" s="270" t="n">
        <v>0</v>
      </c>
      <c r="E55" s="270" t="n">
        <v>0</v>
      </c>
      <c r="F55" s="270" t="n">
        <v>0</v>
      </c>
      <c r="G55" s="270" t="n">
        <v>0</v>
      </c>
      <c r="H55" s="270" t="n">
        <v>0</v>
      </c>
      <c r="I55" s="270" t="n">
        <v>0</v>
      </c>
      <c r="J55" s="270" t="n">
        <v>0</v>
      </c>
      <c r="K55" s="270" t="n">
        <v>0</v>
      </c>
      <c r="L55" s="270" t="n">
        <v>0</v>
      </c>
      <c r="M55" s="270" t="n">
        <v>0</v>
      </c>
      <c r="N55" s="270" t="n">
        <v>0</v>
      </c>
      <c r="O55" s="270" t="n">
        <v>0</v>
      </c>
      <c r="P55" s="270" t="n">
        <f aca="false">SUM(D55:O55)</f>
        <v>0</v>
      </c>
    </row>
    <row r="56" customFormat="false" ht="12.75" hidden="false" customHeight="false" outlineLevel="0" collapsed="false">
      <c r="A56" s="253" t="s">
        <v>248</v>
      </c>
      <c r="B56" s="273" t="s">
        <v>249</v>
      </c>
      <c r="C56" s="254"/>
      <c r="D56" s="270" t="n">
        <v>0</v>
      </c>
      <c r="E56" s="270" t="n">
        <v>0</v>
      </c>
      <c r="F56" s="270" t="n">
        <v>0</v>
      </c>
      <c r="G56" s="270" t="n">
        <v>0</v>
      </c>
      <c r="H56" s="270" t="n">
        <v>0</v>
      </c>
      <c r="I56" s="270" t="n">
        <v>0</v>
      </c>
      <c r="J56" s="270" t="n">
        <v>0</v>
      </c>
      <c r="K56" s="270" t="n">
        <v>0</v>
      </c>
      <c r="L56" s="270" t="n">
        <v>0</v>
      </c>
      <c r="M56" s="270" t="n">
        <v>0</v>
      </c>
      <c r="N56" s="270" t="n">
        <v>0</v>
      </c>
      <c r="O56" s="270" t="n">
        <v>0</v>
      </c>
      <c r="P56" s="270" t="n">
        <f aca="false">SUM(D56:O56)</f>
        <v>0</v>
      </c>
    </row>
    <row r="57" customFormat="false" ht="12.75" hidden="false" customHeight="false" outlineLevel="0" collapsed="false">
      <c r="A57" s="253" t="s">
        <v>250</v>
      </c>
      <c r="B57" s="254" t="s">
        <v>251</v>
      </c>
      <c r="C57" s="254"/>
      <c r="D57" s="265" t="n">
        <f aca="false">+'CC 103833 - Headcount'!C202</f>
        <v>0</v>
      </c>
      <c r="E57" s="265" t="n">
        <f aca="false">+'CC 103833 - Headcount'!D202</f>
        <v>0</v>
      </c>
      <c r="F57" s="265" t="n">
        <f aca="false">+'CC 103833 - Headcount'!E202</f>
        <v>0</v>
      </c>
      <c r="G57" s="265" t="n">
        <f aca="false">+'CC 103833 - Headcount'!F202</f>
        <v>0</v>
      </c>
      <c r="H57" s="265" t="n">
        <f aca="false">+'CC 103833 - Headcount'!G202</f>
        <v>0</v>
      </c>
      <c r="I57" s="265" t="n">
        <f aca="false">+'CC 103833 - Headcount'!H202</f>
        <v>0</v>
      </c>
      <c r="J57" s="265" t="n">
        <f aca="false">+'CC 103833 - Headcount'!I202</f>
        <v>0</v>
      </c>
      <c r="K57" s="265" t="n">
        <f aca="false">+'CC 103833 - Headcount'!J202</f>
        <v>0</v>
      </c>
      <c r="L57" s="265" t="n">
        <f aca="false">+'CC 103833 - Headcount'!K202</f>
        <v>0</v>
      </c>
      <c r="M57" s="265" t="n">
        <f aca="false">+'CC 103833 - Headcount'!L202</f>
        <v>0</v>
      </c>
      <c r="N57" s="265" t="n">
        <f aca="false">+'CC 103833 - Headcount'!M202</f>
        <v>0</v>
      </c>
      <c r="O57" s="265" t="n">
        <f aca="false">+'CC 103833 - Headcount'!N202</f>
        <v>0</v>
      </c>
      <c r="P57" s="265" t="n">
        <f aca="false">SUM(D57:O57)</f>
        <v>0</v>
      </c>
    </row>
    <row r="58" customFormat="false" ht="12.75" hidden="false" customHeight="false" outlineLevel="0" collapsed="false">
      <c r="A58" s="256"/>
      <c r="B58" s="266" t="s">
        <v>252</v>
      </c>
      <c r="C58" s="258"/>
      <c r="D58" s="275" t="n">
        <f aca="false">SUM(D50:D57)</f>
        <v>0</v>
      </c>
      <c r="E58" s="275" t="n">
        <f aca="false">SUM(E50:E57)</f>
        <v>0</v>
      </c>
      <c r="F58" s="275" t="n">
        <f aca="false">SUM(F50:F57)</f>
        <v>0</v>
      </c>
      <c r="G58" s="275" t="n">
        <f aca="false">SUM(G50:G57)</f>
        <v>0</v>
      </c>
      <c r="H58" s="275" t="n">
        <f aca="false">SUM(H50:H57)</f>
        <v>0</v>
      </c>
      <c r="I58" s="275" t="n">
        <f aca="false">SUM(I50:I57)</f>
        <v>0</v>
      </c>
      <c r="J58" s="275" t="n">
        <f aca="false">SUM(J50:J57)</f>
        <v>0</v>
      </c>
      <c r="K58" s="275" t="n">
        <f aca="false">SUM(K50:K57)</f>
        <v>0</v>
      </c>
      <c r="L58" s="275" t="n">
        <f aca="false">SUM(L50:L57)</f>
        <v>0</v>
      </c>
      <c r="M58" s="275" t="n">
        <f aca="false">SUM(M50:M57)</f>
        <v>0</v>
      </c>
      <c r="N58" s="275" t="n">
        <f aca="false">SUM(N50:N57)</f>
        <v>0</v>
      </c>
      <c r="O58" s="275" t="n">
        <f aca="false">SUM(O50:O57)</f>
        <v>0</v>
      </c>
      <c r="P58" s="275" t="n">
        <f aca="false">SUM(P50:P57)</f>
        <v>0</v>
      </c>
      <c r="Q58" s="260"/>
      <c r="R58" s="260"/>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260"/>
      <c r="AP58" s="260"/>
      <c r="AQ58" s="260"/>
      <c r="AR58" s="260"/>
      <c r="AS58" s="260"/>
      <c r="AT58" s="260"/>
      <c r="AU58" s="260"/>
      <c r="AV58" s="260"/>
      <c r="AW58" s="260"/>
      <c r="AX58" s="260"/>
      <c r="AY58" s="260"/>
      <c r="AZ58" s="260"/>
      <c r="BA58" s="260"/>
      <c r="BB58" s="260"/>
      <c r="BC58" s="260"/>
      <c r="BD58" s="260"/>
      <c r="BE58" s="260"/>
      <c r="BF58" s="260"/>
      <c r="BG58" s="260"/>
      <c r="BH58" s="260"/>
      <c r="BI58" s="260"/>
      <c r="BJ58" s="260"/>
      <c r="BK58" s="260"/>
      <c r="BL58" s="260"/>
      <c r="BM58" s="260"/>
      <c r="BN58" s="260"/>
      <c r="BO58" s="260"/>
      <c r="BP58" s="260"/>
      <c r="BQ58" s="260"/>
      <c r="BR58" s="260"/>
      <c r="BS58" s="260"/>
      <c r="BT58" s="260"/>
      <c r="BU58" s="260"/>
      <c r="BV58" s="260"/>
      <c r="BW58" s="260"/>
      <c r="BX58" s="260"/>
      <c r="BY58" s="260"/>
      <c r="BZ58" s="260"/>
      <c r="CA58" s="260"/>
      <c r="CB58" s="260"/>
      <c r="CC58" s="260"/>
      <c r="CD58" s="260"/>
      <c r="CE58" s="260"/>
      <c r="CF58" s="260"/>
      <c r="CG58" s="260"/>
      <c r="CH58" s="260"/>
      <c r="CI58" s="260"/>
      <c r="CJ58" s="260"/>
      <c r="CK58" s="260"/>
      <c r="CL58" s="260"/>
      <c r="CM58" s="260"/>
      <c r="CN58" s="260"/>
      <c r="CO58" s="260"/>
      <c r="CP58" s="260"/>
      <c r="CQ58" s="260"/>
      <c r="CR58" s="260"/>
      <c r="CS58" s="260"/>
      <c r="CT58" s="260"/>
      <c r="CU58" s="260"/>
      <c r="CV58" s="260"/>
      <c r="CW58" s="260"/>
      <c r="CX58" s="260"/>
      <c r="CY58" s="260"/>
      <c r="CZ58" s="260"/>
      <c r="DA58" s="260"/>
      <c r="DB58" s="260"/>
      <c r="DC58" s="260"/>
      <c r="DD58" s="260"/>
      <c r="DE58" s="260"/>
      <c r="DF58" s="260"/>
      <c r="DG58" s="260"/>
      <c r="DH58" s="260"/>
      <c r="DI58" s="260"/>
      <c r="DJ58" s="260"/>
      <c r="DK58" s="260"/>
      <c r="DL58" s="260"/>
      <c r="DM58" s="260"/>
      <c r="DN58" s="260"/>
      <c r="DO58" s="260"/>
      <c r="DP58" s="260"/>
      <c r="DQ58" s="260"/>
      <c r="DR58" s="260"/>
      <c r="DS58" s="260"/>
      <c r="DT58" s="260"/>
      <c r="DU58" s="260"/>
      <c r="DV58" s="260"/>
      <c r="DW58" s="260"/>
      <c r="DX58" s="260"/>
      <c r="DY58" s="260"/>
      <c r="DZ58" s="260"/>
      <c r="EA58" s="260"/>
      <c r="EB58" s="260"/>
      <c r="EC58" s="260"/>
      <c r="ED58" s="260"/>
      <c r="EE58" s="260"/>
      <c r="EF58" s="260"/>
      <c r="EG58" s="260"/>
      <c r="EH58" s="260"/>
      <c r="EI58" s="260"/>
      <c r="EJ58" s="260"/>
      <c r="EK58" s="260"/>
      <c r="EL58" s="260"/>
      <c r="EM58" s="260"/>
      <c r="EN58" s="260"/>
      <c r="EO58" s="260"/>
      <c r="EP58" s="260"/>
      <c r="EQ58" s="260"/>
      <c r="ER58" s="260"/>
      <c r="ES58" s="260"/>
      <c r="ET58" s="260"/>
      <c r="EU58" s="260"/>
      <c r="EV58" s="260"/>
      <c r="EW58" s="260"/>
      <c r="EX58" s="260"/>
      <c r="EY58" s="260"/>
      <c r="EZ58" s="260"/>
      <c r="FA58" s="260"/>
      <c r="FB58" s="260"/>
      <c r="FC58" s="260"/>
      <c r="FD58" s="260"/>
      <c r="FE58" s="260"/>
      <c r="FF58" s="260"/>
      <c r="FG58" s="260"/>
      <c r="FH58" s="260"/>
      <c r="FI58" s="260"/>
      <c r="FJ58" s="260"/>
      <c r="FK58" s="260"/>
      <c r="FL58" s="260"/>
      <c r="FM58" s="260"/>
      <c r="FN58" s="260"/>
      <c r="FO58" s="260"/>
      <c r="FP58" s="260"/>
      <c r="FQ58" s="260"/>
      <c r="FR58" s="260"/>
      <c r="FS58" s="260"/>
      <c r="FT58" s="260"/>
      <c r="FU58" s="260"/>
      <c r="FV58" s="260"/>
      <c r="FW58" s="260"/>
      <c r="FX58" s="260"/>
      <c r="FY58" s="260"/>
      <c r="FZ58" s="260"/>
      <c r="GA58" s="260"/>
      <c r="GB58" s="260"/>
      <c r="GC58" s="260"/>
      <c r="GD58" s="260"/>
      <c r="GE58" s="260"/>
      <c r="GF58" s="260"/>
      <c r="GG58" s="260"/>
      <c r="GH58" s="260"/>
      <c r="GI58" s="260"/>
      <c r="GJ58" s="260"/>
      <c r="GK58" s="260"/>
      <c r="GL58" s="260"/>
      <c r="GM58" s="260"/>
      <c r="GN58" s="260"/>
      <c r="GO58" s="260"/>
      <c r="GP58" s="260"/>
      <c r="GQ58" s="260"/>
      <c r="GR58" s="260"/>
      <c r="GS58" s="260"/>
      <c r="GT58" s="260"/>
      <c r="GU58" s="260"/>
      <c r="GV58" s="260"/>
      <c r="GW58" s="260"/>
      <c r="GX58" s="260"/>
      <c r="GY58" s="260"/>
      <c r="GZ58" s="260"/>
      <c r="HA58" s="260"/>
      <c r="HB58" s="260"/>
      <c r="HC58" s="260"/>
      <c r="HD58" s="260"/>
      <c r="HE58" s="260"/>
      <c r="HF58" s="260"/>
      <c r="HG58" s="260"/>
      <c r="HH58" s="260"/>
      <c r="HI58" s="260"/>
      <c r="HJ58" s="260"/>
      <c r="HK58" s="260"/>
      <c r="HL58" s="260"/>
      <c r="HM58" s="260"/>
      <c r="HN58" s="260"/>
      <c r="HO58" s="260"/>
      <c r="HP58" s="260"/>
      <c r="HQ58" s="260"/>
      <c r="HR58" s="260"/>
      <c r="HS58" s="260"/>
      <c r="HT58" s="260"/>
      <c r="HU58" s="260"/>
      <c r="HV58" s="260"/>
      <c r="HW58" s="260"/>
      <c r="HX58" s="260"/>
      <c r="HY58" s="260"/>
      <c r="HZ58" s="260"/>
      <c r="IA58" s="260"/>
      <c r="IB58" s="260"/>
      <c r="IC58" s="260"/>
      <c r="ID58" s="260"/>
      <c r="IE58" s="260"/>
      <c r="IF58" s="260"/>
      <c r="IG58" s="260"/>
      <c r="IH58" s="260"/>
      <c r="II58" s="260"/>
      <c r="IJ58" s="260"/>
      <c r="IK58" s="260"/>
      <c r="IL58" s="260"/>
      <c r="IM58" s="260"/>
      <c r="IN58" s="260"/>
      <c r="IO58" s="260"/>
      <c r="IP58" s="260"/>
      <c r="IQ58" s="260"/>
      <c r="IR58" s="260"/>
      <c r="IS58" s="260"/>
      <c r="IT58" s="260"/>
      <c r="IU58" s="260"/>
      <c r="IV58" s="260"/>
      <c r="IW58" s="260"/>
    </row>
    <row r="59" customFormat="false" ht="12.75" hidden="false" customHeight="false" outlineLevel="0" collapsed="false">
      <c r="A59" s="253" t="s">
        <v>253</v>
      </c>
      <c r="B59" s="273" t="s">
        <v>254</v>
      </c>
      <c r="C59" s="254"/>
      <c r="D59" s="270" t="n">
        <v>0</v>
      </c>
      <c r="E59" s="270" t="n">
        <v>0</v>
      </c>
      <c r="F59" s="270" t="n">
        <v>0</v>
      </c>
      <c r="G59" s="270" t="n">
        <v>0</v>
      </c>
      <c r="H59" s="270" t="n">
        <v>0</v>
      </c>
      <c r="I59" s="270" t="n">
        <v>0</v>
      </c>
      <c r="J59" s="270" t="n">
        <v>0</v>
      </c>
      <c r="K59" s="270" t="n">
        <v>0</v>
      </c>
      <c r="L59" s="270" t="n">
        <v>0</v>
      </c>
      <c r="M59" s="270" t="n">
        <v>0</v>
      </c>
      <c r="N59" s="270" t="n">
        <v>0</v>
      </c>
      <c r="O59" s="270" t="n">
        <v>0</v>
      </c>
      <c r="P59" s="270" t="n">
        <f aca="false">SUM(D59:O59)</f>
        <v>0</v>
      </c>
    </row>
    <row r="60" customFormat="false" ht="12.75" hidden="false" customHeight="false" outlineLevel="0" collapsed="false">
      <c r="A60" s="253" t="s">
        <v>255</v>
      </c>
      <c r="B60" s="254" t="s">
        <v>256</v>
      </c>
      <c r="C60" s="254"/>
      <c r="D60" s="263" t="n">
        <f aca="false">+Input!$O$9*'CC 103833 - Headcount'!C47</f>
        <v>0</v>
      </c>
      <c r="E60" s="263" t="n">
        <f aca="false">+Input!$O$9*'CC 103833 - Headcount'!D47</f>
        <v>0</v>
      </c>
      <c r="F60" s="263" t="n">
        <f aca="false">+Input!$O$9*'CC 103833 - Headcount'!E47</f>
        <v>0</v>
      </c>
      <c r="G60" s="263" t="n">
        <f aca="false">+Input!$O$9*'CC 103833 - Headcount'!F47</f>
        <v>0</v>
      </c>
      <c r="H60" s="263" t="n">
        <f aca="false">+Input!$O$9*'CC 103833 - Headcount'!G47</f>
        <v>0</v>
      </c>
      <c r="I60" s="263" t="n">
        <f aca="false">+Input!$O$9*'CC 103833 - Headcount'!H47</f>
        <v>0</v>
      </c>
      <c r="J60" s="263" t="n">
        <f aca="false">+Input!$O$9*'CC 103833 - Headcount'!I47</f>
        <v>0</v>
      </c>
      <c r="K60" s="263" t="n">
        <f aca="false">+Input!$O$9*'CC 103833 - Headcount'!J47</f>
        <v>0</v>
      </c>
      <c r="L60" s="263" t="n">
        <f aca="false">+Input!$O$9*'CC 103833 - Headcount'!K47</f>
        <v>0</v>
      </c>
      <c r="M60" s="263" t="n">
        <f aca="false">+Input!$O$9*'CC 103833 - Headcount'!L47</f>
        <v>0</v>
      </c>
      <c r="N60" s="263" t="n">
        <f aca="false">+Input!$O$9*'CC 103833 - Headcount'!M47</f>
        <v>0</v>
      </c>
      <c r="O60" s="263" t="n">
        <f aca="false">+Input!$O$9*'CC 103833 - Headcount'!N47</f>
        <v>0</v>
      </c>
      <c r="P60" s="263" t="n">
        <f aca="false">SUM(D60:O60)</f>
        <v>0</v>
      </c>
    </row>
    <row r="61" customFormat="false" ht="12.75" hidden="false" customHeight="false" outlineLevel="0" collapsed="false">
      <c r="A61" s="253" t="s">
        <v>257</v>
      </c>
      <c r="B61" s="269" t="s">
        <v>258</v>
      </c>
      <c r="C61" s="254"/>
      <c r="D61" s="270" t="n">
        <v>0</v>
      </c>
      <c r="E61" s="270" t="n">
        <v>0</v>
      </c>
      <c r="F61" s="270" t="n">
        <v>0</v>
      </c>
      <c r="G61" s="270" t="n">
        <v>0</v>
      </c>
      <c r="H61" s="270" t="n">
        <v>0</v>
      </c>
      <c r="I61" s="270" t="n">
        <v>0</v>
      </c>
      <c r="J61" s="270" t="n">
        <v>0</v>
      </c>
      <c r="K61" s="270" t="n">
        <v>0</v>
      </c>
      <c r="L61" s="270" t="n">
        <v>0</v>
      </c>
      <c r="M61" s="270" t="n">
        <v>0</v>
      </c>
      <c r="N61" s="270" t="n">
        <v>0</v>
      </c>
      <c r="O61" s="270" t="n">
        <v>0</v>
      </c>
      <c r="P61" s="270" t="n">
        <f aca="false">SUM(D61:O61)</f>
        <v>0</v>
      </c>
    </row>
    <row r="62" customFormat="false" ht="12.75" hidden="false" customHeight="false" outlineLevel="0" collapsed="false">
      <c r="A62" s="253" t="s">
        <v>259</v>
      </c>
      <c r="B62" s="269" t="s">
        <v>260</v>
      </c>
      <c r="C62" s="254"/>
      <c r="D62" s="270" t="n">
        <v>0</v>
      </c>
      <c r="E62" s="270" t="n">
        <v>0</v>
      </c>
      <c r="F62" s="270" t="n">
        <v>0</v>
      </c>
      <c r="G62" s="270" t="n">
        <v>0</v>
      </c>
      <c r="H62" s="270" t="n">
        <v>0</v>
      </c>
      <c r="I62" s="270" t="n">
        <v>0</v>
      </c>
      <c r="J62" s="270" t="n">
        <v>0</v>
      </c>
      <c r="K62" s="270" t="n">
        <v>0</v>
      </c>
      <c r="L62" s="270" t="n">
        <v>0</v>
      </c>
      <c r="M62" s="270" t="n">
        <v>0</v>
      </c>
      <c r="N62" s="270" t="n">
        <v>0</v>
      </c>
      <c r="O62" s="270" t="n">
        <v>0</v>
      </c>
      <c r="P62" s="270" t="n">
        <f aca="false">SUM(D62:O62)</f>
        <v>0</v>
      </c>
    </row>
    <row r="63" customFormat="false" ht="12.75" hidden="false" customHeight="false" outlineLevel="0" collapsed="false">
      <c r="A63" s="253" t="s">
        <v>261</v>
      </c>
      <c r="B63" s="254" t="s">
        <v>262</v>
      </c>
      <c r="C63" s="254"/>
      <c r="D63" s="265" t="n">
        <f aca="false">+Input!$O$10*'CC 103833 - Headcount'!C47</f>
        <v>0</v>
      </c>
      <c r="E63" s="265" t="n">
        <f aca="false">+Input!$O$10*'CC 103833 - Headcount'!D47</f>
        <v>0</v>
      </c>
      <c r="F63" s="265" t="n">
        <f aca="false">+Input!$O$10*'CC 103833 - Headcount'!E47</f>
        <v>0</v>
      </c>
      <c r="G63" s="265" t="n">
        <f aca="false">+Input!$O$10*'CC 103833 - Headcount'!F47</f>
        <v>0</v>
      </c>
      <c r="H63" s="265" t="n">
        <f aca="false">+Input!$O$10*'CC 103833 - Headcount'!G47</f>
        <v>0</v>
      </c>
      <c r="I63" s="265" t="n">
        <f aca="false">+Input!$O$10*'CC 103833 - Headcount'!H47</f>
        <v>0</v>
      </c>
      <c r="J63" s="265" t="n">
        <f aca="false">+Input!$O$10*'CC 103833 - Headcount'!I47</f>
        <v>0</v>
      </c>
      <c r="K63" s="265" t="n">
        <f aca="false">+Input!$O$10*'CC 103833 - Headcount'!J47</f>
        <v>0</v>
      </c>
      <c r="L63" s="265" t="n">
        <f aca="false">+Input!$O$10*'CC 103833 - Headcount'!K47</f>
        <v>0</v>
      </c>
      <c r="M63" s="265" t="n">
        <f aca="false">+Input!$O$10*'CC 103833 - Headcount'!L47</f>
        <v>0</v>
      </c>
      <c r="N63" s="265" t="n">
        <f aca="false">+Input!$O$10*'CC 103833 - Headcount'!M47</f>
        <v>0</v>
      </c>
      <c r="O63" s="265" t="n">
        <f aca="false">+Input!$O$10*'CC 103833 - Headcount'!N47</f>
        <v>0</v>
      </c>
      <c r="P63" s="265" t="n">
        <f aca="false">SUM(D63:O63)</f>
        <v>0</v>
      </c>
    </row>
    <row r="64" customFormat="false" ht="12.75" hidden="false" customHeight="false" outlineLevel="0" collapsed="false">
      <c r="A64" s="256"/>
      <c r="B64" s="266" t="s">
        <v>263</v>
      </c>
      <c r="C64" s="258"/>
      <c r="D64" s="275" t="n">
        <f aca="false">SUM(D59:D63)</f>
        <v>0</v>
      </c>
      <c r="E64" s="275" t="n">
        <f aca="false">SUM(E59:E63)</f>
        <v>0</v>
      </c>
      <c r="F64" s="275" t="n">
        <f aca="false">SUM(F59:F63)</f>
        <v>0</v>
      </c>
      <c r="G64" s="275" t="n">
        <f aca="false">SUM(G59:G63)</f>
        <v>0</v>
      </c>
      <c r="H64" s="275" t="n">
        <f aca="false">SUM(H59:H63)</f>
        <v>0</v>
      </c>
      <c r="I64" s="275" t="n">
        <f aca="false">SUM(I59:I63)</f>
        <v>0</v>
      </c>
      <c r="J64" s="275" t="n">
        <f aca="false">SUM(J59:J63)</f>
        <v>0</v>
      </c>
      <c r="K64" s="275" t="n">
        <f aca="false">SUM(K59:K63)</f>
        <v>0</v>
      </c>
      <c r="L64" s="275" t="n">
        <f aca="false">SUM(L59:L63)</f>
        <v>0</v>
      </c>
      <c r="M64" s="275" t="n">
        <f aca="false">SUM(M59:M63)</f>
        <v>0</v>
      </c>
      <c r="N64" s="275" t="n">
        <f aca="false">SUM(N59:N63)</f>
        <v>0</v>
      </c>
      <c r="O64" s="275" t="n">
        <f aca="false">SUM(O59:O63)</f>
        <v>0</v>
      </c>
      <c r="P64" s="275" t="n">
        <f aca="false">SUM(P59:P63)</f>
        <v>0</v>
      </c>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260"/>
      <c r="AV64" s="260"/>
      <c r="AW64" s="260"/>
      <c r="AX64" s="260"/>
      <c r="AY64" s="260"/>
      <c r="AZ64" s="260"/>
      <c r="BA64" s="260"/>
      <c r="BB64" s="260"/>
      <c r="BC64" s="260"/>
      <c r="BD64" s="260"/>
      <c r="BE64" s="260"/>
      <c r="BF64" s="260"/>
      <c r="BG64" s="260"/>
      <c r="BH64" s="260"/>
      <c r="BI64" s="260"/>
      <c r="BJ64" s="260"/>
      <c r="BK64" s="260"/>
      <c r="BL64" s="260"/>
      <c r="BM64" s="260"/>
      <c r="BN64" s="260"/>
      <c r="BO64" s="260"/>
      <c r="BP64" s="260"/>
      <c r="BQ64" s="260"/>
      <c r="BR64" s="260"/>
      <c r="BS64" s="260"/>
      <c r="BT64" s="260"/>
      <c r="BU64" s="260"/>
      <c r="BV64" s="260"/>
      <c r="BW64" s="260"/>
      <c r="BX64" s="260"/>
      <c r="BY64" s="260"/>
      <c r="BZ64" s="260"/>
      <c r="CA64" s="260"/>
      <c r="CB64" s="260"/>
      <c r="CC64" s="260"/>
      <c r="CD64" s="260"/>
      <c r="CE64" s="260"/>
      <c r="CF64" s="260"/>
      <c r="CG64" s="260"/>
      <c r="CH64" s="260"/>
      <c r="CI64" s="260"/>
      <c r="CJ64" s="260"/>
      <c r="CK64" s="260"/>
      <c r="CL64" s="260"/>
      <c r="CM64" s="260"/>
      <c r="CN64" s="260"/>
      <c r="CO64" s="260"/>
      <c r="CP64" s="260"/>
      <c r="CQ64" s="260"/>
      <c r="CR64" s="260"/>
      <c r="CS64" s="260"/>
      <c r="CT64" s="260"/>
      <c r="CU64" s="260"/>
      <c r="CV64" s="260"/>
      <c r="CW64" s="260"/>
      <c r="CX64" s="260"/>
      <c r="CY64" s="260"/>
      <c r="CZ64" s="260"/>
      <c r="DA64" s="260"/>
      <c r="DB64" s="260"/>
      <c r="DC64" s="260"/>
      <c r="DD64" s="260"/>
      <c r="DE64" s="260"/>
      <c r="DF64" s="260"/>
      <c r="DG64" s="260"/>
      <c r="DH64" s="260"/>
      <c r="DI64" s="260"/>
      <c r="DJ64" s="260"/>
      <c r="DK64" s="260"/>
      <c r="DL64" s="260"/>
      <c r="DM64" s="260"/>
      <c r="DN64" s="260"/>
      <c r="DO64" s="260"/>
      <c r="DP64" s="260"/>
      <c r="DQ64" s="260"/>
      <c r="DR64" s="260"/>
      <c r="DS64" s="260"/>
      <c r="DT64" s="260"/>
      <c r="DU64" s="260"/>
      <c r="DV64" s="260"/>
      <c r="DW64" s="260"/>
      <c r="DX64" s="260"/>
      <c r="DY64" s="260"/>
      <c r="DZ64" s="260"/>
      <c r="EA64" s="260"/>
      <c r="EB64" s="260"/>
      <c r="EC64" s="260"/>
      <c r="ED64" s="260"/>
      <c r="EE64" s="260"/>
      <c r="EF64" s="260"/>
      <c r="EG64" s="260"/>
      <c r="EH64" s="260"/>
      <c r="EI64" s="260"/>
      <c r="EJ64" s="260"/>
      <c r="EK64" s="260"/>
      <c r="EL64" s="260"/>
      <c r="EM64" s="260"/>
      <c r="EN64" s="260"/>
      <c r="EO64" s="260"/>
      <c r="EP64" s="260"/>
      <c r="EQ64" s="260"/>
      <c r="ER64" s="260"/>
      <c r="ES64" s="260"/>
      <c r="ET64" s="260"/>
      <c r="EU64" s="260"/>
      <c r="EV64" s="260"/>
      <c r="EW64" s="260"/>
      <c r="EX64" s="260"/>
      <c r="EY64" s="260"/>
      <c r="EZ64" s="260"/>
      <c r="FA64" s="260"/>
      <c r="FB64" s="260"/>
      <c r="FC64" s="260"/>
      <c r="FD64" s="260"/>
      <c r="FE64" s="260"/>
      <c r="FF64" s="260"/>
      <c r="FG64" s="260"/>
      <c r="FH64" s="260"/>
      <c r="FI64" s="260"/>
      <c r="FJ64" s="260"/>
      <c r="FK64" s="260"/>
      <c r="FL64" s="260"/>
      <c r="FM64" s="260"/>
      <c r="FN64" s="260"/>
      <c r="FO64" s="260"/>
      <c r="FP64" s="260"/>
      <c r="FQ64" s="260"/>
      <c r="FR64" s="260"/>
      <c r="FS64" s="260"/>
      <c r="FT64" s="260"/>
      <c r="FU64" s="260"/>
      <c r="FV64" s="260"/>
      <c r="FW64" s="260"/>
      <c r="FX64" s="260"/>
      <c r="FY64" s="260"/>
      <c r="FZ64" s="260"/>
      <c r="GA64" s="260"/>
      <c r="GB64" s="260"/>
      <c r="GC64" s="260"/>
      <c r="GD64" s="260"/>
      <c r="GE64" s="260"/>
      <c r="GF64" s="260"/>
      <c r="GG64" s="260"/>
      <c r="GH64" s="260"/>
      <c r="GI64" s="260"/>
      <c r="GJ64" s="260"/>
      <c r="GK64" s="260"/>
      <c r="GL64" s="260"/>
      <c r="GM64" s="260"/>
      <c r="GN64" s="260"/>
      <c r="GO64" s="260"/>
      <c r="GP64" s="260"/>
      <c r="GQ64" s="260"/>
      <c r="GR64" s="260"/>
      <c r="GS64" s="260"/>
      <c r="GT64" s="260"/>
      <c r="GU64" s="260"/>
      <c r="GV64" s="260"/>
      <c r="GW64" s="260"/>
      <c r="GX64" s="260"/>
      <c r="GY64" s="260"/>
      <c r="GZ64" s="260"/>
      <c r="HA64" s="260"/>
      <c r="HB64" s="260"/>
      <c r="HC64" s="260"/>
      <c r="HD64" s="260"/>
      <c r="HE64" s="260"/>
      <c r="HF64" s="260"/>
      <c r="HG64" s="260"/>
      <c r="HH64" s="260"/>
      <c r="HI64" s="260"/>
      <c r="HJ64" s="260"/>
      <c r="HK64" s="260"/>
      <c r="HL64" s="260"/>
      <c r="HM64" s="260"/>
      <c r="HN64" s="260"/>
      <c r="HO64" s="260"/>
      <c r="HP64" s="260"/>
      <c r="HQ64" s="260"/>
      <c r="HR64" s="260"/>
      <c r="HS64" s="260"/>
      <c r="HT64" s="260"/>
      <c r="HU64" s="260"/>
      <c r="HV64" s="260"/>
      <c r="HW64" s="260"/>
      <c r="HX64" s="260"/>
      <c r="HY64" s="260"/>
      <c r="HZ64" s="260"/>
      <c r="IA64" s="260"/>
      <c r="IB64" s="260"/>
      <c r="IC64" s="260"/>
      <c r="ID64" s="260"/>
      <c r="IE64" s="260"/>
      <c r="IF64" s="260"/>
      <c r="IG64" s="260"/>
      <c r="IH64" s="260"/>
      <c r="II64" s="260"/>
      <c r="IJ64" s="260"/>
      <c r="IK64" s="260"/>
      <c r="IL64" s="260"/>
      <c r="IM64" s="260"/>
      <c r="IN64" s="260"/>
      <c r="IO64" s="260"/>
      <c r="IP64" s="260"/>
      <c r="IQ64" s="260"/>
      <c r="IR64" s="260"/>
      <c r="IS64" s="260"/>
      <c r="IT64" s="260"/>
      <c r="IU64" s="260"/>
      <c r="IV64" s="260"/>
      <c r="IW64" s="260"/>
    </row>
    <row r="65" customFormat="false" ht="12.75" hidden="false" customHeight="false" outlineLevel="0" collapsed="false">
      <c r="A65" s="256" t="s">
        <v>264</v>
      </c>
      <c r="B65" s="276" t="s">
        <v>265</v>
      </c>
      <c r="C65" s="258"/>
      <c r="D65" s="275" t="n">
        <v>0</v>
      </c>
      <c r="E65" s="275" t="n">
        <v>0</v>
      </c>
      <c r="F65" s="275" t="n">
        <v>0</v>
      </c>
      <c r="G65" s="275" t="n">
        <v>0</v>
      </c>
      <c r="H65" s="275" t="n">
        <v>0</v>
      </c>
      <c r="I65" s="275" t="n">
        <v>0</v>
      </c>
      <c r="J65" s="275" t="n">
        <v>0</v>
      </c>
      <c r="K65" s="275" t="n">
        <v>0</v>
      </c>
      <c r="L65" s="275" t="n">
        <v>0</v>
      </c>
      <c r="M65" s="275" t="n">
        <v>0</v>
      </c>
      <c r="N65" s="275" t="n">
        <v>0</v>
      </c>
      <c r="O65" s="275" t="n">
        <v>0</v>
      </c>
      <c r="P65" s="275" t="n">
        <f aca="false">SUM(D65:O65)</f>
        <v>0</v>
      </c>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c r="AS65" s="260"/>
      <c r="AT65" s="260"/>
      <c r="AU65" s="260"/>
      <c r="AV65" s="260"/>
      <c r="AW65" s="260"/>
      <c r="AX65" s="260"/>
      <c r="AY65" s="260"/>
      <c r="AZ65" s="260"/>
      <c r="BA65" s="260"/>
      <c r="BB65" s="260"/>
      <c r="BC65" s="260"/>
      <c r="BD65" s="260"/>
      <c r="BE65" s="260"/>
      <c r="BF65" s="260"/>
      <c r="BG65" s="260"/>
      <c r="BH65" s="260"/>
      <c r="BI65" s="260"/>
      <c r="BJ65" s="260"/>
      <c r="BK65" s="260"/>
      <c r="BL65" s="260"/>
      <c r="BM65" s="260"/>
      <c r="BN65" s="260"/>
      <c r="BO65" s="260"/>
      <c r="BP65" s="260"/>
      <c r="BQ65" s="260"/>
      <c r="BR65" s="260"/>
      <c r="BS65" s="260"/>
      <c r="BT65" s="260"/>
      <c r="BU65" s="260"/>
      <c r="BV65" s="260"/>
      <c r="BW65" s="260"/>
      <c r="BX65" s="260"/>
      <c r="BY65" s="260"/>
      <c r="BZ65" s="260"/>
      <c r="CA65" s="260"/>
      <c r="CB65" s="260"/>
      <c r="CC65" s="260"/>
      <c r="CD65" s="260"/>
      <c r="CE65" s="260"/>
      <c r="CF65" s="260"/>
      <c r="CG65" s="260"/>
      <c r="CH65" s="260"/>
      <c r="CI65" s="260"/>
      <c r="CJ65" s="260"/>
      <c r="CK65" s="260"/>
      <c r="CL65" s="260"/>
      <c r="CM65" s="260"/>
      <c r="CN65" s="260"/>
      <c r="CO65" s="260"/>
      <c r="CP65" s="260"/>
      <c r="CQ65" s="260"/>
      <c r="CR65" s="260"/>
      <c r="CS65" s="260"/>
      <c r="CT65" s="260"/>
      <c r="CU65" s="260"/>
      <c r="CV65" s="260"/>
      <c r="CW65" s="260"/>
      <c r="CX65" s="260"/>
      <c r="CY65" s="260"/>
      <c r="CZ65" s="260"/>
      <c r="DA65" s="260"/>
      <c r="DB65" s="260"/>
      <c r="DC65" s="260"/>
      <c r="DD65" s="260"/>
      <c r="DE65" s="260"/>
      <c r="DF65" s="260"/>
      <c r="DG65" s="260"/>
      <c r="DH65" s="260"/>
      <c r="DI65" s="260"/>
      <c r="DJ65" s="260"/>
      <c r="DK65" s="260"/>
      <c r="DL65" s="260"/>
      <c r="DM65" s="260"/>
      <c r="DN65" s="260"/>
      <c r="DO65" s="260"/>
      <c r="DP65" s="260"/>
      <c r="DQ65" s="260"/>
      <c r="DR65" s="260"/>
      <c r="DS65" s="260"/>
      <c r="DT65" s="260"/>
      <c r="DU65" s="260"/>
      <c r="DV65" s="260"/>
      <c r="DW65" s="260"/>
      <c r="DX65" s="260"/>
      <c r="DY65" s="260"/>
      <c r="DZ65" s="260"/>
      <c r="EA65" s="260"/>
      <c r="EB65" s="260"/>
      <c r="EC65" s="260"/>
      <c r="ED65" s="260"/>
      <c r="EE65" s="260"/>
      <c r="EF65" s="260"/>
      <c r="EG65" s="260"/>
      <c r="EH65" s="260"/>
      <c r="EI65" s="260"/>
      <c r="EJ65" s="260"/>
      <c r="EK65" s="260"/>
      <c r="EL65" s="260"/>
      <c r="EM65" s="260"/>
      <c r="EN65" s="260"/>
      <c r="EO65" s="260"/>
      <c r="EP65" s="260"/>
      <c r="EQ65" s="260"/>
      <c r="ER65" s="260"/>
      <c r="ES65" s="260"/>
      <c r="ET65" s="260"/>
      <c r="EU65" s="260"/>
      <c r="EV65" s="260"/>
      <c r="EW65" s="260"/>
      <c r="EX65" s="260"/>
      <c r="EY65" s="260"/>
      <c r="EZ65" s="260"/>
      <c r="FA65" s="260"/>
      <c r="FB65" s="260"/>
      <c r="FC65" s="260"/>
      <c r="FD65" s="260"/>
      <c r="FE65" s="260"/>
      <c r="FF65" s="260"/>
      <c r="FG65" s="260"/>
      <c r="FH65" s="260"/>
      <c r="FI65" s="260"/>
      <c r="FJ65" s="260"/>
      <c r="FK65" s="260"/>
      <c r="FL65" s="260"/>
      <c r="FM65" s="260"/>
      <c r="FN65" s="260"/>
      <c r="FO65" s="260"/>
      <c r="FP65" s="260"/>
      <c r="FQ65" s="260"/>
      <c r="FR65" s="260"/>
      <c r="FS65" s="260"/>
      <c r="FT65" s="260"/>
      <c r="FU65" s="260"/>
      <c r="FV65" s="260"/>
      <c r="FW65" s="260"/>
      <c r="FX65" s="260"/>
      <c r="FY65" s="260"/>
      <c r="FZ65" s="260"/>
      <c r="GA65" s="260"/>
      <c r="GB65" s="260"/>
      <c r="GC65" s="260"/>
      <c r="GD65" s="260"/>
      <c r="GE65" s="260"/>
      <c r="GF65" s="260"/>
      <c r="GG65" s="260"/>
      <c r="GH65" s="260"/>
      <c r="GI65" s="260"/>
      <c r="GJ65" s="260"/>
      <c r="GK65" s="260"/>
      <c r="GL65" s="260"/>
      <c r="GM65" s="260"/>
      <c r="GN65" s="260"/>
      <c r="GO65" s="260"/>
      <c r="GP65" s="260"/>
      <c r="GQ65" s="260"/>
      <c r="GR65" s="260"/>
      <c r="GS65" s="260"/>
      <c r="GT65" s="260"/>
      <c r="GU65" s="260"/>
      <c r="GV65" s="260"/>
      <c r="GW65" s="260"/>
      <c r="GX65" s="260"/>
      <c r="GY65" s="260"/>
      <c r="GZ65" s="260"/>
      <c r="HA65" s="260"/>
      <c r="HB65" s="260"/>
      <c r="HC65" s="260"/>
      <c r="HD65" s="260"/>
      <c r="HE65" s="260"/>
      <c r="HF65" s="260"/>
      <c r="HG65" s="260"/>
      <c r="HH65" s="260"/>
      <c r="HI65" s="260"/>
      <c r="HJ65" s="260"/>
      <c r="HK65" s="260"/>
      <c r="HL65" s="260"/>
      <c r="HM65" s="260"/>
      <c r="HN65" s="260"/>
      <c r="HO65" s="260"/>
      <c r="HP65" s="260"/>
      <c r="HQ65" s="260"/>
      <c r="HR65" s="260"/>
      <c r="HS65" s="260"/>
      <c r="HT65" s="260"/>
      <c r="HU65" s="260"/>
      <c r="HV65" s="260"/>
      <c r="HW65" s="260"/>
      <c r="HX65" s="260"/>
      <c r="HY65" s="260"/>
      <c r="HZ65" s="260"/>
      <c r="IA65" s="260"/>
      <c r="IB65" s="260"/>
      <c r="IC65" s="260"/>
      <c r="ID65" s="260"/>
      <c r="IE65" s="260"/>
      <c r="IF65" s="260"/>
      <c r="IG65" s="260"/>
      <c r="IH65" s="260"/>
      <c r="II65" s="260"/>
      <c r="IJ65" s="260"/>
      <c r="IK65" s="260"/>
      <c r="IL65" s="260"/>
      <c r="IM65" s="260"/>
      <c r="IN65" s="260"/>
      <c r="IO65" s="260"/>
      <c r="IP65" s="260"/>
      <c r="IQ65" s="260"/>
      <c r="IR65" s="260"/>
      <c r="IS65" s="260"/>
      <c r="IT65" s="260"/>
      <c r="IU65" s="260"/>
      <c r="IV65" s="260"/>
      <c r="IW65" s="260"/>
    </row>
    <row r="66" customFormat="false" ht="12.75" hidden="false" customHeight="false" outlineLevel="0" collapsed="false">
      <c r="A66" s="256" t="s">
        <v>266</v>
      </c>
      <c r="B66" s="277" t="s">
        <v>32</v>
      </c>
      <c r="C66" s="258"/>
      <c r="D66" s="275" t="n">
        <v>0</v>
      </c>
      <c r="E66" s="275" t="n">
        <v>0</v>
      </c>
      <c r="F66" s="275" t="n">
        <v>0</v>
      </c>
      <c r="G66" s="275" t="n">
        <v>0</v>
      </c>
      <c r="H66" s="275" t="n">
        <v>0</v>
      </c>
      <c r="I66" s="275" t="n">
        <v>0</v>
      </c>
      <c r="J66" s="275" t="n">
        <v>0</v>
      </c>
      <c r="K66" s="275" t="n">
        <v>0</v>
      </c>
      <c r="L66" s="275" t="n">
        <v>0</v>
      </c>
      <c r="M66" s="275" t="n">
        <v>0</v>
      </c>
      <c r="N66" s="275" t="n">
        <v>0</v>
      </c>
      <c r="O66" s="275" t="n">
        <v>0</v>
      </c>
      <c r="P66" s="275" t="n">
        <f aca="false">SUM(D66:O66)</f>
        <v>0</v>
      </c>
      <c r="Q66" s="260"/>
      <c r="R66" s="260"/>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260"/>
      <c r="AP66" s="260"/>
      <c r="AQ66" s="260"/>
      <c r="AR66" s="260"/>
      <c r="AS66" s="260"/>
      <c r="AT66" s="260"/>
      <c r="AU66" s="260"/>
      <c r="AV66" s="260"/>
      <c r="AW66" s="260"/>
      <c r="AX66" s="260"/>
      <c r="AY66" s="260"/>
      <c r="AZ66" s="260"/>
      <c r="BA66" s="260"/>
      <c r="BB66" s="260"/>
      <c r="BC66" s="260"/>
      <c r="BD66" s="260"/>
      <c r="BE66" s="260"/>
      <c r="BF66" s="260"/>
      <c r="BG66" s="260"/>
      <c r="BH66" s="260"/>
      <c r="BI66" s="260"/>
      <c r="BJ66" s="260"/>
      <c r="BK66" s="260"/>
      <c r="BL66" s="260"/>
      <c r="BM66" s="260"/>
      <c r="BN66" s="260"/>
      <c r="BO66" s="260"/>
      <c r="BP66" s="260"/>
      <c r="BQ66" s="260"/>
      <c r="BR66" s="260"/>
      <c r="BS66" s="260"/>
      <c r="BT66" s="260"/>
      <c r="BU66" s="260"/>
      <c r="BV66" s="260"/>
      <c r="BW66" s="260"/>
      <c r="BX66" s="260"/>
      <c r="BY66" s="260"/>
      <c r="BZ66" s="260"/>
      <c r="CA66" s="260"/>
      <c r="CB66" s="260"/>
      <c r="CC66" s="260"/>
      <c r="CD66" s="260"/>
      <c r="CE66" s="260"/>
      <c r="CF66" s="260"/>
      <c r="CG66" s="260"/>
      <c r="CH66" s="260"/>
      <c r="CI66" s="260"/>
      <c r="CJ66" s="260"/>
      <c r="CK66" s="260"/>
      <c r="CL66" s="260"/>
      <c r="CM66" s="260"/>
      <c r="CN66" s="260"/>
      <c r="CO66" s="260"/>
      <c r="CP66" s="260"/>
      <c r="CQ66" s="260"/>
      <c r="CR66" s="260"/>
      <c r="CS66" s="260"/>
      <c r="CT66" s="260"/>
      <c r="CU66" s="260"/>
      <c r="CV66" s="260"/>
      <c r="CW66" s="260"/>
      <c r="CX66" s="260"/>
      <c r="CY66" s="260"/>
      <c r="CZ66" s="260"/>
      <c r="DA66" s="260"/>
      <c r="DB66" s="260"/>
      <c r="DC66" s="260"/>
      <c r="DD66" s="260"/>
      <c r="DE66" s="260"/>
      <c r="DF66" s="260"/>
      <c r="DG66" s="260"/>
      <c r="DH66" s="260"/>
      <c r="DI66" s="260"/>
      <c r="DJ66" s="260"/>
      <c r="DK66" s="260"/>
      <c r="DL66" s="260"/>
      <c r="DM66" s="260"/>
      <c r="DN66" s="260"/>
      <c r="DO66" s="260"/>
      <c r="DP66" s="260"/>
      <c r="DQ66" s="260"/>
      <c r="DR66" s="260"/>
      <c r="DS66" s="260"/>
      <c r="DT66" s="260"/>
      <c r="DU66" s="260"/>
      <c r="DV66" s="260"/>
      <c r="DW66" s="260"/>
      <c r="DX66" s="260"/>
      <c r="DY66" s="260"/>
      <c r="DZ66" s="260"/>
      <c r="EA66" s="260"/>
      <c r="EB66" s="260"/>
      <c r="EC66" s="260"/>
      <c r="ED66" s="260"/>
      <c r="EE66" s="260"/>
      <c r="EF66" s="260"/>
      <c r="EG66" s="260"/>
      <c r="EH66" s="260"/>
      <c r="EI66" s="260"/>
      <c r="EJ66" s="260"/>
      <c r="EK66" s="260"/>
      <c r="EL66" s="260"/>
      <c r="EM66" s="260"/>
      <c r="EN66" s="260"/>
      <c r="EO66" s="260"/>
      <c r="EP66" s="260"/>
      <c r="EQ66" s="260"/>
      <c r="ER66" s="260"/>
      <c r="ES66" s="260"/>
      <c r="ET66" s="260"/>
      <c r="EU66" s="260"/>
      <c r="EV66" s="260"/>
      <c r="EW66" s="260"/>
      <c r="EX66" s="260"/>
      <c r="EY66" s="260"/>
      <c r="EZ66" s="260"/>
      <c r="FA66" s="260"/>
      <c r="FB66" s="260"/>
      <c r="FC66" s="260"/>
      <c r="FD66" s="260"/>
      <c r="FE66" s="260"/>
      <c r="FF66" s="260"/>
      <c r="FG66" s="260"/>
      <c r="FH66" s="260"/>
      <c r="FI66" s="260"/>
      <c r="FJ66" s="260"/>
      <c r="FK66" s="260"/>
      <c r="FL66" s="260"/>
      <c r="FM66" s="260"/>
      <c r="FN66" s="260"/>
      <c r="FO66" s="260"/>
      <c r="FP66" s="260"/>
      <c r="FQ66" s="260"/>
      <c r="FR66" s="260"/>
      <c r="FS66" s="260"/>
      <c r="FT66" s="260"/>
      <c r="FU66" s="260"/>
      <c r="FV66" s="260"/>
      <c r="FW66" s="260"/>
      <c r="FX66" s="260"/>
      <c r="FY66" s="260"/>
      <c r="FZ66" s="260"/>
      <c r="GA66" s="260"/>
      <c r="GB66" s="260"/>
      <c r="GC66" s="260"/>
      <c r="GD66" s="260"/>
      <c r="GE66" s="260"/>
      <c r="GF66" s="260"/>
      <c r="GG66" s="260"/>
      <c r="GH66" s="260"/>
      <c r="GI66" s="260"/>
      <c r="GJ66" s="260"/>
      <c r="GK66" s="260"/>
      <c r="GL66" s="260"/>
      <c r="GM66" s="260"/>
      <c r="GN66" s="260"/>
      <c r="GO66" s="260"/>
      <c r="GP66" s="260"/>
      <c r="GQ66" s="260"/>
      <c r="GR66" s="260"/>
      <c r="GS66" s="260"/>
      <c r="GT66" s="260"/>
      <c r="GU66" s="260"/>
      <c r="GV66" s="260"/>
      <c r="GW66" s="260"/>
      <c r="GX66" s="260"/>
      <c r="GY66" s="260"/>
      <c r="GZ66" s="260"/>
      <c r="HA66" s="260"/>
      <c r="HB66" s="260"/>
      <c r="HC66" s="260"/>
      <c r="HD66" s="260"/>
      <c r="HE66" s="260"/>
      <c r="HF66" s="260"/>
      <c r="HG66" s="260"/>
      <c r="HH66" s="260"/>
      <c r="HI66" s="260"/>
      <c r="HJ66" s="260"/>
      <c r="HK66" s="260"/>
      <c r="HL66" s="260"/>
      <c r="HM66" s="260"/>
      <c r="HN66" s="260"/>
      <c r="HO66" s="260"/>
      <c r="HP66" s="260"/>
      <c r="HQ66" s="260"/>
      <c r="HR66" s="260"/>
      <c r="HS66" s="260"/>
      <c r="HT66" s="260"/>
      <c r="HU66" s="260"/>
      <c r="HV66" s="260"/>
      <c r="HW66" s="260"/>
      <c r="HX66" s="260"/>
      <c r="HY66" s="260"/>
      <c r="HZ66" s="260"/>
      <c r="IA66" s="260"/>
      <c r="IB66" s="260"/>
      <c r="IC66" s="260"/>
      <c r="ID66" s="260"/>
      <c r="IE66" s="260"/>
      <c r="IF66" s="260"/>
      <c r="IG66" s="260"/>
      <c r="IH66" s="260"/>
      <c r="II66" s="260"/>
      <c r="IJ66" s="260"/>
      <c r="IK66" s="260"/>
      <c r="IL66" s="260"/>
      <c r="IM66" s="260"/>
      <c r="IN66" s="260"/>
      <c r="IO66" s="260"/>
      <c r="IP66" s="260"/>
      <c r="IQ66" s="260"/>
      <c r="IR66" s="260"/>
      <c r="IS66" s="260"/>
      <c r="IT66" s="260"/>
      <c r="IU66" s="260"/>
      <c r="IV66" s="260"/>
      <c r="IW66" s="260"/>
    </row>
    <row r="67" customFormat="false" ht="12.75" hidden="false" customHeight="false" outlineLevel="0" collapsed="false">
      <c r="A67" s="253" t="s">
        <v>267</v>
      </c>
      <c r="B67" s="273" t="s">
        <v>268</v>
      </c>
      <c r="C67" s="254"/>
      <c r="D67" s="270" t="n">
        <v>0</v>
      </c>
      <c r="E67" s="270" t="n">
        <v>0</v>
      </c>
      <c r="F67" s="270" t="n">
        <v>0</v>
      </c>
      <c r="G67" s="270" t="n">
        <v>0</v>
      </c>
      <c r="H67" s="270" t="n">
        <v>0</v>
      </c>
      <c r="I67" s="270" t="n">
        <v>0</v>
      </c>
      <c r="J67" s="270" t="n">
        <v>0</v>
      </c>
      <c r="K67" s="270" t="n">
        <v>0</v>
      </c>
      <c r="L67" s="270" t="n">
        <v>0</v>
      </c>
      <c r="M67" s="270" t="n">
        <v>0</v>
      </c>
      <c r="N67" s="270" t="n">
        <v>0</v>
      </c>
      <c r="O67" s="270" t="n">
        <v>0</v>
      </c>
      <c r="P67" s="270" t="n">
        <f aca="false">SUM(D67:O67)</f>
        <v>0</v>
      </c>
    </row>
    <row r="68" customFormat="false" ht="12.75" hidden="false" customHeight="false" outlineLevel="0" collapsed="false">
      <c r="A68" s="253" t="s">
        <v>269</v>
      </c>
      <c r="B68" s="273" t="s">
        <v>270</v>
      </c>
      <c r="C68" s="254"/>
      <c r="D68" s="274" t="n">
        <v>0</v>
      </c>
      <c r="E68" s="274" t="n">
        <v>0</v>
      </c>
      <c r="F68" s="274" t="n">
        <v>0</v>
      </c>
      <c r="G68" s="274" t="n">
        <v>0</v>
      </c>
      <c r="H68" s="274" t="n">
        <v>0</v>
      </c>
      <c r="I68" s="274" t="n">
        <v>0</v>
      </c>
      <c r="J68" s="274" t="n">
        <v>0</v>
      </c>
      <c r="K68" s="274" t="n">
        <v>0</v>
      </c>
      <c r="L68" s="274" t="n">
        <v>0</v>
      </c>
      <c r="M68" s="274" t="n">
        <v>0</v>
      </c>
      <c r="N68" s="274" t="n">
        <v>0</v>
      </c>
      <c r="O68" s="274" t="n">
        <v>0</v>
      </c>
      <c r="P68" s="274" t="n">
        <f aca="false">SUM(D68:O68)</f>
        <v>0</v>
      </c>
    </row>
    <row r="69" customFormat="false" ht="12.75" hidden="false" customHeight="false" outlineLevel="0" collapsed="false">
      <c r="A69" s="256"/>
      <c r="B69" s="266" t="s">
        <v>271</v>
      </c>
      <c r="C69" s="258"/>
      <c r="D69" s="275" t="n">
        <f aca="false">SUM(D67:D68)</f>
        <v>0</v>
      </c>
      <c r="E69" s="275" t="n">
        <f aca="false">SUM(E67:E68)</f>
        <v>0</v>
      </c>
      <c r="F69" s="275" t="n">
        <f aca="false">SUM(F67:F68)</f>
        <v>0</v>
      </c>
      <c r="G69" s="275" t="n">
        <f aca="false">SUM(G67:G68)</f>
        <v>0</v>
      </c>
      <c r="H69" s="275" t="n">
        <f aca="false">SUM(H67:H68)</f>
        <v>0</v>
      </c>
      <c r="I69" s="275" t="n">
        <f aca="false">SUM(I67:I68)</f>
        <v>0</v>
      </c>
      <c r="J69" s="275" t="n">
        <f aca="false">SUM(J67:J68)</f>
        <v>0</v>
      </c>
      <c r="K69" s="275" t="n">
        <f aca="false">SUM(K67:K68)</f>
        <v>0</v>
      </c>
      <c r="L69" s="275" t="n">
        <f aca="false">SUM(L67:L68)</f>
        <v>0</v>
      </c>
      <c r="M69" s="275" t="n">
        <f aca="false">SUM(M67:M68)</f>
        <v>0</v>
      </c>
      <c r="N69" s="275" t="n">
        <f aca="false">SUM(N67:N68)</f>
        <v>0</v>
      </c>
      <c r="O69" s="275" t="n">
        <f aca="false">SUM(O67:O68)</f>
        <v>0</v>
      </c>
      <c r="P69" s="275" t="n">
        <f aca="false">SUM(P67:P68)</f>
        <v>0</v>
      </c>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260"/>
      <c r="BQ69" s="260"/>
      <c r="BR69" s="260"/>
      <c r="BS69" s="260"/>
      <c r="BT69" s="260"/>
      <c r="BU69" s="260"/>
      <c r="BV69" s="260"/>
      <c r="BW69" s="260"/>
      <c r="BX69" s="260"/>
      <c r="BY69" s="260"/>
      <c r="BZ69" s="260"/>
      <c r="CA69" s="260"/>
      <c r="CB69" s="260"/>
      <c r="CC69" s="260"/>
      <c r="CD69" s="260"/>
      <c r="CE69" s="260"/>
      <c r="CF69" s="260"/>
      <c r="CG69" s="260"/>
      <c r="CH69" s="260"/>
      <c r="CI69" s="260"/>
      <c r="CJ69" s="260"/>
      <c r="CK69" s="260"/>
      <c r="CL69" s="260"/>
      <c r="CM69" s="260"/>
      <c r="CN69" s="260"/>
      <c r="CO69" s="260"/>
      <c r="CP69" s="260"/>
      <c r="CQ69" s="260"/>
      <c r="CR69" s="260"/>
      <c r="CS69" s="260"/>
      <c r="CT69" s="260"/>
      <c r="CU69" s="260"/>
      <c r="CV69" s="260"/>
      <c r="CW69" s="260"/>
      <c r="CX69" s="260"/>
      <c r="CY69" s="260"/>
      <c r="CZ69" s="260"/>
      <c r="DA69" s="260"/>
      <c r="DB69" s="260"/>
      <c r="DC69" s="260"/>
      <c r="DD69" s="260"/>
      <c r="DE69" s="260"/>
      <c r="DF69" s="260"/>
      <c r="DG69" s="260"/>
      <c r="DH69" s="260"/>
      <c r="DI69" s="260"/>
      <c r="DJ69" s="260"/>
      <c r="DK69" s="260"/>
      <c r="DL69" s="260"/>
      <c r="DM69" s="260"/>
      <c r="DN69" s="260"/>
      <c r="DO69" s="260"/>
      <c r="DP69" s="260"/>
      <c r="DQ69" s="260"/>
      <c r="DR69" s="260"/>
      <c r="DS69" s="260"/>
      <c r="DT69" s="260"/>
      <c r="DU69" s="260"/>
      <c r="DV69" s="260"/>
      <c r="DW69" s="260"/>
      <c r="DX69" s="260"/>
      <c r="DY69" s="260"/>
      <c r="DZ69" s="260"/>
      <c r="EA69" s="260"/>
      <c r="EB69" s="260"/>
      <c r="EC69" s="260"/>
      <c r="ED69" s="260"/>
      <c r="EE69" s="260"/>
      <c r="EF69" s="260"/>
      <c r="EG69" s="260"/>
      <c r="EH69" s="260"/>
      <c r="EI69" s="260"/>
      <c r="EJ69" s="260"/>
      <c r="EK69" s="260"/>
      <c r="EL69" s="260"/>
      <c r="EM69" s="260"/>
      <c r="EN69" s="260"/>
      <c r="EO69" s="260"/>
      <c r="EP69" s="260"/>
      <c r="EQ69" s="260"/>
      <c r="ER69" s="260"/>
      <c r="ES69" s="260"/>
      <c r="ET69" s="260"/>
      <c r="EU69" s="260"/>
      <c r="EV69" s="260"/>
      <c r="EW69" s="260"/>
      <c r="EX69" s="260"/>
      <c r="EY69" s="260"/>
      <c r="EZ69" s="260"/>
      <c r="FA69" s="260"/>
      <c r="FB69" s="260"/>
      <c r="FC69" s="260"/>
      <c r="FD69" s="260"/>
      <c r="FE69" s="260"/>
      <c r="FF69" s="260"/>
      <c r="FG69" s="260"/>
      <c r="FH69" s="260"/>
      <c r="FI69" s="260"/>
      <c r="FJ69" s="260"/>
      <c r="FK69" s="260"/>
      <c r="FL69" s="260"/>
      <c r="FM69" s="260"/>
      <c r="FN69" s="260"/>
      <c r="FO69" s="260"/>
      <c r="FP69" s="260"/>
      <c r="FQ69" s="260"/>
      <c r="FR69" s="260"/>
      <c r="FS69" s="260"/>
      <c r="FT69" s="260"/>
      <c r="FU69" s="260"/>
      <c r="FV69" s="260"/>
      <c r="FW69" s="260"/>
      <c r="FX69" s="260"/>
      <c r="FY69" s="260"/>
      <c r="FZ69" s="260"/>
      <c r="GA69" s="260"/>
      <c r="GB69" s="260"/>
      <c r="GC69" s="260"/>
      <c r="GD69" s="260"/>
      <c r="GE69" s="260"/>
      <c r="GF69" s="260"/>
      <c r="GG69" s="260"/>
      <c r="GH69" s="260"/>
      <c r="GI69" s="260"/>
      <c r="GJ69" s="260"/>
      <c r="GK69" s="260"/>
      <c r="GL69" s="260"/>
      <c r="GM69" s="260"/>
      <c r="GN69" s="260"/>
      <c r="GO69" s="260"/>
      <c r="GP69" s="260"/>
      <c r="GQ69" s="260"/>
      <c r="GR69" s="260"/>
      <c r="GS69" s="260"/>
      <c r="GT69" s="260"/>
      <c r="GU69" s="260"/>
      <c r="GV69" s="260"/>
      <c r="GW69" s="260"/>
      <c r="GX69" s="260"/>
      <c r="GY69" s="260"/>
      <c r="GZ69" s="260"/>
      <c r="HA69" s="260"/>
      <c r="HB69" s="260"/>
      <c r="HC69" s="260"/>
      <c r="HD69" s="260"/>
      <c r="HE69" s="260"/>
      <c r="HF69" s="260"/>
      <c r="HG69" s="260"/>
      <c r="HH69" s="260"/>
      <c r="HI69" s="260"/>
      <c r="HJ69" s="260"/>
      <c r="HK69" s="260"/>
      <c r="HL69" s="260"/>
      <c r="HM69" s="260"/>
      <c r="HN69" s="260"/>
      <c r="HO69" s="260"/>
      <c r="HP69" s="260"/>
      <c r="HQ69" s="260"/>
      <c r="HR69" s="260"/>
      <c r="HS69" s="260"/>
      <c r="HT69" s="260"/>
      <c r="HU69" s="260"/>
      <c r="HV69" s="260"/>
      <c r="HW69" s="260"/>
      <c r="HX69" s="260"/>
      <c r="HY69" s="260"/>
      <c r="HZ69" s="260"/>
      <c r="IA69" s="260"/>
      <c r="IB69" s="260"/>
      <c r="IC69" s="260"/>
      <c r="ID69" s="260"/>
      <c r="IE69" s="260"/>
      <c r="IF69" s="260"/>
      <c r="IG69" s="260"/>
      <c r="IH69" s="260"/>
      <c r="II69" s="260"/>
      <c r="IJ69" s="260"/>
      <c r="IK69" s="260"/>
      <c r="IL69" s="260"/>
      <c r="IM69" s="260"/>
      <c r="IN69" s="260"/>
      <c r="IO69" s="260"/>
      <c r="IP69" s="260"/>
      <c r="IQ69" s="260"/>
      <c r="IR69" s="260"/>
      <c r="IS69" s="260"/>
      <c r="IT69" s="260"/>
      <c r="IU69" s="260"/>
      <c r="IV69" s="260"/>
      <c r="IW69" s="260"/>
    </row>
    <row r="70" customFormat="false" ht="12.75" hidden="false" customHeight="false" outlineLevel="0" collapsed="false">
      <c r="A70" s="256" t="s">
        <v>272</v>
      </c>
      <c r="B70" s="278" t="s">
        <v>273</v>
      </c>
      <c r="C70" s="258"/>
      <c r="D70" s="275" t="n">
        <v>0</v>
      </c>
      <c r="E70" s="275" t="n">
        <v>0</v>
      </c>
      <c r="F70" s="275" t="n">
        <v>0</v>
      </c>
      <c r="G70" s="275" t="n">
        <v>0</v>
      </c>
      <c r="H70" s="275" t="n">
        <v>0</v>
      </c>
      <c r="I70" s="275" t="n">
        <v>0</v>
      </c>
      <c r="J70" s="275" t="n">
        <v>0</v>
      </c>
      <c r="K70" s="275" t="n">
        <v>0</v>
      </c>
      <c r="L70" s="275" t="n">
        <v>0</v>
      </c>
      <c r="M70" s="275" t="n">
        <v>0</v>
      </c>
      <c r="N70" s="275" t="n">
        <v>0</v>
      </c>
      <c r="O70" s="275" t="n">
        <v>0</v>
      </c>
      <c r="P70" s="275" t="n">
        <f aca="false">SUM(D70:O70)</f>
        <v>0</v>
      </c>
      <c r="Q70" s="260"/>
      <c r="R70" s="260"/>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0"/>
      <c r="BX70" s="260"/>
      <c r="BY70" s="260"/>
      <c r="BZ70" s="260"/>
      <c r="CA70" s="260"/>
      <c r="CB70" s="260"/>
      <c r="CC70" s="260"/>
      <c r="CD70" s="260"/>
      <c r="CE70" s="260"/>
      <c r="CF70" s="260"/>
      <c r="CG70" s="260"/>
      <c r="CH70" s="260"/>
      <c r="CI70" s="260"/>
      <c r="CJ70" s="260"/>
      <c r="CK70" s="260"/>
      <c r="CL70" s="260"/>
      <c r="CM70" s="260"/>
      <c r="CN70" s="260"/>
      <c r="CO70" s="260"/>
      <c r="CP70" s="260"/>
      <c r="CQ70" s="260"/>
      <c r="CR70" s="260"/>
      <c r="CS70" s="260"/>
      <c r="CT70" s="260"/>
      <c r="CU70" s="260"/>
      <c r="CV70" s="260"/>
      <c r="CW70" s="260"/>
      <c r="CX70" s="260"/>
      <c r="CY70" s="260"/>
      <c r="CZ70" s="260"/>
      <c r="DA70" s="260"/>
      <c r="DB70" s="260"/>
      <c r="DC70" s="260"/>
      <c r="DD70" s="260"/>
      <c r="DE70" s="260"/>
      <c r="DF70" s="260"/>
      <c r="DG70" s="260"/>
      <c r="DH70" s="260"/>
      <c r="DI70" s="260"/>
      <c r="DJ70" s="260"/>
      <c r="DK70" s="260"/>
      <c r="DL70" s="260"/>
      <c r="DM70" s="260"/>
      <c r="DN70" s="260"/>
      <c r="DO70" s="260"/>
      <c r="DP70" s="260"/>
      <c r="DQ70" s="260"/>
      <c r="DR70" s="260"/>
      <c r="DS70" s="260"/>
      <c r="DT70" s="260"/>
      <c r="DU70" s="260"/>
      <c r="DV70" s="260"/>
      <c r="DW70" s="260"/>
      <c r="DX70" s="260"/>
      <c r="DY70" s="260"/>
      <c r="DZ70" s="260"/>
      <c r="EA70" s="260"/>
      <c r="EB70" s="260"/>
      <c r="EC70" s="260"/>
      <c r="ED70" s="260"/>
      <c r="EE70" s="260"/>
      <c r="EF70" s="260"/>
      <c r="EG70" s="260"/>
      <c r="EH70" s="260"/>
      <c r="EI70" s="260"/>
      <c r="EJ70" s="260"/>
      <c r="EK70" s="260"/>
      <c r="EL70" s="260"/>
      <c r="EM70" s="260"/>
      <c r="EN70" s="260"/>
      <c r="EO70" s="260"/>
      <c r="EP70" s="260"/>
      <c r="EQ70" s="260"/>
      <c r="ER70" s="260"/>
      <c r="ES70" s="260"/>
      <c r="ET70" s="260"/>
      <c r="EU70" s="260"/>
      <c r="EV70" s="260"/>
      <c r="EW70" s="260"/>
      <c r="EX70" s="260"/>
      <c r="EY70" s="260"/>
      <c r="EZ70" s="260"/>
      <c r="FA70" s="260"/>
      <c r="FB70" s="260"/>
      <c r="FC70" s="260"/>
      <c r="FD70" s="260"/>
      <c r="FE70" s="260"/>
      <c r="FF70" s="260"/>
      <c r="FG70" s="260"/>
      <c r="FH70" s="260"/>
      <c r="FI70" s="260"/>
      <c r="FJ70" s="260"/>
      <c r="FK70" s="260"/>
      <c r="FL70" s="260"/>
      <c r="FM70" s="260"/>
      <c r="FN70" s="260"/>
      <c r="FO70" s="260"/>
      <c r="FP70" s="260"/>
      <c r="FQ70" s="260"/>
      <c r="FR70" s="260"/>
      <c r="FS70" s="260"/>
      <c r="FT70" s="260"/>
      <c r="FU70" s="260"/>
      <c r="FV70" s="260"/>
      <c r="FW70" s="260"/>
      <c r="FX70" s="260"/>
      <c r="FY70" s="260"/>
      <c r="FZ70" s="260"/>
      <c r="GA70" s="260"/>
      <c r="GB70" s="260"/>
      <c r="GC70" s="260"/>
      <c r="GD70" s="260"/>
      <c r="GE70" s="260"/>
      <c r="GF70" s="260"/>
      <c r="GG70" s="260"/>
      <c r="GH70" s="260"/>
      <c r="GI70" s="260"/>
      <c r="GJ70" s="260"/>
      <c r="GK70" s="260"/>
      <c r="GL70" s="260"/>
      <c r="GM70" s="260"/>
      <c r="GN70" s="260"/>
      <c r="GO70" s="260"/>
      <c r="GP70" s="260"/>
      <c r="GQ70" s="260"/>
      <c r="GR70" s="260"/>
      <c r="GS70" s="260"/>
      <c r="GT70" s="260"/>
      <c r="GU70" s="260"/>
      <c r="GV70" s="260"/>
      <c r="GW70" s="260"/>
      <c r="GX70" s="260"/>
      <c r="GY70" s="260"/>
      <c r="GZ70" s="260"/>
      <c r="HA70" s="260"/>
      <c r="HB70" s="260"/>
      <c r="HC70" s="260"/>
      <c r="HD70" s="260"/>
      <c r="HE70" s="260"/>
      <c r="HF70" s="260"/>
      <c r="HG70" s="260"/>
      <c r="HH70" s="260"/>
      <c r="HI70" s="260"/>
      <c r="HJ70" s="260"/>
      <c r="HK70" s="260"/>
      <c r="HL70" s="260"/>
      <c r="HM70" s="260"/>
      <c r="HN70" s="260"/>
      <c r="HO70" s="260"/>
      <c r="HP70" s="260"/>
      <c r="HQ70" s="260"/>
      <c r="HR70" s="260"/>
      <c r="HS70" s="260"/>
      <c r="HT70" s="260"/>
      <c r="HU70" s="260"/>
      <c r="HV70" s="260"/>
      <c r="HW70" s="260"/>
      <c r="HX70" s="260"/>
      <c r="HY70" s="260"/>
      <c r="HZ70" s="260"/>
      <c r="IA70" s="260"/>
      <c r="IB70" s="260"/>
      <c r="IC70" s="260"/>
      <c r="ID70" s="260"/>
      <c r="IE70" s="260"/>
      <c r="IF70" s="260"/>
      <c r="IG70" s="260"/>
      <c r="IH70" s="260"/>
      <c r="II70" s="260"/>
      <c r="IJ70" s="260"/>
      <c r="IK70" s="260"/>
      <c r="IL70" s="260"/>
      <c r="IM70" s="260"/>
      <c r="IN70" s="260"/>
      <c r="IO70" s="260"/>
      <c r="IP70" s="260"/>
      <c r="IQ70" s="260"/>
      <c r="IR70" s="260"/>
      <c r="IS70" s="260"/>
      <c r="IT70" s="260"/>
      <c r="IU70" s="260"/>
      <c r="IV70" s="260"/>
      <c r="IW70" s="260"/>
    </row>
    <row r="71" customFormat="false" ht="12.75" hidden="false" customHeight="false" outlineLevel="0" collapsed="false">
      <c r="A71" s="256" t="s">
        <v>274</v>
      </c>
      <c r="B71" s="278" t="s">
        <v>150</v>
      </c>
      <c r="C71" s="258"/>
      <c r="D71" s="275" t="n">
        <v>0</v>
      </c>
      <c r="E71" s="275" t="n">
        <v>0</v>
      </c>
      <c r="F71" s="275" t="n">
        <v>0</v>
      </c>
      <c r="G71" s="275" t="n">
        <v>0</v>
      </c>
      <c r="H71" s="275" t="n">
        <v>0</v>
      </c>
      <c r="I71" s="275" t="n">
        <v>0</v>
      </c>
      <c r="J71" s="275" t="n">
        <v>0</v>
      </c>
      <c r="K71" s="275" t="n">
        <v>0</v>
      </c>
      <c r="L71" s="275" t="n">
        <v>0</v>
      </c>
      <c r="M71" s="275" t="n">
        <v>0</v>
      </c>
      <c r="N71" s="275" t="n">
        <v>0</v>
      </c>
      <c r="O71" s="275" t="n">
        <v>0</v>
      </c>
      <c r="P71" s="275" t="n">
        <f aca="false">SUM(D71:O71)</f>
        <v>0</v>
      </c>
      <c r="Q71" s="260"/>
      <c r="R71" s="260"/>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260"/>
      <c r="BE71" s="260"/>
      <c r="BF71" s="260"/>
      <c r="BG71" s="260"/>
      <c r="BH71" s="260"/>
      <c r="BI71" s="260"/>
      <c r="BJ71" s="260"/>
      <c r="BK71" s="260"/>
      <c r="BL71" s="260"/>
      <c r="BM71" s="260"/>
      <c r="BN71" s="260"/>
      <c r="BO71" s="260"/>
      <c r="BP71" s="260"/>
      <c r="BQ71" s="260"/>
      <c r="BR71" s="260"/>
      <c r="BS71" s="260"/>
      <c r="BT71" s="260"/>
      <c r="BU71" s="260"/>
      <c r="BV71" s="260"/>
      <c r="BW71" s="260"/>
      <c r="BX71" s="260"/>
      <c r="BY71" s="260"/>
      <c r="BZ71" s="260"/>
      <c r="CA71" s="260"/>
      <c r="CB71" s="260"/>
      <c r="CC71" s="260"/>
      <c r="CD71" s="260"/>
      <c r="CE71" s="260"/>
      <c r="CF71" s="260"/>
      <c r="CG71" s="260"/>
      <c r="CH71" s="260"/>
      <c r="CI71" s="260"/>
      <c r="CJ71" s="260"/>
      <c r="CK71" s="260"/>
      <c r="CL71" s="260"/>
      <c r="CM71" s="260"/>
      <c r="CN71" s="260"/>
      <c r="CO71" s="260"/>
      <c r="CP71" s="260"/>
      <c r="CQ71" s="260"/>
      <c r="CR71" s="260"/>
      <c r="CS71" s="260"/>
      <c r="CT71" s="260"/>
      <c r="CU71" s="260"/>
      <c r="CV71" s="260"/>
      <c r="CW71" s="260"/>
      <c r="CX71" s="260"/>
      <c r="CY71" s="260"/>
      <c r="CZ71" s="260"/>
      <c r="DA71" s="260"/>
      <c r="DB71" s="260"/>
      <c r="DC71" s="260"/>
      <c r="DD71" s="260"/>
      <c r="DE71" s="260"/>
      <c r="DF71" s="260"/>
      <c r="DG71" s="260"/>
      <c r="DH71" s="260"/>
      <c r="DI71" s="260"/>
      <c r="DJ71" s="260"/>
      <c r="DK71" s="260"/>
      <c r="DL71" s="260"/>
      <c r="DM71" s="260"/>
      <c r="DN71" s="260"/>
      <c r="DO71" s="260"/>
      <c r="DP71" s="260"/>
      <c r="DQ71" s="260"/>
      <c r="DR71" s="260"/>
      <c r="DS71" s="260"/>
      <c r="DT71" s="260"/>
      <c r="DU71" s="260"/>
      <c r="DV71" s="260"/>
      <c r="DW71" s="260"/>
      <c r="DX71" s="260"/>
      <c r="DY71" s="260"/>
      <c r="DZ71" s="260"/>
      <c r="EA71" s="260"/>
      <c r="EB71" s="260"/>
      <c r="EC71" s="260"/>
      <c r="ED71" s="260"/>
      <c r="EE71" s="260"/>
      <c r="EF71" s="260"/>
      <c r="EG71" s="260"/>
      <c r="EH71" s="260"/>
      <c r="EI71" s="260"/>
      <c r="EJ71" s="260"/>
      <c r="EK71" s="260"/>
      <c r="EL71" s="260"/>
      <c r="EM71" s="260"/>
      <c r="EN71" s="260"/>
      <c r="EO71" s="260"/>
      <c r="EP71" s="260"/>
      <c r="EQ71" s="260"/>
      <c r="ER71" s="260"/>
      <c r="ES71" s="260"/>
      <c r="ET71" s="260"/>
      <c r="EU71" s="260"/>
      <c r="EV71" s="260"/>
      <c r="EW71" s="260"/>
      <c r="EX71" s="260"/>
      <c r="EY71" s="260"/>
      <c r="EZ71" s="260"/>
      <c r="FA71" s="260"/>
      <c r="FB71" s="260"/>
      <c r="FC71" s="260"/>
      <c r="FD71" s="260"/>
      <c r="FE71" s="260"/>
      <c r="FF71" s="260"/>
      <c r="FG71" s="260"/>
      <c r="FH71" s="260"/>
      <c r="FI71" s="260"/>
      <c r="FJ71" s="260"/>
      <c r="FK71" s="260"/>
      <c r="FL71" s="260"/>
      <c r="FM71" s="260"/>
      <c r="FN71" s="260"/>
      <c r="FO71" s="260"/>
      <c r="FP71" s="260"/>
      <c r="FQ71" s="260"/>
      <c r="FR71" s="260"/>
      <c r="FS71" s="260"/>
      <c r="FT71" s="260"/>
      <c r="FU71" s="260"/>
      <c r="FV71" s="260"/>
      <c r="FW71" s="260"/>
      <c r="FX71" s="260"/>
      <c r="FY71" s="260"/>
      <c r="FZ71" s="260"/>
      <c r="GA71" s="260"/>
      <c r="GB71" s="260"/>
      <c r="GC71" s="260"/>
      <c r="GD71" s="260"/>
      <c r="GE71" s="260"/>
      <c r="GF71" s="260"/>
      <c r="GG71" s="260"/>
      <c r="GH71" s="260"/>
      <c r="GI71" s="260"/>
      <c r="GJ71" s="260"/>
      <c r="GK71" s="260"/>
      <c r="GL71" s="260"/>
      <c r="GM71" s="260"/>
      <c r="GN71" s="260"/>
      <c r="GO71" s="260"/>
      <c r="GP71" s="260"/>
      <c r="GQ71" s="260"/>
      <c r="GR71" s="260"/>
      <c r="GS71" s="260"/>
      <c r="GT71" s="260"/>
      <c r="GU71" s="260"/>
      <c r="GV71" s="260"/>
      <c r="GW71" s="260"/>
      <c r="GX71" s="260"/>
      <c r="GY71" s="260"/>
      <c r="GZ71" s="260"/>
      <c r="HA71" s="260"/>
      <c r="HB71" s="260"/>
      <c r="HC71" s="260"/>
      <c r="HD71" s="260"/>
      <c r="HE71" s="260"/>
      <c r="HF71" s="260"/>
      <c r="HG71" s="260"/>
      <c r="HH71" s="260"/>
      <c r="HI71" s="260"/>
      <c r="HJ71" s="260"/>
      <c r="HK71" s="260"/>
      <c r="HL71" s="260"/>
      <c r="HM71" s="260"/>
      <c r="HN71" s="260"/>
      <c r="HO71" s="260"/>
      <c r="HP71" s="260"/>
      <c r="HQ71" s="260"/>
      <c r="HR71" s="260"/>
      <c r="HS71" s="260"/>
      <c r="HT71" s="260"/>
      <c r="HU71" s="260"/>
      <c r="HV71" s="260"/>
      <c r="HW71" s="260"/>
      <c r="HX71" s="260"/>
      <c r="HY71" s="260"/>
      <c r="HZ71" s="260"/>
      <c r="IA71" s="260"/>
      <c r="IB71" s="260"/>
      <c r="IC71" s="260"/>
      <c r="ID71" s="260"/>
      <c r="IE71" s="260"/>
      <c r="IF71" s="260"/>
      <c r="IG71" s="260"/>
      <c r="IH71" s="260"/>
      <c r="II71" s="260"/>
      <c r="IJ71" s="260"/>
      <c r="IK71" s="260"/>
      <c r="IL71" s="260"/>
      <c r="IM71" s="260"/>
      <c r="IN71" s="260"/>
      <c r="IO71" s="260"/>
      <c r="IP71" s="260"/>
      <c r="IQ71" s="260"/>
      <c r="IR71" s="260"/>
      <c r="IS71" s="260"/>
      <c r="IT71" s="260"/>
      <c r="IU71" s="260"/>
      <c r="IV71" s="260"/>
      <c r="IW71" s="260"/>
    </row>
    <row r="72" customFormat="false" ht="12.75" hidden="false" customHeight="false" outlineLevel="0" collapsed="false">
      <c r="A72" s="256" t="s">
        <v>275</v>
      </c>
      <c r="B72" s="258" t="s">
        <v>151</v>
      </c>
      <c r="C72" s="258"/>
      <c r="D72" s="267" t="n">
        <f aca="false">+Input!$O$13*'CC 103833 - Headcount'!C47</f>
        <v>0</v>
      </c>
      <c r="E72" s="267" t="n">
        <f aca="false">+Input!$O$13*'CC 103833 - Headcount'!D47</f>
        <v>0</v>
      </c>
      <c r="F72" s="267" t="n">
        <f aca="false">+Input!$O$13*'CC 103833 - Headcount'!E47</f>
        <v>0</v>
      </c>
      <c r="G72" s="267" t="n">
        <f aca="false">+Input!$O$13*'CC 103833 - Headcount'!F47</f>
        <v>0</v>
      </c>
      <c r="H72" s="267" t="n">
        <f aca="false">+Input!$O$13*'CC 103833 - Headcount'!G47</f>
        <v>0</v>
      </c>
      <c r="I72" s="267" t="n">
        <f aca="false">+Input!$O$13*'CC 103833 - Headcount'!H47</f>
        <v>0</v>
      </c>
      <c r="J72" s="267" t="n">
        <f aca="false">+Input!$O$13*'CC 103833 - Headcount'!I47</f>
        <v>0</v>
      </c>
      <c r="K72" s="267" t="n">
        <f aca="false">+Input!$O$13*'CC 103833 - Headcount'!J47</f>
        <v>0</v>
      </c>
      <c r="L72" s="267" t="n">
        <f aca="false">+Input!$O$13*'CC 103833 - Headcount'!K47</f>
        <v>0</v>
      </c>
      <c r="M72" s="267" t="n">
        <f aca="false">+Input!$O$13*'CC 103833 - Headcount'!L47</f>
        <v>0</v>
      </c>
      <c r="N72" s="267" t="n">
        <f aca="false">+Input!$O$13*'CC 103833 - Headcount'!M47</f>
        <v>0</v>
      </c>
      <c r="O72" s="267" t="n">
        <f aca="false">+Input!$O$13*'CC 103833 - Headcount'!N47</f>
        <v>0</v>
      </c>
      <c r="P72" s="267" t="n">
        <f aca="false">SUM(D72:O72)</f>
        <v>0</v>
      </c>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260"/>
      <c r="BE72" s="260"/>
      <c r="BF72" s="260"/>
      <c r="BG72" s="260"/>
      <c r="BH72" s="260"/>
      <c r="BI72" s="260"/>
      <c r="BJ72" s="260"/>
      <c r="BK72" s="260"/>
      <c r="BL72" s="260"/>
      <c r="BM72" s="260"/>
      <c r="BN72" s="260"/>
      <c r="BO72" s="260"/>
      <c r="BP72" s="260"/>
      <c r="BQ72" s="260"/>
      <c r="BR72" s="260"/>
      <c r="BS72" s="260"/>
      <c r="BT72" s="260"/>
      <c r="BU72" s="260"/>
      <c r="BV72" s="260"/>
      <c r="BW72" s="260"/>
      <c r="BX72" s="260"/>
      <c r="BY72" s="260"/>
      <c r="BZ72" s="260"/>
      <c r="CA72" s="260"/>
      <c r="CB72" s="260"/>
      <c r="CC72" s="260"/>
      <c r="CD72" s="260"/>
      <c r="CE72" s="260"/>
      <c r="CF72" s="260"/>
      <c r="CG72" s="260"/>
      <c r="CH72" s="260"/>
      <c r="CI72" s="260"/>
      <c r="CJ72" s="260"/>
      <c r="CK72" s="260"/>
      <c r="CL72" s="260"/>
      <c r="CM72" s="260"/>
      <c r="CN72" s="260"/>
      <c r="CO72" s="260"/>
      <c r="CP72" s="260"/>
      <c r="CQ72" s="260"/>
      <c r="CR72" s="260"/>
      <c r="CS72" s="260"/>
      <c r="CT72" s="260"/>
      <c r="CU72" s="260"/>
      <c r="CV72" s="260"/>
      <c r="CW72" s="260"/>
      <c r="CX72" s="260"/>
      <c r="CY72" s="260"/>
      <c r="CZ72" s="260"/>
      <c r="DA72" s="260"/>
      <c r="DB72" s="260"/>
      <c r="DC72" s="260"/>
      <c r="DD72" s="260"/>
      <c r="DE72" s="260"/>
      <c r="DF72" s="260"/>
      <c r="DG72" s="260"/>
      <c r="DH72" s="260"/>
      <c r="DI72" s="260"/>
      <c r="DJ72" s="260"/>
      <c r="DK72" s="260"/>
      <c r="DL72" s="260"/>
      <c r="DM72" s="260"/>
      <c r="DN72" s="260"/>
      <c r="DO72" s="260"/>
      <c r="DP72" s="260"/>
      <c r="DQ72" s="260"/>
      <c r="DR72" s="260"/>
      <c r="DS72" s="260"/>
      <c r="DT72" s="260"/>
      <c r="DU72" s="260"/>
      <c r="DV72" s="260"/>
      <c r="DW72" s="260"/>
      <c r="DX72" s="260"/>
      <c r="DY72" s="260"/>
      <c r="DZ72" s="260"/>
      <c r="EA72" s="260"/>
      <c r="EB72" s="260"/>
      <c r="EC72" s="260"/>
      <c r="ED72" s="260"/>
      <c r="EE72" s="260"/>
      <c r="EF72" s="260"/>
      <c r="EG72" s="260"/>
      <c r="EH72" s="260"/>
      <c r="EI72" s="260"/>
      <c r="EJ72" s="260"/>
      <c r="EK72" s="260"/>
      <c r="EL72" s="260"/>
      <c r="EM72" s="260"/>
      <c r="EN72" s="260"/>
      <c r="EO72" s="260"/>
      <c r="EP72" s="260"/>
      <c r="EQ72" s="260"/>
      <c r="ER72" s="260"/>
      <c r="ES72" s="260"/>
      <c r="ET72" s="260"/>
      <c r="EU72" s="260"/>
      <c r="EV72" s="260"/>
      <c r="EW72" s="260"/>
      <c r="EX72" s="260"/>
      <c r="EY72" s="260"/>
      <c r="EZ72" s="260"/>
      <c r="FA72" s="260"/>
      <c r="FB72" s="260"/>
      <c r="FC72" s="260"/>
      <c r="FD72" s="260"/>
      <c r="FE72" s="260"/>
      <c r="FF72" s="260"/>
      <c r="FG72" s="260"/>
      <c r="FH72" s="260"/>
      <c r="FI72" s="260"/>
      <c r="FJ72" s="260"/>
      <c r="FK72" s="260"/>
      <c r="FL72" s="260"/>
      <c r="FM72" s="260"/>
      <c r="FN72" s="260"/>
      <c r="FO72" s="260"/>
      <c r="FP72" s="260"/>
      <c r="FQ72" s="260"/>
      <c r="FR72" s="260"/>
      <c r="FS72" s="260"/>
      <c r="FT72" s="260"/>
      <c r="FU72" s="260"/>
      <c r="FV72" s="260"/>
      <c r="FW72" s="260"/>
      <c r="FX72" s="260"/>
      <c r="FY72" s="260"/>
      <c r="FZ72" s="260"/>
      <c r="GA72" s="260"/>
      <c r="GB72" s="260"/>
      <c r="GC72" s="260"/>
      <c r="GD72" s="260"/>
      <c r="GE72" s="260"/>
      <c r="GF72" s="260"/>
      <c r="GG72" s="260"/>
      <c r="GH72" s="260"/>
      <c r="GI72" s="260"/>
      <c r="GJ72" s="260"/>
      <c r="GK72" s="260"/>
      <c r="GL72" s="260"/>
      <c r="GM72" s="260"/>
      <c r="GN72" s="260"/>
      <c r="GO72" s="260"/>
      <c r="GP72" s="260"/>
      <c r="GQ72" s="260"/>
      <c r="GR72" s="260"/>
      <c r="GS72" s="260"/>
      <c r="GT72" s="260"/>
      <c r="GU72" s="260"/>
      <c r="GV72" s="260"/>
      <c r="GW72" s="260"/>
      <c r="GX72" s="260"/>
      <c r="GY72" s="260"/>
      <c r="GZ72" s="260"/>
      <c r="HA72" s="260"/>
      <c r="HB72" s="260"/>
      <c r="HC72" s="260"/>
      <c r="HD72" s="260"/>
      <c r="HE72" s="260"/>
      <c r="HF72" s="260"/>
      <c r="HG72" s="260"/>
      <c r="HH72" s="260"/>
      <c r="HI72" s="260"/>
      <c r="HJ72" s="260"/>
      <c r="HK72" s="260"/>
      <c r="HL72" s="260"/>
      <c r="HM72" s="260"/>
      <c r="HN72" s="260"/>
      <c r="HO72" s="260"/>
      <c r="HP72" s="260"/>
      <c r="HQ72" s="260"/>
      <c r="HR72" s="260"/>
      <c r="HS72" s="260"/>
      <c r="HT72" s="260"/>
      <c r="HU72" s="260"/>
      <c r="HV72" s="260"/>
      <c r="HW72" s="260"/>
      <c r="HX72" s="260"/>
      <c r="HY72" s="260"/>
      <c r="HZ72" s="260"/>
      <c r="IA72" s="260"/>
      <c r="IB72" s="260"/>
      <c r="IC72" s="260"/>
      <c r="ID72" s="260"/>
      <c r="IE72" s="260"/>
      <c r="IF72" s="260"/>
      <c r="IG72" s="260"/>
      <c r="IH72" s="260"/>
      <c r="II72" s="260"/>
      <c r="IJ72" s="260"/>
      <c r="IK72" s="260"/>
      <c r="IL72" s="260"/>
      <c r="IM72" s="260"/>
      <c r="IN72" s="260"/>
      <c r="IO72" s="260"/>
      <c r="IP72" s="260"/>
      <c r="IQ72" s="260"/>
      <c r="IR72" s="260"/>
      <c r="IS72" s="260"/>
      <c r="IT72" s="260"/>
      <c r="IU72" s="260"/>
      <c r="IV72" s="260"/>
      <c r="IW72" s="260"/>
    </row>
    <row r="73" customFormat="false" ht="12.75" hidden="false" customHeight="false" outlineLevel="0" collapsed="false">
      <c r="A73" s="279"/>
      <c r="B73" s="280" t="s">
        <v>277</v>
      </c>
      <c r="C73" s="280"/>
      <c r="D73" s="281" t="n">
        <f aca="false">'CC 103833 - Headcount'!C180+'CC 103833 - Headcount'!C182</f>
        <v>0</v>
      </c>
      <c r="E73" s="281" t="n">
        <f aca="false">'CC 103833 - Headcount'!D180+'CC 103833 - Headcount'!D182</f>
        <v>0</v>
      </c>
      <c r="F73" s="281" t="n">
        <f aca="false">'CC 103833 - Headcount'!E180+'CC 103833 - Headcount'!E182</f>
        <v>0</v>
      </c>
      <c r="G73" s="281" t="n">
        <f aca="false">'CC 103833 - Headcount'!F180+'CC 103833 - Headcount'!F182</f>
        <v>0</v>
      </c>
      <c r="H73" s="281" t="n">
        <f aca="false">'CC 103833 - Headcount'!G180+'CC 103833 - Headcount'!G182</f>
        <v>0</v>
      </c>
      <c r="I73" s="281" t="n">
        <f aca="false">'CC 103833 - Headcount'!H180+'CC 103833 - Headcount'!H182</f>
        <v>0</v>
      </c>
      <c r="J73" s="281" t="n">
        <f aca="false">'CC 103833 - Headcount'!I180+'CC 103833 - Headcount'!I182</f>
        <v>0</v>
      </c>
      <c r="K73" s="281" t="n">
        <f aca="false">'CC 103833 - Headcount'!J180+'CC 103833 - Headcount'!J182</f>
        <v>0</v>
      </c>
      <c r="L73" s="281" t="n">
        <f aca="false">'CC 103833 - Headcount'!K180+'CC 103833 - Headcount'!K182</f>
        <v>0</v>
      </c>
      <c r="M73" s="281" t="n">
        <f aca="false">'CC 103833 - Headcount'!L180+'CC 103833 - Headcount'!L182</f>
        <v>0</v>
      </c>
      <c r="N73" s="281" t="n">
        <f aca="false">'CC 103833 - Headcount'!M180+'CC 103833 - Headcount'!M182</f>
        <v>0</v>
      </c>
      <c r="O73" s="281" t="n">
        <f aca="false">'CC 103833 - Headcount'!N180+'CC 103833 - Headcount'!N182</f>
        <v>0</v>
      </c>
      <c r="P73" s="281" t="n">
        <f aca="false">SUM(D73:O73)</f>
        <v>0</v>
      </c>
      <c r="Q73" s="282"/>
      <c r="R73" s="282"/>
      <c r="S73" s="282"/>
      <c r="T73" s="282"/>
      <c r="U73" s="282"/>
      <c r="V73" s="282"/>
      <c r="W73" s="282"/>
      <c r="X73" s="282"/>
      <c r="Y73" s="282"/>
      <c r="Z73" s="282"/>
      <c r="AA73" s="282"/>
      <c r="AB73" s="282"/>
      <c r="AC73" s="282"/>
      <c r="AD73" s="282"/>
      <c r="AE73" s="282"/>
      <c r="AF73" s="282"/>
      <c r="AG73" s="282"/>
      <c r="AH73" s="282"/>
      <c r="AI73" s="282"/>
      <c r="AJ73" s="282"/>
      <c r="AK73" s="282"/>
      <c r="AL73" s="282"/>
      <c r="AM73" s="282"/>
      <c r="AN73" s="282"/>
      <c r="AO73" s="282"/>
      <c r="AP73" s="282"/>
      <c r="AQ73" s="282"/>
      <c r="AR73" s="282"/>
      <c r="AS73" s="282"/>
      <c r="AT73" s="282"/>
      <c r="AU73" s="282"/>
      <c r="AV73" s="282"/>
      <c r="AW73" s="282"/>
      <c r="AX73" s="282"/>
      <c r="AY73" s="282"/>
      <c r="AZ73" s="282"/>
      <c r="BA73" s="282"/>
      <c r="BB73" s="282"/>
      <c r="BC73" s="282"/>
      <c r="BD73" s="282"/>
      <c r="BE73" s="282"/>
      <c r="BF73" s="282"/>
      <c r="BG73" s="282"/>
      <c r="BH73" s="282"/>
      <c r="BI73" s="282"/>
      <c r="BJ73" s="282"/>
      <c r="BK73" s="282"/>
      <c r="BL73" s="282"/>
      <c r="BM73" s="282"/>
      <c r="BN73" s="282"/>
      <c r="BO73" s="282"/>
      <c r="BP73" s="282"/>
      <c r="BQ73" s="282"/>
      <c r="BR73" s="282"/>
      <c r="BS73" s="282"/>
      <c r="BT73" s="282"/>
      <c r="BU73" s="282"/>
      <c r="BV73" s="282"/>
      <c r="BW73" s="282"/>
      <c r="BX73" s="282"/>
      <c r="BY73" s="282"/>
      <c r="BZ73" s="282"/>
      <c r="CA73" s="282"/>
      <c r="CB73" s="282"/>
      <c r="CC73" s="282"/>
      <c r="CD73" s="282"/>
      <c r="CE73" s="282"/>
      <c r="CF73" s="282"/>
      <c r="CG73" s="282"/>
      <c r="CH73" s="282"/>
      <c r="CI73" s="282"/>
      <c r="CJ73" s="282"/>
      <c r="CK73" s="282"/>
      <c r="CL73" s="282"/>
      <c r="CM73" s="282"/>
      <c r="CN73" s="282"/>
      <c r="CO73" s="282"/>
      <c r="CP73" s="282"/>
      <c r="CQ73" s="282"/>
      <c r="CR73" s="282"/>
      <c r="CS73" s="282"/>
      <c r="CT73" s="282"/>
      <c r="CU73" s="282"/>
      <c r="CV73" s="282"/>
      <c r="CW73" s="282"/>
      <c r="CX73" s="282"/>
      <c r="CY73" s="282"/>
      <c r="CZ73" s="282"/>
      <c r="DA73" s="282"/>
      <c r="DB73" s="282"/>
      <c r="DC73" s="282"/>
      <c r="DD73" s="282"/>
      <c r="DE73" s="282"/>
      <c r="DF73" s="282"/>
      <c r="DG73" s="282"/>
      <c r="DH73" s="282"/>
      <c r="DI73" s="282"/>
      <c r="DJ73" s="282"/>
      <c r="DK73" s="282"/>
      <c r="DL73" s="282"/>
      <c r="DM73" s="282"/>
      <c r="DN73" s="282"/>
      <c r="DO73" s="282"/>
      <c r="DP73" s="282"/>
      <c r="DQ73" s="282"/>
      <c r="DR73" s="282"/>
      <c r="DS73" s="282"/>
      <c r="DT73" s="282"/>
      <c r="DU73" s="282"/>
      <c r="DV73" s="282"/>
      <c r="DW73" s="282"/>
      <c r="DX73" s="282"/>
      <c r="DY73" s="282"/>
      <c r="DZ73" s="282"/>
      <c r="EA73" s="282"/>
      <c r="EB73" s="282"/>
      <c r="EC73" s="282"/>
      <c r="ED73" s="282"/>
      <c r="EE73" s="282"/>
      <c r="EF73" s="282"/>
      <c r="EG73" s="282"/>
      <c r="EH73" s="282"/>
      <c r="EI73" s="282"/>
      <c r="EJ73" s="282"/>
      <c r="EK73" s="282"/>
      <c r="EL73" s="282"/>
      <c r="EM73" s="282"/>
      <c r="EN73" s="282"/>
      <c r="EO73" s="282"/>
      <c r="EP73" s="282"/>
      <c r="EQ73" s="282"/>
      <c r="ER73" s="282"/>
      <c r="ES73" s="282"/>
      <c r="ET73" s="282"/>
      <c r="EU73" s="282"/>
      <c r="EV73" s="282"/>
      <c r="EW73" s="282"/>
      <c r="EX73" s="282"/>
      <c r="EY73" s="282"/>
      <c r="EZ73" s="282"/>
      <c r="FA73" s="282"/>
      <c r="FB73" s="282"/>
      <c r="FC73" s="282"/>
      <c r="FD73" s="282"/>
      <c r="FE73" s="282"/>
      <c r="FF73" s="282"/>
      <c r="FG73" s="282"/>
      <c r="FH73" s="282"/>
      <c r="FI73" s="282"/>
      <c r="FJ73" s="282"/>
      <c r="FK73" s="282"/>
      <c r="FL73" s="282"/>
      <c r="FM73" s="282"/>
      <c r="FN73" s="282"/>
      <c r="FO73" s="282"/>
      <c r="FP73" s="282"/>
      <c r="FQ73" s="282"/>
      <c r="FR73" s="282"/>
      <c r="FS73" s="282"/>
      <c r="FT73" s="282"/>
      <c r="FU73" s="282"/>
      <c r="FV73" s="282"/>
      <c r="FW73" s="282"/>
      <c r="FX73" s="282"/>
      <c r="FY73" s="282"/>
      <c r="FZ73" s="282"/>
      <c r="GA73" s="282"/>
      <c r="GB73" s="282"/>
      <c r="GC73" s="282"/>
      <c r="GD73" s="282"/>
      <c r="GE73" s="282"/>
      <c r="GF73" s="282"/>
      <c r="GG73" s="282"/>
      <c r="GH73" s="282"/>
      <c r="GI73" s="282"/>
      <c r="GJ73" s="282"/>
      <c r="GK73" s="282"/>
      <c r="GL73" s="282"/>
      <c r="GM73" s="282"/>
      <c r="GN73" s="282"/>
      <c r="GO73" s="282"/>
      <c r="GP73" s="282"/>
      <c r="GQ73" s="282"/>
      <c r="GR73" s="282"/>
      <c r="GS73" s="282"/>
      <c r="GT73" s="282"/>
      <c r="GU73" s="282"/>
      <c r="GV73" s="282"/>
      <c r="GW73" s="282"/>
      <c r="GX73" s="282"/>
      <c r="GY73" s="282"/>
      <c r="GZ73" s="282"/>
      <c r="HA73" s="282"/>
      <c r="HB73" s="282"/>
      <c r="HC73" s="282"/>
      <c r="HD73" s="282"/>
      <c r="HE73" s="282"/>
      <c r="HF73" s="282"/>
      <c r="HG73" s="282"/>
      <c r="HH73" s="282"/>
      <c r="HI73" s="282"/>
      <c r="HJ73" s="282"/>
      <c r="HK73" s="282"/>
      <c r="HL73" s="282"/>
      <c r="HM73" s="282"/>
      <c r="HN73" s="282"/>
      <c r="HO73" s="282"/>
      <c r="HP73" s="282"/>
      <c r="HQ73" s="282"/>
      <c r="HR73" s="282"/>
      <c r="HS73" s="282"/>
      <c r="HT73" s="282"/>
      <c r="HU73" s="282"/>
      <c r="HV73" s="282"/>
      <c r="HW73" s="282"/>
      <c r="HX73" s="282"/>
      <c r="HY73" s="282"/>
      <c r="HZ73" s="282"/>
      <c r="IA73" s="282"/>
      <c r="IB73" s="282"/>
      <c r="IC73" s="282"/>
      <c r="ID73" s="282"/>
      <c r="IE73" s="282"/>
      <c r="IF73" s="282"/>
      <c r="IG73" s="282"/>
      <c r="IH73" s="282"/>
      <c r="II73" s="282"/>
      <c r="IJ73" s="282"/>
      <c r="IK73" s="282"/>
      <c r="IL73" s="282"/>
      <c r="IM73" s="282"/>
      <c r="IN73" s="282"/>
      <c r="IO73" s="282"/>
      <c r="IP73" s="282"/>
      <c r="IQ73" s="282"/>
      <c r="IR73" s="282"/>
      <c r="IS73" s="282"/>
      <c r="IT73" s="282"/>
      <c r="IU73" s="282"/>
      <c r="IV73" s="282"/>
      <c r="IW73" s="282"/>
    </row>
    <row r="74" customFormat="false" ht="12.75" hidden="false" customHeight="false" outlineLevel="0" collapsed="false">
      <c r="A74" s="253" t="s">
        <v>278</v>
      </c>
      <c r="B74" s="273" t="s">
        <v>279</v>
      </c>
      <c r="C74" s="254"/>
      <c r="D74" s="270" t="n">
        <v>0</v>
      </c>
      <c r="E74" s="270" t="n">
        <v>0</v>
      </c>
      <c r="F74" s="270" t="n">
        <v>0</v>
      </c>
      <c r="G74" s="270" t="n">
        <v>0</v>
      </c>
      <c r="H74" s="270" t="n">
        <v>0</v>
      </c>
      <c r="I74" s="270" t="n">
        <v>0</v>
      </c>
      <c r="J74" s="270" t="n">
        <v>0</v>
      </c>
      <c r="K74" s="270" t="n">
        <v>0</v>
      </c>
      <c r="L74" s="270" t="n">
        <v>0</v>
      </c>
      <c r="M74" s="270" t="n">
        <v>0</v>
      </c>
      <c r="N74" s="270" t="n">
        <v>0</v>
      </c>
      <c r="O74" s="270" t="n">
        <v>0</v>
      </c>
      <c r="P74" s="270" t="n">
        <f aca="false">SUM(D74:O74)</f>
        <v>0</v>
      </c>
    </row>
    <row r="75" customFormat="false" ht="12.75" hidden="false" customHeight="false" outlineLevel="0" collapsed="false">
      <c r="A75" s="253" t="s">
        <v>280</v>
      </c>
      <c r="B75" s="273" t="s">
        <v>281</v>
      </c>
      <c r="C75" s="254"/>
      <c r="D75" s="270" t="n">
        <v>0</v>
      </c>
      <c r="E75" s="270" t="n">
        <v>0</v>
      </c>
      <c r="F75" s="270" t="n">
        <v>0</v>
      </c>
      <c r="G75" s="270" t="n">
        <v>0</v>
      </c>
      <c r="H75" s="270" t="n">
        <v>0</v>
      </c>
      <c r="I75" s="270" t="n">
        <v>0</v>
      </c>
      <c r="J75" s="270" t="n">
        <v>0</v>
      </c>
      <c r="K75" s="270" t="n">
        <v>0</v>
      </c>
      <c r="L75" s="270" t="n">
        <v>0</v>
      </c>
      <c r="M75" s="270" t="n">
        <v>0</v>
      </c>
      <c r="N75" s="270" t="n">
        <v>0</v>
      </c>
      <c r="O75" s="270" t="n">
        <v>0</v>
      </c>
      <c r="P75" s="270" t="n">
        <f aca="false">SUM(D75:O75)</f>
        <v>0</v>
      </c>
    </row>
    <row r="76" customFormat="false" ht="12.75" hidden="false" customHeight="false" outlineLevel="0" collapsed="false">
      <c r="A76" s="253" t="s">
        <v>282</v>
      </c>
      <c r="B76" s="273" t="s">
        <v>283</v>
      </c>
      <c r="C76" s="254"/>
      <c r="D76" s="270" t="n">
        <v>0</v>
      </c>
      <c r="E76" s="270" t="n">
        <v>0</v>
      </c>
      <c r="F76" s="270" t="n">
        <v>0</v>
      </c>
      <c r="G76" s="270" t="n">
        <v>0</v>
      </c>
      <c r="H76" s="270" t="n">
        <v>0</v>
      </c>
      <c r="I76" s="270" t="n">
        <v>0</v>
      </c>
      <c r="J76" s="270" t="n">
        <v>0</v>
      </c>
      <c r="K76" s="270" t="n">
        <v>0</v>
      </c>
      <c r="L76" s="270" t="n">
        <v>0</v>
      </c>
      <c r="M76" s="270" t="n">
        <v>0</v>
      </c>
      <c r="N76" s="270" t="n">
        <v>0</v>
      </c>
      <c r="O76" s="270" t="n">
        <v>0</v>
      </c>
      <c r="P76" s="270" t="n">
        <f aca="false">SUM(D76:O76)</f>
        <v>0</v>
      </c>
    </row>
    <row r="77" customFormat="false" ht="12.75" hidden="false" customHeight="false" outlineLevel="0" collapsed="false">
      <c r="A77" s="253" t="s">
        <v>284</v>
      </c>
      <c r="B77" s="273" t="s">
        <v>285</v>
      </c>
      <c r="C77" s="254"/>
      <c r="D77" s="270" t="n">
        <v>0</v>
      </c>
      <c r="E77" s="270" t="n">
        <v>0</v>
      </c>
      <c r="F77" s="270" t="n">
        <v>0</v>
      </c>
      <c r="G77" s="270" t="n">
        <v>0</v>
      </c>
      <c r="H77" s="270" t="n">
        <v>0</v>
      </c>
      <c r="I77" s="270" t="n">
        <v>0</v>
      </c>
      <c r="J77" s="270" t="n">
        <v>0</v>
      </c>
      <c r="K77" s="270" t="n">
        <v>0</v>
      </c>
      <c r="L77" s="270" t="n">
        <v>0</v>
      </c>
      <c r="M77" s="270" t="n">
        <v>0</v>
      </c>
      <c r="N77" s="270" t="n">
        <v>0</v>
      </c>
      <c r="O77" s="270" t="n">
        <v>0</v>
      </c>
      <c r="P77" s="270" t="n">
        <f aca="false">SUM(D77:O77)</f>
        <v>0</v>
      </c>
    </row>
    <row r="78" customFormat="false" ht="12.75" hidden="false" customHeight="false" outlineLevel="0" collapsed="false">
      <c r="A78" s="253" t="s">
        <v>286</v>
      </c>
      <c r="B78" s="273" t="s">
        <v>287</v>
      </c>
      <c r="C78" s="254"/>
      <c r="D78" s="270" t="n">
        <v>0</v>
      </c>
      <c r="E78" s="270" t="n">
        <v>0</v>
      </c>
      <c r="F78" s="270" t="n">
        <v>0</v>
      </c>
      <c r="G78" s="270" t="n">
        <v>0</v>
      </c>
      <c r="H78" s="270" t="n">
        <v>0</v>
      </c>
      <c r="I78" s="270" t="n">
        <v>0</v>
      </c>
      <c r="J78" s="270" t="n">
        <v>0</v>
      </c>
      <c r="K78" s="270" t="n">
        <v>0</v>
      </c>
      <c r="L78" s="270" t="n">
        <v>0</v>
      </c>
      <c r="M78" s="270" t="n">
        <v>0</v>
      </c>
      <c r="N78" s="270" t="n">
        <v>0</v>
      </c>
      <c r="O78" s="270" t="n">
        <v>0</v>
      </c>
      <c r="P78" s="270" t="n">
        <f aca="false">SUM(D78:O78)</f>
        <v>0</v>
      </c>
    </row>
    <row r="79" customFormat="false" ht="12.75" hidden="false" customHeight="false" outlineLevel="0" collapsed="false">
      <c r="A79" s="253" t="s">
        <v>288</v>
      </c>
      <c r="B79" s="273" t="s">
        <v>289</v>
      </c>
      <c r="C79" s="254"/>
      <c r="D79" s="270" t="n">
        <v>0</v>
      </c>
      <c r="E79" s="270" t="n">
        <v>0</v>
      </c>
      <c r="F79" s="270" t="n">
        <v>0</v>
      </c>
      <c r="G79" s="270" t="n">
        <v>0</v>
      </c>
      <c r="H79" s="270" t="n">
        <v>0</v>
      </c>
      <c r="I79" s="270" t="n">
        <v>0</v>
      </c>
      <c r="J79" s="270" t="n">
        <v>0</v>
      </c>
      <c r="K79" s="270" t="n">
        <v>0</v>
      </c>
      <c r="L79" s="270" t="n">
        <v>0</v>
      </c>
      <c r="M79" s="270" t="n">
        <v>0</v>
      </c>
      <c r="N79" s="270" t="n">
        <v>0</v>
      </c>
      <c r="O79" s="270" t="n">
        <v>0</v>
      </c>
      <c r="P79" s="270" t="n">
        <f aca="false">SUM(D79:O79)</f>
        <v>0</v>
      </c>
    </row>
    <row r="80" customFormat="false" ht="12.75" hidden="false" customHeight="false" outlineLevel="0" collapsed="false">
      <c r="A80" s="253" t="s">
        <v>290</v>
      </c>
      <c r="B80" s="273" t="s">
        <v>291</v>
      </c>
      <c r="C80" s="254"/>
      <c r="D80" s="274" t="n">
        <v>0</v>
      </c>
      <c r="E80" s="274" t="n">
        <v>0</v>
      </c>
      <c r="F80" s="274" t="n">
        <v>0</v>
      </c>
      <c r="G80" s="274" t="n">
        <v>0</v>
      </c>
      <c r="H80" s="274" t="n">
        <v>0</v>
      </c>
      <c r="I80" s="274" t="n">
        <v>0</v>
      </c>
      <c r="J80" s="274" t="n">
        <v>0</v>
      </c>
      <c r="K80" s="274" t="n">
        <v>0</v>
      </c>
      <c r="L80" s="274" t="n">
        <v>0</v>
      </c>
      <c r="M80" s="274" t="n">
        <v>0</v>
      </c>
      <c r="N80" s="274" t="n">
        <v>0</v>
      </c>
      <c r="O80" s="274" t="n">
        <v>0</v>
      </c>
      <c r="P80" s="274" t="n">
        <f aca="false">SUM(D80:O80)</f>
        <v>0</v>
      </c>
    </row>
    <row r="81" customFormat="false" ht="12.75" hidden="false" customHeight="false" outlineLevel="0" collapsed="false">
      <c r="A81" s="256"/>
      <c r="B81" s="266" t="s">
        <v>292</v>
      </c>
      <c r="C81" s="258"/>
      <c r="D81" s="267" t="n">
        <f aca="false">SUM(D74:D80)</f>
        <v>0</v>
      </c>
      <c r="E81" s="267" t="n">
        <f aca="false">SUM(E74:E80)</f>
        <v>0</v>
      </c>
      <c r="F81" s="267" t="n">
        <f aca="false">SUM(F74:F80)</f>
        <v>0</v>
      </c>
      <c r="G81" s="267" t="n">
        <f aca="false">SUM(G74:G80)</f>
        <v>0</v>
      </c>
      <c r="H81" s="267" t="n">
        <f aca="false">SUM(H74:H80)</f>
        <v>0</v>
      </c>
      <c r="I81" s="267" t="n">
        <f aca="false">SUM(I74:I80)</f>
        <v>0</v>
      </c>
      <c r="J81" s="267" t="n">
        <f aca="false">SUM(J74:J80)</f>
        <v>0</v>
      </c>
      <c r="K81" s="267" t="n">
        <f aca="false">SUM(K74:K80)</f>
        <v>0</v>
      </c>
      <c r="L81" s="267" t="n">
        <f aca="false">SUM(L74:L80)</f>
        <v>0</v>
      </c>
      <c r="M81" s="267" t="n">
        <f aca="false">SUM(M74:M80)</f>
        <v>0</v>
      </c>
      <c r="N81" s="267" t="n">
        <f aca="false">SUM(N74:N80)</f>
        <v>0</v>
      </c>
      <c r="O81" s="267" t="n">
        <f aca="false">SUM(O74:O80)</f>
        <v>0</v>
      </c>
      <c r="P81" s="267" t="n">
        <f aca="false">SUM(P74:P80)</f>
        <v>0</v>
      </c>
      <c r="Q81" s="260"/>
      <c r="R81" s="260"/>
      <c r="S81" s="260"/>
      <c r="T81" s="260"/>
      <c r="U81" s="260"/>
      <c r="V81" s="260"/>
      <c r="W81" s="260"/>
      <c r="X81" s="260"/>
      <c r="Y81" s="260"/>
      <c r="Z81" s="260"/>
      <c r="AA81" s="260"/>
      <c r="AB81" s="260"/>
      <c r="AC81" s="260"/>
      <c r="AD81" s="260"/>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0"/>
      <c r="BB81" s="260"/>
      <c r="BC81" s="260"/>
      <c r="BD81" s="260"/>
      <c r="BE81" s="260"/>
      <c r="BF81" s="260"/>
      <c r="BG81" s="260"/>
      <c r="BH81" s="260"/>
      <c r="BI81" s="260"/>
      <c r="BJ81" s="260"/>
      <c r="BK81" s="260"/>
      <c r="BL81" s="260"/>
      <c r="BM81" s="260"/>
      <c r="BN81" s="260"/>
      <c r="BO81" s="260"/>
      <c r="BP81" s="260"/>
      <c r="BQ81" s="260"/>
      <c r="BR81" s="260"/>
      <c r="BS81" s="260"/>
      <c r="BT81" s="260"/>
      <c r="BU81" s="260"/>
      <c r="BV81" s="260"/>
      <c r="BW81" s="260"/>
      <c r="BX81" s="260"/>
      <c r="BY81" s="260"/>
      <c r="BZ81" s="260"/>
      <c r="CA81" s="260"/>
      <c r="CB81" s="260"/>
      <c r="CC81" s="260"/>
      <c r="CD81" s="260"/>
      <c r="CE81" s="260"/>
      <c r="CF81" s="260"/>
      <c r="CG81" s="260"/>
      <c r="CH81" s="260"/>
      <c r="CI81" s="260"/>
      <c r="CJ81" s="260"/>
      <c r="CK81" s="260"/>
      <c r="CL81" s="260"/>
      <c r="CM81" s="260"/>
      <c r="CN81" s="260"/>
      <c r="CO81" s="260"/>
      <c r="CP81" s="260"/>
      <c r="CQ81" s="260"/>
      <c r="CR81" s="260"/>
      <c r="CS81" s="260"/>
      <c r="CT81" s="260"/>
      <c r="CU81" s="260"/>
      <c r="CV81" s="260"/>
      <c r="CW81" s="260"/>
      <c r="CX81" s="260"/>
      <c r="CY81" s="260"/>
      <c r="CZ81" s="260"/>
      <c r="DA81" s="260"/>
      <c r="DB81" s="260"/>
      <c r="DC81" s="260"/>
      <c r="DD81" s="260"/>
      <c r="DE81" s="260"/>
      <c r="DF81" s="260"/>
      <c r="DG81" s="260"/>
      <c r="DH81" s="260"/>
      <c r="DI81" s="260"/>
      <c r="DJ81" s="260"/>
      <c r="DK81" s="260"/>
      <c r="DL81" s="260"/>
      <c r="DM81" s="260"/>
      <c r="DN81" s="260"/>
      <c r="DO81" s="260"/>
      <c r="DP81" s="260"/>
      <c r="DQ81" s="260"/>
      <c r="DR81" s="260"/>
      <c r="DS81" s="260"/>
      <c r="DT81" s="260"/>
      <c r="DU81" s="260"/>
      <c r="DV81" s="260"/>
      <c r="DW81" s="260"/>
      <c r="DX81" s="260"/>
      <c r="DY81" s="260"/>
      <c r="DZ81" s="260"/>
      <c r="EA81" s="260"/>
      <c r="EB81" s="260"/>
      <c r="EC81" s="260"/>
      <c r="ED81" s="260"/>
      <c r="EE81" s="260"/>
      <c r="EF81" s="260"/>
      <c r="EG81" s="260"/>
      <c r="EH81" s="260"/>
      <c r="EI81" s="260"/>
      <c r="EJ81" s="260"/>
      <c r="EK81" s="260"/>
      <c r="EL81" s="260"/>
      <c r="EM81" s="260"/>
      <c r="EN81" s="260"/>
      <c r="EO81" s="260"/>
      <c r="EP81" s="260"/>
      <c r="EQ81" s="260"/>
      <c r="ER81" s="260"/>
      <c r="ES81" s="260"/>
      <c r="ET81" s="260"/>
      <c r="EU81" s="260"/>
      <c r="EV81" s="260"/>
      <c r="EW81" s="260"/>
      <c r="EX81" s="260"/>
      <c r="EY81" s="260"/>
      <c r="EZ81" s="260"/>
      <c r="FA81" s="260"/>
      <c r="FB81" s="260"/>
      <c r="FC81" s="260"/>
      <c r="FD81" s="260"/>
      <c r="FE81" s="260"/>
      <c r="FF81" s="260"/>
      <c r="FG81" s="260"/>
      <c r="FH81" s="260"/>
      <c r="FI81" s="260"/>
      <c r="FJ81" s="260"/>
      <c r="FK81" s="260"/>
      <c r="FL81" s="260"/>
      <c r="FM81" s="260"/>
      <c r="FN81" s="260"/>
      <c r="FO81" s="260"/>
      <c r="FP81" s="260"/>
      <c r="FQ81" s="260"/>
      <c r="FR81" s="260"/>
      <c r="FS81" s="260"/>
      <c r="FT81" s="260"/>
      <c r="FU81" s="260"/>
      <c r="FV81" s="260"/>
      <c r="FW81" s="260"/>
      <c r="FX81" s="260"/>
      <c r="FY81" s="260"/>
      <c r="FZ81" s="260"/>
      <c r="GA81" s="260"/>
      <c r="GB81" s="260"/>
      <c r="GC81" s="260"/>
      <c r="GD81" s="260"/>
      <c r="GE81" s="260"/>
      <c r="GF81" s="260"/>
      <c r="GG81" s="260"/>
      <c r="GH81" s="260"/>
      <c r="GI81" s="260"/>
      <c r="GJ81" s="260"/>
      <c r="GK81" s="260"/>
      <c r="GL81" s="260"/>
      <c r="GM81" s="260"/>
      <c r="GN81" s="260"/>
      <c r="GO81" s="260"/>
      <c r="GP81" s="260"/>
      <c r="GQ81" s="260"/>
      <c r="GR81" s="260"/>
      <c r="GS81" s="260"/>
      <c r="GT81" s="260"/>
      <c r="GU81" s="260"/>
      <c r="GV81" s="260"/>
      <c r="GW81" s="260"/>
      <c r="GX81" s="260"/>
      <c r="GY81" s="260"/>
      <c r="GZ81" s="260"/>
      <c r="HA81" s="260"/>
      <c r="HB81" s="260"/>
      <c r="HC81" s="260"/>
      <c r="HD81" s="260"/>
      <c r="HE81" s="260"/>
      <c r="HF81" s="260"/>
      <c r="HG81" s="260"/>
      <c r="HH81" s="260"/>
      <c r="HI81" s="260"/>
      <c r="HJ81" s="260"/>
      <c r="HK81" s="260"/>
      <c r="HL81" s="260"/>
      <c r="HM81" s="260"/>
      <c r="HN81" s="260"/>
      <c r="HO81" s="260"/>
      <c r="HP81" s="260"/>
      <c r="HQ81" s="260"/>
      <c r="HR81" s="260"/>
      <c r="HS81" s="260"/>
      <c r="HT81" s="260"/>
      <c r="HU81" s="260"/>
      <c r="HV81" s="260"/>
      <c r="HW81" s="260"/>
      <c r="HX81" s="260"/>
      <c r="HY81" s="260"/>
      <c r="HZ81" s="260"/>
      <c r="IA81" s="260"/>
      <c r="IB81" s="260"/>
      <c r="IC81" s="260"/>
      <c r="ID81" s="260"/>
      <c r="IE81" s="260"/>
      <c r="IF81" s="260"/>
      <c r="IG81" s="260"/>
      <c r="IH81" s="260"/>
      <c r="II81" s="260"/>
      <c r="IJ81" s="260"/>
      <c r="IK81" s="260"/>
      <c r="IL81" s="260"/>
      <c r="IM81" s="260"/>
      <c r="IN81" s="260"/>
      <c r="IO81" s="260"/>
      <c r="IP81" s="260"/>
      <c r="IQ81" s="260"/>
      <c r="IR81" s="260"/>
      <c r="IS81" s="260"/>
      <c r="IT81" s="260"/>
      <c r="IU81" s="260"/>
      <c r="IV81" s="260"/>
      <c r="IW81" s="260"/>
    </row>
    <row r="82" customFormat="false" ht="12.75" hidden="false" customHeight="false" outlineLevel="0" collapsed="false">
      <c r="A82" s="253" t="s">
        <v>293</v>
      </c>
      <c r="B82" s="254" t="s">
        <v>294</v>
      </c>
      <c r="C82" s="254"/>
      <c r="D82" s="263" t="n">
        <v>0</v>
      </c>
      <c r="E82" s="263" t="n">
        <v>0</v>
      </c>
      <c r="F82" s="263" t="n">
        <v>0</v>
      </c>
      <c r="G82" s="263" t="n">
        <v>0</v>
      </c>
      <c r="H82" s="263" t="n">
        <v>0</v>
      </c>
      <c r="I82" s="263" t="n">
        <v>0</v>
      </c>
      <c r="J82" s="263" t="n">
        <v>0</v>
      </c>
      <c r="K82" s="263" t="n">
        <v>0</v>
      </c>
      <c r="L82" s="263" t="n">
        <v>0</v>
      </c>
      <c r="M82" s="263" t="n">
        <v>0</v>
      </c>
      <c r="N82" s="263" t="n">
        <v>0</v>
      </c>
      <c r="O82" s="263" t="n">
        <v>0</v>
      </c>
      <c r="P82" s="263" t="n">
        <f aca="false">SUM(D82:O82)</f>
        <v>0</v>
      </c>
    </row>
    <row r="83" customFormat="false" ht="12.75" hidden="false" customHeight="false" outlineLevel="0" collapsed="false">
      <c r="A83" s="253" t="s">
        <v>295</v>
      </c>
      <c r="B83" s="254" t="s">
        <v>296</v>
      </c>
      <c r="C83" s="254"/>
      <c r="D83" s="265" t="n">
        <v>0</v>
      </c>
      <c r="E83" s="265" t="n">
        <v>0</v>
      </c>
      <c r="F83" s="265" t="n">
        <v>0</v>
      </c>
      <c r="G83" s="265" t="n">
        <v>0</v>
      </c>
      <c r="H83" s="265" t="n">
        <v>0</v>
      </c>
      <c r="I83" s="265" t="n">
        <v>0</v>
      </c>
      <c r="J83" s="265" t="n">
        <v>0</v>
      </c>
      <c r="K83" s="265" t="n">
        <v>0</v>
      </c>
      <c r="L83" s="265" t="n">
        <v>0</v>
      </c>
      <c r="M83" s="265" t="n">
        <v>0</v>
      </c>
      <c r="N83" s="265" t="n">
        <v>0</v>
      </c>
      <c r="O83" s="265" t="n">
        <v>0</v>
      </c>
      <c r="P83" s="265" t="n">
        <f aca="false">SUM(D83:O83)</f>
        <v>0</v>
      </c>
    </row>
    <row r="84" customFormat="false" ht="12.75" hidden="false" customHeight="false" outlineLevel="0" collapsed="false">
      <c r="A84" s="283"/>
      <c r="B84" s="266" t="s">
        <v>297</v>
      </c>
      <c r="C84" s="258"/>
      <c r="D84" s="284" t="n">
        <f aca="false">SUM(D82:D83)</f>
        <v>0</v>
      </c>
      <c r="E84" s="284" t="n">
        <f aca="false">SUM(E82:E83)</f>
        <v>0</v>
      </c>
      <c r="F84" s="284" t="n">
        <f aca="false">SUM(F82:F83)</f>
        <v>0</v>
      </c>
      <c r="G84" s="284" t="n">
        <f aca="false">SUM(G82:G83)</f>
        <v>0</v>
      </c>
      <c r="H84" s="284" t="n">
        <f aca="false">SUM(H82:H83)</f>
        <v>0</v>
      </c>
      <c r="I84" s="284" t="n">
        <f aca="false">SUM(I82:I83)</f>
        <v>0</v>
      </c>
      <c r="J84" s="284" t="n">
        <f aca="false">SUM(J82:J83)</f>
        <v>0</v>
      </c>
      <c r="K84" s="284" t="n">
        <f aca="false">SUM(K82:K83)</f>
        <v>0</v>
      </c>
      <c r="L84" s="284" t="n">
        <f aca="false">SUM(L82:L83)</f>
        <v>0</v>
      </c>
      <c r="M84" s="284" t="n">
        <f aca="false">SUM(M82:M83)</f>
        <v>0</v>
      </c>
      <c r="N84" s="284" t="n">
        <f aca="false">SUM(N82:N83)</f>
        <v>0</v>
      </c>
      <c r="O84" s="284" t="n">
        <f aca="false">SUM(O82:O83)</f>
        <v>0</v>
      </c>
      <c r="P84" s="284" t="n">
        <f aca="false">SUM(P82:P83)</f>
        <v>0</v>
      </c>
      <c r="Q84" s="258"/>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c r="BC84" s="260"/>
      <c r="BD84" s="260"/>
      <c r="BE84" s="260"/>
      <c r="BF84" s="260"/>
      <c r="BG84" s="260"/>
      <c r="BH84" s="260"/>
      <c r="BI84" s="260"/>
      <c r="BJ84" s="260"/>
      <c r="BK84" s="260"/>
      <c r="BL84" s="260"/>
      <c r="BM84" s="260"/>
      <c r="BN84" s="260"/>
      <c r="BO84" s="260"/>
      <c r="BP84" s="260"/>
      <c r="BQ84" s="260"/>
      <c r="BR84" s="260"/>
      <c r="BS84" s="260"/>
      <c r="BT84" s="260"/>
      <c r="BU84" s="260"/>
      <c r="BV84" s="260"/>
      <c r="BW84" s="260"/>
      <c r="BX84" s="260"/>
      <c r="BY84" s="260"/>
      <c r="BZ84" s="260"/>
      <c r="CA84" s="260"/>
      <c r="CB84" s="260"/>
      <c r="CC84" s="260"/>
      <c r="CD84" s="260"/>
      <c r="CE84" s="260"/>
      <c r="CF84" s="260"/>
      <c r="CG84" s="260"/>
      <c r="CH84" s="260"/>
      <c r="CI84" s="260"/>
      <c r="CJ84" s="260"/>
      <c r="CK84" s="260"/>
      <c r="CL84" s="260"/>
      <c r="CM84" s="260"/>
      <c r="CN84" s="260"/>
      <c r="CO84" s="260"/>
      <c r="CP84" s="260"/>
      <c r="CQ84" s="260"/>
      <c r="CR84" s="260"/>
      <c r="CS84" s="260"/>
      <c r="CT84" s="260"/>
      <c r="CU84" s="260"/>
      <c r="CV84" s="260"/>
      <c r="CW84" s="260"/>
      <c r="CX84" s="260"/>
      <c r="CY84" s="260"/>
      <c r="CZ84" s="260"/>
      <c r="DA84" s="260"/>
      <c r="DB84" s="260"/>
      <c r="DC84" s="260"/>
      <c r="DD84" s="260"/>
      <c r="DE84" s="260"/>
      <c r="DF84" s="260"/>
      <c r="DG84" s="260"/>
      <c r="DH84" s="260"/>
      <c r="DI84" s="260"/>
      <c r="DJ84" s="260"/>
      <c r="DK84" s="260"/>
      <c r="DL84" s="260"/>
      <c r="DM84" s="260"/>
      <c r="DN84" s="260"/>
      <c r="DO84" s="260"/>
      <c r="DP84" s="260"/>
      <c r="DQ84" s="260"/>
      <c r="DR84" s="260"/>
      <c r="DS84" s="260"/>
      <c r="DT84" s="260"/>
      <c r="DU84" s="260"/>
      <c r="DV84" s="260"/>
      <c r="DW84" s="260"/>
      <c r="DX84" s="260"/>
      <c r="DY84" s="260"/>
      <c r="DZ84" s="260"/>
      <c r="EA84" s="260"/>
      <c r="EB84" s="260"/>
      <c r="EC84" s="260"/>
      <c r="ED84" s="260"/>
      <c r="EE84" s="260"/>
      <c r="EF84" s="260"/>
      <c r="EG84" s="260"/>
      <c r="EH84" s="260"/>
      <c r="EI84" s="260"/>
      <c r="EJ84" s="260"/>
      <c r="EK84" s="260"/>
      <c r="EL84" s="260"/>
      <c r="EM84" s="260"/>
      <c r="EN84" s="260"/>
      <c r="EO84" s="260"/>
      <c r="EP84" s="260"/>
      <c r="EQ84" s="260"/>
      <c r="ER84" s="260"/>
      <c r="ES84" s="260"/>
      <c r="ET84" s="260"/>
      <c r="EU84" s="260"/>
      <c r="EV84" s="260"/>
      <c r="EW84" s="260"/>
      <c r="EX84" s="260"/>
      <c r="EY84" s="260"/>
      <c r="EZ84" s="260"/>
      <c r="FA84" s="260"/>
      <c r="FB84" s="260"/>
      <c r="FC84" s="260"/>
      <c r="FD84" s="260"/>
      <c r="FE84" s="260"/>
      <c r="FF84" s="260"/>
      <c r="FG84" s="260"/>
      <c r="FH84" s="260"/>
      <c r="FI84" s="260"/>
      <c r="FJ84" s="260"/>
      <c r="FK84" s="260"/>
      <c r="FL84" s="260"/>
      <c r="FM84" s="260"/>
      <c r="FN84" s="260"/>
      <c r="FO84" s="260"/>
      <c r="FP84" s="260"/>
      <c r="FQ84" s="260"/>
      <c r="FR84" s="260"/>
      <c r="FS84" s="260"/>
      <c r="FT84" s="260"/>
      <c r="FU84" s="260"/>
      <c r="FV84" s="260"/>
      <c r="FW84" s="260"/>
      <c r="FX84" s="260"/>
      <c r="FY84" s="260"/>
      <c r="FZ84" s="260"/>
      <c r="GA84" s="260"/>
      <c r="GB84" s="260"/>
      <c r="GC84" s="260"/>
      <c r="GD84" s="260"/>
      <c r="GE84" s="260"/>
      <c r="GF84" s="260"/>
      <c r="GG84" s="260"/>
      <c r="GH84" s="260"/>
      <c r="GI84" s="260"/>
      <c r="GJ84" s="260"/>
      <c r="GK84" s="260"/>
      <c r="GL84" s="260"/>
      <c r="GM84" s="260"/>
      <c r="GN84" s="260"/>
      <c r="GO84" s="260"/>
      <c r="GP84" s="260"/>
      <c r="GQ84" s="260"/>
      <c r="GR84" s="260"/>
      <c r="GS84" s="260"/>
      <c r="GT84" s="260"/>
      <c r="GU84" s="260"/>
      <c r="GV84" s="260"/>
      <c r="GW84" s="260"/>
      <c r="GX84" s="260"/>
      <c r="GY84" s="260"/>
      <c r="GZ84" s="260"/>
      <c r="HA84" s="260"/>
      <c r="HB84" s="260"/>
      <c r="HC84" s="260"/>
      <c r="HD84" s="260"/>
      <c r="HE84" s="260"/>
      <c r="HF84" s="260"/>
      <c r="HG84" s="260"/>
      <c r="HH84" s="260"/>
      <c r="HI84" s="260"/>
      <c r="HJ84" s="260"/>
      <c r="HK84" s="260"/>
      <c r="HL84" s="260"/>
      <c r="HM84" s="260"/>
      <c r="HN84" s="260"/>
      <c r="HO84" s="260"/>
      <c r="HP84" s="260"/>
      <c r="HQ84" s="260"/>
      <c r="HR84" s="260"/>
      <c r="HS84" s="260"/>
      <c r="HT84" s="260"/>
      <c r="HU84" s="260"/>
      <c r="HV84" s="260"/>
      <c r="HW84" s="260"/>
      <c r="HX84" s="260"/>
      <c r="HY84" s="260"/>
      <c r="HZ84" s="260"/>
      <c r="IA84" s="260"/>
      <c r="IB84" s="260"/>
      <c r="IC84" s="260"/>
      <c r="ID84" s="260"/>
      <c r="IE84" s="260"/>
      <c r="IF84" s="260"/>
      <c r="IG84" s="260"/>
      <c r="IH84" s="260"/>
      <c r="II84" s="260"/>
      <c r="IJ84" s="260"/>
      <c r="IK84" s="260"/>
      <c r="IL84" s="260"/>
      <c r="IM84" s="260"/>
      <c r="IN84" s="260"/>
      <c r="IO84" s="260"/>
      <c r="IP84" s="260"/>
      <c r="IQ84" s="260"/>
      <c r="IR84" s="260"/>
      <c r="IS84" s="260"/>
      <c r="IT84" s="260"/>
      <c r="IU84" s="260"/>
      <c r="IV84" s="260"/>
      <c r="IW84" s="260"/>
    </row>
    <row r="85" customFormat="false" ht="12.75" hidden="false" customHeight="false" outlineLevel="0" collapsed="false">
      <c r="A85" s="285" t="s">
        <v>298</v>
      </c>
      <c r="B85" s="286" t="s">
        <v>155</v>
      </c>
      <c r="C85" s="287"/>
      <c r="D85" s="284" t="n">
        <v>0</v>
      </c>
      <c r="E85" s="284" t="n">
        <v>0</v>
      </c>
      <c r="F85" s="284" t="n">
        <v>0</v>
      </c>
      <c r="G85" s="284" t="n">
        <v>0</v>
      </c>
      <c r="H85" s="284" t="n">
        <v>0</v>
      </c>
      <c r="I85" s="284" t="n">
        <v>0</v>
      </c>
      <c r="J85" s="284" t="n">
        <v>0</v>
      </c>
      <c r="K85" s="284" t="n">
        <v>0</v>
      </c>
      <c r="L85" s="284" t="n">
        <v>0</v>
      </c>
      <c r="M85" s="284" t="n">
        <v>0</v>
      </c>
      <c r="N85" s="284" t="n">
        <v>0</v>
      </c>
      <c r="O85" s="284" t="n">
        <v>0</v>
      </c>
      <c r="P85" s="284" t="n">
        <f aca="false">SUM(D85:O85)</f>
        <v>0</v>
      </c>
      <c r="Q85" s="258"/>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260"/>
      <c r="BD85" s="260"/>
      <c r="BE85" s="260"/>
      <c r="BF85" s="260"/>
      <c r="BG85" s="260"/>
      <c r="BH85" s="260"/>
      <c r="BI85" s="260"/>
      <c r="BJ85" s="260"/>
      <c r="BK85" s="260"/>
      <c r="BL85" s="260"/>
      <c r="BM85" s="260"/>
      <c r="BN85" s="260"/>
      <c r="BO85" s="260"/>
      <c r="BP85" s="260"/>
      <c r="BQ85" s="260"/>
      <c r="BR85" s="260"/>
      <c r="BS85" s="260"/>
      <c r="BT85" s="260"/>
      <c r="BU85" s="260"/>
      <c r="BV85" s="260"/>
      <c r="BW85" s="260"/>
      <c r="BX85" s="260"/>
      <c r="BY85" s="260"/>
      <c r="BZ85" s="260"/>
      <c r="CA85" s="260"/>
      <c r="CB85" s="260"/>
      <c r="CC85" s="260"/>
      <c r="CD85" s="260"/>
      <c r="CE85" s="260"/>
      <c r="CF85" s="260"/>
      <c r="CG85" s="260"/>
      <c r="CH85" s="260"/>
      <c r="CI85" s="260"/>
      <c r="CJ85" s="260"/>
      <c r="CK85" s="260"/>
      <c r="CL85" s="260"/>
      <c r="CM85" s="260"/>
      <c r="CN85" s="260"/>
      <c r="CO85" s="260"/>
      <c r="CP85" s="260"/>
      <c r="CQ85" s="260"/>
      <c r="CR85" s="260"/>
      <c r="CS85" s="260"/>
      <c r="CT85" s="260"/>
      <c r="CU85" s="260"/>
      <c r="CV85" s="260"/>
      <c r="CW85" s="260"/>
      <c r="CX85" s="260"/>
      <c r="CY85" s="260"/>
      <c r="CZ85" s="260"/>
      <c r="DA85" s="260"/>
      <c r="DB85" s="260"/>
      <c r="DC85" s="260"/>
      <c r="DD85" s="260"/>
      <c r="DE85" s="260"/>
      <c r="DF85" s="260"/>
      <c r="DG85" s="260"/>
      <c r="DH85" s="260"/>
      <c r="DI85" s="260"/>
      <c r="DJ85" s="260"/>
      <c r="DK85" s="260"/>
      <c r="DL85" s="260"/>
      <c r="DM85" s="260"/>
      <c r="DN85" s="260"/>
      <c r="DO85" s="260"/>
      <c r="DP85" s="260"/>
      <c r="DQ85" s="260"/>
      <c r="DR85" s="260"/>
      <c r="DS85" s="260"/>
      <c r="DT85" s="260"/>
      <c r="DU85" s="260"/>
      <c r="DV85" s="260"/>
      <c r="DW85" s="260"/>
      <c r="DX85" s="260"/>
      <c r="DY85" s="260"/>
      <c r="DZ85" s="260"/>
      <c r="EA85" s="260"/>
      <c r="EB85" s="260"/>
      <c r="EC85" s="260"/>
      <c r="ED85" s="260"/>
      <c r="EE85" s="260"/>
      <c r="EF85" s="260"/>
      <c r="EG85" s="260"/>
      <c r="EH85" s="260"/>
      <c r="EI85" s="260"/>
      <c r="EJ85" s="260"/>
      <c r="EK85" s="260"/>
      <c r="EL85" s="260"/>
      <c r="EM85" s="260"/>
      <c r="EN85" s="260"/>
      <c r="EO85" s="260"/>
      <c r="EP85" s="260"/>
      <c r="EQ85" s="260"/>
      <c r="ER85" s="260"/>
      <c r="ES85" s="260"/>
      <c r="ET85" s="260"/>
      <c r="EU85" s="260"/>
      <c r="EV85" s="260"/>
      <c r="EW85" s="260"/>
      <c r="EX85" s="260"/>
      <c r="EY85" s="260"/>
      <c r="EZ85" s="260"/>
      <c r="FA85" s="260"/>
      <c r="FB85" s="260"/>
      <c r="FC85" s="260"/>
      <c r="FD85" s="260"/>
      <c r="FE85" s="260"/>
      <c r="FF85" s="260"/>
      <c r="FG85" s="260"/>
      <c r="FH85" s="260"/>
      <c r="FI85" s="260"/>
      <c r="FJ85" s="260"/>
      <c r="FK85" s="260"/>
      <c r="FL85" s="260"/>
      <c r="FM85" s="260"/>
      <c r="FN85" s="260"/>
      <c r="FO85" s="260"/>
      <c r="FP85" s="260"/>
      <c r="FQ85" s="260"/>
      <c r="FR85" s="260"/>
      <c r="FS85" s="260"/>
      <c r="FT85" s="260"/>
      <c r="FU85" s="260"/>
      <c r="FV85" s="260"/>
      <c r="FW85" s="260"/>
      <c r="FX85" s="260"/>
      <c r="FY85" s="260"/>
      <c r="FZ85" s="260"/>
      <c r="GA85" s="260"/>
      <c r="GB85" s="260"/>
      <c r="GC85" s="260"/>
      <c r="GD85" s="260"/>
      <c r="GE85" s="260"/>
      <c r="GF85" s="260"/>
      <c r="GG85" s="260"/>
      <c r="GH85" s="260"/>
      <c r="GI85" s="260"/>
      <c r="GJ85" s="260"/>
      <c r="GK85" s="260"/>
      <c r="GL85" s="260"/>
      <c r="GM85" s="260"/>
      <c r="GN85" s="260"/>
      <c r="GO85" s="260"/>
      <c r="GP85" s="260"/>
      <c r="GQ85" s="260"/>
      <c r="GR85" s="260"/>
      <c r="GS85" s="260"/>
      <c r="GT85" s="260"/>
      <c r="GU85" s="260"/>
      <c r="GV85" s="260"/>
      <c r="GW85" s="260"/>
      <c r="GX85" s="260"/>
      <c r="GY85" s="260"/>
      <c r="GZ85" s="260"/>
      <c r="HA85" s="260"/>
      <c r="HB85" s="260"/>
      <c r="HC85" s="260"/>
      <c r="HD85" s="260"/>
      <c r="HE85" s="260"/>
      <c r="HF85" s="260"/>
      <c r="HG85" s="260"/>
      <c r="HH85" s="260"/>
      <c r="HI85" s="260"/>
      <c r="HJ85" s="260"/>
      <c r="HK85" s="260"/>
      <c r="HL85" s="260"/>
      <c r="HM85" s="260"/>
      <c r="HN85" s="260"/>
      <c r="HO85" s="260"/>
      <c r="HP85" s="260"/>
      <c r="HQ85" s="260"/>
      <c r="HR85" s="260"/>
      <c r="HS85" s="260"/>
      <c r="HT85" s="260"/>
      <c r="HU85" s="260"/>
      <c r="HV85" s="260"/>
      <c r="HW85" s="260"/>
      <c r="HX85" s="260"/>
      <c r="HY85" s="260"/>
      <c r="HZ85" s="260"/>
      <c r="IA85" s="260"/>
      <c r="IB85" s="260"/>
      <c r="IC85" s="260"/>
      <c r="ID85" s="260"/>
      <c r="IE85" s="260"/>
      <c r="IF85" s="260"/>
      <c r="IG85" s="260"/>
      <c r="IH85" s="260"/>
      <c r="II85" s="260"/>
      <c r="IJ85" s="260"/>
      <c r="IK85" s="260"/>
      <c r="IL85" s="260"/>
      <c r="IM85" s="260"/>
      <c r="IN85" s="260"/>
      <c r="IO85" s="260"/>
      <c r="IP85" s="260"/>
      <c r="IQ85" s="260"/>
      <c r="IR85" s="260"/>
      <c r="IS85" s="260"/>
      <c r="IT85" s="260"/>
      <c r="IU85" s="260"/>
      <c r="IV85" s="260"/>
      <c r="IW85" s="260"/>
    </row>
    <row r="86" customFormat="false" ht="12.75" hidden="false" customHeight="false" outlineLevel="0" collapsed="false">
      <c r="A86" s="288"/>
      <c r="B86" s="289" t="s">
        <v>156</v>
      </c>
      <c r="C86" s="290"/>
      <c r="D86" s="291" t="n">
        <f aca="false">D32+D35+D43+D45+D47+D49+D58+D64+D69+D81+D84+D65+D66+D70+D71+D72+D73+D85</f>
        <v>0</v>
      </c>
      <c r="E86" s="291" t="n">
        <f aca="false">E32+E35+E43+E45+E47+E49+E58+E64+E69+E81+E84+E65+E66+E70+E71+E72+E73+E85</f>
        <v>0</v>
      </c>
      <c r="F86" s="291" t="n">
        <f aca="false">F32+F35+F43+F45+F47+F49+F58+F64+F69+F81+F84+F65+F66+F70+F71+F72+F73+F85</f>
        <v>0</v>
      </c>
      <c r="G86" s="291" t="n">
        <f aca="false">G32+G35+G43+G45+G47+G49+G58+G64+G69+G81+G84+G65+G66+G70+G71+G72+G73+G85</f>
        <v>0</v>
      </c>
      <c r="H86" s="291" t="n">
        <f aca="false">H32+H35+H43+H45+H47+H49+H58+H64+H69+H81+H84+H65+H66+H70+H71+H72+H73+H85</f>
        <v>0</v>
      </c>
      <c r="I86" s="291" t="n">
        <f aca="false">I32+I35+I43+I45+I47+I49+I58+I64+I69+I81+I84+I65+I66+I70+I71+I72+I73+I85</f>
        <v>0</v>
      </c>
      <c r="J86" s="291" t="n">
        <f aca="false">J32+J35+J43+J45+J47+J49+J58+J64+J69+J81+J84+J65+J66+J70+J71+J72+J73+J85</f>
        <v>0</v>
      </c>
      <c r="K86" s="291" t="n">
        <f aca="false">K32+K35+K43+K45+K47+K49+K58+K64+K69+K81+K84+K65+K66+K70+K71+K72+K73+K85</f>
        <v>0</v>
      </c>
      <c r="L86" s="291" t="n">
        <f aca="false">L32+L35+L43+L45+L47+L49+L58+L64+L69+L81+L84+L65+L66+L70+L71+L72+L73+L85</f>
        <v>0</v>
      </c>
      <c r="M86" s="291" t="n">
        <f aca="false">M32+M35+M43+M45+M47+M49+M58+M64+M69+M81+M84+M65+M66+M70+M71+M72+M73+M85</f>
        <v>0</v>
      </c>
      <c r="N86" s="291" t="n">
        <f aca="false">N32+N35+N43+N45+N47+N49+N58+N64+N69+N81+N84+N65+N66+N70+N71+N72+N73+N85</f>
        <v>0</v>
      </c>
      <c r="O86" s="291" t="n">
        <f aca="false">O32+O35+O43+O45+O47+O49+O58+O64+O69+O81+O84+O65+O66+O70+O71+O72+O73+O85</f>
        <v>0</v>
      </c>
      <c r="P86" s="291" t="n">
        <f aca="false">P32+P35+P43+P45+P47+P49+P58+P64+P69+P81+P84+P65+P66+P70+P71+P72+P73+P85</f>
        <v>0</v>
      </c>
      <c r="Q86" s="271"/>
    </row>
    <row r="87" customFormat="false" ht="12.75" hidden="false" customHeight="false" outlineLevel="0" collapsed="false">
      <c r="D87" s="270"/>
      <c r="E87" s="270"/>
      <c r="F87" s="270"/>
      <c r="G87" s="270"/>
      <c r="H87" s="270"/>
      <c r="I87" s="270"/>
      <c r="J87" s="270"/>
      <c r="K87" s="270"/>
      <c r="L87" s="270"/>
      <c r="M87" s="270"/>
      <c r="N87" s="270"/>
      <c r="O87" s="270"/>
      <c r="P87" s="270"/>
    </row>
    <row r="88" customFormat="false" ht="12.75" hidden="false" customHeight="false" outlineLevel="0" collapsed="false">
      <c r="A88" s="292"/>
      <c r="B88" s="293"/>
      <c r="C88" s="293"/>
      <c r="D88" s="294" t="n">
        <v>37258</v>
      </c>
      <c r="E88" s="294" t="n">
        <v>37289</v>
      </c>
      <c r="F88" s="294" t="n">
        <v>37317</v>
      </c>
      <c r="G88" s="294" t="n">
        <v>37348</v>
      </c>
      <c r="H88" s="294" t="n">
        <v>37378</v>
      </c>
      <c r="I88" s="294" t="n">
        <v>37409</v>
      </c>
      <c r="J88" s="294" t="n">
        <v>37439</v>
      </c>
      <c r="K88" s="294" t="n">
        <v>37470</v>
      </c>
      <c r="L88" s="294" t="n">
        <v>37501</v>
      </c>
      <c r="M88" s="294" t="n">
        <v>37531</v>
      </c>
      <c r="N88" s="294" t="n">
        <v>37562</v>
      </c>
      <c r="O88" s="294" t="n">
        <v>37592</v>
      </c>
      <c r="P88" s="295" t="s">
        <v>141</v>
      </c>
      <c r="Q88" s="296"/>
      <c r="R88" s="296"/>
      <c r="S88" s="296"/>
      <c r="T88" s="296"/>
      <c r="U88" s="296"/>
      <c r="V88" s="296"/>
      <c r="W88" s="296"/>
      <c r="X88" s="296"/>
      <c r="Y88" s="296"/>
      <c r="Z88" s="296"/>
      <c r="AA88" s="296"/>
      <c r="AB88" s="296"/>
      <c r="AC88" s="296"/>
      <c r="AD88" s="296"/>
      <c r="AE88" s="296"/>
      <c r="AF88" s="296"/>
      <c r="AG88" s="296"/>
      <c r="AH88" s="296"/>
      <c r="AI88" s="296"/>
      <c r="AJ88" s="296"/>
      <c r="AK88" s="296"/>
      <c r="AL88" s="296"/>
      <c r="AM88" s="296"/>
      <c r="AN88" s="296"/>
      <c r="AO88" s="296"/>
      <c r="AP88" s="296"/>
      <c r="AQ88" s="296"/>
      <c r="AR88" s="296"/>
      <c r="AS88" s="296"/>
      <c r="AT88" s="296"/>
      <c r="AU88" s="296"/>
      <c r="AV88" s="296"/>
      <c r="AW88" s="296"/>
      <c r="AX88" s="296"/>
      <c r="AY88" s="296"/>
      <c r="AZ88" s="296"/>
      <c r="BA88" s="296"/>
      <c r="BB88" s="296"/>
      <c r="BC88" s="296"/>
      <c r="BD88" s="296"/>
      <c r="BE88" s="296"/>
      <c r="BF88" s="296"/>
      <c r="BG88" s="296"/>
      <c r="BH88" s="296"/>
      <c r="BI88" s="296"/>
      <c r="BJ88" s="296"/>
      <c r="BK88" s="296"/>
      <c r="BL88" s="296"/>
      <c r="BM88" s="296"/>
      <c r="BN88" s="296"/>
      <c r="BO88" s="296"/>
      <c r="BP88" s="296"/>
      <c r="BQ88" s="296"/>
      <c r="BR88" s="296"/>
      <c r="BS88" s="296"/>
      <c r="BT88" s="296"/>
      <c r="BU88" s="296"/>
      <c r="BV88" s="296"/>
      <c r="BW88" s="296"/>
      <c r="BX88" s="296"/>
      <c r="BY88" s="296"/>
      <c r="BZ88" s="296"/>
      <c r="CA88" s="296"/>
      <c r="CB88" s="296"/>
      <c r="CC88" s="296"/>
      <c r="CD88" s="296"/>
      <c r="CE88" s="296"/>
      <c r="CF88" s="296"/>
      <c r="CG88" s="296"/>
      <c r="CH88" s="296"/>
      <c r="CI88" s="296"/>
      <c r="CJ88" s="296"/>
      <c r="CK88" s="296"/>
      <c r="CL88" s="296"/>
      <c r="CM88" s="296"/>
      <c r="CN88" s="296"/>
      <c r="CO88" s="296"/>
      <c r="CP88" s="296"/>
      <c r="CQ88" s="296"/>
      <c r="CR88" s="296"/>
      <c r="CS88" s="296"/>
      <c r="CT88" s="296"/>
      <c r="CU88" s="296"/>
      <c r="CV88" s="296"/>
      <c r="CW88" s="296"/>
      <c r="CX88" s="296"/>
      <c r="CY88" s="296"/>
      <c r="CZ88" s="296"/>
      <c r="DA88" s="296"/>
      <c r="DB88" s="296"/>
      <c r="DC88" s="296"/>
      <c r="DD88" s="296"/>
      <c r="DE88" s="296"/>
      <c r="DF88" s="296"/>
      <c r="DG88" s="296"/>
      <c r="DH88" s="296"/>
      <c r="DI88" s="296"/>
      <c r="DJ88" s="296"/>
      <c r="DK88" s="296"/>
      <c r="DL88" s="296"/>
      <c r="DM88" s="296"/>
      <c r="DN88" s="296"/>
      <c r="DO88" s="296"/>
      <c r="DP88" s="296"/>
      <c r="DQ88" s="296"/>
      <c r="DR88" s="296"/>
      <c r="DS88" s="296"/>
      <c r="DT88" s="296"/>
      <c r="DU88" s="296"/>
      <c r="DV88" s="296"/>
      <c r="DW88" s="296"/>
      <c r="DX88" s="296"/>
      <c r="DY88" s="296"/>
      <c r="DZ88" s="296"/>
      <c r="EA88" s="296"/>
      <c r="EB88" s="296"/>
      <c r="EC88" s="296"/>
      <c r="ED88" s="296"/>
      <c r="EE88" s="296"/>
      <c r="EF88" s="296"/>
      <c r="EG88" s="296"/>
      <c r="EH88" s="296"/>
      <c r="EI88" s="296"/>
      <c r="EJ88" s="296"/>
      <c r="EK88" s="296"/>
      <c r="EL88" s="296"/>
      <c r="EM88" s="296"/>
      <c r="EN88" s="296"/>
      <c r="EO88" s="296"/>
      <c r="EP88" s="296"/>
      <c r="EQ88" s="296"/>
      <c r="ER88" s="296"/>
      <c r="ES88" s="296"/>
      <c r="ET88" s="296"/>
      <c r="EU88" s="296"/>
      <c r="EV88" s="296"/>
      <c r="EW88" s="296"/>
      <c r="EX88" s="296"/>
      <c r="EY88" s="296"/>
      <c r="EZ88" s="296"/>
      <c r="FA88" s="296"/>
      <c r="FB88" s="296"/>
      <c r="FC88" s="296"/>
      <c r="FD88" s="296"/>
      <c r="FE88" s="296"/>
      <c r="FF88" s="296"/>
      <c r="FG88" s="296"/>
      <c r="FH88" s="296"/>
      <c r="FI88" s="296"/>
      <c r="FJ88" s="296"/>
      <c r="FK88" s="296"/>
      <c r="FL88" s="296"/>
      <c r="FM88" s="296"/>
      <c r="FN88" s="296"/>
      <c r="FO88" s="296"/>
      <c r="FP88" s="296"/>
      <c r="FQ88" s="296"/>
      <c r="FR88" s="296"/>
      <c r="FS88" s="296"/>
      <c r="FT88" s="296"/>
      <c r="FU88" s="296"/>
      <c r="FV88" s="296"/>
      <c r="FW88" s="296"/>
      <c r="FX88" s="296"/>
      <c r="FY88" s="296"/>
      <c r="FZ88" s="296"/>
      <c r="GA88" s="296"/>
      <c r="GB88" s="296"/>
      <c r="GC88" s="296"/>
      <c r="GD88" s="296"/>
      <c r="GE88" s="296"/>
      <c r="GF88" s="296"/>
      <c r="GG88" s="296"/>
      <c r="GH88" s="296"/>
      <c r="GI88" s="296"/>
      <c r="GJ88" s="296"/>
      <c r="GK88" s="296"/>
      <c r="GL88" s="296"/>
      <c r="GM88" s="296"/>
      <c r="GN88" s="296"/>
      <c r="GO88" s="296"/>
      <c r="GP88" s="296"/>
      <c r="GQ88" s="296"/>
      <c r="GR88" s="296"/>
      <c r="GS88" s="296"/>
      <c r="GT88" s="296"/>
      <c r="GU88" s="296"/>
      <c r="GV88" s="296"/>
      <c r="GW88" s="296"/>
      <c r="GX88" s="296"/>
      <c r="GY88" s="296"/>
      <c r="GZ88" s="296"/>
      <c r="HA88" s="296"/>
      <c r="HB88" s="296"/>
      <c r="HC88" s="296"/>
      <c r="HD88" s="296"/>
      <c r="HE88" s="296"/>
      <c r="HF88" s="296"/>
      <c r="HG88" s="296"/>
      <c r="HH88" s="296"/>
      <c r="HI88" s="296"/>
      <c r="HJ88" s="296"/>
      <c r="HK88" s="296"/>
      <c r="HL88" s="296"/>
      <c r="HM88" s="296"/>
      <c r="HN88" s="296"/>
      <c r="HO88" s="296"/>
      <c r="HP88" s="296"/>
      <c r="HQ88" s="296"/>
      <c r="HR88" s="296"/>
      <c r="HS88" s="296"/>
      <c r="HT88" s="296"/>
      <c r="HU88" s="296"/>
      <c r="HV88" s="296"/>
      <c r="HW88" s="296"/>
      <c r="HX88" s="296"/>
      <c r="HY88" s="296"/>
      <c r="HZ88" s="296"/>
      <c r="IA88" s="296"/>
      <c r="IB88" s="296"/>
      <c r="IC88" s="296"/>
      <c r="ID88" s="296"/>
      <c r="IE88" s="296"/>
      <c r="IF88" s="296"/>
      <c r="IG88" s="296"/>
      <c r="IH88" s="296"/>
      <c r="II88" s="296"/>
      <c r="IJ88" s="296"/>
      <c r="IK88" s="296"/>
      <c r="IL88" s="296"/>
      <c r="IM88" s="296"/>
      <c r="IN88" s="296"/>
      <c r="IO88" s="296"/>
      <c r="IP88" s="296"/>
      <c r="IQ88" s="296"/>
      <c r="IR88" s="296"/>
      <c r="IS88" s="296"/>
      <c r="IT88" s="296"/>
      <c r="IU88" s="296"/>
      <c r="IV88" s="296"/>
      <c r="IW88" s="296"/>
    </row>
    <row r="89" customFormat="false" ht="12.75" hidden="false" customHeight="false" outlineLevel="0" collapsed="false">
      <c r="A89" s="258" t="s">
        <v>299</v>
      </c>
      <c r="B89" s="197"/>
      <c r="C89" s="197"/>
      <c r="D89" s="297"/>
      <c r="E89" s="297"/>
      <c r="F89" s="297"/>
      <c r="G89" s="297"/>
      <c r="H89" s="297"/>
      <c r="I89" s="297"/>
      <c r="J89" s="297"/>
      <c r="K89" s="297"/>
      <c r="L89" s="297"/>
      <c r="M89" s="297"/>
      <c r="N89" s="297"/>
      <c r="O89" s="297"/>
      <c r="P89" s="297"/>
      <c r="Q89" s="298"/>
      <c r="R89" s="298"/>
      <c r="S89" s="298"/>
      <c r="T89" s="298"/>
      <c r="U89" s="298"/>
      <c r="V89" s="298"/>
      <c r="W89" s="298"/>
      <c r="X89" s="298"/>
      <c r="Y89" s="298"/>
      <c r="Z89" s="298"/>
      <c r="AA89" s="298"/>
      <c r="AB89" s="298"/>
      <c r="AC89" s="298"/>
      <c r="AD89" s="298"/>
      <c r="AE89" s="298"/>
      <c r="AF89" s="298"/>
      <c r="AG89" s="298"/>
      <c r="AH89" s="298"/>
      <c r="AI89" s="298"/>
      <c r="AJ89" s="298"/>
      <c r="AK89" s="298"/>
      <c r="AL89" s="298"/>
      <c r="AM89" s="298"/>
      <c r="AN89" s="298"/>
      <c r="AO89" s="298"/>
      <c r="AP89" s="298"/>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c r="HV89" s="298"/>
      <c r="HW89" s="298"/>
      <c r="HX89" s="298"/>
      <c r="HY89" s="298"/>
      <c r="HZ89" s="298"/>
      <c r="IA89" s="298"/>
      <c r="IB89" s="298"/>
      <c r="IC89" s="298"/>
      <c r="ID89" s="298"/>
      <c r="IE89" s="298"/>
      <c r="IF89" s="298"/>
      <c r="IG89" s="298"/>
      <c r="IH89" s="298"/>
      <c r="II89" s="298"/>
      <c r="IJ89" s="298"/>
      <c r="IK89" s="298"/>
      <c r="IL89" s="298"/>
      <c r="IM89" s="298"/>
      <c r="IN89" s="298"/>
      <c r="IO89" s="298"/>
      <c r="IP89" s="298"/>
      <c r="IQ89" s="298"/>
      <c r="IR89" s="298"/>
      <c r="IS89" s="298"/>
      <c r="IT89" s="298"/>
      <c r="IU89" s="298"/>
      <c r="IV89" s="298"/>
      <c r="IW89" s="298"/>
    </row>
    <row r="90" customFormat="false" ht="12.75" hidden="false" customHeight="false" outlineLevel="0" collapsed="false">
      <c r="A90" s="298"/>
      <c r="B90" s="299" t="s">
        <v>300</v>
      </c>
      <c r="C90" s="197"/>
      <c r="D90" s="297"/>
      <c r="E90" s="297"/>
      <c r="F90" s="297"/>
      <c r="G90" s="297"/>
      <c r="H90" s="297"/>
      <c r="I90" s="297"/>
      <c r="J90" s="297"/>
      <c r="K90" s="297"/>
      <c r="L90" s="297"/>
      <c r="M90" s="297"/>
      <c r="N90" s="297"/>
      <c r="O90" s="297"/>
      <c r="P90" s="297" t="n">
        <f aca="false">SUM(D90:O90)</f>
        <v>0</v>
      </c>
      <c r="Q90" s="298"/>
      <c r="R90" s="298"/>
      <c r="S90" s="298"/>
      <c r="T90" s="298"/>
      <c r="U90" s="298"/>
      <c r="V90" s="298"/>
      <c r="W90" s="298"/>
      <c r="X90" s="298"/>
      <c r="Y90" s="298"/>
      <c r="Z90" s="298"/>
      <c r="AA90" s="298"/>
      <c r="AB90" s="298"/>
      <c r="AC90" s="298"/>
      <c r="AD90" s="298"/>
      <c r="AE90" s="298"/>
      <c r="AF90" s="298"/>
      <c r="AG90" s="298"/>
      <c r="AH90" s="298"/>
      <c r="AI90" s="298"/>
      <c r="AJ90" s="298"/>
      <c r="AK90" s="298"/>
      <c r="AL90" s="298"/>
      <c r="AM90" s="298"/>
      <c r="AN90" s="298"/>
      <c r="AO90" s="298"/>
      <c r="AP90" s="298"/>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c r="HV90" s="298"/>
      <c r="HW90" s="298"/>
      <c r="HX90" s="298"/>
      <c r="HY90" s="298"/>
      <c r="HZ90" s="298"/>
      <c r="IA90" s="298"/>
      <c r="IB90" s="298"/>
      <c r="IC90" s="298"/>
      <c r="ID90" s="298"/>
      <c r="IE90" s="298"/>
      <c r="IF90" s="298"/>
      <c r="IG90" s="298"/>
      <c r="IH90" s="298"/>
      <c r="II90" s="298"/>
      <c r="IJ90" s="298"/>
      <c r="IK90" s="298"/>
      <c r="IL90" s="298"/>
      <c r="IM90" s="298"/>
      <c r="IN90" s="298"/>
      <c r="IO90" s="298"/>
      <c r="IP90" s="298"/>
      <c r="IQ90" s="298"/>
      <c r="IR90" s="298"/>
      <c r="IS90" s="298"/>
      <c r="IT90" s="298"/>
      <c r="IU90" s="298"/>
      <c r="IV90" s="298"/>
      <c r="IW90" s="298"/>
    </row>
    <row r="91" customFormat="false" ht="12.75" hidden="false" customHeight="false" outlineLevel="0" collapsed="false">
      <c r="A91" s="298"/>
      <c r="B91" s="299" t="s">
        <v>301</v>
      </c>
      <c r="C91" s="197"/>
      <c r="D91" s="297"/>
      <c r="E91" s="297"/>
      <c r="F91" s="297"/>
      <c r="G91" s="297"/>
      <c r="H91" s="297"/>
      <c r="I91" s="297"/>
      <c r="J91" s="297"/>
      <c r="K91" s="297"/>
      <c r="L91" s="297"/>
      <c r="M91" s="297"/>
      <c r="N91" s="297"/>
      <c r="O91" s="297"/>
      <c r="P91" s="297" t="n">
        <f aca="false">SUM(D91:O91)</f>
        <v>0</v>
      </c>
      <c r="Q91" s="298"/>
      <c r="R91" s="298"/>
      <c r="S91" s="298"/>
      <c r="T91" s="298"/>
      <c r="U91" s="298"/>
      <c r="V91" s="298"/>
      <c r="W91" s="298"/>
      <c r="X91" s="298"/>
      <c r="Y91" s="298"/>
      <c r="Z91" s="298"/>
      <c r="AA91" s="298"/>
      <c r="AB91" s="298"/>
      <c r="AC91" s="298"/>
      <c r="AD91" s="298"/>
      <c r="AE91" s="298"/>
      <c r="AF91" s="298"/>
      <c r="AG91" s="298"/>
      <c r="AH91" s="298"/>
      <c r="AI91" s="298"/>
      <c r="AJ91" s="298"/>
      <c r="AK91" s="298"/>
      <c r="AL91" s="298"/>
      <c r="AM91" s="298"/>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c r="HV91" s="298"/>
      <c r="HW91" s="298"/>
      <c r="HX91" s="298"/>
      <c r="HY91" s="298"/>
      <c r="HZ91" s="298"/>
      <c r="IA91" s="298"/>
      <c r="IB91" s="298"/>
      <c r="IC91" s="298"/>
      <c r="ID91" s="298"/>
      <c r="IE91" s="298"/>
      <c r="IF91" s="298"/>
      <c r="IG91" s="298"/>
      <c r="IH91" s="298"/>
      <c r="II91" s="298"/>
      <c r="IJ91" s="298"/>
      <c r="IK91" s="298"/>
      <c r="IL91" s="298"/>
      <c r="IM91" s="298"/>
      <c r="IN91" s="298"/>
      <c r="IO91" s="298"/>
      <c r="IP91" s="298"/>
      <c r="IQ91" s="298"/>
      <c r="IR91" s="298"/>
      <c r="IS91" s="298"/>
      <c r="IT91" s="298"/>
      <c r="IU91" s="298"/>
      <c r="IV91" s="298"/>
      <c r="IW91" s="298"/>
    </row>
    <row r="92" customFormat="false" ht="12.75" hidden="false" customHeight="false" outlineLevel="0" collapsed="false">
      <c r="A92" s="298"/>
      <c r="B92" s="299" t="s">
        <v>302</v>
      </c>
      <c r="C92" s="197"/>
      <c r="D92" s="297"/>
      <c r="E92" s="297"/>
      <c r="F92" s="297"/>
      <c r="G92" s="297"/>
      <c r="H92" s="297"/>
      <c r="I92" s="297"/>
      <c r="J92" s="297"/>
      <c r="K92" s="297"/>
      <c r="L92" s="297"/>
      <c r="M92" s="297"/>
      <c r="N92" s="297"/>
      <c r="O92" s="297"/>
      <c r="P92" s="297" t="n">
        <f aca="false">SUM(D92:O92)</f>
        <v>0</v>
      </c>
      <c r="Q92" s="298"/>
      <c r="R92" s="298"/>
      <c r="S92" s="298"/>
      <c r="T92" s="298"/>
      <c r="U92" s="298"/>
      <c r="V92" s="298"/>
      <c r="W92" s="298"/>
      <c r="X92" s="298"/>
      <c r="Y92" s="298"/>
      <c r="Z92" s="298"/>
      <c r="AA92" s="298"/>
      <c r="AB92" s="298"/>
      <c r="AC92" s="298"/>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c r="HV92" s="298"/>
      <c r="HW92" s="298"/>
      <c r="HX92" s="298"/>
      <c r="HY92" s="298"/>
      <c r="HZ92" s="298"/>
      <c r="IA92" s="298"/>
      <c r="IB92" s="298"/>
      <c r="IC92" s="298"/>
      <c r="ID92" s="298"/>
      <c r="IE92" s="298"/>
      <c r="IF92" s="298"/>
      <c r="IG92" s="298"/>
      <c r="IH92" s="298"/>
      <c r="II92" s="298"/>
      <c r="IJ92" s="298"/>
      <c r="IK92" s="298"/>
      <c r="IL92" s="298"/>
      <c r="IM92" s="298"/>
      <c r="IN92" s="298"/>
      <c r="IO92" s="298"/>
      <c r="IP92" s="298"/>
      <c r="IQ92" s="298"/>
      <c r="IR92" s="298"/>
      <c r="IS92" s="298"/>
      <c r="IT92" s="298"/>
      <c r="IU92" s="298"/>
      <c r="IV92" s="298"/>
      <c r="IW92" s="298"/>
    </row>
    <row r="93" customFormat="false" ht="12.75" hidden="false" customHeight="false" outlineLevel="0" collapsed="false">
      <c r="A93" s="298"/>
      <c r="B93" s="299" t="s">
        <v>303</v>
      </c>
      <c r="C93" s="197"/>
      <c r="D93" s="297"/>
      <c r="E93" s="297"/>
      <c r="F93" s="297"/>
      <c r="G93" s="297"/>
      <c r="H93" s="297"/>
      <c r="I93" s="297"/>
      <c r="J93" s="297"/>
      <c r="K93" s="297"/>
      <c r="L93" s="297"/>
      <c r="M93" s="297"/>
      <c r="N93" s="297"/>
      <c r="O93" s="297"/>
      <c r="P93" s="297" t="n">
        <f aca="false">SUM(D93:O93)</f>
        <v>0</v>
      </c>
      <c r="Q93" s="298"/>
      <c r="R93" s="298"/>
      <c r="S93" s="298"/>
      <c r="T93" s="298"/>
      <c r="U93" s="298"/>
      <c r="V93" s="298"/>
      <c r="W93" s="298"/>
      <c r="X93" s="298"/>
      <c r="Y93" s="298"/>
      <c r="Z93" s="298"/>
      <c r="AA93" s="298"/>
      <c r="AB93" s="298"/>
      <c r="AC93" s="298"/>
      <c r="AD93" s="298"/>
      <c r="AE93" s="298"/>
      <c r="AF93" s="298"/>
      <c r="AG93" s="298"/>
      <c r="AH93" s="298"/>
      <c r="AI93" s="298"/>
      <c r="AJ93" s="298"/>
      <c r="AK93" s="298"/>
      <c r="AL93" s="298"/>
      <c r="AM93" s="298"/>
      <c r="AN93" s="298"/>
      <c r="AO93" s="298"/>
      <c r="AP93" s="298"/>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c r="HV93" s="298"/>
      <c r="HW93" s="298"/>
      <c r="HX93" s="298"/>
      <c r="HY93" s="298"/>
      <c r="HZ93" s="298"/>
      <c r="IA93" s="298"/>
      <c r="IB93" s="298"/>
      <c r="IC93" s="298"/>
      <c r="ID93" s="298"/>
      <c r="IE93" s="298"/>
      <c r="IF93" s="298"/>
      <c r="IG93" s="298"/>
      <c r="IH93" s="298"/>
      <c r="II93" s="298"/>
      <c r="IJ93" s="298"/>
      <c r="IK93" s="298"/>
      <c r="IL93" s="298"/>
      <c r="IM93" s="298"/>
      <c r="IN93" s="298"/>
      <c r="IO93" s="298"/>
      <c r="IP93" s="298"/>
      <c r="IQ93" s="298"/>
      <c r="IR93" s="298"/>
      <c r="IS93" s="298"/>
      <c r="IT93" s="298"/>
      <c r="IU93" s="298"/>
      <c r="IV93" s="298"/>
      <c r="IW93" s="298"/>
    </row>
    <row r="94" customFormat="false" ht="12.75" hidden="false" customHeight="false" outlineLevel="0" collapsed="false">
      <c r="A94" s="298"/>
      <c r="B94" s="299" t="s">
        <v>304</v>
      </c>
      <c r="C94" s="197"/>
      <c r="D94" s="297"/>
      <c r="E94" s="297"/>
      <c r="F94" s="297"/>
      <c r="G94" s="297"/>
      <c r="H94" s="297"/>
      <c r="I94" s="297"/>
      <c r="J94" s="297"/>
      <c r="K94" s="297"/>
      <c r="L94" s="297"/>
      <c r="M94" s="297"/>
      <c r="N94" s="297"/>
      <c r="O94" s="297"/>
      <c r="P94" s="297" t="n">
        <f aca="false">SUM(D94:O94)</f>
        <v>0</v>
      </c>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c r="HV94" s="298"/>
      <c r="HW94" s="298"/>
      <c r="HX94" s="298"/>
      <c r="HY94" s="298"/>
      <c r="HZ94" s="298"/>
      <c r="IA94" s="298"/>
      <c r="IB94" s="298"/>
      <c r="IC94" s="298"/>
      <c r="ID94" s="298"/>
      <c r="IE94" s="298"/>
      <c r="IF94" s="298"/>
      <c r="IG94" s="298"/>
      <c r="IH94" s="298"/>
      <c r="II94" s="298"/>
      <c r="IJ94" s="298"/>
      <c r="IK94" s="298"/>
      <c r="IL94" s="298"/>
      <c r="IM94" s="298"/>
      <c r="IN94" s="298"/>
      <c r="IO94" s="298"/>
      <c r="IP94" s="298"/>
      <c r="IQ94" s="298"/>
      <c r="IR94" s="298"/>
      <c r="IS94" s="298"/>
      <c r="IT94" s="298"/>
      <c r="IU94" s="298"/>
      <c r="IV94" s="298"/>
      <c r="IW94" s="298"/>
    </row>
    <row r="95" customFormat="false" ht="12.75" hidden="false" customHeight="false" outlineLevel="0" collapsed="false">
      <c r="A95" s="298"/>
      <c r="B95" s="299" t="s">
        <v>305</v>
      </c>
      <c r="C95" s="197"/>
      <c r="D95" s="297"/>
      <c r="E95" s="297"/>
      <c r="F95" s="297"/>
      <c r="G95" s="297"/>
      <c r="H95" s="297"/>
      <c r="I95" s="297"/>
      <c r="J95" s="297"/>
      <c r="K95" s="297"/>
      <c r="L95" s="297"/>
      <c r="M95" s="297"/>
      <c r="N95" s="297"/>
      <c r="O95" s="297"/>
      <c r="P95" s="297" t="n">
        <f aca="false">SUM(D95:O95)</f>
        <v>0</v>
      </c>
      <c r="Q95" s="298"/>
      <c r="R95" s="298"/>
      <c r="S95" s="298"/>
      <c r="T95" s="298"/>
      <c r="U95" s="298"/>
      <c r="V95" s="298"/>
      <c r="W95" s="298"/>
      <c r="X95" s="298"/>
      <c r="Y95" s="298"/>
      <c r="Z95" s="298"/>
      <c r="AA95" s="298"/>
      <c r="AB95" s="298"/>
      <c r="AC95" s="298"/>
      <c r="AD95" s="298"/>
      <c r="AE95" s="298"/>
      <c r="AF95" s="298"/>
      <c r="AG95" s="298"/>
      <c r="AH95" s="298"/>
      <c r="AI95" s="298"/>
      <c r="AJ95" s="298"/>
      <c r="AK95" s="298"/>
      <c r="AL95" s="298"/>
      <c r="AM95" s="298"/>
      <c r="AN95" s="298"/>
      <c r="AO95" s="298"/>
      <c r="AP95" s="298"/>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c r="HV95" s="298"/>
      <c r="HW95" s="298"/>
      <c r="HX95" s="298"/>
      <c r="HY95" s="298"/>
      <c r="HZ95" s="298"/>
      <c r="IA95" s="298"/>
      <c r="IB95" s="298"/>
      <c r="IC95" s="298"/>
      <c r="ID95" s="298"/>
      <c r="IE95" s="298"/>
      <c r="IF95" s="298"/>
      <c r="IG95" s="298"/>
      <c r="IH95" s="298"/>
      <c r="II95" s="298"/>
      <c r="IJ95" s="298"/>
      <c r="IK95" s="298"/>
      <c r="IL95" s="298"/>
      <c r="IM95" s="298"/>
      <c r="IN95" s="298"/>
      <c r="IO95" s="298"/>
      <c r="IP95" s="298"/>
      <c r="IQ95" s="298"/>
      <c r="IR95" s="298"/>
      <c r="IS95" s="298"/>
      <c r="IT95" s="298"/>
      <c r="IU95" s="298"/>
      <c r="IV95" s="298"/>
      <c r="IW95" s="298"/>
    </row>
    <row r="96" customFormat="false" ht="12.75" hidden="false" customHeight="false" outlineLevel="0" collapsed="false">
      <c r="A96" s="298"/>
      <c r="B96" s="299" t="s">
        <v>306</v>
      </c>
      <c r="C96" s="197"/>
      <c r="D96" s="297"/>
      <c r="E96" s="297"/>
      <c r="F96" s="297"/>
      <c r="G96" s="297"/>
      <c r="H96" s="297"/>
      <c r="I96" s="297"/>
      <c r="J96" s="297"/>
      <c r="K96" s="297"/>
      <c r="L96" s="297"/>
      <c r="M96" s="297"/>
      <c r="N96" s="297"/>
      <c r="O96" s="297"/>
      <c r="P96" s="297" t="n">
        <f aca="false">SUM(D96:O96)</f>
        <v>0</v>
      </c>
      <c r="Q96" s="298"/>
      <c r="R96" s="298"/>
      <c r="S96" s="298"/>
      <c r="T96" s="298"/>
      <c r="U96" s="298"/>
      <c r="V96" s="298"/>
      <c r="W96" s="298"/>
      <c r="X96" s="298"/>
      <c r="Y96" s="298"/>
      <c r="Z96" s="298"/>
      <c r="AA96" s="298"/>
      <c r="AB96" s="298"/>
      <c r="AC96" s="298"/>
      <c r="AD96" s="298"/>
      <c r="AE96" s="298"/>
      <c r="AF96" s="298"/>
      <c r="AG96" s="298"/>
      <c r="AH96" s="298"/>
      <c r="AI96" s="298"/>
      <c r="AJ96" s="298"/>
      <c r="AK96" s="298"/>
      <c r="AL96" s="298"/>
      <c r="AM96" s="298"/>
      <c r="AN96" s="298"/>
      <c r="AO96" s="298"/>
      <c r="AP96" s="298"/>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c r="HV96" s="298"/>
      <c r="HW96" s="298"/>
      <c r="HX96" s="298"/>
      <c r="HY96" s="298"/>
      <c r="HZ96" s="298"/>
      <c r="IA96" s="298"/>
      <c r="IB96" s="298"/>
      <c r="IC96" s="298"/>
      <c r="ID96" s="298"/>
      <c r="IE96" s="298"/>
      <c r="IF96" s="298"/>
      <c r="IG96" s="298"/>
      <c r="IH96" s="298"/>
      <c r="II96" s="298"/>
      <c r="IJ96" s="298"/>
      <c r="IK96" s="298"/>
      <c r="IL96" s="298"/>
      <c r="IM96" s="298"/>
      <c r="IN96" s="298"/>
      <c r="IO96" s="298"/>
      <c r="IP96" s="298"/>
      <c r="IQ96" s="298"/>
      <c r="IR96" s="298"/>
      <c r="IS96" s="298"/>
      <c r="IT96" s="298"/>
      <c r="IU96" s="298"/>
      <c r="IV96" s="298"/>
      <c r="IW96" s="298"/>
    </row>
    <row r="97" customFormat="false" ht="12.75" hidden="false" customHeight="false" outlineLevel="0" collapsed="false">
      <c r="A97" s="298"/>
      <c r="B97" s="299" t="s">
        <v>307</v>
      </c>
      <c r="C97" s="197"/>
      <c r="D97" s="297"/>
      <c r="E97" s="297"/>
      <c r="F97" s="297"/>
      <c r="G97" s="297"/>
      <c r="H97" s="297"/>
      <c r="I97" s="297"/>
      <c r="J97" s="297"/>
      <c r="K97" s="297"/>
      <c r="L97" s="297"/>
      <c r="M97" s="297"/>
      <c r="N97" s="297"/>
      <c r="O97" s="297"/>
      <c r="P97" s="297" t="n">
        <f aca="false">SUM(D97:O97)</f>
        <v>0</v>
      </c>
      <c r="Q97" s="298"/>
      <c r="R97" s="298"/>
      <c r="S97" s="298"/>
      <c r="T97" s="298"/>
      <c r="U97" s="298"/>
      <c r="V97" s="298"/>
      <c r="W97" s="298"/>
      <c r="X97" s="298"/>
      <c r="Y97" s="298"/>
      <c r="Z97" s="298"/>
      <c r="AA97" s="298"/>
      <c r="AB97" s="298"/>
      <c r="AC97" s="298"/>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c r="HV97" s="298"/>
      <c r="HW97" s="298"/>
      <c r="HX97" s="298"/>
      <c r="HY97" s="298"/>
      <c r="HZ97" s="298"/>
      <c r="IA97" s="298"/>
      <c r="IB97" s="298"/>
      <c r="IC97" s="298"/>
      <c r="ID97" s="298"/>
      <c r="IE97" s="298"/>
      <c r="IF97" s="298"/>
      <c r="IG97" s="298"/>
      <c r="IH97" s="298"/>
      <c r="II97" s="298"/>
      <c r="IJ97" s="298"/>
      <c r="IK97" s="298"/>
      <c r="IL97" s="298"/>
      <c r="IM97" s="298"/>
      <c r="IN97" s="298"/>
      <c r="IO97" s="298"/>
      <c r="IP97" s="298"/>
      <c r="IQ97" s="298"/>
      <c r="IR97" s="298"/>
      <c r="IS97" s="298"/>
      <c r="IT97" s="298"/>
      <c r="IU97" s="298"/>
      <c r="IV97" s="298"/>
      <c r="IW97" s="298"/>
    </row>
    <row r="98" customFormat="false" ht="12.75" hidden="false" customHeight="false" outlineLevel="0" collapsed="false">
      <c r="A98" s="298"/>
      <c r="B98" s="299" t="s">
        <v>308</v>
      </c>
      <c r="C98" s="197"/>
      <c r="D98" s="297"/>
      <c r="E98" s="297"/>
      <c r="F98" s="297"/>
      <c r="G98" s="297"/>
      <c r="H98" s="297"/>
      <c r="I98" s="297"/>
      <c r="J98" s="297"/>
      <c r="K98" s="297"/>
      <c r="L98" s="297"/>
      <c r="M98" s="297"/>
      <c r="N98" s="297"/>
      <c r="O98" s="297"/>
      <c r="P98" s="297" t="n">
        <f aca="false">SUM(D98:O98)</f>
        <v>0</v>
      </c>
      <c r="Q98" s="298"/>
      <c r="R98" s="298"/>
      <c r="S98" s="298"/>
      <c r="T98" s="298"/>
      <c r="U98" s="298"/>
      <c r="V98" s="298"/>
      <c r="W98" s="298"/>
      <c r="X98" s="298"/>
      <c r="Y98" s="298"/>
      <c r="Z98" s="298"/>
      <c r="AA98" s="298"/>
      <c r="AB98" s="298"/>
      <c r="AC98" s="298"/>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c r="HV98" s="298"/>
      <c r="HW98" s="298"/>
      <c r="HX98" s="298"/>
      <c r="HY98" s="298"/>
      <c r="HZ98" s="298"/>
      <c r="IA98" s="298"/>
      <c r="IB98" s="298"/>
      <c r="IC98" s="298"/>
      <c r="ID98" s="298"/>
      <c r="IE98" s="298"/>
      <c r="IF98" s="298"/>
      <c r="IG98" s="298"/>
      <c r="IH98" s="298"/>
      <c r="II98" s="298"/>
      <c r="IJ98" s="298"/>
      <c r="IK98" s="298"/>
      <c r="IL98" s="298"/>
      <c r="IM98" s="298"/>
      <c r="IN98" s="298"/>
      <c r="IO98" s="298"/>
      <c r="IP98" s="298"/>
      <c r="IQ98" s="298"/>
      <c r="IR98" s="298"/>
      <c r="IS98" s="298"/>
      <c r="IT98" s="298"/>
      <c r="IU98" s="298"/>
      <c r="IV98" s="298"/>
      <c r="IW98" s="298"/>
    </row>
    <row r="99" customFormat="false" ht="12.75" hidden="false" customHeight="false" outlineLevel="0" collapsed="false">
      <c r="A99" s="298"/>
      <c r="B99" s="299" t="s">
        <v>309</v>
      </c>
      <c r="C99" s="197"/>
      <c r="D99" s="297"/>
      <c r="E99" s="297"/>
      <c r="F99" s="297"/>
      <c r="G99" s="297"/>
      <c r="H99" s="297"/>
      <c r="I99" s="297"/>
      <c r="J99" s="297"/>
      <c r="K99" s="297"/>
      <c r="L99" s="297"/>
      <c r="M99" s="297"/>
      <c r="N99" s="297"/>
      <c r="O99" s="297"/>
      <c r="P99" s="297" t="n">
        <f aca="false">SUM(D99:O99)</f>
        <v>0</v>
      </c>
      <c r="Q99" s="298"/>
      <c r="R99" s="298"/>
      <c r="S99" s="298"/>
      <c r="T99" s="298"/>
      <c r="U99" s="298"/>
      <c r="V99" s="298"/>
      <c r="W99" s="298"/>
      <c r="X99" s="298"/>
      <c r="Y99" s="298"/>
      <c r="Z99" s="298"/>
      <c r="AA99" s="298"/>
      <c r="AB99" s="298"/>
      <c r="AC99" s="298"/>
      <c r="AD99" s="298"/>
      <c r="AE99" s="298"/>
      <c r="AF99" s="298"/>
      <c r="AG99" s="298"/>
      <c r="AH99" s="298"/>
      <c r="AI99" s="298"/>
      <c r="AJ99" s="298"/>
      <c r="AK99" s="298"/>
      <c r="AL99" s="298"/>
      <c r="AM99" s="298"/>
      <c r="AN99" s="298"/>
      <c r="AO99" s="298"/>
      <c r="AP99" s="298"/>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c r="HV99" s="298"/>
      <c r="HW99" s="298"/>
      <c r="HX99" s="298"/>
      <c r="HY99" s="298"/>
      <c r="HZ99" s="298"/>
      <c r="IA99" s="298"/>
      <c r="IB99" s="298"/>
      <c r="IC99" s="298"/>
      <c r="ID99" s="298"/>
      <c r="IE99" s="298"/>
      <c r="IF99" s="298"/>
      <c r="IG99" s="298"/>
      <c r="IH99" s="298"/>
      <c r="II99" s="298"/>
      <c r="IJ99" s="298"/>
      <c r="IK99" s="298"/>
      <c r="IL99" s="298"/>
      <c r="IM99" s="298"/>
      <c r="IN99" s="298"/>
      <c r="IO99" s="298"/>
      <c r="IP99" s="298"/>
      <c r="IQ99" s="298"/>
      <c r="IR99" s="298"/>
      <c r="IS99" s="298"/>
      <c r="IT99" s="298"/>
      <c r="IU99" s="298"/>
      <c r="IV99" s="298"/>
      <c r="IW99" s="298"/>
    </row>
    <row r="100" customFormat="false" ht="12.75" hidden="false" customHeight="false" outlineLevel="0" collapsed="false">
      <c r="A100" s="298"/>
      <c r="B100" s="299" t="s">
        <v>310</v>
      </c>
      <c r="C100" s="197"/>
      <c r="D100" s="297"/>
      <c r="E100" s="297"/>
      <c r="F100" s="297"/>
      <c r="G100" s="297"/>
      <c r="H100" s="297"/>
      <c r="I100" s="297"/>
      <c r="J100" s="297"/>
      <c r="K100" s="297"/>
      <c r="L100" s="297"/>
      <c r="M100" s="297"/>
      <c r="N100" s="297"/>
      <c r="O100" s="297"/>
      <c r="P100" s="297" t="n">
        <f aca="false">SUM(D100:O100)</f>
        <v>0</v>
      </c>
      <c r="Q100" s="298"/>
      <c r="R100" s="298"/>
      <c r="S100" s="298"/>
      <c r="T100" s="298"/>
      <c r="U100" s="298"/>
      <c r="V100" s="298"/>
      <c r="W100" s="298"/>
      <c r="X100" s="298"/>
      <c r="Y100" s="298"/>
      <c r="Z100" s="298"/>
      <c r="AA100" s="298"/>
      <c r="AB100" s="298"/>
      <c r="AC100" s="298"/>
      <c r="AD100" s="298"/>
      <c r="AE100" s="298"/>
      <c r="AF100" s="298"/>
      <c r="AG100" s="298"/>
      <c r="AH100" s="298"/>
      <c r="AI100" s="298"/>
      <c r="AJ100" s="298"/>
      <c r="AK100" s="298"/>
      <c r="AL100" s="298"/>
      <c r="AM100" s="298"/>
      <c r="AN100" s="298"/>
      <c r="AO100" s="298"/>
      <c r="AP100" s="298"/>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c r="HV100" s="298"/>
      <c r="HW100" s="298"/>
      <c r="HX100" s="298"/>
      <c r="HY100" s="298"/>
      <c r="HZ100" s="298"/>
      <c r="IA100" s="298"/>
      <c r="IB100" s="298"/>
      <c r="IC100" s="298"/>
      <c r="ID100" s="298"/>
      <c r="IE100" s="298"/>
      <c r="IF100" s="298"/>
      <c r="IG100" s="298"/>
      <c r="IH100" s="298"/>
      <c r="II100" s="298"/>
      <c r="IJ100" s="298"/>
      <c r="IK100" s="298"/>
      <c r="IL100" s="298"/>
      <c r="IM100" s="298"/>
      <c r="IN100" s="298"/>
      <c r="IO100" s="298"/>
      <c r="IP100" s="298"/>
      <c r="IQ100" s="298"/>
      <c r="IR100" s="298"/>
      <c r="IS100" s="298"/>
      <c r="IT100" s="298"/>
      <c r="IU100" s="298"/>
      <c r="IV100" s="298"/>
      <c r="IW100" s="298"/>
    </row>
    <row r="101" customFormat="false" ht="12.75" hidden="false" customHeight="false" outlineLevel="0" collapsed="false">
      <c r="A101" s="298"/>
      <c r="B101" s="299" t="s">
        <v>311</v>
      </c>
      <c r="C101" s="197"/>
      <c r="D101" s="297"/>
      <c r="E101" s="297"/>
      <c r="F101" s="297"/>
      <c r="G101" s="297"/>
      <c r="H101" s="297"/>
      <c r="I101" s="297"/>
      <c r="J101" s="297"/>
      <c r="K101" s="297"/>
      <c r="L101" s="297"/>
      <c r="M101" s="297"/>
      <c r="N101" s="297"/>
      <c r="O101" s="297"/>
      <c r="P101" s="297" t="n">
        <f aca="false">SUM(D101:O101)</f>
        <v>0</v>
      </c>
      <c r="Q101" s="298"/>
      <c r="R101" s="298"/>
      <c r="S101" s="298"/>
      <c r="T101" s="298"/>
      <c r="U101" s="298"/>
      <c r="V101" s="298"/>
      <c r="W101" s="298"/>
      <c r="X101" s="298"/>
      <c r="Y101" s="298"/>
      <c r="Z101" s="298"/>
      <c r="AA101" s="298"/>
      <c r="AB101" s="298"/>
      <c r="AC101" s="298"/>
      <c r="AD101" s="298"/>
      <c r="AE101" s="298"/>
      <c r="AF101" s="298"/>
      <c r="AG101" s="298"/>
      <c r="AH101" s="298"/>
      <c r="AI101" s="298"/>
      <c r="AJ101" s="298"/>
      <c r="AK101" s="298"/>
      <c r="AL101" s="298"/>
      <c r="AM101" s="298"/>
      <c r="AN101" s="298"/>
      <c r="AO101" s="298"/>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c r="HV101" s="298"/>
      <c r="HW101" s="298"/>
      <c r="HX101" s="298"/>
      <c r="HY101" s="298"/>
      <c r="HZ101" s="298"/>
      <c r="IA101" s="298"/>
      <c r="IB101" s="298"/>
      <c r="IC101" s="298"/>
      <c r="ID101" s="298"/>
      <c r="IE101" s="298"/>
      <c r="IF101" s="298"/>
      <c r="IG101" s="298"/>
      <c r="IH101" s="298"/>
      <c r="II101" s="298"/>
      <c r="IJ101" s="298"/>
      <c r="IK101" s="298"/>
      <c r="IL101" s="298"/>
      <c r="IM101" s="298"/>
      <c r="IN101" s="298"/>
      <c r="IO101" s="298"/>
      <c r="IP101" s="298"/>
      <c r="IQ101" s="298"/>
      <c r="IR101" s="298"/>
      <c r="IS101" s="298"/>
      <c r="IT101" s="298"/>
      <c r="IU101" s="298"/>
      <c r="IV101" s="298"/>
      <c r="IW101" s="298"/>
    </row>
    <row r="102" customFormat="false" ht="12.75" hidden="false" customHeight="false" outlineLevel="0" collapsed="false">
      <c r="A102" s="298"/>
      <c r="B102" s="299" t="s">
        <v>312</v>
      </c>
      <c r="C102" s="197"/>
      <c r="D102" s="297"/>
      <c r="E102" s="297"/>
      <c r="F102" s="297"/>
      <c r="G102" s="297"/>
      <c r="H102" s="297"/>
      <c r="I102" s="297"/>
      <c r="J102" s="297"/>
      <c r="K102" s="297"/>
      <c r="L102" s="297"/>
      <c r="M102" s="297"/>
      <c r="N102" s="297"/>
      <c r="O102" s="297"/>
      <c r="P102" s="297" t="n">
        <f aca="false">SUM(D102:O102)</f>
        <v>0</v>
      </c>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c r="HV102" s="298"/>
      <c r="HW102" s="298"/>
      <c r="HX102" s="298"/>
      <c r="HY102" s="298"/>
      <c r="HZ102" s="298"/>
      <c r="IA102" s="298"/>
      <c r="IB102" s="298"/>
      <c r="IC102" s="298"/>
      <c r="ID102" s="298"/>
      <c r="IE102" s="298"/>
      <c r="IF102" s="298"/>
      <c r="IG102" s="298"/>
      <c r="IH102" s="298"/>
      <c r="II102" s="298"/>
      <c r="IJ102" s="298"/>
      <c r="IK102" s="298"/>
      <c r="IL102" s="298"/>
      <c r="IM102" s="298"/>
      <c r="IN102" s="298"/>
      <c r="IO102" s="298"/>
      <c r="IP102" s="298"/>
      <c r="IQ102" s="298"/>
      <c r="IR102" s="298"/>
      <c r="IS102" s="298"/>
      <c r="IT102" s="298"/>
      <c r="IU102" s="298"/>
      <c r="IV102" s="298"/>
      <c r="IW102" s="298"/>
    </row>
    <row r="103" customFormat="false" ht="12.75" hidden="false" customHeight="false" outlineLevel="0" collapsed="false">
      <c r="A103" s="298"/>
      <c r="B103" s="299" t="s">
        <v>313</v>
      </c>
      <c r="C103" s="197"/>
      <c r="D103" s="297"/>
      <c r="E103" s="297"/>
      <c r="F103" s="297"/>
      <c r="G103" s="297"/>
      <c r="H103" s="297"/>
      <c r="I103" s="297"/>
      <c r="J103" s="297"/>
      <c r="K103" s="297"/>
      <c r="L103" s="297"/>
      <c r="M103" s="297"/>
      <c r="N103" s="297"/>
      <c r="O103" s="297"/>
      <c r="P103" s="297" t="n">
        <f aca="false">SUM(D103:O103)</f>
        <v>0</v>
      </c>
      <c r="Q103" s="298"/>
      <c r="R103" s="298"/>
      <c r="S103" s="298"/>
      <c r="T103" s="298"/>
      <c r="U103" s="298"/>
      <c r="V103" s="298"/>
      <c r="W103" s="298"/>
      <c r="X103" s="298"/>
      <c r="Y103" s="298"/>
      <c r="Z103" s="298"/>
      <c r="AA103" s="298"/>
      <c r="AB103" s="298"/>
      <c r="AC103" s="298"/>
      <c r="AD103" s="298"/>
      <c r="AE103" s="298"/>
      <c r="AF103" s="298"/>
      <c r="AG103" s="298"/>
      <c r="AH103" s="298"/>
      <c r="AI103" s="298"/>
      <c r="AJ103" s="298"/>
      <c r="AK103" s="298"/>
      <c r="AL103" s="298"/>
      <c r="AM103" s="298"/>
      <c r="AN103" s="298"/>
      <c r="AO103" s="298"/>
      <c r="AP103" s="298"/>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c r="HV103" s="298"/>
      <c r="HW103" s="298"/>
      <c r="HX103" s="298"/>
      <c r="HY103" s="298"/>
      <c r="HZ103" s="298"/>
      <c r="IA103" s="298"/>
      <c r="IB103" s="298"/>
      <c r="IC103" s="298"/>
      <c r="ID103" s="298"/>
      <c r="IE103" s="298"/>
      <c r="IF103" s="298"/>
      <c r="IG103" s="298"/>
      <c r="IH103" s="298"/>
      <c r="II103" s="298"/>
      <c r="IJ103" s="298"/>
      <c r="IK103" s="298"/>
      <c r="IL103" s="298"/>
      <c r="IM103" s="298"/>
      <c r="IN103" s="298"/>
      <c r="IO103" s="298"/>
      <c r="IP103" s="298"/>
      <c r="IQ103" s="298"/>
      <c r="IR103" s="298"/>
      <c r="IS103" s="298"/>
      <c r="IT103" s="298"/>
      <c r="IU103" s="298"/>
      <c r="IV103" s="298"/>
      <c r="IW103" s="298"/>
    </row>
    <row r="104" customFormat="false" ht="12.75" hidden="false" customHeight="false" outlineLevel="0" collapsed="false">
      <c r="A104" s="298"/>
      <c r="B104" s="165" t="s">
        <v>314</v>
      </c>
      <c r="C104" s="197"/>
      <c r="D104" s="297"/>
      <c r="E104" s="297"/>
      <c r="F104" s="297"/>
      <c r="G104" s="297"/>
      <c r="H104" s="297"/>
      <c r="I104" s="297"/>
      <c r="J104" s="297"/>
      <c r="K104" s="297"/>
      <c r="L104" s="297"/>
      <c r="M104" s="297"/>
      <c r="N104" s="297"/>
      <c r="O104" s="297"/>
      <c r="P104" s="297" t="n">
        <f aca="false">SUM(D104:O104)</f>
        <v>0</v>
      </c>
      <c r="Q104" s="298"/>
      <c r="R104" s="298"/>
      <c r="S104" s="298"/>
      <c r="T104" s="298"/>
      <c r="U104" s="298"/>
      <c r="V104" s="298"/>
      <c r="W104" s="298"/>
      <c r="X104" s="298"/>
      <c r="Y104" s="298"/>
      <c r="Z104" s="298"/>
      <c r="AA104" s="298"/>
      <c r="AB104" s="298"/>
      <c r="AC104" s="298"/>
      <c r="AD104" s="298"/>
      <c r="AE104" s="298"/>
      <c r="AF104" s="298"/>
      <c r="AG104" s="298"/>
      <c r="AH104" s="298"/>
      <c r="AI104" s="298"/>
      <c r="AJ104" s="298"/>
      <c r="AK104" s="298"/>
      <c r="AL104" s="298"/>
      <c r="AM104" s="298"/>
      <c r="AN104" s="298"/>
      <c r="AO104" s="298"/>
      <c r="AP104" s="298"/>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c r="HV104" s="298"/>
      <c r="HW104" s="298"/>
      <c r="HX104" s="298"/>
      <c r="HY104" s="298"/>
      <c r="HZ104" s="298"/>
      <c r="IA104" s="298"/>
      <c r="IB104" s="298"/>
      <c r="IC104" s="298"/>
      <c r="ID104" s="298"/>
      <c r="IE104" s="298"/>
      <c r="IF104" s="298"/>
      <c r="IG104" s="298"/>
      <c r="IH104" s="298"/>
      <c r="II104" s="298"/>
      <c r="IJ104" s="298"/>
      <c r="IK104" s="298"/>
      <c r="IL104" s="298"/>
      <c r="IM104" s="298"/>
      <c r="IN104" s="298"/>
      <c r="IO104" s="298"/>
      <c r="IP104" s="298"/>
      <c r="IQ104" s="298"/>
      <c r="IR104" s="298"/>
      <c r="IS104" s="298"/>
      <c r="IT104" s="298"/>
      <c r="IU104" s="298"/>
      <c r="IV104" s="298"/>
      <c r="IW104" s="298"/>
    </row>
    <row r="105" customFormat="false" ht="12.75" hidden="false" customHeight="false" outlineLevel="0" collapsed="false">
      <c r="A105" s="298"/>
      <c r="B105" s="298" t="s">
        <v>315</v>
      </c>
      <c r="C105" s="197" t="n">
        <f aca="false">+'[1]Cash and Non-Cash'!E132</f>
        <v>0</v>
      </c>
      <c r="D105" s="297" t="n">
        <f aca="false">+'[1]Cash and Non-Cash'!F132</f>
        <v>0</v>
      </c>
      <c r="E105" s="297" t="n">
        <f aca="false">+'[1]Cash and Non-Cash'!G132</f>
        <v>0</v>
      </c>
      <c r="F105" s="297" t="n">
        <f aca="false">+'[1]Cash and Non-Cash'!H132</f>
        <v>0</v>
      </c>
      <c r="G105" s="297" t="n">
        <f aca="false">+'[1]Cash and Non-Cash'!I132</f>
        <v>0</v>
      </c>
      <c r="H105" s="297" t="n">
        <f aca="false">+'[1]Cash and Non-Cash'!J132</f>
        <v>0</v>
      </c>
      <c r="I105" s="297" t="n">
        <f aca="false">+'[1]Cash and Non-Cash'!K132</f>
        <v>0</v>
      </c>
      <c r="J105" s="297" t="n">
        <f aca="false">+'[1]Cash and Non-Cash'!L132</f>
        <v>0</v>
      </c>
      <c r="K105" s="297" t="n">
        <f aca="false">+'[1]Cash and Non-Cash'!M132</f>
        <v>0</v>
      </c>
      <c r="L105" s="297" t="n">
        <f aca="false">+'[1]Cash and Non-Cash'!N132</f>
        <v>0</v>
      </c>
      <c r="M105" s="297" t="n">
        <f aca="false">+'[1]Cash and Non-Cash'!O132</f>
        <v>0</v>
      </c>
      <c r="N105" s="297" t="n">
        <f aca="false">+'[1]Cash and Non-Cash'!P132</f>
        <v>0</v>
      </c>
      <c r="O105" s="297" t="n">
        <f aca="false">+'[1]Cash and Non-Cash'!Q132</f>
        <v>0</v>
      </c>
      <c r="P105" s="297" t="n">
        <f aca="false">SUM(D105:O105)</f>
        <v>0</v>
      </c>
      <c r="Q105" s="298"/>
      <c r="R105" s="298"/>
      <c r="S105" s="298"/>
      <c r="T105" s="298"/>
      <c r="U105" s="298"/>
      <c r="V105" s="298"/>
      <c r="W105" s="298"/>
      <c r="X105" s="298"/>
      <c r="Y105" s="298"/>
      <c r="Z105" s="298"/>
      <c r="AA105" s="298"/>
      <c r="AB105" s="298"/>
      <c r="AC105" s="298"/>
      <c r="AD105" s="298"/>
      <c r="AE105" s="298"/>
      <c r="AF105" s="298"/>
      <c r="AG105" s="298"/>
      <c r="AH105" s="298"/>
      <c r="AI105" s="298"/>
      <c r="AJ105" s="298"/>
      <c r="AK105" s="298"/>
      <c r="AL105" s="298"/>
      <c r="AM105" s="298"/>
      <c r="AN105" s="298"/>
      <c r="AO105" s="298"/>
      <c r="AP105" s="298"/>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c r="HV105" s="298"/>
      <c r="HW105" s="298"/>
      <c r="HX105" s="298"/>
      <c r="HY105" s="298"/>
      <c r="HZ105" s="298"/>
      <c r="IA105" s="298"/>
      <c r="IB105" s="298"/>
      <c r="IC105" s="298"/>
      <c r="ID105" s="298"/>
      <c r="IE105" s="298"/>
      <c r="IF105" s="298"/>
      <c r="IG105" s="298"/>
      <c r="IH105" s="298"/>
      <c r="II105" s="298"/>
      <c r="IJ105" s="298"/>
      <c r="IK105" s="298"/>
      <c r="IL105" s="298"/>
      <c r="IM105" s="298"/>
      <c r="IN105" s="298"/>
      <c r="IO105" s="298"/>
      <c r="IP105" s="298"/>
      <c r="IQ105" s="298"/>
      <c r="IR105" s="298"/>
      <c r="IS105" s="298"/>
      <c r="IT105" s="298"/>
      <c r="IU105" s="298"/>
      <c r="IV105" s="298"/>
      <c r="IW105" s="298"/>
    </row>
    <row r="106" customFormat="false" ht="12.75" hidden="false" customHeight="false" outlineLevel="0" collapsed="false">
      <c r="A106" s="300"/>
      <c r="B106" s="289" t="s">
        <v>157</v>
      </c>
      <c r="C106" s="301" t="n">
        <f aca="false">SUM(C90:C105)</f>
        <v>0</v>
      </c>
      <c r="D106" s="302" t="n">
        <f aca="false">SUM(D90:D105)</f>
        <v>0</v>
      </c>
      <c r="E106" s="302" t="n">
        <f aca="false">SUM(E90:E105)</f>
        <v>0</v>
      </c>
      <c r="F106" s="302" t="n">
        <f aca="false">SUM(F90:F105)</f>
        <v>0</v>
      </c>
      <c r="G106" s="302" t="n">
        <f aca="false">SUM(G90:G105)</f>
        <v>0</v>
      </c>
      <c r="H106" s="302" t="n">
        <f aca="false">SUM(H90:H105)</f>
        <v>0</v>
      </c>
      <c r="I106" s="302" t="n">
        <f aca="false">SUM(I90:I105)</f>
        <v>0</v>
      </c>
      <c r="J106" s="302" t="n">
        <f aca="false">SUM(J90:J105)</f>
        <v>0</v>
      </c>
      <c r="K106" s="302" t="n">
        <f aca="false">SUM(K90:K105)</f>
        <v>0</v>
      </c>
      <c r="L106" s="302" t="n">
        <f aca="false">SUM(L90:L105)</f>
        <v>0</v>
      </c>
      <c r="M106" s="302" t="n">
        <f aca="false">SUM(M90:M105)</f>
        <v>0</v>
      </c>
      <c r="N106" s="302" t="n">
        <f aca="false">SUM(N90:N105)</f>
        <v>0</v>
      </c>
      <c r="O106" s="302" t="n">
        <f aca="false">SUM(O90:O105)</f>
        <v>0</v>
      </c>
      <c r="P106" s="302" t="n">
        <f aca="false">SUM(P90:P105)</f>
        <v>0</v>
      </c>
      <c r="Q106" s="303"/>
      <c r="R106" s="303"/>
      <c r="S106" s="303"/>
      <c r="T106" s="303"/>
      <c r="U106" s="303"/>
      <c r="V106" s="303"/>
      <c r="W106" s="303"/>
      <c r="X106" s="303"/>
      <c r="Y106" s="303"/>
      <c r="Z106" s="303"/>
      <c r="AA106" s="303"/>
      <c r="AB106" s="303"/>
      <c r="AC106" s="303"/>
      <c r="AD106" s="303"/>
      <c r="AE106" s="303"/>
      <c r="AF106" s="303"/>
      <c r="AG106" s="303"/>
      <c r="AH106" s="303"/>
      <c r="AI106" s="303"/>
      <c r="AJ106" s="303"/>
      <c r="AK106" s="303"/>
      <c r="AL106" s="303"/>
      <c r="AM106" s="303"/>
      <c r="AN106" s="303"/>
      <c r="AO106" s="303"/>
      <c r="AP106" s="303"/>
      <c r="AQ106" s="303"/>
      <c r="AR106" s="303"/>
      <c r="AS106" s="303"/>
      <c r="AT106" s="303"/>
      <c r="AU106" s="303"/>
      <c r="AV106" s="303"/>
      <c r="AW106" s="303"/>
      <c r="AX106" s="303"/>
      <c r="AY106" s="303"/>
      <c r="AZ106" s="303"/>
      <c r="BA106" s="303"/>
      <c r="BB106" s="303"/>
      <c r="BC106" s="303"/>
      <c r="BD106" s="303"/>
      <c r="BE106" s="303"/>
      <c r="BF106" s="303"/>
      <c r="BG106" s="303"/>
      <c r="BH106" s="303"/>
      <c r="BI106" s="303"/>
      <c r="BJ106" s="303"/>
      <c r="BK106" s="303"/>
      <c r="BL106" s="303"/>
      <c r="BM106" s="303"/>
      <c r="BN106" s="303"/>
      <c r="BO106" s="303"/>
      <c r="BP106" s="303"/>
      <c r="BQ106" s="303"/>
      <c r="BR106" s="303"/>
      <c r="BS106" s="303"/>
      <c r="BT106" s="303"/>
      <c r="BU106" s="303"/>
      <c r="BV106" s="303"/>
      <c r="BW106" s="303"/>
      <c r="BX106" s="303"/>
      <c r="BY106" s="303"/>
      <c r="BZ106" s="303"/>
      <c r="CA106" s="303"/>
      <c r="CB106" s="303"/>
      <c r="CC106" s="303"/>
      <c r="CD106" s="303"/>
      <c r="CE106" s="303"/>
      <c r="CF106" s="303"/>
      <c r="CG106" s="303"/>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c r="HV106" s="298"/>
      <c r="HW106" s="298"/>
      <c r="HX106" s="298"/>
      <c r="HY106" s="298"/>
      <c r="HZ106" s="298"/>
      <c r="IA106" s="298"/>
      <c r="IB106" s="298"/>
      <c r="IC106" s="298"/>
      <c r="ID106" s="298"/>
      <c r="IE106" s="298"/>
      <c r="IF106" s="298"/>
      <c r="IG106" s="298"/>
      <c r="IH106" s="298"/>
      <c r="II106" s="298"/>
      <c r="IJ106" s="298"/>
      <c r="IK106" s="298"/>
      <c r="IL106" s="298"/>
      <c r="IM106" s="298"/>
      <c r="IN106" s="298"/>
      <c r="IO106" s="298"/>
      <c r="IP106" s="298"/>
      <c r="IQ106" s="298"/>
      <c r="IR106" s="298"/>
      <c r="IS106" s="298"/>
      <c r="IT106" s="298"/>
      <c r="IU106" s="298"/>
      <c r="IV106" s="298"/>
      <c r="IW106" s="298"/>
    </row>
    <row r="107" customFormat="false" ht="12.75" hidden="false" customHeight="false" outlineLevel="0" collapsed="false">
      <c r="A107" s="298"/>
      <c r="B107" s="197"/>
      <c r="C107" s="197"/>
      <c r="D107" s="297"/>
      <c r="E107" s="297"/>
      <c r="F107" s="297"/>
      <c r="G107" s="297"/>
      <c r="H107" s="297"/>
      <c r="I107" s="297"/>
      <c r="J107" s="297"/>
      <c r="K107" s="297"/>
      <c r="L107" s="297"/>
      <c r="M107" s="297"/>
      <c r="N107" s="297"/>
      <c r="O107" s="297"/>
      <c r="P107" s="297"/>
      <c r="Q107" s="303"/>
      <c r="R107" s="303"/>
      <c r="S107" s="303"/>
      <c r="T107" s="303"/>
      <c r="U107" s="303"/>
      <c r="V107" s="303"/>
      <c r="W107" s="303"/>
      <c r="X107" s="303"/>
      <c r="Y107" s="303"/>
      <c r="Z107" s="303"/>
      <c r="AA107" s="303"/>
      <c r="AB107" s="303"/>
      <c r="AC107" s="303"/>
      <c r="AD107" s="303"/>
      <c r="AE107" s="303"/>
      <c r="AF107" s="303"/>
      <c r="AG107" s="303"/>
      <c r="AH107" s="303"/>
      <c r="AI107" s="303"/>
      <c r="AJ107" s="303"/>
      <c r="AK107" s="303"/>
      <c r="AL107" s="303"/>
      <c r="AM107" s="303"/>
      <c r="AN107" s="303"/>
      <c r="AO107" s="303"/>
      <c r="AP107" s="303"/>
      <c r="AQ107" s="303"/>
      <c r="AR107" s="303"/>
      <c r="AS107" s="303"/>
      <c r="AT107" s="303"/>
      <c r="AU107" s="303"/>
      <c r="AV107" s="303"/>
      <c r="AW107" s="303"/>
      <c r="AX107" s="303"/>
      <c r="AY107" s="303"/>
      <c r="AZ107" s="303"/>
      <c r="BA107" s="303"/>
      <c r="BB107" s="303"/>
      <c r="BC107" s="303"/>
      <c r="BD107" s="303"/>
      <c r="BE107" s="303"/>
      <c r="BF107" s="303"/>
      <c r="BG107" s="303"/>
      <c r="BH107" s="303"/>
      <c r="BI107" s="303"/>
      <c r="BJ107" s="303"/>
      <c r="BK107" s="303"/>
      <c r="BL107" s="303"/>
      <c r="BM107" s="303"/>
      <c r="BN107" s="303"/>
      <c r="BO107" s="303"/>
      <c r="BP107" s="303"/>
      <c r="BQ107" s="303"/>
      <c r="BR107" s="303"/>
      <c r="BS107" s="303"/>
      <c r="BT107" s="303"/>
      <c r="BU107" s="303"/>
      <c r="BV107" s="303"/>
      <c r="BW107" s="303"/>
      <c r="BX107" s="303"/>
      <c r="BY107" s="303"/>
      <c r="BZ107" s="303"/>
      <c r="CA107" s="303"/>
      <c r="CB107" s="303"/>
      <c r="CC107" s="303"/>
      <c r="CD107" s="303"/>
      <c r="CE107" s="303"/>
      <c r="CF107" s="303"/>
      <c r="CG107" s="303"/>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c r="HV107" s="298"/>
      <c r="HW107" s="298"/>
      <c r="HX107" s="298"/>
      <c r="HY107" s="298"/>
      <c r="HZ107" s="298"/>
      <c r="IA107" s="298"/>
      <c r="IB107" s="298"/>
      <c r="IC107" s="298"/>
      <c r="ID107" s="298"/>
      <c r="IE107" s="298"/>
      <c r="IF107" s="298"/>
      <c r="IG107" s="298"/>
      <c r="IH107" s="298"/>
      <c r="II107" s="298"/>
      <c r="IJ107" s="298"/>
      <c r="IK107" s="298"/>
      <c r="IL107" s="298"/>
      <c r="IM107" s="298"/>
      <c r="IN107" s="298"/>
      <c r="IO107" s="298"/>
      <c r="IP107" s="298"/>
      <c r="IQ107" s="298"/>
      <c r="IR107" s="298"/>
      <c r="IS107" s="298"/>
      <c r="IT107" s="298"/>
      <c r="IU107" s="298"/>
      <c r="IV107" s="298"/>
      <c r="IW107" s="298"/>
    </row>
    <row r="108" customFormat="false" ht="12.75" hidden="false" customHeight="false" outlineLevel="0" collapsed="false">
      <c r="A108" s="304" t="s">
        <v>158</v>
      </c>
      <c r="B108" s="305"/>
      <c r="C108" s="305" t="e">
        <f aca="false">C106+#REF!</f>
        <v>#REF!</v>
      </c>
      <c r="D108" s="306" t="n">
        <f aca="false">D86+D106</f>
        <v>0</v>
      </c>
      <c r="E108" s="306" t="n">
        <f aca="false">E86+E106</f>
        <v>0</v>
      </c>
      <c r="F108" s="306" t="n">
        <f aca="false">F86+F106</f>
        <v>0</v>
      </c>
      <c r="G108" s="306" t="n">
        <f aca="false">G86+G106</f>
        <v>0</v>
      </c>
      <c r="H108" s="306" t="n">
        <f aca="false">H86+H106</f>
        <v>0</v>
      </c>
      <c r="I108" s="306" t="n">
        <f aca="false">I86+I106</f>
        <v>0</v>
      </c>
      <c r="J108" s="306" t="n">
        <f aca="false">J86+J106</f>
        <v>0</v>
      </c>
      <c r="K108" s="306" t="n">
        <f aca="false">K86+K106</f>
        <v>0</v>
      </c>
      <c r="L108" s="306" t="n">
        <f aca="false">L86+L106</f>
        <v>0</v>
      </c>
      <c r="M108" s="306" t="n">
        <f aca="false">M86+M106</f>
        <v>0</v>
      </c>
      <c r="N108" s="306" t="n">
        <f aca="false">N86+N106</f>
        <v>0</v>
      </c>
      <c r="O108" s="306" t="n">
        <f aca="false">O86+O106</f>
        <v>0</v>
      </c>
      <c r="P108" s="306" t="n">
        <f aca="false">P86+P106</f>
        <v>0</v>
      </c>
      <c r="Q108" s="303"/>
      <c r="R108" s="303"/>
      <c r="S108" s="303"/>
      <c r="T108" s="303"/>
      <c r="U108" s="303"/>
      <c r="V108" s="303"/>
      <c r="W108" s="303"/>
      <c r="X108" s="303"/>
      <c r="Y108" s="303"/>
      <c r="Z108" s="303"/>
      <c r="AA108" s="303"/>
      <c r="AB108" s="303"/>
      <c r="AC108" s="303"/>
      <c r="AD108" s="303"/>
      <c r="AE108" s="303"/>
      <c r="AF108" s="303"/>
      <c r="AG108" s="303"/>
      <c r="AH108" s="303"/>
      <c r="AI108" s="303"/>
      <c r="AJ108" s="303"/>
      <c r="AK108" s="303"/>
      <c r="AL108" s="303"/>
      <c r="AM108" s="303"/>
      <c r="AN108" s="303"/>
      <c r="AO108" s="303"/>
      <c r="AP108" s="303"/>
      <c r="AQ108" s="303"/>
      <c r="AR108" s="303"/>
      <c r="AS108" s="303"/>
      <c r="AT108" s="303"/>
      <c r="AU108" s="303"/>
      <c r="AV108" s="303"/>
      <c r="AW108" s="303"/>
      <c r="AX108" s="303"/>
      <c r="AY108" s="303"/>
      <c r="AZ108" s="303"/>
      <c r="BA108" s="303"/>
      <c r="BB108" s="303"/>
      <c r="BC108" s="303"/>
      <c r="BD108" s="303"/>
      <c r="BE108" s="303"/>
      <c r="BF108" s="303"/>
      <c r="BG108" s="303"/>
      <c r="BH108" s="303"/>
      <c r="BI108" s="303"/>
      <c r="BJ108" s="303"/>
      <c r="BK108" s="303"/>
      <c r="BL108" s="303"/>
      <c r="BM108" s="303"/>
      <c r="BN108" s="303"/>
      <c r="BO108" s="303"/>
      <c r="BP108" s="303"/>
      <c r="BQ108" s="303"/>
      <c r="BR108" s="303"/>
      <c r="BS108" s="303"/>
      <c r="BT108" s="303"/>
      <c r="BU108" s="303"/>
      <c r="BV108" s="303"/>
      <c r="BW108" s="303"/>
      <c r="BX108" s="303"/>
      <c r="BY108" s="303"/>
      <c r="BZ108" s="303"/>
      <c r="CA108" s="303"/>
      <c r="CB108" s="303"/>
      <c r="CC108" s="303"/>
      <c r="CD108" s="303"/>
      <c r="CE108" s="303"/>
      <c r="CF108" s="303"/>
      <c r="CG108" s="303"/>
      <c r="CH108" s="307"/>
      <c r="CI108" s="307"/>
      <c r="CJ108" s="307"/>
      <c r="CK108" s="307"/>
      <c r="CL108" s="307"/>
      <c r="CM108" s="307"/>
      <c r="CN108" s="307"/>
      <c r="CO108" s="307"/>
      <c r="CP108" s="307"/>
      <c r="CQ108" s="307"/>
      <c r="CR108" s="307"/>
      <c r="CS108" s="307"/>
      <c r="CT108" s="307"/>
      <c r="CU108" s="307"/>
      <c r="CV108" s="307"/>
      <c r="CW108" s="307"/>
      <c r="CX108" s="307"/>
      <c r="CY108" s="307"/>
      <c r="CZ108" s="307"/>
      <c r="DA108" s="307"/>
      <c r="DB108" s="307"/>
      <c r="DC108" s="307"/>
      <c r="DD108" s="307"/>
      <c r="DE108" s="307"/>
      <c r="DF108" s="307"/>
      <c r="DG108" s="307"/>
      <c r="DH108" s="307"/>
      <c r="DI108" s="307"/>
      <c r="DJ108" s="307"/>
      <c r="DK108" s="307"/>
      <c r="DL108" s="307"/>
      <c r="DM108" s="307"/>
      <c r="DN108" s="307"/>
      <c r="DO108" s="307"/>
      <c r="DP108" s="307"/>
      <c r="DQ108" s="307"/>
      <c r="DR108" s="307"/>
      <c r="DS108" s="307"/>
      <c r="DT108" s="307"/>
      <c r="DU108" s="307"/>
      <c r="DV108" s="307"/>
      <c r="DW108" s="307"/>
      <c r="DX108" s="307"/>
      <c r="DY108" s="307"/>
      <c r="DZ108" s="307"/>
      <c r="EA108" s="307"/>
      <c r="EB108" s="307"/>
      <c r="EC108" s="307"/>
      <c r="ED108" s="307"/>
      <c r="EE108" s="307"/>
      <c r="EF108" s="307"/>
      <c r="EG108" s="307"/>
      <c r="EH108" s="307"/>
      <c r="EI108" s="307"/>
      <c r="EJ108" s="307"/>
      <c r="EK108" s="307"/>
      <c r="EL108" s="307"/>
      <c r="EM108" s="307"/>
      <c r="EN108" s="307"/>
      <c r="EO108" s="307"/>
      <c r="EP108" s="307"/>
      <c r="EQ108" s="307"/>
      <c r="ER108" s="307"/>
      <c r="ES108" s="307"/>
      <c r="ET108" s="307"/>
      <c r="EU108" s="307"/>
      <c r="EV108" s="307"/>
      <c r="EW108" s="307"/>
      <c r="EX108" s="307"/>
      <c r="EY108" s="307"/>
      <c r="EZ108" s="307"/>
      <c r="FA108" s="307"/>
      <c r="FB108" s="307"/>
      <c r="FC108" s="307"/>
      <c r="FD108" s="307"/>
      <c r="FE108" s="307"/>
      <c r="FF108" s="307"/>
      <c r="FG108" s="307"/>
      <c r="FH108" s="307"/>
      <c r="FI108" s="307"/>
      <c r="FJ108" s="307"/>
      <c r="FK108" s="307"/>
      <c r="FL108" s="307"/>
      <c r="FM108" s="307"/>
      <c r="FN108" s="307"/>
      <c r="FO108" s="307"/>
      <c r="FP108" s="307"/>
      <c r="FQ108" s="307"/>
      <c r="FR108" s="307"/>
      <c r="FS108" s="307"/>
      <c r="FT108" s="307"/>
      <c r="FU108" s="307"/>
      <c r="FV108" s="307"/>
      <c r="FW108" s="307"/>
      <c r="FX108" s="307"/>
      <c r="FY108" s="307"/>
      <c r="FZ108" s="307"/>
      <c r="GA108" s="307"/>
      <c r="GB108" s="307"/>
      <c r="GC108" s="307"/>
      <c r="GD108" s="307"/>
      <c r="GE108" s="307"/>
      <c r="GF108" s="307"/>
      <c r="GG108" s="307"/>
      <c r="GH108" s="307"/>
      <c r="GI108" s="307"/>
      <c r="GJ108" s="307"/>
      <c r="GK108" s="307"/>
      <c r="GL108" s="307"/>
      <c r="GM108" s="307"/>
      <c r="GN108" s="307"/>
      <c r="GO108" s="307"/>
      <c r="GP108" s="307"/>
      <c r="GQ108" s="307"/>
      <c r="GR108" s="307"/>
      <c r="GS108" s="307"/>
      <c r="GT108" s="307"/>
      <c r="GU108" s="307"/>
      <c r="GV108" s="307"/>
      <c r="GW108" s="307"/>
      <c r="GX108" s="307"/>
      <c r="GY108" s="307"/>
      <c r="GZ108" s="307"/>
      <c r="HA108" s="307"/>
      <c r="HB108" s="307"/>
      <c r="HC108" s="307"/>
      <c r="HD108" s="307"/>
      <c r="HE108" s="307"/>
      <c r="HF108" s="307"/>
      <c r="HG108" s="307"/>
      <c r="HH108" s="307"/>
      <c r="HI108" s="307"/>
      <c r="HJ108" s="307"/>
      <c r="HK108" s="307"/>
      <c r="HL108" s="307"/>
      <c r="HM108" s="307"/>
      <c r="HN108" s="307"/>
      <c r="HO108" s="307"/>
      <c r="HP108" s="307"/>
      <c r="HQ108" s="307"/>
      <c r="HR108" s="307"/>
      <c r="HS108" s="307"/>
      <c r="HT108" s="307"/>
      <c r="HU108" s="307"/>
      <c r="HV108" s="307"/>
      <c r="HW108" s="307"/>
      <c r="HX108" s="307"/>
      <c r="HY108" s="307"/>
      <c r="HZ108" s="307"/>
      <c r="IA108" s="307"/>
      <c r="IB108" s="307"/>
      <c r="IC108" s="307"/>
      <c r="ID108" s="307"/>
      <c r="IE108" s="307"/>
      <c r="IF108" s="307"/>
      <c r="IG108" s="307"/>
      <c r="IH108" s="307"/>
      <c r="II108" s="307"/>
      <c r="IJ108" s="307"/>
      <c r="IK108" s="307"/>
      <c r="IL108" s="307"/>
      <c r="IM108" s="307"/>
      <c r="IN108" s="307"/>
      <c r="IO108" s="307"/>
      <c r="IP108" s="307"/>
      <c r="IQ108" s="307"/>
      <c r="IR108" s="307"/>
      <c r="IS108" s="307"/>
      <c r="IT108" s="307"/>
      <c r="IU108" s="307"/>
      <c r="IV108" s="307"/>
      <c r="IW108" s="307"/>
    </row>
    <row r="111" customFormat="false" ht="12.75" hidden="false" customHeight="false" outlineLevel="0" collapsed="false">
      <c r="A111" s="308" t="str">
        <f aca="true">CELL("FILENAME")</f>
        <v>'file:///mnt/12tb/@roms/datasets/enron/EDRM Enron Email Data Set v2 XML/filtered-attachments/xls/Budget_Temp.xls'#$CC 103833 - Detail Expenses</v>
      </c>
    </row>
  </sheetData>
  <sheetProtection sheet="true" password="cc4b" objects="true" scenarios="true"/>
  <printOptions headings="false" gridLines="false" gridLinesSet="true" horizontalCentered="true" verticalCentered="false"/>
  <pageMargins left="0.1" right="0.1" top="0.159722222222222" bottom="0.179861111111111" header="0.511811023622047" footer="0"/>
  <pageSetup paperSize="1" scale="58" fitToWidth="1" fitToHeight="1" pageOrder="downThenOver" orientation="landscape" blackAndWhite="false" draft="false" cellComments="none" horizontalDpi="300" verticalDpi="300" copies="1"/>
  <headerFooter differentFirst="false" differentOddEven="false">
    <oddHeader/>
    <oddFooter>&amp;L&amp;"Arial Narrow,Regular"&amp;8&amp;D
&amp;T</oddFooter>
  </headerFooter>
  <rowBreaks count="1" manualBreakCount="1">
    <brk id="87" man="true" max="16383" min="0"/>
  </rowBreaks>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5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22" activeCellId="0" sqref="H22"/>
    </sheetView>
  </sheetViews>
  <sheetFormatPr defaultColWidth="9.32421875" defaultRowHeight="12.75" customHeight="true" zeroHeight="false" outlineLevelRow="0" outlineLevelCol="0"/>
  <cols>
    <col collapsed="false" customWidth="true" hidden="false" outlineLevel="0" max="1" min="1" style="39" width="13.15"/>
    <col collapsed="false" customWidth="true" hidden="false" outlineLevel="0" max="2" min="2" style="39" width="12.82"/>
    <col collapsed="false" customWidth="true" hidden="false" outlineLevel="0" max="14" min="3" style="39" width="9.65"/>
    <col collapsed="false" customWidth="true" hidden="false" outlineLevel="0" max="15" min="15" style="39" width="10.65"/>
    <col collapsed="false" customWidth="false" hidden="false" outlineLevel="0" max="257" min="16" style="39" width="9.32"/>
  </cols>
  <sheetData>
    <row r="1" customFormat="false" ht="12.75" hidden="false" customHeight="false" outlineLevel="0" collapsed="false">
      <c r="A1" s="59" t="s">
        <v>133</v>
      </c>
      <c r="B1" s="53"/>
      <c r="C1" s="55" t="str">
        <f aca="false">+'CC 103833 - Detail Expenses'!D5</f>
        <v>11105</v>
      </c>
      <c r="D1" s="55"/>
      <c r="E1" s="53"/>
      <c r="F1" s="53"/>
      <c r="G1" s="56"/>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c r="GY1" s="53"/>
      <c r="GZ1" s="53"/>
      <c r="HA1" s="53"/>
      <c r="HB1" s="53"/>
      <c r="HC1" s="53"/>
      <c r="HD1" s="53"/>
      <c r="HE1" s="53"/>
      <c r="HF1" s="53"/>
      <c r="HG1" s="53"/>
      <c r="HH1" s="53"/>
      <c r="HI1" s="53"/>
      <c r="HJ1" s="53"/>
      <c r="HK1" s="53"/>
      <c r="HL1" s="53"/>
      <c r="HM1" s="53"/>
      <c r="HN1" s="53"/>
      <c r="HO1" s="53"/>
      <c r="HP1" s="53"/>
      <c r="HQ1" s="53"/>
      <c r="HR1" s="53"/>
      <c r="HS1" s="53"/>
      <c r="HT1" s="53"/>
      <c r="HU1" s="53"/>
      <c r="HV1" s="53"/>
      <c r="HW1" s="53"/>
      <c r="HX1" s="53"/>
      <c r="HY1" s="53"/>
      <c r="HZ1" s="53"/>
      <c r="IA1" s="53"/>
      <c r="IB1" s="53"/>
      <c r="IC1" s="53"/>
      <c r="ID1" s="53"/>
      <c r="IE1" s="53"/>
      <c r="IF1" s="53"/>
      <c r="IG1" s="53"/>
      <c r="IH1" s="53"/>
      <c r="II1" s="53"/>
      <c r="IJ1" s="53"/>
      <c r="IK1" s="53"/>
      <c r="IL1" s="53"/>
      <c r="IM1" s="53"/>
      <c r="IN1" s="53"/>
      <c r="IO1" s="53"/>
      <c r="IP1" s="53"/>
      <c r="IQ1" s="53"/>
      <c r="IR1" s="53"/>
      <c r="IS1" s="53"/>
      <c r="IT1" s="53"/>
      <c r="IU1" s="53"/>
      <c r="IV1" s="53"/>
      <c r="IW1" s="53"/>
    </row>
    <row r="2" customFormat="false" ht="12.75" hidden="false" customHeight="false" outlineLevel="0" collapsed="false">
      <c r="A2" s="59" t="s">
        <v>135</v>
      </c>
      <c r="B2" s="53"/>
      <c r="C2" s="55" t="str">
        <f aca="false">+'CC 103833 - Detail Expenses'!D6</f>
        <v>Gossett</v>
      </c>
      <c r="D2" s="55"/>
      <c r="E2" s="53"/>
      <c r="F2" s="53"/>
      <c r="G2" s="56"/>
      <c r="H2" s="56"/>
      <c r="I2" s="53"/>
      <c r="J2" s="53"/>
      <c r="K2" s="53"/>
      <c r="L2" s="53"/>
      <c r="M2" s="53"/>
      <c r="N2" s="59"/>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row>
    <row r="3" customFormat="false" ht="12.75" hidden="false" customHeight="false" outlineLevel="0" collapsed="false">
      <c r="A3" s="59" t="s">
        <v>423</v>
      </c>
      <c r="B3" s="53"/>
      <c r="C3" s="55" t="str">
        <f aca="false">+'CC 103833 - Detail Expenses'!D7</f>
        <v>103833</v>
      </c>
      <c r="D3" s="55"/>
      <c r="E3" s="53"/>
      <c r="F3" s="53"/>
      <c r="G3" s="53"/>
      <c r="H3" s="56"/>
      <c r="I3" s="53"/>
      <c r="J3" s="53"/>
      <c r="K3" s="53"/>
      <c r="L3" s="53"/>
      <c r="M3" s="53"/>
      <c r="N3" s="53"/>
      <c r="O3" s="53"/>
      <c r="P3" s="309"/>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c r="IW3" s="53"/>
    </row>
    <row r="4" customFormat="false" ht="12.75" hidden="false" customHeight="false" outlineLevel="0" collapsed="false">
      <c r="A4" s="53"/>
      <c r="B4" s="53"/>
      <c r="C4" s="54"/>
      <c r="D4" s="55"/>
      <c r="E4" s="53"/>
      <c r="F4" s="53"/>
      <c r="G4" s="53"/>
      <c r="H4" s="56"/>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row>
    <row r="5" customFormat="false" ht="12.75" hidden="false" customHeight="false" outlineLevel="0" collapsed="false">
      <c r="A5" s="310" t="s">
        <v>412</v>
      </c>
      <c r="B5" s="311" t="s">
        <v>412</v>
      </c>
      <c r="C5" s="312"/>
      <c r="D5" s="312"/>
      <c r="E5" s="312"/>
      <c r="F5" s="312"/>
      <c r="G5" s="312"/>
      <c r="H5" s="312"/>
      <c r="I5" s="312"/>
      <c r="J5" s="312"/>
      <c r="K5" s="312"/>
      <c r="L5" s="312"/>
      <c r="M5" s="312"/>
      <c r="N5" s="312"/>
      <c r="O5" s="313" t="s">
        <v>424</v>
      </c>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row>
    <row r="6" customFormat="false" ht="12.75" hidden="false" customHeight="false" outlineLevel="0" collapsed="false">
      <c r="A6" s="314" t="s">
        <v>425</v>
      </c>
      <c r="B6" s="315" t="s">
        <v>413</v>
      </c>
      <c r="C6" s="316" t="n">
        <v>36892</v>
      </c>
      <c r="D6" s="316" t="n">
        <v>36923</v>
      </c>
      <c r="E6" s="316" t="n">
        <v>36951</v>
      </c>
      <c r="F6" s="316" t="n">
        <v>36982</v>
      </c>
      <c r="G6" s="316" t="n">
        <v>37012</v>
      </c>
      <c r="H6" s="316" t="n">
        <v>37043</v>
      </c>
      <c r="I6" s="316" t="n">
        <v>37073</v>
      </c>
      <c r="J6" s="316" t="n">
        <v>37104</v>
      </c>
      <c r="K6" s="316" t="n">
        <v>37135</v>
      </c>
      <c r="L6" s="316" t="n">
        <v>37165</v>
      </c>
      <c r="M6" s="316" t="n">
        <v>37196</v>
      </c>
      <c r="N6" s="316" t="n">
        <v>37226</v>
      </c>
      <c r="O6" s="317" t="s">
        <v>426</v>
      </c>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c r="IW6" s="53"/>
    </row>
    <row r="7" customFormat="false" ht="12.75" hidden="false" customHeight="false" outlineLevel="0" collapsed="false">
      <c r="A7" s="318" t="str">
        <f aca="false">+'CC 103833 - Detail Expenses'!$D$7</f>
        <v>103833</v>
      </c>
      <c r="B7" s="318" t="s">
        <v>414</v>
      </c>
      <c r="C7" s="319" t="n">
        <f aca="false">+'CC 103833 - Detail Expenses'!D30+'CC 103833 - Detail Expenses'!D31</f>
        <v>0</v>
      </c>
      <c r="D7" s="319" t="n">
        <f aca="false">+'CC 103833 - Detail Expenses'!E30+'CC 103833 - Detail Expenses'!E31</f>
        <v>0</v>
      </c>
      <c r="E7" s="319" t="n">
        <f aca="false">+'CC 103833 - Detail Expenses'!F30+'CC 103833 - Detail Expenses'!F31</f>
        <v>0</v>
      </c>
      <c r="F7" s="319" t="n">
        <f aca="false">+'CC 103833 - Detail Expenses'!G30+'CC 103833 - Detail Expenses'!G31</f>
        <v>0</v>
      </c>
      <c r="G7" s="319" t="n">
        <f aca="false">+'CC 103833 - Detail Expenses'!H30+'CC 103833 - Detail Expenses'!H31</f>
        <v>0</v>
      </c>
      <c r="H7" s="319" t="n">
        <f aca="false">+'CC 103833 - Detail Expenses'!I30+'CC 103833 - Detail Expenses'!I31</f>
        <v>0</v>
      </c>
      <c r="I7" s="319" t="n">
        <f aca="false">+'CC 103833 - Detail Expenses'!J30+'CC 103833 - Detail Expenses'!J31</f>
        <v>0</v>
      </c>
      <c r="J7" s="319" t="n">
        <f aca="false">+'CC 103833 - Detail Expenses'!K30+'CC 103833 - Detail Expenses'!K31</f>
        <v>0</v>
      </c>
      <c r="K7" s="319" t="n">
        <f aca="false">+'CC 103833 - Detail Expenses'!L30+'CC 103833 - Detail Expenses'!L31</f>
        <v>0</v>
      </c>
      <c r="L7" s="319" t="n">
        <f aca="false">+'CC 103833 - Detail Expenses'!M30+'CC 103833 - Detail Expenses'!M31</f>
        <v>0</v>
      </c>
      <c r="M7" s="319" t="n">
        <f aca="false">+'CC 103833 - Detail Expenses'!N30+'CC 103833 - Detail Expenses'!N31</f>
        <v>0</v>
      </c>
      <c r="N7" s="319" t="n">
        <f aca="false">+'CC 103833 - Detail Expenses'!O30+'CC 103833 - Detail Expenses'!O31</f>
        <v>0</v>
      </c>
      <c r="O7" s="319" t="n">
        <f aca="false">+'CC 103833 - Detail Expenses'!P30+'CC 103833 - Detail Expenses'!P31</f>
        <v>0</v>
      </c>
    </row>
    <row r="8" customFormat="false" ht="12.75" hidden="false" customHeight="false" outlineLevel="0" collapsed="false">
      <c r="A8" s="318" t="str">
        <f aca="false">+'CC 103833 - Detail Expenses'!$D$7</f>
        <v>103833</v>
      </c>
      <c r="B8" s="318" t="s">
        <v>418</v>
      </c>
      <c r="C8" s="319" t="n">
        <f aca="false">+'CC 103833 - Detail Expenses'!D33</f>
        <v>0</v>
      </c>
      <c r="D8" s="319" t="n">
        <f aca="false">+'CC 103833 - Detail Expenses'!E33</f>
        <v>0</v>
      </c>
      <c r="E8" s="319" t="n">
        <f aca="false">+'CC 103833 - Detail Expenses'!F33</f>
        <v>0</v>
      </c>
      <c r="F8" s="319" t="n">
        <f aca="false">+'CC 103833 - Detail Expenses'!G33</f>
        <v>0</v>
      </c>
      <c r="G8" s="319" t="n">
        <f aca="false">+'CC 103833 - Detail Expenses'!H33</f>
        <v>0</v>
      </c>
      <c r="H8" s="319" t="n">
        <f aca="false">+'CC 103833 - Detail Expenses'!I33</f>
        <v>0</v>
      </c>
      <c r="I8" s="319" t="n">
        <f aca="false">+'CC 103833 - Detail Expenses'!J33</f>
        <v>0</v>
      </c>
      <c r="J8" s="319" t="n">
        <f aca="false">+'CC 103833 - Detail Expenses'!K33</f>
        <v>0</v>
      </c>
      <c r="K8" s="319" t="n">
        <f aca="false">+'CC 103833 - Detail Expenses'!L33</f>
        <v>0</v>
      </c>
      <c r="L8" s="319" t="n">
        <f aca="false">+'CC 103833 - Detail Expenses'!M33</f>
        <v>0</v>
      </c>
      <c r="M8" s="319" t="n">
        <f aca="false">+'CC 103833 - Detail Expenses'!N33</f>
        <v>0</v>
      </c>
      <c r="N8" s="319" t="n">
        <f aca="false">+'CC 103833 - Detail Expenses'!O33</f>
        <v>0</v>
      </c>
      <c r="O8" s="319" t="n">
        <f aca="false">+'CC 103833 - Detail Expenses'!P33</f>
        <v>0</v>
      </c>
    </row>
    <row r="9" customFormat="false" ht="12.75" hidden="false" customHeight="false" outlineLevel="0" collapsed="false">
      <c r="A9" s="318" t="str">
        <f aca="false">+'CC 103833 - Detail Expenses'!$D$7</f>
        <v>103833</v>
      </c>
      <c r="B9" s="318" t="s">
        <v>420</v>
      </c>
      <c r="C9" s="319" t="n">
        <f aca="false">+'CC 103833 - Detail Expenses'!D34</f>
        <v>0</v>
      </c>
      <c r="D9" s="319" t="n">
        <f aca="false">+'CC 103833 - Detail Expenses'!E34</f>
        <v>0</v>
      </c>
      <c r="E9" s="319" t="n">
        <f aca="false">+'CC 103833 - Detail Expenses'!F34</f>
        <v>0</v>
      </c>
      <c r="F9" s="319" t="n">
        <f aca="false">+'CC 103833 - Detail Expenses'!G34</f>
        <v>0</v>
      </c>
      <c r="G9" s="319" t="n">
        <f aca="false">+'CC 103833 - Detail Expenses'!H34</f>
        <v>0</v>
      </c>
      <c r="H9" s="319" t="n">
        <f aca="false">+'CC 103833 - Detail Expenses'!I34</f>
        <v>0</v>
      </c>
      <c r="I9" s="319" t="n">
        <f aca="false">+'CC 103833 - Detail Expenses'!J34</f>
        <v>0</v>
      </c>
      <c r="J9" s="319" t="n">
        <f aca="false">+'CC 103833 - Detail Expenses'!K34</f>
        <v>0</v>
      </c>
      <c r="K9" s="319" t="n">
        <f aca="false">+'CC 103833 - Detail Expenses'!L34</f>
        <v>0</v>
      </c>
      <c r="L9" s="319" t="n">
        <f aca="false">+'CC 103833 - Detail Expenses'!M34</f>
        <v>0</v>
      </c>
      <c r="M9" s="319" t="n">
        <f aca="false">+'CC 103833 - Detail Expenses'!N34</f>
        <v>0</v>
      </c>
      <c r="N9" s="319" t="n">
        <f aca="false">+'CC 103833 - Detail Expenses'!O34</f>
        <v>0</v>
      </c>
      <c r="O9" s="319" t="n">
        <f aca="false">+'CC 103833 - Detail Expenses'!P34</f>
        <v>0</v>
      </c>
    </row>
    <row r="10" customFormat="false" ht="12.75" hidden="false" customHeight="false" outlineLevel="0" collapsed="false">
      <c r="A10" s="318" t="str">
        <f aca="false">+'CC 103833 - Detail Expenses'!$D$7</f>
        <v>103833</v>
      </c>
      <c r="B10" s="320" t="s">
        <v>213</v>
      </c>
      <c r="C10" s="319" t="n">
        <f aca="false">+'CC 103833 - Detail Expenses'!D36</f>
        <v>0</v>
      </c>
      <c r="D10" s="319" t="n">
        <f aca="false">+'CC 103833 - Detail Expenses'!E36</f>
        <v>0</v>
      </c>
      <c r="E10" s="319" t="n">
        <f aca="false">+'CC 103833 - Detail Expenses'!F36</f>
        <v>0</v>
      </c>
      <c r="F10" s="319" t="n">
        <f aca="false">+'CC 103833 - Detail Expenses'!G36</f>
        <v>0</v>
      </c>
      <c r="G10" s="319" t="n">
        <f aca="false">+'CC 103833 - Detail Expenses'!H36</f>
        <v>0</v>
      </c>
      <c r="H10" s="319" t="n">
        <f aca="false">+'CC 103833 - Detail Expenses'!I36</f>
        <v>0</v>
      </c>
      <c r="I10" s="319" t="n">
        <f aca="false">+'CC 103833 - Detail Expenses'!J36</f>
        <v>0</v>
      </c>
      <c r="J10" s="319" t="n">
        <f aca="false">+'CC 103833 - Detail Expenses'!K36</f>
        <v>0</v>
      </c>
      <c r="K10" s="319" t="n">
        <f aca="false">+'CC 103833 - Detail Expenses'!L36</f>
        <v>0</v>
      </c>
      <c r="L10" s="319" t="n">
        <f aca="false">+'CC 103833 - Detail Expenses'!M36</f>
        <v>0</v>
      </c>
      <c r="M10" s="319" t="n">
        <f aca="false">+'CC 103833 - Detail Expenses'!N36</f>
        <v>0</v>
      </c>
      <c r="N10" s="319" t="n">
        <f aca="false">+'CC 103833 - Detail Expenses'!O36</f>
        <v>0</v>
      </c>
      <c r="O10" s="319" t="n">
        <f aca="false">+'CC 103833 - Detail Expenses'!P36</f>
        <v>0</v>
      </c>
    </row>
    <row r="11" customFormat="false" ht="12.75" hidden="false" customHeight="false" outlineLevel="0" collapsed="false">
      <c r="A11" s="318" t="str">
        <f aca="false">+'CC 103833 - Detail Expenses'!$D$7</f>
        <v>103833</v>
      </c>
      <c r="B11" s="321" t="s">
        <v>215</v>
      </c>
      <c r="C11" s="319" t="n">
        <f aca="false">+'CC 103833 - Detail Expenses'!D37</f>
        <v>0</v>
      </c>
      <c r="D11" s="319" t="n">
        <f aca="false">+'CC 103833 - Detail Expenses'!E37</f>
        <v>0</v>
      </c>
      <c r="E11" s="319" t="n">
        <f aca="false">+'CC 103833 - Detail Expenses'!F37</f>
        <v>0</v>
      </c>
      <c r="F11" s="319" t="n">
        <f aca="false">+'CC 103833 - Detail Expenses'!G37</f>
        <v>0</v>
      </c>
      <c r="G11" s="319" t="n">
        <f aca="false">+'CC 103833 - Detail Expenses'!H37</f>
        <v>0</v>
      </c>
      <c r="H11" s="319" t="n">
        <f aca="false">+'CC 103833 - Detail Expenses'!I37</f>
        <v>0</v>
      </c>
      <c r="I11" s="319" t="n">
        <f aca="false">+'CC 103833 - Detail Expenses'!J37</f>
        <v>0</v>
      </c>
      <c r="J11" s="319" t="n">
        <f aca="false">+'CC 103833 - Detail Expenses'!K37</f>
        <v>0</v>
      </c>
      <c r="K11" s="319" t="n">
        <f aca="false">+'CC 103833 - Detail Expenses'!L37</f>
        <v>0</v>
      </c>
      <c r="L11" s="319" t="n">
        <f aca="false">+'CC 103833 - Detail Expenses'!M37</f>
        <v>0</v>
      </c>
      <c r="M11" s="319" t="n">
        <f aca="false">+'CC 103833 - Detail Expenses'!N37</f>
        <v>0</v>
      </c>
      <c r="N11" s="319" t="n">
        <f aca="false">+'CC 103833 - Detail Expenses'!O37</f>
        <v>0</v>
      </c>
      <c r="O11" s="319" t="n">
        <f aca="false">+'CC 103833 - Detail Expenses'!P37</f>
        <v>0</v>
      </c>
    </row>
    <row r="12" customFormat="false" ht="12.75" hidden="false" customHeight="false" outlineLevel="0" collapsed="false">
      <c r="A12" s="318" t="str">
        <f aca="false">+'CC 103833 - Detail Expenses'!$D$7</f>
        <v>103833</v>
      </c>
      <c r="B12" s="320" t="s">
        <v>217</v>
      </c>
      <c r="C12" s="319" t="n">
        <f aca="false">+'CC 103833 - Detail Expenses'!D38</f>
        <v>0</v>
      </c>
      <c r="D12" s="319" t="n">
        <f aca="false">+'CC 103833 - Detail Expenses'!E38</f>
        <v>0</v>
      </c>
      <c r="E12" s="319" t="n">
        <f aca="false">+'CC 103833 - Detail Expenses'!F38</f>
        <v>0</v>
      </c>
      <c r="F12" s="319" t="n">
        <f aca="false">+'CC 103833 - Detail Expenses'!G38</f>
        <v>0</v>
      </c>
      <c r="G12" s="319" t="n">
        <f aca="false">+'CC 103833 - Detail Expenses'!H38</f>
        <v>0</v>
      </c>
      <c r="H12" s="319" t="n">
        <f aca="false">+'CC 103833 - Detail Expenses'!I38</f>
        <v>0</v>
      </c>
      <c r="I12" s="319" t="n">
        <f aca="false">+'CC 103833 - Detail Expenses'!J38</f>
        <v>0</v>
      </c>
      <c r="J12" s="319" t="n">
        <f aca="false">+'CC 103833 - Detail Expenses'!K38</f>
        <v>0</v>
      </c>
      <c r="K12" s="319" t="n">
        <f aca="false">+'CC 103833 - Detail Expenses'!L38</f>
        <v>0</v>
      </c>
      <c r="L12" s="319" t="n">
        <f aca="false">+'CC 103833 - Detail Expenses'!M38</f>
        <v>0</v>
      </c>
      <c r="M12" s="319" t="n">
        <f aca="false">+'CC 103833 - Detail Expenses'!N38</f>
        <v>0</v>
      </c>
      <c r="N12" s="319" t="n">
        <f aca="false">+'CC 103833 - Detail Expenses'!O38</f>
        <v>0</v>
      </c>
      <c r="O12" s="319" t="n">
        <f aca="false">+'CC 103833 - Detail Expenses'!P38</f>
        <v>0</v>
      </c>
    </row>
    <row r="13" customFormat="false" ht="12.75" hidden="false" customHeight="false" outlineLevel="0" collapsed="false">
      <c r="A13" s="318" t="str">
        <f aca="false">+'CC 103833 - Detail Expenses'!$D$7</f>
        <v>103833</v>
      </c>
      <c r="B13" s="320" t="s">
        <v>219</v>
      </c>
      <c r="C13" s="319" t="n">
        <f aca="false">+'CC 103833 - Detail Expenses'!D39</f>
        <v>0</v>
      </c>
      <c r="D13" s="319" t="n">
        <f aca="false">+'CC 103833 - Detail Expenses'!E39</f>
        <v>0</v>
      </c>
      <c r="E13" s="319" t="n">
        <f aca="false">+'CC 103833 - Detail Expenses'!F39</f>
        <v>0</v>
      </c>
      <c r="F13" s="319" t="n">
        <f aca="false">+'CC 103833 - Detail Expenses'!G39</f>
        <v>0</v>
      </c>
      <c r="G13" s="319" t="n">
        <f aca="false">+'CC 103833 - Detail Expenses'!H39</f>
        <v>0</v>
      </c>
      <c r="H13" s="319" t="n">
        <f aca="false">+'CC 103833 - Detail Expenses'!I39</f>
        <v>0</v>
      </c>
      <c r="I13" s="319" t="n">
        <f aca="false">+'CC 103833 - Detail Expenses'!J39</f>
        <v>0</v>
      </c>
      <c r="J13" s="319" t="n">
        <f aca="false">+'CC 103833 - Detail Expenses'!K39</f>
        <v>0</v>
      </c>
      <c r="K13" s="319" t="n">
        <f aca="false">+'CC 103833 - Detail Expenses'!L39</f>
        <v>0</v>
      </c>
      <c r="L13" s="319" t="n">
        <f aca="false">+'CC 103833 - Detail Expenses'!M39</f>
        <v>0</v>
      </c>
      <c r="M13" s="319" t="n">
        <f aca="false">+'CC 103833 - Detail Expenses'!N39</f>
        <v>0</v>
      </c>
      <c r="N13" s="319" t="n">
        <f aca="false">+'CC 103833 - Detail Expenses'!O39</f>
        <v>0</v>
      </c>
      <c r="O13" s="319" t="n">
        <f aca="false">+'CC 103833 - Detail Expenses'!P39</f>
        <v>0</v>
      </c>
    </row>
    <row r="14" customFormat="false" ht="12.75" hidden="false" customHeight="false" outlineLevel="0" collapsed="false">
      <c r="A14" s="318" t="str">
        <f aca="false">+'CC 103833 - Detail Expenses'!$D$7</f>
        <v>103833</v>
      </c>
      <c r="B14" s="321" t="s">
        <v>221</v>
      </c>
      <c r="C14" s="319" t="n">
        <f aca="false">+'CC 103833 - Detail Expenses'!D40</f>
        <v>0</v>
      </c>
      <c r="D14" s="319" t="n">
        <f aca="false">+'CC 103833 - Detail Expenses'!E40</f>
        <v>0</v>
      </c>
      <c r="E14" s="319" t="n">
        <f aca="false">+'CC 103833 - Detail Expenses'!F40</f>
        <v>0</v>
      </c>
      <c r="F14" s="319" t="n">
        <f aca="false">+'CC 103833 - Detail Expenses'!G40</f>
        <v>0</v>
      </c>
      <c r="G14" s="319" t="n">
        <f aca="false">+'CC 103833 - Detail Expenses'!H40</f>
        <v>0</v>
      </c>
      <c r="H14" s="319" t="n">
        <f aca="false">+'CC 103833 - Detail Expenses'!I40</f>
        <v>0</v>
      </c>
      <c r="I14" s="319" t="n">
        <f aca="false">+'CC 103833 - Detail Expenses'!J40</f>
        <v>0</v>
      </c>
      <c r="J14" s="319" t="n">
        <f aca="false">+'CC 103833 - Detail Expenses'!K40</f>
        <v>0</v>
      </c>
      <c r="K14" s="319" t="n">
        <f aca="false">+'CC 103833 - Detail Expenses'!L40</f>
        <v>0</v>
      </c>
      <c r="L14" s="319" t="n">
        <f aca="false">+'CC 103833 - Detail Expenses'!M40</f>
        <v>0</v>
      </c>
      <c r="M14" s="319" t="n">
        <f aca="false">+'CC 103833 - Detail Expenses'!N40</f>
        <v>0</v>
      </c>
      <c r="N14" s="319" t="n">
        <f aca="false">+'CC 103833 - Detail Expenses'!O40</f>
        <v>0</v>
      </c>
      <c r="O14" s="319" t="n">
        <f aca="false">+'CC 103833 - Detail Expenses'!P40</f>
        <v>0</v>
      </c>
    </row>
    <row r="15" customFormat="false" ht="12.75" hidden="false" customHeight="false" outlineLevel="0" collapsed="false">
      <c r="A15" s="318" t="str">
        <f aca="false">+'CC 103833 - Detail Expenses'!$D$7</f>
        <v>103833</v>
      </c>
      <c r="B15" s="320" t="s">
        <v>223</v>
      </c>
      <c r="C15" s="319" t="n">
        <f aca="false">+'CC 103833 - Detail Expenses'!D41</f>
        <v>0</v>
      </c>
      <c r="D15" s="319" t="n">
        <f aca="false">+'CC 103833 - Detail Expenses'!E41</f>
        <v>0</v>
      </c>
      <c r="E15" s="319" t="n">
        <f aca="false">+'CC 103833 - Detail Expenses'!F41</f>
        <v>0</v>
      </c>
      <c r="F15" s="319" t="n">
        <f aca="false">+'CC 103833 - Detail Expenses'!G41</f>
        <v>0</v>
      </c>
      <c r="G15" s="319" t="n">
        <f aca="false">+'CC 103833 - Detail Expenses'!H41</f>
        <v>0</v>
      </c>
      <c r="H15" s="319" t="n">
        <f aca="false">+'CC 103833 - Detail Expenses'!I41</f>
        <v>0</v>
      </c>
      <c r="I15" s="319" t="n">
        <f aca="false">+'CC 103833 - Detail Expenses'!J41</f>
        <v>0</v>
      </c>
      <c r="J15" s="319" t="n">
        <f aca="false">+'CC 103833 - Detail Expenses'!K41</f>
        <v>0</v>
      </c>
      <c r="K15" s="319" t="n">
        <f aca="false">+'CC 103833 - Detail Expenses'!L41</f>
        <v>0</v>
      </c>
      <c r="L15" s="319" t="n">
        <f aca="false">+'CC 103833 - Detail Expenses'!M41</f>
        <v>0</v>
      </c>
      <c r="M15" s="319" t="n">
        <f aca="false">+'CC 103833 - Detail Expenses'!N41</f>
        <v>0</v>
      </c>
      <c r="N15" s="319" t="n">
        <f aca="false">+'CC 103833 - Detail Expenses'!O41</f>
        <v>0</v>
      </c>
      <c r="O15" s="319" t="n">
        <f aca="false">+'CC 103833 - Detail Expenses'!P41</f>
        <v>0</v>
      </c>
    </row>
    <row r="16" customFormat="false" ht="12.75" hidden="false" customHeight="false" outlineLevel="0" collapsed="false">
      <c r="A16" s="318" t="str">
        <f aca="false">+'CC 103833 - Detail Expenses'!$D$7</f>
        <v>103833</v>
      </c>
      <c r="B16" s="321" t="s">
        <v>225</v>
      </c>
      <c r="C16" s="319" t="n">
        <f aca="false">+'CC 103833 - Detail Expenses'!D42</f>
        <v>0</v>
      </c>
      <c r="D16" s="319" t="n">
        <f aca="false">+'CC 103833 - Detail Expenses'!E42</f>
        <v>0</v>
      </c>
      <c r="E16" s="319" t="n">
        <f aca="false">+'CC 103833 - Detail Expenses'!F42</f>
        <v>0</v>
      </c>
      <c r="F16" s="319" t="n">
        <f aca="false">+'CC 103833 - Detail Expenses'!G42</f>
        <v>0</v>
      </c>
      <c r="G16" s="319" t="n">
        <f aca="false">+'CC 103833 - Detail Expenses'!H42</f>
        <v>0</v>
      </c>
      <c r="H16" s="319" t="n">
        <f aca="false">+'CC 103833 - Detail Expenses'!I42</f>
        <v>0</v>
      </c>
      <c r="I16" s="319" t="n">
        <f aca="false">+'CC 103833 - Detail Expenses'!J42</f>
        <v>0</v>
      </c>
      <c r="J16" s="319" t="n">
        <f aca="false">+'CC 103833 - Detail Expenses'!K42</f>
        <v>0</v>
      </c>
      <c r="K16" s="319" t="n">
        <f aca="false">+'CC 103833 - Detail Expenses'!L42</f>
        <v>0</v>
      </c>
      <c r="L16" s="319" t="n">
        <f aca="false">+'CC 103833 - Detail Expenses'!M42</f>
        <v>0</v>
      </c>
      <c r="M16" s="319" t="n">
        <f aca="false">+'CC 103833 - Detail Expenses'!N42</f>
        <v>0</v>
      </c>
      <c r="N16" s="319" t="n">
        <f aca="false">+'CC 103833 - Detail Expenses'!O42</f>
        <v>0</v>
      </c>
      <c r="O16" s="319" t="n">
        <f aca="false">+'CC 103833 - Detail Expenses'!P42</f>
        <v>0</v>
      </c>
    </row>
    <row r="17" customFormat="false" ht="12.75" hidden="false" customHeight="false" outlineLevel="0" collapsed="false">
      <c r="A17" s="318" t="str">
        <f aca="false">+'CC 103833 - Detail Expenses'!$D$7</f>
        <v>103833</v>
      </c>
      <c r="B17" s="320" t="s">
        <v>228</v>
      </c>
      <c r="C17" s="319" t="n">
        <f aca="false">+'CC 103833 - Detail Expenses'!D44</f>
        <v>0</v>
      </c>
      <c r="D17" s="319" t="n">
        <f aca="false">+'CC 103833 - Detail Expenses'!E44</f>
        <v>0</v>
      </c>
      <c r="E17" s="319" t="n">
        <f aca="false">+'CC 103833 - Detail Expenses'!F44</f>
        <v>0</v>
      </c>
      <c r="F17" s="319" t="n">
        <f aca="false">+'CC 103833 - Detail Expenses'!G44</f>
        <v>0</v>
      </c>
      <c r="G17" s="319" t="n">
        <f aca="false">+'CC 103833 - Detail Expenses'!H44</f>
        <v>0</v>
      </c>
      <c r="H17" s="319" t="n">
        <f aca="false">+'CC 103833 - Detail Expenses'!I44</f>
        <v>0</v>
      </c>
      <c r="I17" s="319" t="n">
        <f aca="false">+'CC 103833 - Detail Expenses'!J44</f>
        <v>0</v>
      </c>
      <c r="J17" s="319" t="n">
        <f aca="false">+'CC 103833 - Detail Expenses'!K44</f>
        <v>0</v>
      </c>
      <c r="K17" s="319" t="n">
        <f aca="false">+'CC 103833 - Detail Expenses'!L44</f>
        <v>0</v>
      </c>
      <c r="L17" s="319" t="n">
        <f aca="false">+'CC 103833 - Detail Expenses'!M44</f>
        <v>0</v>
      </c>
      <c r="M17" s="319" t="n">
        <f aca="false">+'CC 103833 - Detail Expenses'!N44</f>
        <v>0</v>
      </c>
      <c r="N17" s="319" t="n">
        <f aca="false">+'CC 103833 - Detail Expenses'!O44</f>
        <v>0</v>
      </c>
      <c r="O17" s="319" t="n">
        <f aca="false">+'CC 103833 - Detail Expenses'!P44</f>
        <v>0</v>
      </c>
    </row>
    <row r="18" customFormat="false" ht="12.75" hidden="false" customHeight="false" outlineLevel="0" collapsed="false">
      <c r="A18" s="318" t="str">
        <f aca="false">+'CC 103833 - Detail Expenses'!$D$7</f>
        <v>103833</v>
      </c>
      <c r="B18" s="320" t="s">
        <v>231</v>
      </c>
      <c r="C18" s="319" t="n">
        <f aca="false">+'CC 103833 - Detail Expenses'!D46</f>
        <v>0</v>
      </c>
      <c r="D18" s="319" t="n">
        <f aca="false">+'CC 103833 - Detail Expenses'!E46</f>
        <v>0</v>
      </c>
      <c r="E18" s="319" t="n">
        <f aca="false">+'CC 103833 - Detail Expenses'!F46</f>
        <v>0</v>
      </c>
      <c r="F18" s="319" t="n">
        <f aca="false">+'CC 103833 - Detail Expenses'!G46</f>
        <v>0</v>
      </c>
      <c r="G18" s="319" t="n">
        <f aca="false">+'CC 103833 - Detail Expenses'!H46</f>
        <v>0</v>
      </c>
      <c r="H18" s="319" t="n">
        <f aca="false">+'CC 103833 - Detail Expenses'!I46</f>
        <v>0</v>
      </c>
      <c r="I18" s="319" t="n">
        <f aca="false">+'CC 103833 - Detail Expenses'!J46</f>
        <v>0</v>
      </c>
      <c r="J18" s="319" t="n">
        <f aca="false">+'CC 103833 - Detail Expenses'!K46</f>
        <v>0</v>
      </c>
      <c r="K18" s="319" t="n">
        <f aca="false">+'CC 103833 - Detail Expenses'!L46</f>
        <v>0</v>
      </c>
      <c r="L18" s="319" t="n">
        <f aca="false">+'CC 103833 - Detail Expenses'!M46</f>
        <v>0</v>
      </c>
      <c r="M18" s="319" t="n">
        <f aca="false">+'CC 103833 - Detail Expenses'!N46</f>
        <v>0</v>
      </c>
      <c r="N18" s="319" t="n">
        <f aca="false">+'CC 103833 - Detail Expenses'!O46</f>
        <v>0</v>
      </c>
      <c r="O18" s="319" t="n">
        <f aca="false">+'CC 103833 - Detail Expenses'!P46</f>
        <v>0</v>
      </c>
    </row>
    <row r="19" customFormat="false" ht="12.75" hidden="false" customHeight="false" outlineLevel="0" collapsed="false">
      <c r="A19" s="318" t="str">
        <f aca="false">+'CC 103833 - Detail Expenses'!$D$7</f>
        <v>103833</v>
      </c>
      <c r="B19" s="320" t="s">
        <v>233</v>
      </c>
      <c r="C19" s="319" t="n">
        <f aca="false">+'CC 103833 - Detail Expenses'!D48</f>
        <v>0</v>
      </c>
      <c r="D19" s="319" t="n">
        <f aca="false">+'CC 103833 - Detail Expenses'!E48</f>
        <v>0</v>
      </c>
      <c r="E19" s="319" t="n">
        <f aca="false">+'CC 103833 - Detail Expenses'!F48</f>
        <v>0</v>
      </c>
      <c r="F19" s="319" t="n">
        <f aca="false">+'CC 103833 - Detail Expenses'!G48</f>
        <v>0</v>
      </c>
      <c r="G19" s="319" t="n">
        <f aca="false">+'CC 103833 - Detail Expenses'!H48</f>
        <v>0</v>
      </c>
      <c r="H19" s="319" t="n">
        <f aca="false">+'CC 103833 - Detail Expenses'!I48</f>
        <v>0</v>
      </c>
      <c r="I19" s="319" t="n">
        <f aca="false">+'CC 103833 - Detail Expenses'!J48</f>
        <v>0</v>
      </c>
      <c r="J19" s="319" t="n">
        <f aca="false">+'CC 103833 - Detail Expenses'!K48</f>
        <v>0</v>
      </c>
      <c r="K19" s="319" t="n">
        <f aca="false">+'CC 103833 - Detail Expenses'!L48</f>
        <v>0</v>
      </c>
      <c r="L19" s="319" t="n">
        <f aca="false">+'CC 103833 - Detail Expenses'!M48</f>
        <v>0</v>
      </c>
      <c r="M19" s="319" t="n">
        <f aca="false">+'CC 103833 - Detail Expenses'!N48</f>
        <v>0</v>
      </c>
      <c r="N19" s="319" t="n">
        <f aca="false">+'CC 103833 - Detail Expenses'!O48</f>
        <v>0</v>
      </c>
      <c r="O19" s="319" t="n">
        <f aca="false">+'CC 103833 - Detail Expenses'!P48</f>
        <v>0</v>
      </c>
    </row>
    <row r="20" customFormat="false" ht="12.75" hidden="false" customHeight="false" outlineLevel="0" collapsed="false">
      <c r="A20" s="318" t="str">
        <f aca="false">+'CC 103833 - Detail Expenses'!$D$7</f>
        <v>103833</v>
      </c>
      <c r="B20" s="320" t="s">
        <v>236</v>
      </c>
      <c r="C20" s="319" t="n">
        <f aca="false">+'CC 103833 - Detail Expenses'!D50</f>
        <v>0</v>
      </c>
      <c r="D20" s="319" t="n">
        <f aca="false">+'CC 103833 - Detail Expenses'!E50</f>
        <v>0</v>
      </c>
      <c r="E20" s="319" t="n">
        <f aca="false">+'CC 103833 - Detail Expenses'!F50</f>
        <v>0</v>
      </c>
      <c r="F20" s="319" t="n">
        <f aca="false">+'CC 103833 - Detail Expenses'!G50</f>
        <v>0</v>
      </c>
      <c r="G20" s="319" t="n">
        <f aca="false">+'CC 103833 - Detail Expenses'!H50</f>
        <v>0</v>
      </c>
      <c r="H20" s="319" t="n">
        <f aca="false">+'CC 103833 - Detail Expenses'!I50</f>
        <v>0</v>
      </c>
      <c r="I20" s="319" t="n">
        <f aca="false">+'CC 103833 - Detail Expenses'!J50</f>
        <v>0</v>
      </c>
      <c r="J20" s="319" t="n">
        <f aca="false">+'CC 103833 - Detail Expenses'!K50</f>
        <v>0</v>
      </c>
      <c r="K20" s="319" t="n">
        <f aca="false">+'CC 103833 - Detail Expenses'!L50</f>
        <v>0</v>
      </c>
      <c r="L20" s="319" t="n">
        <f aca="false">+'CC 103833 - Detail Expenses'!M50</f>
        <v>0</v>
      </c>
      <c r="M20" s="319" t="n">
        <f aca="false">+'CC 103833 - Detail Expenses'!N50</f>
        <v>0</v>
      </c>
      <c r="N20" s="319" t="n">
        <f aca="false">+'CC 103833 - Detail Expenses'!O50</f>
        <v>0</v>
      </c>
      <c r="O20" s="319" t="n">
        <f aca="false">+'CC 103833 - Detail Expenses'!P50</f>
        <v>0</v>
      </c>
    </row>
    <row r="21" customFormat="false" ht="12.75" hidden="false" customHeight="false" outlineLevel="0" collapsed="false">
      <c r="A21" s="318" t="str">
        <f aca="false">+'CC 103833 - Detail Expenses'!$D$7</f>
        <v>103833</v>
      </c>
      <c r="B21" s="320" t="s">
        <v>238</v>
      </c>
      <c r="C21" s="319" t="n">
        <f aca="false">+'CC 103833 - Detail Expenses'!D51</f>
        <v>0</v>
      </c>
      <c r="D21" s="319" t="n">
        <f aca="false">+'CC 103833 - Detail Expenses'!E51</f>
        <v>0</v>
      </c>
      <c r="E21" s="319" t="n">
        <f aca="false">+'CC 103833 - Detail Expenses'!F51</f>
        <v>0</v>
      </c>
      <c r="F21" s="319" t="n">
        <f aca="false">+'CC 103833 - Detail Expenses'!G51</f>
        <v>0</v>
      </c>
      <c r="G21" s="319" t="n">
        <f aca="false">+'CC 103833 - Detail Expenses'!H51</f>
        <v>0</v>
      </c>
      <c r="H21" s="319" t="n">
        <f aca="false">+'CC 103833 - Detail Expenses'!I51</f>
        <v>0</v>
      </c>
      <c r="I21" s="319" t="n">
        <f aca="false">+'CC 103833 - Detail Expenses'!J51</f>
        <v>0</v>
      </c>
      <c r="J21" s="319" t="n">
        <f aca="false">+'CC 103833 - Detail Expenses'!K51</f>
        <v>0</v>
      </c>
      <c r="K21" s="319" t="n">
        <f aca="false">+'CC 103833 - Detail Expenses'!L51</f>
        <v>0</v>
      </c>
      <c r="L21" s="319" t="n">
        <f aca="false">+'CC 103833 - Detail Expenses'!M51</f>
        <v>0</v>
      </c>
      <c r="M21" s="319" t="n">
        <f aca="false">+'CC 103833 - Detail Expenses'!N51</f>
        <v>0</v>
      </c>
      <c r="N21" s="319" t="n">
        <f aca="false">+'CC 103833 - Detail Expenses'!O51</f>
        <v>0</v>
      </c>
      <c r="O21" s="319" t="n">
        <f aca="false">+'CC 103833 - Detail Expenses'!P51</f>
        <v>0</v>
      </c>
    </row>
    <row r="22" customFormat="false" ht="12.75" hidden="false" customHeight="false" outlineLevel="0" collapsed="false">
      <c r="A22" s="318" t="str">
        <f aca="false">+'CC 103833 - Detail Expenses'!$D$7</f>
        <v>103833</v>
      </c>
      <c r="B22" s="320" t="s">
        <v>240</v>
      </c>
      <c r="C22" s="319" t="n">
        <f aca="false">+'CC 103833 - Detail Expenses'!D52</f>
        <v>0</v>
      </c>
      <c r="D22" s="319" t="n">
        <f aca="false">+'CC 103833 - Detail Expenses'!E52</f>
        <v>0</v>
      </c>
      <c r="E22" s="319" t="n">
        <f aca="false">+'CC 103833 - Detail Expenses'!F52</f>
        <v>0</v>
      </c>
      <c r="F22" s="319" t="n">
        <f aca="false">+'CC 103833 - Detail Expenses'!G52</f>
        <v>0</v>
      </c>
      <c r="G22" s="319" t="n">
        <f aca="false">+'CC 103833 - Detail Expenses'!H52</f>
        <v>0</v>
      </c>
      <c r="H22" s="319" t="n">
        <f aca="false">+'CC 103833 - Detail Expenses'!I52</f>
        <v>0</v>
      </c>
      <c r="I22" s="319" t="n">
        <f aca="false">+'CC 103833 - Detail Expenses'!J52</f>
        <v>0</v>
      </c>
      <c r="J22" s="319" t="n">
        <f aca="false">+'CC 103833 - Detail Expenses'!K52</f>
        <v>0</v>
      </c>
      <c r="K22" s="319" t="n">
        <f aca="false">+'CC 103833 - Detail Expenses'!L52</f>
        <v>0</v>
      </c>
      <c r="L22" s="319" t="n">
        <f aca="false">+'CC 103833 - Detail Expenses'!M52</f>
        <v>0</v>
      </c>
      <c r="M22" s="319" t="n">
        <f aca="false">+'CC 103833 - Detail Expenses'!N52</f>
        <v>0</v>
      </c>
      <c r="N22" s="319" t="n">
        <f aca="false">+'CC 103833 - Detail Expenses'!O52</f>
        <v>0</v>
      </c>
      <c r="O22" s="319" t="n">
        <f aca="false">+'CC 103833 - Detail Expenses'!P52</f>
        <v>0</v>
      </c>
    </row>
    <row r="23" customFormat="false" ht="12.75" hidden="false" customHeight="false" outlineLevel="0" collapsed="false">
      <c r="A23" s="318" t="str">
        <f aca="false">+'CC 103833 - Detail Expenses'!$D$7</f>
        <v>103833</v>
      </c>
      <c r="B23" s="320" t="s">
        <v>242</v>
      </c>
      <c r="C23" s="319" t="n">
        <f aca="false">+'CC 103833 - Detail Expenses'!D53</f>
        <v>0</v>
      </c>
      <c r="D23" s="319" t="n">
        <f aca="false">+'CC 103833 - Detail Expenses'!E53</f>
        <v>0</v>
      </c>
      <c r="E23" s="319" t="n">
        <f aca="false">+'CC 103833 - Detail Expenses'!F53</f>
        <v>0</v>
      </c>
      <c r="F23" s="319" t="n">
        <f aca="false">+'CC 103833 - Detail Expenses'!G53</f>
        <v>0</v>
      </c>
      <c r="G23" s="319" t="n">
        <f aca="false">+'CC 103833 - Detail Expenses'!H53</f>
        <v>0</v>
      </c>
      <c r="H23" s="319" t="n">
        <f aca="false">+'CC 103833 - Detail Expenses'!I53</f>
        <v>0</v>
      </c>
      <c r="I23" s="319" t="n">
        <f aca="false">+'CC 103833 - Detail Expenses'!J53</f>
        <v>0</v>
      </c>
      <c r="J23" s="319" t="n">
        <f aca="false">+'CC 103833 - Detail Expenses'!K53</f>
        <v>0</v>
      </c>
      <c r="K23" s="319" t="n">
        <f aca="false">+'CC 103833 - Detail Expenses'!L53</f>
        <v>0</v>
      </c>
      <c r="L23" s="319" t="n">
        <f aca="false">+'CC 103833 - Detail Expenses'!M53</f>
        <v>0</v>
      </c>
      <c r="M23" s="319" t="n">
        <f aca="false">+'CC 103833 - Detail Expenses'!N53</f>
        <v>0</v>
      </c>
      <c r="N23" s="319" t="n">
        <f aca="false">+'CC 103833 - Detail Expenses'!O53</f>
        <v>0</v>
      </c>
      <c r="O23" s="319" t="n">
        <f aca="false">+'CC 103833 - Detail Expenses'!P53</f>
        <v>0</v>
      </c>
    </row>
    <row r="24" customFormat="false" ht="12.75" hidden="false" customHeight="false" outlineLevel="0" collapsed="false">
      <c r="A24" s="318" t="str">
        <f aca="false">+'CC 103833 - Detail Expenses'!$D$7</f>
        <v>103833</v>
      </c>
      <c r="B24" s="320" t="s">
        <v>244</v>
      </c>
      <c r="C24" s="319" t="n">
        <f aca="false">+'CC 103833 - Detail Expenses'!D54</f>
        <v>0</v>
      </c>
      <c r="D24" s="319" t="n">
        <f aca="false">+'CC 103833 - Detail Expenses'!E54</f>
        <v>0</v>
      </c>
      <c r="E24" s="319" t="n">
        <f aca="false">+'CC 103833 - Detail Expenses'!F54</f>
        <v>0</v>
      </c>
      <c r="F24" s="319" t="n">
        <f aca="false">+'CC 103833 - Detail Expenses'!G54</f>
        <v>0</v>
      </c>
      <c r="G24" s="319" t="n">
        <f aca="false">+'CC 103833 - Detail Expenses'!H54</f>
        <v>0</v>
      </c>
      <c r="H24" s="319" t="n">
        <f aca="false">+'CC 103833 - Detail Expenses'!I54</f>
        <v>0</v>
      </c>
      <c r="I24" s="319" t="n">
        <f aca="false">+'CC 103833 - Detail Expenses'!J54</f>
        <v>0</v>
      </c>
      <c r="J24" s="319" t="n">
        <f aca="false">+'CC 103833 - Detail Expenses'!K54</f>
        <v>0</v>
      </c>
      <c r="K24" s="319" t="n">
        <f aca="false">+'CC 103833 - Detail Expenses'!L54</f>
        <v>0</v>
      </c>
      <c r="L24" s="319" t="n">
        <f aca="false">+'CC 103833 - Detail Expenses'!M54</f>
        <v>0</v>
      </c>
      <c r="M24" s="319" t="n">
        <f aca="false">+'CC 103833 - Detail Expenses'!N54</f>
        <v>0</v>
      </c>
      <c r="N24" s="319" t="n">
        <f aca="false">+'CC 103833 - Detail Expenses'!O54</f>
        <v>0</v>
      </c>
      <c r="O24" s="319" t="n">
        <f aca="false">+'CC 103833 - Detail Expenses'!P54</f>
        <v>0</v>
      </c>
    </row>
    <row r="25" customFormat="false" ht="12.75" hidden="false" customHeight="false" outlineLevel="0" collapsed="false">
      <c r="A25" s="318" t="str">
        <f aca="false">+'CC 103833 - Detail Expenses'!$D$7</f>
        <v>103833</v>
      </c>
      <c r="B25" s="320" t="s">
        <v>246</v>
      </c>
      <c r="C25" s="319" t="n">
        <f aca="false">+'CC 103833 - Detail Expenses'!D55</f>
        <v>0</v>
      </c>
      <c r="D25" s="319" t="n">
        <f aca="false">+'CC 103833 - Detail Expenses'!E55</f>
        <v>0</v>
      </c>
      <c r="E25" s="319" t="n">
        <f aca="false">+'CC 103833 - Detail Expenses'!F55</f>
        <v>0</v>
      </c>
      <c r="F25" s="319" t="n">
        <f aca="false">+'CC 103833 - Detail Expenses'!G55</f>
        <v>0</v>
      </c>
      <c r="G25" s="319" t="n">
        <f aca="false">+'CC 103833 - Detail Expenses'!H55</f>
        <v>0</v>
      </c>
      <c r="H25" s="319" t="n">
        <f aca="false">+'CC 103833 - Detail Expenses'!I55</f>
        <v>0</v>
      </c>
      <c r="I25" s="319" t="n">
        <f aca="false">+'CC 103833 - Detail Expenses'!J55</f>
        <v>0</v>
      </c>
      <c r="J25" s="319" t="n">
        <f aca="false">+'CC 103833 - Detail Expenses'!K55</f>
        <v>0</v>
      </c>
      <c r="K25" s="319" t="n">
        <f aca="false">+'CC 103833 - Detail Expenses'!L55</f>
        <v>0</v>
      </c>
      <c r="L25" s="319" t="n">
        <f aca="false">+'CC 103833 - Detail Expenses'!M55</f>
        <v>0</v>
      </c>
      <c r="M25" s="319" t="n">
        <f aca="false">+'CC 103833 - Detail Expenses'!N55</f>
        <v>0</v>
      </c>
      <c r="N25" s="319" t="n">
        <f aca="false">+'CC 103833 - Detail Expenses'!O55</f>
        <v>0</v>
      </c>
      <c r="O25" s="319" t="n">
        <f aca="false">+'CC 103833 - Detail Expenses'!P55</f>
        <v>0</v>
      </c>
    </row>
    <row r="26" customFormat="false" ht="12.75" hidden="false" customHeight="false" outlineLevel="0" collapsed="false">
      <c r="A26" s="318" t="str">
        <f aca="false">+'CC 103833 - Detail Expenses'!$D$7</f>
        <v>103833</v>
      </c>
      <c r="B26" s="320" t="s">
        <v>248</v>
      </c>
      <c r="C26" s="319" t="n">
        <f aca="false">+'CC 103833 - Detail Expenses'!D56</f>
        <v>0</v>
      </c>
      <c r="D26" s="319" t="n">
        <f aca="false">+'CC 103833 - Detail Expenses'!E56</f>
        <v>0</v>
      </c>
      <c r="E26" s="319" t="n">
        <f aca="false">+'CC 103833 - Detail Expenses'!F56</f>
        <v>0</v>
      </c>
      <c r="F26" s="319" t="n">
        <f aca="false">+'CC 103833 - Detail Expenses'!G56</f>
        <v>0</v>
      </c>
      <c r="G26" s="319" t="n">
        <f aca="false">+'CC 103833 - Detail Expenses'!H56</f>
        <v>0</v>
      </c>
      <c r="H26" s="319" t="n">
        <f aca="false">+'CC 103833 - Detail Expenses'!I56</f>
        <v>0</v>
      </c>
      <c r="I26" s="319" t="n">
        <f aca="false">+'CC 103833 - Detail Expenses'!J56</f>
        <v>0</v>
      </c>
      <c r="J26" s="319" t="n">
        <f aca="false">+'CC 103833 - Detail Expenses'!K56</f>
        <v>0</v>
      </c>
      <c r="K26" s="319" t="n">
        <f aca="false">+'CC 103833 - Detail Expenses'!L56</f>
        <v>0</v>
      </c>
      <c r="L26" s="319" t="n">
        <f aca="false">+'CC 103833 - Detail Expenses'!M56</f>
        <v>0</v>
      </c>
      <c r="M26" s="319" t="n">
        <f aca="false">+'CC 103833 - Detail Expenses'!N56</f>
        <v>0</v>
      </c>
      <c r="N26" s="319" t="n">
        <f aca="false">+'CC 103833 - Detail Expenses'!O56</f>
        <v>0</v>
      </c>
      <c r="O26" s="319" t="n">
        <f aca="false">+'CC 103833 - Detail Expenses'!P56</f>
        <v>0</v>
      </c>
    </row>
    <row r="27" customFormat="false" ht="12.75" hidden="false" customHeight="false" outlineLevel="0" collapsed="false">
      <c r="A27" s="318" t="str">
        <f aca="false">+'CC 103833 - Detail Expenses'!$D$7</f>
        <v>103833</v>
      </c>
      <c r="B27" s="320" t="s">
        <v>250</v>
      </c>
      <c r="C27" s="319" t="n">
        <f aca="false">+'CC 103833 - Detail Expenses'!D57</f>
        <v>0</v>
      </c>
      <c r="D27" s="319" t="n">
        <f aca="false">+'CC 103833 - Detail Expenses'!E57</f>
        <v>0</v>
      </c>
      <c r="E27" s="319" t="n">
        <f aca="false">+'CC 103833 - Detail Expenses'!F57</f>
        <v>0</v>
      </c>
      <c r="F27" s="319" t="n">
        <f aca="false">+'CC 103833 - Detail Expenses'!G57</f>
        <v>0</v>
      </c>
      <c r="G27" s="319" t="n">
        <f aca="false">+'CC 103833 - Detail Expenses'!H57</f>
        <v>0</v>
      </c>
      <c r="H27" s="319" t="n">
        <f aca="false">+'CC 103833 - Detail Expenses'!I57</f>
        <v>0</v>
      </c>
      <c r="I27" s="319" t="n">
        <f aca="false">+'CC 103833 - Detail Expenses'!J57</f>
        <v>0</v>
      </c>
      <c r="J27" s="319" t="n">
        <f aca="false">+'CC 103833 - Detail Expenses'!K57</f>
        <v>0</v>
      </c>
      <c r="K27" s="319" t="n">
        <f aca="false">+'CC 103833 - Detail Expenses'!L57</f>
        <v>0</v>
      </c>
      <c r="L27" s="319" t="n">
        <f aca="false">+'CC 103833 - Detail Expenses'!M57</f>
        <v>0</v>
      </c>
      <c r="M27" s="319" t="n">
        <f aca="false">+'CC 103833 - Detail Expenses'!N57</f>
        <v>0</v>
      </c>
      <c r="N27" s="319" t="n">
        <f aca="false">+'CC 103833 - Detail Expenses'!O57</f>
        <v>0</v>
      </c>
      <c r="O27" s="319" t="n">
        <f aca="false">+'CC 103833 - Detail Expenses'!P57</f>
        <v>0</v>
      </c>
    </row>
    <row r="28" customFormat="false" ht="12.75" hidden="false" customHeight="false" outlineLevel="0" collapsed="false">
      <c r="A28" s="318" t="str">
        <f aca="false">+'CC 103833 - Detail Expenses'!$D$7</f>
        <v>103833</v>
      </c>
      <c r="B28" s="320" t="s">
        <v>253</v>
      </c>
      <c r="C28" s="319" t="n">
        <f aca="false">+'CC 103833 - Detail Expenses'!D59</f>
        <v>0</v>
      </c>
      <c r="D28" s="319" t="n">
        <f aca="false">+'CC 103833 - Detail Expenses'!E59</f>
        <v>0</v>
      </c>
      <c r="E28" s="319" t="n">
        <f aca="false">+'CC 103833 - Detail Expenses'!F59</f>
        <v>0</v>
      </c>
      <c r="F28" s="319" t="n">
        <f aca="false">+'CC 103833 - Detail Expenses'!G59</f>
        <v>0</v>
      </c>
      <c r="G28" s="319" t="n">
        <f aca="false">+'CC 103833 - Detail Expenses'!H59</f>
        <v>0</v>
      </c>
      <c r="H28" s="319" t="n">
        <f aca="false">+'CC 103833 - Detail Expenses'!I59</f>
        <v>0</v>
      </c>
      <c r="I28" s="319" t="n">
        <f aca="false">+'CC 103833 - Detail Expenses'!J59</f>
        <v>0</v>
      </c>
      <c r="J28" s="319" t="n">
        <f aca="false">+'CC 103833 - Detail Expenses'!K59</f>
        <v>0</v>
      </c>
      <c r="K28" s="319" t="n">
        <f aca="false">+'CC 103833 - Detail Expenses'!L59</f>
        <v>0</v>
      </c>
      <c r="L28" s="319" t="n">
        <f aca="false">+'CC 103833 - Detail Expenses'!M59</f>
        <v>0</v>
      </c>
      <c r="M28" s="319" t="n">
        <f aca="false">+'CC 103833 - Detail Expenses'!N59</f>
        <v>0</v>
      </c>
      <c r="N28" s="319" t="n">
        <f aca="false">+'CC 103833 - Detail Expenses'!O59</f>
        <v>0</v>
      </c>
      <c r="O28" s="319" t="n">
        <f aca="false">+'CC 103833 - Detail Expenses'!P59</f>
        <v>0</v>
      </c>
    </row>
    <row r="29" customFormat="false" ht="12.75" hidden="false" customHeight="false" outlineLevel="0" collapsed="false">
      <c r="A29" s="318" t="str">
        <f aca="false">+'CC 103833 - Detail Expenses'!$D$7</f>
        <v>103833</v>
      </c>
      <c r="B29" s="320" t="s">
        <v>255</v>
      </c>
      <c r="C29" s="319" t="n">
        <f aca="false">+'CC 103833 - Detail Expenses'!D60</f>
        <v>0</v>
      </c>
      <c r="D29" s="319" t="n">
        <f aca="false">+'CC 103833 - Detail Expenses'!E60</f>
        <v>0</v>
      </c>
      <c r="E29" s="319" t="n">
        <f aca="false">+'CC 103833 - Detail Expenses'!F60</f>
        <v>0</v>
      </c>
      <c r="F29" s="319" t="n">
        <f aca="false">+'CC 103833 - Detail Expenses'!G60</f>
        <v>0</v>
      </c>
      <c r="G29" s="319" t="n">
        <f aca="false">+'CC 103833 - Detail Expenses'!H60</f>
        <v>0</v>
      </c>
      <c r="H29" s="319" t="n">
        <f aca="false">+'CC 103833 - Detail Expenses'!I60</f>
        <v>0</v>
      </c>
      <c r="I29" s="319" t="n">
        <f aca="false">+'CC 103833 - Detail Expenses'!J60</f>
        <v>0</v>
      </c>
      <c r="J29" s="319" t="n">
        <f aca="false">+'CC 103833 - Detail Expenses'!K60</f>
        <v>0</v>
      </c>
      <c r="K29" s="319" t="n">
        <f aca="false">+'CC 103833 - Detail Expenses'!L60</f>
        <v>0</v>
      </c>
      <c r="L29" s="319" t="n">
        <f aca="false">+'CC 103833 - Detail Expenses'!M60</f>
        <v>0</v>
      </c>
      <c r="M29" s="319" t="n">
        <f aca="false">+'CC 103833 - Detail Expenses'!N60</f>
        <v>0</v>
      </c>
      <c r="N29" s="319" t="n">
        <f aca="false">+'CC 103833 - Detail Expenses'!O60</f>
        <v>0</v>
      </c>
      <c r="O29" s="319" t="n">
        <f aca="false">+'CC 103833 - Detail Expenses'!P60</f>
        <v>0</v>
      </c>
    </row>
    <row r="30" customFormat="false" ht="12.75" hidden="false" customHeight="false" outlineLevel="0" collapsed="false">
      <c r="A30" s="318" t="str">
        <f aca="false">+'CC 103833 - Detail Expenses'!$D$7</f>
        <v>103833</v>
      </c>
      <c r="B30" s="320" t="s">
        <v>257</v>
      </c>
      <c r="C30" s="319" t="n">
        <f aca="false">+'CC 103833 - Detail Expenses'!D61</f>
        <v>0</v>
      </c>
      <c r="D30" s="319" t="n">
        <f aca="false">+'CC 103833 - Detail Expenses'!E61</f>
        <v>0</v>
      </c>
      <c r="E30" s="319" t="n">
        <f aca="false">+'CC 103833 - Detail Expenses'!F61</f>
        <v>0</v>
      </c>
      <c r="F30" s="319" t="n">
        <f aca="false">+'CC 103833 - Detail Expenses'!G61</f>
        <v>0</v>
      </c>
      <c r="G30" s="319" t="n">
        <f aca="false">+'CC 103833 - Detail Expenses'!H61</f>
        <v>0</v>
      </c>
      <c r="H30" s="319" t="n">
        <f aca="false">+'CC 103833 - Detail Expenses'!I61</f>
        <v>0</v>
      </c>
      <c r="I30" s="319" t="n">
        <f aca="false">+'CC 103833 - Detail Expenses'!J61</f>
        <v>0</v>
      </c>
      <c r="J30" s="319" t="n">
        <f aca="false">+'CC 103833 - Detail Expenses'!K61</f>
        <v>0</v>
      </c>
      <c r="K30" s="319" t="n">
        <f aca="false">+'CC 103833 - Detail Expenses'!L61</f>
        <v>0</v>
      </c>
      <c r="L30" s="319" t="n">
        <f aca="false">+'CC 103833 - Detail Expenses'!M61</f>
        <v>0</v>
      </c>
      <c r="M30" s="319" t="n">
        <f aca="false">+'CC 103833 - Detail Expenses'!N61</f>
        <v>0</v>
      </c>
      <c r="N30" s="319" t="n">
        <f aca="false">+'CC 103833 - Detail Expenses'!O61</f>
        <v>0</v>
      </c>
      <c r="O30" s="319" t="n">
        <f aca="false">+'CC 103833 - Detail Expenses'!P61</f>
        <v>0</v>
      </c>
    </row>
    <row r="31" customFormat="false" ht="12.75" hidden="false" customHeight="false" outlineLevel="0" collapsed="false">
      <c r="A31" s="318" t="str">
        <f aca="false">+'CC 103833 - Detail Expenses'!$D$7</f>
        <v>103833</v>
      </c>
      <c r="B31" s="320" t="s">
        <v>259</v>
      </c>
      <c r="C31" s="319" t="n">
        <f aca="false">+'CC 103833 - Detail Expenses'!D62</f>
        <v>0</v>
      </c>
      <c r="D31" s="319" t="n">
        <f aca="false">+'CC 103833 - Detail Expenses'!E62</f>
        <v>0</v>
      </c>
      <c r="E31" s="319" t="n">
        <f aca="false">+'CC 103833 - Detail Expenses'!F62</f>
        <v>0</v>
      </c>
      <c r="F31" s="319" t="n">
        <f aca="false">+'CC 103833 - Detail Expenses'!G62</f>
        <v>0</v>
      </c>
      <c r="G31" s="319" t="n">
        <f aca="false">+'CC 103833 - Detail Expenses'!H62</f>
        <v>0</v>
      </c>
      <c r="H31" s="319" t="n">
        <f aca="false">+'CC 103833 - Detail Expenses'!I62</f>
        <v>0</v>
      </c>
      <c r="I31" s="319" t="n">
        <f aca="false">+'CC 103833 - Detail Expenses'!J62</f>
        <v>0</v>
      </c>
      <c r="J31" s="319" t="n">
        <f aca="false">+'CC 103833 - Detail Expenses'!K62</f>
        <v>0</v>
      </c>
      <c r="K31" s="319" t="n">
        <f aca="false">+'CC 103833 - Detail Expenses'!L62</f>
        <v>0</v>
      </c>
      <c r="L31" s="319" t="n">
        <f aca="false">+'CC 103833 - Detail Expenses'!M62</f>
        <v>0</v>
      </c>
      <c r="M31" s="319" t="n">
        <f aca="false">+'CC 103833 - Detail Expenses'!N62</f>
        <v>0</v>
      </c>
      <c r="N31" s="319" t="n">
        <f aca="false">+'CC 103833 - Detail Expenses'!O62</f>
        <v>0</v>
      </c>
      <c r="O31" s="319" t="n">
        <f aca="false">+'CC 103833 - Detail Expenses'!P62</f>
        <v>0</v>
      </c>
    </row>
    <row r="32" customFormat="false" ht="12.75" hidden="false" customHeight="false" outlineLevel="0" collapsed="false">
      <c r="A32" s="318" t="str">
        <f aca="false">+'CC 103833 - Detail Expenses'!$D$7</f>
        <v>103833</v>
      </c>
      <c r="B32" s="320" t="s">
        <v>261</v>
      </c>
      <c r="C32" s="319" t="n">
        <f aca="false">+'CC 103833 - Detail Expenses'!D63</f>
        <v>0</v>
      </c>
      <c r="D32" s="319" t="n">
        <f aca="false">+'CC 103833 - Detail Expenses'!E63</f>
        <v>0</v>
      </c>
      <c r="E32" s="319" t="n">
        <f aca="false">+'CC 103833 - Detail Expenses'!F63</f>
        <v>0</v>
      </c>
      <c r="F32" s="319" t="n">
        <f aca="false">+'CC 103833 - Detail Expenses'!G63</f>
        <v>0</v>
      </c>
      <c r="G32" s="319" t="n">
        <f aca="false">+'CC 103833 - Detail Expenses'!H63</f>
        <v>0</v>
      </c>
      <c r="H32" s="319" t="n">
        <f aca="false">+'CC 103833 - Detail Expenses'!I63</f>
        <v>0</v>
      </c>
      <c r="I32" s="319" t="n">
        <f aca="false">+'CC 103833 - Detail Expenses'!J63</f>
        <v>0</v>
      </c>
      <c r="J32" s="319" t="n">
        <f aca="false">+'CC 103833 - Detail Expenses'!K63</f>
        <v>0</v>
      </c>
      <c r="K32" s="319" t="n">
        <f aca="false">+'CC 103833 - Detail Expenses'!L63</f>
        <v>0</v>
      </c>
      <c r="L32" s="319" t="n">
        <f aca="false">+'CC 103833 - Detail Expenses'!M63</f>
        <v>0</v>
      </c>
      <c r="M32" s="319" t="n">
        <f aca="false">+'CC 103833 - Detail Expenses'!N63</f>
        <v>0</v>
      </c>
      <c r="N32" s="319" t="n">
        <f aca="false">+'CC 103833 - Detail Expenses'!O63</f>
        <v>0</v>
      </c>
      <c r="O32" s="319" t="n">
        <f aca="false">+'CC 103833 - Detail Expenses'!P63</f>
        <v>0</v>
      </c>
    </row>
    <row r="33" customFormat="false" ht="12.75" hidden="false" customHeight="false" outlineLevel="0" collapsed="false">
      <c r="A33" s="318" t="str">
        <f aca="false">+'CC 103833 - Detail Expenses'!$D$7</f>
        <v>103833</v>
      </c>
      <c r="B33" s="320" t="s">
        <v>264</v>
      </c>
      <c r="C33" s="319" t="n">
        <f aca="false">+'CC 103833 - Detail Expenses'!D65</f>
        <v>0</v>
      </c>
      <c r="D33" s="319" t="n">
        <f aca="false">+'CC 103833 - Detail Expenses'!E65</f>
        <v>0</v>
      </c>
      <c r="E33" s="319" t="n">
        <f aca="false">+'CC 103833 - Detail Expenses'!F65</f>
        <v>0</v>
      </c>
      <c r="F33" s="319" t="n">
        <f aca="false">+'CC 103833 - Detail Expenses'!G65</f>
        <v>0</v>
      </c>
      <c r="G33" s="319" t="n">
        <f aca="false">+'CC 103833 - Detail Expenses'!H65</f>
        <v>0</v>
      </c>
      <c r="H33" s="319" t="n">
        <f aca="false">+'CC 103833 - Detail Expenses'!I65</f>
        <v>0</v>
      </c>
      <c r="I33" s="319" t="n">
        <f aca="false">+'CC 103833 - Detail Expenses'!J65</f>
        <v>0</v>
      </c>
      <c r="J33" s="319" t="n">
        <f aca="false">+'CC 103833 - Detail Expenses'!K65</f>
        <v>0</v>
      </c>
      <c r="K33" s="319" t="n">
        <f aca="false">+'CC 103833 - Detail Expenses'!L65</f>
        <v>0</v>
      </c>
      <c r="L33" s="319" t="n">
        <f aca="false">+'CC 103833 - Detail Expenses'!M65</f>
        <v>0</v>
      </c>
      <c r="M33" s="319" t="n">
        <f aca="false">+'CC 103833 - Detail Expenses'!N65</f>
        <v>0</v>
      </c>
      <c r="N33" s="319" t="n">
        <f aca="false">+'CC 103833 - Detail Expenses'!O65</f>
        <v>0</v>
      </c>
      <c r="O33" s="319" t="n">
        <f aca="false">+'CC 103833 - Detail Expenses'!P65</f>
        <v>0</v>
      </c>
    </row>
    <row r="34" customFormat="false" ht="12.75" hidden="false" customHeight="false" outlineLevel="0" collapsed="false">
      <c r="A34" s="318" t="str">
        <f aca="false">+'CC 103833 - Detail Expenses'!$D$7</f>
        <v>103833</v>
      </c>
      <c r="B34" s="320" t="s">
        <v>266</v>
      </c>
      <c r="C34" s="319" t="n">
        <f aca="false">+'CC 103833 - Detail Expenses'!D66</f>
        <v>0</v>
      </c>
      <c r="D34" s="319" t="n">
        <f aca="false">+'CC 103833 - Detail Expenses'!E66</f>
        <v>0</v>
      </c>
      <c r="E34" s="319" t="n">
        <f aca="false">+'CC 103833 - Detail Expenses'!F66</f>
        <v>0</v>
      </c>
      <c r="F34" s="319" t="n">
        <f aca="false">+'CC 103833 - Detail Expenses'!G66</f>
        <v>0</v>
      </c>
      <c r="G34" s="319" t="n">
        <f aca="false">+'CC 103833 - Detail Expenses'!H66</f>
        <v>0</v>
      </c>
      <c r="H34" s="319" t="n">
        <f aca="false">+'CC 103833 - Detail Expenses'!I66</f>
        <v>0</v>
      </c>
      <c r="I34" s="319" t="n">
        <f aca="false">+'CC 103833 - Detail Expenses'!J66</f>
        <v>0</v>
      </c>
      <c r="J34" s="319" t="n">
        <f aca="false">+'CC 103833 - Detail Expenses'!K66</f>
        <v>0</v>
      </c>
      <c r="K34" s="319" t="n">
        <f aca="false">+'CC 103833 - Detail Expenses'!L66</f>
        <v>0</v>
      </c>
      <c r="L34" s="319" t="n">
        <f aca="false">+'CC 103833 - Detail Expenses'!M66</f>
        <v>0</v>
      </c>
      <c r="M34" s="319" t="n">
        <f aca="false">+'CC 103833 - Detail Expenses'!N66</f>
        <v>0</v>
      </c>
      <c r="N34" s="319" t="n">
        <f aca="false">+'CC 103833 - Detail Expenses'!O66</f>
        <v>0</v>
      </c>
      <c r="O34" s="319" t="n">
        <f aca="false">+'CC 103833 - Detail Expenses'!P66</f>
        <v>0</v>
      </c>
    </row>
    <row r="35" customFormat="false" ht="12.75" hidden="false" customHeight="false" outlineLevel="0" collapsed="false">
      <c r="A35" s="318" t="str">
        <f aca="false">+'CC 103833 - Detail Expenses'!$D$7</f>
        <v>103833</v>
      </c>
      <c r="B35" s="320" t="s">
        <v>267</v>
      </c>
      <c r="C35" s="319" t="n">
        <f aca="false">+'CC 103833 - Detail Expenses'!D67</f>
        <v>0</v>
      </c>
      <c r="D35" s="319" t="n">
        <f aca="false">+'CC 103833 - Detail Expenses'!E67</f>
        <v>0</v>
      </c>
      <c r="E35" s="319" t="n">
        <f aca="false">+'CC 103833 - Detail Expenses'!F67</f>
        <v>0</v>
      </c>
      <c r="F35" s="319" t="n">
        <f aca="false">+'CC 103833 - Detail Expenses'!G67</f>
        <v>0</v>
      </c>
      <c r="G35" s="319" t="n">
        <f aca="false">+'CC 103833 - Detail Expenses'!H67</f>
        <v>0</v>
      </c>
      <c r="H35" s="319" t="n">
        <f aca="false">+'CC 103833 - Detail Expenses'!I67</f>
        <v>0</v>
      </c>
      <c r="I35" s="319" t="n">
        <f aca="false">+'CC 103833 - Detail Expenses'!J67</f>
        <v>0</v>
      </c>
      <c r="J35" s="319" t="n">
        <f aca="false">+'CC 103833 - Detail Expenses'!K67</f>
        <v>0</v>
      </c>
      <c r="K35" s="319" t="n">
        <f aca="false">+'CC 103833 - Detail Expenses'!L67</f>
        <v>0</v>
      </c>
      <c r="L35" s="319" t="n">
        <f aca="false">+'CC 103833 - Detail Expenses'!M67</f>
        <v>0</v>
      </c>
      <c r="M35" s="319" t="n">
        <f aca="false">+'CC 103833 - Detail Expenses'!N67</f>
        <v>0</v>
      </c>
      <c r="N35" s="319" t="n">
        <f aca="false">+'CC 103833 - Detail Expenses'!O67</f>
        <v>0</v>
      </c>
      <c r="O35" s="319" t="n">
        <f aca="false">+'CC 103833 - Detail Expenses'!P67</f>
        <v>0</v>
      </c>
    </row>
    <row r="36" customFormat="false" ht="12.75" hidden="false" customHeight="false" outlineLevel="0" collapsed="false">
      <c r="A36" s="318" t="str">
        <f aca="false">+'CC 103833 - Detail Expenses'!$D$7</f>
        <v>103833</v>
      </c>
      <c r="B36" s="320" t="s">
        <v>269</v>
      </c>
      <c r="C36" s="319" t="n">
        <f aca="false">+'CC 103833 - Detail Expenses'!D68</f>
        <v>0</v>
      </c>
      <c r="D36" s="319" t="n">
        <f aca="false">+'CC 103833 - Detail Expenses'!E68</f>
        <v>0</v>
      </c>
      <c r="E36" s="319" t="n">
        <f aca="false">+'CC 103833 - Detail Expenses'!F68</f>
        <v>0</v>
      </c>
      <c r="F36" s="319" t="n">
        <f aca="false">+'CC 103833 - Detail Expenses'!G68</f>
        <v>0</v>
      </c>
      <c r="G36" s="319" t="n">
        <f aca="false">+'CC 103833 - Detail Expenses'!H68</f>
        <v>0</v>
      </c>
      <c r="H36" s="319" t="n">
        <f aca="false">+'CC 103833 - Detail Expenses'!I68</f>
        <v>0</v>
      </c>
      <c r="I36" s="319" t="n">
        <f aca="false">+'CC 103833 - Detail Expenses'!J68</f>
        <v>0</v>
      </c>
      <c r="J36" s="319" t="n">
        <f aca="false">+'CC 103833 - Detail Expenses'!K68</f>
        <v>0</v>
      </c>
      <c r="K36" s="319" t="n">
        <f aca="false">+'CC 103833 - Detail Expenses'!L68</f>
        <v>0</v>
      </c>
      <c r="L36" s="319" t="n">
        <f aca="false">+'CC 103833 - Detail Expenses'!M68</f>
        <v>0</v>
      </c>
      <c r="M36" s="319" t="n">
        <f aca="false">+'CC 103833 - Detail Expenses'!N68</f>
        <v>0</v>
      </c>
      <c r="N36" s="319" t="n">
        <f aca="false">+'CC 103833 - Detail Expenses'!O68</f>
        <v>0</v>
      </c>
      <c r="O36" s="319" t="n">
        <f aca="false">+'CC 103833 - Detail Expenses'!P68</f>
        <v>0</v>
      </c>
    </row>
    <row r="37" customFormat="false" ht="12.75" hidden="false" customHeight="false" outlineLevel="0" collapsed="false">
      <c r="A37" s="318" t="str">
        <f aca="false">+'CC 103833 - Detail Expenses'!$D$7</f>
        <v>103833</v>
      </c>
      <c r="B37" s="320" t="s">
        <v>272</v>
      </c>
      <c r="C37" s="319" t="n">
        <f aca="false">+'CC 103833 - Detail Expenses'!D70</f>
        <v>0</v>
      </c>
      <c r="D37" s="319" t="n">
        <f aca="false">+'CC 103833 - Detail Expenses'!E70</f>
        <v>0</v>
      </c>
      <c r="E37" s="319" t="n">
        <f aca="false">+'CC 103833 - Detail Expenses'!F70</f>
        <v>0</v>
      </c>
      <c r="F37" s="319" t="n">
        <f aca="false">+'CC 103833 - Detail Expenses'!G70</f>
        <v>0</v>
      </c>
      <c r="G37" s="319" t="n">
        <f aca="false">+'CC 103833 - Detail Expenses'!H70</f>
        <v>0</v>
      </c>
      <c r="H37" s="319" t="n">
        <f aca="false">+'CC 103833 - Detail Expenses'!I70</f>
        <v>0</v>
      </c>
      <c r="I37" s="319" t="n">
        <f aca="false">+'CC 103833 - Detail Expenses'!J70</f>
        <v>0</v>
      </c>
      <c r="J37" s="319" t="n">
        <f aca="false">+'CC 103833 - Detail Expenses'!K70</f>
        <v>0</v>
      </c>
      <c r="K37" s="319" t="n">
        <f aca="false">+'CC 103833 - Detail Expenses'!L70</f>
        <v>0</v>
      </c>
      <c r="L37" s="319" t="n">
        <f aca="false">+'CC 103833 - Detail Expenses'!M70</f>
        <v>0</v>
      </c>
      <c r="M37" s="319" t="n">
        <f aca="false">+'CC 103833 - Detail Expenses'!N70</f>
        <v>0</v>
      </c>
      <c r="N37" s="319" t="n">
        <f aca="false">+'CC 103833 - Detail Expenses'!O70</f>
        <v>0</v>
      </c>
      <c r="O37" s="319" t="n">
        <f aca="false">+'CC 103833 - Detail Expenses'!P70</f>
        <v>0</v>
      </c>
    </row>
    <row r="38" customFormat="false" ht="12.75" hidden="false" customHeight="false" outlineLevel="0" collapsed="false">
      <c r="A38" s="318" t="str">
        <f aca="false">+'CC 103833 - Detail Expenses'!$D$7</f>
        <v>103833</v>
      </c>
      <c r="B38" s="320" t="s">
        <v>274</v>
      </c>
      <c r="C38" s="319" t="n">
        <f aca="false">+'CC 103833 - Detail Expenses'!D71</f>
        <v>0</v>
      </c>
      <c r="D38" s="319" t="n">
        <f aca="false">+'CC 103833 - Detail Expenses'!E71</f>
        <v>0</v>
      </c>
      <c r="E38" s="319" t="n">
        <f aca="false">+'CC 103833 - Detail Expenses'!F71</f>
        <v>0</v>
      </c>
      <c r="F38" s="319" t="n">
        <f aca="false">+'CC 103833 - Detail Expenses'!G71</f>
        <v>0</v>
      </c>
      <c r="G38" s="319" t="n">
        <f aca="false">+'CC 103833 - Detail Expenses'!H71</f>
        <v>0</v>
      </c>
      <c r="H38" s="319" t="n">
        <f aca="false">+'CC 103833 - Detail Expenses'!I71</f>
        <v>0</v>
      </c>
      <c r="I38" s="319" t="n">
        <f aca="false">+'CC 103833 - Detail Expenses'!J71</f>
        <v>0</v>
      </c>
      <c r="J38" s="319" t="n">
        <f aca="false">+'CC 103833 - Detail Expenses'!K71</f>
        <v>0</v>
      </c>
      <c r="K38" s="319" t="n">
        <f aca="false">+'CC 103833 - Detail Expenses'!L71</f>
        <v>0</v>
      </c>
      <c r="L38" s="319" t="n">
        <f aca="false">+'CC 103833 - Detail Expenses'!M71</f>
        <v>0</v>
      </c>
      <c r="M38" s="319" t="n">
        <f aca="false">+'CC 103833 - Detail Expenses'!N71</f>
        <v>0</v>
      </c>
      <c r="N38" s="319" t="n">
        <f aca="false">+'CC 103833 - Detail Expenses'!O71</f>
        <v>0</v>
      </c>
      <c r="O38" s="319" t="n">
        <f aca="false">+'CC 103833 - Detail Expenses'!P71</f>
        <v>0</v>
      </c>
    </row>
    <row r="39" customFormat="false" ht="12.75" hidden="false" customHeight="false" outlineLevel="0" collapsed="false">
      <c r="A39" s="318" t="str">
        <f aca="false">+'CC 103833 - Detail Expenses'!$D$7</f>
        <v>103833</v>
      </c>
      <c r="B39" s="320" t="s">
        <v>275</v>
      </c>
      <c r="C39" s="319" t="n">
        <f aca="false">+'CC 103833 - Detail Expenses'!D72</f>
        <v>0</v>
      </c>
      <c r="D39" s="319" t="n">
        <f aca="false">+'CC 103833 - Detail Expenses'!E72</f>
        <v>0</v>
      </c>
      <c r="E39" s="319" t="n">
        <f aca="false">+'CC 103833 - Detail Expenses'!F72</f>
        <v>0</v>
      </c>
      <c r="F39" s="319" t="n">
        <f aca="false">+'CC 103833 - Detail Expenses'!G72</f>
        <v>0</v>
      </c>
      <c r="G39" s="319" t="n">
        <f aca="false">+'CC 103833 - Detail Expenses'!H72</f>
        <v>0</v>
      </c>
      <c r="H39" s="319" t="n">
        <f aca="false">+'CC 103833 - Detail Expenses'!I72</f>
        <v>0</v>
      </c>
      <c r="I39" s="319" t="n">
        <f aca="false">+'CC 103833 - Detail Expenses'!J72</f>
        <v>0</v>
      </c>
      <c r="J39" s="319" t="n">
        <f aca="false">+'CC 103833 - Detail Expenses'!K72</f>
        <v>0</v>
      </c>
      <c r="K39" s="319" t="n">
        <f aca="false">+'CC 103833 - Detail Expenses'!L72</f>
        <v>0</v>
      </c>
      <c r="L39" s="319" t="n">
        <f aca="false">+'CC 103833 - Detail Expenses'!M72</f>
        <v>0</v>
      </c>
      <c r="M39" s="319" t="n">
        <f aca="false">+'CC 103833 - Detail Expenses'!N72</f>
        <v>0</v>
      </c>
      <c r="N39" s="319" t="n">
        <f aca="false">+'CC 103833 - Detail Expenses'!O72</f>
        <v>0</v>
      </c>
      <c r="O39" s="319" t="n">
        <f aca="false">+'CC 103833 - Detail Expenses'!P72</f>
        <v>0</v>
      </c>
    </row>
    <row r="40" customFormat="false" ht="12.75" hidden="false" customHeight="false" outlineLevel="0" collapsed="false">
      <c r="A40" s="318" t="str">
        <f aca="false">+'CC 103833 - Detail Expenses'!$D$7</f>
        <v>103833</v>
      </c>
      <c r="B40" s="320"/>
      <c r="C40" s="319" t="n">
        <f aca="false">+'CC 103833 - Detail Expenses'!D73</f>
        <v>0</v>
      </c>
      <c r="D40" s="319" t="n">
        <f aca="false">+'CC 103833 - Detail Expenses'!E73</f>
        <v>0</v>
      </c>
      <c r="E40" s="319" t="n">
        <f aca="false">+'CC 103833 - Detail Expenses'!F73</f>
        <v>0</v>
      </c>
      <c r="F40" s="319" t="n">
        <f aca="false">+'CC 103833 - Detail Expenses'!G73</f>
        <v>0</v>
      </c>
      <c r="G40" s="319" t="n">
        <f aca="false">+'CC 103833 - Detail Expenses'!H73</f>
        <v>0</v>
      </c>
      <c r="H40" s="319" t="n">
        <f aca="false">+'CC 103833 - Detail Expenses'!I73</f>
        <v>0</v>
      </c>
      <c r="I40" s="319" t="n">
        <f aca="false">+'CC 103833 - Detail Expenses'!J73</f>
        <v>0</v>
      </c>
      <c r="J40" s="319" t="n">
        <f aca="false">+'CC 103833 - Detail Expenses'!K73</f>
        <v>0</v>
      </c>
      <c r="K40" s="319" t="n">
        <f aca="false">+'CC 103833 - Detail Expenses'!L73</f>
        <v>0</v>
      </c>
      <c r="L40" s="319" t="n">
        <f aca="false">+'CC 103833 - Detail Expenses'!M73</f>
        <v>0</v>
      </c>
      <c r="M40" s="319" t="n">
        <f aca="false">+'CC 103833 - Detail Expenses'!N73</f>
        <v>0</v>
      </c>
      <c r="N40" s="319" t="n">
        <f aca="false">+'CC 103833 - Detail Expenses'!O73</f>
        <v>0</v>
      </c>
      <c r="O40" s="319" t="n">
        <f aca="false">+'CC 103833 - Detail Expenses'!P73</f>
        <v>0</v>
      </c>
    </row>
    <row r="41" customFormat="false" ht="12.75" hidden="false" customHeight="false" outlineLevel="0" collapsed="false">
      <c r="A41" s="318" t="str">
        <f aca="false">+'CC 103833 - Detail Expenses'!$D$7</f>
        <v>103833</v>
      </c>
      <c r="B41" s="320" t="s">
        <v>278</v>
      </c>
      <c r="C41" s="319" t="n">
        <f aca="false">+'CC 103833 - Detail Expenses'!D74</f>
        <v>0</v>
      </c>
      <c r="D41" s="319" t="n">
        <f aca="false">+'CC 103833 - Detail Expenses'!E74</f>
        <v>0</v>
      </c>
      <c r="E41" s="319" t="n">
        <f aca="false">+'CC 103833 - Detail Expenses'!F74</f>
        <v>0</v>
      </c>
      <c r="F41" s="319" t="n">
        <f aca="false">+'CC 103833 - Detail Expenses'!G74</f>
        <v>0</v>
      </c>
      <c r="G41" s="319" t="n">
        <f aca="false">+'CC 103833 - Detail Expenses'!H74</f>
        <v>0</v>
      </c>
      <c r="H41" s="319" t="n">
        <f aca="false">+'CC 103833 - Detail Expenses'!I74</f>
        <v>0</v>
      </c>
      <c r="I41" s="319" t="n">
        <f aca="false">+'CC 103833 - Detail Expenses'!J74</f>
        <v>0</v>
      </c>
      <c r="J41" s="319" t="n">
        <f aca="false">+'CC 103833 - Detail Expenses'!K74</f>
        <v>0</v>
      </c>
      <c r="K41" s="319" t="n">
        <f aca="false">+'CC 103833 - Detail Expenses'!L74</f>
        <v>0</v>
      </c>
      <c r="L41" s="319" t="n">
        <f aca="false">+'CC 103833 - Detail Expenses'!M74</f>
        <v>0</v>
      </c>
      <c r="M41" s="319" t="n">
        <f aca="false">+'CC 103833 - Detail Expenses'!N74</f>
        <v>0</v>
      </c>
      <c r="N41" s="319" t="n">
        <f aca="false">+'CC 103833 - Detail Expenses'!O74</f>
        <v>0</v>
      </c>
      <c r="O41" s="319" t="n">
        <f aca="false">+'CC 103833 - Detail Expenses'!P74</f>
        <v>0</v>
      </c>
    </row>
    <row r="42" customFormat="false" ht="12.75" hidden="false" customHeight="false" outlineLevel="0" collapsed="false">
      <c r="A42" s="318" t="str">
        <f aca="false">+'CC 103833 - Detail Expenses'!$D$7</f>
        <v>103833</v>
      </c>
      <c r="B42" s="320" t="s">
        <v>280</v>
      </c>
      <c r="C42" s="319" t="n">
        <f aca="false">+'CC 103833 - Detail Expenses'!D75</f>
        <v>0</v>
      </c>
      <c r="D42" s="319" t="n">
        <f aca="false">+'CC 103833 - Detail Expenses'!E75</f>
        <v>0</v>
      </c>
      <c r="E42" s="319" t="n">
        <f aca="false">+'CC 103833 - Detail Expenses'!F75</f>
        <v>0</v>
      </c>
      <c r="F42" s="319" t="n">
        <f aca="false">+'CC 103833 - Detail Expenses'!G75</f>
        <v>0</v>
      </c>
      <c r="G42" s="319" t="n">
        <f aca="false">+'CC 103833 - Detail Expenses'!H75</f>
        <v>0</v>
      </c>
      <c r="H42" s="319" t="n">
        <f aca="false">+'CC 103833 - Detail Expenses'!I75</f>
        <v>0</v>
      </c>
      <c r="I42" s="319" t="n">
        <f aca="false">+'CC 103833 - Detail Expenses'!J75</f>
        <v>0</v>
      </c>
      <c r="J42" s="319" t="n">
        <f aca="false">+'CC 103833 - Detail Expenses'!K75</f>
        <v>0</v>
      </c>
      <c r="K42" s="319" t="n">
        <f aca="false">+'CC 103833 - Detail Expenses'!L75</f>
        <v>0</v>
      </c>
      <c r="L42" s="319" t="n">
        <f aca="false">+'CC 103833 - Detail Expenses'!M75</f>
        <v>0</v>
      </c>
      <c r="M42" s="319" t="n">
        <f aca="false">+'CC 103833 - Detail Expenses'!N75</f>
        <v>0</v>
      </c>
      <c r="N42" s="319" t="n">
        <f aca="false">+'CC 103833 - Detail Expenses'!O75</f>
        <v>0</v>
      </c>
      <c r="O42" s="319" t="n">
        <f aca="false">+'CC 103833 - Detail Expenses'!P75</f>
        <v>0</v>
      </c>
    </row>
    <row r="43" customFormat="false" ht="12.75" hidden="false" customHeight="false" outlineLevel="0" collapsed="false">
      <c r="A43" s="318" t="str">
        <f aca="false">+'CC 103833 - Detail Expenses'!$D$7</f>
        <v>103833</v>
      </c>
      <c r="B43" s="320" t="s">
        <v>282</v>
      </c>
      <c r="C43" s="319" t="n">
        <f aca="false">+'CC 103833 - Detail Expenses'!D76</f>
        <v>0</v>
      </c>
      <c r="D43" s="319" t="n">
        <f aca="false">+'CC 103833 - Detail Expenses'!E76</f>
        <v>0</v>
      </c>
      <c r="E43" s="319" t="n">
        <f aca="false">+'CC 103833 - Detail Expenses'!F76</f>
        <v>0</v>
      </c>
      <c r="F43" s="319" t="n">
        <f aca="false">+'CC 103833 - Detail Expenses'!G76</f>
        <v>0</v>
      </c>
      <c r="G43" s="319" t="n">
        <f aca="false">+'CC 103833 - Detail Expenses'!H76</f>
        <v>0</v>
      </c>
      <c r="H43" s="319" t="n">
        <f aca="false">+'CC 103833 - Detail Expenses'!I76</f>
        <v>0</v>
      </c>
      <c r="I43" s="319" t="n">
        <f aca="false">+'CC 103833 - Detail Expenses'!J76</f>
        <v>0</v>
      </c>
      <c r="J43" s="319" t="n">
        <f aca="false">+'CC 103833 - Detail Expenses'!K76</f>
        <v>0</v>
      </c>
      <c r="K43" s="319" t="n">
        <f aca="false">+'CC 103833 - Detail Expenses'!L76</f>
        <v>0</v>
      </c>
      <c r="L43" s="319" t="n">
        <f aca="false">+'CC 103833 - Detail Expenses'!M76</f>
        <v>0</v>
      </c>
      <c r="M43" s="319" t="n">
        <f aca="false">+'CC 103833 - Detail Expenses'!N76</f>
        <v>0</v>
      </c>
      <c r="N43" s="319" t="n">
        <f aca="false">+'CC 103833 - Detail Expenses'!O76</f>
        <v>0</v>
      </c>
      <c r="O43" s="319" t="n">
        <f aca="false">+'CC 103833 - Detail Expenses'!P76</f>
        <v>0</v>
      </c>
    </row>
    <row r="44" customFormat="false" ht="12.75" hidden="false" customHeight="false" outlineLevel="0" collapsed="false">
      <c r="A44" s="318" t="str">
        <f aca="false">+'CC 103833 - Detail Expenses'!$D$7</f>
        <v>103833</v>
      </c>
      <c r="B44" s="320" t="s">
        <v>284</v>
      </c>
      <c r="C44" s="319" t="n">
        <f aca="false">+'CC 103833 - Detail Expenses'!D77</f>
        <v>0</v>
      </c>
      <c r="D44" s="319" t="n">
        <f aca="false">+'CC 103833 - Detail Expenses'!E77</f>
        <v>0</v>
      </c>
      <c r="E44" s="319" t="n">
        <f aca="false">+'CC 103833 - Detail Expenses'!F77</f>
        <v>0</v>
      </c>
      <c r="F44" s="319" t="n">
        <f aca="false">+'CC 103833 - Detail Expenses'!G77</f>
        <v>0</v>
      </c>
      <c r="G44" s="319" t="n">
        <f aca="false">+'CC 103833 - Detail Expenses'!H77</f>
        <v>0</v>
      </c>
      <c r="H44" s="319" t="n">
        <f aca="false">+'CC 103833 - Detail Expenses'!I77</f>
        <v>0</v>
      </c>
      <c r="I44" s="319" t="n">
        <f aca="false">+'CC 103833 - Detail Expenses'!J77</f>
        <v>0</v>
      </c>
      <c r="J44" s="319" t="n">
        <f aca="false">+'CC 103833 - Detail Expenses'!K77</f>
        <v>0</v>
      </c>
      <c r="K44" s="319" t="n">
        <f aca="false">+'CC 103833 - Detail Expenses'!L77</f>
        <v>0</v>
      </c>
      <c r="L44" s="319" t="n">
        <f aca="false">+'CC 103833 - Detail Expenses'!M77</f>
        <v>0</v>
      </c>
      <c r="M44" s="319" t="n">
        <f aca="false">+'CC 103833 - Detail Expenses'!N77</f>
        <v>0</v>
      </c>
      <c r="N44" s="319" t="n">
        <f aca="false">+'CC 103833 - Detail Expenses'!O77</f>
        <v>0</v>
      </c>
      <c r="O44" s="319" t="n">
        <f aca="false">+'CC 103833 - Detail Expenses'!P77</f>
        <v>0</v>
      </c>
    </row>
    <row r="45" customFormat="false" ht="12.75" hidden="false" customHeight="false" outlineLevel="0" collapsed="false">
      <c r="A45" s="318" t="str">
        <f aca="false">+'CC 103833 - Detail Expenses'!$D$7</f>
        <v>103833</v>
      </c>
      <c r="B45" s="320" t="s">
        <v>286</v>
      </c>
      <c r="C45" s="319" t="n">
        <f aca="false">+'CC 103833 - Detail Expenses'!D78</f>
        <v>0</v>
      </c>
      <c r="D45" s="319" t="n">
        <f aca="false">+'CC 103833 - Detail Expenses'!E78</f>
        <v>0</v>
      </c>
      <c r="E45" s="319" t="n">
        <f aca="false">+'CC 103833 - Detail Expenses'!F78</f>
        <v>0</v>
      </c>
      <c r="F45" s="319" t="n">
        <f aca="false">+'CC 103833 - Detail Expenses'!G78</f>
        <v>0</v>
      </c>
      <c r="G45" s="319" t="n">
        <f aca="false">+'CC 103833 - Detail Expenses'!H78</f>
        <v>0</v>
      </c>
      <c r="H45" s="319" t="n">
        <f aca="false">+'CC 103833 - Detail Expenses'!I78</f>
        <v>0</v>
      </c>
      <c r="I45" s="319" t="n">
        <f aca="false">+'CC 103833 - Detail Expenses'!J78</f>
        <v>0</v>
      </c>
      <c r="J45" s="319" t="n">
        <f aca="false">+'CC 103833 - Detail Expenses'!K78</f>
        <v>0</v>
      </c>
      <c r="K45" s="319" t="n">
        <f aca="false">+'CC 103833 - Detail Expenses'!L78</f>
        <v>0</v>
      </c>
      <c r="L45" s="319" t="n">
        <f aca="false">+'CC 103833 - Detail Expenses'!M78</f>
        <v>0</v>
      </c>
      <c r="M45" s="319" t="n">
        <f aca="false">+'CC 103833 - Detail Expenses'!N78</f>
        <v>0</v>
      </c>
      <c r="N45" s="319" t="n">
        <f aca="false">+'CC 103833 - Detail Expenses'!O78</f>
        <v>0</v>
      </c>
      <c r="O45" s="319" t="n">
        <f aca="false">+'CC 103833 - Detail Expenses'!P78</f>
        <v>0</v>
      </c>
    </row>
    <row r="46" customFormat="false" ht="12.75" hidden="false" customHeight="false" outlineLevel="0" collapsed="false">
      <c r="A46" s="318" t="str">
        <f aca="false">+'CC 103833 - Detail Expenses'!$D$7</f>
        <v>103833</v>
      </c>
      <c r="B46" s="320" t="s">
        <v>288</v>
      </c>
      <c r="C46" s="319" t="n">
        <f aca="false">+'CC 103833 - Detail Expenses'!D79</f>
        <v>0</v>
      </c>
      <c r="D46" s="319" t="n">
        <f aca="false">+'CC 103833 - Detail Expenses'!E79</f>
        <v>0</v>
      </c>
      <c r="E46" s="319" t="n">
        <f aca="false">+'CC 103833 - Detail Expenses'!F79</f>
        <v>0</v>
      </c>
      <c r="F46" s="319" t="n">
        <f aca="false">+'CC 103833 - Detail Expenses'!G79</f>
        <v>0</v>
      </c>
      <c r="G46" s="319" t="n">
        <f aca="false">+'CC 103833 - Detail Expenses'!H79</f>
        <v>0</v>
      </c>
      <c r="H46" s="319" t="n">
        <f aca="false">+'CC 103833 - Detail Expenses'!I79</f>
        <v>0</v>
      </c>
      <c r="I46" s="319" t="n">
        <f aca="false">+'CC 103833 - Detail Expenses'!J79</f>
        <v>0</v>
      </c>
      <c r="J46" s="319" t="n">
        <f aca="false">+'CC 103833 - Detail Expenses'!K79</f>
        <v>0</v>
      </c>
      <c r="K46" s="319" t="n">
        <f aca="false">+'CC 103833 - Detail Expenses'!L79</f>
        <v>0</v>
      </c>
      <c r="L46" s="319" t="n">
        <f aca="false">+'CC 103833 - Detail Expenses'!M79</f>
        <v>0</v>
      </c>
      <c r="M46" s="319" t="n">
        <f aca="false">+'CC 103833 - Detail Expenses'!N79</f>
        <v>0</v>
      </c>
      <c r="N46" s="319" t="n">
        <f aca="false">+'CC 103833 - Detail Expenses'!O79</f>
        <v>0</v>
      </c>
      <c r="O46" s="319" t="n">
        <f aca="false">+'CC 103833 - Detail Expenses'!P79</f>
        <v>0</v>
      </c>
    </row>
    <row r="47" customFormat="false" ht="12.75" hidden="false" customHeight="false" outlineLevel="0" collapsed="false">
      <c r="A47" s="318" t="str">
        <f aca="false">+'CC 103833 - Detail Expenses'!$D$7</f>
        <v>103833</v>
      </c>
      <c r="B47" s="320" t="s">
        <v>290</v>
      </c>
      <c r="C47" s="319" t="n">
        <f aca="false">+'CC 103833 - Detail Expenses'!D80</f>
        <v>0</v>
      </c>
      <c r="D47" s="319" t="n">
        <f aca="false">+'CC 103833 - Detail Expenses'!E80</f>
        <v>0</v>
      </c>
      <c r="E47" s="319" t="n">
        <f aca="false">+'CC 103833 - Detail Expenses'!F80</f>
        <v>0</v>
      </c>
      <c r="F47" s="319" t="n">
        <f aca="false">+'CC 103833 - Detail Expenses'!G80</f>
        <v>0</v>
      </c>
      <c r="G47" s="319" t="n">
        <f aca="false">+'CC 103833 - Detail Expenses'!H80</f>
        <v>0</v>
      </c>
      <c r="H47" s="319" t="n">
        <f aca="false">+'CC 103833 - Detail Expenses'!I80</f>
        <v>0</v>
      </c>
      <c r="I47" s="319" t="n">
        <f aca="false">+'CC 103833 - Detail Expenses'!J80</f>
        <v>0</v>
      </c>
      <c r="J47" s="319" t="n">
        <f aca="false">+'CC 103833 - Detail Expenses'!K80</f>
        <v>0</v>
      </c>
      <c r="K47" s="319" t="n">
        <f aca="false">+'CC 103833 - Detail Expenses'!L80</f>
        <v>0</v>
      </c>
      <c r="L47" s="319" t="n">
        <f aca="false">+'CC 103833 - Detail Expenses'!M80</f>
        <v>0</v>
      </c>
      <c r="M47" s="319" t="n">
        <f aca="false">+'CC 103833 - Detail Expenses'!N80</f>
        <v>0</v>
      </c>
      <c r="N47" s="319" t="n">
        <f aca="false">+'CC 103833 - Detail Expenses'!O80</f>
        <v>0</v>
      </c>
      <c r="O47" s="319" t="n">
        <f aca="false">+'CC 103833 - Detail Expenses'!P80</f>
        <v>0</v>
      </c>
    </row>
    <row r="48" customFormat="false" ht="12.75" hidden="false" customHeight="false" outlineLevel="0" collapsed="false">
      <c r="A48" s="318" t="str">
        <f aca="false">+'CC 103833 - Detail Expenses'!$D$7</f>
        <v>103833</v>
      </c>
      <c r="B48" s="320" t="s">
        <v>293</v>
      </c>
      <c r="C48" s="319" t="n">
        <f aca="false">+'CC 103833 - Detail Expenses'!D82</f>
        <v>0</v>
      </c>
      <c r="D48" s="319" t="n">
        <f aca="false">+'CC 103833 - Detail Expenses'!E82</f>
        <v>0</v>
      </c>
      <c r="E48" s="319" t="n">
        <f aca="false">+'CC 103833 - Detail Expenses'!F82</f>
        <v>0</v>
      </c>
      <c r="F48" s="319" t="n">
        <f aca="false">+'CC 103833 - Detail Expenses'!G82</f>
        <v>0</v>
      </c>
      <c r="G48" s="319" t="n">
        <f aca="false">+'CC 103833 - Detail Expenses'!H82</f>
        <v>0</v>
      </c>
      <c r="H48" s="319" t="n">
        <f aca="false">+'CC 103833 - Detail Expenses'!I82</f>
        <v>0</v>
      </c>
      <c r="I48" s="319" t="n">
        <f aca="false">+'CC 103833 - Detail Expenses'!J82</f>
        <v>0</v>
      </c>
      <c r="J48" s="319" t="n">
        <f aca="false">+'CC 103833 - Detail Expenses'!K82</f>
        <v>0</v>
      </c>
      <c r="K48" s="319" t="n">
        <f aca="false">+'CC 103833 - Detail Expenses'!L82</f>
        <v>0</v>
      </c>
      <c r="L48" s="319" t="n">
        <f aca="false">+'CC 103833 - Detail Expenses'!M82</f>
        <v>0</v>
      </c>
      <c r="M48" s="319" t="n">
        <f aca="false">+'CC 103833 - Detail Expenses'!N82</f>
        <v>0</v>
      </c>
      <c r="N48" s="319" t="n">
        <f aca="false">+'CC 103833 - Detail Expenses'!O82</f>
        <v>0</v>
      </c>
      <c r="O48" s="319" t="n">
        <f aca="false">+'CC 103833 - Detail Expenses'!P82</f>
        <v>0</v>
      </c>
    </row>
    <row r="49" customFormat="false" ht="12.75" hidden="false" customHeight="false" outlineLevel="0" collapsed="false">
      <c r="A49" s="318" t="str">
        <f aca="false">+'CC 103833 - Detail Expenses'!$D$7</f>
        <v>103833</v>
      </c>
      <c r="B49" s="320" t="s">
        <v>295</v>
      </c>
      <c r="C49" s="319" t="n">
        <f aca="false">+'CC 103833 - Detail Expenses'!D83</f>
        <v>0</v>
      </c>
      <c r="D49" s="319" t="n">
        <f aca="false">+'CC 103833 - Detail Expenses'!E83</f>
        <v>0</v>
      </c>
      <c r="E49" s="319" t="n">
        <f aca="false">+'CC 103833 - Detail Expenses'!F83</f>
        <v>0</v>
      </c>
      <c r="F49" s="319" t="n">
        <f aca="false">+'CC 103833 - Detail Expenses'!G83</f>
        <v>0</v>
      </c>
      <c r="G49" s="319" t="n">
        <f aca="false">+'CC 103833 - Detail Expenses'!H83</f>
        <v>0</v>
      </c>
      <c r="H49" s="319" t="n">
        <f aca="false">+'CC 103833 - Detail Expenses'!I83</f>
        <v>0</v>
      </c>
      <c r="I49" s="319" t="n">
        <f aca="false">+'CC 103833 - Detail Expenses'!J83</f>
        <v>0</v>
      </c>
      <c r="J49" s="319" t="n">
        <f aca="false">+'CC 103833 - Detail Expenses'!K83</f>
        <v>0</v>
      </c>
      <c r="K49" s="319" t="n">
        <f aca="false">+'CC 103833 - Detail Expenses'!L83</f>
        <v>0</v>
      </c>
      <c r="L49" s="319" t="n">
        <f aca="false">+'CC 103833 - Detail Expenses'!M83</f>
        <v>0</v>
      </c>
      <c r="M49" s="319" t="n">
        <f aca="false">+'CC 103833 - Detail Expenses'!N83</f>
        <v>0</v>
      </c>
      <c r="N49" s="319" t="n">
        <f aca="false">+'CC 103833 - Detail Expenses'!O83</f>
        <v>0</v>
      </c>
      <c r="O49" s="319" t="n">
        <f aca="false">+'CC 103833 - Detail Expenses'!P83</f>
        <v>0</v>
      </c>
    </row>
    <row r="50" customFormat="false" ht="12.75" hidden="false" customHeight="false" outlineLevel="0" collapsed="false">
      <c r="A50" s="318" t="str">
        <f aca="false">+'CC 103833 - Detail Expenses'!$D$7</f>
        <v>103833</v>
      </c>
      <c r="B50" s="320" t="s">
        <v>298</v>
      </c>
      <c r="C50" s="319" t="n">
        <f aca="false">+'CC 103833 - Detail Expenses'!D85</f>
        <v>0</v>
      </c>
      <c r="D50" s="319" t="n">
        <f aca="false">+'CC 103833 - Detail Expenses'!E85</f>
        <v>0</v>
      </c>
      <c r="E50" s="319" t="n">
        <f aca="false">+'CC 103833 - Detail Expenses'!F85</f>
        <v>0</v>
      </c>
      <c r="F50" s="319" t="n">
        <f aca="false">+'CC 103833 - Detail Expenses'!G85</f>
        <v>0</v>
      </c>
      <c r="G50" s="319" t="n">
        <f aca="false">+'CC 103833 - Detail Expenses'!H85</f>
        <v>0</v>
      </c>
      <c r="H50" s="319" t="n">
        <f aca="false">+'CC 103833 - Detail Expenses'!I85</f>
        <v>0</v>
      </c>
      <c r="I50" s="319" t="n">
        <f aca="false">+'CC 103833 - Detail Expenses'!J85</f>
        <v>0</v>
      </c>
      <c r="J50" s="319" t="n">
        <f aca="false">+'CC 103833 - Detail Expenses'!K85</f>
        <v>0</v>
      </c>
      <c r="K50" s="319" t="n">
        <f aca="false">+'CC 103833 - Detail Expenses'!L85</f>
        <v>0</v>
      </c>
      <c r="L50" s="319" t="n">
        <f aca="false">+'CC 103833 - Detail Expenses'!M85</f>
        <v>0</v>
      </c>
      <c r="M50" s="319" t="n">
        <f aca="false">+'CC 103833 - Detail Expenses'!N85</f>
        <v>0</v>
      </c>
      <c r="N50" s="319" t="n">
        <f aca="false">+'CC 103833 - Detail Expenses'!O85</f>
        <v>0</v>
      </c>
      <c r="O50" s="319" t="n">
        <f aca="false">+'CC 103833 - Detail Expenses'!P85</f>
        <v>0</v>
      </c>
    </row>
    <row r="51" customFormat="false" ht="12.75" hidden="false" customHeight="false" outlineLevel="0" collapsed="false">
      <c r="A51" s="318"/>
      <c r="B51" s="320"/>
      <c r="C51" s="319"/>
      <c r="D51" s="319"/>
      <c r="E51" s="319"/>
      <c r="F51" s="319"/>
      <c r="G51" s="319"/>
      <c r="H51" s="319"/>
      <c r="I51" s="319"/>
      <c r="J51" s="319"/>
      <c r="K51" s="319"/>
      <c r="L51" s="319"/>
      <c r="M51" s="319"/>
      <c r="N51" s="319"/>
      <c r="O51" s="319"/>
    </row>
    <row r="52" customFormat="false" ht="12.75" hidden="false" customHeight="false" outlineLevel="0" collapsed="false">
      <c r="B52" s="85"/>
      <c r="C52" s="322" t="n">
        <f aca="false">SUM(C7:C51)</f>
        <v>0</v>
      </c>
      <c r="D52" s="322" t="n">
        <f aca="false">SUM(D7:D51)</f>
        <v>0</v>
      </c>
      <c r="E52" s="322" t="n">
        <f aca="false">SUM(E7:E51)</f>
        <v>0</v>
      </c>
      <c r="F52" s="322" t="n">
        <f aca="false">SUM(F7:F51)</f>
        <v>0</v>
      </c>
      <c r="G52" s="322" t="n">
        <f aca="false">SUM(G7:G51)</f>
        <v>0</v>
      </c>
      <c r="H52" s="322" t="n">
        <f aca="false">SUM(H7:H51)</f>
        <v>0</v>
      </c>
      <c r="I52" s="322" t="n">
        <f aca="false">SUM(I7:I51)</f>
        <v>0</v>
      </c>
      <c r="J52" s="322" t="n">
        <f aca="false">SUM(J7:J51)</f>
        <v>0</v>
      </c>
      <c r="K52" s="322" t="n">
        <f aca="false">SUM(K7:K51)</f>
        <v>0</v>
      </c>
      <c r="L52" s="322" t="n">
        <f aca="false">SUM(L7:L51)</f>
        <v>0</v>
      </c>
      <c r="M52" s="322" t="n">
        <f aca="false">SUM(M7:M51)</f>
        <v>0</v>
      </c>
      <c r="N52" s="322" t="n">
        <f aca="false">SUM(N7:N51)</f>
        <v>0</v>
      </c>
      <c r="O52" s="322" t="n">
        <f aca="false">SUM(C52:N52)</f>
        <v>0</v>
      </c>
      <c r="P52" s="39" t="s">
        <v>427</v>
      </c>
    </row>
    <row r="53" customFormat="false" ht="12.75" hidden="false" customHeight="false" outlineLevel="0" collapsed="false">
      <c r="O53" s="322" t="n">
        <f aca="false">+O52-'CC 103833 - Detail Expenses'!$P$86</f>
        <v>0</v>
      </c>
      <c r="P53" s="80" t="s">
        <v>428</v>
      </c>
    </row>
  </sheetData>
  <printOptions headings="false" gridLines="false" gridLinesSet="true" horizontalCentered="false" verticalCentered="false"/>
  <pageMargins left="0" right="0" top="0.5" bottom="0.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10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7" activeCellId="0" sqref="D7"/>
    </sheetView>
  </sheetViews>
  <sheetFormatPr defaultColWidth="10.65234375" defaultRowHeight="12.75" customHeight="true" zeroHeight="false" outlineLevelRow="0" outlineLevelCol="0"/>
  <cols>
    <col collapsed="false" customWidth="false" hidden="false" outlineLevel="0" max="1" min="1" style="123" width="10.65"/>
    <col collapsed="false" customWidth="true" hidden="false" outlineLevel="0" max="2" min="2" style="123" width="25.32"/>
    <col collapsed="false" customWidth="true" hidden="false" outlineLevel="0" max="3" min="3" style="123" width="5.82"/>
    <col collapsed="false" customWidth="false" hidden="false" outlineLevel="0" max="4" min="4" style="123" width="10.65"/>
    <col collapsed="false" customWidth="true" hidden="false" outlineLevel="0" max="5" min="5" style="123" width="3.82"/>
    <col collapsed="false" customWidth="false" hidden="true" outlineLevel="0" max="6" min="6" style="123" width="10.65"/>
    <col collapsed="false" customWidth="true" hidden="true" outlineLevel="0" max="7" min="7" style="123" width="4.82"/>
    <col collapsed="false" customWidth="true" hidden="false" outlineLevel="0" max="8" min="8" style="123" width="12.99"/>
    <col collapsed="false" customWidth="true" hidden="false" outlineLevel="0" max="9" min="9" style="123" width="3.82"/>
    <col collapsed="false" customWidth="true" hidden="false" outlineLevel="0" max="10" min="10" style="123" width="56.65"/>
    <col collapsed="false" customWidth="false" hidden="false" outlineLevel="0" max="257" min="11" style="123" width="10.65"/>
  </cols>
  <sheetData>
    <row r="1" customFormat="false" ht="18.75" hidden="false" customHeight="false" outlineLevel="0" collapsed="false">
      <c r="B1" s="124"/>
      <c r="C1" s="124"/>
      <c r="D1" s="124"/>
      <c r="E1" s="125" t="s">
        <v>202</v>
      </c>
      <c r="G1" s="124"/>
      <c r="H1" s="124"/>
      <c r="I1" s="124"/>
      <c r="J1" s="124"/>
      <c r="K1" s="126"/>
    </row>
    <row r="2" customFormat="false" ht="18.75" hidden="false" customHeight="false" outlineLevel="0" collapsed="false">
      <c r="B2" s="124"/>
      <c r="C2" s="124"/>
      <c r="D2" s="124"/>
      <c r="E2" s="125" t="s">
        <v>203</v>
      </c>
      <c r="G2" s="124"/>
      <c r="H2" s="124"/>
      <c r="I2" s="124"/>
      <c r="J2" s="124"/>
      <c r="K2" s="126"/>
    </row>
    <row r="3" customFormat="false" ht="15.75" hidden="false" customHeight="false" outlineLevel="0" collapsed="false">
      <c r="B3" s="124"/>
      <c r="C3" s="124"/>
      <c r="D3" s="124"/>
      <c r="E3" s="124" t="str">
        <f aca="false">'CC 103857 - Detail Expenses'!P3</f>
        <v>TEAM NAME</v>
      </c>
      <c r="G3" s="124"/>
      <c r="H3" s="124"/>
      <c r="I3" s="124"/>
      <c r="J3" s="124"/>
      <c r="K3" s="126"/>
    </row>
    <row r="4" customFormat="false" ht="15.75" hidden="false" customHeight="false" outlineLevel="0" collapsed="false">
      <c r="B4" s="124"/>
      <c r="C4" s="124"/>
      <c r="D4" s="124"/>
      <c r="E4" s="124"/>
      <c r="G4" s="124"/>
      <c r="H4" s="124"/>
      <c r="I4" s="124"/>
      <c r="J4" s="124"/>
      <c r="K4" s="126"/>
    </row>
    <row r="5" customFormat="false" ht="13.5" hidden="false" customHeight="false" outlineLevel="0" collapsed="false">
      <c r="A5" s="127" t="s">
        <v>133</v>
      </c>
      <c r="B5" s="128"/>
      <c r="C5" s="129"/>
      <c r="D5" s="130" t="s">
        <v>204</v>
      </c>
      <c r="E5" s="126"/>
      <c r="G5" s="126"/>
      <c r="H5" s="126"/>
      <c r="I5" s="126"/>
      <c r="J5" s="126"/>
      <c r="K5" s="126"/>
    </row>
    <row r="6" customFormat="false" ht="13.5" hidden="false" customHeight="false" outlineLevel="0" collapsed="false">
      <c r="A6" s="127" t="s">
        <v>135</v>
      </c>
      <c r="B6" s="128"/>
      <c r="C6" s="129"/>
      <c r="D6" s="130" t="s">
        <v>205</v>
      </c>
      <c r="E6" s="126"/>
      <c r="G6" s="131"/>
      <c r="H6" s="131"/>
      <c r="I6" s="131"/>
      <c r="J6" s="131"/>
      <c r="K6" s="126"/>
    </row>
    <row r="7" customFormat="false" ht="13.5" hidden="false" customHeight="false" outlineLevel="0" collapsed="false">
      <c r="A7" s="59" t="s">
        <v>206</v>
      </c>
      <c r="B7" s="61"/>
      <c r="C7" s="0"/>
      <c r="D7" s="130" t="s">
        <v>438</v>
      </c>
      <c r="E7" s="126"/>
      <c r="F7" s="132"/>
      <c r="G7" s="131"/>
      <c r="H7" s="131"/>
      <c r="I7" s="131"/>
      <c r="J7" s="131"/>
      <c r="K7" s="126"/>
    </row>
    <row r="8" customFormat="false" ht="12.75" hidden="false" customHeight="false" outlineLevel="0" collapsed="false">
      <c r="A8" s="59"/>
      <c r="B8" s="61"/>
      <c r="C8" s="0"/>
      <c r="D8" s="133"/>
      <c r="E8" s="126"/>
      <c r="F8" s="132" t="s">
        <v>208</v>
      </c>
      <c r="G8" s="131"/>
      <c r="H8" s="131"/>
      <c r="I8" s="131"/>
      <c r="J8" s="131"/>
      <c r="K8" s="126"/>
    </row>
    <row r="9" customFormat="false" ht="12.75" hidden="false" customHeight="false" outlineLevel="0" collapsed="false">
      <c r="A9" s="59"/>
      <c r="B9" s="61"/>
      <c r="C9" s="0"/>
      <c r="D9" s="134"/>
      <c r="E9" s="126"/>
      <c r="F9" s="135" t="s">
        <v>209</v>
      </c>
      <c r="G9" s="135"/>
      <c r="H9" s="135" t="s">
        <v>210</v>
      </c>
      <c r="I9" s="126"/>
      <c r="J9" s="126"/>
      <c r="K9" s="136"/>
    </row>
    <row r="10" customFormat="false" ht="12.75" hidden="false" customHeight="false" outlineLevel="0" collapsed="false">
      <c r="A10" s="132"/>
      <c r="B10" s="132"/>
      <c r="C10" s="132"/>
      <c r="D10" s="132"/>
      <c r="E10" s="126"/>
      <c r="F10" s="137" t="s">
        <v>82</v>
      </c>
      <c r="G10" s="135"/>
      <c r="H10" s="138" t="s">
        <v>211</v>
      </c>
      <c r="I10" s="126"/>
      <c r="J10" s="137" t="s">
        <v>212</v>
      </c>
      <c r="K10" s="126"/>
    </row>
    <row r="11" customFormat="false" ht="12.75" hidden="false" customHeight="false" outlineLevel="0" collapsed="false">
      <c r="A11" s="126"/>
      <c r="B11" s="126"/>
      <c r="C11" s="139"/>
      <c r="D11" s="139"/>
      <c r="E11" s="126"/>
      <c r="F11" s="126"/>
      <c r="G11" s="126"/>
      <c r="H11" s="126"/>
      <c r="I11" s="126"/>
      <c r="J11" s="126"/>
      <c r="K11" s="126"/>
    </row>
    <row r="12" customFormat="false" ht="12.75" hidden="false" customHeight="false" outlineLevel="0" collapsed="false">
      <c r="A12" s="76" t="s">
        <v>213</v>
      </c>
      <c r="B12" s="140" t="s">
        <v>214</v>
      </c>
      <c r="C12" s="0"/>
      <c r="D12" s="0"/>
      <c r="E12" s="0"/>
      <c r="F12" s="79" t="n">
        <v>0</v>
      </c>
      <c r="G12" s="0"/>
      <c r="H12" s="79" t="n">
        <f aca="false">+'CC 103857 - Detail Expenses'!P36</f>
        <v>0</v>
      </c>
      <c r="I12" s="0"/>
      <c r="J12" s="0"/>
      <c r="K12" s="0"/>
    </row>
    <row r="13" customFormat="false" ht="12.75" hidden="false" customHeight="false" outlineLevel="0" collapsed="false">
      <c r="A13" s="141" t="s">
        <v>215</v>
      </c>
      <c r="B13" s="78" t="s">
        <v>216</v>
      </c>
      <c r="C13" s="0"/>
      <c r="D13" s="0"/>
      <c r="E13" s="0"/>
      <c r="F13" s="79" t="n">
        <v>0</v>
      </c>
      <c r="G13" s="0"/>
      <c r="H13" s="79" t="n">
        <f aca="false">+'CC 103857 - Detail Expenses'!P37</f>
        <v>0</v>
      </c>
      <c r="I13" s="0"/>
      <c r="J13" s="0"/>
      <c r="K13" s="0"/>
    </row>
    <row r="14" customFormat="false" ht="12.75" hidden="false" customHeight="false" outlineLevel="0" collapsed="false">
      <c r="A14" s="76" t="s">
        <v>217</v>
      </c>
      <c r="B14" s="78" t="s">
        <v>218</v>
      </c>
      <c r="C14" s="0"/>
      <c r="D14" s="0"/>
      <c r="E14" s="0"/>
      <c r="F14" s="79" t="n">
        <v>0</v>
      </c>
      <c r="G14" s="0"/>
      <c r="H14" s="79" t="n">
        <f aca="false">+'CC 103857 - Detail Expenses'!P38</f>
        <v>0</v>
      </c>
      <c r="I14" s="0"/>
      <c r="J14" s="0"/>
      <c r="K14" s="0"/>
    </row>
    <row r="15" customFormat="false" ht="12.75" hidden="false" customHeight="false" outlineLevel="0" collapsed="false">
      <c r="A15" s="76" t="s">
        <v>219</v>
      </c>
      <c r="B15" s="78" t="s">
        <v>220</v>
      </c>
      <c r="C15" s="0"/>
      <c r="D15" s="0"/>
      <c r="E15" s="0"/>
      <c r="F15" s="79" t="n">
        <v>0</v>
      </c>
      <c r="G15" s="0"/>
      <c r="H15" s="79" t="n">
        <f aca="false">+'CC 103857 - Detail Expenses'!P39</f>
        <v>0</v>
      </c>
      <c r="I15" s="0"/>
      <c r="J15" s="0"/>
      <c r="K15" s="0"/>
    </row>
    <row r="16" customFormat="false" ht="12.75" hidden="false" customHeight="false" outlineLevel="0" collapsed="false">
      <c r="A16" s="141" t="s">
        <v>221</v>
      </c>
      <c r="B16" s="78" t="s">
        <v>222</v>
      </c>
      <c r="C16" s="0"/>
      <c r="D16" s="0"/>
      <c r="E16" s="0"/>
      <c r="F16" s="79" t="n">
        <v>0</v>
      </c>
      <c r="G16" s="0"/>
      <c r="H16" s="79" t="n">
        <f aca="false">+'CC 103857 - Detail Expenses'!P40</f>
        <v>0</v>
      </c>
      <c r="I16" s="0"/>
      <c r="J16" s="0"/>
      <c r="K16" s="0"/>
    </row>
    <row r="17" customFormat="false" ht="12.75" hidden="false" customHeight="false" outlineLevel="0" collapsed="false">
      <c r="A17" s="76" t="s">
        <v>223</v>
      </c>
      <c r="B17" s="78" t="s">
        <v>224</v>
      </c>
      <c r="C17" s="0"/>
      <c r="D17" s="0"/>
      <c r="E17" s="0"/>
      <c r="F17" s="79" t="n">
        <v>0</v>
      </c>
      <c r="G17" s="0"/>
      <c r="H17" s="79" t="n">
        <f aca="false">+'CC 103857 - Detail Expenses'!P41</f>
        <v>0</v>
      </c>
      <c r="I17" s="0"/>
      <c r="J17" s="0"/>
      <c r="K17" s="0"/>
    </row>
    <row r="18" customFormat="false" ht="12.75" hidden="false" customHeight="false" outlineLevel="0" collapsed="false">
      <c r="A18" s="141" t="s">
        <v>225</v>
      </c>
      <c r="B18" s="78" t="s">
        <v>226</v>
      </c>
      <c r="C18" s="0"/>
      <c r="D18" s="0"/>
      <c r="E18" s="0"/>
      <c r="F18" s="142" t="n">
        <v>0</v>
      </c>
      <c r="G18" s="0"/>
      <c r="H18" s="142" t="n">
        <f aca="false">+'CC 103857 - Detail Expenses'!P42</f>
        <v>0</v>
      </c>
      <c r="I18" s="0"/>
      <c r="J18" s="0"/>
      <c r="K18" s="0"/>
    </row>
    <row r="19" customFormat="false" ht="12.75" hidden="false" customHeight="false" outlineLevel="0" collapsed="false">
      <c r="A19" s="76"/>
      <c r="B19" s="83" t="s">
        <v>227</v>
      </c>
      <c r="C19" s="0"/>
      <c r="D19" s="0"/>
      <c r="E19" s="0"/>
      <c r="F19" s="143" t="n">
        <f aca="false">SUM(F12:F18)</f>
        <v>0</v>
      </c>
      <c r="G19" s="144"/>
      <c r="H19" s="143" t="n">
        <f aca="false">SUM(H12:H18)</f>
        <v>0</v>
      </c>
      <c r="I19" s="0"/>
      <c r="J19" s="0"/>
      <c r="K19" s="0"/>
    </row>
    <row r="20" customFormat="false" ht="12.75" hidden="false" customHeight="false" outlineLevel="0" collapsed="false">
      <c r="A20" s="76" t="s">
        <v>228</v>
      </c>
      <c r="B20" s="78" t="s">
        <v>229</v>
      </c>
      <c r="C20" s="0"/>
      <c r="D20" s="0"/>
      <c r="E20" s="0"/>
      <c r="F20" s="142" t="n">
        <v>0</v>
      </c>
      <c r="G20" s="0"/>
      <c r="H20" s="142" t="n">
        <f aca="false">+'CC 103857 - Detail Expenses'!P44</f>
        <v>0</v>
      </c>
      <c r="I20" s="0"/>
      <c r="J20" s="0"/>
      <c r="K20" s="0"/>
    </row>
    <row r="21" customFormat="false" ht="12.75" hidden="false" customHeight="false" outlineLevel="0" collapsed="false">
      <c r="A21" s="76"/>
      <c r="B21" s="83" t="s">
        <v>230</v>
      </c>
      <c r="C21" s="0"/>
      <c r="D21" s="0"/>
      <c r="E21" s="0"/>
      <c r="F21" s="145" t="n">
        <f aca="false">SUM(F20)</f>
        <v>0</v>
      </c>
      <c r="G21" s="144"/>
      <c r="H21" s="145" t="n">
        <f aca="false">SUM(H20)</f>
        <v>0</v>
      </c>
      <c r="I21" s="0"/>
      <c r="J21" s="0"/>
      <c r="K21" s="0"/>
    </row>
    <row r="22" customFormat="false" ht="12.75" hidden="false" customHeight="false" outlineLevel="0" collapsed="false">
      <c r="A22" s="76" t="s">
        <v>231</v>
      </c>
      <c r="B22" s="140" t="s">
        <v>232</v>
      </c>
      <c r="C22" s="0"/>
      <c r="D22" s="0"/>
      <c r="E22" s="0"/>
      <c r="F22" s="142" t="n">
        <v>0</v>
      </c>
      <c r="G22" s="0"/>
      <c r="H22" s="142" t="n">
        <f aca="false">+'CC 103857 - Detail Expenses'!P46</f>
        <v>0</v>
      </c>
      <c r="I22" s="0"/>
      <c r="J22" s="0"/>
      <c r="K22" s="0"/>
    </row>
    <row r="23" customFormat="false" ht="12.75" hidden="false" customHeight="false" outlineLevel="0" collapsed="false">
      <c r="A23" s="76"/>
      <c r="B23" s="82" t="s">
        <v>145</v>
      </c>
      <c r="C23" s="0"/>
      <c r="D23" s="0"/>
      <c r="E23" s="0"/>
      <c r="F23" s="145" t="n">
        <f aca="false">SUM(F22)</f>
        <v>0</v>
      </c>
      <c r="G23" s="144"/>
      <c r="H23" s="145" t="n">
        <f aca="false">SUM(H22)</f>
        <v>0</v>
      </c>
      <c r="I23" s="0"/>
      <c r="J23" s="0"/>
      <c r="K23" s="0"/>
    </row>
    <row r="24" customFormat="false" ht="12.75" hidden="false" customHeight="false" outlineLevel="0" collapsed="false">
      <c r="A24" s="76" t="s">
        <v>233</v>
      </c>
      <c r="B24" s="78" t="s">
        <v>234</v>
      </c>
      <c r="C24" s="0"/>
      <c r="D24" s="0"/>
      <c r="E24" s="0"/>
      <c r="F24" s="142" t="n">
        <v>0</v>
      </c>
      <c r="G24" s="0"/>
      <c r="H24" s="142" t="n">
        <f aca="false">+'CC 103857 - Detail Expenses'!P48</f>
        <v>0</v>
      </c>
      <c r="I24" s="0"/>
      <c r="J24" s="0"/>
      <c r="K24" s="0"/>
    </row>
    <row r="25" customFormat="false" ht="12.75" hidden="false" customHeight="false" outlineLevel="0" collapsed="false">
      <c r="A25" s="76"/>
      <c r="B25" s="83" t="s">
        <v>235</v>
      </c>
      <c r="C25" s="0"/>
      <c r="D25" s="0"/>
      <c r="E25" s="0"/>
      <c r="F25" s="145" t="n">
        <f aca="false">SUM(F24)</f>
        <v>0</v>
      </c>
      <c r="G25" s="144"/>
      <c r="H25" s="145" t="n">
        <f aca="false">SUM(H24)</f>
        <v>0</v>
      </c>
      <c r="I25" s="0"/>
      <c r="J25" s="0"/>
      <c r="K25" s="0"/>
    </row>
    <row r="26" customFormat="false" ht="12.75" hidden="false" customHeight="false" outlineLevel="0" collapsed="false">
      <c r="A26" s="76" t="s">
        <v>236</v>
      </c>
      <c r="B26" s="78" t="s">
        <v>237</v>
      </c>
      <c r="C26" s="0"/>
      <c r="D26" s="0"/>
      <c r="E26" s="0"/>
      <c r="F26" s="79" t="n">
        <v>0</v>
      </c>
      <c r="G26" s="0"/>
      <c r="H26" s="79" t="n">
        <f aca="false">+'CC 103857 - Detail Expenses'!P50</f>
        <v>0</v>
      </c>
      <c r="I26" s="0"/>
      <c r="J26" s="0"/>
      <c r="K26" s="0"/>
    </row>
    <row r="27" customFormat="false" ht="12.75" hidden="false" customHeight="false" outlineLevel="0" collapsed="false">
      <c r="A27" s="76" t="s">
        <v>238</v>
      </c>
      <c r="B27" s="78" t="s">
        <v>239</v>
      </c>
      <c r="C27" s="0"/>
      <c r="D27" s="0"/>
      <c r="E27" s="0"/>
      <c r="F27" s="79" t="n">
        <v>0</v>
      </c>
      <c r="G27" s="0"/>
      <c r="H27" s="79" t="n">
        <f aca="false">+'CC 103857 - Detail Expenses'!P51</f>
        <v>0</v>
      </c>
      <c r="I27" s="0"/>
      <c r="J27" s="0"/>
      <c r="K27" s="0"/>
    </row>
    <row r="28" customFormat="false" ht="12.75" hidden="false" customHeight="false" outlineLevel="0" collapsed="false">
      <c r="A28" s="76" t="s">
        <v>240</v>
      </c>
      <c r="B28" s="78" t="s">
        <v>241</v>
      </c>
      <c r="C28" s="0"/>
      <c r="D28" s="0"/>
      <c r="E28" s="0"/>
      <c r="F28" s="79" t="n">
        <v>0</v>
      </c>
      <c r="G28" s="0"/>
      <c r="H28" s="79" t="n">
        <f aca="false">+'CC 103857 - Detail Expenses'!P52</f>
        <v>0</v>
      </c>
      <c r="I28" s="0"/>
      <c r="J28" s="0"/>
      <c r="K28" s="0"/>
    </row>
    <row r="29" customFormat="false" ht="12.75" hidden="false" customHeight="false" outlineLevel="0" collapsed="false">
      <c r="A29" s="76" t="s">
        <v>242</v>
      </c>
      <c r="B29" s="78" t="s">
        <v>243</v>
      </c>
      <c r="C29" s="0"/>
      <c r="D29" s="0"/>
      <c r="E29" s="0"/>
      <c r="F29" s="79" t="n">
        <v>0</v>
      </c>
      <c r="G29" s="0"/>
      <c r="H29" s="79" t="n">
        <f aca="false">+'CC 103857 - Detail Expenses'!P53</f>
        <v>0</v>
      </c>
      <c r="I29" s="0"/>
      <c r="J29" s="0"/>
      <c r="K29" s="0"/>
    </row>
    <row r="30" customFormat="false" ht="12.75" hidden="false" customHeight="false" outlineLevel="0" collapsed="false">
      <c r="A30" s="76" t="s">
        <v>244</v>
      </c>
      <c r="B30" s="78" t="s">
        <v>245</v>
      </c>
      <c r="C30" s="0"/>
      <c r="D30" s="0"/>
      <c r="E30" s="0"/>
      <c r="F30" s="79" t="n">
        <v>0</v>
      </c>
      <c r="G30" s="0"/>
      <c r="H30" s="79" t="n">
        <f aca="false">+'CC 103857 - Detail Expenses'!P54</f>
        <v>0</v>
      </c>
      <c r="I30" s="0"/>
      <c r="J30" s="0"/>
      <c r="K30" s="0"/>
    </row>
    <row r="31" customFormat="false" ht="12.75" hidden="false" customHeight="false" outlineLevel="0" collapsed="false">
      <c r="A31" s="76" t="s">
        <v>246</v>
      </c>
      <c r="B31" s="78" t="s">
        <v>247</v>
      </c>
      <c r="C31" s="0"/>
      <c r="D31" s="0"/>
      <c r="E31" s="0"/>
      <c r="F31" s="79" t="n">
        <v>0</v>
      </c>
      <c r="G31" s="0"/>
      <c r="H31" s="79" t="n">
        <f aca="false">+'CC 103857 - Detail Expenses'!P55</f>
        <v>0</v>
      </c>
      <c r="I31" s="0"/>
      <c r="J31" s="0"/>
      <c r="K31" s="0"/>
    </row>
    <row r="32" customFormat="false" ht="12.75" hidden="false" customHeight="false" outlineLevel="0" collapsed="false">
      <c r="A32" s="76" t="s">
        <v>248</v>
      </c>
      <c r="B32" s="78" t="s">
        <v>249</v>
      </c>
      <c r="C32" s="0"/>
      <c r="D32" s="0"/>
      <c r="E32" s="0"/>
      <c r="F32" s="79" t="n">
        <v>0</v>
      </c>
      <c r="G32" s="0"/>
      <c r="H32" s="79" t="n">
        <f aca="false">+'CC 103857 - Detail Expenses'!P56</f>
        <v>0</v>
      </c>
      <c r="I32" s="0"/>
      <c r="J32" s="0"/>
      <c r="K32" s="0"/>
    </row>
    <row r="33" customFormat="false" ht="12.75" hidden="false" customHeight="false" outlineLevel="0" collapsed="false">
      <c r="A33" s="76" t="s">
        <v>250</v>
      </c>
      <c r="B33" s="78" t="s">
        <v>251</v>
      </c>
      <c r="C33" s="0"/>
      <c r="D33" s="0"/>
      <c r="E33" s="0"/>
      <c r="F33" s="142" t="n">
        <v>0</v>
      </c>
      <c r="G33" s="0"/>
      <c r="H33" s="142" t="n">
        <f aca="false">+'CC 103857 - Detail Expenses'!P57</f>
        <v>0</v>
      </c>
      <c r="I33" s="0"/>
      <c r="J33" s="0"/>
      <c r="K33" s="0"/>
    </row>
    <row r="34" customFormat="false" ht="12.75" hidden="false" customHeight="false" outlineLevel="0" collapsed="false">
      <c r="A34" s="76"/>
      <c r="B34" s="83" t="s">
        <v>252</v>
      </c>
      <c r="C34" s="0"/>
      <c r="D34" s="0"/>
      <c r="E34" s="0"/>
      <c r="F34" s="145" t="n">
        <f aca="false">SUM(F26:F33)</f>
        <v>0</v>
      </c>
      <c r="G34" s="144"/>
      <c r="H34" s="145" t="n">
        <f aca="false">SUM(H26:H33)</f>
        <v>0</v>
      </c>
      <c r="I34" s="0"/>
      <c r="J34" s="0"/>
      <c r="K34" s="0"/>
    </row>
    <row r="35" customFormat="false" ht="12.75" hidden="false" customHeight="false" outlineLevel="0" collapsed="false">
      <c r="A35" s="76" t="s">
        <v>253</v>
      </c>
      <c r="B35" s="78" t="s">
        <v>254</v>
      </c>
      <c r="C35" s="0"/>
      <c r="D35" s="0"/>
      <c r="E35" s="0"/>
      <c r="F35" s="79" t="n">
        <v>0</v>
      </c>
      <c r="G35" s="0"/>
      <c r="H35" s="79" t="n">
        <f aca="false">+'CC 103857 - Detail Expenses'!P59</f>
        <v>0</v>
      </c>
      <c r="I35" s="0"/>
      <c r="J35" s="0"/>
      <c r="K35" s="0"/>
    </row>
    <row r="36" customFormat="false" ht="12.75" hidden="false" customHeight="false" outlineLevel="0" collapsed="false">
      <c r="A36" s="76" t="s">
        <v>255</v>
      </c>
      <c r="B36" s="78" t="s">
        <v>256</v>
      </c>
      <c r="C36" s="0"/>
      <c r="D36" s="0"/>
      <c r="E36" s="0"/>
      <c r="F36" s="79" t="n">
        <v>0</v>
      </c>
      <c r="G36" s="0"/>
      <c r="H36" s="79" t="n">
        <f aca="false">+'CC 103857 - Detail Expenses'!P60</f>
        <v>0</v>
      </c>
      <c r="I36" s="0"/>
      <c r="J36" s="0"/>
      <c r="K36" s="0"/>
    </row>
    <row r="37" customFormat="false" ht="12.75" hidden="false" customHeight="false" outlineLevel="0" collapsed="false">
      <c r="A37" s="76" t="s">
        <v>257</v>
      </c>
      <c r="B37" s="140" t="s">
        <v>258</v>
      </c>
      <c r="C37" s="0"/>
      <c r="D37" s="0"/>
      <c r="E37" s="0"/>
      <c r="F37" s="79" t="n">
        <v>0</v>
      </c>
      <c r="G37" s="0"/>
      <c r="H37" s="79" t="n">
        <f aca="false">+'CC 103857 - Detail Expenses'!P61</f>
        <v>0</v>
      </c>
      <c r="I37" s="0"/>
      <c r="J37" s="0"/>
      <c r="K37" s="0"/>
    </row>
    <row r="38" customFormat="false" ht="12.75" hidden="false" customHeight="false" outlineLevel="0" collapsed="false">
      <c r="A38" s="76" t="s">
        <v>259</v>
      </c>
      <c r="B38" s="140" t="s">
        <v>260</v>
      </c>
      <c r="C38" s="0"/>
      <c r="D38" s="0"/>
      <c r="E38" s="0"/>
      <c r="F38" s="79" t="n">
        <v>0</v>
      </c>
      <c r="G38" s="0"/>
      <c r="H38" s="79" t="n">
        <f aca="false">+'CC 103857 - Detail Expenses'!P62</f>
        <v>0</v>
      </c>
      <c r="I38" s="0"/>
      <c r="J38" s="0"/>
      <c r="K38" s="0"/>
    </row>
    <row r="39" customFormat="false" ht="12.75" hidden="false" customHeight="false" outlineLevel="0" collapsed="false">
      <c r="A39" s="76" t="s">
        <v>261</v>
      </c>
      <c r="B39" s="78" t="s">
        <v>262</v>
      </c>
      <c r="C39" s="0"/>
      <c r="D39" s="0"/>
      <c r="E39" s="0"/>
      <c r="F39" s="142" t="n">
        <v>0</v>
      </c>
      <c r="G39" s="0"/>
      <c r="H39" s="142" t="n">
        <f aca="false">+'CC 103857 - Detail Expenses'!P63</f>
        <v>0</v>
      </c>
      <c r="I39" s="0"/>
      <c r="J39" s="0"/>
      <c r="K39" s="0"/>
    </row>
    <row r="40" customFormat="false" ht="12.75" hidden="false" customHeight="false" outlineLevel="0" collapsed="false">
      <c r="A40" s="76"/>
      <c r="B40" s="83" t="s">
        <v>263</v>
      </c>
      <c r="C40" s="0"/>
      <c r="D40" s="0"/>
      <c r="E40" s="0"/>
      <c r="F40" s="145" t="n">
        <f aca="false">SUM(F35:F39)</f>
        <v>0</v>
      </c>
      <c r="G40" s="144"/>
      <c r="H40" s="145" t="n">
        <f aca="false">SUM(H35:H39)</f>
        <v>0</v>
      </c>
      <c r="I40" s="0"/>
      <c r="J40" s="0"/>
      <c r="K40" s="0"/>
    </row>
    <row r="41" customFormat="false" ht="12.75" hidden="false" customHeight="false" outlineLevel="0" collapsed="false">
      <c r="A41" s="76" t="s">
        <v>264</v>
      </c>
      <c r="B41" s="77" t="s">
        <v>265</v>
      </c>
      <c r="C41" s="0"/>
      <c r="D41" s="0"/>
      <c r="E41" s="0"/>
      <c r="F41" s="79" t="n">
        <v>0</v>
      </c>
      <c r="G41" s="0"/>
      <c r="H41" s="79" t="n">
        <f aca="false">+'CC 103857 - Detail Expenses'!P65</f>
        <v>0</v>
      </c>
      <c r="I41" s="0"/>
      <c r="J41" s="0"/>
      <c r="K41" s="0"/>
    </row>
    <row r="42" customFormat="false" ht="12.75" hidden="false" customHeight="false" outlineLevel="0" collapsed="false">
      <c r="A42" s="76" t="s">
        <v>266</v>
      </c>
      <c r="B42" s="83" t="s">
        <v>32</v>
      </c>
      <c r="C42" s="0"/>
      <c r="D42" s="0"/>
      <c r="E42" s="0"/>
      <c r="F42" s="79" t="n">
        <v>0</v>
      </c>
      <c r="G42" s="0"/>
      <c r="H42" s="79" t="n">
        <f aca="false">+'CC 103857 - Detail Expenses'!P66</f>
        <v>0</v>
      </c>
      <c r="I42" s="0"/>
      <c r="J42" s="0"/>
      <c r="K42" s="0"/>
    </row>
    <row r="43" customFormat="false" ht="12.75" hidden="false" customHeight="false" outlineLevel="0" collapsed="false">
      <c r="A43" s="76" t="s">
        <v>267</v>
      </c>
      <c r="B43" s="78" t="s">
        <v>268</v>
      </c>
      <c r="C43" s="0"/>
      <c r="D43" s="0"/>
      <c r="E43" s="0"/>
      <c r="F43" s="79" t="n">
        <v>0</v>
      </c>
      <c r="G43" s="0"/>
      <c r="H43" s="79" t="n">
        <f aca="false">+'CC 103857 - Detail Expenses'!P67</f>
        <v>0</v>
      </c>
      <c r="I43" s="0"/>
      <c r="J43" s="0"/>
      <c r="K43" s="0"/>
    </row>
    <row r="44" customFormat="false" ht="12.75" hidden="false" customHeight="false" outlineLevel="0" collapsed="false">
      <c r="A44" s="76" t="s">
        <v>269</v>
      </c>
      <c r="B44" s="78" t="s">
        <v>270</v>
      </c>
      <c r="C44" s="0"/>
      <c r="D44" s="0"/>
      <c r="E44" s="0"/>
      <c r="F44" s="142" t="n">
        <v>0</v>
      </c>
      <c r="G44" s="0"/>
      <c r="H44" s="142" t="n">
        <f aca="false">+'CC 103857 - Detail Expenses'!P68</f>
        <v>0</v>
      </c>
      <c r="I44" s="0"/>
      <c r="J44" s="0"/>
      <c r="K44" s="0"/>
    </row>
    <row r="45" customFormat="false" ht="12.75" hidden="false" customHeight="false" outlineLevel="0" collapsed="false">
      <c r="A45" s="76"/>
      <c r="B45" s="83" t="s">
        <v>271</v>
      </c>
      <c r="C45" s="0"/>
      <c r="D45" s="0"/>
      <c r="E45" s="0"/>
      <c r="F45" s="145" t="n">
        <f aca="false">SUM(F43:F44)</f>
        <v>0</v>
      </c>
      <c r="G45" s="144"/>
      <c r="H45" s="145" t="n">
        <f aca="false">SUM(H43:H44)</f>
        <v>0</v>
      </c>
      <c r="I45" s="0"/>
      <c r="J45" s="0"/>
      <c r="K45" s="0"/>
    </row>
    <row r="46" customFormat="false" ht="12.75" hidden="false" customHeight="false" outlineLevel="0" collapsed="false">
      <c r="A46" s="76" t="s">
        <v>272</v>
      </c>
      <c r="B46" s="82" t="s">
        <v>273</v>
      </c>
      <c r="C46" s="0"/>
      <c r="D46" s="0"/>
      <c r="E46" s="0"/>
      <c r="F46" s="145" t="n">
        <v>0</v>
      </c>
      <c r="G46" s="144"/>
      <c r="H46" s="79" t="n">
        <f aca="false">+'CC 103857 - Detail Expenses'!P70</f>
        <v>0</v>
      </c>
      <c r="I46" s="0"/>
      <c r="J46" s="0"/>
      <c r="K46" s="0"/>
    </row>
    <row r="47" customFormat="false" ht="12.75" hidden="false" customHeight="false" outlineLevel="0" collapsed="false">
      <c r="A47" s="76" t="s">
        <v>274</v>
      </c>
      <c r="B47" s="82" t="s">
        <v>150</v>
      </c>
      <c r="C47" s="0"/>
      <c r="D47" s="0"/>
      <c r="E47" s="0"/>
      <c r="F47" s="145" t="n">
        <v>0</v>
      </c>
      <c r="G47" s="144"/>
      <c r="H47" s="79" t="n">
        <f aca="false">+'CC 103857 - Detail Expenses'!P71</f>
        <v>0</v>
      </c>
      <c r="I47" s="0"/>
      <c r="J47" s="0"/>
      <c r="K47" s="0"/>
    </row>
    <row r="48" customFormat="false" ht="12.75" hidden="false" customHeight="false" outlineLevel="0" collapsed="false">
      <c r="A48" s="76" t="s">
        <v>275</v>
      </c>
      <c r="B48" s="82" t="s">
        <v>151</v>
      </c>
      <c r="C48" s="0"/>
      <c r="D48" s="0"/>
      <c r="E48" s="0"/>
      <c r="F48" s="145" t="n">
        <v>0</v>
      </c>
      <c r="G48" s="144"/>
      <c r="H48" s="79" t="n">
        <f aca="false">+'CC 103857 - Detail Expenses'!P72</f>
        <v>0</v>
      </c>
      <c r="I48" s="0"/>
      <c r="J48" s="0" t="s">
        <v>276</v>
      </c>
      <c r="K48" s="0"/>
    </row>
    <row r="49" customFormat="false" ht="12.75" hidden="false" customHeight="false" outlineLevel="0" collapsed="false">
      <c r="A49" s="76"/>
      <c r="B49" s="82" t="s">
        <v>277</v>
      </c>
      <c r="C49" s="0"/>
      <c r="D49" s="0"/>
      <c r="E49" s="0"/>
      <c r="F49" s="145" t="n">
        <v>0</v>
      </c>
      <c r="G49" s="144"/>
      <c r="H49" s="79" t="n">
        <f aca="false">+'CC 103857 - Detail Expenses'!P73</f>
        <v>0</v>
      </c>
      <c r="I49" s="0"/>
      <c r="J49" s="0"/>
      <c r="K49" s="0"/>
    </row>
    <row r="50" customFormat="false" ht="12.75" hidden="false" customHeight="false" outlineLevel="0" collapsed="false">
      <c r="A50" s="76" t="s">
        <v>278</v>
      </c>
      <c r="B50" s="78" t="s">
        <v>279</v>
      </c>
      <c r="C50" s="0"/>
      <c r="D50" s="0"/>
      <c r="E50" s="0"/>
      <c r="F50" s="79" t="n">
        <v>0</v>
      </c>
      <c r="G50" s="0"/>
      <c r="H50" s="79" t="n">
        <f aca="false">+'CC 103857 - Detail Expenses'!P74</f>
        <v>0</v>
      </c>
      <c r="I50" s="0"/>
      <c r="J50" s="0"/>
      <c r="K50" s="0"/>
    </row>
    <row r="51" customFormat="false" ht="12.75" hidden="false" customHeight="false" outlineLevel="0" collapsed="false">
      <c r="A51" s="76" t="s">
        <v>280</v>
      </c>
      <c r="B51" s="78" t="s">
        <v>281</v>
      </c>
      <c r="C51" s="0"/>
      <c r="D51" s="0"/>
      <c r="E51" s="0"/>
      <c r="F51" s="79" t="n">
        <v>0</v>
      </c>
      <c r="G51" s="0"/>
      <c r="H51" s="79" t="n">
        <f aca="false">+'CC 103857 - Detail Expenses'!P75</f>
        <v>0</v>
      </c>
      <c r="I51" s="0"/>
      <c r="J51" s="0"/>
      <c r="K51" s="0"/>
    </row>
    <row r="52" customFormat="false" ht="12.75" hidden="false" customHeight="false" outlineLevel="0" collapsed="false">
      <c r="A52" s="76" t="s">
        <v>282</v>
      </c>
      <c r="B52" s="78" t="s">
        <v>283</v>
      </c>
      <c r="C52" s="0"/>
      <c r="D52" s="0"/>
      <c r="E52" s="0"/>
      <c r="F52" s="79" t="n">
        <v>0</v>
      </c>
      <c r="G52" s="0"/>
      <c r="H52" s="79" t="n">
        <f aca="false">+'CC 103857 - Detail Expenses'!P76</f>
        <v>0</v>
      </c>
      <c r="I52" s="0"/>
      <c r="J52" s="0"/>
      <c r="K52" s="0"/>
    </row>
    <row r="53" customFormat="false" ht="12.75" hidden="false" customHeight="false" outlineLevel="0" collapsed="false">
      <c r="A53" s="76" t="s">
        <v>284</v>
      </c>
      <c r="B53" s="78" t="s">
        <v>285</v>
      </c>
      <c r="C53" s="0"/>
      <c r="D53" s="0"/>
      <c r="E53" s="0"/>
      <c r="F53" s="79" t="n">
        <v>0</v>
      </c>
      <c r="G53" s="0"/>
      <c r="H53" s="79" t="n">
        <f aca="false">+'CC 103857 - Detail Expenses'!P77</f>
        <v>0</v>
      </c>
      <c r="I53" s="0"/>
      <c r="J53" s="0"/>
      <c r="K53" s="0"/>
    </row>
    <row r="54" customFormat="false" ht="12.75" hidden="false" customHeight="false" outlineLevel="0" collapsed="false">
      <c r="A54" s="76" t="s">
        <v>286</v>
      </c>
      <c r="B54" s="78" t="s">
        <v>287</v>
      </c>
      <c r="C54" s="0"/>
      <c r="D54" s="0"/>
      <c r="E54" s="0"/>
      <c r="F54" s="79" t="n">
        <v>0</v>
      </c>
      <c r="G54" s="0"/>
      <c r="H54" s="79" t="n">
        <f aca="false">+'CC 103857 - Detail Expenses'!P78</f>
        <v>0</v>
      </c>
      <c r="I54" s="0"/>
      <c r="J54" s="0"/>
      <c r="K54" s="0"/>
    </row>
    <row r="55" customFormat="false" ht="12.75" hidden="false" customHeight="false" outlineLevel="0" collapsed="false">
      <c r="A55" s="76" t="s">
        <v>288</v>
      </c>
      <c r="B55" s="78" t="s">
        <v>289</v>
      </c>
      <c r="C55" s="0"/>
      <c r="D55" s="0"/>
      <c r="E55" s="0"/>
      <c r="F55" s="79" t="n">
        <v>0</v>
      </c>
      <c r="G55" s="0"/>
      <c r="H55" s="79" t="n">
        <f aca="false">+'CC 103857 - Detail Expenses'!P79</f>
        <v>0</v>
      </c>
      <c r="I55" s="0"/>
      <c r="J55" s="0"/>
      <c r="K55" s="0"/>
    </row>
    <row r="56" customFormat="false" ht="12.75" hidden="false" customHeight="false" outlineLevel="0" collapsed="false">
      <c r="A56" s="76" t="s">
        <v>290</v>
      </c>
      <c r="B56" s="78" t="s">
        <v>291</v>
      </c>
      <c r="C56" s="0"/>
      <c r="D56" s="0"/>
      <c r="E56" s="0"/>
      <c r="F56" s="142" t="n">
        <v>0</v>
      </c>
      <c r="G56" s="0"/>
      <c r="H56" s="142" t="n">
        <f aca="false">+'CC 103857 - Detail Expenses'!P80</f>
        <v>0</v>
      </c>
      <c r="I56" s="0"/>
      <c r="J56" s="0"/>
      <c r="K56" s="0"/>
    </row>
    <row r="57" customFormat="false" ht="12.75" hidden="false" customHeight="false" outlineLevel="0" collapsed="false">
      <c r="A57" s="76"/>
      <c r="B57" s="83" t="s">
        <v>292</v>
      </c>
      <c r="C57" s="0"/>
      <c r="D57" s="0"/>
      <c r="E57" s="0"/>
      <c r="F57" s="145" t="n">
        <f aca="false">SUM(F50:F56)</f>
        <v>0</v>
      </c>
      <c r="G57" s="144"/>
      <c r="H57" s="145" t="n">
        <f aca="false">SUM(H50:H56)</f>
        <v>0</v>
      </c>
      <c r="I57" s="0"/>
      <c r="J57" s="0"/>
      <c r="K57" s="0"/>
    </row>
    <row r="58" customFormat="false" ht="12.75" hidden="false" customHeight="false" outlineLevel="0" collapsed="false">
      <c r="A58" s="76" t="s">
        <v>293</v>
      </c>
      <c r="B58" s="78" t="s">
        <v>294</v>
      </c>
      <c r="C58" s="0"/>
      <c r="D58" s="0"/>
      <c r="E58" s="0"/>
      <c r="F58" s="79" t="n">
        <v>0</v>
      </c>
      <c r="G58" s="0"/>
      <c r="H58" s="79" t="n">
        <f aca="false">+'CC 103857 - Detail Expenses'!P82</f>
        <v>0</v>
      </c>
      <c r="I58" s="0"/>
      <c r="J58" s="0"/>
      <c r="K58" s="0"/>
    </row>
    <row r="59" customFormat="false" ht="12.75" hidden="false" customHeight="false" outlineLevel="0" collapsed="false">
      <c r="A59" s="76" t="s">
        <v>295</v>
      </c>
      <c r="B59" s="78" t="s">
        <v>296</v>
      </c>
      <c r="C59" s="0"/>
      <c r="D59" s="0"/>
      <c r="E59" s="0"/>
      <c r="F59" s="142" t="n">
        <v>0</v>
      </c>
      <c r="G59" s="0"/>
      <c r="H59" s="142" t="n">
        <f aca="false">+'CC 103857 - Detail Expenses'!P83</f>
        <v>0</v>
      </c>
      <c r="I59" s="0"/>
      <c r="J59" s="0"/>
      <c r="K59" s="0"/>
    </row>
    <row r="60" customFormat="false" ht="12.75" hidden="false" customHeight="false" outlineLevel="0" collapsed="false">
      <c r="A60" s="146"/>
      <c r="B60" s="83" t="s">
        <v>297</v>
      </c>
      <c r="C60" s="0"/>
      <c r="D60" s="0"/>
      <c r="E60" s="0"/>
      <c r="F60" s="143" t="n">
        <f aca="false">SUM(F58:F59)</f>
        <v>0</v>
      </c>
      <c r="G60" s="144"/>
      <c r="H60" s="143" t="n">
        <f aca="false">SUM(H58:H59)</f>
        <v>0</v>
      </c>
      <c r="I60" s="0"/>
      <c r="J60" s="0"/>
      <c r="K60" s="0"/>
    </row>
    <row r="61" customFormat="false" ht="12.75" hidden="false" customHeight="false" outlineLevel="0" collapsed="false">
      <c r="A61" s="76" t="s">
        <v>298</v>
      </c>
      <c r="B61" s="83" t="s">
        <v>155</v>
      </c>
      <c r="C61" s="0"/>
      <c r="D61" s="0"/>
      <c r="E61" s="0"/>
      <c r="F61" s="147" t="n">
        <v>0</v>
      </c>
      <c r="G61" s="0"/>
      <c r="H61" s="79" t="n">
        <f aca="false">+'CC 103857 - Detail Expenses'!P85</f>
        <v>0</v>
      </c>
      <c r="I61" s="0"/>
      <c r="J61" s="0"/>
      <c r="K61" s="0"/>
    </row>
    <row r="62" customFormat="false" ht="12.75" hidden="false" customHeight="false" outlineLevel="0" collapsed="false">
      <c r="A62" s="78"/>
      <c r="B62" s="87" t="s">
        <v>156</v>
      </c>
      <c r="C62" s="0"/>
      <c r="D62" s="0"/>
      <c r="E62" s="0"/>
      <c r="F62" s="148" t="n">
        <f aca="false">F19+F21+F23+F25+F34+F40+F45+F57+F60+F41+F42+F46+F47+F48+F49+F61</f>
        <v>0</v>
      </c>
      <c r="G62" s="144"/>
      <c r="H62" s="148" t="n">
        <f aca="false">H19+H21+H23+H25+H34+H40+H45+H57+H60+H41+H42+H46+H47+H48+H49+H61</f>
        <v>0</v>
      </c>
      <c r="I62" s="0"/>
      <c r="J62" s="0"/>
      <c r="K62" s="0"/>
    </row>
    <row r="63" customFormat="false" ht="12.75" hidden="false" customHeight="false" outlineLevel="0" collapsed="false">
      <c r="A63" s="78"/>
      <c r="B63" s="78"/>
      <c r="C63" s="0"/>
      <c r="D63" s="0"/>
      <c r="E63" s="0"/>
      <c r="F63" s="0"/>
      <c r="G63" s="0"/>
      <c r="H63" s="0"/>
      <c r="I63" s="0"/>
      <c r="J63" s="0"/>
      <c r="K63" s="0"/>
    </row>
    <row r="64" customFormat="false" ht="15.75" hidden="false" customHeight="false" outlineLevel="0" collapsed="false">
      <c r="A64" s="149"/>
      <c r="B64" s="149"/>
      <c r="C64" s="0"/>
      <c r="D64" s="0"/>
      <c r="E64" s="0"/>
      <c r="F64" s="0"/>
      <c r="G64" s="0"/>
      <c r="H64" s="0" t="n">
        <f aca="false">'CC 103857 - Detail Expenses'!P43+'CC 103857 - Detail Expenses'!P45+'CC 103857 - Detail Expenses'!P47+'CC 103857 - Detail Expenses'!P49+'CC 103857 - Detail Expenses'!P58+'CC 103857 - Detail Expenses'!P64+'CC 103857 - Detail Expenses'!P65+'CC 103857 - Detail Expenses'!P66+'CC 103857 - Detail Expenses'!P69+'CC 103857 - Detail Expenses'!P70+'CC 103857 - Detail Expenses'!P71+'CC 103857 - Detail Expenses'!P72+'CC 103857 - Detail Expenses'!P73+'CC 103857 - Detail Expenses'!P81+'CC 103857 - Detail Expenses'!P84+'CC 103857 - Detail Expenses'!P85</f>
        <v>0</v>
      </c>
      <c r="J64" s="0"/>
      <c r="K64" s="0"/>
    </row>
    <row r="65" customFormat="false" ht="15.75" hidden="false" customHeight="false" outlineLevel="0" collapsed="false">
      <c r="A65" s="150" t="s">
        <v>299</v>
      </c>
      <c r="B65" s="47"/>
      <c r="C65" s="0"/>
      <c r="D65" s="0"/>
      <c r="E65" s="0"/>
      <c r="F65" s="0"/>
      <c r="G65" s="0"/>
      <c r="H65" s="0"/>
      <c r="I65" s="0"/>
      <c r="J65" s="0"/>
      <c r="K65" s="0"/>
    </row>
    <row r="66" customFormat="false" ht="15" hidden="false" customHeight="true" outlineLevel="0" collapsed="false">
      <c r="A66" s="151"/>
      <c r="B66" s="152" t="s">
        <v>300</v>
      </c>
      <c r="C66" s="0"/>
      <c r="D66" s="0"/>
      <c r="E66" s="0"/>
      <c r="F66" s="0" t="n">
        <v>0</v>
      </c>
      <c r="G66" s="0"/>
      <c r="H66" s="0" t="n">
        <f aca="false">F66*12</f>
        <v>0</v>
      </c>
      <c r="I66" s="0"/>
      <c r="J66" s="0"/>
      <c r="K66" s="0"/>
    </row>
    <row r="67" customFormat="false" ht="15" hidden="false" customHeight="true" outlineLevel="0" collapsed="false">
      <c r="A67" s="151"/>
      <c r="B67" s="152" t="s">
        <v>301</v>
      </c>
      <c r="C67" s="0"/>
      <c r="D67" s="0"/>
      <c r="E67" s="0"/>
      <c r="F67" s="0" t="n">
        <v>0</v>
      </c>
      <c r="G67" s="0"/>
      <c r="H67" s="0" t="n">
        <f aca="false">F67*12</f>
        <v>0</v>
      </c>
      <c r="I67" s="0"/>
      <c r="J67" s="0"/>
      <c r="K67" s="0"/>
    </row>
    <row r="68" customFormat="false" ht="15" hidden="false" customHeight="true" outlineLevel="0" collapsed="false">
      <c r="A68" s="151"/>
      <c r="B68" s="152" t="s">
        <v>302</v>
      </c>
      <c r="C68" s="0"/>
      <c r="D68" s="0"/>
      <c r="E68" s="0"/>
      <c r="F68" s="0" t="n">
        <v>0</v>
      </c>
      <c r="G68" s="0"/>
      <c r="H68" s="0" t="n">
        <f aca="false">F68*12</f>
        <v>0</v>
      </c>
      <c r="I68" s="0"/>
      <c r="J68" s="0"/>
      <c r="K68" s="0"/>
    </row>
    <row r="69" customFormat="false" ht="15" hidden="false" customHeight="true" outlineLevel="0" collapsed="false">
      <c r="A69" s="151"/>
      <c r="B69" s="152" t="s">
        <v>303</v>
      </c>
      <c r="C69" s="0"/>
      <c r="D69" s="0"/>
      <c r="E69" s="0"/>
      <c r="F69" s="0" t="n">
        <v>0</v>
      </c>
      <c r="G69" s="0"/>
      <c r="H69" s="0" t="n">
        <f aca="false">F69*12</f>
        <v>0</v>
      </c>
      <c r="I69" s="0"/>
      <c r="J69" s="0"/>
      <c r="K69" s="0"/>
    </row>
    <row r="70" customFormat="false" ht="15" hidden="false" customHeight="true" outlineLevel="0" collapsed="false">
      <c r="A70" s="151"/>
      <c r="B70" s="152" t="s">
        <v>304</v>
      </c>
      <c r="C70" s="0"/>
      <c r="D70" s="0"/>
      <c r="E70" s="0"/>
      <c r="F70" s="0" t="n">
        <v>0</v>
      </c>
      <c r="G70" s="0"/>
      <c r="H70" s="0" t="n">
        <f aca="false">F70*12</f>
        <v>0</v>
      </c>
      <c r="I70" s="0"/>
      <c r="J70" s="0"/>
      <c r="K70" s="0"/>
    </row>
    <row r="71" customFormat="false" ht="15" hidden="false" customHeight="true" outlineLevel="0" collapsed="false">
      <c r="A71" s="151"/>
      <c r="B71" s="152" t="s">
        <v>305</v>
      </c>
      <c r="C71" s="0"/>
      <c r="D71" s="0"/>
      <c r="E71" s="0"/>
      <c r="F71" s="0" t="n">
        <v>0</v>
      </c>
      <c r="G71" s="0"/>
      <c r="H71" s="0" t="n">
        <f aca="false">F71*12</f>
        <v>0</v>
      </c>
      <c r="I71" s="0"/>
      <c r="J71" s="0"/>
      <c r="K71" s="0"/>
    </row>
    <row r="72" customFormat="false" ht="15" hidden="false" customHeight="true" outlineLevel="0" collapsed="false">
      <c r="A72" s="151"/>
      <c r="B72" s="152" t="s">
        <v>306</v>
      </c>
      <c r="C72" s="0"/>
      <c r="D72" s="0"/>
      <c r="E72" s="0"/>
      <c r="F72" s="0" t="n">
        <v>0</v>
      </c>
      <c r="G72" s="0"/>
      <c r="H72" s="0" t="n">
        <f aca="false">F72*12</f>
        <v>0</v>
      </c>
      <c r="I72" s="0"/>
      <c r="J72" s="0"/>
      <c r="K72" s="0"/>
    </row>
    <row r="73" customFormat="false" ht="15" hidden="false" customHeight="true" outlineLevel="0" collapsed="false">
      <c r="A73" s="151"/>
      <c r="B73" s="152" t="s">
        <v>307</v>
      </c>
      <c r="C73" s="0"/>
      <c r="D73" s="0"/>
      <c r="E73" s="0"/>
      <c r="F73" s="0" t="n">
        <v>0</v>
      </c>
      <c r="G73" s="0"/>
      <c r="H73" s="0" t="n">
        <f aca="false">F73*12</f>
        <v>0</v>
      </c>
      <c r="I73" s="0"/>
      <c r="J73" s="0"/>
      <c r="K73" s="0"/>
    </row>
    <row r="74" customFormat="false" ht="15" hidden="false" customHeight="true" outlineLevel="0" collapsed="false">
      <c r="A74" s="151"/>
      <c r="B74" s="152" t="s">
        <v>308</v>
      </c>
      <c r="C74" s="0"/>
      <c r="D74" s="0"/>
      <c r="E74" s="0"/>
      <c r="F74" s="0" t="n">
        <v>0</v>
      </c>
      <c r="G74" s="0"/>
      <c r="H74" s="0" t="n">
        <f aca="false">F74*12</f>
        <v>0</v>
      </c>
      <c r="I74" s="0"/>
      <c r="J74" s="0"/>
      <c r="K74" s="0"/>
    </row>
    <row r="75" customFormat="false" ht="15" hidden="false" customHeight="true" outlineLevel="0" collapsed="false">
      <c r="A75" s="151"/>
      <c r="B75" s="152" t="s">
        <v>309</v>
      </c>
      <c r="C75" s="0"/>
      <c r="D75" s="0"/>
      <c r="E75" s="0"/>
      <c r="F75" s="0" t="n">
        <v>0</v>
      </c>
      <c r="G75" s="0"/>
      <c r="H75" s="0" t="n">
        <f aca="false">F75*12</f>
        <v>0</v>
      </c>
      <c r="I75" s="0"/>
      <c r="J75" s="0"/>
      <c r="K75" s="0"/>
    </row>
    <row r="76" customFormat="false" ht="15" hidden="false" customHeight="true" outlineLevel="0" collapsed="false">
      <c r="A76" s="151"/>
      <c r="B76" s="152" t="s">
        <v>310</v>
      </c>
      <c r="C76" s="0"/>
      <c r="D76" s="0"/>
      <c r="E76" s="0"/>
      <c r="F76" s="0" t="n">
        <v>0</v>
      </c>
      <c r="G76" s="0"/>
      <c r="H76" s="0" t="n">
        <f aca="false">F76*12</f>
        <v>0</v>
      </c>
      <c r="I76" s="0"/>
      <c r="J76" s="0"/>
      <c r="K76" s="0"/>
    </row>
    <row r="77" customFormat="false" ht="15" hidden="false" customHeight="true" outlineLevel="0" collapsed="false">
      <c r="A77" s="151"/>
      <c r="B77" s="152" t="s">
        <v>311</v>
      </c>
      <c r="C77" s="0"/>
      <c r="D77" s="0"/>
      <c r="E77" s="0"/>
      <c r="F77" s="0" t="n">
        <v>0</v>
      </c>
      <c r="G77" s="0"/>
      <c r="H77" s="0" t="n">
        <f aca="false">F77*12</f>
        <v>0</v>
      </c>
      <c r="I77" s="0"/>
      <c r="J77" s="0"/>
      <c r="K77" s="0"/>
    </row>
    <row r="78" customFormat="false" ht="15" hidden="false" customHeight="true" outlineLevel="0" collapsed="false">
      <c r="A78" s="151"/>
      <c r="B78" s="152" t="s">
        <v>312</v>
      </c>
      <c r="C78" s="0"/>
      <c r="D78" s="0"/>
      <c r="E78" s="0"/>
      <c r="F78" s="0" t="n">
        <v>0</v>
      </c>
      <c r="G78" s="0"/>
      <c r="H78" s="0" t="n">
        <f aca="false">F78*12</f>
        <v>0</v>
      </c>
      <c r="I78" s="0"/>
      <c r="J78" s="0"/>
      <c r="K78" s="0"/>
    </row>
    <row r="79" customFormat="false" ht="15" hidden="false" customHeight="true" outlineLevel="0" collapsed="false">
      <c r="A79" s="151"/>
      <c r="B79" s="152" t="s">
        <v>313</v>
      </c>
      <c r="C79" s="0"/>
      <c r="D79" s="0"/>
      <c r="E79" s="0"/>
      <c r="F79" s="0" t="n">
        <v>0</v>
      </c>
      <c r="G79" s="0"/>
      <c r="H79" s="0" t="n">
        <f aca="false">F79*12</f>
        <v>0</v>
      </c>
      <c r="I79" s="0"/>
      <c r="J79" s="0"/>
      <c r="K79" s="0"/>
    </row>
    <row r="80" customFormat="false" ht="15" hidden="false" customHeight="true" outlineLevel="0" collapsed="false">
      <c r="A80" s="151"/>
      <c r="B80" s="55" t="s">
        <v>314</v>
      </c>
      <c r="C80" s="0"/>
      <c r="D80" s="0"/>
      <c r="E80" s="0"/>
      <c r="F80" s="0" t="n">
        <v>0</v>
      </c>
      <c r="G80" s="0"/>
      <c r="H80" s="0" t="n">
        <f aca="false">F80*12</f>
        <v>0</v>
      </c>
      <c r="I80" s="0"/>
      <c r="J80" s="0"/>
      <c r="K80" s="0"/>
    </row>
    <row r="81" customFormat="false" ht="15" hidden="false" customHeight="true" outlineLevel="0" collapsed="false">
      <c r="A81" s="151"/>
      <c r="B81" s="151" t="s">
        <v>315</v>
      </c>
      <c r="C81" s="0"/>
      <c r="D81" s="0"/>
      <c r="E81" s="0"/>
      <c r="F81" s="0" t="n">
        <v>0</v>
      </c>
      <c r="G81" s="0"/>
      <c r="H81" s="0" t="n">
        <f aca="false">F81*12</f>
        <v>0</v>
      </c>
      <c r="I81" s="0"/>
      <c r="J81" s="0"/>
      <c r="K81" s="0"/>
    </row>
    <row r="82" customFormat="false" ht="15" hidden="false" customHeight="true" outlineLevel="0" collapsed="false">
      <c r="A82" s="153"/>
      <c r="B82" s="87" t="s">
        <v>157</v>
      </c>
      <c r="C82" s="10"/>
      <c r="D82" s="10"/>
      <c r="E82" s="10"/>
      <c r="F82" s="154" t="n">
        <f aca="false">SUM(F66:F81)</f>
        <v>0</v>
      </c>
      <c r="G82" s="10"/>
      <c r="H82" s="154" t="n">
        <f aca="false">SUM(H66:H81)</f>
        <v>0</v>
      </c>
      <c r="I82" s="0"/>
      <c r="J82" s="0"/>
      <c r="K82" s="0"/>
    </row>
    <row r="83" customFormat="false" ht="12.75" hidden="false" customHeight="false" outlineLevel="0" collapsed="false">
      <c r="A83" s="0"/>
      <c r="B83" s="0"/>
      <c r="C83" s="0"/>
      <c r="D83" s="0"/>
      <c r="E83" s="0"/>
      <c r="F83" s="0"/>
      <c r="G83" s="0"/>
      <c r="H83" s="0"/>
      <c r="I83" s="0"/>
      <c r="J83" s="0"/>
      <c r="K83" s="0"/>
    </row>
    <row r="84" customFormat="false" ht="12.75" hidden="false" customHeight="false" outlineLevel="0" collapsed="false">
      <c r="A84" s="0"/>
      <c r="B84" s="0"/>
      <c r="C84" s="0"/>
      <c r="D84" s="0"/>
      <c r="E84" s="0"/>
      <c r="F84" s="0"/>
      <c r="G84" s="0"/>
      <c r="H84" s="0"/>
      <c r="I84" s="0"/>
      <c r="J84" s="0"/>
      <c r="K84" s="0"/>
    </row>
    <row r="85" customFormat="false" ht="12.75" hidden="false" customHeight="false" outlineLevel="0" collapsed="false">
      <c r="A85" s="0"/>
      <c r="B85" s="0"/>
      <c r="C85" s="0"/>
      <c r="D85" s="0"/>
      <c r="E85" s="0"/>
      <c r="F85" s="0"/>
      <c r="G85" s="0"/>
      <c r="H85" s="0"/>
      <c r="I85" s="0"/>
      <c r="J85" s="0"/>
      <c r="K85" s="0"/>
    </row>
    <row r="86" customFormat="false" ht="12.75" hidden="false" customHeight="false" outlineLevel="0" collapsed="false">
      <c r="A86" s="0"/>
      <c r="B86" s="0"/>
      <c r="C86" s="0"/>
      <c r="D86" s="0"/>
      <c r="E86" s="0"/>
      <c r="F86" s="0"/>
      <c r="G86" s="0"/>
      <c r="H86" s="0"/>
      <c r="I86" s="0"/>
      <c r="J86" s="0"/>
      <c r="K86" s="0"/>
    </row>
    <row r="87" customFormat="false" ht="12.75" hidden="false" customHeight="false" outlineLevel="0" collapsed="false">
      <c r="A87" s="0"/>
      <c r="B87" s="0"/>
      <c r="C87" s="0"/>
      <c r="D87" s="0"/>
      <c r="E87" s="0"/>
      <c r="F87" s="0"/>
      <c r="G87" s="0"/>
      <c r="H87" s="0"/>
      <c r="I87" s="0"/>
      <c r="J87" s="0"/>
      <c r="K87" s="0"/>
    </row>
    <row r="88" customFormat="false" ht="12.75" hidden="false" customHeight="false" outlineLevel="0" collapsed="false">
      <c r="A88" s="0"/>
      <c r="B88" s="0"/>
      <c r="C88" s="0"/>
      <c r="D88" s="0"/>
      <c r="E88" s="0"/>
      <c r="F88" s="0"/>
      <c r="G88" s="0"/>
      <c r="H88" s="0"/>
      <c r="I88" s="0"/>
      <c r="J88" s="0"/>
      <c r="K88" s="0"/>
    </row>
    <row r="89" customFormat="false" ht="12.75" hidden="false" customHeight="false" outlineLevel="0" collapsed="false">
      <c r="A89" s="0"/>
      <c r="B89" s="0"/>
      <c r="C89" s="0"/>
      <c r="D89" s="0"/>
      <c r="E89" s="0"/>
      <c r="F89" s="0"/>
      <c r="G89" s="0"/>
      <c r="H89" s="0"/>
      <c r="I89" s="0"/>
      <c r="J89" s="0"/>
      <c r="K89" s="0"/>
    </row>
    <row r="90" customFormat="false" ht="12.75" hidden="false" customHeight="false" outlineLevel="0" collapsed="false">
      <c r="A90" s="0"/>
      <c r="B90" s="0"/>
      <c r="C90" s="0"/>
      <c r="D90" s="0"/>
      <c r="E90" s="0"/>
      <c r="F90" s="0"/>
      <c r="G90" s="0"/>
      <c r="H90" s="0"/>
      <c r="I90" s="0"/>
      <c r="J90" s="0"/>
      <c r="K90" s="0"/>
    </row>
    <row r="91" customFormat="false" ht="12.75" hidden="false" customHeight="false" outlineLevel="0" collapsed="false">
      <c r="A91" s="0"/>
      <c r="B91" s="0"/>
      <c r="C91" s="0"/>
      <c r="D91" s="0"/>
      <c r="E91" s="0"/>
      <c r="F91" s="0"/>
      <c r="G91" s="0"/>
      <c r="H91" s="0"/>
      <c r="I91" s="0"/>
      <c r="J91" s="0"/>
      <c r="K91" s="0"/>
    </row>
    <row r="92" customFormat="false" ht="12.75" hidden="false" customHeight="false" outlineLevel="0" collapsed="false">
      <c r="A92" s="0"/>
      <c r="B92" s="0"/>
      <c r="C92" s="0"/>
      <c r="D92" s="0"/>
      <c r="E92" s="0"/>
      <c r="F92" s="0"/>
      <c r="G92" s="0"/>
      <c r="H92" s="0"/>
      <c r="I92" s="0"/>
      <c r="J92" s="0"/>
      <c r="K92" s="0"/>
    </row>
    <row r="93" customFormat="false" ht="12.75" hidden="false" customHeight="false" outlineLevel="0" collapsed="false">
      <c r="A93" s="0"/>
      <c r="B93" s="0"/>
      <c r="C93" s="0"/>
      <c r="D93" s="0"/>
      <c r="E93" s="0"/>
      <c r="F93" s="0"/>
      <c r="G93" s="0"/>
      <c r="H93" s="0"/>
      <c r="I93" s="0"/>
      <c r="J93" s="0"/>
      <c r="K93" s="0"/>
    </row>
    <row r="94" customFormat="false" ht="12.75" hidden="false" customHeight="false" outlineLevel="0" collapsed="false">
      <c r="A94" s="0"/>
      <c r="B94" s="0"/>
      <c r="C94" s="0"/>
      <c r="D94" s="0"/>
      <c r="E94" s="0"/>
      <c r="F94" s="0"/>
      <c r="G94" s="0"/>
      <c r="H94" s="0"/>
      <c r="I94" s="0"/>
      <c r="J94" s="0"/>
      <c r="K94" s="0"/>
    </row>
    <row r="95" customFormat="false" ht="12.75" hidden="false" customHeight="false" outlineLevel="0" collapsed="false">
      <c r="A95" s="0"/>
      <c r="B95" s="0"/>
      <c r="C95" s="0"/>
      <c r="D95" s="0"/>
      <c r="E95" s="0"/>
      <c r="F95" s="0"/>
      <c r="G95" s="0"/>
      <c r="H95" s="0"/>
      <c r="I95" s="0"/>
      <c r="J95" s="0"/>
      <c r="K95" s="0"/>
    </row>
    <row r="96" customFormat="false" ht="12.75" hidden="false" customHeight="false" outlineLevel="0" collapsed="false">
      <c r="A96" s="0"/>
      <c r="B96" s="0"/>
      <c r="C96" s="0"/>
      <c r="D96" s="0"/>
      <c r="E96" s="0"/>
      <c r="F96" s="0"/>
      <c r="G96" s="0"/>
      <c r="H96" s="0"/>
      <c r="I96" s="0"/>
      <c r="J96" s="0"/>
      <c r="K96" s="0"/>
    </row>
    <row r="97" customFormat="false" ht="12.75" hidden="false" customHeight="false" outlineLevel="0" collapsed="false">
      <c r="A97" s="0"/>
      <c r="B97" s="0"/>
      <c r="C97" s="0"/>
      <c r="D97" s="0"/>
      <c r="E97" s="0"/>
      <c r="F97" s="0"/>
      <c r="G97" s="0"/>
      <c r="H97" s="0"/>
      <c r="I97" s="0"/>
      <c r="J97" s="0"/>
      <c r="K97" s="0"/>
    </row>
    <row r="98" customFormat="false" ht="12.75" hidden="false" customHeight="false" outlineLevel="0" collapsed="false">
      <c r="A98" s="0"/>
      <c r="B98" s="0"/>
      <c r="C98" s="0"/>
      <c r="D98" s="0"/>
      <c r="E98" s="0"/>
      <c r="F98" s="0"/>
      <c r="G98" s="0"/>
      <c r="H98" s="0"/>
      <c r="I98" s="0"/>
      <c r="J98" s="0"/>
      <c r="K98" s="0"/>
    </row>
    <row r="99" customFormat="false" ht="12.75" hidden="false" customHeight="false" outlineLevel="0" collapsed="false">
      <c r="A99" s="0"/>
      <c r="B99" s="0"/>
      <c r="C99" s="0"/>
      <c r="D99" s="0"/>
      <c r="E99" s="0"/>
      <c r="F99" s="0"/>
      <c r="G99" s="0"/>
      <c r="H99" s="0"/>
      <c r="I99" s="0"/>
      <c r="J99" s="0"/>
      <c r="K99" s="0"/>
    </row>
    <row r="100" customFormat="false" ht="12.75" hidden="false" customHeight="false" outlineLevel="0" collapsed="false">
      <c r="A100" s="0"/>
      <c r="B100" s="0"/>
      <c r="C100" s="0"/>
      <c r="D100" s="0"/>
      <c r="E100" s="0"/>
      <c r="F100" s="0"/>
      <c r="G100" s="0"/>
      <c r="H100" s="0"/>
      <c r="I100" s="0"/>
      <c r="J100" s="0"/>
      <c r="K100" s="0"/>
    </row>
    <row r="101" customFormat="false" ht="12.75" hidden="false" customHeight="false" outlineLevel="0" collapsed="false">
      <c r="A101" s="0"/>
      <c r="B101" s="0"/>
      <c r="C101" s="0"/>
      <c r="D101" s="0"/>
      <c r="E101" s="0"/>
      <c r="F101" s="0"/>
      <c r="G101" s="0"/>
      <c r="H101" s="0"/>
      <c r="I101" s="0"/>
      <c r="J101" s="0"/>
      <c r="K101" s="0"/>
    </row>
    <row r="102" customFormat="false" ht="12.75" hidden="false" customHeight="false" outlineLevel="0" collapsed="false">
      <c r="A102" s="0"/>
      <c r="B102" s="0"/>
      <c r="C102" s="0"/>
      <c r="D102" s="0"/>
      <c r="E102" s="0"/>
      <c r="F102" s="0"/>
      <c r="G102" s="0"/>
      <c r="H102" s="0"/>
      <c r="I102" s="0"/>
      <c r="J102" s="0"/>
      <c r="K102" s="0"/>
    </row>
    <row r="103" customFormat="false" ht="12.75" hidden="false" customHeight="false" outlineLevel="0" collapsed="false">
      <c r="A103" s="0"/>
      <c r="B103" s="0"/>
      <c r="C103" s="0"/>
      <c r="D103" s="0"/>
      <c r="E103" s="0"/>
      <c r="F103" s="0"/>
      <c r="G103" s="0"/>
      <c r="H103" s="0"/>
      <c r="I103" s="0"/>
      <c r="J103" s="0"/>
      <c r="K103" s="0"/>
    </row>
    <row r="104" customFormat="false" ht="12.75" hidden="false" customHeight="false" outlineLevel="0" collapsed="false">
      <c r="A104" s="126"/>
      <c r="B104" s="126"/>
      <c r="C104" s="126"/>
      <c r="D104" s="126"/>
      <c r="E104" s="126"/>
      <c r="F104" s="126"/>
      <c r="G104" s="126"/>
      <c r="H104" s="126"/>
      <c r="I104" s="126"/>
      <c r="J104" s="126"/>
      <c r="K104" s="126"/>
    </row>
  </sheetData>
  <printOptions headings="false" gridLines="false" gridLinesSet="true" horizontalCentered="false" verticalCentered="false"/>
  <pageMargins left="0.747916666666667" right="0.747916666666667" top="0.279861111111111" bottom="0.25" header="0.511811023622047" footer="0.511811023622047"/>
  <pageSetup paperSize="1" scale="78"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202"/>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pane xSplit="2" ySplit="11" topLeftCell="C12" activePane="bottomRight" state="frozen"/>
      <selection pane="topLeft" activeCell="A1" activeCellId="0" sqref="A1"/>
      <selection pane="topRight" activeCell="C1" activeCellId="0" sqref="C1"/>
      <selection pane="bottomLeft" activeCell="A12" activeCellId="0" sqref="A12"/>
      <selection pane="bottomRight" activeCell="C15" activeCellId="0" sqref="C15:N16"/>
    </sheetView>
  </sheetViews>
  <sheetFormatPr defaultColWidth="9.32421875" defaultRowHeight="12.75" customHeight="true" zeroHeight="false" outlineLevelRow="0" outlineLevelCol="0"/>
  <cols>
    <col collapsed="false" customWidth="true" hidden="false" outlineLevel="0" max="1" min="1" style="155" width="33.32"/>
    <col collapsed="false" customWidth="true" hidden="false" outlineLevel="0" max="2" min="2" style="155" width="10.32"/>
    <col collapsed="false" customWidth="true" hidden="false" outlineLevel="0" max="15" min="3" style="155" width="11.32"/>
    <col collapsed="false" customWidth="true" hidden="false" outlineLevel="0" max="16" min="16" style="155" width="11.82"/>
    <col collapsed="false" customWidth="false" hidden="false" outlineLevel="0" max="257" min="17" style="155" width="9.32"/>
  </cols>
  <sheetData>
    <row r="1" customFormat="false" ht="9.75" hidden="false" customHeight="true" outlineLevel="0" collapsed="false">
      <c r="A1" s="156"/>
      <c r="B1" s="157"/>
      <c r="C1" s="157"/>
      <c r="D1" s="157"/>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c r="GF1" s="158"/>
      <c r="GG1" s="158"/>
      <c r="GH1" s="158"/>
      <c r="GI1" s="158"/>
      <c r="GJ1" s="158"/>
      <c r="GK1" s="158"/>
      <c r="GL1" s="158"/>
      <c r="GM1" s="158"/>
      <c r="GN1" s="158"/>
      <c r="GO1" s="158"/>
      <c r="GP1" s="158"/>
      <c r="GQ1" s="158"/>
      <c r="GR1" s="158"/>
      <c r="GS1" s="158"/>
      <c r="GT1" s="158"/>
      <c r="GU1" s="158"/>
      <c r="GV1" s="158"/>
      <c r="GW1" s="158"/>
      <c r="GX1" s="158"/>
      <c r="GY1" s="158"/>
      <c r="GZ1" s="158"/>
      <c r="HA1" s="158"/>
      <c r="HB1" s="158"/>
      <c r="HC1" s="158"/>
      <c r="HD1" s="158"/>
      <c r="HE1" s="158"/>
      <c r="HF1" s="158"/>
      <c r="HG1" s="158"/>
      <c r="HH1" s="158"/>
      <c r="HI1" s="158"/>
      <c r="HJ1" s="158"/>
      <c r="HK1" s="158"/>
      <c r="HL1" s="158"/>
      <c r="HM1" s="158"/>
      <c r="HN1" s="158"/>
      <c r="HO1" s="158"/>
      <c r="HP1" s="158"/>
      <c r="HQ1" s="158"/>
      <c r="HR1" s="158"/>
      <c r="HS1" s="158"/>
      <c r="HT1" s="158"/>
      <c r="HU1" s="158"/>
      <c r="HV1" s="158"/>
      <c r="HW1" s="158"/>
      <c r="HX1" s="158"/>
      <c r="HY1" s="158"/>
      <c r="HZ1" s="158"/>
      <c r="IA1" s="158"/>
      <c r="IB1" s="158"/>
      <c r="IC1" s="158"/>
      <c r="ID1" s="158"/>
      <c r="IE1" s="158"/>
      <c r="IF1" s="158"/>
      <c r="IG1" s="158"/>
      <c r="IH1" s="158"/>
      <c r="II1" s="158"/>
      <c r="IJ1" s="158"/>
      <c r="IK1" s="158"/>
      <c r="IL1" s="158"/>
      <c r="IM1" s="158"/>
      <c r="IN1" s="158"/>
      <c r="IO1" s="158"/>
      <c r="IP1" s="158"/>
      <c r="IQ1" s="158"/>
      <c r="IR1" s="158"/>
      <c r="IS1" s="158"/>
      <c r="IT1" s="158"/>
      <c r="IU1" s="158"/>
      <c r="IV1" s="158"/>
      <c r="IW1" s="158"/>
    </row>
    <row r="2" customFormat="false" ht="27" hidden="false" customHeight="true" outlineLevel="0" collapsed="false">
      <c r="A2" s="159" t="s">
        <v>159</v>
      </c>
      <c r="B2" s="159"/>
      <c r="C2" s="159"/>
      <c r="D2" s="159"/>
      <c r="E2" s="160"/>
      <c r="F2" s="160"/>
      <c r="G2" s="160"/>
      <c r="H2" s="161"/>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row>
    <row r="3" customFormat="false" ht="27" hidden="false" customHeight="true" outlineLevel="0" collapsed="false">
      <c r="A3" s="159" t="s">
        <v>1</v>
      </c>
      <c r="B3" s="159"/>
      <c r="C3" s="159"/>
      <c r="D3" s="159"/>
      <c r="E3" s="160"/>
      <c r="F3" s="160"/>
      <c r="G3" s="160"/>
      <c r="H3" s="161"/>
      <c r="I3" s="162"/>
      <c r="J3" s="162"/>
      <c r="K3" s="162"/>
      <c r="L3" s="162"/>
      <c r="M3" s="162"/>
      <c r="N3" s="163" t="str">
        <f aca="false">'CC 103857 - Detail Expenses'!P3</f>
        <v>TEAM NAME</v>
      </c>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row>
    <row r="4" customFormat="false" ht="13.5" hidden="false" customHeight="true" outlineLevel="0" collapsed="false">
      <c r="A4" s="57"/>
      <c r="B4" s="164"/>
      <c r="C4" s="165"/>
      <c r="D4" s="165"/>
      <c r="E4" s="57"/>
      <c r="F4" s="57"/>
      <c r="G4" s="166"/>
      <c r="H4" s="166"/>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row>
    <row r="5" customFormat="false" ht="14.25" hidden="false" customHeight="true" outlineLevel="0" collapsed="false">
      <c r="A5" s="167" t="s">
        <v>133</v>
      </c>
      <c r="B5" s="168"/>
      <c r="C5" s="169" t="str">
        <f aca="false">+'CC 103857 - G&amp;A Assumption'!D5</f>
        <v>11105</v>
      </c>
      <c r="D5" s="170"/>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row>
    <row r="6" customFormat="false" ht="14.25" hidden="false" customHeight="true" outlineLevel="0" collapsed="false">
      <c r="A6" s="167" t="s">
        <v>135</v>
      </c>
      <c r="B6" s="168"/>
      <c r="C6" s="169" t="str">
        <f aca="false">+'CC 103857 - G&amp;A Assumption'!D6</f>
        <v>Gossett</v>
      </c>
      <c r="D6" s="170"/>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row>
    <row r="7" customFormat="false" ht="14.25" hidden="false" customHeight="true" outlineLevel="0" collapsed="false">
      <c r="A7" s="164" t="s">
        <v>206</v>
      </c>
      <c r="B7" s="57"/>
      <c r="C7" s="169" t="str">
        <f aca="false">+'CC 103857 - G&amp;A Assumption'!D7</f>
        <v>103857</v>
      </c>
      <c r="D7" s="170"/>
      <c r="E7" s="57"/>
      <c r="F7" s="57"/>
      <c r="G7" s="57"/>
      <c r="H7" s="166"/>
      <c r="I7" s="57"/>
      <c r="J7" s="57"/>
      <c r="K7" s="57"/>
      <c r="L7" s="57"/>
      <c r="M7" s="57"/>
      <c r="N7" s="171" t="s">
        <v>138</v>
      </c>
      <c r="O7" s="172"/>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row>
    <row r="8" customFormat="false" ht="12.75" hidden="false" customHeight="false" outlineLevel="0" collapsed="false">
      <c r="A8" s="164"/>
      <c r="B8" s="164"/>
      <c r="C8" s="165"/>
      <c r="D8" s="165"/>
      <c r="E8" s="57"/>
      <c r="F8" s="57"/>
      <c r="G8" s="57"/>
      <c r="H8" s="166"/>
      <c r="I8" s="57"/>
      <c r="J8" s="57"/>
      <c r="K8" s="57"/>
      <c r="L8" s="57"/>
      <c r="M8" s="57"/>
      <c r="N8" s="173" t="s">
        <v>316</v>
      </c>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row>
    <row r="9" customFormat="false" ht="12.75" hidden="false" customHeight="false" outlineLevel="0" collapsed="false">
      <c r="A9" s="164"/>
      <c r="B9" s="164"/>
      <c r="C9" s="165"/>
      <c r="D9" s="165"/>
      <c r="E9" s="57"/>
      <c r="F9" s="57"/>
      <c r="G9" s="57"/>
      <c r="H9" s="166"/>
      <c r="I9" s="57"/>
      <c r="J9" s="57"/>
      <c r="K9" s="57"/>
      <c r="L9" s="57"/>
      <c r="M9" s="57"/>
      <c r="N9" s="173"/>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row>
    <row r="10" customFormat="false" ht="15.75" hidden="false" customHeight="false" outlineLevel="0" collapsed="false">
      <c r="A10" s="174"/>
      <c r="B10" s="175"/>
      <c r="C10" s="175"/>
      <c r="D10" s="175"/>
      <c r="E10" s="175"/>
      <c r="F10" s="175"/>
      <c r="G10" s="175"/>
      <c r="H10" s="175"/>
      <c r="I10" s="175"/>
      <c r="J10" s="175"/>
      <c r="K10" s="175"/>
      <c r="L10" s="175"/>
      <c r="M10" s="175"/>
      <c r="N10" s="175"/>
      <c r="O10" s="176"/>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c r="BT10" s="177"/>
      <c r="BU10" s="177"/>
      <c r="BV10" s="177"/>
      <c r="BW10" s="177"/>
      <c r="BX10" s="177"/>
      <c r="BY10" s="177"/>
      <c r="BZ10" s="177"/>
      <c r="CA10" s="177"/>
      <c r="CB10" s="177"/>
      <c r="CC10" s="177"/>
      <c r="CD10" s="177"/>
      <c r="CE10" s="177"/>
      <c r="CF10" s="177"/>
      <c r="CG10" s="177"/>
      <c r="CH10" s="177"/>
      <c r="CI10" s="177"/>
      <c r="CJ10" s="177"/>
      <c r="CK10" s="177"/>
      <c r="CL10" s="177"/>
      <c r="CM10" s="177"/>
      <c r="CN10" s="177"/>
      <c r="CO10" s="177"/>
      <c r="CP10" s="177"/>
      <c r="CQ10" s="177"/>
      <c r="CR10" s="177"/>
      <c r="CS10" s="177"/>
      <c r="CT10" s="177"/>
      <c r="CU10" s="177"/>
      <c r="CV10" s="177"/>
      <c r="CW10" s="177"/>
      <c r="CX10" s="177"/>
      <c r="CY10" s="177"/>
      <c r="CZ10" s="177"/>
      <c r="DA10" s="177"/>
      <c r="DB10" s="177"/>
      <c r="DC10" s="177"/>
      <c r="DD10" s="177"/>
      <c r="DE10" s="177"/>
      <c r="DF10" s="177"/>
      <c r="DG10" s="177"/>
      <c r="DH10" s="177"/>
      <c r="DI10" s="177"/>
      <c r="DJ10" s="177"/>
      <c r="DK10" s="177"/>
      <c r="DL10" s="177"/>
      <c r="DM10" s="177"/>
      <c r="DN10" s="177"/>
      <c r="DO10" s="177"/>
      <c r="DP10" s="177"/>
      <c r="DQ10" s="177"/>
      <c r="DR10" s="177"/>
      <c r="DS10" s="177"/>
      <c r="DT10" s="177"/>
      <c r="DU10" s="177"/>
      <c r="DV10" s="177"/>
      <c r="DW10" s="177"/>
      <c r="DX10" s="177"/>
      <c r="DY10" s="177"/>
      <c r="DZ10" s="177"/>
      <c r="EA10" s="177"/>
      <c r="EB10" s="177"/>
      <c r="EC10" s="177"/>
      <c r="ED10" s="177"/>
      <c r="EE10" s="177"/>
      <c r="EF10" s="177"/>
      <c r="EG10" s="177"/>
      <c r="EH10" s="177"/>
      <c r="EI10" s="177"/>
      <c r="EJ10" s="177"/>
      <c r="EK10" s="177"/>
      <c r="EL10" s="177"/>
      <c r="EM10" s="177"/>
      <c r="EN10" s="177"/>
      <c r="EO10" s="177"/>
      <c r="EP10" s="177"/>
      <c r="EQ10" s="177"/>
      <c r="ER10" s="177"/>
      <c r="ES10" s="177"/>
      <c r="ET10" s="177"/>
      <c r="EU10" s="177"/>
      <c r="EV10" s="177"/>
      <c r="EW10" s="177"/>
      <c r="EX10" s="177"/>
      <c r="EY10" s="177"/>
      <c r="EZ10" s="177"/>
      <c r="FA10" s="177"/>
      <c r="FB10" s="177"/>
      <c r="FC10" s="177"/>
      <c r="FD10" s="177"/>
      <c r="FE10" s="177"/>
      <c r="FF10" s="177"/>
      <c r="FG10" s="177"/>
      <c r="FH10" s="177"/>
      <c r="FI10" s="177"/>
      <c r="FJ10" s="177"/>
      <c r="FK10" s="177"/>
      <c r="FL10" s="177"/>
      <c r="FM10" s="177"/>
      <c r="FN10" s="177"/>
      <c r="FO10" s="177"/>
      <c r="FP10" s="177"/>
      <c r="FQ10" s="177"/>
      <c r="FR10" s="177"/>
      <c r="FS10" s="177"/>
      <c r="FT10" s="177"/>
      <c r="FU10" s="177"/>
      <c r="FV10" s="177"/>
      <c r="FW10" s="177"/>
      <c r="FX10" s="177"/>
      <c r="FY10" s="177"/>
      <c r="FZ10" s="177"/>
      <c r="GA10" s="177"/>
      <c r="GB10" s="177"/>
      <c r="GC10" s="177"/>
      <c r="GD10" s="177"/>
      <c r="GE10" s="177"/>
      <c r="GF10" s="177"/>
      <c r="GG10" s="177"/>
      <c r="GH10" s="177"/>
      <c r="GI10" s="177"/>
      <c r="GJ10" s="177"/>
      <c r="GK10" s="177"/>
      <c r="GL10" s="177"/>
      <c r="GM10" s="177"/>
      <c r="GN10" s="177"/>
      <c r="GO10" s="177"/>
      <c r="GP10" s="177"/>
      <c r="GQ10" s="177"/>
      <c r="GR10" s="177"/>
      <c r="GS10" s="177"/>
      <c r="GT10" s="177"/>
      <c r="GU10" s="177"/>
      <c r="GV10" s="177"/>
      <c r="GW10" s="177"/>
      <c r="GX10" s="177"/>
      <c r="GY10" s="177"/>
      <c r="GZ10" s="177"/>
      <c r="HA10" s="177"/>
      <c r="HB10" s="177"/>
      <c r="HC10" s="177"/>
      <c r="HD10" s="177"/>
      <c r="HE10" s="177"/>
      <c r="HF10" s="177"/>
      <c r="HG10" s="177"/>
      <c r="HH10" s="177"/>
      <c r="HI10" s="177"/>
      <c r="HJ10" s="177"/>
      <c r="HK10" s="177"/>
      <c r="HL10" s="177"/>
      <c r="HM10" s="177"/>
      <c r="HN10" s="177"/>
      <c r="HO10" s="177"/>
      <c r="HP10" s="177"/>
      <c r="HQ10" s="177"/>
      <c r="HR10" s="177"/>
      <c r="HS10" s="177"/>
      <c r="HT10" s="177"/>
      <c r="HU10" s="177"/>
      <c r="HV10" s="177"/>
      <c r="HW10" s="177"/>
      <c r="HX10" s="177"/>
      <c r="HY10" s="177"/>
      <c r="HZ10" s="177"/>
      <c r="IA10" s="177"/>
      <c r="IB10" s="177"/>
      <c r="IC10" s="177"/>
      <c r="ID10" s="177"/>
      <c r="IE10" s="177"/>
      <c r="IF10" s="177"/>
      <c r="IG10" s="177"/>
      <c r="IH10" s="177"/>
      <c r="II10" s="177"/>
      <c r="IJ10" s="177"/>
      <c r="IK10" s="177"/>
      <c r="IL10" s="177"/>
      <c r="IM10" s="177"/>
      <c r="IN10" s="177"/>
      <c r="IO10" s="177"/>
      <c r="IP10" s="177"/>
      <c r="IQ10" s="177"/>
      <c r="IR10" s="177"/>
      <c r="IS10" s="177"/>
      <c r="IT10" s="177"/>
      <c r="IU10" s="177"/>
      <c r="IV10" s="177"/>
      <c r="IW10" s="177"/>
    </row>
    <row r="11" customFormat="false" ht="15.75" hidden="false" customHeight="false" outlineLevel="0" collapsed="false">
      <c r="A11" s="178" t="s">
        <v>317</v>
      </c>
      <c r="B11" s="179"/>
      <c r="C11" s="180" t="n">
        <v>37257</v>
      </c>
      <c r="D11" s="180" t="n">
        <v>37288</v>
      </c>
      <c r="E11" s="180" t="n">
        <v>37316</v>
      </c>
      <c r="F11" s="180" t="n">
        <v>37347</v>
      </c>
      <c r="G11" s="180" t="n">
        <v>37377</v>
      </c>
      <c r="H11" s="180" t="n">
        <v>37408</v>
      </c>
      <c r="I11" s="180" t="n">
        <v>37438</v>
      </c>
      <c r="J11" s="180" t="n">
        <v>37469</v>
      </c>
      <c r="K11" s="180" t="n">
        <v>37500</v>
      </c>
      <c r="L11" s="180" t="n">
        <v>37530</v>
      </c>
      <c r="M11" s="180" t="n">
        <v>37561</v>
      </c>
      <c r="N11" s="180" t="n">
        <v>37591</v>
      </c>
      <c r="O11" s="181" t="s">
        <v>141</v>
      </c>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c r="CR11" s="177"/>
      <c r="CS11" s="177"/>
      <c r="CT11" s="177"/>
      <c r="CU11" s="177"/>
      <c r="CV11" s="177"/>
      <c r="CW11" s="177"/>
      <c r="CX11" s="177"/>
      <c r="CY11" s="177"/>
      <c r="CZ11" s="177"/>
      <c r="DA11" s="177"/>
      <c r="DB11" s="177"/>
      <c r="DC11" s="177"/>
      <c r="DD11" s="177"/>
      <c r="DE11" s="177"/>
      <c r="DF11" s="177"/>
      <c r="DG11" s="177"/>
      <c r="DH11" s="177"/>
      <c r="DI11" s="177"/>
      <c r="DJ11" s="177"/>
      <c r="DK11" s="177"/>
      <c r="DL11" s="177"/>
      <c r="DM11" s="177"/>
      <c r="DN11" s="177"/>
      <c r="DO11" s="177"/>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7"/>
      <c r="EV11" s="177"/>
      <c r="EW11" s="177"/>
      <c r="EX11" s="177"/>
      <c r="EY11" s="177"/>
      <c r="EZ11" s="177"/>
      <c r="FA11" s="177"/>
      <c r="FB11" s="177"/>
      <c r="FC11" s="177"/>
      <c r="FD11" s="177"/>
      <c r="FE11" s="177"/>
      <c r="FF11" s="177"/>
      <c r="FG11" s="177"/>
      <c r="FH11" s="177"/>
      <c r="FI11" s="177"/>
      <c r="FJ11" s="177"/>
      <c r="FK11" s="177"/>
      <c r="FL11" s="177"/>
      <c r="FM11" s="177"/>
      <c r="FN11" s="177"/>
      <c r="FO11" s="177"/>
      <c r="FP11" s="177"/>
      <c r="FQ11" s="177"/>
      <c r="FR11" s="177"/>
      <c r="FS11" s="177"/>
      <c r="FT11" s="177"/>
      <c r="FU11" s="177"/>
      <c r="FV11" s="177"/>
      <c r="FW11" s="177"/>
      <c r="FX11" s="177"/>
      <c r="FY11" s="177"/>
      <c r="FZ11" s="177"/>
      <c r="GA11" s="177"/>
      <c r="GB11" s="177"/>
      <c r="GC11" s="177"/>
      <c r="GD11" s="177"/>
      <c r="GE11" s="177"/>
      <c r="GF11" s="177"/>
      <c r="GG11" s="177"/>
      <c r="GH11" s="177"/>
      <c r="GI11" s="177"/>
      <c r="GJ11" s="177"/>
      <c r="GK11" s="177"/>
      <c r="GL11" s="177"/>
      <c r="GM11" s="177"/>
      <c r="GN11" s="177"/>
      <c r="GO11" s="177"/>
      <c r="GP11" s="177"/>
      <c r="GQ11" s="177"/>
      <c r="GR11" s="177"/>
      <c r="GS11" s="177"/>
      <c r="GT11" s="177"/>
      <c r="GU11" s="177"/>
      <c r="GV11" s="177"/>
      <c r="GW11" s="177"/>
      <c r="GX11" s="177"/>
      <c r="GY11" s="177"/>
      <c r="GZ11" s="177"/>
      <c r="HA11" s="177"/>
      <c r="HB11" s="177"/>
      <c r="HC11" s="177"/>
      <c r="HD11" s="177"/>
      <c r="HE11" s="177"/>
      <c r="HF11" s="177"/>
      <c r="HG11" s="177"/>
      <c r="HH11" s="177"/>
      <c r="HI11" s="177"/>
      <c r="HJ11" s="177"/>
      <c r="HK11" s="177"/>
      <c r="HL11" s="177"/>
      <c r="HM11" s="177"/>
      <c r="HN11" s="177"/>
      <c r="HO11" s="177"/>
      <c r="HP11" s="177"/>
      <c r="HQ11" s="177"/>
      <c r="HR11" s="177"/>
      <c r="HS11" s="177"/>
      <c r="HT11" s="177"/>
      <c r="HU11" s="177"/>
      <c r="HV11" s="177"/>
      <c r="HW11" s="177"/>
      <c r="HX11" s="177"/>
      <c r="HY11" s="177"/>
      <c r="HZ11" s="177"/>
      <c r="IA11" s="177"/>
      <c r="IB11" s="177"/>
      <c r="IC11" s="177"/>
      <c r="ID11" s="177"/>
      <c r="IE11" s="177"/>
      <c r="IF11" s="177"/>
      <c r="IG11" s="177"/>
      <c r="IH11" s="177"/>
      <c r="II11" s="177"/>
      <c r="IJ11" s="177"/>
      <c r="IK11" s="177"/>
      <c r="IL11" s="177"/>
      <c r="IM11" s="177"/>
      <c r="IN11" s="177"/>
      <c r="IO11" s="177"/>
      <c r="IP11" s="177"/>
      <c r="IQ11" s="177"/>
      <c r="IR11" s="177"/>
      <c r="IS11" s="177"/>
      <c r="IT11" s="177"/>
      <c r="IU11" s="177"/>
      <c r="IV11" s="177"/>
      <c r="IW11" s="177"/>
    </row>
    <row r="12" customFormat="false" ht="15.75" hidden="false" customHeight="false" outlineLevel="0" collapsed="false">
      <c r="A12" s="182" t="s">
        <v>318</v>
      </c>
      <c r="B12" s="183"/>
      <c r="C12" s="183"/>
      <c r="D12" s="183"/>
      <c r="E12" s="183"/>
      <c r="F12" s="183"/>
      <c r="G12" s="183"/>
      <c r="H12" s="183"/>
      <c r="I12" s="183"/>
      <c r="J12" s="183"/>
      <c r="K12" s="183"/>
      <c r="L12" s="183"/>
      <c r="M12" s="183"/>
      <c r="N12" s="183"/>
      <c r="O12" s="184" t="n">
        <f aca="false">N12</f>
        <v>0</v>
      </c>
      <c r="P12" s="185"/>
      <c r="Q12" s="185"/>
      <c r="R12" s="185"/>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c r="CV12" s="185"/>
      <c r="CW12" s="185"/>
      <c r="CX12" s="185"/>
      <c r="CY12" s="185"/>
      <c r="CZ12" s="185"/>
      <c r="DA12" s="185"/>
      <c r="DB12" s="185"/>
      <c r="DC12" s="185"/>
      <c r="DD12" s="185"/>
      <c r="DE12" s="185"/>
      <c r="DF12" s="185"/>
      <c r="DG12" s="185"/>
      <c r="DH12" s="185"/>
      <c r="DI12" s="185"/>
      <c r="DJ12" s="185"/>
      <c r="DK12" s="185"/>
      <c r="DL12" s="185"/>
      <c r="DM12" s="185"/>
      <c r="DN12" s="185"/>
      <c r="DO12" s="185"/>
      <c r="DP12" s="185"/>
      <c r="DQ12" s="185"/>
      <c r="DR12" s="185"/>
      <c r="DS12" s="185"/>
      <c r="DT12" s="185"/>
      <c r="DU12" s="185"/>
      <c r="DV12" s="185"/>
      <c r="DW12" s="185"/>
      <c r="DX12" s="185"/>
      <c r="DY12" s="185"/>
      <c r="DZ12" s="185"/>
      <c r="EA12" s="185"/>
      <c r="EB12" s="185"/>
      <c r="EC12" s="185"/>
      <c r="ED12" s="185"/>
      <c r="EE12" s="185"/>
      <c r="EF12" s="185"/>
      <c r="EG12" s="185"/>
      <c r="EH12" s="185"/>
      <c r="EI12" s="185"/>
      <c r="EJ12" s="185"/>
      <c r="EK12" s="185"/>
      <c r="EL12" s="185"/>
      <c r="EM12" s="185"/>
      <c r="EN12" s="185"/>
      <c r="EO12" s="185"/>
      <c r="EP12" s="185"/>
      <c r="EQ12" s="185"/>
      <c r="ER12" s="185"/>
      <c r="ES12" s="185"/>
      <c r="ET12" s="185"/>
      <c r="EU12" s="185"/>
      <c r="EV12" s="185"/>
      <c r="EW12" s="185"/>
      <c r="EX12" s="185"/>
      <c r="EY12" s="185"/>
      <c r="EZ12" s="185"/>
      <c r="FA12" s="185"/>
      <c r="FB12" s="185"/>
      <c r="FC12" s="185"/>
      <c r="FD12" s="185"/>
      <c r="FE12" s="185"/>
      <c r="FF12" s="185"/>
      <c r="FG12" s="185"/>
      <c r="FH12" s="185"/>
      <c r="FI12" s="185"/>
      <c r="FJ12" s="185"/>
      <c r="FK12" s="185"/>
      <c r="FL12" s="185"/>
      <c r="FM12" s="185"/>
      <c r="FN12" s="185"/>
      <c r="FO12" s="185"/>
      <c r="FP12" s="185"/>
      <c r="FQ12" s="185"/>
      <c r="FR12" s="185"/>
      <c r="FS12" s="185"/>
      <c r="FT12" s="185"/>
      <c r="FU12" s="185"/>
      <c r="FV12" s="185"/>
      <c r="FW12" s="185"/>
      <c r="FX12" s="185"/>
      <c r="FY12" s="185"/>
      <c r="FZ12" s="185"/>
      <c r="GA12" s="185"/>
      <c r="GB12" s="185"/>
      <c r="GC12" s="185"/>
      <c r="GD12" s="185"/>
      <c r="GE12" s="185"/>
      <c r="GF12" s="185"/>
      <c r="GG12" s="185"/>
      <c r="GH12" s="185"/>
      <c r="GI12" s="185"/>
      <c r="GJ12" s="185"/>
      <c r="GK12" s="185"/>
      <c r="GL12" s="185"/>
      <c r="GM12" s="185"/>
      <c r="GN12" s="185"/>
      <c r="GO12" s="185"/>
      <c r="GP12" s="185"/>
      <c r="GQ12" s="185"/>
      <c r="GR12" s="185"/>
      <c r="GS12" s="185"/>
      <c r="GT12" s="185"/>
      <c r="GU12" s="185"/>
      <c r="GV12" s="185"/>
      <c r="GW12" s="185"/>
      <c r="GX12" s="185"/>
      <c r="GY12" s="185"/>
      <c r="GZ12" s="185"/>
      <c r="HA12" s="185"/>
      <c r="HB12" s="185"/>
      <c r="HC12" s="185"/>
      <c r="HD12" s="185"/>
      <c r="HE12" s="185"/>
      <c r="HF12" s="185"/>
      <c r="HG12" s="185"/>
      <c r="HH12" s="185"/>
      <c r="HI12" s="185"/>
      <c r="HJ12" s="185"/>
      <c r="HK12" s="185"/>
      <c r="HL12" s="185"/>
      <c r="HM12" s="185"/>
      <c r="HN12" s="185"/>
      <c r="HO12" s="185"/>
      <c r="HP12" s="185"/>
      <c r="HQ12" s="185"/>
      <c r="HR12" s="185"/>
      <c r="HS12" s="185"/>
      <c r="HT12" s="185"/>
      <c r="HU12" s="185"/>
      <c r="HV12" s="185"/>
      <c r="HW12" s="185"/>
      <c r="HX12" s="185"/>
      <c r="HY12" s="185"/>
      <c r="HZ12" s="185"/>
      <c r="IA12" s="185"/>
      <c r="IB12" s="185"/>
      <c r="IC12" s="185"/>
      <c r="ID12" s="185"/>
      <c r="IE12" s="185"/>
      <c r="IF12" s="185"/>
      <c r="IG12" s="185"/>
      <c r="IH12" s="185"/>
      <c r="II12" s="185"/>
      <c r="IJ12" s="185"/>
      <c r="IK12" s="185"/>
      <c r="IL12" s="185"/>
      <c r="IM12" s="185"/>
      <c r="IN12" s="185"/>
      <c r="IO12" s="185"/>
      <c r="IP12" s="185"/>
      <c r="IQ12" s="185"/>
      <c r="IR12" s="185"/>
      <c r="IS12" s="185"/>
      <c r="IT12" s="185"/>
      <c r="IU12" s="185"/>
      <c r="IV12" s="185"/>
      <c r="IW12" s="185"/>
    </row>
    <row r="13" customFormat="false" ht="15.75" hidden="false" customHeight="false" outlineLevel="0" collapsed="false">
      <c r="A13" s="182" t="s">
        <v>319</v>
      </c>
      <c r="B13" s="183"/>
      <c r="C13" s="183" t="n">
        <v>0</v>
      </c>
      <c r="D13" s="183" t="n">
        <v>0</v>
      </c>
      <c r="E13" s="183" t="n">
        <v>0</v>
      </c>
      <c r="F13" s="183" t="n">
        <v>0</v>
      </c>
      <c r="G13" s="183" t="n">
        <v>0</v>
      </c>
      <c r="H13" s="183" t="n">
        <v>0</v>
      </c>
      <c r="I13" s="183" t="n">
        <v>0</v>
      </c>
      <c r="J13" s="183" t="n">
        <v>0</v>
      </c>
      <c r="K13" s="183" t="n">
        <v>0</v>
      </c>
      <c r="L13" s="183" t="n">
        <v>0</v>
      </c>
      <c r="M13" s="183" t="n">
        <v>0</v>
      </c>
      <c r="N13" s="183" t="n">
        <v>0</v>
      </c>
      <c r="O13" s="184" t="n">
        <f aca="false">N13</f>
        <v>0</v>
      </c>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c r="CV13" s="185"/>
      <c r="CW13" s="185"/>
      <c r="CX13" s="185"/>
      <c r="CY13" s="185"/>
      <c r="CZ13" s="185"/>
      <c r="DA13" s="185"/>
      <c r="DB13" s="185"/>
      <c r="DC13" s="185"/>
      <c r="DD13" s="185"/>
      <c r="DE13" s="185"/>
      <c r="DF13" s="185"/>
      <c r="DG13" s="185"/>
      <c r="DH13" s="185"/>
      <c r="DI13" s="185"/>
      <c r="DJ13" s="185"/>
      <c r="DK13" s="185"/>
      <c r="DL13" s="185"/>
      <c r="DM13" s="185"/>
      <c r="DN13" s="185"/>
      <c r="DO13" s="185"/>
      <c r="DP13" s="185"/>
      <c r="DQ13" s="185"/>
      <c r="DR13" s="185"/>
      <c r="DS13" s="185"/>
      <c r="DT13" s="185"/>
      <c r="DU13" s="185"/>
      <c r="DV13" s="185"/>
      <c r="DW13" s="185"/>
      <c r="DX13" s="185"/>
      <c r="DY13" s="185"/>
      <c r="DZ13" s="185"/>
      <c r="EA13" s="185"/>
      <c r="EB13" s="185"/>
      <c r="EC13" s="185"/>
      <c r="ED13" s="185"/>
      <c r="EE13" s="185"/>
      <c r="EF13" s="185"/>
      <c r="EG13" s="185"/>
      <c r="EH13" s="185"/>
      <c r="EI13" s="185"/>
      <c r="EJ13" s="185"/>
      <c r="EK13" s="185"/>
      <c r="EL13" s="185"/>
      <c r="EM13" s="185"/>
      <c r="EN13" s="185"/>
      <c r="EO13" s="185"/>
      <c r="EP13" s="185"/>
      <c r="EQ13" s="185"/>
      <c r="ER13" s="185"/>
      <c r="ES13" s="185"/>
      <c r="ET13" s="185"/>
      <c r="EU13" s="185"/>
      <c r="EV13" s="185"/>
      <c r="EW13" s="185"/>
      <c r="EX13" s="185"/>
      <c r="EY13" s="185"/>
      <c r="EZ13" s="185"/>
      <c r="FA13" s="185"/>
      <c r="FB13" s="185"/>
      <c r="FC13" s="185"/>
      <c r="FD13" s="185"/>
      <c r="FE13" s="185"/>
      <c r="FF13" s="185"/>
      <c r="FG13" s="185"/>
      <c r="FH13" s="185"/>
      <c r="FI13" s="185"/>
      <c r="FJ13" s="185"/>
      <c r="FK13" s="185"/>
      <c r="FL13" s="185"/>
      <c r="FM13" s="185"/>
      <c r="FN13" s="185"/>
      <c r="FO13" s="185"/>
      <c r="FP13" s="185"/>
      <c r="FQ13" s="185"/>
      <c r="FR13" s="185"/>
      <c r="FS13" s="185"/>
      <c r="FT13" s="185"/>
      <c r="FU13" s="185"/>
      <c r="FV13" s="185"/>
      <c r="FW13" s="185"/>
      <c r="FX13" s="185"/>
      <c r="FY13" s="185"/>
      <c r="FZ13" s="185"/>
      <c r="GA13" s="185"/>
      <c r="GB13" s="185"/>
      <c r="GC13" s="185"/>
      <c r="GD13" s="185"/>
      <c r="GE13" s="185"/>
      <c r="GF13" s="185"/>
      <c r="GG13" s="185"/>
      <c r="GH13" s="185"/>
      <c r="GI13" s="185"/>
      <c r="GJ13" s="185"/>
      <c r="GK13" s="185"/>
      <c r="GL13" s="185"/>
      <c r="GM13" s="185"/>
      <c r="GN13" s="185"/>
      <c r="GO13" s="185"/>
      <c r="GP13" s="185"/>
      <c r="GQ13" s="185"/>
      <c r="GR13" s="185"/>
      <c r="GS13" s="185"/>
      <c r="GT13" s="185"/>
      <c r="GU13" s="185"/>
      <c r="GV13" s="185"/>
      <c r="GW13" s="185"/>
      <c r="GX13" s="185"/>
      <c r="GY13" s="185"/>
      <c r="GZ13" s="185"/>
      <c r="HA13" s="185"/>
      <c r="HB13" s="185"/>
      <c r="HC13" s="185"/>
      <c r="HD13" s="185"/>
      <c r="HE13" s="185"/>
      <c r="HF13" s="185"/>
      <c r="HG13" s="185"/>
      <c r="HH13" s="185"/>
      <c r="HI13" s="185"/>
      <c r="HJ13" s="185"/>
      <c r="HK13" s="185"/>
      <c r="HL13" s="185"/>
      <c r="HM13" s="185"/>
      <c r="HN13" s="185"/>
      <c r="HO13" s="185"/>
      <c r="HP13" s="185"/>
      <c r="HQ13" s="185"/>
      <c r="HR13" s="185"/>
      <c r="HS13" s="185"/>
      <c r="HT13" s="185"/>
      <c r="HU13" s="185"/>
      <c r="HV13" s="185"/>
      <c r="HW13" s="185"/>
      <c r="HX13" s="185"/>
      <c r="HY13" s="185"/>
      <c r="HZ13" s="185"/>
      <c r="IA13" s="185"/>
      <c r="IB13" s="185"/>
      <c r="IC13" s="185"/>
      <c r="ID13" s="185"/>
      <c r="IE13" s="185"/>
      <c r="IF13" s="185"/>
      <c r="IG13" s="185"/>
      <c r="IH13" s="185"/>
      <c r="II13" s="185"/>
      <c r="IJ13" s="185"/>
      <c r="IK13" s="185"/>
      <c r="IL13" s="185"/>
      <c r="IM13" s="185"/>
      <c r="IN13" s="185"/>
      <c r="IO13" s="185"/>
      <c r="IP13" s="185"/>
      <c r="IQ13" s="185"/>
      <c r="IR13" s="185"/>
      <c r="IS13" s="185"/>
      <c r="IT13" s="185"/>
      <c r="IU13" s="185"/>
      <c r="IV13" s="185"/>
      <c r="IW13" s="185"/>
    </row>
    <row r="14" customFormat="false" ht="15.75" hidden="false" customHeight="false" outlineLevel="0" collapsed="false">
      <c r="A14" s="182" t="s">
        <v>320</v>
      </c>
      <c r="B14" s="183"/>
      <c r="C14" s="183"/>
      <c r="D14" s="183"/>
      <c r="E14" s="183"/>
      <c r="F14" s="183"/>
      <c r="G14" s="183"/>
      <c r="H14" s="183"/>
      <c r="I14" s="183"/>
      <c r="J14" s="183"/>
      <c r="K14" s="183"/>
      <c r="L14" s="183"/>
      <c r="M14" s="183"/>
      <c r="N14" s="183"/>
      <c r="O14" s="184" t="n">
        <f aca="false">N14</f>
        <v>0</v>
      </c>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185"/>
      <c r="FM14" s="185"/>
      <c r="FN14" s="185"/>
      <c r="FO14" s="185"/>
      <c r="FP14" s="185"/>
      <c r="FQ14" s="185"/>
      <c r="FR14" s="185"/>
      <c r="FS14" s="185"/>
      <c r="FT14" s="185"/>
      <c r="FU14" s="185"/>
      <c r="FV14" s="185"/>
      <c r="FW14" s="185"/>
      <c r="FX14" s="185"/>
      <c r="FY14" s="185"/>
      <c r="FZ14" s="185"/>
      <c r="GA14" s="185"/>
      <c r="GB14" s="185"/>
      <c r="GC14" s="185"/>
      <c r="GD14" s="185"/>
      <c r="GE14" s="185"/>
      <c r="GF14" s="185"/>
      <c r="GG14" s="185"/>
      <c r="GH14" s="185"/>
      <c r="GI14" s="185"/>
      <c r="GJ14" s="185"/>
      <c r="GK14" s="185"/>
      <c r="GL14" s="185"/>
      <c r="GM14" s="185"/>
      <c r="GN14" s="185"/>
      <c r="GO14" s="185"/>
      <c r="GP14" s="185"/>
      <c r="GQ14" s="185"/>
      <c r="GR14" s="185"/>
      <c r="GS14" s="185"/>
      <c r="GT14" s="185"/>
      <c r="GU14" s="185"/>
      <c r="GV14" s="185"/>
      <c r="GW14" s="185"/>
      <c r="GX14" s="185"/>
      <c r="GY14" s="185"/>
      <c r="GZ14" s="185"/>
      <c r="HA14" s="185"/>
      <c r="HB14" s="185"/>
      <c r="HC14" s="185"/>
      <c r="HD14" s="185"/>
      <c r="HE14" s="185"/>
      <c r="HF14" s="185"/>
      <c r="HG14" s="185"/>
      <c r="HH14" s="185"/>
      <c r="HI14" s="185"/>
      <c r="HJ14" s="185"/>
      <c r="HK14" s="185"/>
      <c r="HL14" s="185"/>
      <c r="HM14" s="185"/>
      <c r="HN14" s="185"/>
      <c r="HO14" s="185"/>
      <c r="HP14" s="185"/>
      <c r="HQ14" s="185"/>
      <c r="HR14" s="185"/>
      <c r="HS14" s="185"/>
      <c r="HT14" s="185"/>
      <c r="HU14" s="185"/>
      <c r="HV14" s="185"/>
      <c r="HW14" s="185"/>
      <c r="HX14" s="185"/>
      <c r="HY14" s="185"/>
      <c r="HZ14" s="185"/>
      <c r="IA14" s="185"/>
      <c r="IB14" s="185"/>
      <c r="IC14" s="185"/>
      <c r="ID14" s="185"/>
      <c r="IE14" s="185"/>
      <c r="IF14" s="185"/>
      <c r="IG14" s="185"/>
      <c r="IH14" s="185"/>
      <c r="II14" s="185"/>
      <c r="IJ14" s="185"/>
      <c r="IK14" s="185"/>
      <c r="IL14" s="185"/>
      <c r="IM14" s="185"/>
      <c r="IN14" s="185"/>
      <c r="IO14" s="185"/>
      <c r="IP14" s="185"/>
      <c r="IQ14" s="185"/>
      <c r="IR14" s="185"/>
      <c r="IS14" s="185"/>
      <c r="IT14" s="185"/>
      <c r="IU14" s="185"/>
      <c r="IV14" s="185"/>
      <c r="IW14" s="185"/>
    </row>
    <row r="15" customFormat="false" ht="15.75" hidden="false" customHeight="false" outlineLevel="0" collapsed="false">
      <c r="A15" s="182" t="s">
        <v>321</v>
      </c>
      <c r="B15" s="183"/>
      <c r="C15" s="183" t="n">
        <v>0</v>
      </c>
      <c r="D15" s="183" t="n">
        <v>0</v>
      </c>
      <c r="E15" s="183" t="n">
        <v>0</v>
      </c>
      <c r="F15" s="183" t="n">
        <v>0</v>
      </c>
      <c r="G15" s="183" t="n">
        <v>0</v>
      </c>
      <c r="H15" s="183" t="n">
        <v>0</v>
      </c>
      <c r="I15" s="183" t="n">
        <v>0</v>
      </c>
      <c r="J15" s="183" t="n">
        <v>0</v>
      </c>
      <c r="K15" s="183" t="n">
        <v>0</v>
      </c>
      <c r="L15" s="183" t="n">
        <v>0</v>
      </c>
      <c r="M15" s="183" t="n">
        <v>0</v>
      </c>
      <c r="N15" s="183" t="n">
        <v>0</v>
      </c>
      <c r="O15" s="184" t="n">
        <f aca="false">N15</f>
        <v>0</v>
      </c>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H15" s="185"/>
      <c r="DI15" s="185"/>
      <c r="DJ15" s="185"/>
      <c r="DK15" s="185"/>
      <c r="DL15" s="185"/>
      <c r="DM15" s="185"/>
      <c r="DN15" s="185"/>
      <c r="DO15" s="185"/>
      <c r="DP15" s="185"/>
      <c r="DQ15" s="185"/>
      <c r="DR15" s="185"/>
      <c r="DS15" s="185"/>
      <c r="DT15" s="185"/>
      <c r="DU15" s="185"/>
      <c r="DV15" s="185"/>
      <c r="DW15" s="185"/>
      <c r="DX15" s="185"/>
      <c r="DY15" s="185"/>
      <c r="DZ15" s="185"/>
      <c r="EA15" s="185"/>
      <c r="EB15" s="185"/>
      <c r="EC15" s="185"/>
      <c r="ED15" s="185"/>
      <c r="EE15" s="185"/>
      <c r="EF15" s="185"/>
      <c r="EG15" s="185"/>
      <c r="EH15" s="185"/>
      <c r="EI15" s="185"/>
      <c r="EJ15" s="185"/>
      <c r="EK15" s="185"/>
      <c r="EL15" s="185"/>
      <c r="EM15" s="185"/>
      <c r="EN15" s="185"/>
      <c r="EO15" s="185"/>
      <c r="EP15" s="185"/>
      <c r="EQ15" s="185"/>
      <c r="ER15" s="185"/>
      <c r="ES15" s="185"/>
      <c r="ET15" s="185"/>
      <c r="EU15" s="185"/>
      <c r="EV15" s="185"/>
      <c r="EW15" s="185"/>
      <c r="EX15" s="185"/>
      <c r="EY15" s="185"/>
      <c r="EZ15" s="185"/>
      <c r="FA15" s="185"/>
      <c r="FB15" s="185"/>
      <c r="FC15" s="185"/>
      <c r="FD15" s="185"/>
      <c r="FE15" s="185"/>
      <c r="FF15" s="185"/>
      <c r="FG15" s="185"/>
      <c r="FH15" s="185"/>
      <c r="FI15" s="185"/>
      <c r="FJ15" s="185"/>
      <c r="FK15" s="185"/>
      <c r="FL15" s="185"/>
      <c r="FM15" s="185"/>
      <c r="FN15" s="185"/>
      <c r="FO15" s="185"/>
      <c r="FP15" s="185"/>
      <c r="FQ15" s="185"/>
      <c r="FR15" s="185"/>
      <c r="FS15" s="185"/>
      <c r="FT15" s="185"/>
      <c r="FU15" s="185"/>
      <c r="FV15" s="185"/>
      <c r="FW15" s="185"/>
      <c r="FX15" s="185"/>
      <c r="FY15" s="185"/>
      <c r="FZ15" s="185"/>
      <c r="GA15" s="185"/>
      <c r="GB15" s="185"/>
      <c r="GC15" s="185"/>
      <c r="GD15" s="185"/>
      <c r="GE15" s="185"/>
      <c r="GF15" s="185"/>
      <c r="GG15" s="185"/>
      <c r="GH15" s="185"/>
      <c r="GI15" s="185"/>
      <c r="GJ15" s="185"/>
      <c r="GK15" s="185"/>
      <c r="GL15" s="185"/>
      <c r="GM15" s="185"/>
      <c r="GN15" s="185"/>
      <c r="GO15" s="185"/>
      <c r="GP15" s="185"/>
      <c r="GQ15" s="185"/>
      <c r="GR15" s="185"/>
      <c r="GS15" s="185"/>
      <c r="GT15" s="185"/>
      <c r="GU15" s="185"/>
      <c r="GV15" s="185"/>
      <c r="GW15" s="185"/>
      <c r="GX15" s="185"/>
      <c r="GY15" s="185"/>
      <c r="GZ15" s="185"/>
      <c r="HA15" s="185"/>
      <c r="HB15" s="185"/>
      <c r="HC15" s="185"/>
      <c r="HD15" s="185"/>
      <c r="HE15" s="185"/>
      <c r="HF15" s="185"/>
      <c r="HG15" s="185"/>
      <c r="HH15" s="185"/>
      <c r="HI15" s="185"/>
      <c r="HJ15" s="185"/>
      <c r="HK15" s="185"/>
      <c r="HL15" s="185"/>
      <c r="HM15" s="185"/>
      <c r="HN15" s="185"/>
      <c r="HO15" s="185"/>
      <c r="HP15" s="185"/>
      <c r="HQ15" s="185"/>
      <c r="HR15" s="185"/>
      <c r="HS15" s="185"/>
      <c r="HT15" s="185"/>
      <c r="HU15" s="185"/>
      <c r="HV15" s="185"/>
      <c r="HW15" s="185"/>
      <c r="HX15" s="185"/>
      <c r="HY15" s="185"/>
      <c r="HZ15" s="185"/>
      <c r="IA15" s="185"/>
      <c r="IB15" s="185"/>
      <c r="IC15" s="185"/>
      <c r="ID15" s="185"/>
      <c r="IE15" s="185"/>
      <c r="IF15" s="185"/>
      <c r="IG15" s="185"/>
      <c r="IH15" s="185"/>
      <c r="II15" s="185"/>
      <c r="IJ15" s="185"/>
      <c r="IK15" s="185"/>
      <c r="IL15" s="185"/>
      <c r="IM15" s="185"/>
      <c r="IN15" s="185"/>
      <c r="IO15" s="185"/>
      <c r="IP15" s="185"/>
      <c r="IQ15" s="185"/>
      <c r="IR15" s="185"/>
      <c r="IS15" s="185"/>
      <c r="IT15" s="185"/>
      <c r="IU15" s="185"/>
      <c r="IV15" s="185"/>
      <c r="IW15" s="185"/>
    </row>
    <row r="16" customFormat="false" ht="15.75" hidden="false" customHeight="false" outlineLevel="0" collapsed="false">
      <c r="A16" s="182" t="s">
        <v>322</v>
      </c>
      <c r="B16" s="183"/>
      <c r="C16" s="183" t="n">
        <v>0</v>
      </c>
      <c r="D16" s="183" t="n">
        <v>0</v>
      </c>
      <c r="E16" s="183" t="n">
        <v>0</v>
      </c>
      <c r="F16" s="183" t="n">
        <v>0</v>
      </c>
      <c r="G16" s="183" t="n">
        <v>0</v>
      </c>
      <c r="H16" s="183" t="n">
        <v>0</v>
      </c>
      <c r="I16" s="183" t="n">
        <v>0</v>
      </c>
      <c r="J16" s="183" t="n">
        <v>0</v>
      </c>
      <c r="K16" s="183" t="n">
        <v>0</v>
      </c>
      <c r="L16" s="183" t="n">
        <v>0</v>
      </c>
      <c r="M16" s="183" t="n">
        <v>0</v>
      </c>
      <c r="N16" s="183" t="n">
        <v>0</v>
      </c>
      <c r="O16" s="184" t="n">
        <f aca="false">N16</f>
        <v>0</v>
      </c>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185"/>
      <c r="ED16" s="185"/>
      <c r="EE16" s="185"/>
      <c r="EF16" s="185"/>
      <c r="EG16" s="185"/>
      <c r="EH16" s="185"/>
      <c r="EI16" s="185"/>
      <c r="EJ16" s="185"/>
      <c r="EK16" s="185"/>
      <c r="EL16" s="185"/>
      <c r="EM16" s="185"/>
      <c r="EN16" s="185"/>
      <c r="EO16" s="185"/>
      <c r="EP16" s="185"/>
      <c r="EQ16" s="185"/>
      <c r="ER16" s="185"/>
      <c r="ES16" s="185"/>
      <c r="ET16" s="185"/>
      <c r="EU16" s="185"/>
      <c r="EV16" s="185"/>
      <c r="EW16" s="185"/>
      <c r="EX16" s="185"/>
      <c r="EY16" s="185"/>
      <c r="EZ16" s="185"/>
      <c r="FA16" s="185"/>
      <c r="FB16" s="185"/>
      <c r="FC16" s="185"/>
      <c r="FD16" s="185"/>
      <c r="FE16" s="185"/>
      <c r="FF16" s="185"/>
      <c r="FG16" s="185"/>
      <c r="FH16" s="185"/>
      <c r="FI16" s="185"/>
      <c r="FJ16" s="185"/>
      <c r="FK16" s="185"/>
      <c r="FL16" s="185"/>
      <c r="FM16" s="185"/>
      <c r="FN16" s="185"/>
      <c r="FO16" s="185"/>
      <c r="FP16" s="185"/>
      <c r="FQ16" s="185"/>
      <c r="FR16" s="185"/>
      <c r="FS16" s="185"/>
      <c r="FT16" s="185"/>
      <c r="FU16" s="185"/>
      <c r="FV16" s="185"/>
      <c r="FW16" s="185"/>
      <c r="FX16" s="185"/>
      <c r="FY16" s="185"/>
      <c r="FZ16" s="185"/>
      <c r="GA16" s="185"/>
      <c r="GB16" s="185"/>
      <c r="GC16" s="185"/>
      <c r="GD16" s="185"/>
      <c r="GE16" s="185"/>
      <c r="GF16" s="185"/>
      <c r="GG16" s="185"/>
      <c r="GH16" s="185"/>
      <c r="GI16" s="185"/>
      <c r="GJ16" s="185"/>
      <c r="GK16" s="185"/>
      <c r="GL16" s="185"/>
      <c r="GM16" s="185"/>
      <c r="GN16" s="185"/>
      <c r="GO16" s="185"/>
      <c r="GP16" s="185"/>
      <c r="GQ16" s="185"/>
      <c r="GR16" s="185"/>
      <c r="GS16" s="185"/>
      <c r="GT16" s="185"/>
      <c r="GU16" s="185"/>
      <c r="GV16" s="185"/>
      <c r="GW16" s="185"/>
      <c r="GX16" s="185"/>
      <c r="GY16" s="185"/>
      <c r="GZ16" s="185"/>
      <c r="HA16" s="185"/>
      <c r="HB16" s="185"/>
      <c r="HC16" s="185"/>
      <c r="HD16" s="185"/>
      <c r="HE16" s="185"/>
      <c r="HF16" s="185"/>
      <c r="HG16" s="185"/>
      <c r="HH16" s="185"/>
      <c r="HI16" s="185"/>
      <c r="HJ16" s="185"/>
      <c r="HK16" s="185"/>
      <c r="HL16" s="185"/>
      <c r="HM16" s="185"/>
      <c r="HN16" s="185"/>
      <c r="HO16" s="185"/>
      <c r="HP16" s="185"/>
      <c r="HQ16" s="185"/>
      <c r="HR16" s="185"/>
      <c r="HS16" s="185"/>
      <c r="HT16" s="185"/>
      <c r="HU16" s="185"/>
      <c r="HV16" s="185"/>
      <c r="HW16" s="185"/>
      <c r="HX16" s="185"/>
      <c r="HY16" s="185"/>
      <c r="HZ16" s="185"/>
      <c r="IA16" s="185"/>
      <c r="IB16" s="185"/>
      <c r="IC16" s="185"/>
      <c r="ID16" s="185"/>
      <c r="IE16" s="185"/>
      <c r="IF16" s="185"/>
      <c r="IG16" s="185"/>
      <c r="IH16" s="185"/>
      <c r="II16" s="185"/>
      <c r="IJ16" s="185"/>
      <c r="IK16" s="185"/>
      <c r="IL16" s="185"/>
      <c r="IM16" s="185"/>
      <c r="IN16" s="185"/>
      <c r="IO16" s="185"/>
      <c r="IP16" s="185"/>
      <c r="IQ16" s="185"/>
      <c r="IR16" s="185"/>
      <c r="IS16" s="185"/>
      <c r="IT16" s="185"/>
      <c r="IU16" s="185"/>
      <c r="IV16" s="185"/>
      <c r="IW16" s="185"/>
    </row>
    <row r="17" customFormat="false" ht="15.75" hidden="false" customHeight="false" outlineLevel="0" collapsed="false">
      <c r="A17" s="182" t="s">
        <v>323</v>
      </c>
      <c r="B17" s="183"/>
      <c r="C17" s="183" t="n">
        <v>0</v>
      </c>
      <c r="D17" s="183" t="n">
        <v>0</v>
      </c>
      <c r="E17" s="183" t="n">
        <v>0</v>
      </c>
      <c r="F17" s="183" t="n">
        <v>0</v>
      </c>
      <c r="G17" s="183" t="n">
        <v>0</v>
      </c>
      <c r="H17" s="183" t="n">
        <v>0</v>
      </c>
      <c r="I17" s="183" t="n">
        <v>0</v>
      </c>
      <c r="J17" s="183" t="n">
        <v>0</v>
      </c>
      <c r="K17" s="183" t="n">
        <v>0</v>
      </c>
      <c r="L17" s="183" t="n">
        <v>0</v>
      </c>
      <c r="M17" s="183" t="n">
        <v>0</v>
      </c>
      <c r="N17" s="183" t="n">
        <v>0</v>
      </c>
      <c r="O17" s="184" t="n">
        <f aca="false">N17</f>
        <v>0</v>
      </c>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185"/>
      <c r="ED17" s="185"/>
      <c r="EE17" s="185"/>
      <c r="EF17" s="185"/>
      <c r="EG17" s="185"/>
      <c r="EH17" s="185"/>
      <c r="EI17" s="185"/>
      <c r="EJ17" s="185"/>
      <c r="EK17" s="185"/>
      <c r="EL17" s="185"/>
      <c r="EM17" s="185"/>
      <c r="EN17" s="185"/>
      <c r="EO17" s="185"/>
      <c r="EP17" s="185"/>
      <c r="EQ17" s="185"/>
      <c r="ER17" s="185"/>
      <c r="ES17" s="185"/>
      <c r="ET17" s="185"/>
      <c r="EU17" s="185"/>
      <c r="EV17" s="185"/>
      <c r="EW17" s="185"/>
      <c r="EX17" s="185"/>
      <c r="EY17" s="185"/>
      <c r="EZ17" s="185"/>
      <c r="FA17" s="185"/>
      <c r="FB17" s="185"/>
      <c r="FC17" s="185"/>
      <c r="FD17" s="185"/>
      <c r="FE17" s="185"/>
      <c r="FF17" s="185"/>
      <c r="FG17" s="185"/>
      <c r="FH17" s="185"/>
      <c r="FI17" s="185"/>
      <c r="FJ17" s="185"/>
      <c r="FK17" s="185"/>
      <c r="FL17" s="185"/>
      <c r="FM17" s="185"/>
      <c r="FN17" s="185"/>
      <c r="FO17" s="185"/>
      <c r="FP17" s="185"/>
      <c r="FQ17" s="185"/>
      <c r="FR17" s="185"/>
      <c r="FS17" s="185"/>
      <c r="FT17" s="185"/>
      <c r="FU17" s="185"/>
      <c r="FV17" s="185"/>
      <c r="FW17" s="185"/>
      <c r="FX17" s="185"/>
      <c r="FY17" s="185"/>
      <c r="FZ17" s="185"/>
      <c r="GA17" s="185"/>
      <c r="GB17" s="185"/>
      <c r="GC17" s="185"/>
      <c r="GD17" s="185"/>
      <c r="GE17" s="185"/>
      <c r="GF17" s="185"/>
      <c r="GG17" s="185"/>
      <c r="GH17" s="185"/>
      <c r="GI17" s="185"/>
      <c r="GJ17" s="185"/>
      <c r="GK17" s="185"/>
      <c r="GL17" s="185"/>
      <c r="GM17" s="185"/>
      <c r="GN17" s="185"/>
      <c r="GO17" s="185"/>
      <c r="GP17" s="185"/>
      <c r="GQ17" s="185"/>
      <c r="GR17" s="185"/>
      <c r="GS17" s="185"/>
      <c r="GT17" s="185"/>
      <c r="GU17" s="185"/>
      <c r="GV17" s="185"/>
      <c r="GW17" s="185"/>
      <c r="GX17" s="185"/>
      <c r="GY17" s="185"/>
      <c r="GZ17" s="185"/>
      <c r="HA17" s="185"/>
      <c r="HB17" s="185"/>
      <c r="HC17" s="185"/>
      <c r="HD17" s="185"/>
      <c r="HE17" s="185"/>
      <c r="HF17" s="185"/>
      <c r="HG17" s="185"/>
      <c r="HH17" s="185"/>
      <c r="HI17" s="185"/>
      <c r="HJ17" s="185"/>
      <c r="HK17" s="185"/>
      <c r="HL17" s="185"/>
      <c r="HM17" s="185"/>
      <c r="HN17" s="185"/>
      <c r="HO17" s="185"/>
      <c r="HP17" s="185"/>
      <c r="HQ17" s="185"/>
      <c r="HR17" s="185"/>
      <c r="HS17" s="185"/>
      <c r="HT17" s="185"/>
      <c r="HU17" s="185"/>
      <c r="HV17" s="185"/>
      <c r="HW17" s="185"/>
      <c r="HX17" s="185"/>
      <c r="HY17" s="185"/>
      <c r="HZ17" s="185"/>
      <c r="IA17" s="185"/>
      <c r="IB17" s="185"/>
      <c r="IC17" s="185"/>
      <c r="ID17" s="185"/>
      <c r="IE17" s="185"/>
      <c r="IF17" s="185"/>
      <c r="IG17" s="185"/>
      <c r="IH17" s="185"/>
      <c r="II17" s="185"/>
      <c r="IJ17" s="185"/>
      <c r="IK17" s="185"/>
      <c r="IL17" s="185"/>
      <c r="IM17" s="185"/>
      <c r="IN17" s="185"/>
      <c r="IO17" s="185"/>
      <c r="IP17" s="185"/>
      <c r="IQ17" s="185"/>
      <c r="IR17" s="185"/>
      <c r="IS17" s="185"/>
      <c r="IT17" s="185"/>
      <c r="IU17" s="185"/>
      <c r="IV17" s="185"/>
      <c r="IW17" s="185"/>
    </row>
    <row r="18" customFormat="false" ht="15.75" hidden="false" customHeight="false" outlineLevel="0" collapsed="false">
      <c r="A18" s="182" t="s">
        <v>324</v>
      </c>
      <c r="B18" s="183"/>
      <c r="C18" s="183"/>
      <c r="D18" s="183"/>
      <c r="E18" s="183"/>
      <c r="F18" s="183"/>
      <c r="G18" s="183"/>
      <c r="H18" s="183"/>
      <c r="I18" s="183"/>
      <c r="J18" s="183"/>
      <c r="K18" s="183"/>
      <c r="L18" s="183"/>
      <c r="M18" s="183"/>
      <c r="N18" s="183"/>
      <c r="O18" s="184" t="n">
        <f aca="false">N18</f>
        <v>0</v>
      </c>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c r="FN18" s="185"/>
      <c r="FO18" s="185"/>
      <c r="FP18" s="185"/>
      <c r="FQ18" s="185"/>
      <c r="FR18" s="185"/>
      <c r="FS18" s="185"/>
      <c r="FT18" s="185"/>
      <c r="FU18" s="185"/>
      <c r="FV18" s="185"/>
      <c r="FW18" s="185"/>
      <c r="FX18" s="185"/>
      <c r="FY18" s="185"/>
      <c r="FZ18" s="185"/>
      <c r="GA18" s="185"/>
      <c r="GB18" s="185"/>
      <c r="GC18" s="185"/>
      <c r="GD18" s="185"/>
      <c r="GE18" s="185"/>
      <c r="GF18" s="185"/>
      <c r="GG18" s="185"/>
      <c r="GH18" s="185"/>
      <c r="GI18" s="185"/>
      <c r="GJ18" s="185"/>
      <c r="GK18" s="185"/>
      <c r="GL18" s="185"/>
      <c r="GM18" s="185"/>
      <c r="GN18" s="185"/>
      <c r="GO18" s="185"/>
      <c r="GP18" s="185"/>
      <c r="GQ18" s="185"/>
      <c r="GR18" s="185"/>
      <c r="GS18" s="185"/>
      <c r="GT18" s="185"/>
      <c r="GU18" s="185"/>
      <c r="GV18" s="185"/>
      <c r="GW18" s="185"/>
      <c r="GX18" s="185"/>
      <c r="GY18" s="185"/>
      <c r="GZ18" s="185"/>
      <c r="HA18" s="185"/>
      <c r="HB18" s="185"/>
      <c r="HC18" s="185"/>
      <c r="HD18" s="185"/>
      <c r="HE18" s="185"/>
      <c r="HF18" s="185"/>
      <c r="HG18" s="185"/>
      <c r="HH18" s="185"/>
      <c r="HI18" s="185"/>
      <c r="HJ18" s="185"/>
      <c r="HK18" s="185"/>
      <c r="HL18" s="185"/>
      <c r="HM18" s="185"/>
      <c r="HN18" s="185"/>
      <c r="HO18" s="185"/>
      <c r="HP18" s="185"/>
      <c r="HQ18" s="185"/>
      <c r="HR18" s="185"/>
      <c r="HS18" s="185"/>
      <c r="HT18" s="185"/>
      <c r="HU18" s="185"/>
      <c r="HV18" s="185"/>
      <c r="HW18" s="185"/>
      <c r="HX18" s="185"/>
      <c r="HY18" s="185"/>
      <c r="HZ18" s="185"/>
      <c r="IA18" s="185"/>
      <c r="IB18" s="185"/>
      <c r="IC18" s="185"/>
      <c r="ID18" s="185"/>
      <c r="IE18" s="185"/>
      <c r="IF18" s="185"/>
      <c r="IG18" s="185"/>
      <c r="IH18" s="185"/>
      <c r="II18" s="185"/>
      <c r="IJ18" s="185"/>
      <c r="IK18" s="185"/>
      <c r="IL18" s="185"/>
      <c r="IM18" s="185"/>
      <c r="IN18" s="185"/>
      <c r="IO18" s="185"/>
      <c r="IP18" s="185"/>
      <c r="IQ18" s="185"/>
      <c r="IR18" s="185"/>
      <c r="IS18" s="185"/>
      <c r="IT18" s="185"/>
      <c r="IU18" s="185"/>
      <c r="IV18" s="185"/>
      <c r="IW18" s="185"/>
    </row>
    <row r="19" customFormat="false" ht="15.75" hidden="false" customHeight="false" outlineLevel="0" collapsed="false">
      <c r="A19" s="182" t="s">
        <v>325</v>
      </c>
      <c r="B19" s="183"/>
      <c r="C19" s="183" t="n">
        <v>0</v>
      </c>
      <c r="D19" s="183" t="n">
        <v>0</v>
      </c>
      <c r="E19" s="183" t="n">
        <v>0</v>
      </c>
      <c r="F19" s="183" t="n">
        <v>0</v>
      </c>
      <c r="G19" s="183" t="n">
        <v>0</v>
      </c>
      <c r="H19" s="183" t="n">
        <v>0</v>
      </c>
      <c r="I19" s="183" t="n">
        <v>0</v>
      </c>
      <c r="J19" s="183" t="n">
        <v>0</v>
      </c>
      <c r="K19" s="183" t="n">
        <v>0</v>
      </c>
      <c r="L19" s="183" t="n">
        <v>0</v>
      </c>
      <c r="M19" s="183" t="n">
        <v>0</v>
      </c>
      <c r="N19" s="183" t="n">
        <v>0</v>
      </c>
      <c r="O19" s="184" t="n">
        <f aca="false">N19</f>
        <v>0</v>
      </c>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85"/>
      <c r="DF19" s="185"/>
      <c r="DG19" s="185"/>
      <c r="DH19" s="185"/>
      <c r="DI19" s="185"/>
      <c r="DJ19" s="185"/>
      <c r="DK19" s="185"/>
      <c r="DL19" s="185"/>
      <c r="DM19" s="185"/>
      <c r="DN19" s="185"/>
      <c r="DO19" s="185"/>
      <c r="DP19" s="185"/>
      <c r="DQ19" s="185"/>
      <c r="DR19" s="185"/>
      <c r="DS19" s="185"/>
      <c r="DT19" s="185"/>
      <c r="DU19" s="185"/>
      <c r="DV19" s="185"/>
      <c r="DW19" s="185"/>
      <c r="DX19" s="185"/>
      <c r="DY19" s="185"/>
      <c r="DZ19" s="185"/>
      <c r="EA19" s="185"/>
      <c r="EB19" s="185"/>
      <c r="EC19" s="185"/>
      <c r="ED19" s="185"/>
      <c r="EE19" s="185"/>
      <c r="EF19" s="185"/>
      <c r="EG19" s="185"/>
      <c r="EH19" s="185"/>
      <c r="EI19" s="185"/>
      <c r="EJ19" s="185"/>
      <c r="EK19" s="185"/>
      <c r="EL19" s="185"/>
      <c r="EM19" s="185"/>
      <c r="EN19" s="185"/>
      <c r="EO19" s="185"/>
      <c r="EP19" s="185"/>
      <c r="EQ19" s="185"/>
      <c r="ER19" s="185"/>
      <c r="ES19" s="185"/>
      <c r="ET19" s="185"/>
      <c r="EU19" s="185"/>
      <c r="EV19" s="185"/>
      <c r="EW19" s="185"/>
      <c r="EX19" s="185"/>
      <c r="EY19" s="185"/>
      <c r="EZ19" s="185"/>
      <c r="FA19" s="185"/>
      <c r="FB19" s="185"/>
      <c r="FC19" s="185"/>
      <c r="FD19" s="185"/>
      <c r="FE19" s="185"/>
      <c r="FF19" s="185"/>
      <c r="FG19" s="185"/>
      <c r="FH19" s="185"/>
      <c r="FI19" s="185"/>
      <c r="FJ19" s="185"/>
      <c r="FK19" s="185"/>
      <c r="FL19" s="185"/>
      <c r="FM19" s="185"/>
      <c r="FN19" s="185"/>
      <c r="FO19" s="185"/>
      <c r="FP19" s="185"/>
      <c r="FQ19" s="185"/>
      <c r="FR19" s="185"/>
      <c r="FS19" s="185"/>
      <c r="FT19" s="185"/>
      <c r="FU19" s="185"/>
      <c r="FV19" s="185"/>
      <c r="FW19" s="185"/>
      <c r="FX19" s="185"/>
      <c r="FY19" s="185"/>
      <c r="FZ19" s="185"/>
      <c r="GA19" s="185"/>
      <c r="GB19" s="185"/>
      <c r="GC19" s="185"/>
      <c r="GD19" s="185"/>
      <c r="GE19" s="185"/>
      <c r="GF19" s="185"/>
      <c r="GG19" s="185"/>
      <c r="GH19" s="185"/>
      <c r="GI19" s="185"/>
      <c r="GJ19" s="185"/>
      <c r="GK19" s="185"/>
      <c r="GL19" s="185"/>
      <c r="GM19" s="185"/>
      <c r="GN19" s="185"/>
      <c r="GO19" s="185"/>
      <c r="GP19" s="185"/>
      <c r="GQ19" s="185"/>
      <c r="GR19" s="185"/>
      <c r="GS19" s="185"/>
      <c r="GT19" s="185"/>
      <c r="GU19" s="185"/>
      <c r="GV19" s="185"/>
      <c r="GW19" s="185"/>
      <c r="GX19" s="185"/>
      <c r="GY19" s="185"/>
      <c r="GZ19" s="185"/>
      <c r="HA19" s="185"/>
      <c r="HB19" s="185"/>
      <c r="HC19" s="185"/>
      <c r="HD19" s="185"/>
      <c r="HE19" s="185"/>
      <c r="HF19" s="185"/>
      <c r="HG19" s="185"/>
      <c r="HH19" s="185"/>
      <c r="HI19" s="185"/>
      <c r="HJ19" s="185"/>
      <c r="HK19" s="185"/>
      <c r="HL19" s="185"/>
      <c r="HM19" s="185"/>
      <c r="HN19" s="185"/>
      <c r="HO19" s="185"/>
      <c r="HP19" s="185"/>
      <c r="HQ19" s="185"/>
      <c r="HR19" s="185"/>
      <c r="HS19" s="185"/>
      <c r="HT19" s="185"/>
      <c r="HU19" s="185"/>
      <c r="HV19" s="185"/>
      <c r="HW19" s="185"/>
      <c r="HX19" s="185"/>
      <c r="HY19" s="185"/>
      <c r="HZ19" s="185"/>
      <c r="IA19" s="185"/>
      <c r="IB19" s="185"/>
      <c r="IC19" s="185"/>
      <c r="ID19" s="185"/>
      <c r="IE19" s="185"/>
      <c r="IF19" s="185"/>
      <c r="IG19" s="185"/>
      <c r="IH19" s="185"/>
      <c r="II19" s="185"/>
      <c r="IJ19" s="185"/>
      <c r="IK19" s="185"/>
      <c r="IL19" s="185"/>
      <c r="IM19" s="185"/>
      <c r="IN19" s="185"/>
      <c r="IO19" s="185"/>
      <c r="IP19" s="185"/>
      <c r="IQ19" s="185"/>
      <c r="IR19" s="185"/>
      <c r="IS19" s="185"/>
      <c r="IT19" s="185"/>
      <c r="IU19" s="185"/>
      <c r="IV19" s="185"/>
      <c r="IW19" s="185"/>
    </row>
    <row r="20" customFormat="false" ht="15.75" hidden="false" customHeight="false" outlineLevel="0" collapsed="false">
      <c r="A20" s="182" t="s">
        <v>127</v>
      </c>
      <c r="B20" s="183"/>
      <c r="C20" s="183" t="n">
        <v>0</v>
      </c>
      <c r="D20" s="183" t="n">
        <v>0</v>
      </c>
      <c r="E20" s="183" t="n">
        <v>0</v>
      </c>
      <c r="F20" s="183" t="n">
        <v>0</v>
      </c>
      <c r="G20" s="183" t="n">
        <v>0</v>
      </c>
      <c r="H20" s="183" t="n">
        <v>0</v>
      </c>
      <c r="I20" s="183" t="n">
        <v>0</v>
      </c>
      <c r="J20" s="183" t="n">
        <v>0</v>
      </c>
      <c r="K20" s="183" t="n">
        <v>0</v>
      </c>
      <c r="L20" s="183" t="n">
        <v>0</v>
      </c>
      <c r="M20" s="183" t="n">
        <v>0</v>
      </c>
      <c r="N20" s="183" t="n">
        <v>0</v>
      </c>
      <c r="O20" s="184" t="n">
        <f aca="false">N20</f>
        <v>0</v>
      </c>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c r="FD20" s="185"/>
      <c r="FE20" s="185"/>
      <c r="FF20" s="185"/>
      <c r="FG20" s="185"/>
      <c r="FH20" s="185"/>
      <c r="FI20" s="185"/>
      <c r="FJ20" s="185"/>
      <c r="FK20" s="185"/>
      <c r="FL20" s="185"/>
      <c r="FM20" s="185"/>
      <c r="FN20" s="185"/>
      <c r="FO20" s="185"/>
      <c r="FP20" s="185"/>
      <c r="FQ20" s="185"/>
      <c r="FR20" s="185"/>
      <c r="FS20" s="185"/>
      <c r="FT20" s="185"/>
      <c r="FU20" s="185"/>
      <c r="FV20" s="185"/>
      <c r="FW20" s="185"/>
      <c r="FX20" s="185"/>
      <c r="FY20" s="185"/>
      <c r="FZ20" s="185"/>
      <c r="GA20" s="185"/>
      <c r="GB20" s="185"/>
      <c r="GC20" s="185"/>
      <c r="GD20" s="185"/>
      <c r="GE20" s="185"/>
      <c r="GF20" s="185"/>
      <c r="GG20" s="185"/>
      <c r="GH20" s="185"/>
      <c r="GI20" s="185"/>
      <c r="GJ20" s="185"/>
      <c r="GK20" s="185"/>
      <c r="GL20" s="185"/>
      <c r="GM20" s="185"/>
      <c r="GN20" s="185"/>
      <c r="GO20" s="185"/>
      <c r="GP20" s="185"/>
      <c r="GQ20" s="185"/>
      <c r="GR20" s="185"/>
      <c r="GS20" s="185"/>
      <c r="GT20" s="185"/>
      <c r="GU20" s="185"/>
      <c r="GV20" s="185"/>
      <c r="GW20" s="185"/>
      <c r="GX20" s="185"/>
      <c r="GY20" s="185"/>
      <c r="GZ20" s="185"/>
      <c r="HA20" s="185"/>
      <c r="HB20" s="185"/>
      <c r="HC20" s="185"/>
      <c r="HD20" s="185"/>
      <c r="HE20" s="185"/>
      <c r="HF20" s="185"/>
      <c r="HG20" s="185"/>
      <c r="HH20" s="185"/>
      <c r="HI20" s="185"/>
      <c r="HJ20" s="185"/>
      <c r="HK20" s="185"/>
      <c r="HL20" s="185"/>
      <c r="HM20" s="185"/>
      <c r="HN20" s="185"/>
      <c r="HO20" s="185"/>
      <c r="HP20" s="185"/>
      <c r="HQ20" s="185"/>
      <c r="HR20" s="185"/>
      <c r="HS20" s="185"/>
      <c r="HT20" s="185"/>
      <c r="HU20" s="185"/>
      <c r="HV20" s="185"/>
      <c r="HW20" s="185"/>
      <c r="HX20" s="185"/>
      <c r="HY20" s="185"/>
      <c r="HZ20" s="185"/>
      <c r="IA20" s="185"/>
      <c r="IB20" s="185"/>
      <c r="IC20" s="185"/>
      <c r="ID20" s="185"/>
      <c r="IE20" s="185"/>
      <c r="IF20" s="185"/>
      <c r="IG20" s="185"/>
      <c r="IH20" s="185"/>
      <c r="II20" s="185"/>
      <c r="IJ20" s="185"/>
      <c r="IK20" s="185"/>
      <c r="IL20" s="185"/>
      <c r="IM20" s="185"/>
      <c r="IN20" s="185"/>
      <c r="IO20" s="185"/>
      <c r="IP20" s="185"/>
      <c r="IQ20" s="185"/>
      <c r="IR20" s="185"/>
      <c r="IS20" s="185"/>
      <c r="IT20" s="185"/>
      <c r="IU20" s="185"/>
      <c r="IV20" s="185"/>
      <c r="IW20" s="185"/>
    </row>
    <row r="21" customFormat="false" ht="15.75" hidden="false" customHeight="false" outlineLevel="0" collapsed="false">
      <c r="A21" s="182" t="s">
        <v>129</v>
      </c>
      <c r="B21" s="183"/>
      <c r="C21" s="183" t="n">
        <v>0</v>
      </c>
      <c r="D21" s="183" t="n">
        <v>0</v>
      </c>
      <c r="E21" s="183" t="n">
        <v>0</v>
      </c>
      <c r="F21" s="183" t="n">
        <v>0</v>
      </c>
      <c r="G21" s="183" t="n">
        <v>0</v>
      </c>
      <c r="H21" s="183" t="n">
        <v>0</v>
      </c>
      <c r="I21" s="183" t="n">
        <v>0</v>
      </c>
      <c r="J21" s="183" t="n">
        <v>0</v>
      </c>
      <c r="K21" s="183" t="n">
        <v>0</v>
      </c>
      <c r="L21" s="183" t="n">
        <v>0</v>
      </c>
      <c r="M21" s="183" t="n">
        <v>0</v>
      </c>
      <c r="N21" s="183" t="n">
        <v>0</v>
      </c>
      <c r="O21" s="184" t="n">
        <f aca="false">N21</f>
        <v>0</v>
      </c>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c r="GO21" s="185"/>
      <c r="GP21" s="185"/>
      <c r="GQ21" s="185"/>
      <c r="GR21" s="185"/>
      <c r="GS21" s="185"/>
      <c r="GT21" s="185"/>
      <c r="GU21" s="185"/>
      <c r="GV21" s="185"/>
      <c r="GW21" s="185"/>
      <c r="GX21" s="185"/>
      <c r="GY21" s="185"/>
      <c r="GZ21" s="185"/>
      <c r="HA21" s="185"/>
      <c r="HB21" s="185"/>
      <c r="HC21" s="185"/>
      <c r="HD21" s="185"/>
      <c r="HE21" s="185"/>
      <c r="HF21" s="185"/>
      <c r="HG21" s="185"/>
      <c r="HH21" s="185"/>
      <c r="HI21" s="185"/>
      <c r="HJ21" s="185"/>
      <c r="HK21" s="185"/>
      <c r="HL21" s="185"/>
      <c r="HM21" s="185"/>
      <c r="HN21" s="185"/>
      <c r="HO21" s="185"/>
      <c r="HP21" s="185"/>
      <c r="HQ21" s="185"/>
      <c r="HR21" s="185"/>
      <c r="HS21" s="185"/>
      <c r="HT21" s="185"/>
      <c r="HU21" s="185"/>
      <c r="HV21" s="185"/>
      <c r="HW21" s="185"/>
      <c r="HX21" s="185"/>
      <c r="HY21" s="185"/>
      <c r="HZ21" s="185"/>
      <c r="IA21" s="185"/>
      <c r="IB21" s="185"/>
      <c r="IC21" s="185"/>
      <c r="ID21" s="185"/>
      <c r="IE21" s="185"/>
      <c r="IF21" s="185"/>
      <c r="IG21" s="185"/>
      <c r="IH21" s="185"/>
      <c r="II21" s="185"/>
      <c r="IJ21" s="185"/>
      <c r="IK21" s="185"/>
      <c r="IL21" s="185"/>
      <c r="IM21" s="185"/>
      <c r="IN21" s="185"/>
      <c r="IO21" s="185"/>
      <c r="IP21" s="185"/>
      <c r="IQ21" s="185"/>
      <c r="IR21" s="185"/>
      <c r="IS21" s="185"/>
      <c r="IT21" s="185"/>
      <c r="IU21" s="185"/>
      <c r="IV21" s="185"/>
      <c r="IW21" s="185"/>
    </row>
    <row r="22" customFormat="false" ht="15.75" hidden="false" customHeight="false" outlineLevel="0" collapsed="false">
      <c r="A22" s="182" t="s">
        <v>326</v>
      </c>
      <c r="B22" s="183"/>
      <c r="C22" s="183"/>
      <c r="D22" s="183"/>
      <c r="E22" s="183"/>
      <c r="F22" s="183"/>
      <c r="G22" s="183"/>
      <c r="H22" s="183"/>
      <c r="I22" s="183"/>
      <c r="J22" s="183"/>
      <c r="K22" s="183"/>
      <c r="L22" s="183"/>
      <c r="M22" s="183"/>
      <c r="N22" s="183"/>
      <c r="O22" s="184" t="n">
        <f aca="false">N22</f>
        <v>0</v>
      </c>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c r="DH22" s="185"/>
      <c r="DI22" s="185"/>
      <c r="DJ22" s="185"/>
      <c r="DK22" s="185"/>
      <c r="DL22" s="185"/>
      <c r="DM22" s="185"/>
      <c r="DN22" s="185"/>
      <c r="DO22" s="185"/>
      <c r="DP22" s="185"/>
      <c r="DQ22" s="185"/>
      <c r="DR22" s="185"/>
      <c r="DS22" s="185"/>
      <c r="DT22" s="185"/>
      <c r="DU22" s="185"/>
      <c r="DV22" s="185"/>
      <c r="DW22" s="185"/>
      <c r="DX22" s="185"/>
      <c r="DY22" s="185"/>
      <c r="DZ22" s="185"/>
      <c r="EA22" s="185"/>
      <c r="EB22" s="185"/>
      <c r="EC22" s="185"/>
      <c r="ED22" s="185"/>
      <c r="EE22" s="185"/>
      <c r="EF22" s="185"/>
      <c r="EG22" s="185"/>
      <c r="EH22" s="185"/>
      <c r="EI22" s="185"/>
      <c r="EJ22" s="185"/>
      <c r="EK22" s="185"/>
      <c r="EL22" s="185"/>
      <c r="EM22" s="185"/>
      <c r="EN22" s="185"/>
      <c r="EO22" s="185"/>
      <c r="EP22" s="185"/>
      <c r="EQ22" s="185"/>
      <c r="ER22" s="185"/>
      <c r="ES22" s="185"/>
      <c r="ET22" s="185"/>
      <c r="EU22" s="185"/>
      <c r="EV22" s="185"/>
      <c r="EW22" s="185"/>
      <c r="EX22" s="185"/>
      <c r="EY22" s="185"/>
      <c r="EZ22" s="185"/>
      <c r="FA22" s="185"/>
      <c r="FB22" s="185"/>
      <c r="FC22" s="185"/>
      <c r="FD22" s="185"/>
      <c r="FE22" s="185"/>
      <c r="FF22" s="185"/>
      <c r="FG22" s="185"/>
      <c r="FH22" s="185"/>
      <c r="FI22" s="185"/>
      <c r="FJ22" s="185"/>
      <c r="FK22" s="185"/>
      <c r="FL22" s="185"/>
      <c r="FM22" s="185"/>
      <c r="FN22" s="185"/>
      <c r="FO22" s="185"/>
      <c r="FP22" s="185"/>
      <c r="FQ22" s="185"/>
      <c r="FR22" s="185"/>
      <c r="FS22" s="185"/>
      <c r="FT22" s="185"/>
      <c r="FU22" s="185"/>
      <c r="FV22" s="185"/>
      <c r="FW22" s="185"/>
      <c r="FX22" s="185"/>
      <c r="FY22" s="185"/>
      <c r="FZ22" s="185"/>
      <c r="GA22" s="185"/>
      <c r="GB22" s="185"/>
      <c r="GC22" s="185"/>
      <c r="GD22" s="185"/>
      <c r="GE22" s="185"/>
      <c r="GF22" s="185"/>
      <c r="GG22" s="185"/>
      <c r="GH22" s="185"/>
      <c r="GI22" s="185"/>
      <c r="GJ22" s="185"/>
      <c r="GK22" s="185"/>
      <c r="GL22" s="185"/>
      <c r="GM22" s="185"/>
      <c r="GN22" s="185"/>
      <c r="GO22" s="185"/>
      <c r="GP22" s="185"/>
      <c r="GQ22" s="185"/>
      <c r="GR22" s="185"/>
      <c r="GS22" s="185"/>
      <c r="GT22" s="185"/>
      <c r="GU22" s="185"/>
      <c r="GV22" s="185"/>
      <c r="GW22" s="185"/>
      <c r="GX22" s="185"/>
      <c r="GY22" s="185"/>
      <c r="GZ22" s="185"/>
      <c r="HA22" s="185"/>
      <c r="HB22" s="185"/>
      <c r="HC22" s="185"/>
      <c r="HD22" s="185"/>
      <c r="HE22" s="185"/>
      <c r="HF22" s="185"/>
      <c r="HG22" s="185"/>
      <c r="HH22" s="185"/>
      <c r="HI22" s="185"/>
      <c r="HJ22" s="185"/>
      <c r="HK22" s="185"/>
      <c r="HL22" s="185"/>
      <c r="HM22" s="185"/>
      <c r="HN22" s="185"/>
      <c r="HO22" s="185"/>
      <c r="HP22" s="185"/>
      <c r="HQ22" s="185"/>
      <c r="HR22" s="185"/>
      <c r="HS22" s="185"/>
      <c r="HT22" s="185"/>
      <c r="HU22" s="185"/>
      <c r="HV22" s="185"/>
      <c r="HW22" s="185"/>
      <c r="HX22" s="185"/>
      <c r="HY22" s="185"/>
      <c r="HZ22" s="185"/>
      <c r="IA22" s="185"/>
      <c r="IB22" s="185"/>
      <c r="IC22" s="185"/>
      <c r="ID22" s="185"/>
      <c r="IE22" s="185"/>
      <c r="IF22" s="185"/>
      <c r="IG22" s="185"/>
      <c r="IH22" s="185"/>
      <c r="II22" s="185"/>
      <c r="IJ22" s="185"/>
      <c r="IK22" s="185"/>
      <c r="IL22" s="185"/>
      <c r="IM22" s="185"/>
      <c r="IN22" s="185"/>
      <c r="IO22" s="185"/>
      <c r="IP22" s="185"/>
      <c r="IQ22" s="185"/>
      <c r="IR22" s="185"/>
      <c r="IS22" s="185"/>
      <c r="IT22" s="185"/>
      <c r="IU22" s="185"/>
      <c r="IV22" s="185"/>
      <c r="IW22" s="185"/>
    </row>
    <row r="23" customFormat="false" ht="15.75" hidden="false" customHeight="false" outlineLevel="0" collapsed="false">
      <c r="A23" s="182" t="s">
        <v>327</v>
      </c>
      <c r="B23" s="183"/>
      <c r="C23" s="183"/>
      <c r="D23" s="183"/>
      <c r="E23" s="183"/>
      <c r="F23" s="183"/>
      <c r="G23" s="183"/>
      <c r="H23" s="183"/>
      <c r="I23" s="183"/>
      <c r="J23" s="183"/>
      <c r="K23" s="183"/>
      <c r="L23" s="183"/>
      <c r="M23" s="183"/>
      <c r="N23" s="183"/>
      <c r="O23" s="184" t="n">
        <f aca="false">N23</f>
        <v>0</v>
      </c>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H23" s="185"/>
      <c r="DI23" s="185"/>
      <c r="DJ23" s="185"/>
      <c r="DK23" s="185"/>
      <c r="DL23" s="185"/>
      <c r="DM23" s="185"/>
      <c r="DN23" s="185"/>
      <c r="DO23" s="185"/>
      <c r="DP23" s="185"/>
      <c r="DQ23" s="185"/>
      <c r="DR23" s="185"/>
      <c r="DS23" s="185"/>
      <c r="DT23" s="185"/>
      <c r="DU23" s="185"/>
      <c r="DV23" s="185"/>
      <c r="DW23" s="185"/>
      <c r="DX23" s="185"/>
      <c r="DY23" s="185"/>
      <c r="DZ23" s="185"/>
      <c r="EA23" s="185"/>
      <c r="EB23" s="185"/>
      <c r="EC23" s="185"/>
      <c r="ED23" s="185"/>
      <c r="EE23" s="185"/>
      <c r="EF23" s="185"/>
      <c r="EG23" s="185"/>
      <c r="EH23" s="185"/>
      <c r="EI23" s="185"/>
      <c r="EJ23" s="185"/>
      <c r="EK23" s="185"/>
      <c r="EL23" s="185"/>
      <c r="EM23" s="185"/>
      <c r="EN23" s="185"/>
      <c r="EO23" s="185"/>
      <c r="EP23" s="185"/>
      <c r="EQ23" s="185"/>
      <c r="ER23" s="185"/>
      <c r="ES23" s="185"/>
      <c r="ET23" s="185"/>
      <c r="EU23" s="185"/>
      <c r="EV23" s="185"/>
      <c r="EW23" s="185"/>
      <c r="EX23" s="185"/>
      <c r="EY23" s="185"/>
      <c r="EZ23" s="185"/>
      <c r="FA23" s="185"/>
      <c r="FB23" s="185"/>
      <c r="FC23" s="185"/>
      <c r="FD23" s="185"/>
      <c r="FE23" s="185"/>
      <c r="FF23" s="185"/>
      <c r="FG23" s="185"/>
      <c r="FH23" s="185"/>
      <c r="FI23" s="185"/>
      <c r="FJ23" s="185"/>
      <c r="FK23" s="185"/>
      <c r="FL23" s="185"/>
      <c r="FM23" s="185"/>
      <c r="FN23" s="185"/>
      <c r="FO23" s="185"/>
      <c r="FP23" s="185"/>
      <c r="FQ23" s="185"/>
      <c r="FR23" s="185"/>
      <c r="FS23" s="185"/>
      <c r="FT23" s="185"/>
      <c r="FU23" s="185"/>
      <c r="FV23" s="185"/>
      <c r="FW23" s="185"/>
      <c r="FX23" s="185"/>
      <c r="FY23" s="185"/>
      <c r="FZ23" s="185"/>
      <c r="GA23" s="185"/>
      <c r="GB23" s="185"/>
      <c r="GC23" s="185"/>
      <c r="GD23" s="185"/>
      <c r="GE23" s="185"/>
      <c r="GF23" s="185"/>
      <c r="GG23" s="185"/>
      <c r="GH23" s="185"/>
      <c r="GI23" s="185"/>
      <c r="GJ23" s="185"/>
      <c r="GK23" s="185"/>
      <c r="GL23" s="185"/>
      <c r="GM23" s="185"/>
      <c r="GN23" s="185"/>
      <c r="GO23" s="185"/>
      <c r="GP23" s="185"/>
      <c r="GQ23" s="185"/>
      <c r="GR23" s="185"/>
      <c r="GS23" s="185"/>
      <c r="GT23" s="185"/>
      <c r="GU23" s="185"/>
      <c r="GV23" s="185"/>
      <c r="GW23" s="185"/>
      <c r="GX23" s="185"/>
      <c r="GY23" s="185"/>
      <c r="GZ23" s="185"/>
      <c r="HA23" s="185"/>
      <c r="HB23" s="185"/>
      <c r="HC23" s="185"/>
      <c r="HD23" s="185"/>
      <c r="HE23" s="185"/>
      <c r="HF23" s="185"/>
      <c r="HG23" s="185"/>
      <c r="HH23" s="185"/>
      <c r="HI23" s="185"/>
      <c r="HJ23" s="185"/>
      <c r="HK23" s="185"/>
      <c r="HL23" s="185"/>
      <c r="HM23" s="185"/>
      <c r="HN23" s="185"/>
      <c r="HO23" s="185"/>
      <c r="HP23" s="185"/>
      <c r="HQ23" s="185"/>
      <c r="HR23" s="185"/>
      <c r="HS23" s="185"/>
      <c r="HT23" s="185"/>
      <c r="HU23" s="185"/>
      <c r="HV23" s="185"/>
      <c r="HW23" s="185"/>
      <c r="HX23" s="185"/>
      <c r="HY23" s="185"/>
      <c r="HZ23" s="185"/>
      <c r="IA23" s="185"/>
      <c r="IB23" s="185"/>
      <c r="IC23" s="185"/>
      <c r="ID23" s="185"/>
      <c r="IE23" s="185"/>
      <c r="IF23" s="185"/>
      <c r="IG23" s="185"/>
      <c r="IH23" s="185"/>
      <c r="II23" s="185"/>
      <c r="IJ23" s="185"/>
      <c r="IK23" s="185"/>
      <c r="IL23" s="185"/>
      <c r="IM23" s="185"/>
      <c r="IN23" s="185"/>
      <c r="IO23" s="185"/>
      <c r="IP23" s="185"/>
      <c r="IQ23" s="185"/>
      <c r="IR23" s="185"/>
      <c r="IS23" s="185"/>
      <c r="IT23" s="185"/>
      <c r="IU23" s="185"/>
      <c r="IV23" s="185"/>
      <c r="IW23" s="185"/>
    </row>
    <row r="24" customFormat="false" ht="15.75" hidden="false" customHeight="false" outlineLevel="0" collapsed="false">
      <c r="A24" s="182" t="s">
        <v>328</v>
      </c>
      <c r="B24" s="183"/>
      <c r="C24" s="183"/>
      <c r="D24" s="183"/>
      <c r="E24" s="183"/>
      <c r="F24" s="183"/>
      <c r="G24" s="183"/>
      <c r="H24" s="183"/>
      <c r="I24" s="183"/>
      <c r="J24" s="183"/>
      <c r="K24" s="183"/>
      <c r="L24" s="183"/>
      <c r="M24" s="183"/>
      <c r="N24" s="183"/>
      <c r="O24" s="184" t="n">
        <f aca="false">N24</f>
        <v>0</v>
      </c>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5"/>
      <c r="FM24" s="185"/>
      <c r="FN24" s="185"/>
      <c r="FO24" s="185"/>
      <c r="FP24" s="185"/>
      <c r="FQ24" s="185"/>
      <c r="FR24" s="185"/>
      <c r="FS24" s="185"/>
      <c r="FT24" s="185"/>
      <c r="FU24" s="185"/>
      <c r="FV24" s="185"/>
      <c r="FW24" s="185"/>
      <c r="FX24" s="185"/>
      <c r="FY24" s="185"/>
      <c r="FZ24" s="185"/>
      <c r="GA24" s="185"/>
      <c r="GB24" s="185"/>
      <c r="GC24" s="185"/>
      <c r="GD24" s="185"/>
      <c r="GE24" s="185"/>
      <c r="GF24" s="185"/>
      <c r="GG24" s="185"/>
      <c r="GH24" s="185"/>
      <c r="GI24" s="185"/>
      <c r="GJ24" s="185"/>
      <c r="GK24" s="185"/>
      <c r="GL24" s="185"/>
      <c r="GM24" s="185"/>
      <c r="GN24" s="185"/>
      <c r="GO24" s="185"/>
      <c r="GP24" s="185"/>
      <c r="GQ24" s="185"/>
      <c r="GR24" s="185"/>
      <c r="GS24" s="185"/>
      <c r="GT24" s="185"/>
      <c r="GU24" s="185"/>
      <c r="GV24" s="185"/>
      <c r="GW24" s="185"/>
      <c r="GX24" s="185"/>
      <c r="GY24" s="185"/>
      <c r="GZ24" s="185"/>
      <c r="HA24" s="185"/>
      <c r="HB24" s="185"/>
      <c r="HC24" s="185"/>
      <c r="HD24" s="185"/>
      <c r="HE24" s="185"/>
      <c r="HF24" s="185"/>
      <c r="HG24" s="185"/>
      <c r="HH24" s="185"/>
      <c r="HI24" s="185"/>
      <c r="HJ24" s="185"/>
      <c r="HK24" s="185"/>
      <c r="HL24" s="185"/>
      <c r="HM24" s="185"/>
      <c r="HN24" s="185"/>
      <c r="HO24" s="185"/>
      <c r="HP24" s="185"/>
      <c r="HQ24" s="185"/>
      <c r="HR24" s="185"/>
      <c r="HS24" s="185"/>
      <c r="HT24" s="185"/>
      <c r="HU24" s="185"/>
      <c r="HV24" s="185"/>
      <c r="HW24" s="185"/>
      <c r="HX24" s="185"/>
      <c r="HY24" s="185"/>
      <c r="HZ24" s="185"/>
      <c r="IA24" s="185"/>
      <c r="IB24" s="185"/>
      <c r="IC24" s="185"/>
      <c r="ID24" s="185"/>
      <c r="IE24" s="185"/>
      <c r="IF24" s="185"/>
      <c r="IG24" s="185"/>
      <c r="IH24" s="185"/>
      <c r="II24" s="185"/>
      <c r="IJ24" s="185"/>
      <c r="IK24" s="185"/>
      <c r="IL24" s="185"/>
      <c r="IM24" s="185"/>
      <c r="IN24" s="185"/>
      <c r="IO24" s="185"/>
      <c r="IP24" s="185"/>
      <c r="IQ24" s="185"/>
      <c r="IR24" s="185"/>
      <c r="IS24" s="185"/>
      <c r="IT24" s="185"/>
      <c r="IU24" s="185"/>
      <c r="IV24" s="185"/>
      <c r="IW24" s="185"/>
    </row>
    <row r="25" customFormat="false" ht="15.75" hidden="false" customHeight="false" outlineLevel="0" collapsed="false">
      <c r="A25" s="182" t="s">
        <v>329</v>
      </c>
      <c r="B25" s="183"/>
      <c r="C25" s="183"/>
      <c r="D25" s="183"/>
      <c r="E25" s="183"/>
      <c r="F25" s="183"/>
      <c r="G25" s="183"/>
      <c r="H25" s="183"/>
      <c r="I25" s="183"/>
      <c r="J25" s="183"/>
      <c r="K25" s="183"/>
      <c r="L25" s="183"/>
      <c r="M25" s="183"/>
      <c r="N25" s="183"/>
      <c r="O25" s="184" t="n">
        <f aca="false">N25</f>
        <v>0</v>
      </c>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c r="FD25" s="185"/>
      <c r="FE25" s="185"/>
      <c r="FF25" s="185"/>
      <c r="FG25" s="185"/>
      <c r="FH25" s="185"/>
      <c r="FI25" s="185"/>
      <c r="FJ25" s="185"/>
      <c r="FK25" s="185"/>
      <c r="FL25" s="185"/>
      <c r="FM25" s="185"/>
      <c r="FN25" s="185"/>
      <c r="FO25" s="185"/>
      <c r="FP25" s="185"/>
      <c r="FQ25" s="185"/>
      <c r="FR25" s="185"/>
      <c r="FS25" s="185"/>
      <c r="FT25" s="185"/>
      <c r="FU25" s="185"/>
      <c r="FV25" s="185"/>
      <c r="FW25" s="185"/>
      <c r="FX25" s="185"/>
      <c r="FY25" s="185"/>
      <c r="FZ25" s="185"/>
      <c r="GA25" s="185"/>
      <c r="GB25" s="185"/>
      <c r="GC25" s="185"/>
      <c r="GD25" s="185"/>
      <c r="GE25" s="185"/>
      <c r="GF25" s="185"/>
      <c r="GG25" s="185"/>
      <c r="GH25" s="185"/>
      <c r="GI25" s="185"/>
      <c r="GJ25" s="185"/>
      <c r="GK25" s="185"/>
      <c r="GL25" s="185"/>
      <c r="GM25" s="185"/>
      <c r="GN25" s="185"/>
      <c r="GO25" s="185"/>
      <c r="GP25" s="185"/>
      <c r="GQ25" s="185"/>
      <c r="GR25" s="185"/>
      <c r="GS25" s="185"/>
      <c r="GT25" s="185"/>
      <c r="GU25" s="185"/>
      <c r="GV25" s="185"/>
      <c r="GW25" s="185"/>
      <c r="GX25" s="185"/>
      <c r="GY25" s="185"/>
      <c r="GZ25" s="185"/>
      <c r="HA25" s="185"/>
      <c r="HB25" s="185"/>
      <c r="HC25" s="185"/>
      <c r="HD25" s="185"/>
      <c r="HE25" s="185"/>
      <c r="HF25" s="185"/>
      <c r="HG25" s="185"/>
      <c r="HH25" s="185"/>
      <c r="HI25" s="185"/>
      <c r="HJ25" s="185"/>
      <c r="HK25" s="185"/>
      <c r="HL25" s="185"/>
      <c r="HM25" s="185"/>
      <c r="HN25" s="185"/>
      <c r="HO25" s="185"/>
      <c r="HP25" s="185"/>
      <c r="HQ25" s="185"/>
      <c r="HR25" s="185"/>
      <c r="HS25" s="185"/>
      <c r="HT25" s="185"/>
      <c r="HU25" s="185"/>
      <c r="HV25" s="185"/>
      <c r="HW25" s="185"/>
      <c r="HX25" s="185"/>
      <c r="HY25" s="185"/>
      <c r="HZ25" s="185"/>
      <c r="IA25" s="185"/>
      <c r="IB25" s="185"/>
      <c r="IC25" s="185"/>
      <c r="ID25" s="185"/>
      <c r="IE25" s="185"/>
      <c r="IF25" s="185"/>
      <c r="IG25" s="185"/>
      <c r="IH25" s="185"/>
      <c r="II25" s="185"/>
      <c r="IJ25" s="185"/>
      <c r="IK25" s="185"/>
      <c r="IL25" s="185"/>
      <c r="IM25" s="185"/>
      <c r="IN25" s="185"/>
      <c r="IO25" s="185"/>
      <c r="IP25" s="185"/>
      <c r="IQ25" s="185"/>
      <c r="IR25" s="185"/>
      <c r="IS25" s="185"/>
      <c r="IT25" s="185"/>
      <c r="IU25" s="185"/>
      <c r="IV25" s="185"/>
      <c r="IW25" s="185"/>
    </row>
    <row r="26" customFormat="false" ht="15.75" hidden="false" customHeight="false" outlineLevel="0" collapsed="false">
      <c r="A26" s="182" t="s">
        <v>330</v>
      </c>
      <c r="B26" s="183"/>
      <c r="C26" s="183"/>
      <c r="D26" s="183"/>
      <c r="E26" s="183"/>
      <c r="F26" s="183"/>
      <c r="G26" s="183"/>
      <c r="H26" s="183"/>
      <c r="I26" s="183"/>
      <c r="J26" s="183"/>
      <c r="K26" s="183"/>
      <c r="L26" s="183"/>
      <c r="M26" s="183"/>
      <c r="N26" s="183"/>
      <c r="O26" s="184" t="n">
        <f aca="false">N26</f>
        <v>0</v>
      </c>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85"/>
      <c r="DI26" s="185"/>
      <c r="DJ26" s="185"/>
      <c r="DK26" s="185"/>
      <c r="DL26" s="185"/>
      <c r="DM26" s="185"/>
      <c r="DN26" s="185"/>
      <c r="DO26" s="185"/>
      <c r="DP26" s="185"/>
      <c r="DQ26" s="185"/>
      <c r="DR26" s="185"/>
      <c r="DS26" s="185"/>
      <c r="DT26" s="185"/>
      <c r="DU26" s="185"/>
      <c r="DV26" s="185"/>
      <c r="DW26" s="185"/>
      <c r="DX26" s="185"/>
      <c r="DY26" s="185"/>
      <c r="DZ26" s="185"/>
      <c r="EA26" s="185"/>
      <c r="EB26" s="185"/>
      <c r="EC26" s="185"/>
      <c r="ED26" s="185"/>
      <c r="EE26" s="185"/>
      <c r="EF26" s="185"/>
      <c r="EG26" s="185"/>
      <c r="EH26" s="185"/>
      <c r="EI26" s="185"/>
      <c r="EJ26" s="185"/>
      <c r="EK26" s="185"/>
      <c r="EL26" s="185"/>
      <c r="EM26" s="185"/>
      <c r="EN26" s="185"/>
      <c r="EO26" s="185"/>
      <c r="EP26" s="185"/>
      <c r="EQ26" s="185"/>
      <c r="ER26" s="185"/>
      <c r="ES26" s="185"/>
      <c r="ET26" s="185"/>
      <c r="EU26" s="185"/>
      <c r="EV26" s="185"/>
      <c r="EW26" s="185"/>
      <c r="EX26" s="185"/>
      <c r="EY26" s="185"/>
      <c r="EZ26" s="185"/>
      <c r="FA26" s="185"/>
      <c r="FB26" s="185"/>
      <c r="FC26" s="185"/>
      <c r="FD26" s="185"/>
      <c r="FE26" s="185"/>
      <c r="FF26" s="185"/>
      <c r="FG26" s="185"/>
      <c r="FH26" s="185"/>
      <c r="FI26" s="185"/>
      <c r="FJ26" s="185"/>
      <c r="FK26" s="185"/>
      <c r="FL26" s="185"/>
      <c r="FM26" s="185"/>
      <c r="FN26" s="185"/>
      <c r="FO26" s="185"/>
      <c r="FP26" s="185"/>
      <c r="FQ26" s="185"/>
      <c r="FR26" s="185"/>
      <c r="FS26" s="185"/>
      <c r="FT26" s="185"/>
      <c r="FU26" s="185"/>
      <c r="FV26" s="185"/>
      <c r="FW26" s="185"/>
      <c r="FX26" s="185"/>
      <c r="FY26" s="185"/>
      <c r="FZ26" s="185"/>
      <c r="GA26" s="185"/>
      <c r="GB26" s="185"/>
      <c r="GC26" s="185"/>
      <c r="GD26" s="185"/>
      <c r="GE26" s="185"/>
      <c r="GF26" s="185"/>
      <c r="GG26" s="185"/>
      <c r="GH26" s="185"/>
      <c r="GI26" s="185"/>
      <c r="GJ26" s="185"/>
      <c r="GK26" s="185"/>
      <c r="GL26" s="185"/>
      <c r="GM26" s="185"/>
      <c r="GN26" s="185"/>
      <c r="GO26" s="185"/>
      <c r="GP26" s="185"/>
      <c r="GQ26" s="185"/>
      <c r="GR26" s="185"/>
      <c r="GS26" s="185"/>
      <c r="GT26" s="185"/>
      <c r="GU26" s="185"/>
      <c r="GV26" s="185"/>
      <c r="GW26" s="185"/>
      <c r="GX26" s="185"/>
      <c r="GY26" s="185"/>
      <c r="GZ26" s="185"/>
      <c r="HA26" s="185"/>
      <c r="HB26" s="185"/>
      <c r="HC26" s="185"/>
      <c r="HD26" s="185"/>
      <c r="HE26" s="185"/>
      <c r="HF26" s="185"/>
      <c r="HG26" s="185"/>
      <c r="HH26" s="185"/>
      <c r="HI26" s="185"/>
      <c r="HJ26" s="185"/>
      <c r="HK26" s="185"/>
      <c r="HL26" s="185"/>
      <c r="HM26" s="185"/>
      <c r="HN26" s="185"/>
      <c r="HO26" s="185"/>
      <c r="HP26" s="185"/>
      <c r="HQ26" s="185"/>
      <c r="HR26" s="185"/>
      <c r="HS26" s="185"/>
      <c r="HT26" s="185"/>
      <c r="HU26" s="185"/>
      <c r="HV26" s="185"/>
      <c r="HW26" s="185"/>
      <c r="HX26" s="185"/>
      <c r="HY26" s="185"/>
      <c r="HZ26" s="185"/>
      <c r="IA26" s="185"/>
      <c r="IB26" s="185"/>
      <c r="IC26" s="185"/>
      <c r="ID26" s="185"/>
      <c r="IE26" s="185"/>
      <c r="IF26" s="185"/>
      <c r="IG26" s="185"/>
      <c r="IH26" s="185"/>
      <c r="II26" s="185"/>
      <c r="IJ26" s="185"/>
      <c r="IK26" s="185"/>
      <c r="IL26" s="185"/>
      <c r="IM26" s="185"/>
      <c r="IN26" s="185"/>
      <c r="IO26" s="185"/>
      <c r="IP26" s="185"/>
      <c r="IQ26" s="185"/>
      <c r="IR26" s="185"/>
      <c r="IS26" s="185"/>
      <c r="IT26" s="185"/>
      <c r="IU26" s="185"/>
      <c r="IV26" s="185"/>
      <c r="IW26" s="185"/>
    </row>
    <row r="27" customFormat="false" ht="15.75" hidden="false" customHeight="false" outlineLevel="0" collapsed="false">
      <c r="A27" s="182" t="s">
        <v>331</v>
      </c>
      <c r="B27" s="183"/>
      <c r="C27" s="183" t="n">
        <v>0</v>
      </c>
      <c r="D27" s="183" t="n">
        <v>0</v>
      </c>
      <c r="E27" s="183" t="n">
        <v>0</v>
      </c>
      <c r="F27" s="183" t="n">
        <v>0</v>
      </c>
      <c r="G27" s="183" t="n">
        <v>0</v>
      </c>
      <c r="H27" s="183" t="n">
        <v>0</v>
      </c>
      <c r="I27" s="183" t="n">
        <v>0</v>
      </c>
      <c r="J27" s="183" t="n">
        <v>0</v>
      </c>
      <c r="K27" s="183" t="n">
        <v>0</v>
      </c>
      <c r="L27" s="183" t="n">
        <v>0</v>
      </c>
      <c r="M27" s="183" t="n">
        <v>0</v>
      </c>
      <c r="N27" s="183" t="n">
        <v>0</v>
      </c>
      <c r="O27" s="184" t="n">
        <f aca="false">N27</f>
        <v>0</v>
      </c>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85"/>
      <c r="BW27" s="185"/>
      <c r="BX27" s="185"/>
      <c r="BY27" s="185"/>
      <c r="BZ27" s="185"/>
      <c r="CA27" s="185"/>
      <c r="CB27" s="185"/>
      <c r="CC27" s="185"/>
      <c r="CD27" s="185"/>
      <c r="CE27" s="185"/>
      <c r="CF27" s="185"/>
      <c r="CG27" s="185"/>
      <c r="CH27" s="185"/>
      <c r="CI27" s="185"/>
      <c r="CJ27" s="185"/>
      <c r="CK27" s="185"/>
      <c r="CL27" s="185"/>
      <c r="CM27" s="185"/>
      <c r="CN27" s="185"/>
      <c r="CO27" s="185"/>
      <c r="CP27" s="185"/>
      <c r="CQ27" s="185"/>
      <c r="CR27" s="185"/>
      <c r="CS27" s="185"/>
      <c r="CT27" s="185"/>
      <c r="CU27" s="185"/>
      <c r="CV27" s="185"/>
      <c r="CW27" s="185"/>
      <c r="CX27" s="185"/>
      <c r="CY27" s="185"/>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85"/>
      <c r="EJ27" s="185"/>
      <c r="EK27" s="185"/>
      <c r="EL27" s="185"/>
      <c r="EM27" s="185"/>
      <c r="EN27" s="185"/>
      <c r="EO27" s="185"/>
      <c r="EP27" s="185"/>
      <c r="EQ27" s="185"/>
      <c r="ER27" s="185"/>
      <c r="ES27" s="185"/>
      <c r="ET27" s="185"/>
      <c r="EU27" s="185"/>
      <c r="EV27" s="185"/>
      <c r="EW27" s="185"/>
      <c r="EX27" s="185"/>
      <c r="EY27" s="185"/>
      <c r="EZ27" s="185"/>
      <c r="FA27" s="185"/>
      <c r="FB27" s="185"/>
      <c r="FC27" s="185"/>
      <c r="FD27" s="185"/>
      <c r="FE27" s="185"/>
      <c r="FF27" s="185"/>
      <c r="FG27" s="185"/>
      <c r="FH27" s="185"/>
      <c r="FI27" s="185"/>
      <c r="FJ27" s="185"/>
      <c r="FK27" s="185"/>
      <c r="FL27" s="185"/>
      <c r="FM27" s="185"/>
      <c r="FN27" s="185"/>
      <c r="FO27" s="185"/>
      <c r="FP27" s="185"/>
      <c r="FQ27" s="185"/>
      <c r="FR27" s="185"/>
      <c r="FS27" s="185"/>
      <c r="FT27" s="185"/>
      <c r="FU27" s="185"/>
      <c r="FV27" s="185"/>
      <c r="FW27" s="185"/>
      <c r="FX27" s="185"/>
      <c r="FY27" s="185"/>
      <c r="FZ27" s="185"/>
      <c r="GA27" s="185"/>
      <c r="GB27" s="185"/>
      <c r="GC27" s="185"/>
      <c r="GD27" s="185"/>
      <c r="GE27" s="185"/>
      <c r="GF27" s="185"/>
      <c r="GG27" s="185"/>
      <c r="GH27" s="185"/>
      <c r="GI27" s="185"/>
      <c r="GJ27" s="185"/>
      <c r="GK27" s="185"/>
      <c r="GL27" s="185"/>
      <c r="GM27" s="185"/>
      <c r="GN27" s="185"/>
      <c r="GO27" s="185"/>
      <c r="GP27" s="185"/>
      <c r="GQ27" s="185"/>
      <c r="GR27" s="185"/>
      <c r="GS27" s="185"/>
      <c r="GT27" s="185"/>
      <c r="GU27" s="185"/>
      <c r="GV27" s="185"/>
      <c r="GW27" s="185"/>
      <c r="GX27" s="185"/>
      <c r="GY27" s="185"/>
      <c r="GZ27" s="185"/>
      <c r="HA27" s="185"/>
      <c r="HB27" s="185"/>
      <c r="HC27" s="185"/>
      <c r="HD27" s="185"/>
      <c r="HE27" s="185"/>
      <c r="HF27" s="185"/>
      <c r="HG27" s="185"/>
      <c r="HH27" s="185"/>
      <c r="HI27" s="185"/>
      <c r="HJ27" s="185"/>
      <c r="HK27" s="185"/>
      <c r="HL27" s="185"/>
      <c r="HM27" s="185"/>
      <c r="HN27" s="185"/>
      <c r="HO27" s="185"/>
      <c r="HP27" s="185"/>
      <c r="HQ27" s="185"/>
      <c r="HR27" s="185"/>
      <c r="HS27" s="185"/>
      <c r="HT27" s="185"/>
      <c r="HU27" s="185"/>
      <c r="HV27" s="185"/>
      <c r="HW27" s="185"/>
      <c r="HX27" s="185"/>
      <c r="HY27" s="185"/>
      <c r="HZ27" s="185"/>
      <c r="IA27" s="185"/>
      <c r="IB27" s="185"/>
      <c r="IC27" s="185"/>
      <c r="ID27" s="185"/>
      <c r="IE27" s="185"/>
      <c r="IF27" s="185"/>
      <c r="IG27" s="185"/>
      <c r="IH27" s="185"/>
      <c r="II27" s="185"/>
      <c r="IJ27" s="185"/>
      <c r="IK27" s="185"/>
      <c r="IL27" s="185"/>
      <c r="IM27" s="185"/>
      <c r="IN27" s="185"/>
      <c r="IO27" s="185"/>
      <c r="IP27" s="185"/>
      <c r="IQ27" s="185"/>
      <c r="IR27" s="185"/>
      <c r="IS27" s="185"/>
      <c r="IT27" s="185"/>
      <c r="IU27" s="185"/>
      <c r="IV27" s="185"/>
      <c r="IW27" s="185"/>
    </row>
    <row r="28" customFormat="false" ht="15.75" hidden="false" customHeight="false" outlineLevel="0" collapsed="false">
      <c r="A28" s="182" t="s">
        <v>332</v>
      </c>
      <c r="B28" s="183"/>
      <c r="C28" s="183"/>
      <c r="D28" s="183"/>
      <c r="E28" s="183"/>
      <c r="F28" s="183"/>
      <c r="G28" s="183"/>
      <c r="H28" s="183"/>
      <c r="I28" s="183"/>
      <c r="J28" s="183"/>
      <c r="K28" s="183"/>
      <c r="L28" s="183"/>
      <c r="M28" s="183"/>
      <c r="N28" s="183"/>
      <c r="O28" s="184"/>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c r="GG28" s="185"/>
      <c r="GH28" s="185"/>
      <c r="GI28" s="185"/>
      <c r="GJ28" s="185"/>
      <c r="GK28" s="185"/>
      <c r="GL28" s="185"/>
      <c r="GM28" s="185"/>
      <c r="GN28" s="185"/>
      <c r="GO28" s="185"/>
      <c r="GP28" s="185"/>
      <c r="GQ28" s="185"/>
      <c r="GR28" s="185"/>
      <c r="GS28" s="185"/>
      <c r="GT28" s="185"/>
      <c r="GU28" s="185"/>
      <c r="GV28" s="185"/>
      <c r="GW28" s="185"/>
      <c r="GX28" s="185"/>
      <c r="GY28" s="185"/>
      <c r="GZ28" s="185"/>
      <c r="HA28" s="185"/>
      <c r="HB28" s="185"/>
      <c r="HC28" s="185"/>
      <c r="HD28" s="185"/>
      <c r="HE28" s="185"/>
      <c r="HF28" s="185"/>
      <c r="HG28" s="185"/>
      <c r="HH28" s="185"/>
      <c r="HI28" s="185"/>
      <c r="HJ28" s="185"/>
      <c r="HK28" s="185"/>
      <c r="HL28" s="185"/>
      <c r="HM28" s="185"/>
      <c r="HN28" s="185"/>
      <c r="HO28" s="185"/>
      <c r="HP28" s="185"/>
      <c r="HQ28" s="185"/>
      <c r="HR28" s="185"/>
      <c r="HS28" s="185"/>
      <c r="HT28" s="185"/>
      <c r="HU28" s="185"/>
      <c r="HV28" s="185"/>
      <c r="HW28" s="185"/>
      <c r="HX28" s="185"/>
      <c r="HY28" s="185"/>
      <c r="HZ28" s="185"/>
      <c r="IA28" s="185"/>
      <c r="IB28" s="185"/>
      <c r="IC28" s="185"/>
      <c r="ID28" s="185"/>
      <c r="IE28" s="185"/>
      <c r="IF28" s="185"/>
      <c r="IG28" s="185"/>
      <c r="IH28" s="185"/>
      <c r="II28" s="185"/>
      <c r="IJ28" s="185"/>
      <c r="IK28" s="185"/>
      <c r="IL28" s="185"/>
      <c r="IM28" s="185"/>
      <c r="IN28" s="185"/>
      <c r="IO28" s="185"/>
      <c r="IP28" s="185"/>
      <c r="IQ28" s="185"/>
      <c r="IR28" s="185"/>
      <c r="IS28" s="185"/>
      <c r="IT28" s="185"/>
      <c r="IU28" s="185"/>
      <c r="IV28" s="185"/>
      <c r="IW28" s="185"/>
    </row>
    <row r="29" customFormat="false" ht="15.75" hidden="false" customHeight="false" outlineLevel="0" collapsed="false">
      <c r="A29" s="182" t="s">
        <v>333</v>
      </c>
      <c r="B29" s="183"/>
      <c r="C29" s="183" t="n">
        <v>0</v>
      </c>
      <c r="D29" s="183" t="n">
        <v>0</v>
      </c>
      <c r="E29" s="183" t="n">
        <v>0</v>
      </c>
      <c r="F29" s="183" t="n">
        <v>0</v>
      </c>
      <c r="G29" s="183" t="n">
        <v>0</v>
      </c>
      <c r="H29" s="183" t="n">
        <v>0</v>
      </c>
      <c r="I29" s="183" t="n">
        <v>0</v>
      </c>
      <c r="J29" s="183" t="n">
        <v>0</v>
      </c>
      <c r="K29" s="183" t="n">
        <v>0</v>
      </c>
      <c r="L29" s="183" t="n">
        <v>0</v>
      </c>
      <c r="M29" s="183" t="n">
        <v>0</v>
      </c>
      <c r="N29" s="183" t="n">
        <v>0</v>
      </c>
      <c r="O29" s="184" t="n">
        <f aca="false">N29</f>
        <v>0</v>
      </c>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c r="BM29" s="185"/>
      <c r="BN29" s="185"/>
      <c r="BO29" s="185"/>
      <c r="BP29" s="185"/>
      <c r="BQ29" s="185"/>
      <c r="BR29" s="185"/>
      <c r="BS29" s="185"/>
      <c r="BT29" s="185"/>
      <c r="BU29" s="185"/>
      <c r="BV29" s="185"/>
      <c r="BW29" s="185"/>
      <c r="BX29" s="185"/>
      <c r="BY29" s="185"/>
      <c r="BZ29" s="185"/>
      <c r="CA29" s="185"/>
      <c r="CB29" s="185"/>
      <c r="CC29" s="185"/>
      <c r="CD29" s="185"/>
      <c r="CE29" s="185"/>
      <c r="CF29" s="185"/>
      <c r="CG29" s="185"/>
      <c r="CH29" s="185"/>
      <c r="CI29" s="185"/>
      <c r="CJ29" s="185"/>
      <c r="CK29" s="185"/>
      <c r="CL29" s="185"/>
      <c r="CM29" s="185"/>
      <c r="CN29" s="185"/>
      <c r="CO29" s="185"/>
      <c r="CP29" s="185"/>
      <c r="CQ29" s="185"/>
      <c r="CR29" s="185"/>
      <c r="CS29" s="185"/>
      <c r="CT29" s="185"/>
      <c r="CU29" s="185"/>
      <c r="CV29" s="185"/>
      <c r="CW29" s="185"/>
      <c r="CX29" s="185"/>
      <c r="CY29" s="185"/>
      <c r="CZ29" s="185"/>
      <c r="DA29" s="185"/>
      <c r="DB29" s="185"/>
      <c r="DC29" s="185"/>
      <c r="DD29" s="185"/>
      <c r="DE29" s="185"/>
      <c r="DF29" s="185"/>
      <c r="DG29" s="185"/>
      <c r="DH29" s="185"/>
      <c r="DI29" s="185"/>
      <c r="DJ29" s="185"/>
      <c r="DK29" s="185"/>
      <c r="DL29" s="185"/>
      <c r="DM29" s="185"/>
      <c r="DN29" s="185"/>
      <c r="DO29" s="185"/>
      <c r="DP29" s="185"/>
      <c r="DQ29" s="185"/>
      <c r="DR29" s="185"/>
      <c r="DS29" s="185"/>
      <c r="DT29" s="185"/>
      <c r="DU29" s="185"/>
      <c r="DV29" s="185"/>
      <c r="DW29" s="185"/>
      <c r="DX29" s="185"/>
      <c r="DY29" s="185"/>
      <c r="DZ29" s="185"/>
      <c r="EA29" s="185"/>
      <c r="EB29" s="185"/>
      <c r="EC29" s="185"/>
      <c r="ED29" s="185"/>
      <c r="EE29" s="185"/>
      <c r="EF29" s="185"/>
      <c r="EG29" s="185"/>
      <c r="EH29" s="185"/>
      <c r="EI29" s="185"/>
      <c r="EJ29" s="185"/>
      <c r="EK29" s="185"/>
      <c r="EL29" s="185"/>
      <c r="EM29" s="185"/>
      <c r="EN29" s="185"/>
      <c r="EO29" s="185"/>
      <c r="EP29" s="185"/>
      <c r="EQ29" s="185"/>
      <c r="ER29" s="185"/>
      <c r="ES29" s="185"/>
      <c r="ET29" s="185"/>
      <c r="EU29" s="185"/>
      <c r="EV29" s="185"/>
      <c r="EW29" s="185"/>
      <c r="EX29" s="185"/>
      <c r="EY29" s="185"/>
      <c r="EZ29" s="185"/>
      <c r="FA29" s="185"/>
      <c r="FB29" s="185"/>
      <c r="FC29" s="185"/>
      <c r="FD29" s="185"/>
      <c r="FE29" s="185"/>
      <c r="FF29" s="185"/>
      <c r="FG29" s="185"/>
      <c r="FH29" s="185"/>
      <c r="FI29" s="185"/>
      <c r="FJ29" s="185"/>
      <c r="FK29" s="185"/>
      <c r="FL29" s="185"/>
      <c r="FM29" s="185"/>
      <c r="FN29" s="185"/>
      <c r="FO29" s="185"/>
      <c r="FP29" s="185"/>
      <c r="FQ29" s="185"/>
      <c r="FR29" s="185"/>
      <c r="FS29" s="185"/>
      <c r="FT29" s="185"/>
      <c r="FU29" s="185"/>
      <c r="FV29" s="185"/>
      <c r="FW29" s="185"/>
      <c r="FX29" s="185"/>
      <c r="FY29" s="185"/>
      <c r="FZ29" s="185"/>
      <c r="GA29" s="185"/>
      <c r="GB29" s="185"/>
      <c r="GC29" s="185"/>
      <c r="GD29" s="185"/>
      <c r="GE29" s="185"/>
      <c r="GF29" s="185"/>
      <c r="GG29" s="185"/>
      <c r="GH29" s="185"/>
      <c r="GI29" s="185"/>
      <c r="GJ29" s="185"/>
      <c r="GK29" s="185"/>
      <c r="GL29" s="185"/>
      <c r="GM29" s="185"/>
      <c r="GN29" s="185"/>
      <c r="GO29" s="185"/>
      <c r="GP29" s="185"/>
      <c r="GQ29" s="185"/>
      <c r="GR29" s="185"/>
      <c r="GS29" s="185"/>
      <c r="GT29" s="185"/>
      <c r="GU29" s="185"/>
      <c r="GV29" s="185"/>
      <c r="GW29" s="185"/>
      <c r="GX29" s="185"/>
      <c r="GY29" s="185"/>
      <c r="GZ29" s="185"/>
      <c r="HA29" s="185"/>
      <c r="HB29" s="185"/>
      <c r="HC29" s="185"/>
      <c r="HD29" s="185"/>
      <c r="HE29" s="185"/>
      <c r="HF29" s="185"/>
      <c r="HG29" s="185"/>
      <c r="HH29" s="185"/>
      <c r="HI29" s="185"/>
      <c r="HJ29" s="185"/>
      <c r="HK29" s="185"/>
      <c r="HL29" s="185"/>
      <c r="HM29" s="185"/>
      <c r="HN29" s="185"/>
      <c r="HO29" s="185"/>
      <c r="HP29" s="185"/>
      <c r="HQ29" s="185"/>
      <c r="HR29" s="185"/>
      <c r="HS29" s="185"/>
      <c r="HT29" s="185"/>
      <c r="HU29" s="185"/>
      <c r="HV29" s="185"/>
      <c r="HW29" s="185"/>
      <c r="HX29" s="185"/>
      <c r="HY29" s="185"/>
      <c r="HZ29" s="185"/>
      <c r="IA29" s="185"/>
      <c r="IB29" s="185"/>
      <c r="IC29" s="185"/>
      <c r="ID29" s="185"/>
      <c r="IE29" s="185"/>
      <c r="IF29" s="185"/>
      <c r="IG29" s="185"/>
      <c r="IH29" s="185"/>
      <c r="II29" s="185"/>
      <c r="IJ29" s="185"/>
      <c r="IK29" s="185"/>
      <c r="IL29" s="185"/>
      <c r="IM29" s="185"/>
      <c r="IN29" s="185"/>
      <c r="IO29" s="185"/>
      <c r="IP29" s="185"/>
      <c r="IQ29" s="185"/>
      <c r="IR29" s="185"/>
      <c r="IS29" s="185"/>
      <c r="IT29" s="185"/>
      <c r="IU29" s="185"/>
      <c r="IV29" s="185"/>
      <c r="IW29" s="185"/>
    </row>
    <row r="30" customFormat="false" ht="15.75" hidden="false" customHeight="false" outlineLevel="0" collapsed="false">
      <c r="A30" s="186" t="s">
        <v>334</v>
      </c>
      <c r="B30" s="187"/>
      <c r="C30" s="188" t="n">
        <f aca="false">SUM(C12:C29)</f>
        <v>0</v>
      </c>
      <c r="D30" s="188" t="n">
        <f aca="false">SUM(D12:D29)</f>
        <v>0</v>
      </c>
      <c r="E30" s="188" t="n">
        <f aca="false">SUM(E12:E29)</f>
        <v>0</v>
      </c>
      <c r="F30" s="188" t="n">
        <f aca="false">SUM(F12:F29)</f>
        <v>0</v>
      </c>
      <c r="G30" s="188" t="n">
        <f aca="false">SUM(G12:G29)</f>
        <v>0</v>
      </c>
      <c r="H30" s="188" t="n">
        <f aca="false">SUM(H12:H29)</f>
        <v>0</v>
      </c>
      <c r="I30" s="188" t="n">
        <f aca="false">SUM(I12:I29)</f>
        <v>0</v>
      </c>
      <c r="J30" s="188" t="n">
        <f aca="false">SUM(J12:J29)</f>
        <v>0</v>
      </c>
      <c r="K30" s="188" t="n">
        <f aca="false">SUM(K12:K29)</f>
        <v>0</v>
      </c>
      <c r="L30" s="188" t="n">
        <f aca="false">SUM(L12:L29)</f>
        <v>0</v>
      </c>
      <c r="M30" s="188" t="n">
        <f aca="false">SUM(M12:M29)</f>
        <v>0</v>
      </c>
      <c r="N30" s="188" t="n">
        <f aca="false">SUM(N12:N29)</f>
        <v>0</v>
      </c>
      <c r="O30" s="189" t="n">
        <f aca="false">SUM(O12:O29)</f>
        <v>0</v>
      </c>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B30" s="185"/>
      <c r="BC30" s="185"/>
      <c r="BD30" s="185"/>
      <c r="BE30" s="185"/>
      <c r="BF30" s="185"/>
      <c r="BG30" s="185"/>
      <c r="BH30" s="185"/>
      <c r="BI30" s="185"/>
      <c r="BJ30" s="185"/>
      <c r="BK30" s="185"/>
      <c r="BL30" s="185"/>
      <c r="BM30" s="185"/>
      <c r="BN30" s="185"/>
      <c r="BO30" s="185"/>
      <c r="BP30" s="185"/>
      <c r="BQ30" s="185"/>
      <c r="BR30" s="185"/>
      <c r="BS30" s="185"/>
      <c r="BT30" s="185"/>
      <c r="BU30" s="185"/>
      <c r="BV30" s="185"/>
      <c r="BW30" s="185"/>
      <c r="BX30" s="185"/>
      <c r="BY30" s="185"/>
      <c r="BZ30" s="185"/>
      <c r="CA30" s="185"/>
      <c r="CB30" s="185"/>
      <c r="CC30" s="185"/>
      <c r="CD30" s="185"/>
      <c r="CE30" s="185"/>
      <c r="CF30" s="185"/>
      <c r="CG30" s="185"/>
      <c r="CH30" s="185"/>
      <c r="CI30" s="185"/>
      <c r="CJ30" s="185"/>
      <c r="CK30" s="185"/>
      <c r="CL30" s="185"/>
      <c r="CM30" s="185"/>
      <c r="CN30" s="185"/>
      <c r="CO30" s="185"/>
      <c r="CP30" s="185"/>
      <c r="CQ30" s="185"/>
      <c r="CR30" s="185"/>
      <c r="CS30" s="185"/>
      <c r="CT30" s="185"/>
      <c r="CU30" s="185"/>
      <c r="CV30" s="185"/>
      <c r="CW30" s="185"/>
      <c r="CX30" s="185"/>
      <c r="CY30" s="185"/>
      <c r="CZ30" s="185"/>
      <c r="DA30" s="185"/>
      <c r="DB30" s="185"/>
      <c r="DC30" s="185"/>
      <c r="DD30" s="185"/>
      <c r="DE30" s="185"/>
      <c r="DF30" s="185"/>
      <c r="DG30" s="185"/>
      <c r="DH30" s="185"/>
      <c r="DI30" s="185"/>
      <c r="DJ30" s="185"/>
      <c r="DK30" s="185"/>
      <c r="DL30" s="185"/>
      <c r="DM30" s="185"/>
      <c r="DN30" s="185"/>
      <c r="DO30" s="185"/>
      <c r="DP30" s="185"/>
      <c r="DQ30" s="185"/>
      <c r="DR30" s="185"/>
      <c r="DS30" s="185"/>
      <c r="DT30" s="185"/>
      <c r="DU30" s="185"/>
      <c r="DV30" s="185"/>
      <c r="DW30" s="185"/>
      <c r="DX30" s="185"/>
      <c r="DY30" s="185"/>
      <c r="DZ30" s="185"/>
      <c r="EA30" s="185"/>
      <c r="EB30" s="185"/>
      <c r="EC30" s="185"/>
      <c r="ED30" s="185"/>
      <c r="EE30" s="185"/>
      <c r="EF30" s="185"/>
      <c r="EG30" s="185"/>
      <c r="EH30" s="185"/>
      <c r="EI30" s="185"/>
      <c r="EJ30" s="185"/>
      <c r="EK30" s="185"/>
      <c r="EL30" s="185"/>
      <c r="EM30" s="185"/>
      <c r="EN30" s="185"/>
      <c r="EO30" s="185"/>
      <c r="EP30" s="185"/>
      <c r="EQ30" s="185"/>
      <c r="ER30" s="185"/>
      <c r="ES30" s="185"/>
      <c r="ET30" s="185"/>
      <c r="EU30" s="185"/>
      <c r="EV30" s="185"/>
      <c r="EW30" s="185"/>
      <c r="EX30" s="185"/>
      <c r="EY30" s="185"/>
      <c r="EZ30" s="185"/>
      <c r="FA30" s="185"/>
      <c r="FB30" s="185"/>
      <c r="FC30" s="185"/>
      <c r="FD30" s="185"/>
      <c r="FE30" s="185"/>
      <c r="FF30" s="185"/>
      <c r="FG30" s="185"/>
      <c r="FH30" s="185"/>
      <c r="FI30" s="185"/>
      <c r="FJ30" s="185"/>
      <c r="FK30" s="185"/>
      <c r="FL30" s="185"/>
      <c r="FM30" s="185"/>
      <c r="FN30" s="185"/>
      <c r="FO30" s="185"/>
      <c r="FP30" s="185"/>
      <c r="FQ30" s="185"/>
      <c r="FR30" s="185"/>
      <c r="FS30" s="185"/>
      <c r="FT30" s="185"/>
      <c r="FU30" s="185"/>
      <c r="FV30" s="185"/>
      <c r="FW30" s="185"/>
      <c r="FX30" s="185"/>
      <c r="FY30" s="185"/>
      <c r="FZ30" s="185"/>
      <c r="GA30" s="185"/>
      <c r="GB30" s="185"/>
      <c r="GC30" s="185"/>
      <c r="GD30" s="185"/>
      <c r="GE30" s="185"/>
      <c r="GF30" s="185"/>
      <c r="GG30" s="185"/>
      <c r="GH30" s="185"/>
      <c r="GI30" s="185"/>
      <c r="GJ30" s="185"/>
      <c r="GK30" s="185"/>
      <c r="GL30" s="185"/>
      <c r="GM30" s="185"/>
      <c r="GN30" s="185"/>
      <c r="GO30" s="185"/>
      <c r="GP30" s="185"/>
      <c r="GQ30" s="185"/>
      <c r="GR30" s="185"/>
      <c r="GS30" s="185"/>
      <c r="GT30" s="185"/>
      <c r="GU30" s="185"/>
      <c r="GV30" s="185"/>
      <c r="GW30" s="185"/>
      <c r="GX30" s="185"/>
      <c r="GY30" s="185"/>
      <c r="GZ30" s="185"/>
      <c r="HA30" s="185"/>
      <c r="HB30" s="185"/>
      <c r="HC30" s="185"/>
      <c r="HD30" s="185"/>
      <c r="HE30" s="185"/>
      <c r="HF30" s="185"/>
      <c r="HG30" s="185"/>
      <c r="HH30" s="185"/>
      <c r="HI30" s="185"/>
      <c r="HJ30" s="185"/>
      <c r="HK30" s="185"/>
      <c r="HL30" s="185"/>
      <c r="HM30" s="185"/>
      <c r="HN30" s="185"/>
      <c r="HO30" s="185"/>
      <c r="HP30" s="185"/>
      <c r="HQ30" s="185"/>
      <c r="HR30" s="185"/>
      <c r="HS30" s="185"/>
      <c r="HT30" s="185"/>
      <c r="HU30" s="185"/>
      <c r="HV30" s="185"/>
      <c r="HW30" s="185"/>
      <c r="HX30" s="185"/>
      <c r="HY30" s="185"/>
      <c r="HZ30" s="185"/>
      <c r="IA30" s="185"/>
      <c r="IB30" s="185"/>
      <c r="IC30" s="185"/>
      <c r="ID30" s="185"/>
      <c r="IE30" s="185"/>
      <c r="IF30" s="185"/>
      <c r="IG30" s="185"/>
      <c r="IH30" s="185"/>
      <c r="II30" s="185"/>
      <c r="IJ30" s="185"/>
      <c r="IK30" s="185"/>
      <c r="IL30" s="185"/>
      <c r="IM30" s="185"/>
      <c r="IN30" s="185"/>
      <c r="IO30" s="185"/>
      <c r="IP30" s="185"/>
      <c r="IQ30" s="185"/>
      <c r="IR30" s="185"/>
      <c r="IS30" s="185"/>
      <c r="IT30" s="185"/>
      <c r="IU30" s="185"/>
      <c r="IV30" s="185"/>
      <c r="IW30" s="185"/>
    </row>
    <row r="31" customFormat="false" ht="15.75" hidden="false" customHeight="false" outlineLevel="0" collapsed="false">
      <c r="A31" s="182" t="s">
        <v>335</v>
      </c>
      <c r="B31" s="183" t="n">
        <v>45</v>
      </c>
      <c r="C31" s="183"/>
      <c r="D31" s="183"/>
      <c r="E31" s="183"/>
      <c r="F31" s="183"/>
      <c r="G31" s="183"/>
      <c r="H31" s="183"/>
      <c r="I31" s="183"/>
      <c r="J31" s="183"/>
      <c r="K31" s="183"/>
      <c r="L31" s="183"/>
      <c r="M31" s="183"/>
      <c r="N31" s="183"/>
      <c r="O31" s="184" t="n">
        <f aca="false">N31</f>
        <v>0</v>
      </c>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c r="BQ31" s="185"/>
      <c r="BR31" s="185"/>
      <c r="BS31" s="185"/>
      <c r="BT31" s="185"/>
      <c r="BU31" s="185"/>
      <c r="BV31" s="185"/>
      <c r="BW31" s="185"/>
      <c r="BX31" s="185"/>
      <c r="BY31" s="185"/>
      <c r="BZ31" s="185"/>
      <c r="CA31" s="185"/>
      <c r="CB31" s="185"/>
      <c r="CC31" s="185"/>
      <c r="CD31" s="185"/>
      <c r="CE31" s="185"/>
      <c r="CF31" s="185"/>
      <c r="CG31" s="185"/>
      <c r="CH31" s="185"/>
      <c r="CI31" s="185"/>
      <c r="CJ31" s="185"/>
      <c r="CK31" s="185"/>
      <c r="CL31" s="185"/>
      <c r="CM31" s="185"/>
      <c r="CN31" s="185"/>
      <c r="CO31" s="185"/>
      <c r="CP31" s="185"/>
      <c r="CQ31" s="185"/>
      <c r="CR31" s="185"/>
      <c r="CS31" s="185"/>
      <c r="CT31" s="185"/>
      <c r="CU31" s="185"/>
      <c r="CV31" s="185"/>
      <c r="CW31" s="185"/>
      <c r="CX31" s="185"/>
      <c r="CY31" s="185"/>
      <c r="CZ31" s="185"/>
      <c r="DA31" s="185"/>
      <c r="DB31" s="185"/>
      <c r="DC31" s="185"/>
      <c r="DD31" s="185"/>
      <c r="DE31" s="185"/>
      <c r="DF31" s="185"/>
      <c r="DG31" s="185"/>
      <c r="DH31" s="185"/>
      <c r="DI31" s="185"/>
      <c r="DJ31" s="185"/>
      <c r="DK31" s="185"/>
      <c r="DL31" s="185"/>
      <c r="DM31" s="185"/>
      <c r="DN31" s="185"/>
      <c r="DO31" s="185"/>
      <c r="DP31" s="185"/>
      <c r="DQ31" s="185"/>
      <c r="DR31" s="185"/>
      <c r="DS31" s="185"/>
      <c r="DT31" s="185"/>
      <c r="DU31" s="185"/>
      <c r="DV31" s="185"/>
      <c r="DW31" s="185"/>
      <c r="DX31" s="185"/>
      <c r="DY31" s="185"/>
      <c r="DZ31" s="185"/>
      <c r="EA31" s="185"/>
      <c r="EB31" s="185"/>
      <c r="EC31" s="185"/>
      <c r="ED31" s="185"/>
      <c r="EE31" s="185"/>
      <c r="EF31" s="185"/>
      <c r="EG31" s="185"/>
      <c r="EH31" s="185"/>
      <c r="EI31" s="185"/>
      <c r="EJ31" s="185"/>
      <c r="EK31" s="185"/>
      <c r="EL31" s="185"/>
      <c r="EM31" s="185"/>
      <c r="EN31" s="185"/>
      <c r="EO31" s="185"/>
      <c r="EP31" s="185"/>
      <c r="EQ31" s="185"/>
      <c r="ER31" s="185"/>
      <c r="ES31" s="185"/>
      <c r="ET31" s="185"/>
      <c r="EU31" s="185"/>
      <c r="EV31" s="185"/>
      <c r="EW31" s="185"/>
      <c r="EX31" s="185"/>
      <c r="EY31" s="185"/>
      <c r="EZ31" s="185"/>
      <c r="FA31" s="185"/>
      <c r="FB31" s="185"/>
      <c r="FC31" s="185"/>
      <c r="FD31" s="185"/>
      <c r="FE31" s="185"/>
      <c r="FF31" s="185"/>
      <c r="FG31" s="185"/>
      <c r="FH31" s="185"/>
      <c r="FI31" s="185"/>
      <c r="FJ31" s="185"/>
      <c r="FK31" s="185"/>
      <c r="FL31" s="185"/>
      <c r="FM31" s="185"/>
      <c r="FN31" s="185"/>
      <c r="FO31" s="185"/>
      <c r="FP31" s="185"/>
      <c r="FQ31" s="185"/>
      <c r="FR31" s="185"/>
      <c r="FS31" s="185"/>
      <c r="FT31" s="185"/>
      <c r="FU31" s="185"/>
      <c r="FV31" s="185"/>
      <c r="FW31" s="185"/>
      <c r="FX31" s="185"/>
      <c r="FY31" s="185"/>
      <c r="FZ31" s="185"/>
      <c r="GA31" s="185"/>
      <c r="GB31" s="185"/>
      <c r="GC31" s="185"/>
      <c r="GD31" s="185"/>
      <c r="GE31" s="185"/>
      <c r="GF31" s="185"/>
      <c r="GG31" s="185"/>
      <c r="GH31" s="185"/>
      <c r="GI31" s="185"/>
      <c r="GJ31" s="185"/>
      <c r="GK31" s="185"/>
      <c r="GL31" s="185"/>
      <c r="GM31" s="185"/>
      <c r="GN31" s="185"/>
      <c r="GO31" s="185"/>
      <c r="GP31" s="185"/>
      <c r="GQ31" s="185"/>
      <c r="GR31" s="185"/>
      <c r="GS31" s="185"/>
      <c r="GT31" s="185"/>
      <c r="GU31" s="185"/>
      <c r="GV31" s="185"/>
      <c r="GW31" s="185"/>
      <c r="GX31" s="185"/>
      <c r="GY31" s="185"/>
      <c r="GZ31" s="185"/>
      <c r="HA31" s="185"/>
      <c r="HB31" s="185"/>
      <c r="HC31" s="185"/>
      <c r="HD31" s="185"/>
      <c r="HE31" s="185"/>
      <c r="HF31" s="185"/>
      <c r="HG31" s="185"/>
      <c r="HH31" s="185"/>
      <c r="HI31" s="185"/>
      <c r="HJ31" s="185"/>
      <c r="HK31" s="185"/>
      <c r="HL31" s="185"/>
      <c r="HM31" s="185"/>
      <c r="HN31" s="185"/>
      <c r="HO31" s="185"/>
      <c r="HP31" s="185"/>
      <c r="HQ31" s="185"/>
      <c r="HR31" s="185"/>
      <c r="HS31" s="185"/>
      <c r="HT31" s="185"/>
      <c r="HU31" s="185"/>
      <c r="HV31" s="185"/>
      <c r="HW31" s="185"/>
      <c r="HX31" s="185"/>
      <c r="HY31" s="185"/>
      <c r="HZ31" s="185"/>
      <c r="IA31" s="185"/>
      <c r="IB31" s="185"/>
      <c r="IC31" s="185"/>
      <c r="ID31" s="185"/>
      <c r="IE31" s="185"/>
      <c r="IF31" s="185"/>
      <c r="IG31" s="185"/>
      <c r="IH31" s="185"/>
      <c r="II31" s="185"/>
      <c r="IJ31" s="185"/>
      <c r="IK31" s="185"/>
      <c r="IL31" s="185"/>
      <c r="IM31" s="185"/>
      <c r="IN31" s="185"/>
      <c r="IO31" s="185"/>
      <c r="IP31" s="185"/>
      <c r="IQ31" s="185"/>
      <c r="IR31" s="185"/>
      <c r="IS31" s="185"/>
      <c r="IT31" s="185"/>
      <c r="IU31" s="185"/>
      <c r="IV31" s="185"/>
      <c r="IW31" s="185"/>
    </row>
    <row r="32" customFormat="false" ht="15.75" hidden="false" customHeight="false" outlineLevel="0" collapsed="false">
      <c r="A32" s="182" t="s">
        <v>336</v>
      </c>
      <c r="B32" s="183" t="n">
        <v>65</v>
      </c>
      <c r="C32" s="183"/>
      <c r="D32" s="183"/>
      <c r="E32" s="183"/>
      <c r="F32" s="183"/>
      <c r="G32" s="183"/>
      <c r="H32" s="183"/>
      <c r="I32" s="183"/>
      <c r="J32" s="183"/>
      <c r="K32" s="183"/>
      <c r="L32" s="183"/>
      <c r="M32" s="183"/>
      <c r="N32" s="183"/>
      <c r="O32" s="184" t="n">
        <f aca="false">N32</f>
        <v>0</v>
      </c>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5"/>
      <c r="BM32" s="185"/>
      <c r="BN32" s="185"/>
      <c r="BO32" s="185"/>
      <c r="BP32" s="185"/>
      <c r="BQ32" s="185"/>
      <c r="BR32" s="185"/>
      <c r="BS32" s="185"/>
      <c r="BT32" s="185"/>
      <c r="BU32" s="185"/>
      <c r="BV32" s="185"/>
      <c r="BW32" s="185"/>
      <c r="BX32" s="185"/>
      <c r="BY32" s="185"/>
      <c r="BZ32" s="185"/>
      <c r="CA32" s="185"/>
      <c r="CB32" s="185"/>
      <c r="CC32" s="185"/>
      <c r="CD32" s="185"/>
      <c r="CE32" s="185"/>
      <c r="CF32" s="185"/>
      <c r="CG32" s="185"/>
      <c r="CH32" s="185"/>
      <c r="CI32" s="185"/>
      <c r="CJ32" s="185"/>
      <c r="CK32" s="185"/>
      <c r="CL32" s="185"/>
      <c r="CM32" s="185"/>
      <c r="CN32" s="185"/>
      <c r="CO32" s="185"/>
      <c r="CP32" s="185"/>
      <c r="CQ32" s="185"/>
      <c r="CR32" s="185"/>
      <c r="CS32" s="185"/>
      <c r="CT32" s="185"/>
      <c r="CU32" s="185"/>
      <c r="CV32" s="185"/>
      <c r="CW32" s="185"/>
      <c r="CX32" s="185"/>
      <c r="CY32" s="185"/>
      <c r="CZ32" s="185"/>
      <c r="DA32" s="185"/>
      <c r="DB32" s="185"/>
      <c r="DC32" s="185"/>
      <c r="DD32" s="185"/>
      <c r="DE32" s="185"/>
      <c r="DF32" s="185"/>
      <c r="DG32" s="185"/>
      <c r="DH32" s="185"/>
      <c r="DI32" s="185"/>
      <c r="DJ32" s="185"/>
      <c r="DK32" s="185"/>
      <c r="DL32" s="185"/>
      <c r="DM32" s="185"/>
      <c r="DN32" s="185"/>
      <c r="DO32" s="185"/>
      <c r="DP32" s="185"/>
      <c r="DQ32" s="185"/>
      <c r="DR32" s="185"/>
      <c r="DS32" s="185"/>
      <c r="DT32" s="185"/>
      <c r="DU32" s="185"/>
      <c r="DV32" s="185"/>
      <c r="DW32" s="185"/>
      <c r="DX32" s="185"/>
      <c r="DY32" s="185"/>
      <c r="DZ32" s="185"/>
      <c r="EA32" s="185"/>
      <c r="EB32" s="185"/>
      <c r="EC32" s="185"/>
      <c r="ED32" s="185"/>
      <c r="EE32" s="185"/>
      <c r="EF32" s="185"/>
      <c r="EG32" s="185"/>
      <c r="EH32" s="185"/>
      <c r="EI32" s="185"/>
      <c r="EJ32" s="185"/>
      <c r="EK32" s="185"/>
      <c r="EL32" s="185"/>
      <c r="EM32" s="185"/>
      <c r="EN32" s="185"/>
      <c r="EO32" s="185"/>
      <c r="EP32" s="185"/>
      <c r="EQ32" s="185"/>
      <c r="ER32" s="185"/>
      <c r="ES32" s="185"/>
      <c r="ET32" s="185"/>
      <c r="EU32" s="185"/>
      <c r="EV32" s="185"/>
      <c r="EW32" s="185"/>
      <c r="EX32" s="185"/>
      <c r="EY32" s="185"/>
      <c r="EZ32" s="185"/>
      <c r="FA32" s="185"/>
      <c r="FB32" s="185"/>
      <c r="FC32" s="185"/>
      <c r="FD32" s="185"/>
      <c r="FE32" s="185"/>
      <c r="FF32" s="185"/>
      <c r="FG32" s="185"/>
      <c r="FH32" s="185"/>
      <c r="FI32" s="185"/>
      <c r="FJ32" s="185"/>
      <c r="FK32" s="185"/>
      <c r="FL32" s="185"/>
      <c r="FM32" s="185"/>
      <c r="FN32" s="185"/>
      <c r="FO32" s="185"/>
      <c r="FP32" s="185"/>
      <c r="FQ32" s="185"/>
      <c r="FR32" s="185"/>
      <c r="FS32" s="185"/>
      <c r="FT32" s="185"/>
      <c r="FU32" s="185"/>
      <c r="FV32" s="185"/>
      <c r="FW32" s="185"/>
      <c r="FX32" s="185"/>
      <c r="FY32" s="185"/>
      <c r="FZ32" s="185"/>
      <c r="GA32" s="185"/>
      <c r="GB32" s="185"/>
      <c r="GC32" s="185"/>
      <c r="GD32" s="185"/>
      <c r="GE32" s="185"/>
      <c r="GF32" s="185"/>
      <c r="GG32" s="185"/>
      <c r="GH32" s="185"/>
      <c r="GI32" s="185"/>
      <c r="GJ32" s="185"/>
      <c r="GK32" s="185"/>
      <c r="GL32" s="185"/>
      <c r="GM32" s="185"/>
      <c r="GN32" s="185"/>
      <c r="GO32" s="185"/>
      <c r="GP32" s="185"/>
      <c r="GQ32" s="185"/>
      <c r="GR32" s="185"/>
      <c r="GS32" s="185"/>
      <c r="GT32" s="185"/>
      <c r="GU32" s="185"/>
      <c r="GV32" s="185"/>
      <c r="GW32" s="185"/>
      <c r="GX32" s="185"/>
      <c r="GY32" s="185"/>
      <c r="GZ32" s="185"/>
      <c r="HA32" s="185"/>
      <c r="HB32" s="185"/>
      <c r="HC32" s="185"/>
      <c r="HD32" s="185"/>
      <c r="HE32" s="185"/>
      <c r="HF32" s="185"/>
      <c r="HG32" s="185"/>
      <c r="HH32" s="185"/>
      <c r="HI32" s="185"/>
      <c r="HJ32" s="185"/>
      <c r="HK32" s="185"/>
      <c r="HL32" s="185"/>
      <c r="HM32" s="185"/>
      <c r="HN32" s="185"/>
      <c r="HO32" s="185"/>
      <c r="HP32" s="185"/>
      <c r="HQ32" s="185"/>
      <c r="HR32" s="185"/>
      <c r="HS32" s="185"/>
      <c r="HT32" s="185"/>
      <c r="HU32" s="185"/>
      <c r="HV32" s="185"/>
      <c r="HW32" s="185"/>
      <c r="HX32" s="185"/>
      <c r="HY32" s="185"/>
      <c r="HZ32" s="185"/>
      <c r="IA32" s="185"/>
      <c r="IB32" s="185"/>
      <c r="IC32" s="185"/>
      <c r="ID32" s="185"/>
      <c r="IE32" s="185"/>
      <c r="IF32" s="185"/>
      <c r="IG32" s="185"/>
      <c r="IH32" s="185"/>
      <c r="II32" s="185"/>
      <c r="IJ32" s="185"/>
      <c r="IK32" s="185"/>
      <c r="IL32" s="185"/>
      <c r="IM32" s="185"/>
      <c r="IN32" s="185"/>
      <c r="IO32" s="185"/>
      <c r="IP32" s="185"/>
      <c r="IQ32" s="185"/>
      <c r="IR32" s="185"/>
      <c r="IS32" s="185"/>
      <c r="IT32" s="185"/>
      <c r="IU32" s="185"/>
      <c r="IV32" s="185"/>
      <c r="IW32" s="185"/>
    </row>
    <row r="33" customFormat="false" ht="15.75" hidden="false" customHeight="false" outlineLevel="0" collapsed="false">
      <c r="A33" s="182" t="s">
        <v>337</v>
      </c>
      <c r="B33" s="183" t="n">
        <v>85</v>
      </c>
      <c r="C33" s="183"/>
      <c r="D33" s="183"/>
      <c r="E33" s="183"/>
      <c r="F33" s="183"/>
      <c r="G33" s="183"/>
      <c r="H33" s="183"/>
      <c r="I33" s="183"/>
      <c r="J33" s="183"/>
      <c r="K33" s="183"/>
      <c r="L33" s="183"/>
      <c r="M33" s="183"/>
      <c r="N33" s="183"/>
      <c r="O33" s="184" t="n">
        <f aca="false">N33</f>
        <v>0</v>
      </c>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185"/>
      <c r="BW33" s="185"/>
      <c r="BX33" s="185"/>
      <c r="BY33" s="185"/>
      <c r="BZ33" s="185"/>
      <c r="CA33" s="185"/>
      <c r="CB33" s="185"/>
      <c r="CC33" s="185"/>
      <c r="CD33" s="185"/>
      <c r="CE33" s="185"/>
      <c r="CF33" s="185"/>
      <c r="CG33" s="185"/>
      <c r="CH33" s="185"/>
      <c r="CI33" s="185"/>
      <c r="CJ33" s="185"/>
      <c r="CK33" s="185"/>
      <c r="CL33" s="185"/>
      <c r="CM33" s="185"/>
      <c r="CN33" s="185"/>
      <c r="CO33" s="185"/>
      <c r="CP33" s="185"/>
      <c r="CQ33" s="185"/>
      <c r="CR33" s="185"/>
      <c r="CS33" s="185"/>
      <c r="CT33" s="185"/>
      <c r="CU33" s="185"/>
      <c r="CV33" s="185"/>
      <c r="CW33" s="185"/>
      <c r="CX33" s="185"/>
      <c r="CY33" s="185"/>
      <c r="CZ33" s="185"/>
      <c r="DA33" s="185"/>
      <c r="DB33" s="185"/>
      <c r="DC33" s="185"/>
      <c r="DD33" s="185"/>
      <c r="DE33" s="185"/>
      <c r="DF33" s="185"/>
      <c r="DG33" s="185"/>
      <c r="DH33" s="185"/>
      <c r="DI33" s="185"/>
      <c r="DJ33" s="185"/>
      <c r="DK33" s="185"/>
      <c r="DL33" s="185"/>
      <c r="DM33" s="185"/>
      <c r="DN33" s="185"/>
      <c r="DO33" s="185"/>
      <c r="DP33" s="185"/>
      <c r="DQ33" s="185"/>
      <c r="DR33" s="185"/>
      <c r="DS33" s="185"/>
      <c r="DT33" s="185"/>
      <c r="DU33" s="185"/>
      <c r="DV33" s="185"/>
      <c r="DW33" s="185"/>
      <c r="DX33" s="185"/>
      <c r="DY33" s="185"/>
      <c r="DZ33" s="185"/>
      <c r="EA33" s="185"/>
      <c r="EB33" s="185"/>
      <c r="EC33" s="185"/>
      <c r="ED33" s="185"/>
      <c r="EE33" s="185"/>
      <c r="EF33" s="185"/>
      <c r="EG33" s="185"/>
      <c r="EH33" s="185"/>
      <c r="EI33" s="185"/>
      <c r="EJ33" s="185"/>
      <c r="EK33" s="185"/>
      <c r="EL33" s="185"/>
      <c r="EM33" s="185"/>
      <c r="EN33" s="185"/>
      <c r="EO33" s="185"/>
      <c r="EP33" s="185"/>
      <c r="EQ33" s="185"/>
      <c r="ER33" s="185"/>
      <c r="ES33" s="185"/>
      <c r="ET33" s="185"/>
      <c r="EU33" s="185"/>
      <c r="EV33" s="185"/>
      <c r="EW33" s="185"/>
      <c r="EX33" s="185"/>
      <c r="EY33" s="185"/>
      <c r="EZ33" s="185"/>
      <c r="FA33" s="185"/>
      <c r="FB33" s="185"/>
      <c r="FC33" s="185"/>
      <c r="FD33" s="185"/>
      <c r="FE33" s="185"/>
      <c r="FF33" s="185"/>
      <c r="FG33" s="185"/>
      <c r="FH33" s="185"/>
      <c r="FI33" s="185"/>
      <c r="FJ33" s="185"/>
      <c r="FK33" s="185"/>
      <c r="FL33" s="185"/>
      <c r="FM33" s="185"/>
      <c r="FN33" s="185"/>
      <c r="FO33" s="185"/>
      <c r="FP33" s="185"/>
      <c r="FQ33" s="185"/>
      <c r="FR33" s="185"/>
      <c r="FS33" s="185"/>
      <c r="FT33" s="185"/>
      <c r="FU33" s="185"/>
      <c r="FV33" s="185"/>
      <c r="FW33" s="185"/>
      <c r="FX33" s="185"/>
      <c r="FY33" s="185"/>
      <c r="FZ33" s="185"/>
      <c r="GA33" s="185"/>
      <c r="GB33" s="185"/>
      <c r="GC33" s="185"/>
      <c r="GD33" s="185"/>
      <c r="GE33" s="185"/>
      <c r="GF33" s="185"/>
      <c r="GG33" s="185"/>
      <c r="GH33" s="185"/>
      <c r="GI33" s="185"/>
      <c r="GJ33" s="185"/>
      <c r="GK33" s="185"/>
      <c r="GL33" s="185"/>
      <c r="GM33" s="185"/>
      <c r="GN33" s="185"/>
      <c r="GO33" s="185"/>
      <c r="GP33" s="185"/>
      <c r="GQ33" s="185"/>
      <c r="GR33" s="185"/>
      <c r="GS33" s="185"/>
      <c r="GT33" s="185"/>
      <c r="GU33" s="185"/>
      <c r="GV33" s="185"/>
      <c r="GW33" s="185"/>
      <c r="GX33" s="185"/>
      <c r="GY33" s="185"/>
      <c r="GZ33" s="185"/>
      <c r="HA33" s="185"/>
      <c r="HB33" s="185"/>
      <c r="HC33" s="185"/>
      <c r="HD33" s="185"/>
      <c r="HE33" s="185"/>
      <c r="HF33" s="185"/>
      <c r="HG33" s="185"/>
      <c r="HH33" s="185"/>
      <c r="HI33" s="185"/>
      <c r="HJ33" s="185"/>
      <c r="HK33" s="185"/>
      <c r="HL33" s="185"/>
      <c r="HM33" s="185"/>
      <c r="HN33" s="185"/>
      <c r="HO33" s="185"/>
      <c r="HP33" s="185"/>
      <c r="HQ33" s="185"/>
      <c r="HR33" s="185"/>
      <c r="HS33" s="185"/>
      <c r="HT33" s="185"/>
      <c r="HU33" s="185"/>
      <c r="HV33" s="185"/>
      <c r="HW33" s="185"/>
      <c r="HX33" s="185"/>
      <c r="HY33" s="185"/>
      <c r="HZ33" s="185"/>
      <c r="IA33" s="185"/>
      <c r="IB33" s="185"/>
      <c r="IC33" s="185"/>
      <c r="ID33" s="185"/>
      <c r="IE33" s="185"/>
      <c r="IF33" s="185"/>
      <c r="IG33" s="185"/>
      <c r="IH33" s="185"/>
      <c r="II33" s="185"/>
      <c r="IJ33" s="185"/>
      <c r="IK33" s="185"/>
      <c r="IL33" s="185"/>
      <c r="IM33" s="185"/>
      <c r="IN33" s="185"/>
      <c r="IO33" s="185"/>
      <c r="IP33" s="185"/>
      <c r="IQ33" s="185"/>
      <c r="IR33" s="185"/>
      <c r="IS33" s="185"/>
      <c r="IT33" s="185"/>
      <c r="IU33" s="185"/>
      <c r="IV33" s="185"/>
      <c r="IW33" s="185"/>
    </row>
    <row r="34" customFormat="false" ht="15.75" hidden="false" customHeight="false" outlineLevel="0" collapsed="false">
      <c r="A34" s="182" t="s">
        <v>338</v>
      </c>
      <c r="B34" s="183" t="n">
        <v>115</v>
      </c>
      <c r="C34" s="183" t="n">
        <v>0</v>
      </c>
      <c r="D34" s="183" t="n">
        <v>0</v>
      </c>
      <c r="E34" s="183" t="n">
        <v>0</v>
      </c>
      <c r="F34" s="183" t="n">
        <v>0</v>
      </c>
      <c r="G34" s="183" t="n">
        <v>0</v>
      </c>
      <c r="H34" s="183" t="n">
        <v>0</v>
      </c>
      <c r="I34" s="183" t="n">
        <v>0</v>
      </c>
      <c r="J34" s="183" t="n">
        <v>0</v>
      </c>
      <c r="K34" s="183" t="n">
        <v>0</v>
      </c>
      <c r="L34" s="183" t="n">
        <v>0</v>
      </c>
      <c r="M34" s="183" t="n">
        <v>0</v>
      </c>
      <c r="N34" s="183" t="n">
        <v>0</v>
      </c>
      <c r="O34" s="184" t="n">
        <f aca="false">N34</f>
        <v>0</v>
      </c>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185"/>
      <c r="CX34" s="185"/>
      <c r="CY34" s="185"/>
      <c r="CZ34" s="185"/>
      <c r="DA34" s="185"/>
      <c r="DB34" s="185"/>
      <c r="DC34" s="185"/>
      <c r="DD34" s="185"/>
      <c r="DE34" s="185"/>
      <c r="DF34" s="185"/>
      <c r="DG34" s="185"/>
      <c r="DH34" s="185"/>
      <c r="DI34" s="185"/>
      <c r="DJ34" s="185"/>
      <c r="DK34" s="185"/>
      <c r="DL34" s="185"/>
      <c r="DM34" s="185"/>
      <c r="DN34" s="185"/>
      <c r="DO34" s="185"/>
      <c r="DP34" s="185"/>
      <c r="DQ34" s="185"/>
      <c r="DR34" s="185"/>
      <c r="DS34" s="185"/>
      <c r="DT34" s="185"/>
      <c r="DU34" s="185"/>
      <c r="DV34" s="185"/>
      <c r="DW34" s="185"/>
      <c r="DX34" s="185"/>
      <c r="DY34" s="185"/>
      <c r="DZ34" s="185"/>
      <c r="EA34" s="185"/>
      <c r="EB34" s="185"/>
      <c r="EC34" s="185"/>
      <c r="ED34" s="185"/>
      <c r="EE34" s="185"/>
      <c r="EF34" s="185"/>
      <c r="EG34" s="185"/>
      <c r="EH34" s="185"/>
      <c r="EI34" s="185"/>
      <c r="EJ34" s="185"/>
      <c r="EK34" s="185"/>
      <c r="EL34" s="185"/>
      <c r="EM34" s="185"/>
      <c r="EN34" s="185"/>
      <c r="EO34" s="185"/>
      <c r="EP34" s="185"/>
      <c r="EQ34" s="185"/>
      <c r="ER34" s="185"/>
      <c r="ES34" s="185"/>
      <c r="ET34" s="185"/>
      <c r="EU34" s="185"/>
      <c r="EV34" s="185"/>
      <c r="EW34" s="185"/>
      <c r="EX34" s="185"/>
      <c r="EY34" s="185"/>
      <c r="EZ34" s="185"/>
      <c r="FA34" s="185"/>
      <c r="FB34" s="185"/>
      <c r="FC34" s="185"/>
      <c r="FD34" s="185"/>
      <c r="FE34" s="185"/>
      <c r="FF34" s="185"/>
      <c r="FG34" s="185"/>
      <c r="FH34" s="185"/>
      <c r="FI34" s="185"/>
      <c r="FJ34" s="185"/>
      <c r="FK34" s="185"/>
      <c r="FL34" s="185"/>
      <c r="FM34" s="185"/>
      <c r="FN34" s="185"/>
      <c r="FO34" s="185"/>
      <c r="FP34" s="185"/>
      <c r="FQ34" s="185"/>
      <c r="FR34" s="185"/>
      <c r="FS34" s="185"/>
      <c r="FT34" s="185"/>
      <c r="FU34" s="185"/>
      <c r="FV34" s="185"/>
      <c r="FW34" s="185"/>
      <c r="FX34" s="185"/>
      <c r="FY34" s="185"/>
      <c r="FZ34" s="185"/>
      <c r="GA34" s="185"/>
      <c r="GB34" s="185"/>
      <c r="GC34" s="185"/>
      <c r="GD34" s="185"/>
      <c r="GE34" s="185"/>
      <c r="GF34" s="185"/>
      <c r="GG34" s="185"/>
      <c r="GH34" s="185"/>
      <c r="GI34" s="185"/>
      <c r="GJ34" s="185"/>
      <c r="GK34" s="185"/>
      <c r="GL34" s="185"/>
      <c r="GM34" s="185"/>
      <c r="GN34" s="185"/>
      <c r="GO34" s="185"/>
      <c r="GP34" s="185"/>
      <c r="GQ34" s="185"/>
      <c r="GR34" s="185"/>
      <c r="GS34" s="185"/>
      <c r="GT34" s="185"/>
      <c r="GU34" s="185"/>
      <c r="GV34" s="185"/>
      <c r="GW34" s="185"/>
      <c r="GX34" s="185"/>
      <c r="GY34" s="185"/>
      <c r="GZ34" s="185"/>
      <c r="HA34" s="185"/>
      <c r="HB34" s="185"/>
      <c r="HC34" s="185"/>
      <c r="HD34" s="185"/>
      <c r="HE34" s="185"/>
      <c r="HF34" s="185"/>
      <c r="HG34" s="185"/>
      <c r="HH34" s="185"/>
      <c r="HI34" s="185"/>
      <c r="HJ34" s="185"/>
      <c r="HK34" s="185"/>
      <c r="HL34" s="185"/>
      <c r="HM34" s="185"/>
      <c r="HN34" s="185"/>
      <c r="HO34" s="185"/>
      <c r="HP34" s="185"/>
      <c r="HQ34" s="185"/>
      <c r="HR34" s="185"/>
      <c r="HS34" s="185"/>
      <c r="HT34" s="185"/>
      <c r="HU34" s="185"/>
      <c r="HV34" s="185"/>
      <c r="HW34" s="185"/>
      <c r="HX34" s="185"/>
      <c r="HY34" s="185"/>
      <c r="HZ34" s="185"/>
      <c r="IA34" s="185"/>
      <c r="IB34" s="185"/>
      <c r="IC34" s="185"/>
      <c r="ID34" s="185"/>
      <c r="IE34" s="185"/>
      <c r="IF34" s="185"/>
      <c r="IG34" s="185"/>
      <c r="IH34" s="185"/>
      <c r="II34" s="185"/>
      <c r="IJ34" s="185"/>
      <c r="IK34" s="185"/>
      <c r="IL34" s="185"/>
      <c r="IM34" s="185"/>
      <c r="IN34" s="185"/>
      <c r="IO34" s="185"/>
      <c r="IP34" s="185"/>
      <c r="IQ34" s="185"/>
      <c r="IR34" s="185"/>
      <c r="IS34" s="185"/>
      <c r="IT34" s="185"/>
      <c r="IU34" s="185"/>
      <c r="IV34" s="185"/>
      <c r="IW34" s="185"/>
    </row>
    <row r="35" customFormat="false" ht="15.75" hidden="false" customHeight="false" outlineLevel="0" collapsed="false">
      <c r="A35" s="182" t="s">
        <v>339</v>
      </c>
      <c r="B35" s="183" t="n">
        <v>135</v>
      </c>
      <c r="C35" s="183"/>
      <c r="D35" s="183"/>
      <c r="E35" s="183"/>
      <c r="F35" s="183"/>
      <c r="G35" s="183"/>
      <c r="H35" s="183"/>
      <c r="I35" s="183"/>
      <c r="J35" s="183"/>
      <c r="K35" s="183"/>
      <c r="L35" s="183"/>
      <c r="M35" s="183"/>
      <c r="N35" s="183"/>
      <c r="O35" s="184" t="n">
        <f aca="false">N35</f>
        <v>0</v>
      </c>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5"/>
      <c r="BP35" s="185"/>
      <c r="BQ35" s="185"/>
      <c r="BR35" s="185"/>
      <c r="BS35" s="185"/>
      <c r="BT35" s="185"/>
      <c r="BU35" s="185"/>
      <c r="BV35" s="185"/>
      <c r="BW35" s="185"/>
      <c r="BX35" s="185"/>
      <c r="BY35" s="185"/>
      <c r="BZ35" s="185"/>
      <c r="CA35" s="185"/>
      <c r="CB35" s="185"/>
      <c r="CC35" s="185"/>
      <c r="CD35" s="185"/>
      <c r="CE35" s="185"/>
      <c r="CF35" s="185"/>
      <c r="CG35" s="185"/>
      <c r="CH35" s="185"/>
      <c r="CI35" s="185"/>
      <c r="CJ35" s="185"/>
      <c r="CK35" s="185"/>
      <c r="CL35" s="185"/>
      <c r="CM35" s="185"/>
      <c r="CN35" s="185"/>
      <c r="CO35" s="185"/>
      <c r="CP35" s="185"/>
      <c r="CQ35" s="185"/>
      <c r="CR35" s="185"/>
      <c r="CS35" s="185"/>
      <c r="CT35" s="185"/>
      <c r="CU35" s="185"/>
      <c r="CV35" s="185"/>
      <c r="CW35" s="185"/>
      <c r="CX35" s="185"/>
      <c r="CY35" s="185"/>
      <c r="CZ35" s="185"/>
      <c r="DA35" s="185"/>
      <c r="DB35" s="185"/>
      <c r="DC35" s="185"/>
      <c r="DD35" s="185"/>
      <c r="DE35" s="185"/>
      <c r="DF35" s="185"/>
      <c r="DG35" s="185"/>
      <c r="DH35" s="185"/>
      <c r="DI35" s="185"/>
      <c r="DJ35" s="185"/>
      <c r="DK35" s="185"/>
      <c r="DL35" s="185"/>
      <c r="DM35" s="185"/>
      <c r="DN35" s="185"/>
      <c r="DO35" s="185"/>
      <c r="DP35" s="185"/>
      <c r="DQ35" s="185"/>
      <c r="DR35" s="185"/>
      <c r="DS35" s="185"/>
      <c r="DT35" s="185"/>
      <c r="DU35" s="185"/>
      <c r="DV35" s="185"/>
      <c r="DW35" s="185"/>
      <c r="DX35" s="185"/>
      <c r="DY35" s="185"/>
      <c r="DZ35" s="185"/>
      <c r="EA35" s="185"/>
      <c r="EB35" s="185"/>
      <c r="EC35" s="185"/>
      <c r="ED35" s="185"/>
      <c r="EE35" s="185"/>
      <c r="EF35" s="185"/>
      <c r="EG35" s="185"/>
      <c r="EH35" s="185"/>
      <c r="EI35" s="185"/>
      <c r="EJ35" s="185"/>
      <c r="EK35" s="185"/>
      <c r="EL35" s="185"/>
      <c r="EM35" s="185"/>
      <c r="EN35" s="185"/>
      <c r="EO35" s="185"/>
      <c r="EP35" s="185"/>
      <c r="EQ35" s="185"/>
      <c r="ER35" s="185"/>
      <c r="ES35" s="185"/>
      <c r="ET35" s="185"/>
      <c r="EU35" s="185"/>
      <c r="EV35" s="185"/>
      <c r="EW35" s="185"/>
      <c r="EX35" s="185"/>
      <c r="EY35" s="185"/>
      <c r="EZ35" s="185"/>
      <c r="FA35" s="185"/>
      <c r="FB35" s="185"/>
      <c r="FC35" s="185"/>
      <c r="FD35" s="185"/>
      <c r="FE35" s="185"/>
      <c r="FF35" s="185"/>
      <c r="FG35" s="185"/>
      <c r="FH35" s="185"/>
      <c r="FI35" s="185"/>
      <c r="FJ35" s="185"/>
      <c r="FK35" s="185"/>
      <c r="FL35" s="185"/>
      <c r="FM35" s="185"/>
      <c r="FN35" s="185"/>
      <c r="FO35" s="185"/>
      <c r="FP35" s="185"/>
      <c r="FQ35" s="185"/>
      <c r="FR35" s="185"/>
      <c r="FS35" s="185"/>
      <c r="FT35" s="185"/>
      <c r="FU35" s="185"/>
      <c r="FV35" s="185"/>
      <c r="FW35" s="185"/>
      <c r="FX35" s="185"/>
      <c r="FY35" s="185"/>
      <c r="FZ35" s="185"/>
      <c r="GA35" s="185"/>
      <c r="GB35" s="185"/>
      <c r="GC35" s="185"/>
      <c r="GD35" s="185"/>
      <c r="GE35" s="185"/>
      <c r="GF35" s="185"/>
      <c r="GG35" s="185"/>
      <c r="GH35" s="185"/>
      <c r="GI35" s="185"/>
      <c r="GJ35" s="185"/>
      <c r="GK35" s="185"/>
      <c r="GL35" s="185"/>
      <c r="GM35" s="185"/>
      <c r="GN35" s="185"/>
      <c r="GO35" s="185"/>
      <c r="GP35" s="185"/>
      <c r="GQ35" s="185"/>
      <c r="GR35" s="185"/>
      <c r="GS35" s="185"/>
      <c r="GT35" s="185"/>
      <c r="GU35" s="185"/>
      <c r="GV35" s="185"/>
      <c r="GW35" s="185"/>
      <c r="GX35" s="185"/>
      <c r="GY35" s="185"/>
      <c r="GZ35" s="185"/>
      <c r="HA35" s="185"/>
      <c r="HB35" s="185"/>
      <c r="HC35" s="185"/>
      <c r="HD35" s="185"/>
      <c r="HE35" s="185"/>
      <c r="HF35" s="185"/>
      <c r="HG35" s="185"/>
      <c r="HH35" s="185"/>
      <c r="HI35" s="185"/>
      <c r="HJ35" s="185"/>
      <c r="HK35" s="185"/>
      <c r="HL35" s="185"/>
      <c r="HM35" s="185"/>
      <c r="HN35" s="185"/>
      <c r="HO35" s="185"/>
      <c r="HP35" s="185"/>
      <c r="HQ35" s="185"/>
      <c r="HR35" s="185"/>
      <c r="HS35" s="185"/>
      <c r="HT35" s="185"/>
      <c r="HU35" s="185"/>
      <c r="HV35" s="185"/>
      <c r="HW35" s="185"/>
      <c r="HX35" s="185"/>
      <c r="HY35" s="185"/>
      <c r="HZ35" s="185"/>
      <c r="IA35" s="185"/>
      <c r="IB35" s="185"/>
      <c r="IC35" s="185"/>
      <c r="ID35" s="185"/>
      <c r="IE35" s="185"/>
      <c r="IF35" s="185"/>
      <c r="IG35" s="185"/>
      <c r="IH35" s="185"/>
      <c r="II35" s="185"/>
      <c r="IJ35" s="185"/>
      <c r="IK35" s="185"/>
      <c r="IL35" s="185"/>
      <c r="IM35" s="185"/>
      <c r="IN35" s="185"/>
      <c r="IO35" s="185"/>
      <c r="IP35" s="185"/>
      <c r="IQ35" s="185"/>
      <c r="IR35" s="185"/>
      <c r="IS35" s="185"/>
      <c r="IT35" s="185"/>
      <c r="IU35" s="185"/>
      <c r="IV35" s="185"/>
      <c r="IW35" s="185"/>
    </row>
    <row r="36" customFormat="false" ht="15.75" hidden="false" customHeight="false" outlineLevel="0" collapsed="false">
      <c r="A36" s="182" t="s">
        <v>340</v>
      </c>
      <c r="B36" s="183" t="n">
        <v>165</v>
      </c>
      <c r="C36" s="183"/>
      <c r="D36" s="183"/>
      <c r="E36" s="183"/>
      <c r="F36" s="183"/>
      <c r="G36" s="183"/>
      <c r="H36" s="183"/>
      <c r="I36" s="183"/>
      <c r="J36" s="183"/>
      <c r="K36" s="183"/>
      <c r="L36" s="183"/>
      <c r="M36" s="183"/>
      <c r="N36" s="183"/>
      <c r="O36" s="184" t="n">
        <f aca="false">N36</f>
        <v>0</v>
      </c>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5"/>
      <c r="BQ36" s="185"/>
      <c r="BR36" s="185"/>
      <c r="BS36" s="185"/>
      <c r="BT36" s="185"/>
      <c r="BU36" s="185"/>
      <c r="BV36" s="185"/>
      <c r="BW36" s="185"/>
      <c r="BX36" s="185"/>
      <c r="BY36" s="185"/>
      <c r="BZ36" s="185"/>
      <c r="CA36" s="185"/>
      <c r="CB36" s="185"/>
      <c r="CC36" s="185"/>
      <c r="CD36" s="185"/>
      <c r="CE36" s="185"/>
      <c r="CF36" s="185"/>
      <c r="CG36" s="185"/>
      <c r="CH36" s="185"/>
      <c r="CI36" s="185"/>
      <c r="CJ36" s="185"/>
      <c r="CK36" s="185"/>
      <c r="CL36" s="185"/>
      <c r="CM36" s="185"/>
      <c r="CN36" s="185"/>
      <c r="CO36" s="185"/>
      <c r="CP36" s="185"/>
      <c r="CQ36" s="185"/>
      <c r="CR36" s="185"/>
      <c r="CS36" s="185"/>
      <c r="CT36" s="185"/>
      <c r="CU36" s="185"/>
      <c r="CV36" s="185"/>
      <c r="CW36" s="185"/>
      <c r="CX36" s="185"/>
      <c r="CY36" s="185"/>
      <c r="CZ36" s="185"/>
      <c r="DA36" s="185"/>
      <c r="DB36" s="185"/>
      <c r="DC36" s="185"/>
      <c r="DD36" s="185"/>
      <c r="DE36" s="185"/>
      <c r="DF36" s="185"/>
      <c r="DG36" s="185"/>
      <c r="DH36" s="185"/>
      <c r="DI36" s="185"/>
      <c r="DJ36" s="185"/>
      <c r="DK36" s="185"/>
      <c r="DL36" s="185"/>
      <c r="DM36" s="185"/>
      <c r="DN36" s="185"/>
      <c r="DO36" s="185"/>
      <c r="DP36" s="185"/>
      <c r="DQ36" s="185"/>
      <c r="DR36" s="185"/>
      <c r="DS36" s="185"/>
      <c r="DT36" s="185"/>
      <c r="DU36" s="185"/>
      <c r="DV36" s="185"/>
      <c r="DW36" s="185"/>
      <c r="DX36" s="185"/>
      <c r="DY36" s="185"/>
      <c r="DZ36" s="185"/>
      <c r="EA36" s="185"/>
      <c r="EB36" s="185"/>
      <c r="EC36" s="185"/>
      <c r="ED36" s="185"/>
      <c r="EE36" s="185"/>
      <c r="EF36" s="185"/>
      <c r="EG36" s="185"/>
      <c r="EH36" s="185"/>
      <c r="EI36" s="185"/>
      <c r="EJ36" s="185"/>
      <c r="EK36" s="185"/>
      <c r="EL36" s="185"/>
      <c r="EM36" s="185"/>
      <c r="EN36" s="185"/>
      <c r="EO36" s="185"/>
      <c r="EP36" s="185"/>
      <c r="EQ36" s="185"/>
      <c r="ER36" s="185"/>
      <c r="ES36" s="185"/>
      <c r="ET36" s="185"/>
      <c r="EU36" s="185"/>
      <c r="EV36" s="185"/>
      <c r="EW36" s="185"/>
      <c r="EX36" s="185"/>
      <c r="EY36" s="185"/>
      <c r="EZ36" s="185"/>
      <c r="FA36" s="185"/>
      <c r="FB36" s="185"/>
      <c r="FC36" s="185"/>
      <c r="FD36" s="185"/>
      <c r="FE36" s="185"/>
      <c r="FF36" s="185"/>
      <c r="FG36" s="185"/>
      <c r="FH36" s="185"/>
      <c r="FI36" s="185"/>
      <c r="FJ36" s="185"/>
      <c r="FK36" s="185"/>
      <c r="FL36" s="185"/>
      <c r="FM36" s="185"/>
      <c r="FN36" s="185"/>
      <c r="FO36" s="185"/>
      <c r="FP36" s="185"/>
      <c r="FQ36" s="185"/>
      <c r="FR36" s="185"/>
      <c r="FS36" s="185"/>
      <c r="FT36" s="185"/>
      <c r="FU36" s="185"/>
      <c r="FV36" s="185"/>
      <c r="FW36" s="185"/>
      <c r="FX36" s="185"/>
      <c r="FY36" s="185"/>
      <c r="FZ36" s="185"/>
      <c r="GA36" s="185"/>
      <c r="GB36" s="185"/>
      <c r="GC36" s="185"/>
      <c r="GD36" s="185"/>
      <c r="GE36" s="185"/>
      <c r="GF36" s="185"/>
      <c r="GG36" s="185"/>
      <c r="GH36" s="185"/>
      <c r="GI36" s="185"/>
      <c r="GJ36" s="185"/>
      <c r="GK36" s="185"/>
      <c r="GL36" s="185"/>
      <c r="GM36" s="185"/>
      <c r="GN36" s="185"/>
      <c r="GO36" s="185"/>
      <c r="GP36" s="185"/>
      <c r="GQ36" s="185"/>
      <c r="GR36" s="185"/>
      <c r="GS36" s="185"/>
      <c r="GT36" s="185"/>
      <c r="GU36" s="185"/>
      <c r="GV36" s="185"/>
      <c r="GW36" s="185"/>
      <c r="GX36" s="185"/>
      <c r="GY36" s="185"/>
      <c r="GZ36" s="185"/>
      <c r="HA36" s="185"/>
      <c r="HB36" s="185"/>
      <c r="HC36" s="185"/>
      <c r="HD36" s="185"/>
      <c r="HE36" s="185"/>
      <c r="HF36" s="185"/>
      <c r="HG36" s="185"/>
      <c r="HH36" s="185"/>
      <c r="HI36" s="185"/>
      <c r="HJ36" s="185"/>
      <c r="HK36" s="185"/>
      <c r="HL36" s="185"/>
      <c r="HM36" s="185"/>
      <c r="HN36" s="185"/>
      <c r="HO36" s="185"/>
      <c r="HP36" s="185"/>
      <c r="HQ36" s="185"/>
      <c r="HR36" s="185"/>
      <c r="HS36" s="185"/>
      <c r="HT36" s="185"/>
      <c r="HU36" s="185"/>
      <c r="HV36" s="185"/>
      <c r="HW36" s="185"/>
      <c r="HX36" s="185"/>
      <c r="HY36" s="185"/>
      <c r="HZ36" s="185"/>
      <c r="IA36" s="185"/>
      <c r="IB36" s="185"/>
      <c r="IC36" s="185"/>
      <c r="ID36" s="185"/>
      <c r="IE36" s="185"/>
      <c r="IF36" s="185"/>
      <c r="IG36" s="185"/>
      <c r="IH36" s="185"/>
      <c r="II36" s="185"/>
      <c r="IJ36" s="185"/>
      <c r="IK36" s="185"/>
      <c r="IL36" s="185"/>
      <c r="IM36" s="185"/>
      <c r="IN36" s="185"/>
      <c r="IO36" s="185"/>
      <c r="IP36" s="185"/>
      <c r="IQ36" s="185"/>
      <c r="IR36" s="185"/>
      <c r="IS36" s="185"/>
      <c r="IT36" s="185"/>
      <c r="IU36" s="185"/>
      <c r="IV36" s="185"/>
      <c r="IW36" s="185"/>
    </row>
    <row r="37" customFormat="false" ht="15.75" hidden="false" customHeight="false" outlineLevel="0" collapsed="false">
      <c r="A37" s="182" t="s">
        <v>341</v>
      </c>
      <c r="B37" s="183" t="n">
        <v>185</v>
      </c>
      <c r="C37" s="183"/>
      <c r="D37" s="183"/>
      <c r="E37" s="183"/>
      <c r="F37" s="183"/>
      <c r="G37" s="183"/>
      <c r="H37" s="183"/>
      <c r="I37" s="183"/>
      <c r="J37" s="183"/>
      <c r="K37" s="183"/>
      <c r="L37" s="183"/>
      <c r="M37" s="183"/>
      <c r="N37" s="183"/>
      <c r="O37" s="184" t="n">
        <f aca="false">N37</f>
        <v>0</v>
      </c>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c r="BA37" s="185"/>
      <c r="BB37" s="185"/>
      <c r="BC37" s="185"/>
      <c r="BD37" s="185"/>
      <c r="BE37" s="185"/>
      <c r="BF37" s="185"/>
      <c r="BG37" s="185"/>
      <c r="BH37" s="185"/>
      <c r="BI37" s="185"/>
      <c r="BJ37" s="185"/>
      <c r="BK37" s="185"/>
      <c r="BL37" s="185"/>
      <c r="BM37" s="185"/>
      <c r="BN37" s="185"/>
      <c r="BO37" s="185"/>
      <c r="BP37" s="185"/>
      <c r="BQ37" s="185"/>
      <c r="BR37" s="185"/>
      <c r="BS37" s="185"/>
      <c r="BT37" s="185"/>
      <c r="BU37" s="185"/>
      <c r="BV37" s="185"/>
      <c r="BW37" s="185"/>
      <c r="BX37" s="185"/>
      <c r="BY37" s="185"/>
      <c r="BZ37" s="185"/>
      <c r="CA37" s="185"/>
      <c r="CB37" s="185"/>
      <c r="CC37" s="185"/>
      <c r="CD37" s="185"/>
      <c r="CE37" s="185"/>
      <c r="CF37" s="185"/>
      <c r="CG37" s="185"/>
      <c r="CH37" s="185"/>
      <c r="CI37" s="185"/>
      <c r="CJ37" s="185"/>
      <c r="CK37" s="185"/>
      <c r="CL37" s="185"/>
      <c r="CM37" s="185"/>
      <c r="CN37" s="185"/>
      <c r="CO37" s="185"/>
      <c r="CP37" s="185"/>
      <c r="CQ37" s="185"/>
      <c r="CR37" s="185"/>
      <c r="CS37" s="185"/>
      <c r="CT37" s="185"/>
      <c r="CU37" s="185"/>
      <c r="CV37" s="185"/>
      <c r="CW37" s="185"/>
      <c r="CX37" s="185"/>
      <c r="CY37" s="185"/>
      <c r="CZ37" s="185"/>
      <c r="DA37" s="185"/>
      <c r="DB37" s="185"/>
      <c r="DC37" s="185"/>
      <c r="DD37" s="185"/>
      <c r="DE37" s="185"/>
      <c r="DF37" s="185"/>
      <c r="DG37" s="185"/>
      <c r="DH37" s="185"/>
      <c r="DI37" s="185"/>
      <c r="DJ37" s="185"/>
      <c r="DK37" s="185"/>
      <c r="DL37" s="185"/>
      <c r="DM37" s="185"/>
      <c r="DN37" s="185"/>
      <c r="DO37" s="185"/>
      <c r="DP37" s="185"/>
      <c r="DQ37" s="185"/>
      <c r="DR37" s="185"/>
      <c r="DS37" s="185"/>
      <c r="DT37" s="185"/>
      <c r="DU37" s="185"/>
      <c r="DV37" s="185"/>
      <c r="DW37" s="185"/>
      <c r="DX37" s="185"/>
      <c r="DY37" s="185"/>
      <c r="DZ37" s="185"/>
      <c r="EA37" s="185"/>
      <c r="EB37" s="185"/>
      <c r="EC37" s="185"/>
      <c r="ED37" s="185"/>
      <c r="EE37" s="185"/>
      <c r="EF37" s="185"/>
      <c r="EG37" s="185"/>
      <c r="EH37" s="185"/>
      <c r="EI37" s="185"/>
      <c r="EJ37" s="185"/>
      <c r="EK37" s="185"/>
      <c r="EL37" s="185"/>
      <c r="EM37" s="185"/>
      <c r="EN37" s="185"/>
      <c r="EO37" s="185"/>
      <c r="EP37" s="185"/>
      <c r="EQ37" s="185"/>
      <c r="ER37" s="185"/>
      <c r="ES37" s="185"/>
      <c r="ET37" s="185"/>
      <c r="EU37" s="185"/>
      <c r="EV37" s="185"/>
      <c r="EW37" s="185"/>
      <c r="EX37" s="185"/>
      <c r="EY37" s="185"/>
      <c r="EZ37" s="185"/>
      <c r="FA37" s="185"/>
      <c r="FB37" s="185"/>
      <c r="FC37" s="185"/>
      <c r="FD37" s="185"/>
      <c r="FE37" s="185"/>
      <c r="FF37" s="185"/>
      <c r="FG37" s="185"/>
      <c r="FH37" s="185"/>
      <c r="FI37" s="185"/>
      <c r="FJ37" s="185"/>
      <c r="FK37" s="185"/>
      <c r="FL37" s="185"/>
      <c r="FM37" s="185"/>
      <c r="FN37" s="185"/>
      <c r="FO37" s="185"/>
      <c r="FP37" s="185"/>
      <c r="FQ37" s="185"/>
      <c r="FR37" s="185"/>
      <c r="FS37" s="185"/>
      <c r="FT37" s="185"/>
      <c r="FU37" s="185"/>
      <c r="FV37" s="185"/>
      <c r="FW37" s="185"/>
      <c r="FX37" s="185"/>
      <c r="FY37" s="185"/>
      <c r="FZ37" s="185"/>
      <c r="GA37" s="185"/>
      <c r="GB37" s="185"/>
      <c r="GC37" s="185"/>
      <c r="GD37" s="185"/>
      <c r="GE37" s="185"/>
      <c r="GF37" s="185"/>
      <c r="GG37" s="185"/>
      <c r="GH37" s="185"/>
      <c r="GI37" s="185"/>
      <c r="GJ37" s="185"/>
      <c r="GK37" s="185"/>
      <c r="GL37" s="185"/>
      <c r="GM37" s="185"/>
      <c r="GN37" s="185"/>
      <c r="GO37" s="185"/>
      <c r="GP37" s="185"/>
      <c r="GQ37" s="185"/>
      <c r="GR37" s="185"/>
      <c r="GS37" s="185"/>
      <c r="GT37" s="185"/>
      <c r="GU37" s="185"/>
      <c r="GV37" s="185"/>
      <c r="GW37" s="185"/>
      <c r="GX37" s="185"/>
      <c r="GY37" s="185"/>
      <c r="GZ37" s="185"/>
      <c r="HA37" s="185"/>
      <c r="HB37" s="185"/>
      <c r="HC37" s="185"/>
      <c r="HD37" s="185"/>
      <c r="HE37" s="185"/>
      <c r="HF37" s="185"/>
      <c r="HG37" s="185"/>
      <c r="HH37" s="185"/>
      <c r="HI37" s="185"/>
      <c r="HJ37" s="185"/>
      <c r="HK37" s="185"/>
      <c r="HL37" s="185"/>
      <c r="HM37" s="185"/>
      <c r="HN37" s="185"/>
      <c r="HO37" s="185"/>
      <c r="HP37" s="185"/>
      <c r="HQ37" s="185"/>
      <c r="HR37" s="185"/>
      <c r="HS37" s="185"/>
      <c r="HT37" s="185"/>
      <c r="HU37" s="185"/>
      <c r="HV37" s="185"/>
      <c r="HW37" s="185"/>
      <c r="HX37" s="185"/>
      <c r="HY37" s="185"/>
      <c r="HZ37" s="185"/>
      <c r="IA37" s="185"/>
      <c r="IB37" s="185"/>
      <c r="IC37" s="185"/>
      <c r="ID37" s="185"/>
      <c r="IE37" s="185"/>
      <c r="IF37" s="185"/>
      <c r="IG37" s="185"/>
      <c r="IH37" s="185"/>
      <c r="II37" s="185"/>
      <c r="IJ37" s="185"/>
      <c r="IK37" s="185"/>
      <c r="IL37" s="185"/>
      <c r="IM37" s="185"/>
      <c r="IN37" s="185"/>
      <c r="IO37" s="185"/>
      <c r="IP37" s="185"/>
      <c r="IQ37" s="185"/>
      <c r="IR37" s="185"/>
      <c r="IS37" s="185"/>
      <c r="IT37" s="185"/>
      <c r="IU37" s="185"/>
      <c r="IV37" s="185"/>
      <c r="IW37" s="185"/>
    </row>
    <row r="38" customFormat="false" ht="15.75" hidden="false" customHeight="false" outlineLevel="0" collapsed="false">
      <c r="A38" s="182" t="s">
        <v>342</v>
      </c>
      <c r="B38" s="183" t="n">
        <v>215</v>
      </c>
      <c r="C38" s="183" t="n">
        <v>0</v>
      </c>
      <c r="D38" s="183" t="n">
        <v>0</v>
      </c>
      <c r="E38" s="183" t="n">
        <v>0</v>
      </c>
      <c r="F38" s="183" t="n">
        <v>0</v>
      </c>
      <c r="G38" s="183" t="n">
        <v>0</v>
      </c>
      <c r="H38" s="183" t="n">
        <v>0</v>
      </c>
      <c r="I38" s="183" t="n">
        <v>0</v>
      </c>
      <c r="J38" s="183" t="n">
        <v>0</v>
      </c>
      <c r="K38" s="183" t="n">
        <v>0</v>
      </c>
      <c r="L38" s="183" t="n">
        <v>0</v>
      </c>
      <c r="M38" s="183" t="n">
        <v>0</v>
      </c>
      <c r="N38" s="183" t="n">
        <v>0</v>
      </c>
      <c r="O38" s="184" t="n">
        <f aca="false">N38</f>
        <v>0</v>
      </c>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5"/>
      <c r="BN38" s="185"/>
      <c r="BO38" s="185"/>
      <c r="BP38" s="185"/>
      <c r="BQ38" s="185"/>
      <c r="BR38" s="185"/>
      <c r="BS38" s="185"/>
      <c r="BT38" s="185"/>
      <c r="BU38" s="185"/>
      <c r="BV38" s="185"/>
      <c r="BW38" s="185"/>
      <c r="BX38" s="185"/>
      <c r="BY38" s="185"/>
      <c r="BZ38" s="185"/>
      <c r="CA38" s="185"/>
      <c r="CB38" s="185"/>
      <c r="CC38" s="185"/>
      <c r="CD38" s="185"/>
      <c r="CE38" s="185"/>
      <c r="CF38" s="185"/>
      <c r="CG38" s="185"/>
      <c r="CH38" s="185"/>
      <c r="CI38" s="185"/>
      <c r="CJ38" s="185"/>
      <c r="CK38" s="185"/>
      <c r="CL38" s="185"/>
      <c r="CM38" s="185"/>
      <c r="CN38" s="185"/>
      <c r="CO38" s="185"/>
      <c r="CP38" s="185"/>
      <c r="CQ38" s="185"/>
      <c r="CR38" s="185"/>
      <c r="CS38" s="185"/>
      <c r="CT38" s="185"/>
      <c r="CU38" s="185"/>
      <c r="CV38" s="185"/>
      <c r="CW38" s="185"/>
      <c r="CX38" s="185"/>
      <c r="CY38" s="185"/>
      <c r="CZ38" s="185"/>
      <c r="DA38" s="185"/>
      <c r="DB38" s="185"/>
      <c r="DC38" s="185"/>
      <c r="DD38" s="185"/>
      <c r="DE38" s="185"/>
      <c r="DF38" s="185"/>
      <c r="DG38" s="185"/>
      <c r="DH38" s="185"/>
      <c r="DI38" s="185"/>
      <c r="DJ38" s="185"/>
      <c r="DK38" s="185"/>
      <c r="DL38" s="185"/>
      <c r="DM38" s="185"/>
      <c r="DN38" s="185"/>
      <c r="DO38" s="185"/>
      <c r="DP38" s="185"/>
      <c r="DQ38" s="185"/>
      <c r="DR38" s="185"/>
      <c r="DS38" s="185"/>
      <c r="DT38" s="185"/>
      <c r="DU38" s="185"/>
      <c r="DV38" s="185"/>
      <c r="DW38" s="185"/>
      <c r="DX38" s="185"/>
      <c r="DY38" s="185"/>
      <c r="DZ38" s="185"/>
      <c r="EA38" s="185"/>
      <c r="EB38" s="185"/>
      <c r="EC38" s="185"/>
      <c r="ED38" s="185"/>
      <c r="EE38" s="185"/>
      <c r="EF38" s="185"/>
      <c r="EG38" s="185"/>
      <c r="EH38" s="185"/>
      <c r="EI38" s="185"/>
      <c r="EJ38" s="185"/>
      <c r="EK38" s="185"/>
      <c r="EL38" s="185"/>
      <c r="EM38" s="185"/>
      <c r="EN38" s="185"/>
      <c r="EO38" s="185"/>
      <c r="EP38" s="185"/>
      <c r="EQ38" s="185"/>
      <c r="ER38" s="185"/>
      <c r="ES38" s="185"/>
      <c r="ET38" s="185"/>
      <c r="EU38" s="185"/>
      <c r="EV38" s="185"/>
      <c r="EW38" s="185"/>
      <c r="EX38" s="185"/>
      <c r="EY38" s="185"/>
      <c r="EZ38" s="185"/>
      <c r="FA38" s="185"/>
      <c r="FB38" s="185"/>
      <c r="FC38" s="185"/>
      <c r="FD38" s="185"/>
      <c r="FE38" s="185"/>
      <c r="FF38" s="185"/>
      <c r="FG38" s="185"/>
      <c r="FH38" s="185"/>
      <c r="FI38" s="185"/>
      <c r="FJ38" s="185"/>
      <c r="FK38" s="185"/>
      <c r="FL38" s="185"/>
      <c r="FM38" s="185"/>
      <c r="FN38" s="185"/>
      <c r="FO38" s="185"/>
      <c r="FP38" s="185"/>
      <c r="FQ38" s="185"/>
      <c r="FR38" s="185"/>
      <c r="FS38" s="185"/>
      <c r="FT38" s="185"/>
      <c r="FU38" s="185"/>
      <c r="FV38" s="185"/>
      <c r="FW38" s="185"/>
      <c r="FX38" s="185"/>
      <c r="FY38" s="185"/>
      <c r="FZ38" s="185"/>
      <c r="GA38" s="185"/>
      <c r="GB38" s="185"/>
      <c r="GC38" s="185"/>
      <c r="GD38" s="185"/>
      <c r="GE38" s="185"/>
      <c r="GF38" s="185"/>
      <c r="GG38" s="185"/>
      <c r="GH38" s="185"/>
      <c r="GI38" s="185"/>
      <c r="GJ38" s="185"/>
      <c r="GK38" s="185"/>
      <c r="GL38" s="185"/>
      <c r="GM38" s="185"/>
      <c r="GN38" s="185"/>
      <c r="GO38" s="185"/>
      <c r="GP38" s="185"/>
      <c r="GQ38" s="185"/>
      <c r="GR38" s="185"/>
      <c r="GS38" s="185"/>
      <c r="GT38" s="185"/>
      <c r="GU38" s="185"/>
      <c r="GV38" s="185"/>
      <c r="GW38" s="185"/>
      <c r="GX38" s="185"/>
      <c r="GY38" s="185"/>
      <c r="GZ38" s="185"/>
      <c r="HA38" s="185"/>
      <c r="HB38" s="185"/>
      <c r="HC38" s="185"/>
      <c r="HD38" s="185"/>
      <c r="HE38" s="185"/>
      <c r="HF38" s="185"/>
      <c r="HG38" s="185"/>
      <c r="HH38" s="185"/>
      <c r="HI38" s="185"/>
      <c r="HJ38" s="185"/>
      <c r="HK38" s="185"/>
      <c r="HL38" s="185"/>
      <c r="HM38" s="185"/>
      <c r="HN38" s="185"/>
      <c r="HO38" s="185"/>
      <c r="HP38" s="185"/>
      <c r="HQ38" s="185"/>
      <c r="HR38" s="185"/>
      <c r="HS38" s="185"/>
      <c r="HT38" s="185"/>
      <c r="HU38" s="185"/>
      <c r="HV38" s="185"/>
      <c r="HW38" s="185"/>
      <c r="HX38" s="185"/>
      <c r="HY38" s="185"/>
      <c r="HZ38" s="185"/>
      <c r="IA38" s="185"/>
      <c r="IB38" s="185"/>
      <c r="IC38" s="185"/>
      <c r="ID38" s="185"/>
      <c r="IE38" s="185"/>
      <c r="IF38" s="185"/>
      <c r="IG38" s="185"/>
      <c r="IH38" s="185"/>
      <c r="II38" s="185"/>
      <c r="IJ38" s="185"/>
      <c r="IK38" s="185"/>
      <c r="IL38" s="185"/>
      <c r="IM38" s="185"/>
      <c r="IN38" s="185"/>
      <c r="IO38" s="185"/>
      <c r="IP38" s="185"/>
      <c r="IQ38" s="185"/>
      <c r="IR38" s="185"/>
      <c r="IS38" s="185"/>
      <c r="IT38" s="185"/>
      <c r="IU38" s="185"/>
      <c r="IV38" s="185"/>
      <c r="IW38" s="185"/>
    </row>
    <row r="39" customFormat="false" ht="15.75" hidden="false" customHeight="false" outlineLevel="0" collapsed="false">
      <c r="A39" s="182" t="s">
        <v>343</v>
      </c>
      <c r="B39" s="183" t="n">
        <v>235</v>
      </c>
      <c r="C39" s="183"/>
      <c r="D39" s="183"/>
      <c r="E39" s="183"/>
      <c r="F39" s="183"/>
      <c r="G39" s="183"/>
      <c r="H39" s="183"/>
      <c r="I39" s="183"/>
      <c r="J39" s="183"/>
      <c r="K39" s="183"/>
      <c r="L39" s="183"/>
      <c r="M39" s="183"/>
      <c r="N39" s="183"/>
      <c r="O39" s="184" t="n">
        <f aca="false">N39</f>
        <v>0</v>
      </c>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c r="BV39" s="185"/>
      <c r="BW39" s="185"/>
      <c r="BX39" s="185"/>
      <c r="BY39" s="185"/>
      <c r="BZ39" s="185"/>
      <c r="CA39" s="185"/>
      <c r="CB39" s="185"/>
      <c r="CC39" s="185"/>
      <c r="CD39" s="185"/>
      <c r="CE39" s="185"/>
      <c r="CF39" s="185"/>
      <c r="CG39" s="185"/>
      <c r="CH39" s="185"/>
      <c r="CI39" s="185"/>
      <c r="CJ39" s="185"/>
      <c r="CK39" s="185"/>
      <c r="CL39" s="185"/>
      <c r="CM39" s="185"/>
      <c r="CN39" s="185"/>
      <c r="CO39" s="185"/>
      <c r="CP39" s="185"/>
      <c r="CQ39" s="185"/>
      <c r="CR39" s="185"/>
      <c r="CS39" s="185"/>
      <c r="CT39" s="185"/>
      <c r="CU39" s="185"/>
      <c r="CV39" s="185"/>
      <c r="CW39" s="185"/>
      <c r="CX39" s="185"/>
      <c r="CY39" s="185"/>
      <c r="CZ39" s="185"/>
      <c r="DA39" s="185"/>
      <c r="DB39" s="185"/>
      <c r="DC39" s="185"/>
      <c r="DD39" s="185"/>
      <c r="DE39" s="185"/>
      <c r="DF39" s="185"/>
      <c r="DG39" s="185"/>
      <c r="DH39" s="185"/>
      <c r="DI39" s="185"/>
      <c r="DJ39" s="185"/>
      <c r="DK39" s="185"/>
      <c r="DL39" s="185"/>
      <c r="DM39" s="185"/>
      <c r="DN39" s="185"/>
      <c r="DO39" s="185"/>
      <c r="DP39" s="185"/>
      <c r="DQ39" s="185"/>
      <c r="DR39" s="185"/>
      <c r="DS39" s="185"/>
      <c r="DT39" s="185"/>
      <c r="DU39" s="185"/>
      <c r="DV39" s="185"/>
      <c r="DW39" s="185"/>
      <c r="DX39" s="185"/>
      <c r="DY39" s="185"/>
      <c r="DZ39" s="185"/>
      <c r="EA39" s="185"/>
      <c r="EB39" s="185"/>
      <c r="EC39" s="185"/>
      <c r="ED39" s="185"/>
      <c r="EE39" s="185"/>
      <c r="EF39" s="185"/>
      <c r="EG39" s="185"/>
      <c r="EH39" s="185"/>
      <c r="EI39" s="185"/>
      <c r="EJ39" s="185"/>
      <c r="EK39" s="185"/>
      <c r="EL39" s="185"/>
      <c r="EM39" s="185"/>
      <c r="EN39" s="185"/>
      <c r="EO39" s="185"/>
      <c r="EP39" s="185"/>
      <c r="EQ39" s="185"/>
      <c r="ER39" s="185"/>
      <c r="ES39" s="185"/>
      <c r="ET39" s="185"/>
      <c r="EU39" s="185"/>
      <c r="EV39" s="185"/>
      <c r="EW39" s="185"/>
      <c r="EX39" s="185"/>
      <c r="EY39" s="185"/>
      <c r="EZ39" s="185"/>
      <c r="FA39" s="185"/>
      <c r="FB39" s="185"/>
      <c r="FC39" s="185"/>
      <c r="FD39" s="185"/>
      <c r="FE39" s="185"/>
      <c r="FF39" s="185"/>
      <c r="FG39" s="185"/>
      <c r="FH39" s="185"/>
      <c r="FI39" s="185"/>
      <c r="FJ39" s="185"/>
      <c r="FK39" s="185"/>
      <c r="FL39" s="185"/>
      <c r="FM39" s="185"/>
      <c r="FN39" s="185"/>
      <c r="FO39" s="185"/>
      <c r="FP39" s="185"/>
      <c r="FQ39" s="185"/>
      <c r="FR39" s="185"/>
      <c r="FS39" s="185"/>
      <c r="FT39" s="185"/>
      <c r="FU39" s="185"/>
      <c r="FV39" s="185"/>
      <c r="FW39" s="185"/>
      <c r="FX39" s="185"/>
      <c r="FY39" s="185"/>
      <c r="FZ39" s="185"/>
      <c r="GA39" s="185"/>
      <c r="GB39" s="185"/>
      <c r="GC39" s="185"/>
      <c r="GD39" s="185"/>
      <c r="GE39" s="185"/>
      <c r="GF39" s="185"/>
      <c r="GG39" s="185"/>
      <c r="GH39" s="185"/>
      <c r="GI39" s="185"/>
      <c r="GJ39" s="185"/>
      <c r="GK39" s="185"/>
      <c r="GL39" s="185"/>
      <c r="GM39" s="185"/>
      <c r="GN39" s="185"/>
      <c r="GO39" s="185"/>
      <c r="GP39" s="185"/>
      <c r="GQ39" s="185"/>
      <c r="GR39" s="185"/>
      <c r="GS39" s="185"/>
      <c r="GT39" s="185"/>
      <c r="GU39" s="185"/>
      <c r="GV39" s="185"/>
      <c r="GW39" s="185"/>
      <c r="GX39" s="185"/>
      <c r="GY39" s="185"/>
      <c r="GZ39" s="185"/>
      <c r="HA39" s="185"/>
      <c r="HB39" s="185"/>
      <c r="HC39" s="185"/>
      <c r="HD39" s="185"/>
      <c r="HE39" s="185"/>
      <c r="HF39" s="185"/>
      <c r="HG39" s="185"/>
      <c r="HH39" s="185"/>
      <c r="HI39" s="185"/>
      <c r="HJ39" s="185"/>
      <c r="HK39" s="185"/>
      <c r="HL39" s="185"/>
      <c r="HM39" s="185"/>
      <c r="HN39" s="185"/>
      <c r="HO39" s="185"/>
      <c r="HP39" s="185"/>
      <c r="HQ39" s="185"/>
      <c r="HR39" s="185"/>
      <c r="HS39" s="185"/>
      <c r="HT39" s="185"/>
      <c r="HU39" s="185"/>
      <c r="HV39" s="185"/>
      <c r="HW39" s="185"/>
      <c r="HX39" s="185"/>
      <c r="HY39" s="185"/>
      <c r="HZ39" s="185"/>
      <c r="IA39" s="185"/>
      <c r="IB39" s="185"/>
      <c r="IC39" s="185"/>
      <c r="ID39" s="185"/>
      <c r="IE39" s="185"/>
      <c r="IF39" s="185"/>
      <c r="IG39" s="185"/>
      <c r="IH39" s="185"/>
      <c r="II39" s="185"/>
      <c r="IJ39" s="185"/>
      <c r="IK39" s="185"/>
      <c r="IL39" s="185"/>
      <c r="IM39" s="185"/>
      <c r="IN39" s="185"/>
      <c r="IO39" s="185"/>
      <c r="IP39" s="185"/>
      <c r="IQ39" s="185"/>
      <c r="IR39" s="185"/>
      <c r="IS39" s="185"/>
      <c r="IT39" s="185"/>
      <c r="IU39" s="185"/>
      <c r="IV39" s="185"/>
      <c r="IW39" s="185"/>
    </row>
    <row r="40" customFormat="false" ht="15.75" hidden="false" customHeight="false" outlineLevel="0" collapsed="false">
      <c r="A40" s="182" t="s">
        <v>344</v>
      </c>
      <c r="B40" s="183" t="n">
        <v>265</v>
      </c>
      <c r="C40" s="183"/>
      <c r="D40" s="183"/>
      <c r="E40" s="183"/>
      <c r="F40" s="183"/>
      <c r="G40" s="183"/>
      <c r="H40" s="183"/>
      <c r="I40" s="183"/>
      <c r="J40" s="183"/>
      <c r="K40" s="183"/>
      <c r="L40" s="183"/>
      <c r="M40" s="183"/>
      <c r="N40" s="183"/>
      <c r="O40" s="184" t="n">
        <f aca="false">N40</f>
        <v>0</v>
      </c>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85"/>
      <c r="DN40" s="185"/>
      <c r="DO40" s="185"/>
      <c r="DP40" s="185"/>
      <c r="DQ40" s="185"/>
      <c r="DR40" s="185"/>
      <c r="DS40" s="185"/>
      <c r="DT40" s="185"/>
      <c r="DU40" s="185"/>
      <c r="DV40" s="185"/>
      <c r="DW40" s="185"/>
      <c r="DX40" s="185"/>
      <c r="DY40" s="185"/>
      <c r="DZ40" s="185"/>
      <c r="EA40" s="185"/>
      <c r="EB40" s="185"/>
      <c r="EC40" s="185"/>
      <c r="ED40" s="185"/>
      <c r="EE40" s="185"/>
      <c r="EF40" s="185"/>
      <c r="EG40" s="185"/>
      <c r="EH40" s="185"/>
      <c r="EI40" s="185"/>
      <c r="EJ40" s="185"/>
      <c r="EK40" s="185"/>
      <c r="EL40" s="185"/>
      <c r="EM40" s="185"/>
      <c r="EN40" s="185"/>
      <c r="EO40" s="185"/>
      <c r="EP40" s="185"/>
      <c r="EQ40" s="185"/>
      <c r="ER40" s="185"/>
      <c r="ES40" s="185"/>
      <c r="ET40" s="185"/>
      <c r="EU40" s="185"/>
      <c r="EV40" s="185"/>
      <c r="EW40" s="185"/>
      <c r="EX40" s="185"/>
      <c r="EY40" s="185"/>
      <c r="EZ40" s="185"/>
      <c r="FA40" s="185"/>
      <c r="FB40" s="185"/>
      <c r="FC40" s="185"/>
      <c r="FD40" s="185"/>
      <c r="FE40" s="185"/>
      <c r="FF40" s="185"/>
      <c r="FG40" s="185"/>
      <c r="FH40" s="185"/>
      <c r="FI40" s="185"/>
      <c r="FJ40" s="185"/>
      <c r="FK40" s="185"/>
      <c r="FL40" s="185"/>
      <c r="FM40" s="185"/>
      <c r="FN40" s="185"/>
      <c r="FO40" s="185"/>
      <c r="FP40" s="185"/>
      <c r="FQ40" s="185"/>
      <c r="FR40" s="185"/>
      <c r="FS40" s="185"/>
      <c r="FT40" s="185"/>
      <c r="FU40" s="185"/>
      <c r="FV40" s="185"/>
      <c r="FW40" s="185"/>
      <c r="FX40" s="185"/>
      <c r="FY40" s="185"/>
      <c r="FZ40" s="185"/>
      <c r="GA40" s="185"/>
      <c r="GB40" s="185"/>
      <c r="GC40" s="185"/>
      <c r="GD40" s="185"/>
      <c r="GE40" s="185"/>
      <c r="GF40" s="185"/>
      <c r="GG40" s="185"/>
      <c r="GH40" s="185"/>
      <c r="GI40" s="185"/>
      <c r="GJ40" s="185"/>
      <c r="GK40" s="185"/>
      <c r="GL40" s="185"/>
      <c r="GM40" s="185"/>
      <c r="GN40" s="185"/>
      <c r="GO40" s="185"/>
      <c r="GP40" s="185"/>
      <c r="GQ40" s="185"/>
      <c r="GR40" s="185"/>
      <c r="GS40" s="185"/>
      <c r="GT40" s="185"/>
      <c r="GU40" s="185"/>
      <c r="GV40" s="185"/>
      <c r="GW40" s="185"/>
      <c r="GX40" s="185"/>
      <c r="GY40" s="185"/>
      <c r="GZ40" s="185"/>
      <c r="HA40" s="185"/>
      <c r="HB40" s="185"/>
      <c r="HC40" s="185"/>
      <c r="HD40" s="185"/>
      <c r="HE40" s="185"/>
      <c r="HF40" s="185"/>
      <c r="HG40" s="185"/>
      <c r="HH40" s="185"/>
      <c r="HI40" s="185"/>
      <c r="HJ40" s="185"/>
      <c r="HK40" s="185"/>
      <c r="HL40" s="185"/>
      <c r="HM40" s="185"/>
      <c r="HN40" s="185"/>
      <c r="HO40" s="185"/>
      <c r="HP40" s="185"/>
      <c r="HQ40" s="185"/>
      <c r="HR40" s="185"/>
      <c r="HS40" s="185"/>
      <c r="HT40" s="185"/>
      <c r="HU40" s="185"/>
      <c r="HV40" s="185"/>
      <c r="HW40" s="185"/>
      <c r="HX40" s="185"/>
      <c r="HY40" s="185"/>
      <c r="HZ40" s="185"/>
      <c r="IA40" s="185"/>
      <c r="IB40" s="185"/>
      <c r="IC40" s="185"/>
      <c r="ID40" s="185"/>
      <c r="IE40" s="185"/>
      <c r="IF40" s="185"/>
      <c r="IG40" s="185"/>
      <c r="IH40" s="185"/>
      <c r="II40" s="185"/>
      <c r="IJ40" s="185"/>
      <c r="IK40" s="185"/>
      <c r="IL40" s="185"/>
      <c r="IM40" s="185"/>
      <c r="IN40" s="185"/>
      <c r="IO40" s="185"/>
      <c r="IP40" s="185"/>
      <c r="IQ40" s="185"/>
      <c r="IR40" s="185"/>
      <c r="IS40" s="185"/>
      <c r="IT40" s="185"/>
      <c r="IU40" s="185"/>
      <c r="IV40" s="185"/>
      <c r="IW40" s="185"/>
    </row>
    <row r="41" customFormat="false" ht="15.75" hidden="false" customHeight="false" outlineLevel="0" collapsed="false">
      <c r="A41" s="182" t="s">
        <v>345</v>
      </c>
      <c r="B41" s="183" t="n">
        <v>285</v>
      </c>
      <c r="C41" s="183" t="n">
        <v>0</v>
      </c>
      <c r="D41" s="183" t="n">
        <v>0</v>
      </c>
      <c r="E41" s="183" t="n">
        <v>0</v>
      </c>
      <c r="F41" s="183" t="n">
        <v>0</v>
      </c>
      <c r="G41" s="183" t="n">
        <v>0</v>
      </c>
      <c r="H41" s="183" t="n">
        <v>0</v>
      </c>
      <c r="I41" s="183" t="n">
        <v>0</v>
      </c>
      <c r="J41" s="183" t="n">
        <v>0</v>
      </c>
      <c r="K41" s="183" t="n">
        <v>0</v>
      </c>
      <c r="L41" s="183" t="n">
        <v>0</v>
      </c>
      <c r="M41" s="183" t="n">
        <v>0</v>
      </c>
      <c r="N41" s="183" t="n">
        <v>0</v>
      </c>
      <c r="O41" s="184" t="n">
        <f aca="false">N41</f>
        <v>0</v>
      </c>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c r="BP41" s="185"/>
      <c r="BQ41" s="185"/>
      <c r="BR41" s="185"/>
      <c r="BS41" s="185"/>
      <c r="BT41" s="185"/>
      <c r="BU41" s="185"/>
      <c r="BV41" s="185"/>
      <c r="BW41" s="185"/>
      <c r="BX41" s="185"/>
      <c r="BY41" s="185"/>
      <c r="BZ41" s="185"/>
      <c r="CA41" s="185"/>
      <c r="CB41" s="185"/>
      <c r="CC41" s="185"/>
      <c r="CD41" s="185"/>
      <c r="CE41" s="185"/>
      <c r="CF41" s="185"/>
      <c r="CG41" s="185"/>
      <c r="CH41" s="185"/>
      <c r="CI41" s="185"/>
      <c r="CJ41" s="185"/>
      <c r="CK41" s="185"/>
      <c r="CL41" s="185"/>
      <c r="CM41" s="185"/>
      <c r="CN41" s="185"/>
      <c r="CO41" s="185"/>
      <c r="CP41" s="185"/>
      <c r="CQ41" s="185"/>
      <c r="CR41" s="185"/>
      <c r="CS41" s="185"/>
      <c r="CT41" s="185"/>
      <c r="CU41" s="185"/>
      <c r="CV41" s="185"/>
      <c r="CW41" s="185"/>
      <c r="CX41" s="185"/>
      <c r="CY41" s="185"/>
      <c r="CZ41" s="185"/>
      <c r="DA41" s="185"/>
      <c r="DB41" s="185"/>
      <c r="DC41" s="185"/>
      <c r="DD41" s="185"/>
      <c r="DE41" s="185"/>
      <c r="DF41" s="185"/>
      <c r="DG41" s="185"/>
      <c r="DH41" s="185"/>
      <c r="DI41" s="185"/>
      <c r="DJ41" s="185"/>
      <c r="DK41" s="185"/>
      <c r="DL41" s="185"/>
      <c r="DM41" s="185"/>
      <c r="DN41" s="185"/>
      <c r="DO41" s="185"/>
      <c r="DP41" s="185"/>
      <c r="DQ41" s="185"/>
      <c r="DR41" s="185"/>
      <c r="DS41" s="185"/>
      <c r="DT41" s="185"/>
      <c r="DU41" s="185"/>
      <c r="DV41" s="185"/>
      <c r="DW41" s="185"/>
      <c r="DX41" s="185"/>
      <c r="DY41" s="185"/>
      <c r="DZ41" s="185"/>
      <c r="EA41" s="185"/>
      <c r="EB41" s="185"/>
      <c r="EC41" s="185"/>
      <c r="ED41" s="185"/>
      <c r="EE41" s="185"/>
      <c r="EF41" s="185"/>
      <c r="EG41" s="185"/>
      <c r="EH41" s="185"/>
      <c r="EI41" s="185"/>
      <c r="EJ41" s="185"/>
      <c r="EK41" s="185"/>
      <c r="EL41" s="185"/>
      <c r="EM41" s="185"/>
      <c r="EN41" s="185"/>
      <c r="EO41" s="185"/>
      <c r="EP41" s="185"/>
      <c r="EQ41" s="185"/>
      <c r="ER41" s="185"/>
      <c r="ES41" s="185"/>
      <c r="ET41" s="185"/>
      <c r="EU41" s="185"/>
      <c r="EV41" s="185"/>
      <c r="EW41" s="185"/>
      <c r="EX41" s="185"/>
      <c r="EY41" s="185"/>
      <c r="EZ41" s="185"/>
      <c r="FA41" s="185"/>
      <c r="FB41" s="185"/>
      <c r="FC41" s="185"/>
      <c r="FD41" s="185"/>
      <c r="FE41" s="185"/>
      <c r="FF41" s="185"/>
      <c r="FG41" s="185"/>
      <c r="FH41" s="185"/>
      <c r="FI41" s="185"/>
      <c r="FJ41" s="185"/>
      <c r="FK41" s="185"/>
      <c r="FL41" s="185"/>
      <c r="FM41" s="185"/>
      <c r="FN41" s="185"/>
      <c r="FO41" s="185"/>
      <c r="FP41" s="185"/>
      <c r="FQ41" s="185"/>
      <c r="FR41" s="185"/>
      <c r="FS41" s="185"/>
      <c r="FT41" s="185"/>
      <c r="FU41" s="185"/>
      <c r="FV41" s="185"/>
      <c r="FW41" s="185"/>
      <c r="FX41" s="185"/>
      <c r="FY41" s="185"/>
      <c r="FZ41" s="185"/>
      <c r="GA41" s="185"/>
      <c r="GB41" s="185"/>
      <c r="GC41" s="185"/>
      <c r="GD41" s="185"/>
      <c r="GE41" s="185"/>
      <c r="GF41" s="185"/>
      <c r="GG41" s="185"/>
      <c r="GH41" s="185"/>
      <c r="GI41" s="185"/>
      <c r="GJ41" s="185"/>
      <c r="GK41" s="185"/>
      <c r="GL41" s="185"/>
      <c r="GM41" s="185"/>
      <c r="GN41" s="185"/>
      <c r="GO41" s="185"/>
      <c r="GP41" s="185"/>
      <c r="GQ41" s="185"/>
      <c r="GR41" s="185"/>
      <c r="GS41" s="185"/>
      <c r="GT41" s="185"/>
      <c r="GU41" s="185"/>
      <c r="GV41" s="185"/>
      <c r="GW41" s="185"/>
      <c r="GX41" s="185"/>
      <c r="GY41" s="185"/>
      <c r="GZ41" s="185"/>
      <c r="HA41" s="185"/>
      <c r="HB41" s="185"/>
      <c r="HC41" s="185"/>
      <c r="HD41" s="185"/>
      <c r="HE41" s="185"/>
      <c r="HF41" s="185"/>
      <c r="HG41" s="185"/>
      <c r="HH41" s="185"/>
      <c r="HI41" s="185"/>
      <c r="HJ41" s="185"/>
      <c r="HK41" s="185"/>
      <c r="HL41" s="185"/>
      <c r="HM41" s="185"/>
      <c r="HN41" s="185"/>
      <c r="HO41" s="185"/>
      <c r="HP41" s="185"/>
      <c r="HQ41" s="185"/>
      <c r="HR41" s="185"/>
      <c r="HS41" s="185"/>
      <c r="HT41" s="185"/>
      <c r="HU41" s="185"/>
      <c r="HV41" s="185"/>
      <c r="HW41" s="185"/>
      <c r="HX41" s="185"/>
      <c r="HY41" s="185"/>
      <c r="HZ41" s="185"/>
      <c r="IA41" s="185"/>
      <c r="IB41" s="185"/>
      <c r="IC41" s="185"/>
      <c r="ID41" s="185"/>
      <c r="IE41" s="185"/>
      <c r="IF41" s="185"/>
      <c r="IG41" s="185"/>
      <c r="IH41" s="185"/>
      <c r="II41" s="185"/>
      <c r="IJ41" s="185"/>
      <c r="IK41" s="185"/>
      <c r="IL41" s="185"/>
      <c r="IM41" s="185"/>
      <c r="IN41" s="185"/>
      <c r="IO41" s="185"/>
      <c r="IP41" s="185"/>
      <c r="IQ41" s="185"/>
      <c r="IR41" s="185"/>
      <c r="IS41" s="185"/>
      <c r="IT41" s="185"/>
      <c r="IU41" s="185"/>
      <c r="IV41" s="185"/>
      <c r="IW41" s="185"/>
    </row>
    <row r="42" customFormat="false" ht="15.75" hidden="false" customHeight="false" outlineLevel="0" collapsed="false">
      <c r="A42" s="182" t="s">
        <v>346</v>
      </c>
      <c r="B42" s="183" t="n">
        <v>315</v>
      </c>
      <c r="C42" s="183"/>
      <c r="D42" s="183"/>
      <c r="E42" s="183"/>
      <c r="F42" s="183"/>
      <c r="G42" s="183"/>
      <c r="H42" s="183"/>
      <c r="I42" s="183"/>
      <c r="J42" s="183"/>
      <c r="K42" s="183"/>
      <c r="L42" s="183"/>
      <c r="M42" s="183"/>
      <c r="N42" s="183"/>
      <c r="O42" s="184" t="n">
        <f aca="false">N42</f>
        <v>0</v>
      </c>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c r="BG42" s="185"/>
      <c r="BH42" s="185"/>
      <c r="BI42" s="185"/>
      <c r="BJ42" s="185"/>
      <c r="BK42" s="185"/>
      <c r="BL42" s="185"/>
      <c r="BM42" s="185"/>
      <c r="BN42" s="185"/>
      <c r="BO42" s="185"/>
      <c r="BP42" s="185"/>
      <c r="BQ42" s="185"/>
      <c r="BR42" s="185"/>
      <c r="BS42" s="185"/>
      <c r="BT42" s="185"/>
      <c r="BU42" s="185"/>
      <c r="BV42" s="185"/>
      <c r="BW42" s="185"/>
      <c r="BX42" s="185"/>
      <c r="BY42" s="185"/>
      <c r="BZ42" s="185"/>
      <c r="CA42" s="185"/>
      <c r="CB42" s="185"/>
      <c r="CC42" s="185"/>
      <c r="CD42" s="185"/>
      <c r="CE42" s="185"/>
      <c r="CF42" s="185"/>
      <c r="CG42" s="185"/>
      <c r="CH42" s="185"/>
      <c r="CI42" s="185"/>
      <c r="CJ42" s="185"/>
      <c r="CK42" s="185"/>
      <c r="CL42" s="185"/>
      <c r="CM42" s="185"/>
      <c r="CN42" s="185"/>
      <c r="CO42" s="185"/>
      <c r="CP42" s="185"/>
      <c r="CQ42" s="185"/>
      <c r="CR42" s="185"/>
      <c r="CS42" s="185"/>
      <c r="CT42" s="185"/>
      <c r="CU42" s="185"/>
      <c r="CV42" s="185"/>
      <c r="CW42" s="185"/>
      <c r="CX42" s="185"/>
      <c r="CY42" s="185"/>
      <c r="CZ42" s="185"/>
      <c r="DA42" s="185"/>
      <c r="DB42" s="185"/>
      <c r="DC42" s="185"/>
      <c r="DD42" s="185"/>
      <c r="DE42" s="185"/>
      <c r="DF42" s="185"/>
      <c r="DG42" s="185"/>
      <c r="DH42" s="185"/>
      <c r="DI42" s="185"/>
      <c r="DJ42" s="185"/>
      <c r="DK42" s="185"/>
      <c r="DL42" s="185"/>
      <c r="DM42" s="185"/>
      <c r="DN42" s="185"/>
      <c r="DO42" s="185"/>
      <c r="DP42" s="185"/>
      <c r="DQ42" s="185"/>
      <c r="DR42" s="185"/>
      <c r="DS42" s="185"/>
      <c r="DT42" s="185"/>
      <c r="DU42" s="185"/>
      <c r="DV42" s="185"/>
      <c r="DW42" s="185"/>
      <c r="DX42" s="185"/>
      <c r="DY42" s="185"/>
      <c r="DZ42" s="185"/>
      <c r="EA42" s="185"/>
      <c r="EB42" s="185"/>
      <c r="EC42" s="185"/>
      <c r="ED42" s="185"/>
      <c r="EE42" s="185"/>
      <c r="EF42" s="185"/>
      <c r="EG42" s="185"/>
      <c r="EH42" s="185"/>
      <c r="EI42" s="185"/>
      <c r="EJ42" s="185"/>
      <c r="EK42" s="185"/>
      <c r="EL42" s="185"/>
      <c r="EM42" s="185"/>
      <c r="EN42" s="185"/>
      <c r="EO42" s="185"/>
      <c r="EP42" s="185"/>
      <c r="EQ42" s="185"/>
      <c r="ER42" s="185"/>
      <c r="ES42" s="185"/>
      <c r="ET42" s="185"/>
      <c r="EU42" s="185"/>
      <c r="EV42" s="185"/>
      <c r="EW42" s="185"/>
      <c r="EX42" s="185"/>
      <c r="EY42" s="185"/>
      <c r="EZ42" s="185"/>
      <c r="FA42" s="185"/>
      <c r="FB42" s="185"/>
      <c r="FC42" s="185"/>
      <c r="FD42" s="185"/>
      <c r="FE42" s="185"/>
      <c r="FF42" s="185"/>
      <c r="FG42" s="185"/>
      <c r="FH42" s="185"/>
      <c r="FI42" s="185"/>
      <c r="FJ42" s="185"/>
      <c r="FK42" s="185"/>
      <c r="FL42" s="185"/>
      <c r="FM42" s="185"/>
      <c r="FN42" s="185"/>
      <c r="FO42" s="185"/>
      <c r="FP42" s="185"/>
      <c r="FQ42" s="185"/>
      <c r="FR42" s="185"/>
      <c r="FS42" s="185"/>
      <c r="FT42" s="185"/>
      <c r="FU42" s="185"/>
      <c r="FV42" s="185"/>
      <c r="FW42" s="185"/>
      <c r="FX42" s="185"/>
      <c r="FY42" s="185"/>
      <c r="FZ42" s="185"/>
      <c r="GA42" s="185"/>
      <c r="GB42" s="185"/>
      <c r="GC42" s="185"/>
      <c r="GD42" s="185"/>
      <c r="GE42" s="185"/>
      <c r="GF42" s="185"/>
      <c r="GG42" s="185"/>
      <c r="GH42" s="185"/>
      <c r="GI42" s="185"/>
      <c r="GJ42" s="185"/>
      <c r="GK42" s="185"/>
      <c r="GL42" s="185"/>
      <c r="GM42" s="185"/>
      <c r="GN42" s="185"/>
      <c r="GO42" s="185"/>
      <c r="GP42" s="185"/>
      <c r="GQ42" s="185"/>
      <c r="GR42" s="185"/>
      <c r="GS42" s="185"/>
      <c r="GT42" s="185"/>
      <c r="GU42" s="185"/>
      <c r="GV42" s="185"/>
      <c r="GW42" s="185"/>
      <c r="GX42" s="185"/>
      <c r="GY42" s="185"/>
      <c r="GZ42" s="185"/>
      <c r="HA42" s="185"/>
      <c r="HB42" s="185"/>
      <c r="HC42" s="185"/>
      <c r="HD42" s="185"/>
      <c r="HE42" s="185"/>
      <c r="HF42" s="185"/>
      <c r="HG42" s="185"/>
      <c r="HH42" s="185"/>
      <c r="HI42" s="185"/>
      <c r="HJ42" s="185"/>
      <c r="HK42" s="185"/>
      <c r="HL42" s="185"/>
      <c r="HM42" s="185"/>
      <c r="HN42" s="185"/>
      <c r="HO42" s="185"/>
      <c r="HP42" s="185"/>
      <c r="HQ42" s="185"/>
      <c r="HR42" s="185"/>
      <c r="HS42" s="185"/>
      <c r="HT42" s="185"/>
      <c r="HU42" s="185"/>
      <c r="HV42" s="185"/>
      <c r="HW42" s="185"/>
      <c r="HX42" s="185"/>
      <c r="HY42" s="185"/>
      <c r="HZ42" s="185"/>
      <c r="IA42" s="185"/>
      <c r="IB42" s="185"/>
      <c r="IC42" s="185"/>
      <c r="ID42" s="185"/>
      <c r="IE42" s="185"/>
      <c r="IF42" s="185"/>
      <c r="IG42" s="185"/>
      <c r="IH42" s="185"/>
      <c r="II42" s="185"/>
      <c r="IJ42" s="185"/>
      <c r="IK42" s="185"/>
      <c r="IL42" s="185"/>
      <c r="IM42" s="185"/>
      <c r="IN42" s="185"/>
      <c r="IO42" s="185"/>
      <c r="IP42" s="185"/>
      <c r="IQ42" s="185"/>
      <c r="IR42" s="185"/>
      <c r="IS42" s="185"/>
      <c r="IT42" s="185"/>
      <c r="IU42" s="185"/>
      <c r="IV42" s="185"/>
      <c r="IW42" s="185"/>
    </row>
    <row r="43" customFormat="false" ht="15.75" hidden="false" customHeight="false" outlineLevel="0" collapsed="false">
      <c r="A43" s="182" t="s">
        <v>347</v>
      </c>
      <c r="B43" s="183" t="n">
        <v>335</v>
      </c>
      <c r="C43" s="183"/>
      <c r="D43" s="183"/>
      <c r="E43" s="183"/>
      <c r="F43" s="183"/>
      <c r="G43" s="183"/>
      <c r="H43" s="183"/>
      <c r="I43" s="183"/>
      <c r="J43" s="183"/>
      <c r="K43" s="183"/>
      <c r="L43" s="183"/>
      <c r="M43" s="183"/>
      <c r="N43" s="183"/>
      <c r="O43" s="184" t="n">
        <f aca="false">N43</f>
        <v>0</v>
      </c>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c r="BP43" s="185"/>
      <c r="BQ43" s="185"/>
      <c r="BR43" s="185"/>
      <c r="BS43" s="185"/>
      <c r="BT43" s="185"/>
      <c r="BU43" s="185"/>
      <c r="BV43" s="185"/>
      <c r="BW43" s="185"/>
      <c r="BX43" s="185"/>
      <c r="BY43" s="185"/>
      <c r="BZ43" s="185"/>
      <c r="CA43" s="185"/>
      <c r="CB43" s="185"/>
      <c r="CC43" s="185"/>
      <c r="CD43" s="185"/>
      <c r="CE43" s="185"/>
      <c r="CF43" s="185"/>
      <c r="CG43" s="185"/>
      <c r="CH43" s="185"/>
      <c r="CI43" s="185"/>
      <c r="CJ43" s="185"/>
      <c r="CK43" s="185"/>
      <c r="CL43" s="185"/>
      <c r="CM43" s="185"/>
      <c r="CN43" s="185"/>
      <c r="CO43" s="185"/>
      <c r="CP43" s="185"/>
      <c r="CQ43" s="185"/>
      <c r="CR43" s="185"/>
      <c r="CS43" s="185"/>
      <c r="CT43" s="185"/>
      <c r="CU43" s="185"/>
      <c r="CV43" s="185"/>
      <c r="CW43" s="185"/>
      <c r="CX43" s="185"/>
      <c r="CY43" s="185"/>
      <c r="CZ43" s="185"/>
      <c r="DA43" s="185"/>
      <c r="DB43" s="185"/>
      <c r="DC43" s="185"/>
      <c r="DD43" s="185"/>
      <c r="DE43" s="185"/>
      <c r="DF43" s="185"/>
      <c r="DG43" s="185"/>
      <c r="DH43" s="185"/>
      <c r="DI43" s="185"/>
      <c r="DJ43" s="185"/>
      <c r="DK43" s="185"/>
      <c r="DL43" s="185"/>
      <c r="DM43" s="185"/>
      <c r="DN43" s="185"/>
      <c r="DO43" s="185"/>
      <c r="DP43" s="185"/>
      <c r="DQ43" s="185"/>
      <c r="DR43" s="185"/>
      <c r="DS43" s="185"/>
      <c r="DT43" s="185"/>
      <c r="DU43" s="185"/>
      <c r="DV43" s="185"/>
      <c r="DW43" s="185"/>
      <c r="DX43" s="185"/>
      <c r="DY43" s="185"/>
      <c r="DZ43" s="185"/>
      <c r="EA43" s="185"/>
      <c r="EB43" s="185"/>
      <c r="EC43" s="185"/>
      <c r="ED43" s="185"/>
      <c r="EE43" s="185"/>
      <c r="EF43" s="185"/>
      <c r="EG43" s="185"/>
      <c r="EH43" s="185"/>
      <c r="EI43" s="185"/>
      <c r="EJ43" s="185"/>
      <c r="EK43" s="185"/>
      <c r="EL43" s="185"/>
      <c r="EM43" s="185"/>
      <c r="EN43" s="185"/>
      <c r="EO43" s="185"/>
      <c r="EP43" s="185"/>
      <c r="EQ43" s="185"/>
      <c r="ER43" s="185"/>
      <c r="ES43" s="185"/>
      <c r="ET43" s="185"/>
      <c r="EU43" s="185"/>
      <c r="EV43" s="185"/>
      <c r="EW43" s="185"/>
      <c r="EX43" s="185"/>
      <c r="EY43" s="185"/>
      <c r="EZ43" s="185"/>
      <c r="FA43" s="185"/>
      <c r="FB43" s="185"/>
      <c r="FC43" s="185"/>
      <c r="FD43" s="185"/>
      <c r="FE43" s="185"/>
      <c r="FF43" s="185"/>
      <c r="FG43" s="185"/>
      <c r="FH43" s="185"/>
      <c r="FI43" s="185"/>
      <c r="FJ43" s="185"/>
      <c r="FK43" s="185"/>
      <c r="FL43" s="185"/>
      <c r="FM43" s="185"/>
      <c r="FN43" s="185"/>
      <c r="FO43" s="185"/>
      <c r="FP43" s="185"/>
      <c r="FQ43" s="185"/>
      <c r="FR43" s="185"/>
      <c r="FS43" s="185"/>
      <c r="FT43" s="185"/>
      <c r="FU43" s="185"/>
      <c r="FV43" s="185"/>
      <c r="FW43" s="185"/>
      <c r="FX43" s="185"/>
      <c r="FY43" s="185"/>
      <c r="FZ43" s="185"/>
      <c r="GA43" s="185"/>
      <c r="GB43" s="185"/>
      <c r="GC43" s="185"/>
      <c r="GD43" s="185"/>
      <c r="GE43" s="185"/>
      <c r="GF43" s="185"/>
      <c r="GG43" s="185"/>
      <c r="GH43" s="185"/>
      <c r="GI43" s="185"/>
      <c r="GJ43" s="185"/>
      <c r="GK43" s="185"/>
      <c r="GL43" s="185"/>
      <c r="GM43" s="185"/>
      <c r="GN43" s="185"/>
      <c r="GO43" s="185"/>
      <c r="GP43" s="185"/>
      <c r="GQ43" s="185"/>
      <c r="GR43" s="185"/>
      <c r="GS43" s="185"/>
      <c r="GT43" s="185"/>
      <c r="GU43" s="185"/>
      <c r="GV43" s="185"/>
      <c r="GW43" s="185"/>
      <c r="GX43" s="185"/>
      <c r="GY43" s="185"/>
      <c r="GZ43" s="185"/>
      <c r="HA43" s="185"/>
      <c r="HB43" s="185"/>
      <c r="HC43" s="185"/>
      <c r="HD43" s="185"/>
      <c r="HE43" s="185"/>
      <c r="HF43" s="185"/>
      <c r="HG43" s="185"/>
      <c r="HH43" s="185"/>
      <c r="HI43" s="185"/>
      <c r="HJ43" s="185"/>
      <c r="HK43" s="185"/>
      <c r="HL43" s="185"/>
      <c r="HM43" s="185"/>
      <c r="HN43" s="185"/>
      <c r="HO43" s="185"/>
      <c r="HP43" s="185"/>
      <c r="HQ43" s="185"/>
      <c r="HR43" s="185"/>
      <c r="HS43" s="185"/>
      <c r="HT43" s="185"/>
      <c r="HU43" s="185"/>
      <c r="HV43" s="185"/>
      <c r="HW43" s="185"/>
      <c r="HX43" s="185"/>
      <c r="HY43" s="185"/>
      <c r="HZ43" s="185"/>
      <c r="IA43" s="185"/>
      <c r="IB43" s="185"/>
      <c r="IC43" s="185"/>
      <c r="ID43" s="185"/>
      <c r="IE43" s="185"/>
      <c r="IF43" s="185"/>
      <c r="IG43" s="185"/>
      <c r="IH43" s="185"/>
      <c r="II43" s="185"/>
      <c r="IJ43" s="185"/>
      <c r="IK43" s="185"/>
      <c r="IL43" s="185"/>
      <c r="IM43" s="185"/>
      <c r="IN43" s="185"/>
      <c r="IO43" s="185"/>
      <c r="IP43" s="185"/>
      <c r="IQ43" s="185"/>
      <c r="IR43" s="185"/>
      <c r="IS43" s="185"/>
      <c r="IT43" s="185"/>
      <c r="IU43" s="185"/>
      <c r="IV43" s="185"/>
      <c r="IW43" s="185"/>
    </row>
    <row r="44" customFormat="false" ht="15.75" hidden="false" customHeight="false" outlineLevel="0" collapsed="false">
      <c r="A44" s="182" t="s">
        <v>348</v>
      </c>
      <c r="B44" s="183" t="n">
        <v>365</v>
      </c>
      <c r="C44" s="183"/>
      <c r="D44" s="183"/>
      <c r="E44" s="183"/>
      <c r="F44" s="183"/>
      <c r="G44" s="183"/>
      <c r="H44" s="183"/>
      <c r="I44" s="183"/>
      <c r="J44" s="183"/>
      <c r="K44" s="183"/>
      <c r="L44" s="183"/>
      <c r="M44" s="183"/>
      <c r="N44" s="183"/>
      <c r="O44" s="184" t="n">
        <f aca="false">N44</f>
        <v>0</v>
      </c>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c r="CH44" s="185"/>
      <c r="CI44" s="185"/>
      <c r="CJ44" s="185"/>
      <c r="CK44" s="185"/>
      <c r="CL44" s="185"/>
      <c r="CM44" s="185"/>
      <c r="CN44" s="185"/>
      <c r="CO44" s="185"/>
      <c r="CP44" s="185"/>
      <c r="CQ44" s="185"/>
      <c r="CR44" s="185"/>
      <c r="CS44" s="185"/>
      <c r="CT44" s="185"/>
      <c r="CU44" s="185"/>
      <c r="CV44" s="185"/>
      <c r="CW44" s="185"/>
      <c r="CX44" s="185"/>
      <c r="CY44" s="185"/>
      <c r="CZ44" s="185"/>
      <c r="DA44" s="185"/>
      <c r="DB44" s="185"/>
      <c r="DC44" s="185"/>
      <c r="DD44" s="185"/>
      <c r="DE44" s="185"/>
      <c r="DF44" s="185"/>
      <c r="DG44" s="185"/>
      <c r="DH44" s="185"/>
      <c r="DI44" s="185"/>
      <c r="DJ44" s="185"/>
      <c r="DK44" s="185"/>
      <c r="DL44" s="185"/>
      <c r="DM44" s="185"/>
      <c r="DN44" s="185"/>
      <c r="DO44" s="185"/>
      <c r="DP44" s="185"/>
      <c r="DQ44" s="185"/>
      <c r="DR44" s="185"/>
      <c r="DS44" s="185"/>
      <c r="DT44" s="185"/>
      <c r="DU44" s="185"/>
      <c r="DV44" s="185"/>
      <c r="DW44" s="185"/>
      <c r="DX44" s="185"/>
      <c r="DY44" s="185"/>
      <c r="DZ44" s="185"/>
      <c r="EA44" s="185"/>
      <c r="EB44" s="185"/>
      <c r="EC44" s="185"/>
      <c r="ED44" s="185"/>
      <c r="EE44" s="185"/>
      <c r="EF44" s="185"/>
      <c r="EG44" s="185"/>
      <c r="EH44" s="185"/>
      <c r="EI44" s="185"/>
      <c r="EJ44" s="185"/>
      <c r="EK44" s="185"/>
      <c r="EL44" s="185"/>
      <c r="EM44" s="185"/>
      <c r="EN44" s="185"/>
      <c r="EO44" s="185"/>
      <c r="EP44" s="185"/>
      <c r="EQ44" s="185"/>
      <c r="ER44" s="185"/>
      <c r="ES44" s="185"/>
      <c r="ET44" s="185"/>
      <c r="EU44" s="185"/>
      <c r="EV44" s="185"/>
      <c r="EW44" s="185"/>
      <c r="EX44" s="185"/>
      <c r="EY44" s="185"/>
      <c r="EZ44" s="185"/>
      <c r="FA44" s="185"/>
      <c r="FB44" s="185"/>
      <c r="FC44" s="185"/>
      <c r="FD44" s="185"/>
      <c r="FE44" s="185"/>
      <c r="FF44" s="185"/>
      <c r="FG44" s="185"/>
      <c r="FH44" s="185"/>
      <c r="FI44" s="185"/>
      <c r="FJ44" s="185"/>
      <c r="FK44" s="185"/>
      <c r="FL44" s="185"/>
      <c r="FM44" s="185"/>
      <c r="FN44" s="185"/>
      <c r="FO44" s="185"/>
      <c r="FP44" s="185"/>
      <c r="FQ44" s="185"/>
      <c r="FR44" s="185"/>
      <c r="FS44" s="185"/>
      <c r="FT44" s="185"/>
      <c r="FU44" s="185"/>
      <c r="FV44" s="185"/>
      <c r="FW44" s="185"/>
      <c r="FX44" s="185"/>
      <c r="FY44" s="185"/>
      <c r="FZ44" s="185"/>
      <c r="GA44" s="185"/>
      <c r="GB44" s="185"/>
      <c r="GC44" s="185"/>
      <c r="GD44" s="185"/>
      <c r="GE44" s="185"/>
      <c r="GF44" s="185"/>
      <c r="GG44" s="185"/>
      <c r="GH44" s="185"/>
      <c r="GI44" s="185"/>
      <c r="GJ44" s="185"/>
      <c r="GK44" s="185"/>
      <c r="GL44" s="185"/>
      <c r="GM44" s="185"/>
      <c r="GN44" s="185"/>
      <c r="GO44" s="185"/>
      <c r="GP44" s="185"/>
      <c r="GQ44" s="185"/>
      <c r="GR44" s="185"/>
      <c r="GS44" s="185"/>
      <c r="GT44" s="185"/>
      <c r="GU44" s="185"/>
      <c r="GV44" s="185"/>
      <c r="GW44" s="185"/>
      <c r="GX44" s="185"/>
      <c r="GY44" s="185"/>
      <c r="GZ44" s="185"/>
      <c r="HA44" s="185"/>
      <c r="HB44" s="185"/>
      <c r="HC44" s="185"/>
      <c r="HD44" s="185"/>
      <c r="HE44" s="185"/>
      <c r="HF44" s="185"/>
      <c r="HG44" s="185"/>
      <c r="HH44" s="185"/>
      <c r="HI44" s="185"/>
      <c r="HJ44" s="185"/>
      <c r="HK44" s="185"/>
      <c r="HL44" s="185"/>
      <c r="HM44" s="185"/>
      <c r="HN44" s="185"/>
      <c r="HO44" s="185"/>
      <c r="HP44" s="185"/>
      <c r="HQ44" s="185"/>
      <c r="HR44" s="185"/>
      <c r="HS44" s="185"/>
      <c r="HT44" s="185"/>
      <c r="HU44" s="185"/>
      <c r="HV44" s="185"/>
      <c r="HW44" s="185"/>
      <c r="HX44" s="185"/>
      <c r="HY44" s="185"/>
      <c r="HZ44" s="185"/>
      <c r="IA44" s="185"/>
      <c r="IB44" s="185"/>
      <c r="IC44" s="185"/>
      <c r="ID44" s="185"/>
      <c r="IE44" s="185"/>
      <c r="IF44" s="185"/>
      <c r="IG44" s="185"/>
      <c r="IH44" s="185"/>
      <c r="II44" s="185"/>
      <c r="IJ44" s="185"/>
      <c r="IK44" s="185"/>
      <c r="IL44" s="185"/>
      <c r="IM44" s="185"/>
      <c r="IN44" s="185"/>
      <c r="IO44" s="185"/>
      <c r="IP44" s="185"/>
      <c r="IQ44" s="185"/>
      <c r="IR44" s="185"/>
      <c r="IS44" s="185"/>
      <c r="IT44" s="185"/>
      <c r="IU44" s="185"/>
      <c r="IV44" s="185"/>
      <c r="IW44" s="185"/>
    </row>
    <row r="45" customFormat="false" ht="15.75" hidden="false" customHeight="false" outlineLevel="0" collapsed="false">
      <c r="A45" s="182" t="s">
        <v>349</v>
      </c>
      <c r="B45" s="183" t="n">
        <v>385</v>
      </c>
      <c r="C45" s="185"/>
      <c r="D45" s="185"/>
      <c r="E45" s="185"/>
      <c r="F45" s="185"/>
      <c r="G45" s="185"/>
      <c r="H45" s="185"/>
      <c r="I45" s="185"/>
      <c r="J45" s="185"/>
      <c r="K45" s="185"/>
      <c r="L45" s="185"/>
      <c r="M45" s="185"/>
      <c r="N45" s="185"/>
      <c r="O45" s="184" t="n">
        <f aca="false">N45</f>
        <v>0</v>
      </c>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c r="DP45" s="185"/>
      <c r="DQ45" s="185"/>
      <c r="DR45" s="185"/>
      <c r="DS45" s="185"/>
      <c r="DT45" s="185"/>
      <c r="DU45" s="185"/>
      <c r="DV45" s="185"/>
      <c r="DW45" s="185"/>
      <c r="DX45" s="185"/>
      <c r="DY45" s="185"/>
      <c r="DZ45" s="185"/>
      <c r="EA45" s="185"/>
      <c r="EB45" s="185"/>
      <c r="EC45" s="185"/>
      <c r="ED45" s="185"/>
      <c r="EE45" s="185"/>
      <c r="EF45" s="185"/>
      <c r="EG45" s="185"/>
      <c r="EH45" s="185"/>
      <c r="EI45" s="185"/>
      <c r="EJ45" s="185"/>
      <c r="EK45" s="185"/>
      <c r="EL45" s="185"/>
      <c r="EM45" s="185"/>
      <c r="EN45" s="185"/>
      <c r="EO45" s="185"/>
      <c r="EP45" s="185"/>
      <c r="EQ45" s="185"/>
      <c r="ER45" s="185"/>
      <c r="ES45" s="185"/>
      <c r="ET45" s="185"/>
      <c r="EU45" s="185"/>
      <c r="EV45" s="185"/>
      <c r="EW45" s="185"/>
      <c r="EX45" s="185"/>
      <c r="EY45" s="185"/>
      <c r="EZ45" s="185"/>
      <c r="FA45" s="185"/>
      <c r="FB45" s="185"/>
      <c r="FC45" s="185"/>
      <c r="FD45" s="185"/>
      <c r="FE45" s="185"/>
      <c r="FF45" s="185"/>
      <c r="FG45" s="185"/>
      <c r="FH45" s="185"/>
      <c r="FI45" s="185"/>
      <c r="FJ45" s="185"/>
      <c r="FK45" s="185"/>
      <c r="FL45" s="185"/>
      <c r="FM45" s="185"/>
      <c r="FN45" s="185"/>
      <c r="FO45" s="185"/>
      <c r="FP45" s="185"/>
      <c r="FQ45" s="185"/>
      <c r="FR45" s="185"/>
      <c r="FS45" s="185"/>
      <c r="FT45" s="185"/>
      <c r="FU45" s="185"/>
      <c r="FV45" s="185"/>
      <c r="FW45" s="185"/>
      <c r="FX45" s="185"/>
      <c r="FY45" s="185"/>
      <c r="FZ45" s="185"/>
      <c r="GA45" s="185"/>
      <c r="GB45" s="185"/>
      <c r="GC45" s="185"/>
      <c r="GD45" s="185"/>
      <c r="GE45" s="185"/>
      <c r="GF45" s="185"/>
      <c r="GG45" s="185"/>
      <c r="GH45" s="185"/>
      <c r="GI45" s="185"/>
      <c r="GJ45" s="185"/>
      <c r="GK45" s="185"/>
      <c r="GL45" s="185"/>
      <c r="GM45" s="185"/>
      <c r="GN45" s="185"/>
      <c r="GO45" s="185"/>
      <c r="GP45" s="185"/>
      <c r="GQ45" s="185"/>
      <c r="GR45" s="185"/>
      <c r="GS45" s="185"/>
      <c r="GT45" s="185"/>
      <c r="GU45" s="185"/>
      <c r="GV45" s="185"/>
      <c r="GW45" s="185"/>
      <c r="GX45" s="185"/>
      <c r="GY45" s="185"/>
      <c r="GZ45" s="185"/>
      <c r="HA45" s="185"/>
      <c r="HB45" s="185"/>
      <c r="HC45" s="185"/>
      <c r="HD45" s="185"/>
      <c r="HE45" s="185"/>
      <c r="HF45" s="185"/>
      <c r="HG45" s="185"/>
      <c r="HH45" s="185"/>
      <c r="HI45" s="185"/>
      <c r="HJ45" s="185"/>
      <c r="HK45" s="185"/>
      <c r="HL45" s="185"/>
      <c r="HM45" s="185"/>
      <c r="HN45" s="185"/>
      <c r="HO45" s="185"/>
      <c r="HP45" s="185"/>
      <c r="HQ45" s="185"/>
      <c r="HR45" s="185"/>
      <c r="HS45" s="185"/>
      <c r="HT45" s="185"/>
      <c r="HU45" s="185"/>
      <c r="HV45" s="185"/>
      <c r="HW45" s="185"/>
      <c r="HX45" s="185"/>
      <c r="HY45" s="185"/>
      <c r="HZ45" s="185"/>
      <c r="IA45" s="185"/>
      <c r="IB45" s="185"/>
      <c r="IC45" s="185"/>
      <c r="ID45" s="185"/>
      <c r="IE45" s="185"/>
      <c r="IF45" s="185"/>
      <c r="IG45" s="185"/>
      <c r="IH45" s="185"/>
      <c r="II45" s="185"/>
      <c r="IJ45" s="185"/>
      <c r="IK45" s="185"/>
      <c r="IL45" s="185"/>
      <c r="IM45" s="185"/>
      <c r="IN45" s="185"/>
      <c r="IO45" s="185"/>
      <c r="IP45" s="185"/>
      <c r="IQ45" s="185"/>
      <c r="IR45" s="185"/>
      <c r="IS45" s="185"/>
      <c r="IT45" s="185"/>
      <c r="IU45" s="185"/>
      <c r="IV45" s="185"/>
      <c r="IW45" s="185"/>
    </row>
    <row r="46" customFormat="false" ht="15.75" hidden="false" customHeight="false" outlineLevel="0" collapsed="false">
      <c r="A46" s="186" t="s">
        <v>350</v>
      </c>
      <c r="B46" s="183"/>
      <c r="C46" s="188" t="n">
        <f aca="false">SUM(C31:C44)</f>
        <v>0</v>
      </c>
      <c r="D46" s="188" t="n">
        <f aca="false">SUM(D31:D45)</f>
        <v>0</v>
      </c>
      <c r="E46" s="188" t="n">
        <f aca="false">SUM(E31:E45)</f>
        <v>0</v>
      </c>
      <c r="F46" s="188" t="n">
        <f aca="false">SUM(F31:F45)</f>
        <v>0</v>
      </c>
      <c r="G46" s="188" t="n">
        <f aca="false">SUM(G31:G45)</f>
        <v>0</v>
      </c>
      <c r="H46" s="188" t="n">
        <f aca="false">SUM(H31:H45)</f>
        <v>0</v>
      </c>
      <c r="I46" s="188" t="n">
        <f aca="false">SUM(I31:I45)</f>
        <v>0</v>
      </c>
      <c r="J46" s="188" t="n">
        <f aca="false">SUM(J31:J45)</f>
        <v>0</v>
      </c>
      <c r="K46" s="188" t="n">
        <f aca="false">SUM(K31:K45)</f>
        <v>0</v>
      </c>
      <c r="L46" s="188" t="n">
        <f aca="false">SUM(L31:L45)</f>
        <v>0</v>
      </c>
      <c r="M46" s="188" t="n">
        <f aca="false">SUM(M31:M45)</f>
        <v>0</v>
      </c>
      <c r="N46" s="188" t="n">
        <f aca="false">SUM(N31:N45)</f>
        <v>0</v>
      </c>
      <c r="O46" s="189" t="n">
        <f aca="false">N46</f>
        <v>0</v>
      </c>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c r="DJ46" s="185"/>
      <c r="DK46" s="185"/>
      <c r="DL46" s="185"/>
      <c r="DM46" s="185"/>
      <c r="DN46" s="185"/>
      <c r="DO46" s="185"/>
      <c r="DP46" s="185"/>
      <c r="DQ46" s="185"/>
      <c r="DR46" s="185"/>
      <c r="DS46" s="185"/>
      <c r="DT46" s="185"/>
      <c r="DU46" s="185"/>
      <c r="DV46" s="185"/>
      <c r="DW46" s="185"/>
      <c r="DX46" s="185"/>
      <c r="DY46" s="185"/>
      <c r="DZ46" s="185"/>
      <c r="EA46" s="185"/>
      <c r="EB46" s="185"/>
      <c r="EC46" s="185"/>
      <c r="ED46" s="185"/>
      <c r="EE46" s="185"/>
      <c r="EF46" s="185"/>
      <c r="EG46" s="185"/>
      <c r="EH46" s="185"/>
      <c r="EI46" s="185"/>
      <c r="EJ46" s="185"/>
      <c r="EK46" s="185"/>
      <c r="EL46" s="185"/>
      <c r="EM46" s="185"/>
      <c r="EN46" s="185"/>
      <c r="EO46" s="185"/>
      <c r="EP46" s="185"/>
      <c r="EQ46" s="185"/>
      <c r="ER46" s="185"/>
      <c r="ES46" s="185"/>
      <c r="ET46" s="185"/>
      <c r="EU46" s="185"/>
      <c r="EV46" s="185"/>
      <c r="EW46" s="185"/>
      <c r="EX46" s="185"/>
      <c r="EY46" s="185"/>
      <c r="EZ46" s="185"/>
      <c r="FA46" s="185"/>
      <c r="FB46" s="185"/>
      <c r="FC46" s="185"/>
      <c r="FD46" s="185"/>
      <c r="FE46" s="185"/>
      <c r="FF46" s="185"/>
      <c r="FG46" s="185"/>
      <c r="FH46" s="185"/>
      <c r="FI46" s="185"/>
      <c r="FJ46" s="185"/>
      <c r="FK46" s="185"/>
      <c r="FL46" s="185"/>
      <c r="FM46" s="185"/>
      <c r="FN46" s="185"/>
      <c r="FO46" s="185"/>
      <c r="FP46" s="185"/>
      <c r="FQ46" s="185"/>
      <c r="FR46" s="185"/>
      <c r="FS46" s="185"/>
      <c r="FT46" s="185"/>
      <c r="FU46" s="185"/>
      <c r="FV46" s="185"/>
      <c r="FW46" s="185"/>
      <c r="FX46" s="185"/>
      <c r="FY46" s="185"/>
      <c r="FZ46" s="185"/>
      <c r="GA46" s="185"/>
      <c r="GB46" s="185"/>
      <c r="GC46" s="185"/>
      <c r="GD46" s="185"/>
      <c r="GE46" s="185"/>
      <c r="GF46" s="185"/>
      <c r="GG46" s="185"/>
      <c r="GH46" s="185"/>
      <c r="GI46" s="185"/>
      <c r="GJ46" s="185"/>
      <c r="GK46" s="185"/>
      <c r="GL46" s="185"/>
      <c r="GM46" s="185"/>
      <c r="GN46" s="185"/>
      <c r="GO46" s="185"/>
      <c r="GP46" s="185"/>
      <c r="GQ46" s="185"/>
      <c r="GR46" s="185"/>
      <c r="GS46" s="185"/>
      <c r="GT46" s="185"/>
      <c r="GU46" s="185"/>
      <c r="GV46" s="185"/>
      <c r="GW46" s="185"/>
      <c r="GX46" s="185"/>
      <c r="GY46" s="185"/>
      <c r="GZ46" s="185"/>
      <c r="HA46" s="185"/>
      <c r="HB46" s="185"/>
      <c r="HC46" s="185"/>
      <c r="HD46" s="185"/>
      <c r="HE46" s="185"/>
      <c r="HF46" s="185"/>
      <c r="HG46" s="185"/>
      <c r="HH46" s="185"/>
      <c r="HI46" s="185"/>
      <c r="HJ46" s="185"/>
      <c r="HK46" s="185"/>
      <c r="HL46" s="185"/>
      <c r="HM46" s="185"/>
      <c r="HN46" s="185"/>
      <c r="HO46" s="185"/>
      <c r="HP46" s="185"/>
      <c r="HQ46" s="185"/>
      <c r="HR46" s="185"/>
      <c r="HS46" s="185"/>
      <c r="HT46" s="185"/>
      <c r="HU46" s="185"/>
      <c r="HV46" s="185"/>
      <c r="HW46" s="185"/>
      <c r="HX46" s="185"/>
      <c r="HY46" s="185"/>
      <c r="HZ46" s="185"/>
      <c r="IA46" s="185"/>
      <c r="IB46" s="185"/>
      <c r="IC46" s="185"/>
      <c r="ID46" s="185"/>
      <c r="IE46" s="185"/>
      <c r="IF46" s="185"/>
      <c r="IG46" s="185"/>
      <c r="IH46" s="185"/>
      <c r="II46" s="185"/>
      <c r="IJ46" s="185"/>
      <c r="IK46" s="185"/>
      <c r="IL46" s="185"/>
      <c r="IM46" s="185"/>
      <c r="IN46" s="185"/>
      <c r="IO46" s="185"/>
      <c r="IP46" s="185"/>
      <c r="IQ46" s="185"/>
      <c r="IR46" s="185"/>
      <c r="IS46" s="185"/>
      <c r="IT46" s="185"/>
      <c r="IU46" s="185"/>
      <c r="IV46" s="185"/>
      <c r="IW46" s="185"/>
    </row>
    <row r="47" customFormat="false" ht="15.75" hidden="false" customHeight="false" outlineLevel="0" collapsed="false">
      <c r="A47" s="190" t="s">
        <v>351</v>
      </c>
      <c r="B47" s="191"/>
      <c r="C47" s="191" t="n">
        <f aca="false">C30+C46</f>
        <v>0</v>
      </c>
      <c r="D47" s="191" t="n">
        <f aca="false">D30+D46</f>
        <v>0</v>
      </c>
      <c r="E47" s="191" t="n">
        <f aca="false">E30+E46</f>
        <v>0</v>
      </c>
      <c r="F47" s="191" t="n">
        <f aca="false">F30+F46</f>
        <v>0</v>
      </c>
      <c r="G47" s="191" t="n">
        <f aca="false">G30+G46</f>
        <v>0</v>
      </c>
      <c r="H47" s="191" t="n">
        <f aca="false">H30+H46</f>
        <v>0</v>
      </c>
      <c r="I47" s="191" t="n">
        <f aca="false">I30+I46</f>
        <v>0</v>
      </c>
      <c r="J47" s="191" t="n">
        <f aca="false">J30+J46</f>
        <v>0</v>
      </c>
      <c r="K47" s="191" t="n">
        <f aca="false">K30+K46</f>
        <v>0</v>
      </c>
      <c r="L47" s="191" t="n">
        <f aca="false">L30+L46</f>
        <v>0</v>
      </c>
      <c r="M47" s="191" t="n">
        <f aca="false">M30+M46</f>
        <v>0</v>
      </c>
      <c r="N47" s="191" t="n">
        <f aca="false">N30+N46</f>
        <v>0</v>
      </c>
      <c r="O47" s="192" t="n">
        <f aca="false">O30+O46</f>
        <v>0</v>
      </c>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c r="DJ47" s="185"/>
      <c r="DK47" s="185"/>
      <c r="DL47" s="185"/>
      <c r="DM47" s="185"/>
      <c r="DN47" s="185"/>
      <c r="DO47" s="185"/>
      <c r="DP47" s="185"/>
      <c r="DQ47" s="185"/>
      <c r="DR47" s="185"/>
      <c r="DS47" s="185"/>
      <c r="DT47" s="185"/>
      <c r="DU47" s="185"/>
      <c r="DV47" s="185"/>
      <c r="DW47" s="185"/>
      <c r="DX47" s="185"/>
      <c r="DY47" s="185"/>
      <c r="DZ47" s="185"/>
      <c r="EA47" s="185"/>
      <c r="EB47" s="185"/>
      <c r="EC47" s="185"/>
      <c r="ED47" s="185"/>
      <c r="EE47" s="185"/>
      <c r="EF47" s="185"/>
      <c r="EG47" s="185"/>
      <c r="EH47" s="185"/>
      <c r="EI47" s="185"/>
      <c r="EJ47" s="185"/>
      <c r="EK47" s="185"/>
      <c r="EL47" s="185"/>
      <c r="EM47" s="185"/>
      <c r="EN47" s="185"/>
      <c r="EO47" s="185"/>
      <c r="EP47" s="185"/>
      <c r="EQ47" s="185"/>
      <c r="ER47" s="185"/>
      <c r="ES47" s="185"/>
      <c r="ET47" s="185"/>
      <c r="EU47" s="185"/>
      <c r="EV47" s="185"/>
      <c r="EW47" s="185"/>
      <c r="EX47" s="185"/>
      <c r="EY47" s="185"/>
      <c r="EZ47" s="185"/>
      <c r="FA47" s="185"/>
      <c r="FB47" s="185"/>
      <c r="FC47" s="185"/>
      <c r="FD47" s="185"/>
      <c r="FE47" s="185"/>
      <c r="FF47" s="185"/>
      <c r="FG47" s="185"/>
      <c r="FH47" s="185"/>
      <c r="FI47" s="185"/>
      <c r="FJ47" s="185"/>
      <c r="FK47" s="185"/>
      <c r="FL47" s="185"/>
      <c r="FM47" s="185"/>
      <c r="FN47" s="185"/>
      <c r="FO47" s="185"/>
      <c r="FP47" s="185"/>
      <c r="FQ47" s="185"/>
      <c r="FR47" s="185"/>
      <c r="FS47" s="185"/>
      <c r="FT47" s="185"/>
      <c r="FU47" s="185"/>
      <c r="FV47" s="185"/>
      <c r="FW47" s="185"/>
      <c r="FX47" s="185"/>
      <c r="FY47" s="185"/>
      <c r="FZ47" s="185"/>
      <c r="GA47" s="185"/>
      <c r="GB47" s="185"/>
      <c r="GC47" s="185"/>
      <c r="GD47" s="185"/>
      <c r="GE47" s="185"/>
      <c r="GF47" s="185"/>
      <c r="GG47" s="185"/>
      <c r="GH47" s="185"/>
      <c r="GI47" s="185"/>
      <c r="GJ47" s="185"/>
      <c r="GK47" s="185"/>
      <c r="GL47" s="185"/>
      <c r="GM47" s="185"/>
      <c r="GN47" s="185"/>
      <c r="GO47" s="185"/>
      <c r="GP47" s="185"/>
      <c r="GQ47" s="185"/>
      <c r="GR47" s="185"/>
      <c r="GS47" s="185"/>
      <c r="GT47" s="185"/>
      <c r="GU47" s="185"/>
      <c r="GV47" s="185"/>
      <c r="GW47" s="185"/>
      <c r="GX47" s="185"/>
      <c r="GY47" s="185"/>
      <c r="GZ47" s="185"/>
      <c r="HA47" s="185"/>
      <c r="HB47" s="185"/>
      <c r="HC47" s="185"/>
      <c r="HD47" s="185"/>
      <c r="HE47" s="185"/>
      <c r="HF47" s="185"/>
      <c r="HG47" s="185"/>
      <c r="HH47" s="185"/>
      <c r="HI47" s="185"/>
      <c r="HJ47" s="185"/>
      <c r="HK47" s="185"/>
      <c r="HL47" s="185"/>
      <c r="HM47" s="185"/>
      <c r="HN47" s="185"/>
      <c r="HO47" s="185"/>
      <c r="HP47" s="185"/>
      <c r="HQ47" s="185"/>
      <c r="HR47" s="185"/>
      <c r="HS47" s="185"/>
      <c r="HT47" s="185"/>
      <c r="HU47" s="185"/>
      <c r="HV47" s="185"/>
      <c r="HW47" s="185"/>
      <c r="HX47" s="185"/>
      <c r="HY47" s="185"/>
      <c r="HZ47" s="185"/>
      <c r="IA47" s="185"/>
      <c r="IB47" s="185"/>
      <c r="IC47" s="185"/>
      <c r="ID47" s="185"/>
      <c r="IE47" s="185"/>
      <c r="IF47" s="185"/>
      <c r="IG47" s="185"/>
      <c r="IH47" s="185"/>
      <c r="II47" s="185"/>
      <c r="IJ47" s="185"/>
      <c r="IK47" s="185"/>
      <c r="IL47" s="185"/>
      <c r="IM47" s="185"/>
      <c r="IN47" s="185"/>
      <c r="IO47" s="185"/>
      <c r="IP47" s="185"/>
      <c r="IQ47" s="185"/>
      <c r="IR47" s="185"/>
      <c r="IS47" s="185"/>
      <c r="IT47" s="185"/>
      <c r="IU47" s="185"/>
      <c r="IV47" s="185"/>
      <c r="IW47" s="185"/>
    </row>
    <row r="49" customFormat="false" ht="12.75" hidden="false" customHeight="false" outlineLevel="0" collapsed="false">
      <c r="A49" s="193" t="str">
        <f aca="true">CELL("FILENAME")</f>
        <v>'file:///mnt/12tb/@roms/datasets/enron/EDRM Enron Email Data Set v2 XML/filtered-attachments/xls/Budget_Temp.xls'#$CC 103857 - Headcount</v>
      </c>
    </row>
    <row r="50" customFormat="false" ht="12.75" hidden="false" customHeight="false" outlineLevel="0" collapsed="false">
      <c r="A50" s="193"/>
    </row>
    <row r="51" customFormat="false" ht="12.75" hidden="false" customHeight="false" outlineLevel="0" collapsed="false">
      <c r="A51" s="194" t="s">
        <v>352</v>
      </c>
    </row>
    <row r="52" customFormat="false" ht="12.75" hidden="false" customHeight="false" outlineLevel="0" collapsed="false">
      <c r="A52" s="195"/>
      <c r="C52" s="196" t="n">
        <v>36892</v>
      </c>
      <c r="D52" s="196" t="n">
        <v>36923</v>
      </c>
      <c r="E52" s="196" t="n">
        <v>36951</v>
      </c>
      <c r="F52" s="196" t="n">
        <v>36982</v>
      </c>
      <c r="G52" s="196" t="n">
        <v>37012</v>
      </c>
      <c r="H52" s="196" t="n">
        <v>37043</v>
      </c>
      <c r="I52" s="196" t="n">
        <v>37073</v>
      </c>
      <c r="J52" s="196" t="n">
        <v>37104</v>
      </c>
      <c r="K52" s="196" t="n">
        <v>37135</v>
      </c>
      <c r="L52" s="196" t="n">
        <v>37165</v>
      </c>
      <c r="M52" s="196" t="n">
        <v>37196</v>
      </c>
      <c r="N52" s="196" t="n">
        <v>37226</v>
      </c>
    </row>
    <row r="53" customFormat="false" ht="12.75" hidden="false" customHeight="false" outlineLevel="0" collapsed="false">
      <c r="A53" s="57" t="s">
        <v>353</v>
      </c>
      <c r="C53" s="197" t="n">
        <v>0</v>
      </c>
      <c r="D53" s="197" t="n">
        <v>0</v>
      </c>
      <c r="E53" s="197" t="n">
        <v>0</v>
      </c>
      <c r="F53" s="197" t="n">
        <v>0</v>
      </c>
      <c r="G53" s="197" t="n">
        <v>0</v>
      </c>
      <c r="H53" s="197" t="n">
        <v>0</v>
      </c>
      <c r="I53" s="197" t="n">
        <v>0</v>
      </c>
      <c r="J53" s="197" t="n">
        <v>0</v>
      </c>
      <c r="K53" s="197" t="n">
        <v>0</v>
      </c>
      <c r="L53" s="197" t="n">
        <v>0</v>
      </c>
      <c r="M53" s="197" t="n">
        <v>0</v>
      </c>
      <c r="N53" s="197" t="n">
        <v>0</v>
      </c>
    </row>
    <row r="54" customFormat="false" ht="12.75" hidden="false" customHeight="false" outlineLevel="0" collapsed="false">
      <c r="A54" s="57" t="s">
        <v>354</v>
      </c>
      <c r="C54" s="197" t="n">
        <v>0</v>
      </c>
      <c r="D54" s="197" t="n">
        <v>0</v>
      </c>
      <c r="E54" s="197" t="n">
        <v>0</v>
      </c>
      <c r="F54" s="197" t="n">
        <v>0</v>
      </c>
      <c r="G54" s="197" t="n">
        <v>0</v>
      </c>
      <c r="H54" s="197" t="n">
        <v>0</v>
      </c>
      <c r="I54" s="197" t="n">
        <v>0</v>
      </c>
      <c r="J54" s="197" t="n">
        <v>0</v>
      </c>
      <c r="K54" s="197" t="n">
        <v>0</v>
      </c>
      <c r="L54" s="197" t="n">
        <v>0</v>
      </c>
      <c r="M54" s="197" t="n">
        <v>0</v>
      </c>
      <c r="N54" s="197" t="n">
        <v>0</v>
      </c>
    </row>
    <row r="55" customFormat="false" ht="12.75" hidden="false" customHeight="false" outlineLevel="0" collapsed="false">
      <c r="A55" s="57" t="s">
        <v>355</v>
      </c>
      <c r="C55" s="197" t="n">
        <v>0</v>
      </c>
      <c r="D55" s="197" t="n">
        <v>0</v>
      </c>
      <c r="E55" s="197" t="n">
        <v>0</v>
      </c>
      <c r="F55" s="197" t="n">
        <v>0</v>
      </c>
      <c r="G55" s="197" t="n">
        <v>0</v>
      </c>
      <c r="H55" s="197" t="n">
        <v>0</v>
      </c>
      <c r="I55" s="197" t="n">
        <v>0</v>
      </c>
      <c r="J55" s="197" t="n">
        <v>0</v>
      </c>
      <c r="K55" s="197" t="n">
        <v>0</v>
      </c>
      <c r="L55" s="197" t="n">
        <v>0</v>
      </c>
      <c r="M55" s="197" t="n">
        <v>0</v>
      </c>
      <c r="N55" s="197" t="n">
        <v>0</v>
      </c>
    </row>
    <row r="56" customFormat="false" ht="12.75" hidden="false" customHeight="false" outlineLevel="0" collapsed="false">
      <c r="A56" s="57" t="s">
        <v>356</v>
      </c>
      <c r="C56" s="197" t="n">
        <v>0</v>
      </c>
      <c r="D56" s="197" t="n">
        <v>0</v>
      </c>
      <c r="E56" s="197" t="n">
        <v>0</v>
      </c>
      <c r="F56" s="197" t="n">
        <v>0</v>
      </c>
      <c r="G56" s="197" t="n">
        <v>0</v>
      </c>
      <c r="H56" s="197" t="n">
        <v>0</v>
      </c>
      <c r="I56" s="197" t="n">
        <v>0</v>
      </c>
      <c r="J56" s="197" t="n">
        <v>0</v>
      </c>
      <c r="K56" s="197" t="n">
        <v>0</v>
      </c>
      <c r="L56" s="197" t="n">
        <v>0</v>
      </c>
      <c r="M56" s="197" t="n">
        <v>0</v>
      </c>
      <c r="N56" s="197" t="n">
        <v>0</v>
      </c>
    </row>
    <row r="57" customFormat="false" ht="12.75" hidden="false" customHeight="false" outlineLevel="0" collapsed="false">
      <c r="A57" s="57" t="s">
        <v>357</v>
      </c>
      <c r="C57" s="197" t="n">
        <v>0</v>
      </c>
      <c r="D57" s="197" t="n">
        <v>0</v>
      </c>
      <c r="E57" s="197" t="n">
        <v>0</v>
      </c>
      <c r="F57" s="197" t="n">
        <v>0</v>
      </c>
      <c r="G57" s="197" t="n">
        <v>0</v>
      </c>
      <c r="H57" s="197" t="n">
        <v>0</v>
      </c>
      <c r="I57" s="197" t="n">
        <v>0</v>
      </c>
      <c r="J57" s="197" t="n">
        <v>0</v>
      </c>
      <c r="K57" s="197" t="n">
        <v>0</v>
      </c>
      <c r="L57" s="197" t="n">
        <v>0</v>
      </c>
      <c r="M57" s="197" t="n">
        <v>0</v>
      </c>
      <c r="N57" s="197" t="n">
        <v>0</v>
      </c>
    </row>
    <row r="58" customFormat="false" ht="12.75" hidden="false" customHeight="false" outlineLevel="0" collapsed="false">
      <c r="A58" s="57" t="s">
        <v>358</v>
      </c>
      <c r="C58" s="197" t="n">
        <v>0</v>
      </c>
      <c r="D58" s="197" t="n">
        <v>0</v>
      </c>
      <c r="E58" s="197" t="n">
        <v>0</v>
      </c>
      <c r="F58" s="197" t="n">
        <v>0</v>
      </c>
      <c r="G58" s="197" t="n">
        <v>0</v>
      </c>
      <c r="H58" s="197" t="n">
        <v>0</v>
      </c>
      <c r="I58" s="197" t="n">
        <v>0</v>
      </c>
      <c r="J58" s="197" t="n">
        <v>0</v>
      </c>
      <c r="K58" s="197" t="n">
        <v>0</v>
      </c>
      <c r="L58" s="197" t="n">
        <v>0</v>
      </c>
      <c r="M58" s="197" t="n">
        <v>0</v>
      </c>
      <c r="N58" s="197" t="n">
        <v>0</v>
      </c>
    </row>
    <row r="59" customFormat="false" ht="12.75" hidden="false" customHeight="false" outlineLevel="0" collapsed="false">
      <c r="A59" s="57" t="s">
        <v>359</v>
      </c>
      <c r="C59" s="197" t="n">
        <v>0</v>
      </c>
      <c r="D59" s="197" t="n">
        <v>0</v>
      </c>
      <c r="E59" s="197" t="n">
        <v>0</v>
      </c>
      <c r="F59" s="197" t="n">
        <v>0</v>
      </c>
      <c r="G59" s="197" t="n">
        <v>0</v>
      </c>
      <c r="H59" s="197" t="n">
        <v>0</v>
      </c>
      <c r="I59" s="197" t="n">
        <v>0</v>
      </c>
      <c r="J59" s="197" t="n">
        <v>0</v>
      </c>
      <c r="K59" s="197" t="n">
        <v>0</v>
      </c>
      <c r="L59" s="197" t="n">
        <v>0</v>
      </c>
      <c r="M59" s="197" t="n">
        <v>0</v>
      </c>
      <c r="N59" s="197" t="n">
        <v>0</v>
      </c>
    </row>
    <row r="60" customFormat="false" ht="12.75" hidden="false" customHeight="false" outlineLevel="0" collapsed="false">
      <c r="A60" s="57" t="s">
        <v>360</v>
      </c>
      <c r="C60" s="197" t="n">
        <v>0</v>
      </c>
      <c r="D60" s="197" t="n">
        <v>0</v>
      </c>
      <c r="E60" s="197" t="n">
        <v>0</v>
      </c>
      <c r="F60" s="197" t="n">
        <v>0</v>
      </c>
      <c r="G60" s="197" t="n">
        <v>0</v>
      </c>
      <c r="H60" s="197" t="n">
        <v>0</v>
      </c>
      <c r="I60" s="197" t="n">
        <v>0</v>
      </c>
      <c r="J60" s="197" t="n">
        <v>0</v>
      </c>
      <c r="K60" s="197" t="n">
        <v>0</v>
      </c>
      <c r="L60" s="197" t="n">
        <v>0</v>
      </c>
      <c r="M60" s="197" t="n">
        <v>0</v>
      </c>
      <c r="N60" s="197" t="n">
        <v>0</v>
      </c>
    </row>
    <row r="61" customFormat="false" ht="12.75" hidden="false" customHeight="false" outlineLevel="0" collapsed="false">
      <c r="A61" s="57" t="s">
        <v>361</v>
      </c>
      <c r="C61" s="197" t="n">
        <v>0</v>
      </c>
      <c r="D61" s="197" t="n">
        <v>0</v>
      </c>
      <c r="E61" s="197" t="n">
        <v>0</v>
      </c>
      <c r="F61" s="197" t="n">
        <v>0</v>
      </c>
      <c r="G61" s="197" t="n">
        <v>0</v>
      </c>
      <c r="H61" s="197" t="n">
        <v>0</v>
      </c>
      <c r="I61" s="197" t="n">
        <v>0</v>
      </c>
      <c r="J61" s="197" t="n">
        <v>0</v>
      </c>
      <c r="K61" s="197" t="n">
        <v>0</v>
      </c>
      <c r="L61" s="197" t="n">
        <v>0</v>
      </c>
      <c r="M61" s="197" t="n">
        <v>0</v>
      </c>
      <c r="N61" s="197" t="n">
        <v>0</v>
      </c>
    </row>
    <row r="62" customFormat="false" ht="12.75" hidden="false" customHeight="false" outlineLevel="0" collapsed="false">
      <c r="A62" s="57" t="s">
        <v>362</v>
      </c>
      <c r="C62" s="197" t="n">
        <v>0</v>
      </c>
      <c r="D62" s="197" t="n">
        <v>0</v>
      </c>
      <c r="E62" s="197" t="n">
        <v>0</v>
      </c>
      <c r="F62" s="197" t="n">
        <v>0</v>
      </c>
      <c r="G62" s="197" t="n">
        <v>0</v>
      </c>
      <c r="H62" s="197" t="n">
        <v>0</v>
      </c>
      <c r="I62" s="197" t="n">
        <v>0</v>
      </c>
      <c r="J62" s="197" t="n">
        <v>0</v>
      </c>
      <c r="K62" s="197" t="n">
        <v>0</v>
      </c>
      <c r="L62" s="197" t="n">
        <v>0</v>
      </c>
      <c r="M62" s="197" t="n">
        <v>0</v>
      </c>
      <c r="N62" s="197" t="n">
        <v>0</v>
      </c>
    </row>
    <row r="63" customFormat="false" ht="12.75" hidden="false" customHeight="false" outlineLevel="0" collapsed="false">
      <c r="A63" s="57" t="s">
        <v>363</v>
      </c>
      <c r="C63" s="197" t="n">
        <v>0</v>
      </c>
      <c r="D63" s="197" t="n">
        <v>0</v>
      </c>
      <c r="E63" s="197" t="n">
        <v>0</v>
      </c>
      <c r="F63" s="197" t="n">
        <v>0</v>
      </c>
      <c r="G63" s="197" t="n">
        <v>0</v>
      </c>
      <c r="H63" s="197" t="n">
        <v>0</v>
      </c>
      <c r="I63" s="197" t="n">
        <v>0</v>
      </c>
      <c r="J63" s="197" t="n">
        <v>0</v>
      </c>
      <c r="K63" s="197" t="n">
        <v>0</v>
      </c>
      <c r="L63" s="197" t="n">
        <v>0</v>
      </c>
      <c r="M63" s="197" t="n">
        <v>0</v>
      </c>
      <c r="N63" s="197" t="n">
        <v>0</v>
      </c>
    </row>
    <row r="64" customFormat="false" ht="12.75" hidden="false" customHeight="false" outlineLevel="0" collapsed="false">
      <c r="A64" s="57" t="s">
        <v>364</v>
      </c>
      <c r="C64" s="197" t="n">
        <v>0</v>
      </c>
      <c r="D64" s="197" t="n">
        <v>0</v>
      </c>
      <c r="E64" s="197" t="n">
        <v>0</v>
      </c>
      <c r="F64" s="197" t="n">
        <v>0</v>
      </c>
      <c r="G64" s="197" t="n">
        <v>0</v>
      </c>
      <c r="H64" s="197" t="n">
        <v>0</v>
      </c>
      <c r="I64" s="197" t="n">
        <v>0</v>
      </c>
      <c r="J64" s="197" t="n">
        <v>0</v>
      </c>
      <c r="K64" s="197" t="n">
        <v>0</v>
      </c>
      <c r="L64" s="197" t="n">
        <v>0</v>
      </c>
      <c r="M64" s="197" t="n">
        <v>0</v>
      </c>
      <c r="N64" s="197" t="n">
        <v>0</v>
      </c>
    </row>
    <row r="65" customFormat="false" ht="12.75" hidden="false" customHeight="false" outlineLevel="0" collapsed="false">
      <c r="A65" s="57" t="s">
        <v>365</v>
      </c>
      <c r="C65" s="197" t="n">
        <v>0</v>
      </c>
      <c r="D65" s="197" t="n">
        <v>0</v>
      </c>
      <c r="E65" s="197" t="n">
        <v>0</v>
      </c>
      <c r="F65" s="197" t="n">
        <v>0</v>
      </c>
      <c r="G65" s="197" t="n">
        <v>0</v>
      </c>
      <c r="H65" s="197" t="n">
        <v>0</v>
      </c>
      <c r="I65" s="197" t="n">
        <v>0</v>
      </c>
      <c r="J65" s="197" t="n">
        <v>0</v>
      </c>
      <c r="K65" s="197" t="n">
        <v>0</v>
      </c>
      <c r="L65" s="197" t="n">
        <v>0</v>
      </c>
      <c r="M65" s="197" t="n">
        <v>0</v>
      </c>
      <c r="N65" s="197" t="n">
        <v>0</v>
      </c>
    </row>
    <row r="66" customFormat="false" ht="12.75" hidden="false" customHeight="false" outlineLevel="0" collapsed="false">
      <c r="A66" s="57" t="s">
        <v>366</v>
      </c>
      <c r="C66" s="197" t="n">
        <v>0</v>
      </c>
      <c r="D66" s="197" t="n">
        <v>0</v>
      </c>
      <c r="E66" s="197" t="n">
        <v>0</v>
      </c>
      <c r="F66" s="197" t="n">
        <v>0</v>
      </c>
      <c r="G66" s="197" t="n">
        <v>0</v>
      </c>
      <c r="H66" s="197" t="n">
        <v>0</v>
      </c>
      <c r="I66" s="197" t="n">
        <v>0</v>
      </c>
      <c r="J66" s="197" t="n">
        <v>0</v>
      </c>
      <c r="K66" s="197" t="n">
        <v>0</v>
      </c>
      <c r="L66" s="197" t="n">
        <v>0</v>
      </c>
      <c r="M66" s="197" t="n">
        <v>0</v>
      </c>
      <c r="N66" s="197" t="n">
        <v>0</v>
      </c>
    </row>
    <row r="67" customFormat="false" ht="12.75" hidden="false" customHeight="false" outlineLevel="0" collapsed="false">
      <c r="A67" s="57" t="s">
        <v>367</v>
      </c>
      <c r="C67" s="197" t="n">
        <v>0</v>
      </c>
      <c r="D67" s="197" t="n">
        <v>0</v>
      </c>
      <c r="E67" s="197" t="n">
        <v>0</v>
      </c>
      <c r="F67" s="197" t="n">
        <v>0</v>
      </c>
      <c r="G67" s="197" t="n">
        <v>0</v>
      </c>
      <c r="H67" s="197" t="n">
        <v>0</v>
      </c>
      <c r="I67" s="197" t="n">
        <v>0</v>
      </c>
      <c r="J67" s="197" t="n">
        <v>0</v>
      </c>
      <c r="K67" s="197" t="n">
        <v>0</v>
      </c>
      <c r="L67" s="197" t="n">
        <v>0</v>
      </c>
      <c r="M67" s="197" t="n">
        <v>0</v>
      </c>
      <c r="N67" s="197" t="n">
        <v>0</v>
      </c>
    </row>
    <row r="68" customFormat="false" ht="12.75" hidden="false" customHeight="false" outlineLevel="0" collapsed="false">
      <c r="A68" s="57" t="s">
        <v>368</v>
      </c>
      <c r="C68" s="197" t="n">
        <v>0</v>
      </c>
      <c r="D68" s="197" t="n">
        <v>0</v>
      </c>
      <c r="E68" s="197" t="n">
        <v>0</v>
      </c>
      <c r="F68" s="197" t="n">
        <v>0</v>
      </c>
      <c r="G68" s="197" t="n">
        <v>0</v>
      </c>
      <c r="H68" s="197" t="n">
        <v>0</v>
      </c>
      <c r="I68" s="197" t="n">
        <v>0</v>
      </c>
      <c r="J68" s="197" t="n">
        <v>0</v>
      </c>
      <c r="K68" s="197" t="n">
        <v>0</v>
      </c>
      <c r="L68" s="197" t="n">
        <v>0</v>
      </c>
      <c r="M68" s="197" t="n">
        <v>0</v>
      </c>
      <c r="N68" s="197" t="n">
        <v>0</v>
      </c>
    </row>
    <row r="69" customFormat="false" ht="12.75" hidden="false" customHeight="false" outlineLevel="0" collapsed="false">
      <c r="A69" s="57" t="s">
        <v>369</v>
      </c>
      <c r="C69" s="197" t="n">
        <v>0</v>
      </c>
      <c r="D69" s="197" t="n">
        <v>0</v>
      </c>
      <c r="E69" s="197" t="n">
        <v>0</v>
      </c>
      <c r="F69" s="197" t="n">
        <v>0</v>
      </c>
      <c r="G69" s="197" t="n">
        <v>0</v>
      </c>
      <c r="H69" s="197" t="n">
        <v>0</v>
      </c>
      <c r="I69" s="197" t="n">
        <v>0</v>
      </c>
      <c r="J69" s="197" t="n">
        <v>0</v>
      </c>
      <c r="K69" s="197" t="n">
        <v>0</v>
      </c>
      <c r="L69" s="197" t="n">
        <v>0</v>
      </c>
      <c r="M69" s="197" t="n">
        <v>0</v>
      </c>
      <c r="N69" s="197" t="n">
        <v>0</v>
      </c>
    </row>
    <row r="70" customFormat="false" ht="12.75" hidden="false" customHeight="false" outlineLevel="0" collapsed="false">
      <c r="A70" s="57" t="s">
        <v>370</v>
      </c>
      <c r="C70" s="197" t="n">
        <v>0</v>
      </c>
      <c r="D70" s="197" t="n">
        <v>0</v>
      </c>
      <c r="E70" s="197" t="n">
        <v>0</v>
      </c>
      <c r="F70" s="197" t="n">
        <v>0</v>
      </c>
      <c r="G70" s="197" t="n">
        <v>0</v>
      </c>
      <c r="H70" s="197" t="n">
        <v>0</v>
      </c>
      <c r="I70" s="197" t="n">
        <v>0</v>
      </c>
      <c r="J70" s="197" t="n">
        <v>0</v>
      </c>
      <c r="K70" s="197" t="n">
        <v>0</v>
      </c>
      <c r="L70" s="197" t="n">
        <v>0</v>
      </c>
      <c r="M70" s="197" t="n">
        <v>0</v>
      </c>
      <c r="N70" s="197" t="n">
        <v>0</v>
      </c>
    </row>
    <row r="71" customFormat="false" ht="12.75" hidden="false" customHeight="false" outlineLevel="0" collapsed="false">
      <c r="A71" s="57" t="s">
        <v>371</v>
      </c>
      <c r="C71" s="197" t="n">
        <v>0</v>
      </c>
      <c r="D71" s="197" t="n">
        <v>0</v>
      </c>
      <c r="E71" s="197" t="n">
        <v>0</v>
      </c>
      <c r="F71" s="197" t="n">
        <v>0</v>
      </c>
      <c r="G71" s="197" t="n">
        <v>0</v>
      </c>
      <c r="H71" s="197" t="n">
        <v>0</v>
      </c>
      <c r="I71" s="197" t="n">
        <v>0</v>
      </c>
      <c r="J71" s="197" t="n">
        <v>0</v>
      </c>
      <c r="K71" s="197" t="n">
        <v>0</v>
      </c>
      <c r="L71" s="197" t="n">
        <v>0</v>
      </c>
      <c r="M71" s="197" t="n">
        <v>0</v>
      </c>
      <c r="N71" s="197" t="n">
        <v>0</v>
      </c>
    </row>
    <row r="72" customFormat="false" ht="12.75" hidden="false" customHeight="false" outlineLevel="0" collapsed="false">
      <c r="A72" s="57" t="s">
        <v>372</v>
      </c>
      <c r="C72" s="197" t="n">
        <v>0</v>
      </c>
      <c r="D72" s="197" t="n">
        <v>0</v>
      </c>
      <c r="E72" s="197" t="n">
        <v>0</v>
      </c>
      <c r="F72" s="197" t="n">
        <v>0</v>
      </c>
      <c r="G72" s="197" t="n">
        <v>0</v>
      </c>
      <c r="H72" s="197" t="n">
        <v>0</v>
      </c>
      <c r="I72" s="197" t="n">
        <v>0</v>
      </c>
      <c r="J72" s="197" t="n">
        <v>0</v>
      </c>
      <c r="K72" s="197" t="n">
        <v>0</v>
      </c>
      <c r="L72" s="197" t="n">
        <v>0</v>
      </c>
      <c r="M72" s="197" t="n">
        <v>0</v>
      </c>
      <c r="N72" s="197" t="n">
        <v>0</v>
      </c>
    </row>
    <row r="73" customFormat="false" ht="12.75" hidden="false" customHeight="false" outlineLevel="0" collapsed="false">
      <c r="A73" s="57" t="s">
        <v>373</v>
      </c>
      <c r="C73" s="197" t="n">
        <v>0</v>
      </c>
      <c r="D73" s="197" t="n">
        <v>0</v>
      </c>
      <c r="E73" s="197" t="n">
        <v>0</v>
      </c>
      <c r="F73" s="197" t="n">
        <v>0</v>
      </c>
      <c r="G73" s="197" t="n">
        <v>0</v>
      </c>
      <c r="H73" s="197" t="n">
        <v>0</v>
      </c>
      <c r="I73" s="197" t="n">
        <v>0</v>
      </c>
      <c r="J73" s="197" t="n">
        <v>0</v>
      </c>
      <c r="K73" s="197" t="n">
        <v>0</v>
      </c>
      <c r="L73" s="197" t="n">
        <v>0</v>
      </c>
      <c r="M73" s="197" t="n">
        <v>0</v>
      </c>
      <c r="N73" s="197" t="n">
        <v>0</v>
      </c>
    </row>
    <row r="74" customFormat="false" ht="12.75" hidden="false" customHeight="false" outlineLevel="0" collapsed="false">
      <c r="A74" s="57" t="s">
        <v>374</v>
      </c>
      <c r="C74" s="197" t="n">
        <v>0</v>
      </c>
      <c r="D74" s="197" t="n">
        <v>0</v>
      </c>
      <c r="E74" s="197" t="n">
        <v>0</v>
      </c>
      <c r="F74" s="197" t="n">
        <v>0</v>
      </c>
      <c r="G74" s="197" t="n">
        <v>0</v>
      </c>
      <c r="H74" s="197" t="n">
        <v>0</v>
      </c>
      <c r="I74" s="197" t="n">
        <v>0</v>
      </c>
      <c r="J74" s="197" t="n">
        <v>0</v>
      </c>
      <c r="K74" s="197" t="n">
        <v>0</v>
      </c>
      <c r="L74" s="197" t="n">
        <v>0</v>
      </c>
      <c r="M74" s="197" t="n">
        <v>0</v>
      </c>
      <c r="N74" s="197" t="n">
        <v>0</v>
      </c>
    </row>
    <row r="75" customFormat="false" ht="12.75" hidden="false" customHeight="false" outlineLevel="0" collapsed="false">
      <c r="A75" s="57" t="s">
        <v>375</v>
      </c>
      <c r="C75" s="197" t="n">
        <v>0</v>
      </c>
      <c r="D75" s="197" t="n">
        <v>0</v>
      </c>
      <c r="E75" s="197" t="n">
        <v>0</v>
      </c>
      <c r="F75" s="197" t="n">
        <v>0</v>
      </c>
      <c r="G75" s="197" t="n">
        <v>0</v>
      </c>
      <c r="H75" s="197" t="n">
        <v>0</v>
      </c>
      <c r="I75" s="197" t="n">
        <v>0</v>
      </c>
      <c r="J75" s="197" t="n">
        <v>0</v>
      </c>
      <c r="K75" s="197" t="n">
        <v>0</v>
      </c>
      <c r="L75" s="197" t="n">
        <v>0</v>
      </c>
      <c r="M75" s="197" t="n">
        <v>0</v>
      </c>
      <c r="N75" s="197" t="n">
        <v>0</v>
      </c>
    </row>
    <row r="76" customFormat="false" ht="12.75" hidden="false" customHeight="false" outlineLevel="0" collapsed="false">
      <c r="A76" s="57" t="s">
        <v>376</v>
      </c>
      <c r="C76" s="197" t="n">
        <v>0</v>
      </c>
      <c r="D76" s="197" t="n">
        <v>0</v>
      </c>
      <c r="E76" s="197" t="n">
        <v>0</v>
      </c>
      <c r="F76" s="197" t="n">
        <v>0</v>
      </c>
      <c r="G76" s="197" t="n">
        <v>0</v>
      </c>
      <c r="H76" s="197" t="n">
        <v>0</v>
      </c>
      <c r="I76" s="197" t="n">
        <v>0</v>
      </c>
      <c r="J76" s="197" t="n">
        <v>0</v>
      </c>
      <c r="K76" s="197" t="n">
        <v>0</v>
      </c>
      <c r="L76" s="197" t="n">
        <v>0</v>
      </c>
      <c r="M76" s="197" t="n">
        <v>0</v>
      </c>
      <c r="N76" s="197" t="n">
        <v>0</v>
      </c>
    </row>
    <row r="77" customFormat="false" ht="12.75" hidden="false" customHeight="false" outlineLevel="0" collapsed="false">
      <c r="A77" s="57" t="s">
        <v>377</v>
      </c>
      <c r="C77" s="197" t="n">
        <v>0</v>
      </c>
      <c r="D77" s="197" t="n">
        <v>0</v>
      </c>
      <c r="E77" s="197" t="n">
        <v>0</v>
      </c>
      <c r="F77" s="197" t="n">
        <v>0</v>
      </c>
      <c r="G77" s="197" t="n">
        <v>0</v>
      </c>
      <c r="H77" s="197" t="n">
        <v>0</v>
      </c>
      <c r="I77" s="197" t="n">
        <v>0</v>
      </c>
      <c r="J77" s="197" t="n">
        <v>0</v>
      </c>
      <c r="K77" s="197" t="n">
        <v>0</v>
      </c>
      <c r="L77" s="197" t="n">
        <v>0</v>
      </c>
      <c r="M77" s="197" t="n">
        <v>0</v>
      </c>
      <c r="N77" s="197" t="n">
        <v>0</v>
      </c>
    </row>
    <row r="78" customFormat="false" ht="12.75" hidden="false" customHeight="false" outlineLevel="0" collapsed="false">
      <c r="A78" s="57" t="s">
        <v>378</v>
      </c>
      <c r="C78" s="197" t="n">
        <v>0</v>
      </c>
      <c r="D78" s="197" t="n">
        <v>0</v>
      </c>
      <c r="E78" s="197" t="n">
        <v>0</v>
      </c>
      <c r="F78" s="197" t="n">
        <v>0</v>
      </c>
      <c r="G78" s="197" t="n">
        <v>0</v>
      </c>
      <c r="H78" s="197" t="n">
        <v>0</v>
      </c>
      <c r="I78" s="197" t="n">
        <v>0</v>
      </c>
      <c r="J78" s="197" t="n">
        <v>0</v>
      </c>
      <c r="K78" s="197" t="n">
        <v>0</v>
      </c>
      <c r="L78" s="197" t="n">
        <v>0</v>
      </c>
      <c r="M78" s="197" t="n">
        <v>0</v>
      </c>
      <c r="N78" s="197" t="n">
        <v>0</v>
      </c>
    </row>
    <row r="79" customFormat="false" ht="12.75" hidden="false" customHeight="false" outlineLevel="0" collapsed="false">
      <c r="A79" s="57" t="s">
        <v>379</v>
      </c>
      <c r="C79" s="197" t="n">
        <v>0</v>
      </c>
      <c r="D79" s="197" t="n">
        <v>0</v>
      </c>
      <c r="E79" s="197" t="n">
        <v>0</v>
      </c>
      <c r="F79" s="197" t="n">
        <v>0</v>
      </c>
      <c r="G79" s="197" t="n">
        <v>0</v>
      </c>
      <c r="H79" s="197" t="n">
        <v>0</v>
      </c>
      <c r="I79" s="197" t="n">
        <v>0</v>
      </c>
      <c r="J79" s="197" t="n">
        <v>0</v>
      </c>
      <c r="K79" s="197" t="n">
        <v>0</v>
      </c>
      <c r="L79" s="197" t="n">
        <v>0</v>
      </c>
      <c r="M79" s="197" t="n">
        <v>0</v>
      </c>
      <c r="N79" s="197" t="n">
        <v>0</v>
      </c>
    </row>
    <row r="80" customFormat="false" ht="12.75" hidden="false" customHeight="false" outlineLevel="0" collapsed="false">
      <c r="A80" s="57" t="s">
        <v>380</v>
      </c>
      <c r="C80" s="197" t="n">
        <v>0</v>
      </c>
      <c r="D80" s="197" t="n">
        <v>0</v>
      </c>
      <c r="E80" s="197" t="n">
        <v>0</v>
      </c>
      <c r="F80" s="197" t="n">
        <v>0</v>
      </c>
      <c r="G80" s="197" t="n">
        <v>0</v>
      </c>
      <c r="H80" s="197" t="n">
        <v>0</v>
      </c>
      <c r="I80" s="197" t="n">
        <v>0</v>
      </c>
      <c r="J80" s="197" t="n">
        <v>0</v>
      </c>
      <c r="K80" s="197" t="n">
        <v>0</v>
      </c>
      <c r="L80" s="197" t="n">
        <v>0</v>
      </c>
      <c r="M80" s="197" t="n">
        <v>0</v>
      </c>
      <c r="N80" s="197" t="n">
        <v>0</v>
      </c>
    </row>
    <row r="81" customFormat="false" ht="12.75" hidden="false" customHeight="false" outlineLevel="0" collapsed="false">
      <c r="A81" s="57" t="s">
        <v>381</v>
      </c>
      <c r="C81" s="197" t="n">
        <v>0</v>
      </c>
      <c r="D81" s="197" t="n">
        <v>0</v>
      </c>
      <c r="E81" s="197" t="n">
        <v>0</v>
      </c>
      <c r="F81" s="197" t="n">
        <v>0</v>
      </c>
      <c r="G81" s="197" t="n">
        <v>0</v>
      </c>
      <c r="H81" s="197" t="n">
        <v>0</v>
      </c>
      <c r="I81" s="197" t="n">
        <v>0</v>
      </c>
      <c r="J81" s="197" t="n">
        <v>0</v>
      </c>
      <c r="K81" s="197" t="n">
        <v>0</v>
      </c>
      <c r="L81" s="197" t="n">
        <v>0</v>
      </c>
      <c r="M81" s="197" t="n">
        <v>0</v>
      </c>
      <c r="N81" s="197" t="n">
        <v>0</v>
      </c>
    </row>
    <row r="83" customFormat="false" ht="12.75" hidden="false" customHeight="false" outlineLevel="0" collapsed="false">
      <c r="A83" s="195" t="s">
        <v>382</v>
      </c>
    </row>
    <row r="84" customFormat="false" ht="12.75" hidden="false" customHeight="false" outlineLevel="0" collapsed="false">
      <c r="A84" s="155" t="s">
        <v>383</v>
      </c>
    </row>
    <row r="85" customFormat="false" ht="12.75" hidden="false" customHeight="false" outlineLevel="0" collapsed="false">
      <c r="A85" s="198" t="s">
        <v>384</v>
      </c>
      <c r="C85" s="199" t="n">
        <v>0</v>
      </c>
      <c r="D85" s="199" t="n">
        <v>0</v>
      </c>
      <c r="E85" s="199" t="n">
        <v>0</v>
      </c>
      <c r="F85" s="199" t="n">
        <v>0</v>
      </c>
      <c r="G85" s="199" t="n">
        <v>0</v>
      </c>
      <c r="H85" s="199" t="n">
        <v>0</v>
      </c>
      <c r="I85" s="199" t="n">
        <v>0</v>
      </c>
      <c r="J85" s="199" t="n">
        <v>0</v>
      </c>
      <c r="K85" s="199" t="n">
        <v>0</v>
      </c>
      <c r="L85" s="199" t="n">
        <v>0</v>
      </c>
      <c r="M85" s="199" t="n">
        <v>0</v>
      </c>
      <c r="N85" s="199" t="n">
        <v>0</v>
      </c>
    </row>
    <row r="86" customFormat="false" ht="12.75" hidden="false" customHeight="false" outlineLevel="0" collapsed="false">
      <c r="A86" s="198" t="s">
        <v>385</v>
      </c>
      <c r="C86" s="199" t="n">
        <v>0</v>
      </c>
      <c r="D86" s="199" t="n">
        <v>0</v>
      </c>
      <c r="E86" s="199" t="n">
        <v>0</v>
      </c>
      <c r="F86" s="199" t="n">
        <v>0</v>
      </c>
      <c r="G86" s="199" t="n">
        <v>0</v>
      </c>
      <c r="H86" s="199" t="n">
        <v>0</v>
      </c>
      <c r="I86" s="199" t="n">
        <v>0</v>
      </c>
      <c r="J86" s="199" t="n">
        <v>0</v>
      </c>
      <c r="K86" s="199" t="n">
        <v>0</v>
      </c>
      <c r="L86" s="199" t="n">
        <v>0</v>
      </c>
      <c r="M86" s="199" t="n">
        <v>0</v>
      </c>
      <c r="N86" s="199" t="n">
        <v>0</v>
      </c>
    </row>
    <row r="87" customFormat="false" ht="13.5" hidden="false" customHeight="false" outlineLevel="0" collapsed="false">
      <c r="A87" s="198" t="s">
        <v>141</v>
      </c>
      <c r="C87" s="200" t="n">
        <f aca="false">SUM(C85:C86)</f>
        <v>0</v>
      </c>
      <c r="D87" s="200" t="n">
        <f aca="false">SUM(D85:D86)</f>
        <v>0</v>
      </c>
      <c r="E87" s="200" t="n">
        <f aca="false">SUM(E85:E86)</f>
        <v>0</v>
      </c>
      <c r="F87" s="200" t="n">
        <f aca="false">SUM(F85:F86)</f>
        <v>0</v>
      </c>
      <c r="G87" s="200" t="n">
        <f aca="false">SUM(G85:G86)</f>
        <v>0</v>
      </c>
      <c r="H87" s="200" t="n">
        <f aca="false">SUM(H85:H86)</f>
        <v>0</v>
      </c>
      <c r="I87" s="200" t="n">
        <f aca="false">SUM(I85:I86)</f>
        <v>0</v>
      </c>
      <c r="J87" s="200" t="n">
        <f aca="false">SUM(J85:J86)</f>
        <v>0</v>
      </c>
      <c r="K87" s="200" t="n">
        <f aca="false">SUM(K85:K86)</f>
        <v>0</v>
      </c>
      <c r="L87" s="200" t="n">
        <f aca="false">SUM(L85:L86)</f>
        <v>0</v>
      </c>
      <c r="M87" s="200" t="n">
        <f aca="false">SUM(M85:M86)</f>
        <v>0</v>
      </c>
      <c r="N87" s="200" t="n">
        <f aca="false">SUM(N85:N86)</f>
        <v>0</v>
      </c>
    </row>
    <row r="88" customFormat="false" ht="13.5" hidden="false" customHeight="false" outlineLevel="0" collapsed="false">
      <c r="A88" s="198"/>
      <c r="C88" s="201"/>
      <c r="D88" s="201"/>
      <c r="E88" s="201"/>
      <c r="F88" s="201"/>
      <c r="G88" s="201"/>
      <c r="H88" s="201"/>
      <c r="I88" s="201"/>
      <c r="J88" s="201"/>
      <c r="K88" s="201"/>
      <c r="L88" s="201"/>
      <c r="M88" s="201"/>
      <c r="N88" s="201"/>
    </row>
    <row r="89" customFormat="false" ht="12.75" hidden="false" customHeight="false" outlineLevel="0" collapsed="false">
      <c r="A89" s="195" t="s">
        <v>386</v>
      </c>
    </row>
    <row r="90" customFormat="false" ht="12.75" hidden="false" customHeight="false" outlineLevel="0" collapsed="false">
      <c r="A90" s="198" t="s">
        <v>387</v>
      </c>
      <c r="C90" s="199" t="n">
        <v>0</v>
      </c>
      <c r="D90" s="199" t="n">
        <v>0</v>
      </c>
      <c r="E90" s="199" t="n">
        <v>0</v>
      </c>
      <c r="F90" s="199" t="n">
        <v>0</v>
      </c>
      <c r="G90" s="199" t="n">
        <v>0</v>
      </c>
      <c r="H90" s="199" t="n">
        <v>0</v>
      </c>
      <c r="I90" s="199" t="n">
        <v>0</v>
      </c>
      <c r="J90" s="199" t="n">
        <v>0</v>
      </c>
      <c r="K90" s="199" t="n">
        <v>0</v>
      </c>
      <c r="L90" s="199" t="n">
        <v>0</v>
      </c>
      <c r="M90" s="199" t="n">
        <v>0</v>
      </c>
      <c r="N90" s="199" t="n">
        <v>0</v>
      </c>
    </row>
    <row r="91" customFormat="false" ht="12.75" hidden="false" customHeight="false" outlineLevel="0" collapsed="false">
      <c r="A91" s="198" t="s">
        <v>388</v>
      </c>
      <c r="C91" s="199" t="n">
        <v>0</v>
      </c>
      <c r="D91" s="199" t="n">
        <v>0</v>
      </c>
      <c r="E91" s="199" t="n">
        <v>0</v>
      </c>
      <c r="F91" s="199" t="n">
        <v>0</v>
      </c>
      <c r="G91" s="199" t="n">
        <v>0</v>
      </c>
      <c r="H91" s="199" t="n">
        <v>0</v>
      </c>
      <c r="I91" s="199" t="n">
        <v>0</v>
      </c>
      <c r="J91" s="199" t="n">
        <v>0</v>
      </c>
      <c r="K91" s="199" t="n">
        <v>0</v>
      </c>
      <c r="L91" s="199" t="n">
        <v>0</v>
      </c>
      <c r="M91" s="199" t="n">
        <v>0</v>
      </c>
      <c r="N91" s="199" t="n">
        <v>0</v>
      </c>
    </row>
    <row r="92" customFormat="false" ht="13.5" hidden="false" customHeight="false" outlineLevel="0" collapsed="false">
      <c r="A92" s="198" t="s">
        <v>141</v>
      </c>
      <c r="C92" s="200" t="n">
        <f aca="false">SUM(C90:C91)</f>
        <v>0</v>
      </c>
      <c r="D92" s="200" t="n">
        <f aca="false">SUM(D90:D91)</f>
        <v>0</v>
      </c>
      <c r="E92" s="200" t="n">
        <f aca="false">SUM(E90:E91)</f>
        <v>0</v>
      </c>
      <c r="F92" s="200" t="n">
        <f aca="false">SUM(F90:F91)</f>
        <v>0</v>
      </c>
      <c r="G92" s="200" t="n">
        <f aca="false">SUM(G90:G91)</f>
        <v>0</v>
      </c>
      <c r="H92" s="200" t="n">
        <f aca="false">SUM(H90:H91)</f>
        <v>0</v>
      </c>
      <c r="I92" s="200" t="n">
        <f aca="false">SUM(I90:I91)</f>
        <v>0</v>
      </c>
      <c r="J92" s="200" t="n">
        <f aca="false">SUM(J90:J91)</f>
        <v>0</v>
      </c>
      <c r="K92" s="200" t="n">
        <f aca="false">SUM(K90:K91)</f>
        <v>0</v>
      </c>
      <c r="L92" s="200" t="n">
        <f aca="false">SUM(L90:L91)</f>
        <v>0</v>
      </c>
      <c r="M92" s="200" t="n">
        <f aca="false">SUM(M90:M91)</f>
        <v>0</v>
      </c>
      <c r="N92" s="200" t="n">
        <f aca="false">SUM(N90:N91)</f>
        <v>0</v>
      </c>
    </row>
    <row r="93" customFormat="false" ht="13.5" hidden="false" customHeight="false" outlineLevel="0" collapsed="false">
      <c r="A93" s="198"/>
      <c r="C93" s="201"/>
      <c r="D93" s="201"/>
      <c r="E93" s="201"/>
      <c r="F93" s="201"/>
      <c r="G93" s="201"/>
      <c r="H93" s="201"/>
      <c r="I93" s="201"/>
      <c r="J93" s="201"/>
      <c r="K93" s="201"/>
      <c r="L93" s="201"/>
      <c r="M93" s="201"/>
      <c r="N93" s="201"/>
    </row>
    <row r="94" customFormat="false" ht="12.75" hidden="false" customHeight="false" outlineLevel="0" collapsed="false">
      <c r="A94" s="198"/>
      <c r="C94" s="201"/>
      <c r="D94" s="201"/>
      <c r="E94" s="201"/>
      <c r="F94" s="201"/>
      <c r="G94" s="201"/>
      <c r="H94" s="201"/>
      <c r="I94" s="201"/>
      <c r="J94" s="201"/>
      <c r="K94" s="201"/>
      <c r="L94" s="201"/>
      <c r="M94" s="201"/>
      <c r="N94" s="201"/>
    </row>
    <row r="95" customFormat="false" ht="12.75" hidden="false" customHeight="false" outlineLevel="0" collapsed="false">
      <c r="A95" s="195" t="s">
        <v>389</v>
      </c>
    </row>
    <row r="96" customFormat="false" ht="12.75" hidden="false" customHeight="false" outlineLevel="0" collapsed="false">
      <c r="A96" s="195"/>
      <c r="C96" s="196" t="n">
        <v>36892</v>
      </c>
      <c r="D96" s="196" t="n">
        <v>36923</v>
      </c>
      <c r="E96" s="196" t="n">
        <v>36951</v>
      </c>
      <c r="F96" s="196" t="n">
        <v>36982</v>
      </c>
      <c r="G96" s="196" t="n">
        <v>37012</v>
      </c>
      <c r="H96" s="196" t="n">
        <v>37043</v>
      </c>
      <c r="I96" s="196" t="n">
        <v>37073</v>
      </c>
      <c r="J96" s="196" t="n">
        <v>37104</v>
      </c>
      <c r="K96" s="196" t="n">
        <v>37135</v>
      </c>
      <c r="L96" s="196" t="n">
        <v>37165</v>
      </c>
      <c r="M96" s="196" t="n">
        <v>37196</v>
      </c>
      <c r="N96" s="196" t="n">
        <v>37226</v>
      </c>
      <c r="O96" s="202" t="s">
        <v>141</v>
      </c>
    </row>
    <row r="97" customFormat="false" ht="12.75" hidden="false" customHeight="false" outlineLevel="0" collapsed="false">
      <c r="A97" s="57" t="s">
        <v>353</v>
      </c>
      <c r="C97" s="203" t="n">
        <f aca="false">+C53*Input!$D19</f>
        <v>0</v>
      </c>
      <c r="D97" s="203" t="n">
        <f aca="false">+D53*Input!$D19</f>
        <v>0</v>
      </c>
      <c r="E97" s="203" t="n">
        <f aca="false">+E53*Input!$D19</f>
        <v>0</v>
      </c>
      <c r="F97" s="203" t="n">
        <f aca="false">+F53*Input!$D19</f>
        <v>0</v>
      </c>
      <c r="G97" s="203" t="n">
        <f aca="false">+G53*Input!$D19</f>
        <v>0</v>
      </c>
      <c r="H97" s="203" t="n">
        <f aca="false">+H53*Input!$D19</f>
        <v>0</v>
      </c>
      <c r="I97" s="203" t="n">
        <f aca="false">+I53*Input!$D19</f>
        <v>0</v>
      </c>
      <c r="J97" s="203" t="n">
        <f aca="false">+J53*Input!$D19</f>
        <v>0</v>
      </c>
      <c r="K97" s="203" t="n">
        <f aca="false">+K53*Input!$D19</f>
        <v>0</v>
      </c>
      <c r="L97" s="203" t="n">
        <f aca="false">+L53*Input!$D19</f>
        <v>0</v>
      </c>
      <c r="M97" s="203" t="n">
        <f aca="false">+M53*Input!$D19</f>
        <v>0</v>
      </c>
      <c r="N97" s="203" t="n">
        <f aca="false">+N53*Input!$D19</f>
        <v>0</v>
      </c>
      <c r="O97" s="203" t="n">
        <f aca="false">SUM(C97:N97)</f>
        <v>0</v>
      </c>
    </row>
    <row r="98" customFormat="false" ht="12.75" hidden="false" customHeight="false" outlineLevel="0" collapsed="false">
      <c r="A98" s="57" t="s">
        <v>354</v>
      </c>
      <c r="C98" s="203" t="n">
        <f aca="false">+C54*Input!$D20</f>
        <v>0</v>
      </c>
      <c r="D98" s="203" t="n">
        <f aca="false">+D54*Input!$D20</f>
        <v>0</v>
      </c>
      <c r="E98" s="203" t="n">
        <f aca="false">+E54*Input!$D20</f>
        <v>0</v>
      </c>
      <c r="F98" s="203" t="n">
        <f aca="false">+F54*Input!$D20</f>
        <v>0</v>
      </c>
      <c r="G98" s="203" t="n">
        <f aca="false">+G54*Input!$D20</f>
        <v>0</v>
      </c>
      <c r="H98" s="203" t="n">
        <f aca="false">+H54*Input!$D20</f>
        <v>0</v>
      </c>
      <c r="I98" s="203" t="n">
        <f aca="false">+I54*Input!$D20</f>
        <v>0</v>
      </c>
      <c r="J98" s="203" t="n">
        <f aca="false">+J54*Input!$D20</f>
        <v>0</v>
      </c>
      <c r="K98" s="203" t="n">
        <f aca="false">+K54*Input!$D20</f>
        <v>0</v>
      </c>
      <c r="L98" s="203" t="n">
        <f aca="false">+L54*Input!$D20</f>
        <v>0</v>
      </c>
      <c r="M98" s="203" t="n">
        <f aca="false">+M54*Input!$D20</f>
        <v>0</v>
      </c>
      <c r="N98" s="203" t="n">
        <f aca="false">+N54*Input!$D20</f>
        <v>0</v>
      </c>
      <c r="O98" s="203" t="n">
        <f aca="false">SUM(C98:N98)</f>
        <v>0</v>
      </c>
    </row>
    <row r="99" customFormat="false" ht="12.75" hidden="false" customHeight="false" outlineLevel="0" collapsed="false">
      <c r="A99" s="57" t="s">
        <v>355</v>
      </c>
      <c r="C99" s="203" t="n">
        <f aca="false">+C55*Input!$D21</f>
        <v>0</v>
      </c>
      <c r="D99" s="203" t="n">
        <f aca="false">+D55*Input!$D21</f>
        <v>0</v>
      </c>
      <c r="E99" s="203" t="n">
        <f aca="false">+E55*Input!$D21</f>
        <v>0</v>
      </c>
      <c r="F99" s="203" t="n">
        <f aca="false">+F55*Input!$D21</f>
        <v>0</v>
      </c>
      <c r="G99" s="203" t="n">
        <f aca="false">+G55*Input!$D21</f>
        <v>0</v>
      </c>
      <c r="H99" s="203" t="n">
        <f aca="false">+H55*Input!$D21</f>
        <v>0</v>
      </c>
      <c r="I99" s="203" t="n">
        <f aca="false">+I55*Input!$D21</f>
        <v>0</v>
      </c>
      <c r="J99" s="203" t="n">
        <f aca="false">+J55*Input!$D21</f>
        <v>0</v>
      </c>
      <c r="K99" s="203" t="n">
        <f aca="false">+K55*Input!$D21</f>
        <v>0</v>
      </c>
      <c r="L99" s="203" t="n">
        <f aca="false">+L55*Input!$D21</f>
        <v>0</v>
      </c>
      <c r="M99" s="203" t="n">
        <f aca="false">+M55*Input!$D21</f>
        <v>0</v>
      </c>
      <c r="N99" s="203" t="n">
        <f aca="false">+N55*Input!$D21</f>
        <v>0</v>
      </c>
      <c r="O99" s="203" t="n">
        <f aca="false">SUM(C99:N99)</f>
        <v>0</v>
      </c>
    </row>
    <row r="100" customFormat="false" ht="12.75" hidden="false" customHeight="false" outlineLevel="0" collapsed="false">
      <c r="A100" s="57" t="s">
        <v>356</v>
      </c>
      <c r="C100" s="203" t="n">
        <f aca="false">+C56*Input!$D22</f>
        <v>0</v>
      </c>
      <c r="D100" s="203" t="n">
        <f aca="false">+D56*Input!$D22</f>
        <v>0</v>
      </c>
      <c r="E100" s="203" t="n">
        <f aca="false">+E56*Input!$D22</f>
        <v>0</v>
      </c>
      <c r="F100" s="203" t="n">
        <f aca="false">+F56*Input!$D22</f>
        <v>0</v>
      </c>
      <c r="G100" s="203" t="n">
        <f aca="false">+G56*Input!$D22</f>
        <v>0</v>
      </c>
      <c r="H100" s="203" t="n">
        <f aca="false">+H56*Input!$D22</f>
        <v>0</v>
      </c>
      <c r="I100" s="203" t="n">
        <f aca="false">+I56*Input!$D22</f>
        <v>0</v>
      </c>
      <c r="J100" s="203" t="n">
        <f aca="false">+J56*Input!$D22</f>
        <v>0</v>
      </c>
      <c r="K100" s="203" t="n">
        <f aca="false">+K56*Input!$D22</f>
        <v>0</v>
      </c>
      <c r="L100" s="203" t="n">
        <f aca="false">+L56*Input!$D22</f>
        <v>0</v>
      </c>
      <c r="M100" s="203" t="n">
        <f aca="false">+M56*Input!$D22</f>
        <v>0</v>
      </c>
      <c r="N100" s="203" t="n">
        <f aca="false">+N56*Input!$D22</f>
        <v>0</v>
      </c>
      <c r="O100" s="203" t="n">
        <f aca="false">SUM(C100:N100)</f>
        <v>0</v>
      </c>
    </row>
    <row r="101" customFormat="false" ht="12.75" hidden="false" customHeight="false" outlineLevel="0" collapsed="false">
      <c r="A101" s="57" t="s">
        <v>357</v>
      </c>
      <c r="C101" s="203" t="n">
        <f aca="false">+C57*Input!$D23</f>
        <v>0</v>
      </c>
      <c r="D101" s="203" t="n">
        <f aca="false">+D57*Input!$D23</f>
        <v>0</v>
      </c>
      <c r="E101" s="203" t="n">
        <f aca="false">+E57*Input!$D23</f>
        <v>0</v>
      </c>
      <c r="F101" s="203" t="n">
        <f aca="false">+F57*Input!$D23</f>
        <v>0</v>
      </c>
      <c r="G101" s="203" t="n">
        <f aca="false">+G57*Input!$D23</f>
        <v>0</v>
      </c>
      <c r="H101" s="203" t="n">
        <f aca="false">+H57*Input!$D23</f>
        <v>0</v>
      </c>
      <c r="I101" s="203" t="n">
        <f aca="false">+I57*Input!$D23</f>
        <v>0</v>
      </c>
      <c r="J101" s="203" t="n">
        <f aca="false">+J57*Input!$D23</f>
        <v>0</v>
      </c>
      <c r="K101" s="203" t="n">
        <f aca="false">+K57*Input!$D23</f>
        <v>0</v>
      </c>
      <c r="L101" s="203" t="n">
        <f aca="false">+L57*Input!$D23</f>
        <v>0</v>
      </c>
      <c r="M101" s="203" t="n">
        <f aca="false">+M57*Input!$D23</f>
        <v>0</v>
      </c>
      <c r="N101" s="203" t="n">
        <f aca="false">+N57*Input!$D23</f>
        <v>0</v>
      </c>
      <c r="O101" s="203" t="n">
        <f aca="false">SUM(C101:N101)</f>
        <v>0</v>
      </c>
    </row>
    <row r="102" customFormat="false" ht="12.75" hidden="false" customHeight="false" outlineLevel="0" collapsed="false">
      <c r="A102" s="57" t="s">
        <v>358</v>
      </c>
      <c r="C102" s="203" t="n">
        <f aca="false">+C58*Input!$D24</f>
        <v>0</v>
      </c>
      <c r="D102" s="203" t="n">
        <f aca="false">+D58*Input!$D24</f>
        <v>0</v>
      </c>
      <c r="E102" s="203" t="n">
        <f aca="false">+E58*Input!$D24</f>
        <v>0</v>
      </c>
      <c r="F102" s="203" t="n">
        <f aca="false">+F58*Input!$D24</f>
        <v>0</v>
      </c>
      <c r="G102" s="203" t="n">
        <f aca="false">+G58*Input!$D24</f>
        <v>0</v>
      </c>
      <c r="H102" s="203" t="n">
        <f aca="false">+H58*Input!$D24</f>
        <v>0</v>
      </c>
      <c r="I102" s="203" t="n">
        <f aca="false">+I58*Input!$D24</f>
        <v>0</v>
      </c>
      <c r="J102" s="203" t="n">
        <f aca="false">+J58*Input!$D24</f>
        <v>0</v>
      </c>
      <c r="K102" s="203" t="n">
        <f aca="false">+K58*Input!$D24</f>
        <v>0</v>
      </c>
      <c r="L102" s="203" t="n">
        <f aca="false">+L58*Input!$D24</f>
        <v>0</v>
      </c>
      <c r="M102" s="203" t="n">
        <f aca="false">+M58*Input!$D24</f>
        <v>0</v>
      </c>
      <c r="N102" s="203" t="n">
        <f aca="false">+N58*Input!$D24</f>
        <v>0</v>
      </c>
      <c r="O102" s="203" t="n">
        <f aca="false">SUM(C102:N102)</f>
        <v>0</v>
      </c>
    </row>
    <row r="103" customFormat="false" ht="12.75" hidden="false" customHeight="false" outlineLevel="0" collapsed="false">
      <c r="A103" s="57" t="s">
        <v>359</v>
      </c>
      <c r="C103" s="203" t="n">
        <f aca="false">+C59*Input!$D25</f>
        <v>0</v>
      </c>
      <c r="D103" s="203" t="n">
        <f aca="false">+D59*Input!$D25</f>
        <v>0</v>
      </c>
      <c r="E103" s="203" t="n">
        <f aca="false">+E59*Input!$D25</f>
        <v>0</v>
      </c>
      <c r="F103" s="203" t="n">
        <f aca="false">+F59*Input!$D25</f>
        <v>0</v>
      </c>
      <c r="G103" s="203" t="n">
        <f aca="false">+G59*Input!$D25</f>
        <v>0</v>
      </c>
      <c r="H103" s="203" t="n">
        <f aca="false">+H59*Input!$D25</f>
        <v>0</v>
      </c>
      <c r="I103" s="203" t="n">
        <f aca="false">+I59*Input!$D25</f>
        <v>0</v>
      </c>
      <c r="J103" s="203" t="n">
        <f aca="false">+J59*Input!$D25</f>
        <v>0</v>
      </c>
      <c r="K103" s="203" t="n">
        <f aca="false">+K59*Input!$D25</f>
        <v>0</v>
      </c>
      <c r="L103" s="203" t="n">
        <f aca="false">+L59*Input!$D25</f>
        <v>0</v>
      </c>
      <c r="M103" s="203" t="n">
        <f aca="false">+M59*Input!$D25</f>
        <v>0</v>
      </c>
      <c r="N103" s="203" t="n">
        <f aca="false">+N59*Input!$D25</f>
        <v>0</v>
      </c>
      <c r="O103" s="203" t="n">
        <f aca="false">SUM(C103:N103)</f>
        <v>0</v>
      </c>
    </row>
    <row r="104" customFormat="false" ht="12.75" hidden="false" customHeight="false" outlineLevel="0" collapsed="false">
      <c r="A104" s="57" t="s">
        <v>360</v>
      </c>
      <c r="C104" s="203" t="n">
        <f aca="false">+C60*Input!$D26</f>
        <v>0</v>
      </c>
      <c r="D104" s="203" t="n">
        <f aca="false">+D60*Input!$D26</f>
        <v>0</v>
      </c>
      <c r="E104" s="203" t="n">
        <f aca="false">+E60*Input!$D26</f>
        <v>0</v>
      </c>
      <c r="F104" s="203" t="n">
        <f aca="false">+F60*Input!$D26</f>
        <v>0</v>
      </c>
      <c r="G104" s="203" t="n">
        <f aca="false">+G60*Input!$D26</f>
        <v>0</v>
      </c>
      <c r="H104" s="203" t="n">
        <f aca="false">+H60*Input!$D26</f>
        <v>0</v>
      </c>
      <c r="I104" s="203" t="n">
        <f aca="false">+I60*Input!$D26</f>
        <v>0</v>
      </c>
      <c r="J104" s="203" t="n">
        <f aca="false">+J60*Input!$D26</f>
        <v>0</v>
      </c>
      <c r="K104" s="203" t="n">
        <f aca="false">+K60*Input!$D26</f>
        <v>0</v>
      </c>
      <c r="L104" s="203" t="n">
        <f aca="false">+L60*Input!$D26</f>
        <v>0</v>
      </c>
      <c r="M104" s="203" t="n">
        <f aca="false">+M60*Input!$D26</f>
        <v>0</v>
      </c>
      <c r="N104" s="203" t="n">
        <f aca="false">+N60*Input!$D26</f>
        <v>0</v>
      </c>
      <c r="O104" s="203" t="n">
        <f aca="false">SUM(C104:N104)</f>
        <v>0</v>
      </c>
    </row>
    <row r="105" customFormat="false" ht="12.75" hidden="false" customHeight="false" outlineLevel="0" collapsed="false">
      <c r="A105" s="57" t="s">
        <v>361</v>
      </c>
      <c r="C105" s="203" t="n">
        <f aca="false">+C61*Input!$D27</f>
        <v>0</v>
      </c>
      <c r="D105" s="203" t="n">
        <f aca="false">+D61*Input!$D27</f>
        <v>0</v>
      </c>
      <c r="E105" s="203" t="n">
        <f aca="false">+E61*Input!$D27</f>
        <v>0</v>
      </c>
      <c r="F105" s="203" t="n">
        <f aca="false">+F61*Input!$D27</f>
        <v>0</v>
      </c>
      <c r="G105" s="203" t="n">
        <f aca="false">+G61*Input!$D27</f>
        <v>0</v>
      </c>
      <c r="H105" s="203" t="n">
        <f aca="false">+H61*Input!$D27</f>
        <v>0</v>
      </c>
      <c r="I105" s="203" t="n">
        <f aca="false">+I61*Input!$D27</f>
        <v>0</v>
      </c>
      <c r="J105" s="203" t="n">
        <f aca="false">+J61*Input!$D27</f>
        <v>0</v>
      </c>
      <c r="K105" s="203" t="n">
        <f aca="false">+K61*Input!$D27</f>
        <v>0</v>
      </c>
      <c r="L105" s="203" t="n">
        <f aca="false">+L61*Input!$D27</f>
        <v>0</v>
      </c>
      <c r="M105" s="203" t="n">
        <f aca="false">+M61*Input!$D27</f>
        <v>0</v>
      </c>
      <c r="N105" s="203" t="n">
        <f aca="false">+N61*Input!$D27</f>
        <v>0</v>
      </c>
      <c r="O105" s="203" t="n">
        <f aca="false">SUM(C105:N105)</f>
        <v>0</v>
      </c>
    </row>
    <row r="106" customFormat="false" ht="12.75" hidden="false" customHeight="false" outlineLevel="0" collapsed="false">
      <c r="A106" s="57" t="s">
        <v>362</v>
      </c>
      <c r="C106" s="203" t="n">
        <f aca="false">+C62*Input!$D28</f>
        <v>0</v>
      </c>
      <c r="D106" s="203" t="n">
        <f aca="false">+D62*Input!$D28</f>
        <v>0</v>
      </c>
      <c r="E106" s="203" t="n">
        <f aca="false">+E62*Input!$D28</f>
        <v>0</v>
      </c>
      <c r="F106" s="203" t="n">
        <f aca="false">+F62*Input!$D28</f>
        <v>0</v>
      </c>
      <c r="G106" s="203" t="n">
        <f aca="false">+G62*Input!$D28</f>
        <v>0</v>
      </c>
      <c r="H106" s="203" t="n">
        <f aca="false">+H62*Input!$D28</f>
        <v>0</v>
      </c>
      <c r="I106" s="203" t="n">
        <f aca="false">+I62*Input!$D28</f>
        <v>0</v>
      </c>
      <c r="J106" s="203" t="n">
        <f aca="false">+J62*Input!$D28</f>
        <v>0</v>
      </c>
      <c r="K106" s="203" t="n">
        <f aca="false">+K62*Input!$D28</f>
        <v>0</v>
      </c>
      <c r="L106" s="203" t="n">
        <f aca="false">+L62*Input!$D28</f>
        <v>0</v>
      </c>
      <c r="M106" s="203" t="n">
        <f aca="false">+M62*Input!$D28</f>
        <v>0</v>
      </c>
      <c r="N106" s="203" t="n">
        <f aca="false">+N62*Input!$D28</f>
        <v>0</v>
      </c>
      <c r="O106" s="203" t="n">
        <f aca="false">SUM(C106:N106)</f>
        <v>0</v>
      </c>
    </row>
    <row r="107" customFormat="false" ht="12.75" hidden="false" customHeight="false" outlineLevel="0" collapsed="false">
      <c r="A107" s="57" t="s">
        <v>363</v>
      </c>
      <c r="C107" s="203" t="n">
        <f aca="false">+C63*Input!$D29</f>
        <v>0</v>
      </c>
      <c r="D107" s="203" t="n">
        <f aca="false">+D63*Input!$D29</f>
        <v>0</v>
      </c>
      <c r="E107" s="203" t="n">
        <f aca="false">+E63*Input!$D29</f>
        <v>0</v>
      </c>
      <c r="F107" s="203" t="n">
        <f aca="false">+F63*Input!$D29</f>
        <v>0</v>
      </c>
      <c r="G107" s="203" t="n">
        <f aca="false">+G63*Input!$D29</f>
        <v>0</v>
      </c>
      <c r="H107" s="203" t="n">
        <f aca="false">+H63*Input!$D29</f>
        <v>0</v>
      </c>
      <c r="I107" s="203" t="n">
        <f aca="false">+I63*Input!$D29</f>
        <v>0</v>
      </c>
      <c r="J107" s="203" t="n">
        <f aca="false">+J63*Input!$D29</f>
        <v>0</v>
      </c>
      <c r="K107" s="203" t="n">
        <f aca="false">+K63*Input!$D29</f>
        <v>0</v>
      </c>
      <c r="L107" s="203" t="n">
        <f aca="false">+L63*Input!$D29</f>
        <v>0</v>
      </c>
      <c r="M107" s="203" t="n">
        <f aca="false">+M63*Input!$D29</f>
        <v>0</v>
      </c>
      <c r="N107" s="203" t="n">
        <f aca="false">+N63*Input!$D29</f>
        <v>0</v>
      </c>
      <c r="O107" s="203" t="n">
        <f aca="false">SUM(C107:N107)</f>
        <v>0</v>
      </c>
    </row>
    <row r="108" customFormat="false" ht="12.75" hidden="false" customHeight="false" outlineLevel="0" collapsed="false">
      <c r="A108" s="57" t="s">
        <v>364</v>
      </c>
      <c r="C108" s="203" t="n">
        <f aca="false">+C64*Input!$D30</f>
        <v>0</v>
      </c>
      <c r="D108" s="203" t="n">
        <f aca="false">+D64*Input!$D30</f>
        <v>0</v>
      </c>
      <c r="E108" s="203" t="n">
        <f aca="false">+E64*Input!$D30</f>
        <v>0</v>
      </c>
      <c r="F108" s="203" t="n">
        <f aca="false">+F64*Input!$D30</f>
        <v>0</v>
      </c>
      <c r="G108" s="203" t="n">
        <f aca="false">+G64*Input!$D30</f>
        <v>0</v>
      </c>
      <c r="H108" s="203" t="n">
        <f aca="false">+H64*Input!$D30</f>
        <v>0</v>
      </c>
      <c r="I108" s="203" t="n">
        <f aca="false">+I64*Input!$D30</f>
        <v>0</v>
      </c>
      <c r="J108" s="203" t="n">
        <f aca="false">+J64*Input!$D30</f>
        <v>0</v>
      </c>
      <c r="K108" s="203" t="n">
        <f aca="false">+K64*Input!$D30</f>
        <v>0</v>
      </c>
      <c r="L108" s="203" t="n">
        <f aca="false">+L64*Input!$D30</f>
        <v>0</v>
      </c>
      <c r="M108" s="203" t="n">
        <f aca="false">+M64*Input!$D30</f>
        <v>0</v>
      </c>
      <c r="N108" s="203" t="n">
        <f aca="false">+N64*Input!$D30</f>
        <v>0</v>
      </c>
      <c r="O108" s="203" t="n">
        <f aca="false">SUM(C108:N108)</f>
        <v>0</v>
      </c>
    </row>
    <row r="109" customFormat="false" ht="12.75" hidden="false" customHeight="false" outlineLevel="0" collapsed="false">
      <c r="A109" s="57" t="s">
        <v>365</v>
      </c>
      <c r="C109" s="203" t="n">
        <f aca="false">+C65*Input!$D31</f>
        <v>0</v>
      </c>
      <c r="D109" s="203" t="n">
        <f aca="false">+D65*Input!$D31</f>
        <v>0</v>
      </c>
      <c r="E109" s="203" t="n">
        <f aca="false">+E65*Input!$D31</f>
        <v>0</v>
      </c>
      <c r="F109" s="203" t="n">
        <f aca="false">+F65*Input!$D31</f>
        <v>0</v>
      </c>
      <c r="G109" s="203" t="n">
        <f aca="false">+G65*Input!$D31</f>
        <v>0</v>
      </c>
      <c r="H109" s="203" t="n">
        <f aca="false">+H65*Input!$D31</f>
        <v>0</v>
      </c>
      <c r="I109" s="203" t="n">
        <f aca="false">+I65*Input!$D31</f>
        <v>0</v>
      </c>
      <c r="J109" s="203" t="n">
        <f aca="false">+J65*Input!$D31</f>
        <v>0</v>
      </c>
      <c r="K109" s="203" t="n">
        <f aca="false">+K65*Input!$D31</f>
        <v>0</v>
      </c>
      <c r="L109" s="203" t="n">
        <f aca="false">+L65*Input!$D31</f>
        <v>0</v>
      </c>
      <c r="M109" s="203" t="n">
        <f aca="false">+M65*Input!$D31</f>
        <v>0</v>
      </c>
      <c r="N109" s="203" t="n">
        <f aca="false">+N65*Input!$D31</f>
        <v>0</v>
      </c>
      <c r="O109" s="203" t="n">
        <f aca="false">SUM(C109:N109)</f>
        <v>0</v>
      </c>
    </row>
    <row r="110" customFormat="false" ht="12.75" hidden="false" customHeight="false" outlineLevel="0" collapsed="false">
      <c r="A110" s="57" t="s">
        <v>366</v>
      </c>
      <c r="C110" s="203" t="n">
        <f aca="false">+C66*Input!$D32</f>
        <v>0</v>
      </c>
      <c r="D110" s="203" t="n">
        <f aca="false">+D66*Input!$D32</f>
        <v>0</v>
      </c>
      <c r="E110" s="203" t="n">
        <f aca="false">+E66*Input!$D32</f>
        <v>0</v>
      </c>
      <c r="F110" s="203" t="n">
        <f aca="false">+F66*Input!$D32</f>
        <v>0</v>
      </c>
      <c r="G110" s="203" t="n">
        <f aca="false">+G66*Input!$D32</f>
        <v>0</v>
      </c>
      <c r="H110" s="203" t="n">
        <f aca="false">+H66*Input!$D32</f>
        <v>0</v>
      </c>
      <c r="I110" s="203" t="n">
        <f aca="false">+I66*Input!$D32</f>
        <v>0</v>
      </c>
      <c r="J110" s="203" t="n">
        <f aca="false">+J66*Input!$D32</f>
        <v>0</v>
      </c>
      <c r="K110" s="203" t="n">
        <f aca="false">+K66*Input!$D32</f>
        <v>0</v>
      </c>
      <c r="L110" s="203" t="n">
        <f aca="false">+L66*Input!$D32</f>
        <v>0</v>
      </c>
      <c r="M110" s="203" t="n">
        <f aca="false">+M66*Input!$D32</f>
        <v>0</v>
      </c>
      <c r="N110" s="203" t="n">
        <f aca="false">+N66*Input!$D32</f>
        <v>0</v>
      </c>
      <c r="O110" s="203" t="n">
        <f aca="false">SUM(C110:N110)</f>
        <v>0</v>
      </c>
    </row>
    <row r="111" customFormat="false" ht="12.75" hidden="false" customHeight="false" outlineLevel="0" collapsed="false">
      <c r="A111" s="57" t="s">
        <v>367</v>
      </c>
      <c r="C111" s="203" t="n">
        <f aca="false">+C67*Input!$D33</f>
        <v>0</v>
      </c>
      <c r="D111" s="203" t="n">
        <f aca="false">+D67*Input!$D33</f>
        <v>0</v>
      </c>
      <c r="E111" s="203" t="n">
        <f aca="false">+E67*Input!$D33</f>
        <v>0</v>
      </c>
      <c r="F111" s="203" t="n">
        <f aca="false">+F67*Input!$D33</f>
        <v>0</v>
      </c>
      <c r="G111" s="203" t="n">
        <f aca="false">+G67*Input!$D33</f>
        <v>0</v>
      </c>
      <c r="H111" s="203" t="n">
        <f aca="false">+H67*Input!$D33</f>
        <v>0</v>
      </c>
      <c r="I111" s="203" t="n">
        <f aca="false">+I67*Input!$D33</f>
        <v>0</v>
      </c>
      <c r="J111" s="203" t="n">
        <f aca="false">+J67*Input!$D33</f>
        <v>0</v>
      </c>
      <c r="K111" s="203" t="n">
        <f aca="false">+K67*Input!$D33</f>
        <v>0</v>
      </c>
      <c r="L111" s="203" t="n">
        <f aca="false">+L67*Input!$D33</f>
        <v>0</v>
      </c>
      <c r="M111" s="203" t="n">
        <f aca="false">+M67*Input!$D33</f>
        <v>0</v>
      </c>
      <c r="N111" s="203" t="n">
        <f aca="false">+N67*Input!$D33</f>
        <v>0</v>
      </c>
      <c r="O111" s="203" t="n">
        <f aca="false">SUM(C111:N111)</f>
        <v>0</v>
      </c>
    </row>
    <row r="112" customFormat="false" ht="12.75" hidden="false" customHeight="false" outlineLevel="0" collapsed="false">
      <c r="A112" s="57" t="s">
        <v>368</v>
      </c>
      <c r="C112" s="203" t="n">
        <f aca="false">+C68*Input!$D34</f>
        <v>0</v>
      </c>
      <c r="D112" s="203" t="n">
        <f aca="false">+D68*Input!$D34</f>
        <v>0</v>
      </c>
      <c r="E112" s="203" t="n">
        <f aca="false">+E68*Input!$D34</f>
        <v>0</v>
      </c>
      <c r="F112" s="203" t="n">
        <f aca="false">+F68*Input!$D34</f>
        <v>0</v>
      </c>
      <c r="G112" s="203" t="n">
        <f aca="false">+G68*Input!$D34</f>
        <v>0</v>
      </c>
      <c r="H112" s="203" t="n">
        <f aca="false">+H68*Input!$D34</f>
        <v>0</v>
      </c>
      <c r="I112" s="203" t="n">
        <f aca="false">+I68*Input!$D34</f>
        <v>0</v>
      </c>
      <c r="J112" s="203" t="n">
        <f aca="false">+J68*Input!$D34</f>
        <v>0</v>
      </c>
      <c r="K112" s="203" t="n">
        <f aca="false">+K68*Input!$D34</f>
        <v>0</v>
      </c>
      <c r="L112" s="203" t="n">
        <f aca="false">+L68*Input!$D34</f>
        <v>0</v>
      </c>
      <c r="M112" s="203" t="n">
        <f aca="false">+M68*Input!$D34</f>
        <v>0</v>
      </c>
      <c r="N112" s="203" t="n">
        <f aca="false">+N68*Input!$D34</f>
        <v>0</v>
      </c>
      <c r="O112" s="203" t="n">
        <f aca="false">SUM(C112:N112)</f>
        <v>0</v>
      </c>
    </row>
    <row r="113" customFormat="false" ht="12.75" hidden="false" customHeight="false" outlineLevel="0" collapsed="false">
      <c r="A113" s="57" t="s">
        <v>369</v>
      </c>
      <c r="C113" s="203" t="n">
        <f aca="false">+C69*Input!$D35</f>
        <v>0</v>
      </c>
      <c r="D113" s="203" t="n">
        <f aca="false">+D69*Input!$D35</f>
        <v>0</v>
      </c>
      <c r="E113" s="203" t="n">
        <f aca="false">+E69*Input!$D35</f>
        <v>0</v>
      </c>
      <c r="F113" s="203" t="n">
        <f aca="false">+F69*Input!$D35</f>
        <v>0</v>
      </c>
      <c r="G113" s="203" t="n">
        <f aca="false">+G69*Input!$D35</f>
        <v>0</v>
      </c>
      <c r="H113" s="203" t="n">
        <f aca="false">+H69*Input!$D35</f>
        <v>0</v>
      </c>
      <c r="I113" s="203" t="n">
        <f aca="false">+I69*Input!$D35</f>
        <v>0</v>
      </c>
      <c r="J113" s="203" t="n">
        <f aca="false">+J69*Input!$D35</f>
        <v>0</v>
      </c>
      <c r="K113" s="203" t="n">
        <f aca="false">+K69*Input!$D35</f>
        <v>0</v>
      </c>
      <c r="L113" s="203" t="n">
        <f aca="false">+L69*Input!$D35</f>
        <v>0</v>
      </c>
      <c r="M113" s="203" t="n">
        <f aca="false">+M69*Input!$D35</f>
        <v>0</v>
      </c>
      <c r="N113" s="203" t="n">
        <f aca="false">+N69*Input!$D35</f>
        <v>0</v>
      </c>
      <c r="O113" s="203" t="n">
        <f aca="false">SUM(C113:N113)</f>
        <v>0</v>
      </c>
    </row>
    <row r="114" customFormat="false" ht="12.75" hidden="false" customHeight="false" outlineLevel="0" collapsed="false">
      <c r="A114" s="57" t="s">
        <v>370</v>
      </c>
      <c r="C114" s="203" t="n">
        <f aca="false">+C70*Input!$D36</f>
        <v>0</v>
      </c>
      <c r="D114" s="203" t="n">
        <f aca="false">+D70*Input!$D36</f>
        <v>0</v>
      </c>
      <c r="E114" s="203" t="n">
        <f aca="false">+E70*Input!$D36</f>
        <v>0</v>
      </c>
      <c r="F114" s="203" t="n">
        <f aca="false">+F70*Input!$D36</f>
        <v>0</v>
      </c>
      <c r="G114" s="203" t="n">
        <f aca="false">+G70*Input!$D36</f>
        <v>0</v>
      </c>
      <c r="H114" s="203" t="n">
        <f aca="false">+H70*Input!$D36</f>
        <v>0</v>
      </c>
      <c r="I114" s="203" t="n">
        <f aca="false">+I70*Input!$D36</f>
        <v>0</v>
      </c>
      <c r="J114" s="203" t="n">
        <f aca="false">+J70*Input!$D36</f>
        <v>0</v>
      </c>
      <c r="K114" s="203" t="n">
        <f aca="false">+K70*Input!$D36</f>
        <v>0</v>
      </c>
      <c r="L114" s="203" t="n">
        <f aca="false">+L70*Input!$D36</f>
        <v>0</v>
      </c>
      <c r="M114" s="203" t="n">
        <f aca="false">+M70*Input!$D36</f>
        <v>0</v>
      </c>
      <c r="N114" s="203" t="n">
        <f aca="false">+N70*Input!$D36</f>
        <v>0</v>
      </c>
      <c r="O114" s="203" t="n">
        <f aca="false">SUM(C114:N114)</f>
        <v>0</v>
      </c>
    </row>
    <row r="115" customFormat="false" ht="12.75" hidden="false" customHeight="false" outlineLevel="0" collapsed="false">
      <c r="A115" s="57" t="s">
        <v>371</v>
      </c>
      <c r="C115" s="203" t="n">
        <f aca="false">+C71*Input!$D37</f>
        <v>0</v>
      </c>
      <c r="D115" s="203" t="n">
        <f aca="false">+D71*Input!$D37</f>
        <v>0</v>
      </c>
      <c r="E115" s="203" t="n">
        <f aca="false">+E71*Input!$D37</f>
        <v>0</v>
      </c>
      <c r="F115" s="203" t="n">
        <f aca="false">+F71*Input!$D37</f>
        <v>0</v>
      </c>
      <c r="G115" s="203" t="n">
        <f aca="false">+G71*Input!$D37</f>
        <v>0</v>
      </c>
      <c r="H115" s="203" t="n">
        <f aca="false">+H71*Input!$D37</f>
        <v>0</v>
      </c>
      <c r="I115" s="203" t="n">
        <f aca="false">+I71*Input!$D37</f>
        <v>0</v>
      </c>
      <c r="J115" s="203" t="n">
        <f aca="false">+J71*Input!$D37</f>
        <v>0</v>
      </c>
      <c r="K115" s="203" t="n">
        <f aca="false">+K71*Input!$D37</f>
        <v>0</v>
      </c>
      <c r="L115" s="203" t="n">
        <f aca="false">+L71*Input!$D37</f>
        <v>0</v>
      </c>
      <c r="M115" s="203" t="n">
        <f aca="false">+M71*Input!$D37</f>
        <v>0</v>
      </c>
      <c r="N115" s="203" t="n">
        <f aca="false">+N71*Input!$D37</f>
        <v>0</v>
      </c>
      <c r="O115" s="203" t="n">
        <f aca="false">SUM(C115:N115)</f>
        <v>0</v>
      </c>
    </row>
    <row r="116" customFormat="false" ht="12.75" hidden="false" customHeight="false" outlineLevel="0" collapsed="false">
      <c r="A116" s="57" t="s">
        <v>372</v>
      </c>
      <c r="C116" s="203" t="n">
        <f aca="false">+C72*Input!$D38</f>
        <v>0</v>
      </c>
      <c r="D116" s="203" t="n">
        <f aca="false">+D72*Input!$D38</f>
        <v>0</v>
      </c>
      <c r="E116" s="203" t="n">
        <f aca="false">+E72*Input!$D38</f>
        <v>0</v>
      </c>
      <c r="F116" s="203" t="n">
        <f aca="false">+F72*Input!$D38</f>
        <v>0</v>
      </c>
      <c r="G116" s="203" t="n">
        <f aca="false">+G72*Input!$D38</f>
        <v>0</v>
      </c>
      <c r="H116" s="203" t="n">
        <f aca="false">+H72*Input!$D38</f>
        <v>0</v>
      </c>
      <c r="I116" s="203" t="n">
        <f aca="false">+I72*Input!$D38</f>
        <v>0</v>
      </c>
      <c r="J116" s="203" t="n">
        <f aca="false">+J72*Input!$D38</f>
        <v>0</v>
      </c>
      <c r="K116" s="203" t="n">
        <f aca="false">+K72*Input!$D38</f>
        <v>0</v>
      </c>
      <c r="L116" s="203" t="n">
        <f aca="false">+L72*Input!$D38</f>
        <v>0</v>
      </c>
      <c r="M116" s="203" t="n">
        <f aca="false">+M72*Input!$D38</f>
        <v>0</v>
      </c>
      <c r="N116" s="203" t="n">
        <f aca="false">+N72*Input!$D38</f>
        <v>0</v>
      </c>
      <c r="O116" s="203" t="n">
        <f aca="false">SUM(C116:N116)</f>
        <v>0</v>
      </c>
    </row>
    <row r="117" customFormat="false" ht="12.75" hidden="false" customHeight="false" outlineLevel="0" collapsed="false">
      <c r="A117" s="57" t="s">
        <v>373</v>
      </c>
      <c r="C117" s="203" t="n">
        <f aca="false">+C73*Input!$D39</f>
        <v>0</v>
      </c>
      <c r="D117" s="203" t="n">
        <f aca="false">+D73*Input!$D39</f>
        <v>0</v>
      </c>
      <c r="E117" s="203" t="n">
        <f aca="false">+E73*Input!$D39</f>
        <v>0</v>
      </c>
      <c r="F117" s="203" t="n">
        <f aca="false">+F73*Input!$D39</f>
        <v>0</v>
      </c>
      <c r="G117" s="203" t="n">
        <f aca="false">+G73*Input!$D39</f>
        <v>0</v>
      </c>
      <c r="H117" s="203" t="n">
        <f aca="false">+H73*Input!$D39</f>
        <v>0</v>
      </c>
      <c r="I117" s="203" t="n">
        <f aca="false">+I73*Input!$D39</f>
        <v>0</v>
      </c>
      <c r="J117" s="203" t="n">
        <f aca="false">+J73*Input!$D39</f>
        <v>0</v>
      </c>
      <c r="K117" s="203" t="n">
        <f aca="false">+K73*Input!$D39</f>
        <v>0</v>
      </c>
      <c r="L117" s="203" t="n">
        <f aca="false">+L73*Input!$D39</f>
        <v>0</v>
      </c>
      <c r="M117" s="203" t="n">
        <f aca="false">+M73*Input!$D39</f>
        <v>0</v>
      </c>
      <c r="N117" s="203" t="n">
        <f aca="false">+N73*Input!$D39</f>
        <v>0</v>
      </c>
      <c r="O117" s="203" t="n">
        <f aca="false">SUM(C117:N117)</f>
        <v>0</v>
      </c>
    </row>
    <row r="118" customFormat="false" ht="12.75" hidden="false" customHeight="false" outlineLevel="0" collapsed="false">
      <c r="A118" s="57" t="s">
        <v>374</v>
      </c>
      <c r="C118" s="203" t="n">
        <f aca="false">+C74*Input!$D40</f>
        <v>0</v>
      </c>
      <c r="D118" s="203" t="n">
        <f aca="false">+D74*Input!$D40</f>
        <v>0</v>
      </c>
      <c r="E118" s="203" t="n">
        <f aca="false">+E74*Input!$D40</f>
        <v>0</v>
      </c>
      <c r="F118" s="203" t="n">
        <f aca="false">+F74*Input!$D40</f>
        <v>0</v>
      </c>
      <c r="G118" s="203" t="n">
        <f aca="false">+G74*Input!$D40</f>
        <v>0</v>
      </c>
      <c r="H118" s="203" t="n">
        <f aca="false">+H74*Input!$D40</f>
        <v>0</v>
      </c>
      <c r="I118" s="203" t="n">
        <f aca="false">+I74*Input!$D40</f>
        <v>0</v>
      </c>
      <c r="J118" s="203" t="n">
        <f aca="false">+J74*Input!$D40</f>
        <v>0</v>
      </c>
      <c r="K118" s="203" t="n">
        <f aca="false">+K74*Input!$D40</f>
        <v>0</v>
      </c>
      <c r="L118" s="203" t="n">
        <f aca="false">+L74*Input!$D40</f>
        <v>0</v>
      </c>
      <c r="M118" s="203" t="n">
        <f aca="false">+M74*Input!$D40</f>
        <v>0</v>
      </c>
      <c r="N118" s="203" t="n">
        <f aca="false">+N74*Input!$D40</f>
        <v>0</v>
      </c>
      <c r="O118" s="203" t="n">
        <f aca="false">SUM(C118:N118)</f>
        <v>0</v>
      </c>
    </row>
    <row r="119" customFormat="false" ht="12.75" hidden="false" customHeight="false" outlineLevel="0" collapsed="false">
      <c r="A119" s="57" t="s">
        <v>375</v>
      </c>
      <c r="C119" s="203" t="n">
        <f aca="false">+C75*Input!$D41</f>
        <v>0</v>
      </c>
      <c r="D119" s="203" t="n">
        <f aca="false">+D75*Input!$D41</f>
        <v>0</v>
      </c>
      <c r="E119" s="203" t="n">
        <f aca="false">+E75*Input!$D41</f>
        <v>0</v>
      </c>
      <c r="F119" s="203" t="n">
        <f aca="false">+F75*Input!$D41</f>
        <v>0</v>
      </c>
      <c r="G119" s="203" t="n">
        <f aca="false">+G75*Input!$D41</f>
        <v>0</v>
      </c>
      <c r="H119" s="203" t="n">
        <f aca="false">+H75*Input!$D41</f>
        <v>0</v>
      </c>
      <c r="I119" s="203" t="n">
        <f aca="false">+I75*Input!$D41</f>
        <v>0</v>
      </c>
      <c r="J119" s="203" t="n">
        <f aca="false">+J75*Input!$D41</f>
        <v>0</v>
      </c>
      <c r="K119" s="203" t="n">
        <f aca="false">+K75*Input!$D41</f>
        <v>0</v>
      </c>
      <c r="L119" s="203" t="n">
        <f aca="false">+L75*Input!$D41</f>
        <v>0</v>
      </c>
      <c r="M119" s="203" t="n">
        <f aca="false">+M75*Input!$D41</f>
        <v>0</v>
      </c>
      <c r="N119" s="203" t="n">
        <f aca="false">+N75*Input!$D41</f>
        <v>0</v>
      </c>
      <c r="O119" s="203" t="n">
        <f aca="false">SUM(C119:N119)</f>
        <v>0</v>
      </c>
    </row>
    <row r="120" customFormat="false" ht="12.75" hidden="false" customHeight="false" outlineLevel="0" collapsed="false">
      <c r="A120" s="57" t="s">
        <v>376</v>
      </c>
      <c r="C120" s="203" t="n">
        <f aca="false">+C76*Input!$D42</f>
        <v>0</v>
      </c>
      <c r="D120" s="203" t="n">
        <f aca="false">+D76*Input!$D42</f>
        <v>0</v>
      </c>
      <c r="E120" s="203" t="n">
        <f aca="false">+E76*Input!$D42</f>
        <v>0</v>
      </c>
      <c r="F120" s="203" t="n">
        <f aca="false">+F76*Input!$D42</f>
        <v>0</v>
      </c>
      <c r="G120" s="203" t="n">
        <f aca="false">+G76*Input!$D42</f>
        <v>0</v>
      </c>
      <c r="H120" s="203" t="n">
        <f aca="false">+H76*Input!$D42</f>
        <v>0</v>
      </c>
      <c r="I120" s="203" t="n">
        <f aca="false">+I76*Input!$D42</f>
        <v>0</v>
      </c>
      <c r="J120" s="203" t="n">
        <f aca="false">+J76*Input!$D42</f>
        <v>0</v>
      </c>
      <c r="K120" s="203" t="n">
        <f aca="false">+K76*Input!$D42</f>
        <v>0</v>
      </c>
      <c r="L120" s="203" t="n">
        <f aca="false">+L76*Input!$D42</f>
        <v>0</v>
      </c>
      <c r="M120" s="203" t="n">
        <f aca="false">+M76*Input!$D42</f>
        <v>0</v>
      </c>
      <c r="N120" s="203" t="n">
        <f aca="false">+N76*Input!$D42</f>
        <v>0</v>
      </c>
      <c r="O120" s="203" t="n">
        <f aca="false">SUM(C120:N120)</f>
        <v>0</v>
      </c>
    </row>
    <row r="121" customFormat="false" ht="12.75" hidden="false" customHeight="false" outlineLevel="0" collapsed="false">
      <c r="A121" s="57" t="s">
        <v>377</v>
      </c>
      <c r="C121" s="203" t="n">
        <f aca="false">+C77*Input!$D43</f>
        <v>0</v>
      </c>
      <c r="D121" s="203" t="n">
        <f aca="false">+D77*Input!$D43</f>
        <v>0</v>
      </c>
      <c r="E121" s="203" t="n">
        <f aca="false">+E77*Input!$D43</f>
        <v>0</v>
      </c>
      <c r="F121" s="203" t="n">
        <f aca="false">+F77*Input!$D43</f>
        <v>0</v>
      </c>
      <c r="G121" s="203" t="n">
        <f aca="false">+G77*Input!$D43</f>
        <v>0</v>
      </c>
      <c r="H121" s="203" t="n">
        <f aca="false">+H77*Input!$D43</f>
        <v>0</v>
      </c>
      <c r="I121" s="203" t="n">
        <f aca="false">+I77*Input!$D43</f>
        <v>0</v>
      </c>
      <c r="J121" s="203" t="n">
        <f aca="false">+J77*Input!$D43</f>
        <v>0</v>
      </c>
      <c r="K121" s="203" t="n">
        <f aca="false">+K77*Input!$D43</f>
        <v>0</v>
      </c>
      <c r="L121" s="203" t="n">
        <f aca="false">+L77*Input!$D43</f>
        <v>0</v>
      </c>
      <c r="M121" s="203" t="n">
        <f aca="false">+M77*Input!$D43</f>
        <v>0</v>
      </c>
      <c r="N121" s="203" t="n">
        <f aca="false">+N77*Input!$D43</f>
        <v>0</v>
      </c>
      <c r="O121" s="203" t="n">
        <f aca="false">SUM(C121:N121)</f>
        <v>0</v>
      </c>
    </row>
    <row r="122" customFormat="false" ht="12.75" hidden="false" customHeight="false" outlineLevel="0" collapsed="false">
      <c r="A122" s="57" t="s">
        <v>378</v>
      </c>
      <c r="C122" s="203" t="n">
        <f aca="false">+C78*Input!$D44</f>
        <v>0</v>
      </c>
      <c r="D122" s="203" t="n">
        <f aca="false">+D78*Input!$D44</f>
        <v>0</v>
      </c>
      <c r="E122" s="203" t="n">
        <f aca="false">+E78*Input!$D44</f>
        <v>0</v>
      </c>
      <c r="F122" s="203" t="n">
        <f aca="false">+F78*Input!$D44</f>
        <v>0</v>
      </c>
      <c r="G122" s="203" t="n">
        <f aca="false">+G78*Input!$D44</f>
        <v>0</v>
      </c>
      <c r="H122" s="203" t="n">
        <f aca="false">+H78*Input!$D44</f>
        <v>0</v>
      </c>
      <c r="I122" s="203" t="n">
        <f aca="false">+I78*Input!$D44</f>
        <v>0</v>
      </c>
      <c r="J122" s="203" t="n">
        <f aca="false">+J78*Input!$D44</f>
        <v>0</v>
      </c>
      <c r="K122" s="203" t="n">
        <f aca="false">+K78*Input!$D44</f>
        <v>0</v>
      </c>
      <c r="L122" s="203" t="n">
        <f aca="false">+L78*Input!$D44</f>
        <v>0</v>
      </c>
      <c r="M122" s="203" t="n">
        <f aca="false">+M78*Input!$D44</f>
        <v>0</v>
      </c>
      <c r="N122" s="203" t="n">
        <f aca="false">+N78*Input!$D44</f>
        <v>0</v>
      </c>
      <c r="O122" s="203" t="n">
        <f aca="false">SUM(C122:N122)</f>
        <v>0</v>
      </c>
    </row>
    <row r="123" customFormat="false" ht="12.75" hidden="false" customHeight="false" outlineLevel="0" collapsed="false">
      <c r="A123" s="57" t="s">
        <v>379</v>
      </c>
      <c r="C123" s="203" t="n">
        <f aca="false">+C79*Input!$D45</f>
        <v>0</v>
      </c>
      <c r="D123" s="203" t="n">
        <f aca="false">+D79*Input!$D45</f>
        <v>0</v>
      </c>
      <c r="E123" s="203" t="n">
        <f aca="false">+E79*Input!$D45</f>
        <v>0</v>
      </c>
      <c r="F123" s="203" t="n">
        <f aca="false">+F79*Input!$D45</f>
        <v>0</v>
      </c>
      <c r="G123" s="203" t="n">
        <f aca="false">+G79*Input!$D45</f>
        <v>0</v>
      </c>
      <c r="H123" s="203" t="n">
        <f aca="false">+H79*Input!$D45</f>
        <v>0</v>
      </c>
      <c r="I123" s="203" t="n">
        <f aca="false">+I79*Input!$D45</f>
        <v>0</v>
      </c>
      <c r="J123" s="203" t="n">
        <f aca="false">+J79*Input!$D45</f>
        <v>0</v>
      </c>
      <c r="K123" s="203" t="n">
        <f aca="false">+K79*Input!$D45</f>
        <v>0</v>
      </c>
      <c r="L123" s="203" t="n">
        <f aca="false">+L79*Input!$D45</f>
        <v>0</v>
      </c>
      <c r="M123" s="203" t="n">
        <f aca="false">+M79*Input!$D45</f>
        <v>0</v>
      </c>
      <c r="N123" s="203" t="n">
        <f aca="false">+N79*Input!$D45</f>
        <v>0</v>
      </c>
      <c r="O123" s="203" t="n">
        <f aca="false">SUM(C123:N123)</f>
        <v>0</v>
      </c>
    </row>
    <row r="124" customFormat="false" ht="12.75" hidden="false" customHeight="false" outlineLevel="0" collapsed="false">
      <c r="A124" s="57" t="s">
        <v>380</v>
      </c>
      <c r="C124" s="203" t="n">
        <f aca="false">+C80*Input!$D46</f>
        <v>0</v>
      </c>
      <c r="D124" s="203" t="n">
        <f aca="false">+D80*Input!$D46</f>
        <v>0</v>
      </c>
      <c r="E124" s="203" t="n">
        <f aca="false">+E80*Input!$D46</f>
        <v>0</v>
      </c>
      <c r="F124" s="203" t="n">
        <f aca="false">+F80*Input!$D46</f>
        <v>0</v>
      </c>
      <c r="G124" s="203" t="n">
        <f aca="false">+G80*Input!$D46</f>
        <v>0</v>
      </c>
      <c r="H124" s="203" t="n">
        <f aca="false">+H80*Input!$D46</f>
        <v>0</v>
      </c>
      <c r="I124" s="203" t="n">
        <f aca="false">+I80*Input!$D46</f>
        <v>0</v>
      </c>
      <c r="J124" s="203" t="n">
        <f aca="false">+J80*Input!$D46</f>
        <v>0</v>
      </c>
      <c r="K124" s="203" t="n">
        <f aca="false">+K80*Input!$D46</f>
        <v>0</v>
      </c>
      <c r="L124" s="203" t="n">
        <f aca="false">+L80*Input!$D46</f>
        <v>0</v>
      </c>
      <c r="M124" s="203" t="n">
        <f aca="false">+M80*Input!$D46</f>
        <v>0</v>
      </c>
      <c r="N124" s="203" t="n">
        <f aca="false">+N80*Input!$D46</f>
        <v>0</v>
      </c>
      <c r="O124" s="203" t="n">
        <f aca="false">SUM(C124:N124)</f>
        <v>0</v>
      </c>
    </row>
    <row r="125" customFormat="false" ht="12.75" hidden="false" customHeight="false" outlineLevel="0" collapsed="false">
      <c r="A125" s="57" t="s">
        <v>381</v>
      </c>
      <c r="C125" s="203" t="n">
        <f aca="false">+C81*Input!$D47</f>
        <v>0</v>
      </c>
      <c r="D125" s="203" t="n">
        <f aca="false">+D81*Input!$D47</f>
        <v>0</v>
      </c>
      <c r="E125" s="203" t="n">
        <f aca="false">+E81*Input!$D47</f>
        <v>0</v>
      </c>
      <c r="F125" s="203" t="n">
        <f aca="false">+F81*Input!$D47</f>
        <v>0</v>
      </c>
      <c r="G125" s="203" t="n">
        <f aca="false">+G81*Input!$D47</f>
        <v>0</v>
      </c>
      <c r="H125" s="203" t="n">
        <f aca="false">+H81*Input!$D47</f>
        <v>0</v>
      </c>
      <c r="I125" s="203" t="n">
        <f aca="false">+I81*Input!$D47</f>
        <v>0</v>
      </c>
      <c r="J125" s="203" t="n">
        <f aca="false">+J81*Input!$D47</f>
        <v>0</v>
      </c>
      <c r="K125" s="203" t="n">
        <f aca="false">+K81*Input!$D47</f>
        <v>0</v>
      </c>
      <c r="L125" s="203" t="n">
        <f aca="false">+L81*Input!$D47</f>
        <v>0</v>
      </c>
      <c r="M125" s="203" t="n">
        <f aca="false">+M81*Input!$D47</f>
        <v>0</v>
      </c>
      <c r="N125" s="203" t="n">
        <f aca="false">+N81*Input!$D47</f>
        <v>0</v>
      </c>
      <c r="O125" s="203" t="n">
        <f aca="false">SUM(C125:N125)</f>
        <v>0</v>
      </c>
    </row>
    <row r="126" customFormat="false" ht="12.75" hidden="false" customHeight="false" outlineLevel="0" collapsed="false">
      <c r="A126" s="195" t="s">
        <v>390</v>
      </c>
      <c r="C126" s="204" t="n">
        <f aca="false">SUM(C97:C125)</f>
        <v>0</v>
      </c>
      <c r="D126" s="204" t="n">
        <f aca="false">SUM(D97:D125)</f>
        <v>0</v>
      </c>
      <c r="E126" s="204" t="n">
        <f aca="false">SUM(E97:E125)</f>
        <v>0</v>
      </c>
      <c r="F126" s="204" t="n">
        <f aca="false">SUM(F97:F125)</f>
        <v>0</v>
      </c>
      <c r="G126" s="204" t="n">
        <f aca="false">SUM(G97:G125)</f>
        <v>0</v>
      </c>
      <c r="H126" s="204" t="n">
        <f aca="false">SUM(H97:H125)</f>
        <v>0</v>
      </c>
      <c r="I126" s="204" t="n">
        <f aca="false">SUM(I97:I125)</f>
        <v>0</v>
      </c>
      <c r="J126" s="204" t="n">
        <f aca="false">SUM(J97:J125)</f>
        <v>0</v>
      </c>
      <c r="K126" s="204" t="n">
        <f aca="false">SUM(K97:K125)</f>
        <v>0</v>
      </c>
      <c r="L126" s="204" t="n">
        <f aca="false">SUM(L97:L125)</f>
        <v>0</v>
      </c>
      <c r="M126" s="204" t="n">
        <f aca="false">SUM(M97:M125)</f>
        <v>0</v>
      </c>
      <c r="N126" s="204" t="n">
        <f aca="false">SUM(N97:N125)</f>
        <v>0</v>
      </c>
      <c r="O126" s="204" t="n">
        <f aca="false">SUM(O97:O125)</f>
        <v>0</v>
      </c>
    </row>
    <row r="127" customFormat="false" ht="12.75" hidden="false" customHeight="false" outlineLevel="0" collapsed="false">
      <c r="A127" s="195"/>
      <c r="C127" s="205"/>
      <c r="D127" s="205"/>
      <c r="E127" s="205"/>
      <c r="F127" s="205"/>
      <c r="G127" s="205"/>
      <c r="H127" s="205"/>
      <c r="I127" s="205"/>
      <c r="J127" s="205"/>
      <c r="K127" s="205"/>
      <c r="L127" s="205"/>
      <c r="M127" s="205"/>
      <c r="N127" s="205"/>
      <c r="O127" s="205"/>
    </row>
    <row r="128" customFormat="false" ht="13.5" hidden="false" customHeight="false" outlineLevel="0" collapsed="false">
      <c r="A128" s="195" t="s">
        <v>391</v>
      </c>
      <c r="C128" s="206" t="n">
        <f aca="false">+C126+C87+C92</f>
        <v>0</v>
      </c>
      <c r="D128" s="206" t="n">
        <f aca="false">+D126+D87+D92</f>
        <v>0</v>
      </c>
      <c r="E128" s="206" t="n">
        <f aca="false">+E126+E87+E92</f>
        <v>0</v>
      </c>
      <c r="F128" s="206" t="n">
        <f aca="false">+F126+F87+F92</f>
        <v>0</v>
      </c>
      <c r="G128" s="206" t="n">
        <f aca="false">+G126+G87+G92</f>
        <v>0</v>
      </c>
      <c r="H128" s="206" t="n">
        <f aca="false">+H126+H87+H92</f>
        <v>0</v>
      </c>
      <c r="I128" s="206" t="n">
        <f aca="false">+I126+I87+I92</f>
        <v>0</v>
      </c>
      <c r="J128" s="206" t="n">
        <f aca="false">+J126+J87+J92</f>
        <v>0</v>
      </c>
      <c r="K128" s="206" t="n">
        <f aca="false">+K126+K87+K92</f>
        <v>0</v>
      </c>
      <c r="L128" s="206" t="n">
        <f aca="false">+L126+L87+L92</f>
        <v>0</v>
      </c>
      <c r="M128" s="206" t="n">
        <f aca="false">+M126+M87+M92</f>
        <v>0</v>
      </c>
      <c r="N128" s="206" t="n">
        <f aca="false">+N126+N87+N92</f>
        <v>0</v>
      </c>
      <c r="O128" s="206" t="n">
        <f aca="false">+O126+O87+O92</f>
        <v>0</v>
      </c>
    </row>
    <row r="129" customFormat="false" ht="13.5" hidden="false" customHeight="false" outlineLevel="0" collapsed="false">
      <c r="A129" s="195"/>
    </row>
    <row r="130" customFormat="false" ht="12.75" hidden="false" customHeight="false" outlineLevel="0" collapsed="false">
      <c r="A130" s="193"/>
    </row>
    <row r="131" customFormat="false" ht="12.75" hidden="false" customHeight="false" outlineLevel="0" collapsed="false">
      <c r="A131" s="193"/>
    </row>
    <row r="132" customFormat="false" ht="12.75" hidden="false" customHeight="false" outlineLevel="0" collapsed="false">
      <c r="A132" s="193"/>
    </row>
    <row r="133" customFormat="false" ht="12.75" hidden="false" customHeight="false" outlineLevel="0" collapsed="false">
      <c r="A133" s="193"/>
    </row>
    <row r="134" customFormat="false" ht="12.75" hidden="false" customHeight="false" outlineLevel="0" collapsed="false">
      <c r="A134" s="193"/>
    </row>
    <row r="135" customFormat="false" ht="12.75" hidden="false" customHeight="false" outlineLevel="0" collapsed="false">
      <c r="A135" s="193"/>
    </row>
    <row r="136" customFormat="false" ht="12.75" hidden="false" customHeight="false" outlineLevel="0" collapsed="false">
      <c r="A136" s="193"/>
    </row>
    <row r="137" customFormat="false" ht="12.75" hidden="false" customHeight="false" outlineLevel="0" collapsed="false">
      <c r="A137" s="193"/>
    </row>
    <row r="138" customFormat="false" ht="12.75" hidden="false" customHeight="false" outlineLevel="0" collapsed="false">
      <c r="A138" s="193"/>
    </row>
    <row r="139" customFormat="false" ht="12.75" hidden="false" customHeight="false" outlineLevel="0" collapsed="false">
      <c r="A139" s="193"/>
    </row>
    <row r="140" customFormat="false" ht="12.75" hidden="false" customHeight="false" outlineLevel="0" collapsed="false">
      <c r="A140" s="193"/>
    </row>
    <row r="141" customFormat="false" ht="12.75" hidden="false" customHeight="false" outlineLevel="0" collapsed="false">
      <c r="A141" s="193"/>
    </row>
    <row r="142" customFormat="false" ht="12.75" hidden="false" customHeight="false" outlineLevel="0" collapsed="false">
      <c r="A142" s="193"/>
    </row>
    <row r="143" customFormat="false" ht="12.75" hidden="false" customHeight="false" outlineLevel="0" collapsed="false">
      <c r="A143" s="193"/>
    </row>
    <row r="144" customFormat="false" ht="12.75" hidden="false" customHeight="false" outlineLevel="0" collapsed="false">
      <c r="A144" s="193"/>
    </row>
    <row r="145" customFormat="false" ht="12.75" hidden="false" customHeight="false" outlineLevel="0" collapsed="false">
      <c r="A145" s="193"/>
    </row>
    <row r="146" customFormat="false" ht="12.75" hidden="false" customHeight="false" outlineLevel="0" collapsed="false">
      <c r="A146" s="193"/>
    </row>
    <row r="147" customFormat="false" ht="12.75" hidden="false" customHeight="false" outlineLevel="0" collapsed="false">
      <c r="A147" s="193"/>
    </row>
    <row r="148" customFormat="false" ht="12.75" hidden="false" customHeight="false" outlineLevel="0" collapsed="false">
      <c r="A148" s="193"/>
    </row>
    <row r="149" customFormat="false" ht="12.75" hidden="false" customHeight="false" outlineLevel="0" collapsed="false">
      <c r="A149" s="193"/>
    </row>
    <row r="150" customFormat="false" ht="12.75" hidden="false" customHeight="false" outlineLevel="0" collapsed="false">
      <c r="A150" s="193"/>
    </row>
    <row r="151" customFormat="false" ht="12.75" hidden="false" customHeight="false" outlineLevel="0" collapsed="false">
      <c r="A151" s="193"/>
    </row>
    <row r="152" customFormat="false" ht="12.75" hidden="false" customHeight="false" outlineLevel="0" collapsed="false">
      <c r="A152" s="193"/>
    </row>
    <row r="153" customFormat="false" ht="12.75" hidden="true" customHeight="false" outlineLevel="0" collapsed="false">
      <c r="C153" s="207"/>
      <c r="D153" s="208" t="s">
        <v>392</v>
      </c>
    </row>
    <row r="154" customFormat="false" ht="12.75" hidden="true" customHeight="false" outlineLevel="0" collapsed="false">
      <c r="D154" s="209" t="s">
        <v>393</v>
      </c>
    </row>
    <row r="155" customFormat="false" ht="12.75" hidden="true" customHeight="false" outlineLevel="0" collapsed="false">
      <c r="D155" s="209" t="s">
        <v>394</v>
      </c>
    </row>
    <row r="156" customFormat="false" ht="12.75" hidden="true" customHeight="false" outlineLevel="0" collapsed="false">
      <c r="D156" s="209" t="s">
        <v>395</v>
      </c>
    </row>
    <row r="157" customFormat="false" ht="15.75" hidden="true" customHeight="false" outlineLevel="0" collapsed="false">
      <c r="A157" s="182" t="s">
        <v>318</v>
      </c>
      <c r="B157" s="183" t="n">
        <f aca="false">250000/12</f>
        <v>20833.3333333333</v>
      </c>
      <c r="C157" s="183" t="n">
        <f aca="false">$B$157*C12</f>
        <v>0</v>
      </c>
      <c r="D157" s="183" t="n">
        <f aca="false">$B$157*D12*1.075</f>
        <v>0</v>
      </c>
      <c r="E157" s="183" t="n">
        <f aca="false">$B$157*E12*1.075</f>
        <v>0</v>
      </c>
      <c r="F157" s="183" t="n">
        <f aca="false">$B$157*F12*1.075</f>
        <v>0</v>
      </c>
      <c r="G157" s="183" t="n">
        <f aca="false">$B$157*G12*1.075</f>
        <v>0</v>
      </c>
      <c r="H157" s="183" t="n">
        <f aca="false">$B$157*H12*1.075</f>
        <v>0</v>
      </c>
      <c r="I157" s="183" t="n">
        <f aca="false">$B$157*I12*1.075</f>
        <v>0</v>
      </c>
      <c r="J157" s="183" t="n">
        <f aca="false">$B$157*J12*1.075</f>
        <v>0</v>
      </c>
      <c r="K157" s="183" t="n">
        <f aca="false">$B$157*K12*1.075</f>
        <v>0</v>
      </c>
      <c r="L157" s="183" t="n">
        <f aca="false">$B$157*L12*1.075</f>
        <v>0</v>
      </c>
      <c r="M157" s="183" t="n">
        <f aca="false">$B$157*M12*1.075</f>
        <v>0</v>
      </c>
      <c r="N157" s="183" t="n">
        <f aca="false">$B$157*N12*1.075</f>
        <v>0</v>
      </c>
      <c r="O157" s="184" t="n">
        <f aca="false">SUM(C157:N157)</f>
        <v>0</v>
      </c>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85"/>
      <c r="BL157" s="185"/>
      <c r="BM157" s="185"/>
      <c r="BN157" s="185"/>
      <c r="BO157" s="185"/>
      <c r="BP157" s="185"/>
      <c r="BQ157" s="185"/>
      <c r="BR157" s="185"/>
      <c r="BS157" s="185"/>
      <c r="BT157" s="185"/>
      <c r="BU157" s="185"/>
      <c r="BV157" s="185"/>
      <c r="BW157" s="185"/>
      <c r="BX157" s="185"/>
      <c r="BY157" s="185"/>
      <c r="BZ157" s="185"/>
      <c r="CA157" s="185"/>
      <c r="CB157" s="185"/>
      <c r="CC157" s="185"/>
      <c r="CD157" s="185"/>
      <c r="CE157" s="185"/>
      <c r="CF157" s="185"/>
      <c r="CG157" s="185"/>
      <c r="CH157" s="185"/>
      <c r="CI157" s="185"/>
      <c r="CJ157" s="185"/>
      <c r="CK157" s="185"/>
      <c r="CL157" s="185"/>
      <c r="CM157" s="185"/>
      <c r="CN157" s="185"/>
      <c r="CO157" s="185"/>
      <c r="CP157" s="185"/>
      <c r="CQ157" s="185"/>
      <c r="CR157" s="185"/>
      <c r="CS157" s="185"/>
      <c r="CT157" s="185"/>
      <c r="CU157" s="185"/>
      <c r="CV157" s="185"/>
      <c r="CW157" s="185"/>
      <c r="CX157" s="185"/>
      <c r="CY157" s="185"/>
      <c r="CZ157" s="185"/>
      <c r="DA157" s="185"/>
      <c r="DB157" s="185"/>
      <c r="DC157" s="185"/>
      <c r="DD157" s="185"/>
      <c r="DE157" s="185"/>
      <c r="DF157" s="185"/>
      <c r="DG157" s="185"/>
      <c r="DH157" s="185"/>
      <c r="DI157" s="185"/>
      <c r="DJ157" s="185"/>
      <c r="DK157" s="185"/>
      <c r="DL157" s="185"/>
      <c r="DM157" s="185"/>
      <c r="DN157" s="185"/>
      <c r="DO157" s="185"/>
      <c r="DP157" s="185"/>
      <c r="DQ157" s="185"/>
      <c r="DR157" s="185"/>
      <c r="DS157" s="185"/>
      <c r="DT157" s="185"/>
      <c r="DU157" s="185"/>
      <c r="DV157" s="185"/>
      <c r="DW157" s="185"/>
      <c r="DX157" s="185"/>
      <c r="DY157" s="185"/>
      <c r="DZ157" s="185"/>
      <c r="EA157" s="185"/>
      <c r="EB157" s="185"/>
      <c r="EC157" s="185"/>
      <c r="ED157" s="185"/>
      <c r="EE157" s="185"/>
      <c r="EF157" s="185"/>
      <c r="EG157" s="185"/>
      <c r="EH157" s="185"/>
      <c r="EI157" s="185"/>
      <c r="EJ157" s="185"/>
      <c r="EK157" s="185"/>
      <c r="EL157" s="185"/>
      <c r="EM157" s="185"/>
      <c r="EN157" s="185"/>
      <c r="EO157" s="185"/>
      <c r="EP157" s="185"/>
      <c r="EQ157" s="185"/>
      <c r="ER157" s="185"/>
      <c r="ES157" s="185"/>
      <c r="ET157" s="185"/>
      <c r="EU157" s="185"/>
      <c r="EV157" s="185"/>
      <c r="EW157" s="185"/>
      <c r="EX157" s="185"/>
      <c r="EY157" s="185"/>
      <c r="EZ157" s="185"/>
      <c r="FA157" s="185"/>
      <c r="FB157" s="185"/>
      <c r="FC157" s="185"/>
      <c r="FD157" s="185"/>
      <c r="FE157" s="185"/>
      <c r="FF157" s="185"/>
      <c r="FG157" s="185"/>
      <c r="FH157" s="185"/>
      <c r="FI157" s="185"/>
      <c r="FJ157" s="185"/>
      <c r="FK157" s="185"/>
      <c r="FL157" s="185"/>
      <c r="FM157" s="185"/>
      <c r="FN157" s="185"/>
      <c r="FO157" s="185"/>
      <c r="FP157" s="185"/>
      <c r="FQ157" s="185"/>
      <c r="FR157" s="185"/>
      <c r="FS157" s="185"/>
      <c r="FT157" s="185"/>
      <c r="FU157" s="185"/>
      <c r="FV157" s="185"/>
      <c r="FW157" s="185"/>
      <c r="FX157" s="185"/>
      <c r="FY157" s="185"/>
      <c r="FZ157" s="185"/>
      <c r="GA157" s="185"/>
      <c r="GB157" s="185"/>
      <c r="GC157" s="185"/>
      <c r="GD157" s="185"/>
      <c r="GE157" s="185"/>
      <c r="GF157" s="185"/>
      <c r="GG157" s="185"/>
      <c r="GH157" s="185"/>
      <c r="GI157" s="185"/>
      <c r="GJ157" s="185"/>
      <c r="GK157" s="185"/>
      <c r="GL157" s="185"/>
      <c r="GM157" s="185"/>
      <c r="GN157" s="185"/>
      <c r="GO157" s="185"/>
      <c r="GP157" s="185"/>
      <c r="GQ157" s="185"/>
      <c r="GR157" s="185"/>
      <c r="GS157" s="185"/>
      <c r="GT157" s="185"/>
      <c r="GU157" s="185"/>
      <c r="GV157" s="185"/>
      <c r="GW157" s="185"/>
      <c r="GX157" s="185"/>
      <c r="GY157" s="185"/>
      <c r="GZ157" s="185"/>
      <c r="HA157" s="185"/>
      <c r="HB157" s="185"/>
      <c r="HC157" s="185"/>
      <c r="HD157" s="185"/>
      <c r="HE157" s="185"/>
      <c r="HF157" s="185"/>
      <c r="HG157" s="185"/>
      <c r="HH157" s="185"/>
      <c r="HI157" s="185"/>
      <c r="HJ157" s="185"/>
      <c r="HK157" s="185"/>
      <c r="HL157" s="185"/>
      <c r="HM157" s="185"/>
      <c r="HN157" s="185"/>
      <c r="HO157" s="185"/>
      <c r="HP157" s="185"/>
      <c r="HQ157" s="185"/>
      <c r="HR157" s="185"/>
      <c r="HS157" s="185"/>
      <c r="HT157" s="185"/>
      <c r="HU157" s="185"/>
      <c r="HV157" s="185"/>
      <c r="HW157" s="185"/>
      <c r="HX157" s="185"/>
      <c r="HY157" s="185"/>
      <c r="HZ157" s="185"/>
      <c r="IA157" s="185"/>
      <c r="IB157" s="185"/>
      <c r="IC157" s="185"/>
      <c r="ID157" s="185"/>
      <c r="IE157" s="185"/>
      <c r="IF157" s="185"/>
      <c r="IG157" s="185"/>
      <c r="IH157" s="185"/>
      <c r="II157" s="185"/>
      <c r="IJ157" s="185"/>
      <c r="IK157" s="185"/>
      <c r="IL157" s="185"/>
      <c r="IM157" s="185"/>
      <c r="IN157" s="185"/>
      <c r="IO157" s="185"/>
      <c r="IP157" s="185"/>
      <c r="IQ157" s="185"/>
      <c r="IR157" s="185"/>
      <c r="IS157" s="185"/>
      <c r="IT157" s="185"/>
      <c r="IU157" s="185"/>
      <c r="IV157" s="185"/>
      <c r="IW157" s="185"/>
    </row>
    <row r="158" customFormat="false" ht="15.75" hidden="true" customHeight="false" outlineLevel="0" collapsed="false">
      <c r="A158" s="182" t="s">
        <v>319</v>
      </c>
      <c r="B158" s="183" t="n">
        <f aca="false">190000/12</f>
        <v>15833.3333333333</v>
      </c>
      <c r="C158" s="183" t="n">
        <f aca="false">$B$158*C13</f>
        <v>0</v>
      </c>
      <c r="D158" s="183" t="n">
        <f aca="false">$B$158*D13*1.0775</f>
        <v>0</v>
      </c>
      <c r="E158" s="183" t="n">
        <f aca="false">$B$158*E13*1.0775</f>
        <v>0</v>
      </c>
      <c r="F158" s="183" t="n">
        <f aca="false">$B$158*F13*1.0775</f>
        <v>0</v>
      </c>
      <c r="G158" s="183" t="n">
        <f aca="false">$B$158*G13*1.0775</f>
        <v>0</v>
      </c>
      <c r="H158" s="183" t="n">
        <f aca="false">$B$158*H13*1.0775</f>
        <v>0</v>
      </c>
      <c r="I158" s="183" t="n">
        <f aca="false">$B$158*I13*1.0775</f>
        <v>0</v>
      </c>
      <c r="J158" s="183" t="n">
        <f aca="false">$B$158*J13*1.0775</f>
        <v>0</v>
      </c>
      <c r="K158" s="183" t="n">
        <f aca="false">$B$158*K13*1.0775</f>
        <v>0</v>
      </c>
      <c r="L158" s="183" t="n">
        <f aca="false">$B$158*L13*1.0775</f>
        <v>0</v>
      </c>
      <c r="M158" s="183" t="n">
        <f aca="false">$B$158*M13*1.0775</f>
        <v>0</v>
      </c>
      <c r="N158" s="183" t="n">
        <f aca="false">$B$158*N13*1.0775</f>
        <v>0</v>
      </c>
      <c r="O158" s="184" t="n">
        <f aca="false">SUM(C158:N158)</f>
        <v>0</v>
      </c>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85"/>
      <c r="BL158" s="185"/>
      <c r="BM158" s="185"/>
      <c r="BN158" s="185"/>
      <c r="BO158" s="185"/>
      <c r="BP158" s="185"/>
      <c r="BQ158" s="185"/>
      <c r="BR158" s="185"/>
      <c r="BS158" s="185"/>
      <c r="BT158" s="185"/>
      <c r="BU158" s="185"/>
      <c r="BV158" s="185"/>
      <c r="BW158" s="185"/>
      <c r="BX158" s="185"/>
      <c r="BY158" s="185"/>
      <c r="BZ158" s="185"/>
      <c r="CA158" s="185"/>
      <c r="CB158" s="185"/>
      <c r="CC158" s="185"/>
      <c r="CD158" s="185"/>
      <c r="CE158" s="185"/>
      <c r="CF158" s="185"/>
      <c r="CG158" s="185"/>
      <c r="CH158" s="185"/>
      <c r="CI158" s="185"/>
      <c r="CJ158" s="185"/>
      <c r="CK158" s="185"/>
      <c r="CL158" s="185"/>
      <c r="CM158" s="185"/>
      <c r="CN158" s="185"/>
      <c r="CO158" s="185"/>
      <c r="CP158" s="185"/>
      <c r="CQ158" s="185"/>
      <c r="CR158" s="185"/>
      <c r="CS158" s="185"/>
      <c r="CT158" s="185"/>
      <c r="CU158" s="185"/>
      <c r="CV158" s="185"/>
      <c r="CW158" s="185"/>
      <c r="CX158" s="185"/>
      <c r="CY158" s="185"/>
      <c r="CZ158" s="185"/>
      <c r="DA158" s="185"/>
      <c r="DB158" s="185"/>
      <c r="DC158" s="185"/>
      <c r="DD158" s="185"/>
      <c r="DE158" s="185"/>
      <c r="DF158" s="185"/>
      <c r="DG158" s="185"/>
      <c r="DH158" s="185"/>
      <c r="DI158" s="185"/>
      <c r="DJ158" s="185"/>
      <c r="DK158" s="185"/>
      <c r="DL158" s="185"/>
      <c r="DM158" s="185"/>
      <c r="DN158" s="185"/>
      <c r="DO158" s="185"/>
      <c r="DP158" s="185"/>
      <c r="DQ158" s="185"/>
      <c r="DR158" s="185"/>
      <c r="DS158" s="185"/>
      <c r="DT158" s="185"/>
      <c r="DU158" s="185"/>
      <c r="DV158" s="185"/>
      <c r="DW158" s="185"/>
      <c r="DX158" s="185"/>
      <c r="DY158" s="185"/>
      <c r="DZ158" s="185"/>
      <c r="EA158" s="185"/>
      <c r="EB158" s="185"/>
      <c r="EC158" s="185"/>
      <c r="ED158" s="185"/>
      <c r="EE158" s="185"/>
      <c r="EF158" s="185"/>
      <c r="EG158" s="185"/>
      <c r="EH158" s="185"/>
      <c r="EI158" s="185"/>
      <c r="EJ158" s="185"/>
      <c r="EK158" s="185"/>
      <c r="EL158" s="185"/>
      <c r="EM158" s="185"/>
      <c r="EN158" s="185"/>
      <c r="EO158" s="185"/>
      <c r="EP158" s="185"/>
      <c r="EQ158" s="185"/>
      <c r="ER158" s="185"/>
      <c r="ES158" s="185"/>
      <c r="ET158" s="185"/>
      <c r="EU158" s="185"/>
      <c r="EV158" s="185"/>
      <c r="EW158" s="185"/>
      <c r="EX158" s="185"/>
      <c r="EY158" s="185"/>
      <c r="EZ158" s="185"/>
      <c r="FA158" s="185"/>
      <c r="FB158" s="185"/>
      <c r="FC158" s="185"/>
      <c r="FD158" s="185"/>
      <c r="FE158" s="185"/>
      <c r="FF158" s="185"/>
      <c r="FG158" s="185"/>
      <c r="FH158" s="185"/>
      <c r="FI158" s="185"/>
      <c r="FJ158" s="185"/>
      <c r="FK158" s="185"/>
      <c r="FL158" s="185"/>
      <c r="FM158" s="185"/>
      <c r="FN158" s="185"/>
      <c r="FO158" s="185"/>
      <c r="FP158" s="185"/>
      <c r="FQ158" s="185"/>
      <c r="FR158" s="185"/>
      <c r="FS158" s="185"/>
      <c r="FT158" s="185"/>
      <c r="FU158" s="185"/>
      <c r="FV158" s="185"/>
      <c r="FW158" s="185"/>
      <c r="FX158" s="185"/>
      <c r="FY158" s="185"/>
      <c r="FZ158" s="185"/>
      <c r="GA158" s="185"/>
      <c r="GB158" s="185"/>
      <c r="GC158" s="185"/>
      <c r="GD158" s="185"/>
      <c r="GE158" s="185"/>
      <c r="GF158" s="185"/>
      <c r="GG158" s="185"/>
      <c r="GH158" s="185"/>
      <c r="GI158" s="185"/>
      <c r="GJ158" s="185"/>
      <c r="GK158" s="185"/>
      <c r="GL158" s="185"/>
      <c r="GM158" s="185"/>
      <c r="GN158" s="185"/>
      <c r="GO158" s="185"/>
      <c r="GP158" s="185"/>
      <c r="GQ158" s="185"/>
      <c r="GR158" s="185"/>
      <c r="GS158" s="185"/>
      <c r="GT158" s="185"/>
      <c r="GU158" s="185"/>
      <c r="GV158" s="185"/>
      <c r="GW158" s="185"/>
      <c r="GX158" s="185"/>
      <c r="GY158" s="185"/>
      <c r="GZ158" s="185"/>
      <c r="HA158" s="185"/>
      <c r="HB158" s="185"/>
      <c r="HC158" s="185"/>
      <c r="HD158" s="185"/>
      <c r="HE158" s="185"/>
      <c r="HF158" s="185"/>
      <c r="HG158" s="185"/>
      <c r="HH158" s="185"/>
      <c r="HI158" s="185"/>
      <c r="HJ158" s="185"/>
      <c r="HK158" s="185"/>
      <c r="HL158" s="185"/>
      <c r="HM158" s="185"/>
      <c r="HN158" s="185"/>
      <c r="HO158" s="185"/>
      <c r="HP158" s="185"/>
      <c r="HQ158" s="185"/>
      <c r="HR158" s="185"/>
      <c r="HS158" s="185"/>
      <c r="HT158" s="185"/>
      <c r="HU158" s="185"/>
      <c r="HV158" s="185"/>
      <c r="HW158" s="185"/>
      <c r="HX158" s="185"/>
      <c r="HY158" s="185"/>
      <c r="HZ158" s="185"/>
      <c r="IA158" s="185"/>
      <c r="IB158" s="185"/>
      <c r="IC158" s="185"/>
      <c r="ID158" s="185"/>
      <c r="IE158" s="185"/>
      <c r="IF158" s="185"/>
      <c r="IG158" s="185"/>
      <c r="IH158" s="185"/>
      <c r="II158" s="185"/>
      <c r="IJ158" s="185"/>
      <c r="IK158" s="185"/>
      <c r="IL158" s="185"/>
      <c r="IM158" s="185"/>
      <c r="IN158" s="185"/>
      <c r="IO158" s="185"/>
      <c r="IP158" s="185"/>
      <c r="IQ158" s="185"/>
      <c r="IR158" s="185"/>
      <c r="IS158" s="185"/>
      <c r="IT158" s="185"/>
      <c r="IU158" s="185"/>
      <c r="IV158" s="185"/>
      <c r="IW158" s="185"/>
    </row>
    <row r="159" customFormat="false" ht="15.75" hidden="true" customHeight="false" outlineLevel="0" collapsed="false">
      <c r="A159" s="182" t="s">
        <v>320</v>
      </c>
      <c r="B159" s="183" t="n">
        <f aca="false">116000/12</f>
        <v>9666.66666666667</v>
      </c>
      <c r="C159" s="183" t="n">
        <f aca="false">$B$159*C14</f>
        <v>0</v>
      </c>
      <c r="D159" s="183" t="n">
        <f aca="false">$B$159*D14*1.0775</f>
        <v>0</v>
      </c>
      <c r="E159" s="183" t="n">
        <f aca="false">$B$159*E14*1.0775</f>
        <v>0</v>
      </c>
      <c r="F159" s="183" t="n">
        <f aca="false">$B$159*F14*1.0775</f>
        <v>0</v>
      </c>
      <c r="G159" s="183" t="n">
        <f aca="false">$B$159*G14*1.0775</f>
        <v>0</v>
      </c>
      <c r="H159" s="183" t="n">
        <f aca="false">$B$159*H14*1.0775</f>
        <v>0</v>
      </c>
      <c r="I159" s="183" t="n">
        <f aca="false">$B$159*I14*1.0775</f>
        <v>0</v>
      </c>
      <c r="J159" s="183" t="n">
        <f aca="false">$B$159*J14*1.0775</f>
        <v>0</v>
      </c>
      <c r="K159" s="183" t="n">
        <f aca="false">$B$159*K14*1.0775</f>
        <v>0</v>
      </c>
      <c r="L159" s="183" t="n">
        <f aca="false">$B$159*L14*1.0775</f>
        <v>0</v>
      </c>
      <c r="M159" s="183" t="n">
        <f aca="false">$B$159*M14*1.0775</f>
        <v>0</v>
      </c>
      <c r="N159" s="183" t="n">
        <f aca="false">$B$159*N14*1.0775</f>
        <v>0</v>
      </c>
      <c r="O159" s="184" t="n">
        <f aca="false">SUM(C159:N159)</f>
        <v>0</v>
      </c>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5"/>
      <c r="BL159" s="185"/>
      <c r="BM159" s="185"/>
      <c r="BN159" s="185"/>
      <c r="BO159" s="185"/>
      <c r="BP159" s="185"/>
      <c r="BQ159" s="185"/>
      <c r="BR159" s="185"/>
      <c r="BS159" s="185"/>
      <c r="BT159" s="185"/>
      <c r="BU159" s="185"/>
      <c r="BV159" s="185"/>
      <c r="BW159" s="185"/>
      <c r="BX159" s="185"/>
      <c r="BY159" s="185"/>
      <c r="BZ159" s="185"/>
      <c r="CA159" s="185"/>
      <c r="CB159" s="185"/>
      <c r="CC159" s="185"/>
      <c r="CD159" s="185"/>
      <c r="CE159" s="185"/>
      <c r="CF159" s="185"/>
      <c r="CG159" s="185"/>
      <c r="CH159" s="185"/>
      <c r="CI159" s="185"/>
      <c r="CJ159" s="185"/>
      <c r="CK159" s="185"/>
      <c r="CL159" s="185"/>
      <c r="CM159" s="185"/>
      <c r="CN159" s="185"/>
      <c r="CO159" s="185"/>
      <c r="CP159" s="185"/>
      <c r="CQ159" s="185"/>
      <c r="CR159" s="185"/>
      <c r="CS159" s="185"/>
      <c r="CT159" s="185"/>
      <c r="CU159" s="185"/>
      <c r="CV159" s="185"/>
      <c r="CW159" s="185"/>
      <c r="CX159" s="185"/>
      <c r="CY159" s="185"/>
      <c r="CZ159" s="185"/>
      <c r="DA159" s="185"/>
      <c r="DB159" s="185"/>
      <c r="DC159" s="185"/>
      <c r="DD159" s="185"/>
      <c r="DE159" s="185"/>
      <c r="DF159" s="185"/>
      <c r="DG159" s="185"/>
      <c r="DH159" s="185"/>
      <c r="DI159" s="185"/>
      <c r="DJ159" s="185"/>
      <c r="DK159" s="185"/>
      <c r="DL159" s="185"/>
      <c r="DM159" s="185"/>
      <c r="DN159" s="185"/>
      <c r="DO159" s="185"/>
      <c r="DP159" s="185"/>
      <c r="DQ159" s="185"/>
      <c r="DR159" s="185"/>
      <c r="DS159" s="185"/>
      <c r="DT159" s="185"/>
      <c r="DU159" s="185"/>
      <c r="DV159" s="185"/>
      <c r="DW159" s="185"/>
      <c r="DX159" s="185"/>
      <c r="DY159" s="185"/>
      <c r="DZ159" s="185"/>
      <c r="EA159" s="185"/>
      <c r="EB159" s="185"/>
      <c r="EC159" s="185"/>
      <c r="ED159" s="185"/>
      <c r="EE159" s="185"/>
      <c r="EF159" s="185"/>
      <c r="EG159" s="185"/>
      <c r="EH159" s="185"/>
      <c r="EI159" s="185"/>
      <c r="EJ159" s="185"/>
      <c r="EK159" s="185"/>
      <c r="EL159" s="185"/>
      <c r="EM159" s="185"/>
      <c r="EN159" s="185"/>
      <c r="EO159" s="185"/>
      <c r="EP159" s="185"/>
      <c r="EQ159" s="185"/>
      <c r="ER159" s="185"/>
      <c r="ES159" s="185"/>
      <c r="ET159" s="185"/>
      <c r="EU159" s="185"/>
      <c r="EV159" s="185"/>
      <c r="EW159" s="185"/>
      <c r="EX159" s="185"/>
      <c r="EY159" s="185"/>
      <c r="EZ159" s="185"/>
      <c r="FA159" s="185"/>
      <c r="FB159" s="185"/>
      <c r="FC159" s="185"/>
      <c r="FD159" s="185"/>
      <c r="FE159" s="185"/>
      <c r="FF159" s="185"/>
      <c r="FG159" s="185"/>
      <c r="FH159" s="185"/>
      <c r="FI159" s="185"/>
      <c r="FJ159" s="185"/>
      <c r="FK159" s="185"/>
      <c r="FL159" s="185"/>
      <c r="FM159" s="185"/>
      <c r="FN159" s="185"/>
      <c r="FO159" s="185"/>
      <c r="FP159" s="185"/>
      <c r="FQ159" s="185"/>
      <c r="FR159" s="185"/>
      <c r="FS159" s="185"/>
      <c r="FT159" s="185"/>
      <c r="FU159" s="185"/>
      <c r="FV159" s="185"/>
      <c r="FW159" s="185"/>
      <c r="FX159" s="185"/>
      <c r="FY159" s="185"/>
      <c r="FZ159" s="185"/>
      <c r="GA159" s="185"/>
      <c r="GB159" s="185"/>
      <c r="GC159" s="185"/>
      <c r="GD159" s="185"/>
      <c r="GE159" s="185"/>
      <c r="GF159" s="185"/>
      <c r="GG159" s="185"/>
      <c r="GH159" s="185"/>
      <c r="GI159" s="185"/>
      <c r="GJ159" s="185"/>
      <c r="GK159" s="185"/>
      <c r="GL159" s="185"/>
      <c r="GM159" s="185"/>
      <c r="GN159" s="185"/>
      <c r="GO159" s="185"/>
      <c r="GP159" s="185"/>
      <c r="GQ159" s="185"/>
      <c r="GR159" s="185"/>
      <c r="GS159" s="185"/>
      <c r="GT159" s="185"/>
      <c r="GU159" s="185"/>
      <c r="GV159" s="185"/>
      <c r="GW159" s="185"/>
      <c r="GX159" s="185"/>
      <c r="GY159" s="185"/>
      <c r="GZ159" s="185"/>
      <c r="HA159" s="185"/>
      <c r="HB159" s="185"/>
      <c r="HC159" s="185"/>
      <c r="HD159" s="185"/>
      <c r="HE159" s="185"/>
      <c r="HF159" s="185"/>
      <c r="HG159" s="185"/>
      <c r="HH159" s="185"/>
      <c r="HI159" s="185"/>
      <c r="HJ159" s="185"/>
      <c r="HK159" s="185"/>
      <c r="HL159" s="185"/>
      <c r="HM159" s="185"/>
      <c r="HN159" s="185"/>
      <c r="HO159" s="185"/>
      <c r="HP159" s="185"/>
      <c r="HQ159" s="185"/>
      <c r="HR159" s="185"/>
      <c r="HS159" s="185"/>
      <c r="HT159" s="185"/>
      <c r="HU159" s="185"/>
      <c r="HV159" s="185"/>
      <c r="HW159" s="185"/>
      <c r="HX159" s="185"/>
      <c r="HY159" s="185"/>
      <c r="HZ159" s="185"/>
      <c r="IA159" s="185"/>
      <c r="IB159" s="185"/>
      <c r="IC159" s="185"/>
      <c r="ID159" s="185"/>
      <c r="IE159" s="185"/>
      <c r="IF159" s="185"/>
      <c r="IG159" s="185"/>
      <c r="IH159" s="185"/>
      <c r="II159" s="185"/>
      <c r="IJ159" s="185"/>
      <c r="IK159" s="185"/>
      <c r="IL159" s="185"/>
      <c r="IM159" s="185"/>
      <c r="IN159" s="185"/>
      <c r="IO159" s="185"/>
      <c r="IP159" s="185"/>
      <c r="IQ159" s="185"/>
      <c r="IR159" s="185"/>
      <c r="IS159" s="185"/>
      <c r="IT159" s="185"/>
      <c r="IU159" s="185"/>
      <c r="IV159" s="185"/>
      <c r="IW159" s="185"/>
    </row>
    <row r="160" customFormat="false" ht="15.75" hidden="true" customHeight="false" outlineLevel="0" collapsed="false">
      <c r="A160" s="182" t="s">
        <v>321</v>
      </c>
      <c r="B160" s="183" t="n">
        <f aca="false">77000/12</f>
        <v>6416.66666666667</v>
      </c>
      <c r="C160" s="183" t="n">
        <f aca="false">$B$160*C15</f>
        <v>0</v>
      </c>
      <c r="D160" s="183" t="n">
        <f aca="false">$B$160*D15*1.0775</f>
        <v>0</v>
      </c>
      <c r="E160" s="183" t="n">
        <f aca="false">$B$160*E15*1.0775</f>
        <v>0</v>
      </c>
      <c r="F160" s="183" t="n">
        <f aca="false">$B$160*F15*1.0775</f>
        <v>0</v>
      </c>
      <c r="G160" s="183" t="n">
        <f aca="false">$B$160*G15*1.0775</f>
        <v>0</v>
      </c>
      <c r="H160" s="183" t="n">
        <f aca="false">$B$160*H15*1.0775</f>
        <v>0</v>
      </c>
      <c r="I160" s="183" t="n">
        <f aca="false">$B$160*I15*1.0775</f>
        <v>0</v>
      </c>
      <c r="J160" s="183" t="n">
        <f aca="false">$B$160*J15*1.0775</f>
        <v>0</v>
      </c>
      <c r="K160" s="183" t="n">
        <f aca="false">$B$160*K15*1.0775</f>
        <v>0</v>
      </c>
      <c r="L160" s="183" t="n">
        <f aca="false">$B$160*L15*1.0775</f>
        <v>0</v>
      </c>
      <c r="M160" s="183" t="n">
        <f aca="false">$B$160*M15*1.0775</f>
        <v>0</v>
      </c>
      <c r="N160" s="183" t="n">
        <f aca="false">$B$160*N15*1.0775</f>
        <v>0</v>
      </c>
      <c r="O160" s="184" t="n">
        <f aca="false">SUM(C160:N160)</f>
        <v>0</v>
      </c>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185"/>
      <c r="CI160" s="185"/>
      <c r="CJ160" s="185"/>
      <c r="CK160" s="185"/>
      <c r="CL160" s="185"/>
      <c r="CM160" s="185"/>
      <c r="CN160" s="185"/>
      <c r="CO160" s="185"/>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185"/>
      <c r="DY160" s="185"/>
      <c r="DZ160" s="185"/>
      <c r="EA160" s="185"/>
      <c r="EB160" s="185"/>
      <c r="EC160" s="185"/>
      <c r="ED160" s="185"/>
      <c r="EE160" s="185"/>
      <c r="EF160" s="185"/>
      <c r="EG160" s="185"/>
      <c r="EH160" s="185"/>
      <c r="EI160" s="185"/>
      <c r="EJ160" s="185"/>
      <c r="EK160" s="185"/>
      <c r="EL160" s="185"/>
      <c r="EM160" s="185"/>
      <c r="EN160" s="185"/>
      <c r="EO160" s="185"/>
      <c r="EP160" s="185"/>
      <c r="EQ160" s="185"/>
      <c r="ER160" s="185"/>
      <c r="ES160" s="185"/>
      <c r="ET160" s="185"/>
      <c r="EU160" s="185"/>
      <c r="EV160" s="185"/>
      <c r="EW160" s="185"/>
      <c r="EX160" s="185"/>
      <c r="EY160" s="185"/>
      <c r="EZ160" s="185"/>
      <c r="FA160" s="185"/>
      <c r="FB160" s="185"/>
      <c r="FC160" s="185"/>
      <c r="FD160" s="185"/>
      <c r="FE160" s="185"/>
      <c r="FF160" s="185"/>
      <c r="FG160" s="185"/>
      <c r="FH160" s="185"/>
      <c r="FI160" s="185"/>
      <c r="FJ160" s="185"/>
      <c r="FK160" s="185"/>
      <c r="FL160" s="185"/>
      <c r="FM160" s="185"/>
      <c r="FN160" s="185"/>
      <c r="FO160" s="185"/>
      <c r="FP160" s="185"/>
      <c r="FQ160" s="185"/>
      <c r="FR160" s="185"/>
      <c r="FS160" s="185"/>
      <c r="FT160" s="185"/>
      <c r="FU160" s="185"/>
      <c r="FV160" s="185"/>
      <c r="FW160" s="185"/>
      <c r="FX160" s="185"/>
      <c r="FY160" s="185"/>
      <c r="FZ160" s="185"/>
      <c r="GA160" s="185"/>
      <c r="GB160" s="185"/>
      <c r="GC160" s="185"/>
      <c r="GD160" s="185"/>
      <c r="GE160" s="185"/>
      <c r="GF160" s="185"/>
      <c r="GG160" s="185"/>
      <c r="GH160" s="185"/>
      <c r="GI160" s="185"/>
      <c r="GJ160" s="185"/>
      <c r="GK160" s="185"/>
      <c r="GL160" s="185"/>
      <c r="GM160" s="185"/>
      <c r="GN160" s="185"/>
      <c r="GO160" s="185"/>
      <c r="GP160" s="185"/>
      <c r="GQ160" s="185"/>
      <c r="GR160" s="185"/>
      <c r="GS160" s="185"/>
      <c r="GT160" s="185"/>
      <c r="GU160" s="185"/>
      <c r="GV160" s="185"/>
      <c r="GW160" s="185"/>
      <c r="GX160" s="185"/>
      <c r="GY160" s="185"/>
      <c r="GZ160" s="185"/>
      <c r="HA160" s="185"/>
      <c r="HB160" s="185"/>
      <c r="HC160" s="185"/>
      <c r="HD160" s="185"/>
      <c r="HE160" s="185"/>
      <c r="HF160" s="185"/>
      <c r="HG160" s="185"/>
      <c r="HH160" s="185"/>
      <c r="HI160" s="185"/>
      <c r="HJ160" s="185"/>
      <c r="HK160" s="185"/>
      <c r="HL160" s="185"/>
      <c r="HM160" s="185"/>
      <c r="HN160" s="185"/>
      <c r="HO160" s="185"/>
      <c r="HP160" s="185"/>
      <c r="HQ160" s="185"/>
      <c r="HR160" s="185"/>
      <c r="HS160" s="185"/>
      <c r="HT160" s="185"/>
      <c r="HU160" s="185"/>
      <c r="HV160" s="185"/>
      <c r="HW160" s="185"/>
      <c r="HX160" s="185"/>
      <c r="HY160" s="185"/>
      <c r="HZ160" s="185"/>
      <c r="IA160" s="185"/>
      <c r="IB160" s="185"/>
      <c r="IC160" s="185"/>
      <c r="ID160" s="185"/>
      <c r="IE160" s="185"/>
      <c r="IF160" s="185"/>
      <c r="IG160" s="185"/>
      <c r="IH160" s="185"/>
      <c r="II160" s="185"/>
      <c r="IJ160" s="185"/>
      <c r="IK160" s="185"/>
      <c r="IL160" s="185"/>
      <c r="IM160" s="185"/>
      <c r="IN160" s="185"/>
      <c r="IO160" s="185"/>
      <c r="IP160" s="185"/>
      <c r="IQ160" s="185"/>
      <c r="IR160" s="185"/>
      <c r="IS160" s="185"/>
      <c r="IT160" s="185"/>
      <c r="IU160" s="185"/>
      <c r="IV160" s="185"/>
      <c r="IW160" s="185"/>
    </row>
    <row r="161" customFormat="false" ht="15.75" hidden="true" customHeight="false" outlineLevel="0" collapsed="false">
      <c r="A161" s="182" t="s">
        <v>322</v>
      </c>
      <c r="B161" s="183" t="n">
        <f aca="false">66000/12</f>
        <v>5500</v>
      </c>
      <c r="C161" s="183" t="n">
        <f aca="false">$B$161*C16</f>
        <v>0</v>
      </c>
      <c r="D161" s="183" t="n">
        <f aca="false">$B$161*D16*1.0775</f>
        <v>0</v>
      </c>
      <c r="E161" s="183" t="n">
        <f aca="false">$B$161*E16*1.0775</f>
        <v>0</v>
      </c>
      <c r="F161" s="183" t="n">
        <f aca="false">$B$161*F16*1.0775</f>
        <v>0</v>
      </c>
      <c r="G161" s="183" t="n">
        <f aca="false">$B$161*G16*1.0775</f>
        <v>0</v>
      </c>
      <c r="H161" s="183" t="n">
        <f aca="false">$B$161*H16*1.0775</f>
        <v>0</v>
      </c>
      <c r="I161" s="183" t="n">
        <f aca="false">$B$161*I16*1.0775</f>
        <v>0</v>
      </c>
      <c r="J161" s="183" t="n">
        <f aca="false">$B$161*J16*1.0775</f>
        <v>0</v>
      </c>
      <c r="K161" s="183" t="n">
        <f aca="false">$B$161*K16*1.0775</f>
        <v>0</v>
      </c>
      <c r="L161" s="183" t="n">
        <f aca="false">$B$161*L16*1.0775</f>
        <v>0</v>
      </c>
      <c r="M161" s="183" t="n">
        <f aca="false">$B$161*M16*1.0775</f>
        <v>0</v>
      </c>
      <c r="N161" s="183" t="n">
        <f aca="false">$B$161*N16*1.0775</f>
        <v>0</v>
      </c>
      <c r="O161" s="184" t="n">
        <f aca="false">SUM(C161:N161)</f>
        <v>0</v>
      </c>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5"/>
      <c r="CB161" s="185"/>
      <c r="CC161" s="185"/>
      <c r="CD161" s="185"/>
      <c r="CE161" s="185"/>
      <c r="CF161" s="185"/>
      <c r="CG161" s="185"/>
      <c r="CH161" s="185"/>
      <c r="CI161" s="185"/>
      <c r="CJ161" s="185"/>
      <c r="CK161" s="185"/>
      <c r="CL161" s="185"/>
      <c r="CM161" s="185"/>
      <c r="CN161" s="185"/>
      <c r="CO161" s="185"/>
      <c r="CP161" s="185"/>
      <c r="CQ161" s="185"/>
      <c r="CR161" s="185"/>
      <c r="CS161" s="185"/>
      <c r="CT161" s="185"/>
      <c r="CU161" s="185"/>
      <c r="CV161" s="185"/>
      <c r="CW161" s="185"/>
      <c r="CX161" s="185"/>
      <c r="CY161" s="185"/>
      <c r="CZ161" s="185"/>
      <c r="DA161" s="185"/>
      <c r="DB161" s="185"/>
      <c r="DC161" s="185"/>
      <c r="DD161" s="185"/>
      <c r="DE161" s="185"/>
      <c r="DF161" s="185"/>
      <c r="DG161" s="185"/>
      <c r="DH161" s="185"/>
      <c r="DI161" s="185"/>
      <c r="DJ161" s="185"/>
      <c r="DK161" s="185"/>
      <c r="DL161" s="185"/>
      <c r="DM161" s="185"/>
      <c r="DN161" s="185"/>
      <c r="DO161" s="185"/>
      <c r="DP161" s="185"/>
      <c r="DQ161" s="185"/>
      <c r="DR161" s="185"/>
      <c r="DS161" s="185"/>
      <c r="DT161" s="185"/>
      <c r="DU161" s="185"/>
      <c r="DV161" s="185"/>
      <c r="DW161" s="185"/>
      <c r="DX161" s="185"/>
      <c r="DY161" s="185"/>
      <c r="DZ161" s="185"/>
      <c r="EA161" s="185"/>
      <c r="EB161" s="185"/>
      <c r="EC161" s="185"/>
      <c r="ED161" s="185"/>
      <c r="EE161" s="185"/>
      <c r="EF161" s="185"/>
      <c r="EG161" s="185"/>
      <c r="EH161" s="185"/>
      <c r="EI161" s="185"/>
      <c r="EJ161" s="185"/>
      <c r="EK161" s="185"/>
      <c r="EL161" s="185"/>
      <c r="EM161" s="185"/>
      <c r="EN161" s="185"/>
      <c r="EO161" s="185"/>
      <c r="EP161" s="185"/>
      <c r="EQ161" s="185"/>
      <c r="ER161" s="185"/>
      <c r="ES161" s="185"/>
      <c r="ET161" s="185"/>
      <c r="EU161" s="185"/>
      <c r="EV161" s="185"/>
      <c r="EW161" s="185"/>
      <c r="EX161" s="185"/>
      <c r="EY161" s="185"/>
      <c r="EZ161" s="185"/>
      <c r="FA161" s="185"/>
      <c r="FB161" s="185"/>
      <c r="FC161" s="185"/>
      <c r="FD161" s="185"/>
      <c r="FE161" s="185"/>
      <c r="FF161" s="185"/>
      <c r="FG161" s="185"/>
      <c r="FH161" s="185"/>
      <c r="FI161" s="185"/>
      <c r="FJ161" s="185"/>
      <c r="FK161" s="185"/>
      <c r="FL161" s="185"/>
      <c r="FM161" s="185"/>
      <c r="FN161" s="185"/>
      <c r="FO161" s="185"/>
      <c r="FP161" s="185"/>
      <c r="FQ161" s="185"/>
      <c r="FR161" s="185"/>
      <c r="FS161" s="185"/>
      <c r="FT161" s="185"/>
      <c r="FU161" s="185"/>
      <c r="FV161" s="185"/>
      <c r="FW161" s="185"/>
      <c r="FX161" s="185"/>
      <c r="FY161" s="185"/>
      <c r="FZ161" s="185"/>
      <c r="GA161" s="185"/>
      <c r="GB161" s="185"/>
      <c r="GC161" s="185"/>
      <c r="GD161" s="185"/>
      <c r="GE161" s="185"/>
      <c r="GF161" s="185"/>
      <c r="GG161" s="185"/>
      <c r="GH161" s="185"/>
      <c r="GI161" s="185"/>
      <c r="GJ161" s="185"/>
      <c r="GK161" s="185"/>
      <c r="GL161" s="185"/>
      <c r="GM161" s="185"/>
      <c r="GN161" s="185"/>
      <c r="GO161" s="185"/>
      <c r="GP161" s="185"/>
      <c r="GQ161" s="185"/>
      <c r="GR161" s="185"/>
      <c r="GS161" s="185"/>
      <c r="GT161" s="185"/>
      <c r="GU161" s="185"/>
      <c r="GV161" s="185"/>
      <c r="GW161" s="185"/>
      <c r="GX161" s="185"/>
      <c r="GY161" s="185"/>
      <c r="GZ161" s="185"/>
      <c r="HA161" s="185"/>
      <c r="HB161" s="185"/>
      <c r="HC161" s="185"/>
      <c r="HD161" s="185"/>
      <c r="HE161" s="185"/>
      <c r="HF161" s="185"/>
      <c r="HG161" s="185"/>
      <c r="HH161" s="185"/>
      <c r="HI161" s="185"/>
      <c r="HJ161" s="185"/>
      <c r="HK161" s="185"/>
      <c r="HL161" s="185"/>
      <c r="HM161" s="185"/>
      <c r="HN161" s="185"/>
      <c r="HO161" s="185"/>
      <c r="HP161" s="185"/>
      <c r="HQ161" s="185"/>
      <c r="HR161" s="185"/>
      <c r="HS161" s="185"/>
      <c r="HT161" s="185"/>
      <c r="HU161" s="185"/>
      <c r="HV161" s="185"/>
      <c r="HW161" s="185"/>
      <c r="HX161" s="185"/>
      <c r="HY161" s="185"/>
      <c r="HZ161" s="185"/>
      <c r="IA161" s="185"/>
      <c r="IB161" s="185"/>
      <c r="IC161" s="185"/>
      <c r="ID161" s="185"/>
      <c r="IE161" s="185"/>
      <c r="IF161" s="185"/>
      <c r="IG161" s="185"/>
      <c r="IH161" s="185"/>
      <c r="II161" s="185"/>
      <c r="IJ161" s="185"/>
      <c r="IK161" s="185"/>
      <c r="IL161" s="185"/>
      <c r="IM161" s="185"/>
      <c r="IN161" s="185"/>
      <c r="IO161" s="185"/>
      <c r="IP161" s="185"/>
      <c r="IQ161" s="185"/>
      <c r="IR161" s="185"/>
      <c r="IS161" s="185"/>
      <c r="IT161" s="185"/>
      <c r="IU161" s="185"/>
      <c r="IV161" s="185"/>
      <c r="IW161" s="185"/>
    </row>
    <row r="162" customFormat="false" ht="15.75" hidden="true" customHeight="false" outlineLevel="0" collapsed="false">
      <c r="A162" s="182" t="s">
        <v>323</v>
      </c>
      <c r="B162" s="183" t="n">
        <f aca="false">48000/12</f>
        <v>4000</v>
      </c>
      <c r="C162" s="183" t="n">
        <f aca="false">$B$162*C17</f>
        <v>0</v>
      </c>
      <c r="D162" s="183" t="n">
        <f aca="false">$B$162*D17*1.0775</f>
        <v>0</v>
      </c>
      <c r="E162" s="183" t="n">
        <f aca="false">$B$162*E17*1.0775</f>
        <v>0</v>
      </c>
      <c r="F162" s="183" t="n">
        <f aca="false">$B$162*F17*1.0775</f>
        <v>0</v>
      </c>
      <c r="G162" s="183" t="n">
        <f aca="false">$B$162*G17*1.0775</f>
        <v>0</v>
      </c>
      <c r="H162" s="183" t="n">
        <f aca="false">$B$162*H17*1.0775</f>
        <v>0</v>
      </c>
      <c r="I162" s="183" t="n">
        <f aca="false">$B$162*I17*1.0775</f>
        <v>0</v>
      </c>
      <c r="J162" s="183" t="n">
        <f aca="false">$B$162*J17*1.0775</f>
        <v>0</v>
      </c>
      <c r="K162" s="183" t="n">
        <f aca="false">$B$162*K17*1.0775</f>
        <v>0</v>
      </c>
      <c r="L162" s="183" t="n">
        <f aca="false">$B$162*L17*1.0775</f>
        <v>0</v>
      </c>
      <c r="M162" s="183" t="n">
        <f aca="false">$B$162*M17*1.0775</f>
        <v>0</v>
      </c>
      <c r="N162" s="183" t="n">
        <f aca="false">$B$162*N17*1.0775</f>
        <v>0</v>
      </c>
      <c r="O162" s="184" t="n">
        <f aca="false">SUM(C162:N162)</f>
        <v>0</v>
      </c>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85"/>
      <c r="BL162" s="185"/>
      <c r="BM162" s="185"/>
      <c r="BN162" s="185"/>
      <c r="BO162" s="185"/>
      <c r="BP162" s="185"/>
      <c r="BQ162" s="185"/>
      <c r="BR162" s="185"/>
      <c r="BS162" s="185"/>
      <c r="BT162" s="185"/>
      <c r="BU162" s="185"/>
      <c r="BV162" s="185"/>
      <c r="BW162" s="185"/>
      <c r="BX162" s="185"/>
      <c r="BY162" s="185"/>
      <c r="BZ162" s="185"/>
      <c r="CA162" s="185"/>
      <c r="CB162" s="185"/>
      <c r="CC162" s="185"/>
      <c r="CD162" s="185"/>
      <c r="CE162" s="185"/>
      <c r="CF162" s="185"/>
      <c r="CG162" s="185"/>
      <c r="CH162" s="185"/>
      <c r="CI162" s="185"/>
      <c r="CJ162" s="185"/>
      <c r="CK162" s="185"/>
      <c r="CL162" s="185"/>
      <c r="CM162" s="185"/>
      <c r="CN162" s="185"/>
      <c r="CO162" s="185"/>
      <c r="CP162" s="185"/>
      <c r="CQ162" s="185"/>
      <c r="CR162" s="185"/>
      <c r="CS162" s="185"/>
      <c r="CT162" s="185"/>
      <c r="CU162" s="185"/>
      <c r="CV162" s="185"/>
      <c r="CW162" s="185"/>
      <c r="CX162" s="185"/>
      <c r="CY162" s="185"/>
      <c r="CZ162" s="185"/>
      <c r="DA162" s="185"/>
      <c r="DB162" s="185"/>
      <c r="DC162" s="185"/>
      <c r="DD162" s="185"/>
      <c r="DE162" s="185"/>
      <c r="DF162" s="185"/>
      <c r="DG162" s="185"/>
      <c r="DH162" s="185"/>
      <c r="DI162" s="185"/>
      <c r="DJ162" s="185"/>
      <c r="DK162" s="185"/>
      <c r="DL162" s="185"/>
      <c r="DM162" s="185"/>
      <c r="DN162" s="185"/>
      <c r="DO162" s="185"/>
      <c r="DP162" s="185"/>
      <c r="DQ162" s="185"/>
      <c r="DR162" s="185"/>
      <c r="DS162" s="185"/>
      <c r="DT162" s="185"/>
      <c r="DU162" s="185"/>
      <c r="DV162" s="185"/>
      <c r="DW162" s="185"/>
      <c r="DX162" s="185"/>
      <c r="DY162" s="185"/>
      <c r="DZ162" s="185"/>
      <c r="EA162" s="185"/>
      <c r="EB162" s="185"/>
      <c r="EC162" s="185"/>
      <c r="ED162" s="185"/>
      <c r="EE162" s="185"/>
      <c r="EF162" s="185"/>
      <c r="EG162" s="185"/>
      <c r="EH162" s="185"/>
      <c r="EI162" s="185"/>
      <c r="EJ162" s="185"/>
      <c r="EK162" s="185"/>
      <c r="EL162" s="185"/>
      <c r="EM162" s="185"/>
      <c r="EN162" s="185"/>
      <c r="EO162" s="185"/>
      <c r="EP162" s="185"/>
      <c r="EQ162" s="185"/>
      <c r="ER162" s="185"/>
      <c r="ES162" s="185"/>
      <c r="ET162" s="185"/>
      <c r="EU162" s="185"/>
      <c r="EV162" s="185"/>
      <c r="EW162" s="185"/>
      <c r="EX162" s="185"/>
      <c r="EY162" s="185"/>
      <c r="EZ162" s="185"/>
      <c r="FA162" s="185"/>
      <c r="FB162" s="185"/>
      <c r="FC162" s="185"/>
      <c r="FD162" s="185"/>
      <c r="FE162" s="185"/>
      <c r="FF162" s="185"/>
      <c r="FG162" s="185"/>
      <c r="FH162" s="185"/>
      <c r="FI162" s="185"/>
      <c r="FJ162" s="185"/>
      <c r="FK162" s="185"/>
      <c r="FL162" s="185"/>
      <c r="FM162" s="185"/>
      <c r="FN162" s="185"/>
      <c r="FO162" s="185"/>
      <c r="FP162" s="185"/>
      <c r="FQ162" s="185"/>
      <c r="FR162" s="185"/>
      <c r="FS162" s="185"/>
      <c r="FT162" s="185"/>
      <c r="FU162" s="185"/>
      <c r="FV162" s="185"/>
      <c r="FW162" s="185"/>
      <c r="FX162" s="185"/>
      <c r="FY162" s="185"/>
      <c r="FZ162" s="185"/>
      <c r="GA162" s="185"/>
      <c r="GB162" s="185"/>
      <c r="GC162" s="185"/>
      <c r="GD162" s="185"/>
      <c r="GE162" s="185"/>
      <c r="GF162" s="185"/>
      <c r="GG162" s="185"/>
      <c r="GH162" s="185"/>
      <c r="GI162" s="185"/>
      <c r="GJ162" s="185"/>
      <c r="GK162" s="185"/>
      <c r="GL162" s="185"/>
      <c r="GM162" s="185"/>
      <c r="GN162" s="185"/>
      <c r="GO162" s="185"/>
      <c r="GP162" s="185"/>
      <c r="GQ162" s="185"/>
      <c r="GR162" s="185"/>
      <c r="GS162" s="185"/>
      <c r="GT162" s="185"/>
      <c r="GU162" s="185"/>
      <c r="GV162" s="185"/>
      <c r="GW162" s="185"/>
      <c r="GX162" s="185"/>
      <c r="GY162" s="185"/>
      <c r="GZ162" s="185"/>
      <c r="HA162" s="185"/>
      <c r="HB162" s="185"/>
      <c r="HC162" s="185"/>
      <c r="HD162" s="185"/>
      <c r="HE162" s="185"/>
      <c r="HF162" s="185"/>
      <c r="HG162" s="185"/>
      <c r="HH162" s="185"/>
      <c r="HI162" s="185"/>
      <c r="HJ162" s="185"/>
      <c r="HK162" s="185"/>
      <c r="HL162" s="185"/>
      <c r="HM162" s="185"/>
      <c r="HN162" s="185"/>
      <c r="HO162" s="185"/>
      <c r="HP162" s="185"/>
      <c r="HQ162" s="185"/>
      <c r="HR162" s="185"/>
      <c r="HS162" s="185"/>
      <c r="HT162" s="185"/>
      <c r="HU162" s="185"/>
      <c r="HV162" s="185"/>
      <c r="HW162" s="185"/>
      <c r="HX162" s="185"/>
      <c r="HY162" s="185"/>
      <c r="HZ162" s="185"/>
      <c r="IA162" s="185"/>
      <c r="IB162" s="185"/>
      <c r="IC162" s="185"/>
      <c r="ID162" s="185"/>
      <c r="IE162" s="185"/>
      <c r="IF162" s="185"/>
      <c r="IG162" s="185"/>
      <c r="IH162" s="185"/>
      <c r="II162" s="185"/>
      <c r="IJ162" s="185"/>
      <c r="IK162" s="185"/>
      <c r="IL162" s="185"/>
      <c r="IM162" s="185"/>
      <c r="IN162" s="185"/>
      <c r="IO162" s="185"/>
      <c r="IP162" s="185"/>
      <c r="IQ162" s="185"/>
      <c r="IR162" s="185"/>
      <c r="IS162" s="185"/>
      <c r="IT162" s="185"/>
      <c r="IU162" s="185"/>
      <c r="IV162" s="185"/>
      <c r="IW162" s="185"/>
    </row>
    <row r="163" customFormat="false" ht="15.75" hidden="true" customHeight="false" outlineLevel="0" collapsed="false">
      <c r="A163" s="182" t="s">
        <v>324</v>
      </c>
      <c r="B163" s="183" t="n">
        <f aca="false">45000/12</f>
        <v>3750</v>
      </c>
      <c r="C163" s="183" t="n">
        <f aca="false">$B$163*C18</f>
        <v>0</v>
      </c>
      <c r="D163" s="183" t="n">
        <f aca="false">$B$163*D18*1.0775</f>
        <v>0</v>
      </c>
      <c r="E163" s="183" t="n">
        <f aca="false">$B$163*E18*1.0775</f>
        <v>0</v>
      </c>
      <c r="F163" s="183" t="n">
        <f aca="false">$B$163*F18*1.0775</f>
        <v>0</v>
      </c>
      <c r="G163" s="183" t="n">
        <f aca="false">$B$163*G18*1.0775</f>
        <v>0</v>
      </c>
      <c r="H163" s="183" t="n">
        <f aca="false">$B$163*H18*1.0775</f>
        <v>0</v>
      </c>
      <c r="I163" s="183" t="n">
        <f aca="false">$B$163*I18*1.0775</f>
        <v>0</v>
      </c>
      <c r="J163" s="183" t="n">
        <f aca="false">$B$163*J18*1.0775</f>
        <v>0</v>
      </c>
      <c r="K163" s="183" t="n">
        <f aca="false">$B$163*K18*1.0775</f>
        <v>0</v>
      </c>
      <c r="L163" s="183" t="n">
        <f aca="false">$B$163*L18*1.0775</f>
        <v>0</v>
      </c>
      <c r="M163" s="183" t="n">
        <f aca="false">$B$163*M18*1.0775</f>
        <v>0</v>
      </c>
      <c r="N163" s="183" t="n">
        <f aca="false">$B$163*N18*1.0775</f>
        <v>0</v>
      </c>
      <c r="O163" s="184" t="n">
        <f aca="false">SUM(C163:N163)</f>
        <v>0</v>
      </c>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85"/>
      <c r="BL163" s="185"/>
      <c r="BM163" s="185"/>
      <c r="BN163" s="185"/>
      <c r="BO163" s="185"/>
      <c r="BP163" s="185"/>
      <c r="BQ163" s="185"/>
      <c r="BR163" s="185"/>
      <c r="BS163" s="185"/>
      <c r="BT163" s="185"/>
      <c r="BU163" s="185"/>
      <c r="BV163" s="185"/>
      <c r="BW163" s="185"/>
      <c r="BX163" s="185"/>
      <c r="BY163" s="185"/>
      <c r="BZ163" s="185"/>
      <c r="CA163" s="185"/>
      <c r="CB163" s="185"/>
      <c r="CC163" s="185"/>
      <c r="CD163" s="185"/>
      <c r="CE163" s="185"/>
      <c r="CF163" s="185"/>
      <c r="CG163" s="185"/>
      <c r="CH163" s="185"/>
      <c r="CI163" s="185"/>
      <c r="CJ163" s="185"/>
      <c r="CK163" s="185"/>
      <c r="CL163" s="185"/>
      <c r="CM163" s="185"/>
      <c r="CN163" s="185"/>
      <c r="CO163" s="185"/>
      <c r="CP163" s="185"/>
      <c r="CQ163" s="185"/>
      <c r="CR163" s="185"/>
      <c r="CS163" s="185"/>
      <c r="CT163" s="185"/>
      <c r="CU163" s="185"/>
      <c r="CV163" s="185"/>
      <c r="CW163" s="185"/>
      <c r="CX163" s="185"/>
      <c r="CY163" s="185"/>
      <c r="CZ163" s="185"/>
      <c r="DA163" s="185"/>
      <c r="DB163" s="185"/>
      <c r="DC163" s="185"/>
      <c r="DD163" s="185"/>
      <c r="DE163" s="185"/>
      <c r="DF163" s="185"/>
      <c r="DG163" s="185"/>
      <c r="DH163" s="185"/>
      <c r="DI163" s="185"/>
      <c r="DJ163" s="185"/>
      <c r="DK163" s="185"/>
      <c r="DL163" s="185"/>
      <c r="DM163" s="185"/>
      <c r="DN163" s="185"/>
      <c r="DO163" s="185"/>
      <c r="DP163" s="185"/>
      <c r="DQ163" s="185"/>
      <c r="DR163" s="185"/>
      <c r="DS163" s="185"/>
      <c r="DT163" s="185"/>
      <c r="DU163" s="185"/>
      <c r="DV163" s="185"/>
      <c r="DW163" s="185"/>
      <c r="DX163" s="185"/>
      <c r="DY163" s="185"/>
      <c r="DZ163" s="185"/>
      <c r="EA163" s="185"/>
      <c r="EB163" s="185"/>
      <c r="EC163" s="185"/>
      <c r="ED163" s="185"/>
      <c r="EE163" s="185"/>
      <c r="EF163" s="185"/>
      <c r="EG163" s="185"/>
      <c r="EH163" s="185"/>
      <c r="EI163" s="185"/>
      <c r="EJ163" s="185"/>
      <c r="EK163" s="185"/>
      <c r="EL163" s="185"/>
      <c r="EM163" s="185"/>
      <c r="EN163" s="185"/>
      <c r="EO163" s="185"/>
      <c r="EP163" s="185"/>
      <c r="EQ163" s="185"/>
      <c r="ER163" s="185"/>
      <c r="ES163" s="185"/>
      <c r="ET163" s="185"/>
      <c r="EU163" s="185"/>
      <c r="EV163" s="185"/>
      <c r="EW163" s="185"/>
      <c r="EX163" s="185"/>
      <c r="EY163" s="185"/>
      <c r="EZ163" s="185"/>
      <c r="FA163" s="185"/>
      <c r="FB163" s="185"/>
      <c r="FC163" s="185"/>
      <c r="FD163" s="185"/>
      <c r="FE163" s="185"/>
      <c r="FF163" s="185"/>
      <c r="FG163" s="185"/>
      <c r="FH163" s="185"/>
      <c r="FI163" s="185"/>
      <c r="FJ163" s="185"/>
      <c r="FK163" s="185"/>
      <c r="FL163" s="185"/>
      <c r="FM163" s="185"/>
      <c r="FN163" s="185"/>
      <c r="FO163" s="185"/>
      <c r="FP163" s="185"/>
      <c r="FQ163" s="185"/>
      <c r="FR163" s="185"/>
      <c r="FS163" s="185"/>
      <c r="FT163" s="185"/>
      <c r="FU163" s="185"/>
      <c r="FV163" s="185"/>
      <c r="FW163" s="185"/>
      <c r="FX163" s="185"/>
      <c r="FY163" s="185"/>
      <c r="FZ163" s="185"/>
      <c r="GA163" s="185"/>
      <c r="GB163" s="185"/>
      <c r="GC163" s="185"/>
      <c r="GD163" s="185"/>
      <c r="GE163" s="185"/>
      <c r="GF163" s="185"/>
      <c r="GG163" s="185"/>
      <c r="GH163" s="185"/>
      <c r="GI163" s="185"/>
      <c r="GJ163" s="185"/>
      <c r="GK163" s="185"/>
      <c r="GL163" s="185"/>
      <c r="GM163" s="185"/>
      <c r="GN163" s="185"/>
      <c r="GO163" s="185"/>
      <c r="GP163" s="185"/>
      <c r="GQ163" s="185"/>
      <c r="GR163" s="185"/>
      <c r="GS163" s="185"/>
      <c r="GT163" s="185"/>
      <c r="GU163" s="185"/>
      <c r="GV163" s="185"/>
      <c r="GW163" s="185"/>
      <c r="GX163" s="185"/>
      <c r="GY163" s="185"/>
      <c r="GZ163" s="185"/>
      <c r="HA163" s="185"/>
      <c r="HB163" s="185"/>
      <c r="HC163" s="185"/>
      <c r="HD163" s="185"/>
      <c r="HE163" s="185"/>
      <c r="HF163" s="185"/>
      <c r="HG163" s="185"/>
      <c r="HH163" s="185"/>
      <c r="HI163" s="185"/>
      <c r="HJ163" s="185"/>
      <c r="HK163" s="185"/>
      <c r="HL163" s="185"/>
      <c r="HM163" s="185"/>
      <c r="HN163" s="185"/>
      <c r="HO163" s="185"/>
      <c r="HP163" s="185"/>
      <c r="HQ163" s="185"/>
      <c r="HR163" s="185"/>
      <c r="HS163" s="185"/>
      <c r="HT163" s="185"/>
      <c r="HU163" s="185"/>
      <c r="HV163" s="185"/>
      <c r="HW163" s="185"/>
      <c r="HX163" s="185"/>
      <c r="HY163" s="185"/>
      <c r="HZ163" s="185"/>
      <c r="IA163" s="185"/>
      <c r="IB163" s="185"/>
      <c r="IC163" s="185"/>
      <c r="ID163" s="185"/>
      <c r="IE163" s="185"/>
      <c r="IF163" s="185"/>
      <c r="IG163" s="185"/>
      <c r="IH163" s="185"/>
      <c r="II163" s="185"/>
      <c r="IJ163" s="185"/>
      <c r="IK163" s="185"/>
      <c r="IL163" s="185"/>
      <c r="IM163" s="185"/>
      <c r="IN163" s="185"/>
      <c r="IO163" s="185"/>
      <c r="IP163" s="185"/>
      <c r="IQ163" s="185"/>
      <c r="IR163" s="185"/>
      <c r="IS163" s="185"/>
      <c r="IT163" s="185"/>
      <c r="IU163" s="185"/>
      <c r="IV163" s="185"/>
      <c r="IW163" s="185"/>
    </row>
    <row r="164" customFormat="false" ht="15.75" hidden="true" customHeight="false" outlineLevel="0" collapsed="false">
      <c r="A164" s="182" t="s">
        <v>325</v>
      </c>
      <c r="B164" s="183" t="n">
        <f aca="false">38000/12</f>
        <v>3166.66666666667</v>
      </c>
      <c r="C164" s="183" t="n">
        <f aca="false">$B$164*C19</f>
        <v>0</v>
      </c>
      <c r="D164" s="183" t="n">
        <f aca="false">$B$164*D19*1.0775</f>
        <v>0</v>
      </c>
      <c r="E164" s="183" t="n">
        <f aca="false">$B$164*E19*1.0775</f>
        <v>0</v>
      </c>
      <c r="F164" s="183" t="n">
        <f aca="false">$B$164*F19*1.0775</f>
        <v>0</v>
      </c>
      <c r="G164" s="183" t="n">
        <f aca="false">$B$164*G19*1.0775</f>
        <v>0</v>
      </c>
      <c r="H164" s="183" t="n">
        <f aca="false">$B$164*H19*1.0775</f>
        <v>0</v>
      </c>
      <c r="I164" s="183" t="n">
        <f aca="false">$B$164*I19*1.0775</f>
        <v>0</v>
      </c>
      <c r="J164" s="183" t="n">
        <f aca="false">$B$164*J19*1.0775</f>
        <v>0</v>
      </c>
      <c r="K164" s="183" t="n">
        <f aca="false">$B$164*K19*1.0775</f>
        <v>0</v>
      </c>
      <c r="L164" s="183" t="n">
        <f aca="false">$B$164*L19*1.0775</f>
        <v>0</v>
      </c>
      <c r="M164" s="183" t="n">
        <f aca="false">$B$164*M19*1.0775</f>
        <v>0</v>
      </c>
      <c r="N164" s="183" t="n">
        <f aca="false">$B$164*N19*1.0775</f>
        <v>0</v>
      </c>
      <c r="O164" s="184" t="n">
        <f aca="false">SUM(C164:N164)</f>
        <v>0</v>
      </c>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85"/>
      <c r="BL164" s="185"/>
      <c r="BM164" s="185"/>
      <c r="BN164" s="185"/>
      <c r="BO164" s="185"/>
      <c r="BP164" s="185"/>
      <c r="BQ164" s="185"/>
      <c r="BR164" s="185"/>
      <c r="BS164" s="185"/>
      <c r="BT164" s="185"/>
      <c r="BU164" s="185"/>
      <c r="BV164" s="185"/>
      <c r="BW164" s="185"/>
      <c r="BX164" s="185"/>
      <c r="BY164" s="185"/>
      <c r="BZ164" s="185"/>
      <c r="CA164" s="185"/>
      <c r="CB164" s="185"/>
      <c r="CC164" s="185"/>
      <c r="CD164" s="185"/>
      <c r="CE164" s="185"/>
      <c r="CF164" s="185"/>
      <c r="CG164" s="185"/>
      <c r="CH164" s="185"/>
      <c r="CI164" s="185"/>
      <c r="CJ164" s="185"/>
      <c r="CK164" s="185"/>
      <c r="CL164" s="185"/>
      <c r="CM164" s="185"/>
      <c r="CN164" s="185"/>
      <c r="CO164" s="185"/>
      <c r="CP164" s="185"/>
      <c r="CQ164" s="185"/>
      <c r="CR164" s="185"/>
      <c r="CS164" s="185"/>
      <c r="CT164" s="185"/>
      <c r="CU164" s="185"/>
      <c r="CV164" s="185"/>
      <c r="CW164" s="185"/>
      <c r="CX164" s="185"/>
      <c r="CY164" s="185"/>
      <c r="CZ164" s="185"/>
      <c r="DA164" s="185"/>
      <c r="DB164" s="185"/>
      <c r="DC164" s="185"/>
      <c r="DD164" s="185"/>
      <c r="DE164" s="185"/>
      <c r="DF164" s="185"/>
      <c r="DG164" s="185"/>
      <c r="DH164" s="185"/>
      <c r="DI164" s="185"/>
      <c r="DJ164" s="185"/>
      <c r="DK164" s="185"/>
      <c r="DL164" s="185"/>
      <c r="DM164" s="185"/>
      <c r="DN164" s="185"/>
      <c r="DO164" s="185"/>
      <c r="DP164" s="185"/>
      <c r="DQ164" s="185"/>
      <c r="DR164" s="185"/>
      <c r="DS164" s="185"/>
      <c r="DT164" s="185"/>
      <c r="DU164" s="185"/>
      <c r="DV164" s="185"/>
      <c r="DW164" s="185"/>
      <c r="DX164" s="185"/>
      <c r="DY164" s="185"/>
      <c r="DZ164" s="185"/>
      <c r="EA164" s="185"/>
      <c r="EB164" s="185"/>
      <c r="EC164" s="185"/>
      <c r="ED164" s="185"/>
      <c r="EE164" s="185"/>
      <c r="EF164" s="185"/>
      <c r="EG164" s="185"/>
      <c r="EH164" s="185"/>
      <c r="EI164" s="185"/>
      <c r="EJ164" s="185"/>
      <c r="EK164" s="185"/>
      <c r="EL164" s="185"/>
      <c r="EM164" s="185"/>
      <c r="EN164" s="185"/>
      <c r="EO164" s="185"/>
      <c r="EP164" s="185"/>
      <c r="EQ164" s="185"/>
      <c r="ER164" s="185"/>
      <c r="ES164" s="185"/>
      <c r="ET164" s="185"/>
      <c r="EU164" s="185"/>
      <c r="EV164" s="185"/>
      <c r="EW164" s="185"/>
      <c r="EX164" s="185"/>
      <c r="EY164" s="185"/>
      <c r="EZ164" s="185"/>
      <c r="FA164" s="185"/>
      <c r="FB164" s="185"/>
      <c r="FC164" s="185"/>
      <c r="FD164" s="185"/>
      <c r="FE164" s="185"/>
      <c r="FF164" s="185"/>
      <c r="FG164" s="185"/>
      <c r="FH164" s="185"/>
      <c r="FI164" s="185"/>
      <c r="FJ164" s="185"/>
      <c r="FK164" s="185"/>
      <c r="FL164" s="185"/>
      <c r="FM164" s="185"/>
      <c r="FN164" s="185"/>
      <c r="FO164" s="185"/>
      <c r="FP164" s="185"/>
      <c r="FQ164" s="185"/>
      <c r="FR164" s="185"/>
      <c r="FS164" s="185"/>
      <c r="FT164" s="185"/>
      <c r="FU164" s="185"/>
      <c r="FV164" s="185"/>
      <c r="FW164" s="185"/>
      <c r="FX164" s="185"/>
      <c r="FY164" s="185"/>
      <c r="FZ164" s="185"/>
      <c r="GA164" s="185"/>
      <c r="GB164" s="185"/>
      <c r="GC164" s="185"/>
      <c r="GD164" s="185"/>
      <c r="GE164" s="185"/>
      <c r="GF164" s="185"/>
      <c r="GG164" s="185"/>
      <c r="GH164" s="185"/>
      <c r="GI164" s="185"/>
      <c r="GJ164" s="185"/>
      <c r="GK164" s="185"/>
      <c r="GL164" s="185"/>
      <c r="GM164" s="185"/>
      <c r="GN164" s="185"/>
      <c r="GO164" s="185"/>
      <c r="GP164" s="185"/>
      <c r="GQ164" s="185"/>
      <c r="GR164" s="185"/>
      <c r="GS164" s="185"/>
      <c r="GT164" s="185"/>
      <c r="GU164" s="185"/>
      <c r="GV164" s="185"/>
      <c r="GW164" s="185"/>
      <c r="GX164" s="185"/>
      <c r="GY164" s="185"/>
      <c r="GZ164" s="185"/>
      <c r="HA164" s="185"/>
      <c r="HB164" s="185"/>
      <c r="HC164" s="185"/>
      <c r="HD164" s="185"/>
      <c r="HE164" s="185"/>
      <c r="HF164" s="185"/>
      <c r="HG164" s="185"/>
      <c r="HH164" s="185"/>
      <c r="HI164" s="185"/>
      <c r="HJ164" s="185"/>
      <c r="HK164" s="185"/>
      <c r="HL164" s="185"/>
      <c r="HM164" s="185"/>
      <c r="HN164" s="185"/>
      <c r="HO164" s="185"/>
      <c r="HP164" s="185"/>
      <c r="HQ164" s="185"/>
      <c r="HR164" s="185"/>
      <c r="HS164" s="185"/>
      <c r="HT164" s="185"/>
      <c r="HU164" s="185"/>
      <c r="HV164" s="185"/>
      <c r="HW164" s="185"/>
      <c r="HX164" s="185"/>
      <c r="HY164" s="185"/>
      <c r="HZ164" s="185"/>
      <c r="IA164" s="185"/>
      <c r="IB164" s="185"/>
      <c r="IC164" s="185"/>
      <c r="ID164" s="185"/>
      <c r="IE164" s="185"/>
      <c r="IF164" s="185"/>
      <c r="IG164" s="185"/>
      <c r="IH164" s="185"/>
      <c r="II164" s="185"/>
      <c r="IJ164" s="185"/>
      <c r="IK164" s="185"/>
      <c r="IL164" s="185"/>
      <c r="IM164" s="185"/>
      <c r="IN164" s="185"/>
      <c r="IO164" s="185"/>
      <c r="IP164" s="185"/>
      <c r="IQ164" s="185"/>
      <c r="IR164" s="185"/>
      <c r="IS164" s="185"/>
      <c r="IT164" s="185"/>
      <c r="IU164" s="185"/>
      <c r="IV164" s="185"/>
      <c r="IW164" s="185"/>
    </row>
    <row r="165" customFormat="false" ht="15.75" hidden="true" customHeight="false" outlineLevel="0" collapsed="false">
      <c r="O165" s="184" t="n">
        <f aca="false">SUM(C165:N165)</f>
        <v>0</v>
      </c>
    </row>
    <row r="166" customFormat="false" ht="15.75" hidden="true" customHeight="false" outlineLevel="0" collapsed="false">
      <c r="O166" s="184" t="n">
        <f aca="false">SUM(C166:N166)</f>
        <v>0</v>
      </c>
    </row>
    <row r="167" customFormat="false" ht="15.75" hidden="true" customHeight="false" outlineLevel="0" collapsed="false">
      <c r="A167" s="182" t="s">
        <v>328</v>
      </c>
      <c r="B167" s="183"/>
      <c r="C167" s="183" t="n">
        <f aca="false">$B$167*C24</f>
        <v>0</v>
      </c>
      <c r="D167" s="183" t="n">
        <f aca="false">$B$167*D24*1.0775</f>
        <v>0</v>
      </c>
      <c r="E167" s="183" t="n">
        <f aca="false">$B$167*E24*1.0775</f>
        <v>0</v>
      </c>
      <c r="F167" s="183" t="n">
        <f aca="false">$B$167*F24*1.0775</f>
        <v>0</v>
      </c>
      <c r="G167" s="183" t="n">
        <f aca="false">$B$167*G24*1.0775</f>
        <v>0</v>
      </c>
      <c r="H167" s="183" t="n">
        <f aca="false">$B$167*H24*1.0775</f>
        <v>0</v>
      </c>
      <c r="I167" s="183" t="n">
        <f aca="false">$B$167*I24*1.0775</f>
        <v>0</v>
      </c>
      <c r="J167" s="183" t="n">
        <f aca="false">$B$167*J24*1.0775</f>
        <v>0</v>
      </c>
      <c r="K167" s="183" t="n">
        <f aca="false">$B$167*K24*1.0775</f>
        <v>0</v>
      </c>
      <c r="L167" s="183" t="n">
        <f aca="false">$B$167*L24*1.0775</f>
        <v>0</v>
      </c>
      <c r="M167" s="183" t="n">
        <f aca="false">$B$167*M24*1.0775</f>
        <v>0</v>
      </c>
      <c r="N167" s="183" t="n">
        <f aca="false">$B$167*N24*1.0775</f>
        <v>0</v>
      </c>
      <c r="O167" s="184" t="n">
        <f aca="false">SUM(C167:N167)</f>
        <v>0</v>
      </c>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85"/>
      <c r="BL167" s="185"/>
      <c r="BM167" s="185"/>
      <c r="BN167" s="185"/>
      <c r="BO167" s="185"/>
      <c r="BP167" s="185"/>
      <c r="BQ167" s="185"/>
      <c r="BR167" s="185"/>
      <c r="BS167" s="185"/>
      <c r="BT167" s="185"/>
      <c r="BU167" s="185"/>
      <c r="BV167" s="185"/>
      <c r="BW167" s="185"/>
      <c r="BX167" s="185"/>
      <c r="BY167" s="185"/>
      <c r="BZ167" s="185"/>
      <c r="CA167" s="185"/>
      <c r="CB167" s="185"/>
      <c r="CC167" s="185"/>
      <c r="CD167" s="185"/>
      <c r="CE167" s="185"/>
      <c r="CF167" s="185"/>
      <c r="CG167" s="185"/>
      <c r="CH167" s="185"/>
      <c r="CI167" s="185"/>
      <c r="CJ167" s="185"/>
      <c r="CK167" s="185"/>
      <c r="CL167" s="185"/>
      <c r="CM167" s="185"/>
      <c r="CN167" s="185"/>
      <c r="CO167" s="185"/>
      <c r="CP167" s="185"/>
      <c r="CQ167" s="185"/>
      <c r="CR167" s="185"/>
      <c r="CS167" s="185"/>
      <c r="CT167" s="185"/>
      <c r="CU167" s="185"/>
      <c r="CV167" s="185"/>
      <c r="CW167" s="185"/>
      <c r="CX167" s="185"/>
      <c r="CY167" s="185"/>
      <c r="CZ167" s="185"/>
      <c r="DA167" s="185"/>
      <c r="DB167" s="185"/>
      <c r="DC167" s="185"/>
      <c r="DD167" s="185"/>
      <c r="DE167" s="185"/>
      <c r="DF167" s="185"/>
      <c r="DG167" s="185"/>
      <c r="DH167" s="185"/>
      <c r="DI167" s="185"/>
      <c r="DJ167" s="185"/>
      <c r="DK167" s="185"/>
      <c r="DL167" s="185"/>
      <c r="DM167" s="185"/>
      <c r="DN167" s="185"/>
      <c r="DO167" s="185"/>
      <c r="DP167" s="185"/>
      <c r="DQ167" s="185"/>
      <c r="DR167" s="185"/>
      <c r="DS167" s="185"/>
      <c r="DT167" s="185"/>
      <c r="DU167" s="185"/>
      <c r="DV167" s="185"/>
      <c r="DW167" s="185"/>
      <c r="DX167" s="185"/>
      <c r="DY167" s="185"/>
      <c r="DZ167" s="185"/>
      <c r="EA167" s="185"/>
      <c r="EB167" s="185"/>
      <c r="EC167" s="185"/>
      <c r="ED167" s="185"/>
      <c r="EE167" s="185"/>
      <c r="EF167" s="185"/>
      <c r="EG167" s="185"/>
      <c r="EH167" s="185"/>
      <c r="EI167" s="185"/>
      <c r="EJ167" s="185"/>
      <c r="EK167" s="185"/>
      <c r="EL167" s="185"/>
      <c r="EM167" s="185"/>
      <c r="EN167" s="185"/>
      <c r="EO167" s="185"/>
      <c r="EP167" s="185"/>
      <c r="EQ167" s="185"/>
      <c r="ER167" s="185"/>
      <c r="ES167" s="185"/>
      <c r="ET167" s="185"/>
      <c r="EU167" s="185"/>
      <c r="EV167" s="185"/>
      <c r="EW167" s="185"/>
      <c r="EX167" s="185"/>
      <c r="EY167" s="185"/>
      <c r="EZ167" s="185"/>
      <c r="FA167" s="185"/>
      <c r="FB167" s="185"/>
      <c r="FC167" s="185"/>
      <c r="FD167" s="185"/>
      <c r="FE167" s="185"/>
      <c r="FF167" s="185"/>
      <c r="FG167" s="185"/>
      <c r="FH167" s="185"/>
      <c r="FI167" s="185"/>
      <c r="FJ167" s="185"/>
      <c r="FK167" s="185"/>
      <c r="FL167" s="185"/>
      <c r="FM167" s="185"/>
      <c r="FN167" s="185"/>
      <c r="FO167" s="185"/>
      <c r="FP167" s="185"/>
      <c r="FQ167" s="185"/>
      <c r="FR167" s="185"/>
      <c r="FS167" s="185"/>
      <c r="FT167" s="185"/>
      <c r="FU167" s="185"/>
      <c r="FV167" s="185"/>
      <c r="FW167" s="185"/>
      <c r="FX167" s="185"/>
      <c r="FY167" s="185"/>
      <c r="FZ167" s="185"/>
      <c r="GA167" s="185"/>
      <c r="GB167" s="185"/>
      <c r="GC167" s="185"/>
      <c r="GD167" s="185"/>
      <c r="GE167" s="185"/>
      <c r="GF167" s="185"/>
      <c r="GG167" s="185"/>
      <c r="GH167" s="185"/>
      <c r="GI167" s="185"/>
      <c r="GJ167" s="185"/>
      <c r="GK167" s="185"/>
      <c r="GL167" s="185"/>
      <c r="GM167" s="185"/>
      <c r="GN167" s="185"/>
      <c r="GO167" s="185"/>
      <c r="GP167" s="185"/>
      <c r="GQ167" s="185"/>
      <c r="GR167" s="185"/>
      <c r="GS167" s="185"/>
      <c r="GT167" s="185"/>
      <c r="GU167" s="185"/>
      <c r="GV167" s="185"/>
      <c r="GW167" s="185"/>
      <c r="GX167" s="185"/>
      <c r="GY167" s="185"/>
      <c r="GZ167" s="185"/>
      <c r="HA167" s="185"/>
      <c r="HB167" s="185"/>
      <c r="HC167" s="185"/>
      <c r="HD167" s="185"/>
      <c r="HE167" s="185"/>
      <c r="HF167" s="185"/>
      <c r="HG167" s="185"/>
      <c r="HH167" s="185"/>
      <c r="HI167" s="185"/>
      <c r="HJ167" s="185"/>
      <c r="HK167" s="185"/>
      <c r="HL167" s="185"/>
      <c r="HM167" s="185"/>
      <c r="HN167" s="185"/>
      <c r="HO167" s="185"/>
      <c r="HP167" s="185"/>
      <c r="HQ167" s="185"/>
      <c r="HR167" s="185"/>
      <c r="HS167" s="185"/>
      <c r="HT167" s="185"/>
      <c r="HU167" s="185"/>
      <c r="HV167" s="185"/>
      <c r="HW167" s="185"/>
      <c r="HX167" s="185"/>
      <c r="HY167" s="185"/>
      <c r="HZ167" s="185"/>
      <c r="IA167" s="185"/>
      <c r="IB167" s="185"/>
      <c r="IC167" s="185"/>
      <c r="ID167" s="185"/>
      <c r="IE167" s="185"/>
      <c r="IF167" s="185"/>
      <c r="IG167" s="185"/>
      <c r="IH167" s="185"/>
      <c r="II167" s="185"/>
      <c r="IJ167" s="185"/>
      <c r="IK167" s="185"/>
      <c r="IL167" s="185"/>
      <c r="IM167" s="185"/>
      <c r="IN167" s="185"/>
      <c r="IO167" s="185"/>
      <c r="IP167" s="185"/>
      <c r="IQ167" s="185"/>
      <c r="IR167" s="185"/>
      <c r="IS167" s="185"/>
      <c r="IT167" s="185"/>
      <c r="IU167" s="185"/>
      <c r="IV167" s="185"/>
      <c r="IW167" s="185"/>
    </row>
    <row r="168" customFormat="false" ht="15.75" hidden="true" customHeight="false" outlineLevel="0" collapsed="false">
      <c r="A168" s="182" t="s">
        <v>329</v>
      </c>
      <c r="B168" s="183"/>
      <c r="C168" s="183" t="n">
        <f aca="false">$B$168*C25</f>
        <v>0</v>
      </c>
      <c r="D168" s="183" t="n">
        <f aca="false">$B$168*D25*1.0775</f>
        <v>0</v>
      </c>
      <c r="E168" s="183" t="n">
        <f aca="false">$B$168*E25*1.0775</f>
        <v>0</v>
      </c>
      <c r="F168" s="183" t="n">
        <f aca="false">$B$168*F25*1.0775</f>
        <v>0</v>
      </c>
      <c r="G168" s="183" t="n">
        <f aca="false">$B$168*G25*1.0775</f>
        <v>0</v>
      </c>
      <c r="H168" s="183" t="n">
        <f aca="false">$B$168*H25*1.0775</f>
        <v>0</v>
      </c>
      <c r="I168" s="183" t="n">
        <f aca="false">$B$168*I25*1.0775</f>
        <v>0</v>
      </c>
      <c r="J168" s="183" t="n">
        <f aca="false">$B$168*J25*1.0775</f>
        <v>0</v>
      </c>
      <c r="K168" s="183" t="n">
        <f aca="false">$B$168*K25*1.0775</f>
        <v>0</v>
      </c>
      <c r="L168" s="183" t="n">
        <f aca="false">$B$168*L25*1.0775</f>
        <v>0</v>
      </c>
      <c r="M168" s="183" t="n">
        <f aca="false">$B$168*M25*1.0775</f>
        <v>0</v>
      </c>
      <c r="N168" s="183" t="n">
        <f aca="false">$B$168*N25*1.0775</f>
        <v>0</v>
      </c>
      <c r="O168" s="184" t="n">
        <f aca="false">SUM(C168:N168)</f>
        <v>0</v>
      </c>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5"/>
      <c r="BS168" s="185"/>
      <c r="BT168" s="185"/>
      <c r="BU168" s="185"/>
      <c r="BV168" s="185"/>
      <c r="BW168" s="185"/>
      <c r="BX168" s="185"/>
      <c r="BY168" s="185"/>
      <c r="BZ168" s="185"/>
      <c r="CA168" s="185"/>
      <c r="CB168" s="185"/>
      <c r="CC168" s="185"/>
      <c r="CD168" s="185"/>
      <c r="CE168" s="185"/>
      <c r="CF168" s="185"/>
      <c r="CG168" s="185"/>
      <c r="CH168" s="185"/>
      <c r="CI168" s="185"/>
      <c r="CJ168" s="185"/>
      <c r="CK168" s="185"/>
      <c r="CL168" s="185"/>
      <c r="CM168" s="185"/>
      <c r="CN168" s="185"/>
      <c r="CO168" s="185"/>
      <c r="CP168" s="185"/>
      <c r="CQ168" s="185"/>
      <c r="CR168" s="185"/>
      <c r="CS168" s="185"/>
      <c r="CT168" s="185"/>
      <c r="CU168" s="185"/>
      <c r="CV168" s="185"/>
      <c r="CW168" s="185"/>
      <c r="CX168" s="185"/>
      <c r="CY168" s="185"/>
      <c r="CZ168" s="185"/>
      <c r="DA168" s="185"/>
      <c r="DB168" s="185"/>
      <c r="DC168" s="185"/>
      <c r="DD168" s="185"/>
      <c r="DE168" s="185"/>
      <c r="DF168" s="185"/>
      <c r="DG168" s="185"/>
      <c r="DH168" s="185"/>
      <c r="DI168" s="185"/>
      <c r="DJ168" s="185"/>
      <c r="DK168" s="185"/>
      <c r="DL168" s="185"/>
      <c r="DM168" s="185"/>
      <c r="DN168" s="185"/>
      <c r="DO168" s="185"/>
      <c r="DP168" s="185"/>
      <c r="DQ168" s="185"/>
      <c r="DR168" s="185"/>
      <c r="DS168" s="185"/>
      <c r="DT168" s="185"/>
      <c r="DU168" s="185"/>
      <c r="DV168" s="185"/>
      <c r="DW168" s="185"/>
      <c r="DX168" s="185"/>
      <c r="DY168" s="185"/>
      <c r="DZ168" s="185"/>
      <c r="EA168" s="185"/>
      <c r="EB168" s="185"/>
      <c r="EC168" s="185"/>
      <c r="ED168" s="185"/>
      <c r="EE168" s="185"/>
      <c r="EF168" s="185"/>
      <c r="EG168" s="185"/>
      <c r="EH168" s="185"/>
      <c r="EI168" s="185"/>
      <c r="EJ168" s="185"/>
      <c r="EK168" s="185"/>
      <c r="EL168" s="185"/>
      <c r="EM168" s="185"/>
      <c r="EN168" s="185"/>
      <c r="EO168" s="185"/>
      <c r="EP168" s="185"/>
      <c r="EQ168" s="185"/>
      <c r="ER168" s="185"/>
      <c r="ES168" s="185"/>
      <c r="ET168" s="185"/>
      <c r="EU168" s="185"/>
      <c r="EV168" s="185"/>
      <c r="EW168" s="185"/>
      <c r="EX168" s="185"/>
      <c r="EY168" s="185"/>
      <c r="EZ168" s="185"/>
      <c r="FA168" s="185"/>
      <c r="FB168" s="185"/>
      <c r="FC168" s="185"/>
      <c r="FD168" s="185"/>
      <c r="FE168" s="185"/>
      <c r="FF168" s="185"/>
      <c r="FG168" s="185"/>
      <c r="FH168" s="185"/>
      <c r="FI168" s="185"/>
      <c r="FJ168" s="185"/>
      <c r="FK168" s="185"/>
      <c r="FL168" s="185"/>
      <c r="FM168" s="185"/>
      <c r="FN168" s="185"/>
      <c r="FO168" s="185"/>
      <c r="FP168" s="185"/>
      <c r="FQ168" s="185"/>
      <c r="FR168" s="185"/>
      <c r="FS168" s="185"/>
      <c r="FT168" s="185"/>
      <c r="FU168" s="185"/>
      <c r="FV168" s="185"/>
      <c r="FW168" s="185"/>
      <c r="FX168" s="185"/>
      <c r="FY168" s="185"/>
      <c r="FZ168" s="185"/>
      <c r="GA168" s="185"/>
      <c r="GB168" s="185"/>
      <c r="GC168" s="185"/>
      <c r="GD168" s="185"/>
      <c r="GE168" s="185"/>
      <c r="GF168" s="185"/>
      <c r="GG168" s="185"/>
      <c r="GH168" s="185"/>
      <c r="GI168" s="185"/>
      <c r="GJ168" s="185"/>
      <c r="GK168" s="185"/>
      <c r="GL168" s="185"/>
      <c r="GM168" s="185"/>
      <c r="GN168" s="185"/>
      <c r="GO168" s="185"/>
      <c r="GP168" s="185"/>
      <c r="GQ168" s="185"/>
      <c r="GR168" s="185"/>
      <c r="GS168" s="185"/>
      <c r="GT168" s="185"/>
      <c r="GU168" s="185"/>
      <c r="GV168" s="185"/>
      <c r="GW168" s="185"/>
      <c r="GX168" s="185"/>
      <c r="GY168" s="185"/>
      <c r="GZ168" s="185"/>
      <c r="HA168" s="185"/>
      <c r="HB168" s="185"/>
      <c r="HC168" s="185"/>
      <c r="HD168" s="185"/>
      <c r="HE168" s="185"/>
      <c r="HF168" s="185"/>
      <c r="HG168" s="185"/>
      <c r="HH168" s="185"/>
      <c r="HI168" s="185"/>
      <c r="HJ168" s="185"/>
      <c r="HK168" s="185"/>
      <c r="HL168" s="185"/>
      <c r="HM168" s="185"/>
      <c r="HN168" s="185"/>
      <c r="HO168" s="185"/>
      <c r="HP168" s="185"/>
      <c r="HQ168" s="185"/>
      <c r="HR168" s="185"/>
      <c r="HS168" s="185"/>
      <c r="HT168" s="185"/>
      <c r="HU168" s="185"/>
      <c r="HV168" s="185"/>
      <c r="HW168" s="185"/>
      <c r="HX168" s="185"/>
      <c r="HY168" s="185"/>
      <c r="HZ168" s="185"/>
      <c r="IA168" s="185"/>
      <c r="IB168" s="185"/>
      <c r="IC168" s="185"/>
      <c r="ID168" s="185"/>
      <c r="IE168" s="185"/>
      <c r="IF168" s="185"/>
      <c r="IG168" s="185"/>
      <c r="IH168" s="185"/>
      <c r="II168" s="185"/>
      <c r="IJ168" s="185"/>
      <c r="IK168" s="185"/>
      <c r="IL168" s="185"/>
      <c r="IM168" s="185"/>
      <c r="IN168" s="185"/>
      <c r="IO168" s="185"/>
      <c r="IP168" s="185"/>
      <c r="IQ168" s="185"/>
      <c r="IR168" s="185"/>
      <c r="IS168" s="185"/>
      <c r="IT168" s="185"/>
      <c r="IU168" s="185"/>
      <c r="IV168" s="185"/>
      <c r="IW168" s="185"/>
    </row>
    <row r="169" customFormat="false" ht="15.75" hidden="true" customHeight="false" outlineLevel="0" collapsed="false">
      <c r="A169" s="182" t="s">
        <v>330</v>
      </c>
      <c r="B169" s="183"/>
      <c r="C169" s="183" t="n">
        <f aca="false">$B$169*C26</f>
        <v>0</v>
      </c>
      <c r="D169" s="183" t="n">
        <f aca="false">$B$169*D26*1.0775</f>
        <v>0</v>
      </c>
      <c r="E169" s="183" t="n">
        <f aca="false">$B$169*E26*1.0775</f>
        <v>0</v>
      </c>
      <c r="F169" s="183" t="n">
        <f aca="false">$B$169*F26*1.0775</f>
        <v>0</v>
      </c>
      <c r="G169" s="183" t="n">
        <f aca="false">$B$169*G26*1.0775</f>
        <v>0</v>
      </c>
      <c r="H169" s="183" t="n">
        <f aca="false">$B$169*H26*1.0775</f>
        <v>0</v>
      </c>
      <c r="I169" s="183" t="n">
        <f aca="false">$B$169*I26*1.0775</f>
        <v>0</v>
      </c>
      <c r="J169" s="183" t="n">
        <f aca="false">$B$169*J26*1.0775</f>
        <v>0</v>
      </c>
      <c r="K169" s="183" t="n">
        <f aca="false">$B$169*K26*1.0775</f>
        <v>0</v>
      </c>
      <c r="L169" s="183" t="n">
        <f aca="false">$B$169*L26*1.0775</f>
        <v>0</v>
      </c>
      <c r="M169" s="183" t="n">
        <f aca="false">$B$169*M26*1.0775</f>
        <v>0</v>
      </c>
      <c r="N169" s="183" t="n">
        <f aca="false">$B$169*N26*1.0775</f>
        <v>0</v>
      </c>
      <c r="O169" s="184" t="n">
        <f aca="false">SUM(C169:N169)</f>
        <v>0</v>
      </c>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c r="CH169" s="185"/>
      <c r="CI169" s="185"/>
      <c r="CJ169" s="185"/>
      <c r="CK169" s="185"/>
      <c r="CL169" s="185"/>
      <c r="CM169" s="185"/>
      <c r="CN169" s="185"/>
      <c r="CO169" s="185"/>
      <c r="CP169" s="185"/>
      <c r="CQ169" s="185"/>
      <c r="CR169" s="185"/>
      <c r="CS169" s="185"/>
      <c r="CT169" s="185"/>
      <c r="CU169" s="185"/>
      <c r="CV169" s="185"/>
      <c r="CW169" s="185"/>
      <c r="CX169" s="185"/>
      <c r="CY169" s="185"/>
      <c r="CZ169" s="185"/>
      <c r="DA169" s="185"/>
      <c r="DB169" s="185"/>
      <c r="DC169" s="185"/>
      <c r="DD169" s="185"/>
      <c r="DE169" s="185"/>
      <c r="DF169" s="185"/>
      <c r="DG169" s="185"/>
      <c r="DH169" s="185"/>
      <c r="DI169" s="185"/>
      <c r="DJ169" s="185"/>
      <c r="DK169" s="185"/>
      <c r="DL169" s="185"/>
      <c r="DM169" s="185"/>
      <c r="DN169" s="185"/>
      <c r="DO169" s="185"/>
      <c r="DP169" s="185"/>
      <c r="DQ169" s="185"/>
      <c r="DR169" s="185"/>
      <c r="DS169" s="185"/>
      <c r="DT169" s="185"/>
      <c r="DU169" s="185"/>
      <c r="DV169" s="185"/>
      <c r="DW169" s="185"/>
      <c r="DX169" s="185"/>
      <c r="DY169" s="185"/>
      <c r="DZ169" s="185"/>
      <c r="EA169" s="185"/>
      <c r="EB169" s="185"/>
      <c r="EC169" s="185"/>
      <c r="ED169" s="185"/>
      <c r="EE169" s="185"/>
      <c r="EF169" s="185"/>
      <c r="EG169" s="185"/>
      <c r="EH169" s="185"/>
      <c r="EI169" s="185"/>
      <c r="EJ169" s="185"/>
      <c r="EK169" s="185"/>
      <c r="EL169" s="185"/>
      <c r="EM169" s="185"/>
      <c r="EN169" s="185"/>
      <c r="EO169" s="185"/>
      <c r="EP169" s="185"/>
      <c r="EQ169" s="185"/>
      <c r="ER169" s="185"/>
      <c r="ES169" s="185"/>
      <c r="ET169" s="185"/>
      <c r="EU169" s="185"/>
      <c r="EV169" s="185"/>
      <c r="EW169" s="185"/>
      <c r="EX169" s="185"/>
      <c r="EY169" s="185"/>
      <c r="EZ169" s="185"/>
      <c r="FA169" s="185"/>
      <c r="FB169" s="185"/>
      <c r="FC169" s="185"/>
      <c r="FD169" s="185"/>
      <c r="FE169" s="185"/>
      <c r="FF169" s="185"/>
      <c r="FG169" s="185"/>
      <c r="FH169" s="185"/>
      <c r="FI169" s="185"/>
      <c r="FJ169" s="185"/>
      <c r="FK169" s="185"/>
      <c r="FL169" s="185"/>
      <c r="FM169" s="185"/>
      <c r="FN169" s="185"/>
      <c r="FO169" s="185"/>
      <c r="FP169" s="185"/>
      <c r="FQ169" s="185"/>
      <c r="FR169" s="185"/>
      <c r="FS169" s="185"/>
      <c r="FT169" s="185"/>
      <c r="FU169" s="185"/>
      <c r="FV169" s="185"/>
      <c r="FW169" s="185"/>
      <c r="FX169" s="185"/>
      <c r="FY169" s="185"/>
      <c r="FZ169" s="185"/>
      <c r="GA169" s="185"/>
      <c r="GB169" s="185"/>
      <c r="GC169" s="185"/>
      <c r="GD169" s="185"/>
      <c r="GE169" s="185"/>
      <c r="GF169" s="185"/>
      <c r="GG169" s="185"/>
      <c r="GH169" s="185"/>
      <c r="GI169" s="185"/>
      <c r="GJ169" s="185"/>
      <c r="GK169" s="185"/>
      <c r="GL169" s="185"/>
      <c r="GM169" s="185"/>
      <c r="GN169" s="185"/>
      <c r="GO169" s="185"/>
      <c r="GP169" s="185"/>
      <c r="GQ169" s="185"/>
      <c r="GR169" s="185"/>
      <c r="GS169" s="185"/>
      <c r="GT169" s="185"/>
      <c r="GU169" s="185"/>
      <c r="GV169" s="185"/>
      <c r="GW169" s="185"/>
      <c r="GX169" s="185"/>
      <c r="GY169" s="185"/>
      <c r="GZ169" s="185"/>
      <c r="HA169" s="185"/>
      <c r="HB169" s="185"/>
      <c r="HC169" s="185"/>
      <c r="HD169" s="185"/>
      <c r="HE169" s="185"/>
      <c r="HF169" s="185"/>
      <c r="HG169" s="185"/>
      <c r="HH169" s="185"/>
      <c r="HI169" s="185"/>
      <c r="HJ169" s="185"/>
      <c r="HK169" s="185"/>
      <c r="HL169" s="185"/>
      <c r="HM169" s="185"/>
      <c r="HN169" s="185"/>
      <c r="HO169" s="185"/>
      <c r="HP169" s="185"/>
      <c r="HQ169" s="185"/>
      <c r="HR169" s="185"/>
      <c r="HS169" s="185"/>
      <c r="HT169" s="185"/>
      <c r="HU169" s="185"/>
      <c r="HV169" s="185"/>
      <c r="HW169" s="185"/>
      <c r="HX169" s="185"/>
      <c r="HY169" s="185"/>
      <c r="HZ169" s="185"/>
      <c r="IA169" s="185"/>
      <c r="IB169" s="185"/>
      <c r="IC169" s="185"/>
      <c r="ID169" s="185"/>
      <c r="IE169" s="185"/>
      <c r="IF169" s="185"/>
      <c r="IG169" s="185"/>
      <c r="IH169" s="185"/>
      <c r="II169" s="185"/>
      <c r="IJ169" s="185"/>
      <c r="IK169" s="185"/>
      <c r="IL169" s="185"/>
      <c r="IM169" s="185"/>
      <c r="IN169" s="185"/>
      <c r="IO169" s="185"/>
      <c r="IP169" s="185"/>
      <c r="IQ169" s="185"/>
      <c r="IR169" s="185"/>
      <c r="IS169" s="185"/>
      <c r="IT169" s="185"/>
      <c r="IU169" s="185"/>
      <c r="IV169" s="185"/>
      <c r="IW169" s="185"/>
    </row>
    <row r="170" customFormat="false" ht="15.75" hidden="true" customHeight="false" outlineLevel="0" collapsed="false">
      <c r="O170" s="184" t="n">
        <f aca="false">SUM(C170:N170)</f>
        <v>0</v>
      </c>
    </row>
    <row r="171" customFormat="false" ht="15.75" hidden="true" customHeight="false" outlineLevel="0" collapsed="false">
      <c r="A171" s="182" t="s">
        <v>332</v>
      </c>
      <c r="B171" s="183" t="n">
        <f aca="false">35000/12</f>
        <v>2916.66666666667</v>
      </c>
      <c r="C171" s="183" t="n">
        <f aca="false">$B$171*C28</f>
        <v>0</v>
      </c>
      <c r="D171" s="183" t="n">
        <f aca="false">$B$171*D28*1.0775</f>
        <v>0</v>
      </c>
      <c r="E171" s="183" t="n">
        <f aca="false">$B$171*E28*1.0775</f>
        <v>0</v>
      </c>
      <c r="F171" s="183" t="n">
        <f aca="false">$B$171*F28*1.0775</f>
        <v>0</v>
      </c>
      <c r="G171" s="183" t="n">
        <f aca="false">$B$171*G28*1.0775</f>
        <v>0</v>
      </c>
      <c r="H171" s="183" t="n">
        <f aca="false">$B$171*H28*1.0775</f>
        <v>0</v>
      </c>
      <c r="I171" s="183" t="n">
        <f aca="false">$B$171*I28*1.0775</f>
        <v>0</v>
      </c>
      <c r="J171" s="183" t="n">
        <f aca="false">$B$171*J28*1.0775</f>
        <v>0</v>
      </c>
      <c r="K171" s="183" t="n">
        <f aca="false">$B$171*K28*1.0775</f>
        <v>0</v>
      </c>
      <c r="L171" s="183" t="n">
        <f aca="false">$B$171*L28*1.0775</f>
        <v>0</v>
      </c>
      <c r="M171" s="183" t="n">
        <f aca="false">$B$171*M28*1.0775</f>
        <v>0</v>
      </c>
      <c r="N171" s="183" t="n">
        <f aca="false">$B$171*N28*1.0775</f>
        <v>0</v>
      </c>
      <c r="O171" s="184" t="n">
        <f aca="false">SUM(C171:N171)</f>
        <v>0</v>
      </c>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85"/>
      <c r="BL171" s="185"/>
      <c r="BM171" s="185"/>
      <c r="BN171" s="185"/>
      <c r="BO171" s="185"/>
      <c r="BP171" s="185"/>
      <c r="BQ171" s="185"/>
      <c r="BR171" s="185"/>
      <c r="BS171" s="185"/>
      <c r="BT171" s="185"/>
      <c r="BU171" s="185"/>
      <c r="BV171" s="185"/>
      <c r="BW171" s="185"/>
      <c r="BX171" s="185"/>
      <c r="BY171" s="185"/>
      <c r="BZ171" s="185"/>
      <c r="CA171" s="185"/>
      <c r="CB171" s="185"/>
      <c r="CC171" s="185"/>
      <c r="CD171" s="185"/>
      <c r="CE171" s="185"/>
      <c r="CF171" s="185"/>
      <c r="CG171" s="185"/>
      <c r="CH171" s="185"/>
      <c r="CI171" s="185"/>
      <c r="CJ171" s="185"/>
      <c r="CK171" s="185"/>
      <c r="CL171" s="185"/>
      <c r="CM171" s="185"/>
      <c r="CN171" s="185"/>
      <c r="CO171" s="185"/>
      <c r="CP171" s="185"/>
      <c r="CQ171" s="185"/>
      <c r="CR171" s="185"/>
      <c r="CS171" s="185"/>
      <c r="CT171" s="185"/>
      <c r="CU171" s="185"/>
      <c r="CV171" s="185"/>
      <c r="CW171" s="185"/>
      <c r="CX171" s="185"/>
      <c r="CY171" s="185"/>
      <c r="CZ171" s="185"/>
      <c r="DA171" s="185"/>
      <c r="DB171" s="185"/>
      <c r="DC171" s="185"/>
      <c r="DD171" s="185"/>
      <c r="DE171" s="185"/>
      <c r="DF171" s="185"/>
      <c r="DG171" s="185"/>
      <c r="DH171" s="185"/>
      <c r="DI171" s="185"/>
      <c r="DJ171" s="185"/>
      <c r="DK171" s="185"/>
      <c r="DL171" s="185"/>
      <c r="DM171" s="185"/>
      <c r="DN171" s="185"/>
      <c r="DO171" s="185"/>
      <c r="DP171" s="185"/>
      <c r="DQ171" s="185"/>
      <c r="DR171" s="185"/>
      <c r="DS171" s="185"/>
      <c r="DT171" s="185"/>
      <c r="DU171" s="185"/>
      <c r="DV171" s="185"/>
      <c r="DW171" s="185"/>
      <c r="DX171" s="185"/>
      <c r="DY171" s="185"/>
      <c r="DZ171" s="185"/>
      <c r="EA171" s="185"/>
      <c r="EB171" s="185"/>
      <c r="EC171" s="185"/>
      <c r="ED171" s="185"/>
      <c r="EE171" s="185"/>
      <c r="EF171" s="185"/>
      <c r="EG171" s="185"/>
      <c r="EH171" s="185"/>
      <c r="EI171" s="185"/>
      <c r="EJ171" s="185"/>
      <c r="EK171" s="185"/>
      <c r="EL171" s="185"/>
      <c r="EM171" s="185"/>
      <c r="EN171" s="185"/>
      <c r="EO171" s="185"/>
      <c r="EP171" s="185"/>
      <c r="EQ171" s="185"/>
      <c r="ER171" s="185"/>
      <c r="ES171" s="185"/>
      <c r="ET171" s="185"/>
      <c r="EU171" s="185"/>
      <c r="EV171" s="185"/>
      <c r="EW171" s="185"/>
      <c r="EX171" s="185"/>
      <c r="EY171" s="185"/>
      <c r="EZ171" s="185"/>
      <c r="FA171" s="185"/>
      <c r="FB171" s="185"/>
      <c r="FC171" s="185"/>
      <c r="FD171" s="185"/>
      <c r="FE171" s="185"/>
      <c r="FF171" s="185"/>
      <c r="FG171" s="185"/>
      <c r="FH171" s="185"/>
      <c r="FI171" s="185"/>
      <c r="FJ171" s="185"/>
      <c r="FK171" s="185"/>
      <c r="FL171" s="185"/>
      <c r="FM171" s="185"/>
      <c r="FN171" s="185"/>
      <c r="FO171" s="185"/>
      <c r="FP171" s="185"/>
      <c r="FQ171" s="185"/>
      <c r="FR171" s="185"/>
      <c r="FS171" s="185"/>
      <c r="FT171" s="185"/>
      <c r="FU171" s="185"/>
      <c r="FV171" s="185"/>
      <c r="FW171" s="185"/>
      <c r="FX171" s="185"/>
      <c r="FY171" s="185"/>
      <c r="FZ171" s="185"/>
      <c r="GA171" s="185"/>
      <c r="GB171" s="185"/>
      <c r="GC171" s="185"/>
      <c r="GD171" s="185"/>
      <c r="GE171" s="185"/>
      <c r="GF171" s="185"/>
      <c r="GG171" s="185"/>
      <c r="GH171" s="185"/>
      <c r="GI171" s="185"/>
      <c r="GJ171" s="185"/>
      <c r="GK171" s="185"/>
      <c r="GL171" s="185"/>
      <c r="GM171" s="185"/>
      <c r="GN171" s="185"/>
      <c r="GO171" s="185"/>
      <c r="GP171" s="185"/>
      <c r="GQ171" s="185"/>
      <c r="GR171" s="185"/>
      <c r="GS171" s="185"/>
      <c r="GT171" s="185"/>
      <c r="GU171" s="185"/>
      <c r="GV171" s="185"/>
      <c r="GW171" s="185"/>
      <c r="GX171" s="185"/>
      <c r="GY171" s="185"/>
      <c r="GZ171" s="185"/>
      <c r="HA171" s="185"/>
      <c r="HB171" s="185"/>
      <c r="HC171" s="185"/>
      <c r="HD171" s="185"/>
      <c r="HE171" s="185"/>
      <c r="HF171" s="185"/>
      <c r="HG171" s="185"/>
      <c r="HH171" s="185"/>
      <c r="HI171" s="185"/>
      <c r="HJ171" s="185"/>
      <c r="HK171" s="185"/>
      <c r="HL171" s="185"/>
      <c r="HM171" s="185"/>
      <c r="HN171" s="185"/>
      <c r="HO171" s="185"/>
      <c r="HP171" s="185"/>
      <c r="HQ171" s="185"/>
      <c r="HR171" s="185"/>
      <c r="HS171" s="185"/>
      <c r="HT171" s="185"/>
      <c r="HU171" s="185"/>
      <c r="HV171" s="185"/>
      <c r="HW171" s="185"/>
      <c r="HX171" s="185"/>
      <c r="HY171" s="185"/>
      <c r="HZ171" s="185"/>
      <c r="IA171" s="185"/>
      <c r="IB171" s="185"/>
      <c r="IC171" s="185"/>
      <c r="ID171" s="185"/>
      <c r="IE171" s="185"/>
      <c r="IF171" s="185"/>
      <c r="IG171" s="185"/>
      <c r="IH171" s="185"/>
      <c r="II171" s="185"/>
      <c r="IJ171" s="185"/>
      <c r="IK171" s="185"/>
      <c r="IL171" s="185"/>
      <c r="IM171" s="185"/>
      <c r="IN171" s="185"/>
      <c r="IO171" s="185"/>
      <c r="IP171" s="185"/>
      <c r="IQ171" s="185"/>
      <c r="IR171" s="185"/>
      <c r="IS171" s="185"/>
      <c r="IT171" s="185"/>
      <c r="IU171" s="185"/>
      <c r="IV171" s="185"/>
      <c r="IW171" s="185"/>
    </row>
    <row r="172" customFormat="false" ht="15.75" hidden="true" customHeight="false" outlineLevel="0" collapsed="false">
      <c r="A172" s="182" t="s">
        <v>333</v>
      </c>
      <c r="B172" s="183" t="n">
        <f aca="false">50000/12</f>
        <v>4166.66666666667</v>
      </c>
      <c r="C172" s="183" t="n">
        <f aca="false">$B$172*C29</f>
        <v>0</v>
      </c>
      <c r="D172" s="183" t="n">
        <f aca="false">$B$172*D29*1.0775</f>
        <v>0</v>
      </c>
      <c r="E172" s="183" t="n">
        <f aca="false">$B$172*E29*1.0775</f>
        <v>0</v>
      </c>
      <c r="F172" s="183" t="n">
        <f aca="false">$B$172*F29*1.0775</f>
        <v>0</v>
      </c>
      <c r="G172" s="183" t="n">
        <f aca="false">$B$172*G29*1.0775</f>
        <v>0</v>
      </c>
      <c r="H172" s="183" t="n">
        <f aca="false">$B$172*H29*1.0775</f>
        <v>0</v>
      </c>
      <c r="I172" s="183" t="n">
        <f aca="false">$B$172*I29*1.0775</f>
        <v>0</v>
      </c>
      <c r="J172" s="183" t="n">
        <f aca="false">$B$172*J29*1.0775</f>
        <v>0</v>
      </c>
      <c r="K172" s="183" t="n">
        <f aca="false">$B$172*K29*1.0775</f>
        <v>0</v>
      </c>
      <c r="L172" s="183" t="n">
        <f aca="false">$B$172*L29*1.0775</f>
        <v>0</v>
      </c>
      <c r="M172" s="183" t="n">
        <f aca="false">$B$172*M29*1.0775</f>
        <v>0</v>
      </c>
      <c r="N172" s="183" t="n">
        <f aca="false">$B$172*N29*1.0775</f>
        <v>0</v>
      </c>
      <c r="O172" s="184" t="n">
        <f aca="false">SUM(C172:N172)</f>
        <v>0</v>
      </c>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5"/>
      <c r="BQ172" s="185"/>
      <c r="BR172" s="185"/>
      <c r="BS172" s="185"/>
      <c r="BT172" s="185"/>
      <c r="BU172" s="185"/>
      <c r="BV172" s="185"/>
      <c r="BW172" s="185"/>
      <c r="BX172" s="185"/>
      <c r="BY172" s="185"/>
      <c r="BZ172" s="185"/>
      <c r="CA172" s="185"/>
      <c r="CB172" s="185"/>
      <c r="CC172" s="185"/>
      <c r="CD172" s="185"/>
      <c r="CE172" s="185"/>
      <c r="CF172" s="185"/>
      <c r="CG172" s="185"/>
      <c r="CH172" s="185"/>
      <c r="CI172" s="185"/>
      <c r="CJ172" s="185"/>
      <c r="CK172" s="185"/>
      <c r="CL172" s="185"/>
      <c r="CM172" s="185"/>
      <c r="CN172" s="185"/>
      <c r="CO172" s="185"/>
      <c r="CP172" s="185"/>
      <c r="CQ172" s="185"/>
      <c r="CR172" s="185"/>
      <c r="CS172" s="185"/>
      <c r="CT172" s="185"/>
      <c r="CU172" s="185"/>
      <c r="CV172" s="185"/>
      <c r="CW172" s="185"/>
      <c r="CX172" s="185"/>
      <c r="CY172" s="185"/>
      <c r="CZ172" s="185"/>
      <c r="DA172" s="185"/>
      <c r="DB172" s="185"/>
      <c r="DC172" s="185"/>
      <c r="DD172" s="185"/>
      <c r="DE172" s="185"/>
      <c r="DF172" s="185"/>
      <c r="DG172" s="185"/>
      <c r="DH172" s="185"/>
      <c r="DI172" s="185"/>
      <c r="DJ172" s="185"/>
      <c r="DK172" s="185"/>
      <c r="DL172" s="185"/>
      <c r="DM172" s="185"/>
      <c r="DN172" s="185"/>
      <c r="DO172" s="185"/>
      <c r="DP172" s="185"/>
      <c r="DQ172" s="185"/>
      <c r="DR172" s="185"/>
      <c r="DS172" s="185"/>
      <c r="DT172" s="185"/>
      <c r="DU172" s="185"/>
      <c r="DV172" s="185"/>
      <c r="DW172" s="185"/>
      <c r="DX172" s="185"/>
      <c r="DY172" s="185"/>
      <c r="DZ172" s="185"/>
      <c r="EA172" s="185"/>
      <c r="EB172" s="185"/>
      <c r="EC172" s="185"/>
      <c r="ED172" s="185"/>
      <c r="EE172" s="185"/>
      <c r="EF172" s="185"/>
      <c r="EG172" s="185"/>
      <c r="EH172" s="185"/>
      <c r="EI172" s="185"/>
      <c r="EJ172" s="185"/>
      <c r="EK172" s="185"/>
      <c r="EL172" s="185"/>
      <c r="EM172" s="185"/>
      <c r="EN172" s="185"/>
      <c r="EO172" s="185"/>
      <c r="EP172" s="185"/>
      <c r="EQ172" s="185"/>
      <c r="ER172" s="185"/>
      <c r="ES172" s="185"/>
      <c r="ET172" s="185"/>
      <c r="EU172" s="185"/>
      <c r="EV172" s="185"/>
      <c r="EW172" s="185"/>
      <c r="EX172" s="185"/>
      <c r="EY172" s="185"/>
      <c r="EZ172" s="185"/>
      <c r="FA172" s="185"/>
      <c r="FB172" s="185"/>
      <c r="FC172" s="185"/>
      <c r="FD172" s="185"/>
      <c r="FE172" s="185"/>
      <c r="FF172" s="185"/>
      <c r="FG172" s="185"/>
      <c r="FH172" s="185"/>
      <c r="FI172" s="185"/>
      <c r="FJ172" s="185"/>
      <c r="FK172" s="185"/>
      <c r="FL172" s="185"/>
      <c r="FM172" s="185"/>
      <c r="FN172" s="185"/>
      <c r="FO172" s="185"/>
      <c r="FP172" s="185"/>
      <c r="FQ172" s="185"/>
      <c r="FR172" s="185"/>
      <c r="FS172" s="185"/>
      <c r="FT172" s="185"/>
      <c r="FU172" s="185"/>
      <c r="FV172" s="185"/>
      <c r="FW172" s="185"/>
      <c r="FX172" s="185"/>
      <c r="FY172" s="185"/>
      <c r="FZ172" s="185"/>
      <c r="GA172" s="185"/>
      <c r="GB172" s="185"/>
      <c r="GC172" s="185"/>
      <c r="GD172" s="185"/>
      <c r="GE172" s="185"/>
      <c r="GF172" s="185"/>
      <c r="GG172" s="185"/>
      <c r="GH172" s="185"/>
      <c r="GI172" s="185"/>
      <c r="GJ172" s="185"/>
      <c r="GK172" s="185"/>
      <c r="GL172" s="185"/>
      <c r="GM172" s="185"/>
      <c r="GN172" s="185"/>
      <c r="GO172" s="185"/>
      <c r="GP172" s="185"/>
      <c r="GQ172" s="185"/>
      <c r="GR172" s="185"/>
      <c r="GS172" s="185"/>
      <c r="GT172" s="185"/>
      <c r="GU172" s="185"/>
      <c r="GV172" s="185"/>
      <c r="GW172" s="185"/>
      <c r="GX172" s="185"/>
      <c r="GY172" s="185"/>
      <c r="GZ172" s="185"/>
      <c r="HA172" s="185"/>
      <c r="HB172" s="185"/>
      <c r="HC172" s="185"/>
      <c r="HD172" s="185"/>
      <c r="HE172" s="185"/>
      <c r="HF172" s="185"/>
      <c r="HG172" s="185"/>
      <c r="HH172" s="185"/>
      <c r="HI172" s="185"/>
      <c r="HJ172" s="185"/>
      <c r="HK172" s="185"/>
      <c r="HL172" s="185"/>
      <c r="HM172" s="185"/>
      <c r="HN172" s="185"/>
      <c r="HO172" s="185"/>
      <c r="HP172" s="185"/>
      <c r="HQ172" s="185"/>
      <c r="HR172" s="185"/>
      <c r="HS172" s="185"/>
      <c r="HT172" s="185"/>
      <c r="HU172" s="185"/>
      <c r="HV172" s="185"/>
      <c r="HW172" s="185"/>
      <c r="HX172" s="185"/>
      <c r="HY172" s="185"/>
      <c r="HZ172" s="185"/>
      <c r="IA172" s="185"/>
      <c r="IB172" s="185"/>
      <c r="IC172" s="185"/>
      <c r="ID172" s="185"/>
      <c r="IE172" s="185"/>
      <c r="IF172" s="185"/>
      <c r="IG172" s="185"/>
      <c r="IH172" s="185"/>
      <c r="II172" s="185"/>
      <c r="IJ172" s="185"/>
      <c r="IK172" s="185"/>
      <c r="IL172" s="185"/>
      <c r="IM172" s="185"/>
      <c r="IN172" s="185"/>
      <c r="IO172" s="185"/>
      <c r="IP172" s="185"/>
      <c r="IQ172" s="185"/>
      <c r="IR172" s="185"/>
      <c r="IS172" s="185"/>
      <c r="IT172" s="185"/>
      <c r="IU172" s="185"/>
      <c r="IV172" s="185"/>
      <c r="IW172" s="185"/>
    </row>
    <row r="173" customFormat="false" ht="15.75" hidden="true" customHeight="false" outlineLevel="0" collapsed="false">
      <c r="A173" s="186" t="s">
        <v>334</v>
      </c>
      <c r="B173" s="187"/>
      <c r="C173" s="188" t="n">
        <f aca="false">SUM(C157:C172)</f>
        <v>0</v>
      </c>
      <c r="D173" s="188" t="n">
        <f aca="false">SUM(D157:D172)</f>
        <v>0</v>
      </c>
      <c r="E173" s="188" t="n">
        <f aca="false">SUM(E157:E172)</f>
        <v>0</v>
      </c>
      <c r="F173" s="188" t="n">
        <f aca="false">SUM(F157:F172)</f>
        <v>0</v>
      </c>
      <c r="G173" s="188" t="n">
        <f aca="false">SUM(G157:G172)</f>
        <v>0</v>
      </c>
      <c r="H173" s="188" t="n">
        <f aca="false">SUM(H157:H172)</f>
        <v>0</v>
      </c>
      <c r="I173" s="188" t="n">
        <f aca="false">SUM(I157:I172)</f>
        <v>0</v>
      </c>
      <c r="J173" s="188" t="n">
        <f aca="false">SUM(J157:J172)</f>
        <v>0</v>
      </c>
      <c r="K173" s="188" t="n">
        <f aca="false">SUM(K157:K172)</f>
        <v>0</v>
      </c>
      <c r="L173" s="188" t="n">
        <f aca="false">SUM(L157:L172)</f>
        <v>0</v>
      </c>
      <c r="M173" s="188" t="n">
        <f aca="false">SUM(M157:M172)</f>
        <v>0</v>
      </c>
      <c r="N173" s="188" t="n">
        <f aca="false">SUM(N157:N172)</f>
        <v>0</v>
      </c>
      <c r="O173" s="189" t="n">
        <f aca="false">SUM(O157:O172)</f>
        <v>0</v>
      </c>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85"/>
      <c r="BL173" s="185"/>
      <c r="BM173" s="185"/>
      <c r="BN173" s="185"/>
      <c r="BO173" s="185"/>
      <c r="BP173" s="185"/>
      <c r="BQ173" s="185"/>
      <c r="BR173" s="185"/>
      <c r="BS173" s="185"/>
      <c r="BT173" s="185"/>
      <c r="BU173" s="185"/>
      <c r="BV173" s="185"/>
      <c r="BW173" s="185"/>
      <c r="BX173" s="185"/>
      <c r="BY173" s="185"/>
      <c r="BZ173" s="185"/>
      <c r="CA173" s="185"/>
      <c r="CB173" s="185"/>
      <c r="CC173" s="185"/>
      <c r="CD173" s="185"/>
      <c r="CE173" s="185"/>
      <c r="CF173" s="185"/>
      <c r="CG173" s="185"/>
      <c r="CH173" s="185"/>
      <c r="CI173" s="185"/>
      <c r="CJ173" s="185"/>
      <c r="CK173" s="185"/>
      <c r="CL173" s="185"/>
      <c r="CM173" s="185"/>
      <c r="CN173" s="185"/>
      <c r="CO173" s="185"/>
      <c r="CP173" s="185"/>
      <c r="CQ173" s="185"/>
      <c r="CR173" s="185"/>
      <c r="CS173" s="185"/>
      <c r="CT173" s="185"/>
      <c r="CU173" s="185"/>
      <c r="CV173" s="185"/>
      <c r="CW173" s="185"/>
      <c r="CX173" s="185"/>
      <c r="CY173" s="185"/>
      <c r="CZ173" s="185"/>
      <c r="DA173" s="185"/>
      <c r="DB173" s="185"/>
      <c r="DC173" s="185"/>
      <c r="DD173" s="185"/>
      <c r="DE173" s="185"/>
      <c r="DF173" s="185"/>
      <c r="DG173" s="185"/>
      <c r="DH173" s="185"/>
      <c r="DI173" s="185"/>
      <c r="DJ173" s="185"/>
      <c r="DK173" s="185"/>
      <c r="DL173" s="185"/>
      <c r="DM173" s="185"/>
      <c r="DN173" s="185"/>
      <c r="DO173" s="185"/>
      <c r="DP173" s="185"/>
      <c r="DQ173" s="185"/>
      <c r="DR173" s="185"/>
      <c r="DS173" s="185"/>
      <c r="DT173" s="185"/>
      <c r="DU173" s="185"/>
      <c r="DV173" s="185"/>
      <c r="DW173" s="185"/>
      <c r="DX173" s="185"/>
      <c r="DY173" s="185"/>
      <c r="DZ173" s="185"/>
      <c r="EA173" s="185"/>
      <c r="EB173" s="185"/>
      <c r="EC173" s="185"/>
      <c r="ED173" s="185"/>
      <c r="EE173" s="185"/>
      <c r="EF173" s="185"/>
      <c r="EG173" s="185"/>
      <c r="EH173" s="185"/>
      <c r="EI173" s="185"/>
      <c r="EJ173" s="185"/>
      <c r="EK173" s="185"/>
      <c r="EL173" s="185"/>
      <c r="EM173" s="185"/>
      <c r="EN173" s="185"/>
      <c r="EO173" s="185"/>
      <c r="EP173" s="185"/>
      <c r="EQ173" s="185"/>
      <c r="ER173" s="185"/>
      <c r="ES173" s="185"/>
      <c r="ET173" s="185"/>
      <c r="EU173" s="185"/>
      <c r="EV173" s="185"/>
      <c r="EW173" s="185"/>
      <c r="EX173" s="185"/>
      <c r="EY173" s="185"/>
      <c r="EZ173" s="185"/>
      <c r="FA173" s="185"/>
      <c r="FB173" s="185"/>
      <c r="FC173" s="185"/>
      <c r="FD173" s="185"/>
      <c r="FE173" s="185"/>
      <c r="FF173" s="185"/>
      <c r="FG173" s="185"/>
      <c r="FH173" s="185"/>
      <c r="FI173" s="185"/>
      <c r="FJ173" s="185"/>
      <c r="FK173" s="185"/>
      <c r="FL173" s="185"/>
      <c r="FM173" s="185"/>
      <c r="FN173" s="185"/>
      <c r="FO173" s="185"/>
      <c r="FP173" s="185"/>
      <c r="FQ173" s="185"/>
      <c r="FR173" s="185"/>
      <c r="FS173" s="185"/>
      <c r="FT173" s="185"/>
      <c r="FU173" s="185"/>
      <c r="FV173" s="185"/>
      <c r="FW173" s="185"/>
      <c r="FX173" s="185"/>
      <c r="FY173" s="185"/>
      <c r="FZ173" s="185"/>
      <c r="GA173" s="185"/>
      <c r="GB173" s="185"/>
      <c r="GC173" s="185"/>
      <c r="GD173" s="185"/>
      <c r="GE173" s="185"/>
      <c r="GF173" s="185"/>
      <c r="GG173" s="185"/>
      <c r="GH173" s="185"/>
      <c r="GI173" s="185"/>
      <c r="GJ173" s="185"/>
      <c r="GK173" s="185"/>
      <c r="GL173" s="185"/>
      <c r="GM173" s="185"/>
      <c r="GN173" s="185"/>
      <c r="GO173" s="185"/>
      <c r="GP173" s="185"/>
      <c r="GQ173" s="185"/>
      <c r="GR173" s="185"/>
      <c r="GS173" s="185"/>
      <c r="GT173" s="185"/>
      <c r="GU173" s="185"/>
      <c r="GV173" s="185"/>
      <c r="GW173" s="185"/>
      <c r="GX173" s="185"/>
      <c r="GY173" s="185"/>
      <c r="GZ173" s="185"/>
      <c r="HA173" s="185"/>
      <c r="HB173" s="185"/>
      <c r="HC173" s="185"/>
      <c r="HD173" s="185"/>
      <c r="HE173" s="185"/>
      <c r="HF173" s="185"/>
      <c r="HG173" s="185"/>
      <c r="HH173" s="185"/>
      <c r="HI173" s="185"/>
      <c r="HJ173" s="185"/>
      <c r="HK173" s="185"/>
      <c r="HL173" s="185"/>
      <c r="HM173" s="185"/>
      <c r="HN173" s="185"/>
      <c r="HO173" s="185"/>
      <c r="HP173" s="185"/>
      <c r="HQ173" s="185"/>
      <c r="HR173" s="185"/>
      <c r="HS173" s="185"/>
      <c r="HT173" s="185"/>
      <c r="HU173" s="185"/>
      <c r="HV173" s="185"/>
      <c r="HW173" s="185"/>
      <c r="HX173" s="185"/>
      <c r="HY173" s="185"/>
      <c r="HZ173" s="185"/>
      <c r="IA173" s="185"/>
      <c r="IB173" s="185"/>
      <c r="IC173" s="185"/>
      <c r="ID173" s="185"/>
      <c r="IE173" s="185"/>
      <c r="IF173" s="185"/>
      <c r="IG173" s="185"/>
      <c r="IH173" s="185"/>
      <c r="II173" s="185"/>
      <c r="IJ173" s="185"/>
      <c r="IK173" s="185"/>
      <c r="IL173" s="185"/>
      <c r="IM173" s="185"/>
      <c r="IN173" s="185"/>
      <c r="IO173" s="185"/>
      <c r="IP173" s="185"/>
      <c r="IQ173" s="185"/>
      <c r="IR173" s="185"/>
      <c r="IS173" s="185"/>
      <c r="IT173" s="185"/>
      <c r="IU173" s="185"/>
      <c r="IV173" s="185"/>
      <c r="IW173" s="185"/>
    </row>
    <row r="174" customFormat="false" ht="12.75" hidden="true" customHeight="false" outlineLevel="0" collapsed="false">
      <c r="O174" s="207"/>
    </row>
    <row r="175" customFormat="false" ht="12.75" hidden="true" customHeight="false" outlineLevel="0" collapsed="false"/>
    <row r="176" customFormat="false" ht="15.75" hidden="true" customHeight="false" outlineLevel="0" collapsed="false">
      <c r="A176" s="182" t="s">
        <v>127</v>
      </c>
      <c r="B176" s="183" t="n">
        <f aca="false">Assumptions!B21</f>
        <v>12000</v>
      </c>
      <c r="C176" s="183" t="n">
        <f aca="false">$B$176*C20</f>
        <v>0</v>
      </c>
      <c r="D176" s="183" t="n">
        <f aca="false">$B$176*D20*1.075</f>
        <v>0</v>
      </c>
      <c r="E176" s="183" t="n">
        <f aca="false">$B$176*E20*1.075</f>
        <v>0</v>
      </c>
      <c r="F176" s="183" t="n">
        <f aca="false">$B$176*F20*1.075</f>
        <v>0</v>
      </c>
      <c r="G176" s="183" t="n">
        <f aca="false">$B$176*G20*1.075</f>
        <v>0</v>
      </c>
      <c r="H176" s="183" t="n">
        <f aca="false">$B$176*H20*1.075</f>
        <v>0</v>
      </c>
      <c r="I176" s="183" t="n">
        <f aca="false">$B$176*I20*1.075</f>
        <v>0</v>
      </c>
      <c r="J176" s="183" t="n">
        <f aca="false">$B$176*J20*1.075</f>
        <v>0</v>
      </c>
      <c r="K176" s="183" t="n">
        <f aca="false">$B$176*K20*1.075</f>
        <v>0</v>
      </c>
      <c r="L176" s="183" t="n">
        <f aca="false">$B$176*L20*1.075</f>
        <v>0</v>
      </c>
      <c r="M176" s="183" t="n">
        <f aca="false">$B$176*M20*1.075</f>
        <v>0</v>
      </c>
      <c r="N176" s="183" t="n">
        <f aca="false">$B$176*N20*1.075</f>
        <v>0</v>
      </c>
      <c r="O176" s="184" t="n">
        <f aca="false">SUM(C176:N176)</f>
        <v>0</v>
      </c>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5"/>
      <c r="BL176" s="185"/>
      <c r="BM176" s="185"/>
      <c r="BN176" s="185"/>
      <c r="BO176" s="185"/>
      <c r="BP176" s="185"/>
      <c r="BQ176" s="185"/>
      <c r="BR176" s="185"/>
      <c r="BS176" s="185"/>
      <c r="BT176" s="185"/>
      <c r="BU176" s="185"/>
      <c r="BV176" s="185"/>
      <c r="BW176" s="185"/>
      <c r="BX176" s="185"/>
      <c r="BY176" s="185"/>
      <c r="BZ176" s="185"/>
      <c r="CA176" s="185"/>
      <c r="CB176" s="185"/>
      <c r="CC176" s="185"/>
      <c r="CD176" s="185"/>
      <c r="CE176" s="185"/>
      <c r="CF176" s="185"/>
      <c r="CG176" s="185"/>
      <c r="CH176" s="185"/>
      <c r="CI176" s="185"/>
      <c r="CJ176" s="185"/>
      <c r="CK176" s="185"/>
      <c r="CL176" s="185"/>
      <c r="CM176" s="185"/>
      <c r="CN176" s="185"/>
      <c r="CO176" s="185"/>
      <c r="CP176" s="185"/>
      <c r="CQ176" s="185"/>
      <c r="CR176" s="185"/>
      <c r="CS176" s="185"/>
      <c r="CT176" s="185"/>
      <c r="CU176" s="185"/>
      <c r="CV176" s="185"/>
      <c r="CW176" s="185"/>
      <c r="CX176" s="185"/>
      <c r="CY176" s="185"/>
      <c r="CZ176" s="185"/>
      <c r="DA176" s="185"/>
      <c r="DB176" s="185"/>
      <c r="DC176" s="185"/>
      <c r="DD176" s="185"/>
      <c r="DE176" s="185"/>
      <c r="DF176" s="185"/>
      <c r="DG176" s="185"/>
      <c r="DH176" s="185"/>
      <c r="DI176" s="185"/>
      <c r="DJ176" s="185"/>
      <c r="DK176" s="185"/>
      <c r="DL176" s="185"/>
      <c r="DM176" s="185"/>
      <c r="DN176" s="185"/>
      <c r="DO176" s="185"/>
      <c r="DP176" s="185"/>
      <c r="DQ176" s="185"/>
      <c r="DR176" s="185"/>
      <c r="DS176" s="185"/>
      <c r="DT176" s="185"/>
      <c r="DU176" s="185"/>
      <c r="DV176" s="185"/>
      <c r="DW176" s="185"/>
      <c r="DX176" s="185"/>
      <c r="DY176" s="185"/>
      <c r="DZ176" s="185"/>
      <c r="EA176" s="185"/>
      <c r="EB176" s="185"/>
      <c r="EC176" s="185"/>
      <c r="ED176" s="185"/>
      <c r="EE176" s="185"/>
      <c r="EF176" s="185"/>
      <c r="EG176" s="185"/>
      <c r="EH176" s="185"/>
      <c r="EI176" s="185"/>
      <c r="EJ176" s="185"/>
      <c r="EK176" s="185"/>
      <c r="EL176" s="185"/>
      <c r="EM176" s="185"/>
      <c r="EN176" s="185"/>
      <c r="EO176" s="185"/>
      <c r="EP176" s="185"/>
      <c r="EQ176" s="185"/>
      <c r="ER176" s="185"/>
      <c r="ES176" s="185"/>
      <c r="ET176" s="185"/>
      <c r="EU176" s="185"/>
      <c r="EV176" s="185"/>
      <c r="EW176" s="185"/>
      <c r="EX176" s="185"/>
      <c r="EY176" s="185"/>
      <c r="EZ176" s="185"/>
      <c r="FA176" s="185"/>
      <c r="FB176" s="185"/>
      <c r="FC176" s="185"/>
      <c r="FD176" s="185"/>
      <c r="FE176" s="185"/>
      <c r="FF176" s="185"/>
      <c r="FG176" s="185"/>
      <c r="FH176" s="185"/>
      <c r="FI176" s="185"/>
      <c r="FJ176" s="185"/>
      <c r="FK176" s="185"/>
      <c r="FL176" s="185"/>
      <c r="FM176" s="185"/>
      <c r="FN176" s="185"/>
      <c r="FO176" s="185"/>
      <c r="FP176" s="185"/>
      <c r="FQ176" s="185"/>
      <c r="FR176" s="185"/>
      <c r="FS176" s="185"/>
      <c r="FT176" s="185"/>
      <c r="FU176" s="185"/>
      <c r="FV176" s="185"/>
      <c r="FW176" s="185"/>
      <c r="FX176" s="185"/>
      <c r="FY176" s="185"/>
      <c r="FZ176" s="185"/>
      <c r="GA176" s="185"/>
      <c r="GB176" s="185"/>
      <c r="GC176" s="185"/>
      <c r="GD176" s="185"/>
      <c r="GE176" s="185"/>
      <c r="GF176" s="185"/>
      <c r="GG176" s="185"/>
      <c r="GH176" s="185"/>
      <c r="GI176" s="185"/>
      <c r="GJ176" s="185"/>
      <c r="GK176" s="185"/>
      <c r="GL176" s="185"/>
      <c r="GM176" s="185"/>
      <c r="GN176" s="185"/>
      <c r="GO176" s="185"/>
      <c r="GP176" s="185"/>
      <c r="GQ176" s="185"/>
      <c r="GR176" s="185"/>
      <c r="GS176" s="185"/>
      <c r="GT176" s="185"/>
      <c r="GU176" s="185"/>
      <c r="GV176" s="185"/>
      <c r="GW176" s="185"/>
      <c r="GX176" s="185"/>
      <c r="GY176" s="185"/>
      <c r="GZ176" s="185"/>
      <c r="HA176" s="185"/>
      <c r="HB176" s="185"/>
      <c r="HC176" s="185"/>
      <c r="HD176" s="185"/>
      <c r="HE176" s="185"/>
      <c r="HF176" s="185"/>
      <c r="HG176" s="185"/>
      <c r="HH176" s="185"/>
      <c r="HI176" s="185"/>
      <c r="HJ176" s="185"/>
      <c r="HK176" s="185"/>
      <c r="HL176" s="185"/>
      <c r="HM176" s="185"/>
      <c r="HN176" s="185"/>
      <c r="HO176" s="185"/>
      <c r="HP176" s="185"/>
      <c r="HQ176" s="185"/>
      <c r="HR176" s="185"/>
      <c r="HS176" s="185"/>
      <c r="HT176" s="185"/>
      <c r="HU176" s="185"/>
      <c r="HV176" s="185"/>
      <c r="HW176" s="185"/>
      <c r="HX176" s="185"/>
      <c r="HY176" s="185"/>
      <c r="HZ176" s="185"/>
      <c r="IA176" s="185"/>
      <c r="IB176" s="185"/>
      <c r="IC176" s="185"/>
      <c r="ID176" s="185"/>
      <c r="IE176" s="185"/>
      <c r="IF176" s="185"/>
      <c r="IG176" s="185"/>
      <c r="IH176" s="185"/>
      <c r="II176" s="185"/>
      <c r="IJ176" s="185"/>
      <c r="IK176" s="185"/>
      <c r="IL176" s="185"/>
      <c r="IM176" s="185"/>
      <c r="IN176" s="185"/>
      <c r="IO176" s="185"/>
      <c r="IP176" s="185"/>
      <c r="IQ176" s="185"/>
      <c r="IR176" s="185"/>
      <c r="IS176" s="185"/>
      <c r="IT176" s="185"/>
      <c r="IU176" s="185"/>
      <c r="IV176" s="185"/>
      <c r="IW176" s="185"/>
    </row>
    <row r="177" customFormat="false" ht="15.75" hidden="true" customHeight="false" outlineLevel="0" collapsed="false">
      <c r="A177" s="182" t="s">
        <v>129</v>
      </c>
      <c r="B177" s="183" t="n">
        <f aca="false">Assumptions!B25</f>
        <v>7800</v>
      </c>
      <c r="C177" s="183" t="n">
        <f aca="false">$B$177*C21</f>
        <v>0</v>
      </c>
      <c r="D177" s="183" t="n">
        <f aca="false">$B$177*D21*1.075</f>
        <v>0</v>
      </c>
      <c r="E177" s="183" t="n">
        <f aca="false">$B$177*E21*1.075</f>
        <v>0</v>
      </c>
      <c r="F177" s="183" t="n">
        <f aca="false">$B$177*F21*1.075</f>
        <v>0</v>
      </c>
      <c r="G177" s="183" t="n">
        <f aca="false">$B$177*G21*1.075</f>
        <v>0</v>
      </c>
      <c r="H177" s="183" t="n">
        <f aca="false">$B$177*H21*1.075</f>
        <v>0</v>
      </c>
      <c r="I177" s="183" t="n">
        <f aca="false">$B$177*I21*1.075</f>
        <v>0</v>
      </c>
      <c r="J177" s="183" t="n">
        <f aca="false">$B$177*J21*1.075</f>
        <v>0</v>
      </c>
      <c r="K177" s="183" t="n">
        <f aca="false">$B$177*K21*1.075</f>
        <v>0</v>
      </c>
      <c r="L177" s="183" t="n">
        <f aca="false">$B$177*L21*1.075</f>
        <v>0</v>
      </c>
      <c r="M177" s="183" t="n">
        <f aca="false">$B$177*M21*1.075</f>
        <v>0</v>
      </c>
      <c r="N177" s="183" t="n">
        <f aca="false">$B$177*N21*1.075</f>
        <v>0</v>
      </c>
      <c r="O177" s="184" t="n">
        <f aca="false">SUM(C177:N177)</f>
        <v>0</v>
      </c>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5"/>
      <c r="BR177" s="185"/>
      <c r="BS177" s="185"/>
      <c r="BT177" s="185"/>
      <c r="BU177" s="185"/>
      <c r="BV177" s="185"/>
      <c r="BW177" s="185"/>
      <c r="BX177" s="185"/>
      <c r="BY177" s="185"/>
      <c r="BZ177" s="185"/>
      <c r="CA177" s="185"/>
      <c r="CB177" s="185"/>
      <c r="CC177" s="185"/>
      <c r="CD177" s="185"/>
      <c r="CE177" s="185"/>
      <c r="CF177" s="185"/>
      <c r="CG177" s="185"/>
      <c r="CH177" s="185"/>
      <c r="CI177" s="185"/>
      <c r="CJ177" s="185"/>
      <c r="CK177" s="185"/>
      <c r="CL177" s="185"/>
      <c r="CM177" s="185"/>
      <c r="CN177" s="185"/>
      <c r="CO177" s="185"/>
      <c r="CP177" s="185"/>
      <c r="CQ177" s="185"/>
      <c r="CR177" s="185"/>
      <c r="CS177" s="185"/>
      <c r="CT177" s="185"/>
      <c r="CU177" s="185"/>
      <c r="CV177" s="185"/>
      <c r="CW177" s="185"/>
      <c r="CX177" s="185"/>
      <c r="CY177" s="185"/>
      <c r="CZ177" s="185"/>
      <c r="DA177" s="185"/>
      <c r="DB177" s="185"/>
      <c r="DC177" s="185"/>
      <c r="DD177" s="185"/>
      <c r="DE177" s="185"/>
      <c r="DF177" s="185"/>
      <c r="DG177" s="185"/>
      <c r="DH177" s="185"/>
      <c r="DI177" s="185"/>
      <c r="DJ177" s="185"/>
      <c r="DK177" s="185"/>
      <c r="DL177" s="185"/>
      <c r="DM177" s="185"/>
      <c r="DN177" s="185"/>
      <c r="DO177" s="185"/>
      <c r="DP177" s="185"/>
      <c r="DQ177" s="185"/>
      <c r="DR177" s="185"/>
      <c r="DS177" s="185"/>
      <c r="DT177" s="185"/>
      <c r="DU177" s="185"/>
      <c r="DV177" s="185"/>
      <c r="DW177" s="185"/>
      <c r="DX177" s="185"/>
      <c r="DY177" s="185"/>
      <c r="DZ177" s="185"/>
      <c r="EA177" s="185"/>
      <c r="EB177" s="185"/>
      <c r="EC177" s="185"/>
      <c r="ED177" s="185"/>
      <c r="EE177" s="185"/>
      <c r="EF177" s="185"/>
      <c r="EG177" s="185"/>
      <c r="EH177" s="185"/>
      <c r="EI177" s="185"/>
      <c r="EJ177" s="185"/>
      <c r="EK177" s="185"/>
      <c r="EL177" s="185"/>
      <c r="EM177" s="185"/>
      <c r="EN177" s="185"/>
      <c r="EO177" s="185"/>
      <c r="EP177" s="185"/>
      <c r="EQ177" s="185"/>
      <c r="ER177" s="185"/>
      <c r="ES177" s="185"/>
      <c r="ET177" s="185"/>
      <c r="EU177" s="185"/>
      <c r="EV177" s="185"/>
      <c r="EW177" s="185"/>
      <c r="EX177" s="185"/>
      <c r="EY177" s="185"/>
      <c r="EZ177" s="185"/>
      <c r="FA177" s="185"/>
      <c r="FB177" s="185"/>
      <c r="FC177" s="185"/>
      <c r="FD177" s="185"/>
      <c r="FE177" s="185"/>
      <c r="FF177" s="185"/>
      <c r="FG177" s="185"/>
      <c r="FH177" s="185"/>
      <c r="FI177" s="185"/>
      <c r="FJ177" s="185"/>
      <c r="FK177" s="185"/>
      <c r="FL177" s="185"/>
      <c r="FM177" s="185"/>
      <c r="FN177" s="185"/>
      <c r="FO177" s="185"/>
      <c r="FP177" s="185"/>
      <c r="FQ177" s="185"/>
      <c r="FR177" s="185"/>
      <c r="FS177" s="185"/>
      <c r="FT177" s="185"/>
      <c r="FU177" s="185"/>
      <c r="FV177" s="185"/>
      <c r="FW177" s="185"/>
      <c r="FX177" s="185"/>
      <c r="FY177" s="185"/>
      <c r="FZ177" s="185"/>
      <c r="GA177" s="185"/>
      <c r="GB177" s="185"/>
      <c r="GC177" s="185"/>
      <c r="GD177" s="185"/>
      <c r="GE177" s="185"/>
      <c r="GF177" s="185"/>
      <c r="GG177" s="185"/>
      <c r="GH177" s="185"/>
      <c r="GI177" s="185"/>
      <c r="GJ177" s="185"/>
      <c r="GK177" s="185"/>
      <c r="GL177" s="185"/>
      <c r="GM177" s="185"/>
      <c r="GN177" s="185"/>
      <c r="GO177" s="185"/>
      <c r="GP177" s="185"/>
      <c r="GQ177" s="185"/>
      <c r="GR177" s="185"/>
      <c r="GS177" s="185"/>
      <c r="GT177" s="185"/>
      <c r="GU177" s="185"/>
      <c r="GV177" s="185"/>
      <c r="GW177" s="185"/>
      <c r="GX177" s="185"/>
      <c r="GY177" s="185"/>
      <c r="GZ177" s="185"/>
      <c r="HA177" s="185"/>
      <c r="HB177" s="185"/>
      <c r="HC177" s="185"/>
      <c r="HD177" s="185"/>
      <c r="HE177" s="185"/>
      <c r="HF177" s="185"/>
      <c r="HG177" s="185"/>
      <c r="HH177" s="185"/>
      <c r="HI177" s="185"/>
      <c r="HJ177" s="185"/>
      <c r="HK177" s="185"/>
      <c r="HL177" s="185"/>
      <c r="HM177" s="185"/>
      <c r="HN177" s="185"/>
      <c r="HO177" s="185"/>
      <c r="HP177" s="185"/>
      <c r="HQ177" s="185"/>
      <c r="HR177" s="185"/>
      <c r="HS177" s="185"/>
      <c r="HT177" s="185"/>
      <c r="HU177" s="185"/>
      <c r="HV177" s="185"/>
      <c r="HW177" s="185"/>
      <c r="HX177" s="185"/>
      <c r="HY177" s="185"/>
      <c r="HZ177" s="185"/>
      <c r="IA177" s="185"/>
      <c r="IB177" s="185"/>
      <c r="IC177" s="185"/>
      <c r="ID177" s="185"/>
      <c r="IE177" s="185"/>
      <c r="IF177" s="185"/>
      <c r="IG177" s="185"/>
      <c r="IH177" s="185"/>
      <c r="II177" s="185"/>
      <c r="IJ177" s="185"/>
      <c r="IK177" s="185"/>
      <c r="IL177" s="185"/>
      <c r="IM177" s="185"/>
      <c r="IN177" s="185"/>
      <c r="IO177" s="185"/>
      <c r="IP177" s="185"/>
      <c r="IQ177" s="185"/>
      <c r="IR177" s="185"/>
      <c r="IS177" s="185"/>
      <c r="IT177" s="185"/>
      <c r="IU177" s="185"/>
      <c r="IV177" s="185"/>
      <c r="IW177" s="185"/>
    </row>
    <row r="178" customFormat="false" ht="15.75" hidden="true" customHeight="false" outlineLevel="0" collapsed="false">
      <c r="A178" s="210" t="s">
        <v>326</v>
      </c>
      <c r="B178" s="183" t="n">
        <f aca="false">Assumptions!B23</f>
        <v>8700</v>
      </c>
      <c r="C178" s="183" t="n">
        <f aca="false">$B$177*C22</f>
        <v>0</v>
      </c>
      <c r="D178" s="183" t="n">
        <f aca="false">$B$177*D22*1.075</f>
        <v>0</v>
      </c>
      <c r="E178" s="183" t="n">
        <f aca="false">$B$177*E22*1.075</f>
        <v>0</v>
      </c>
      <c r="F178" s="183" t="n">
        <f aca="false">$B$177*F22*1.075</f>
        <v>0</v>
      </c>
      <c r="G178" s="183" t="n">
        <f aca="false">$B$177*G22*1.075</f>
        <v>0</v>
      </c>
      <c r="H178" s="183" t="n">
        <f aca="false">$B$177*H22*1.075</f>
        <v>0</v>
      </c>
      <c r="I178" s="183" t="n">
        <f aca="false">$B$177*I22*1.075</f>
        <v>0</v>
      </c>
      <c r="J178" s="183" t="n">
        <f aca="false">$B$177*J22*1.075</f>
        <v>0</v>
      </c>
      <c r="K178" s="183" t="n">
        <f aca="false">$B$177*K22*1.075</f>
        <v>0</v>
      </c>
      <c r="L178" s="183" t="n">
        <f aca="false">$B$177*L22*1.075</f>
        <v>0</v>
      </c>
      <c r="M178" s="183" t="n">
        <f aca="false">$B$177*M22*1.075</f>
        <v>0</v>
      </c>
      <c r="N178" s="183" t="n">
        <f aca="false">$B$177*N22*1.075</f>
        <v>0</v>
      </c>
      <c r="O178" s="184" t="n">
        <f aca="false">SUM(C178:N178)</f>
        <v>0</v>
      </c>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85"/>
      <c r="BL178" s="185"/>
      <c r="BM178" s="185"/>
      <c r="BN178" s="185"/>
      <c r="BO178" s="185"/>
      <c r="BP178" s="185"/>
      <c r="BQ178" s="185"/>
      <c r="BR178" s="185"/>
      <c r="BS178" s="185"/>
      <c r="BT178" s="185"/>
      <c r="BU178" s="185"/>
      <c r="BV178" s="185"/>
      <c r="BW178" s="185"/>
      <c r="BX178" s="185"/>
      <c r="BY178" s="185"/>
      <c r="BZ178" s="185"/>
      <c r="CA178" s="185"/>
      <c r="CB178" s="185"/>
      <c r="CC178" s="185"/>
      <c r="CD178" s="185"/>
      <c r="CE178" s="185"/>
      <c r="CF178" s="185"/>
      <c r="CG178" s="185"/>
      <c r="CH178" s="185"/>
      <c r="CI178" s="185"/>
      <c r="CJ178" s="185"/>
      <c r="CK178" s="185"/>
      <c r="CL178" s="185"/>
      <c r="CM178" s="185"/>
      <c r="CN178" s="185"/>
      <c r="CO178" s="185"/>
      <c r="CP178" s="185"/>
      <c r="CQ178" s="185"/>
      <c r="CR178" s="185"/>
      <c r="CS178" s="185"/>
      <c r="CT178" s="185"/>
      <c r="CU178" s="185"/>
      <c r="CV178" s="185"/>
      <c r="CW178" s="185"/>
      <c r="CX178" s="185"/>
      <c r="CY178" s="185"/>
      <c r="CZ178" s="185"/>
      <c r="DA178" s="185"/>
      <c r="DB178" s="185"/>
      <c r="DC178" s="185"/>
      <c r="DD178" s="185"/>
      <c r="DE178" s="185"/>
      <c r="DF178" s="185"/>
      <c r="DG178" s="185"/>
      <c r="DH178" s="185"/>
      <c r="DI178" s="185"/>
      <c r="DJ178" s="185"/>
      <c r="DK178" s="185"/>
      <c r="DL178" s="185"/>
      <c r="DM178" s="185"/>
      <c r="DN178" s="185"/>
      <c r="DO178" s="185"/>
      <c r="DP178" s="185"/>
      <c r="DQ178" s="185"/>
      <c r="DR178" s="185"/>
      <c r="DS178" s="185"/>
      <c r="DT178" s="185"/>
      <c r="DU178" s="185"/>
      <c r="DV178" s="185"/>
      <c r="DW178" s="185"/>
      <c r="DX178" s="185"/>
      <c r="DY178" s="185"/>
      <c r="DZ178" s="185"/>
      <c r="EA178" s="185"/>
      <c r="EB178" s="185"/>
      <c r="EC178" s="185"/>
      <c r="ED178" s="185"/>
      <c r="EE178" s="185"/>
      <c r="EF178" s="185"/>
      <c r="EG178" s="185"/>
      <c r="EH178" s="185"/>
      <c r="EI178" s="185"/>
      <c r="EJ178" s="185"/>
      <c r="EK178" s="185"/>
      <c r="EL178" s="185"/>
      <c r="EM178" s="185"/>
      <c r="EN178" s="185"/>
      <c r="EO178" s="185"/>
      <c r="EP178" s="185"/>
      <c r="EQ178" s="185"/>
      <c r="ER178" s="185"/>
      <c r="ES178" s="185"/>
      <c r="ET178" s="185"/>
      <c r="EU178" s="185"/>
      <c r="EV178" s="185"/>
      <c r="EW178" s="185"/>
      <c r="EX178" s="185"/>
      <c r="EY178" s="185"/>
      <c r="EZ178" s="185"/>
      <c r="FA178" s="185"/>
      <c r="FB178" s="185"/>
      <c r="FC178" s="185"/>
      <c r="FD178" s="185"/>
      <c r="FE178" s="185"/>
      <c r="FF178" s="185"/>
      <c r="FG178" s="185"/>
      <c r="FH178" s="185"/>
      <c r="FI178" s="185"/>
      <c r="FJ178" s="185"/>
      <c r="FK178" s="185"/>
      <c r="FL178" s="185"/>
      <c r="FM178" s="185"/>
      <c r="FN178" s="185"/>
      <c r="FO178" s="185"/>
      <c r="FP178" s="185"/>
      <c r="FQ178" s="185"/>
      <c r="FR178" s="185"/>
      <c r="FS178" s="185"/>
      <c r="FT178" s="185"/>
      <c r="FU178" s="185"/>
      <c r="FV178" s="185"/>
      <c r="FW178" s="185"/>
      <c r="FX178" s="185"/>
      <c r="FY178" s="185"/>
      <c r="FZ178" s="185"/>
      <c r="GA178" s="185"/>
      <c r="GB178" s="185"/>
      <c r="GC178" s="185"/>
      <c r="GD178" s="185"/>
      <c r="GE178" s="185"/>
      <c r="GF178" s="185"/>
      <c r="GG178" s="185"/>
      <c r="GH178" s="185"/>
      <c r="GI178" s="185"/>
      <c r="GJ178" s="185"/>
      <c r="GK178" s="185"/>
      <c r="GL178" s="185"/>
      <c r="GM178" s="185"/>
      <c r="GN178" s="185"/>
      <c r="GO178" s="185"/>
      <c r="GP178" s="185"/>
      <c r="GQ178" s="185"/>
      <c r="GR178" s="185"/>
      <c r="GS178" s="185"/>
      <c r="GT178" s="185"/>
      <c r="GU178" s="185"/>
      <c r="GV178" s="185"/>
      <c r="GW178" s="185"/>
      <c r="GX178" s="185"/>
      <c r="GY178" s="185"/>
      <c r="GZ178" s="185"/>
      <c r="HA178" s="185"/>
      <c r="HB178" s="185"/>
      <c r="HC178" s="185"/>
      <c r="HD178" s="185"/>
      <c r="HE178" s="185"/>
      <c r="HF178" s="185"/>
      <c r="HG178" s="185"/>
      <c r="HH178" s="185"/>
      <c r="HI178" s="185"/>
      <c r="HJ178" s="185"/>
      <c r="HK178" s="185"/>
      <c r="HL178" s="185"/>
      <c r="HM178" s="185"/>
      <c r="HN178" s="185"/>
      <c r="HO178" s="185"/>
      <c r="HP178" s="185"/>
      <c r="HQ178" s="185"/>
      <c r="HR178" s="185"/>
      <c r="HS178" s="185"/>
      <c r="HT178" s="185"/>
      <c r="HU178" s="185"/>
      <c r="HV178" s="185"/>
      <c r="HW178" s="185"/>
      <c r="HX178" s="185"/>
      <c r="HY178" s="185"/>
      <c r="HZ178" s="185"/>
      <c r="IA178" s="185"/>
      <c r="IB178" s="185"/>
      <c r="IC178" s="185"/>
      <c r="ID178" s="185"/>
      <c r="IE178" s="185"/>
      <c r="IF178" s="185"/>
      <c r="IG178" s="185"/>
      <c r="IH178" s="185"/>
      <c r="II178" s="185"/>
      <c r="IJ178" s="185"/>
      <c r="IK178" s="185"/>
      <c r="IL178" s="185"/>
      <c r="IM178" s="185"/>
      <c r="IN178" s="185"/>
      <c r="IO178" s="185"/>
      <c r="IP178" s="185"/>
      <c r="IQ178" s="185"/>
      <c r="IR178" s="185"/>
      <c r="IS178" s="185"/>
      <c r="IT178" s="185"/>
      <c r="IU178" s="185"/>
      <c r="IV178" s="185"/>
      <c r="IW178" s="185"/>
    </row>
    <row r="179" customFormat="false" ht="15.75" hidden="true" customHeight="false" outlineLevel="0" collapsed="false">
      <c r="A179" s="210" t="s">
        <v>327</v>
      </c>
      <c r="B179" s="183" t="n">
        <f aca="false">Assumptions!B31</f>
        <v>6900</v>
      </c>
      <c r="C179" s="183" t="n">
        <f aca="false">$B$177*C23</f>
        <v>0</v>
      </c>
      <c r="D179" s="183" t="n">
        <f aca="false">$B$177*D23*1.075</f>
        <v>0</v>
      </c>
      <c r="E179" s="183" t="n">
        <f aca="false">$B$177*E23*1.075</f>
        <v>0</v>
      </c>
      <c r="F179" s="183" t="n">
        <f aca="false">$B$177*F23*1.075</f>
        <v>0</v>
      </c>
      <c r="G179" s="183" t="n">
        <f aca="false">$B$177*G23*1.075</f>
        <v>0</v>
      </c>
      <c r="H179" s="183" t="n">
        <f aca="false">$B$177*H23*1.075</f>
        <v>0</v>
      </c>
      <c r="I179" s="183" t="n">
        <f aca="false">$B$177*I23*1.075</f>
        <v>0</v>
      </c>
      <c r="J179" s="183" t="n">
        <f aca="false">$B$177*J23*1.075</f>
        <v>0</v>
      </c>
      <c r="K179" s="183" t="n">
        <f aca="false">$B$177*K23*1.075</f>
        <v>0</v>
      </c>
      <c r="L179" s="183" t="n">
        <f aca="false">$B$177*L23*1.075</f>
        <v>0</v>
      </c>
      <c r="M179" s="183" t="n">
        <f aca="false">$B$177*M23*1.075</f>
        <v>0</v>
      </c>
      <c r="N179" s="183" t="n">
        <f aca="false">$B$177*N23*1.075</f>
        <v>0</v>
      </c>
      <c r="O179" s="184" t="n">
        <f aca="false">SUM(C179:N179)</f>
        <v>0</v>
      </c>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85"/>
      <c r="BL179" s="185"/>
      <c r="BM179" s="185"/>
      <c r="BN179" s="185"/>
      <c r="BO179" s="185"/>
      <c r="BP179" s="185"/>
      <c r="BQ179" s="185"/>
      <c r="BR179" s="185"/>
      <c r="BS179" s="185"/>
      <c r="BT179" s="185"/>
      <c r="BU179" s="185"/>
      <c r="BV179" s="185"/>
      <c r="BW179" s="185"/>
      <c r="BX179" s="185"/>
      <c r="BY179" s="185"/>
      <c r="BZ179" s="185"/>
      <c r="CA179" s="185"/>
      <c r="CB179" s="185"/>
      <c r="CC179" s="185"/>
      <c r="CD179" s="185"/>
      <c r="CE179" s="185"/>
      <c r="CF179" s="185"/>
      <c r="CG179" s="185"/>
      <c r="CH179" s="185"/>
      <c r="CI179" s="185"/>
      <c r="CJ179" s="185"/>
      <c r="CK179" s="185"/>
      <c r="CL179" s="185"/>
      <c r="CM179" s="185"/>
      <c r="CN179" s="185"/>
      <c r="CO179" s="185"/>
      <c r="CP179" s="185"/>
      <c r="CQ179" s="185"/>
      <c r="CR179" s="185"/>
      <c r="CS179" s="185"/>
      <c r="CT179" s="185"/>
      <c r="CU179" s="185"/>
      <c r="CV179" s="185"/>
      <c r="CW179" s="185"/>
      <c r="CX179" s="185"/>
      <c r="CY179" s="185"/>
      <c r="CZ179" s="185"/>
      <c r="DA179" s="185"/>
      <c r="DB179" s="185"/>
      <c r="DC179" s="185"/>
      <c r="DD179" s="185"/>
      <c r="DE179" s="185"/>
      <c r="DF179" s="185"/>
      <c r="DG179" s="185"/>
      <c r="DH179" s="185"/>
      <c r="DI179" s="185"/>
      <c r="DJ179" s="185"/>
      <c r="DK179" s="185"/>
      <c r="DL179" s="185"/>
      <c r="DM179" s="185"/>
      <c r="DN179" s="185"/>
      <c r="DO179" s="185"/>
      <c r="DP179" s="185"/>
      <c r="DQ179" s="185"/>
      <c r="DR179" s="185"/>
      <c r="DS179" s="185"/>
      <c r="DT179" s="185"/>
      <c r="DU179" s="185"/>
      <c r="DV179" s="185"/>
      <c r="DW179" s="185"/>
      <c r="DX179" s="185"/>
      <c r="DY179" s="185"/>
      <c r="DZ179" s="185"/>
      <c r="EA179" s="185"/>
      <c r="EB179" s="185"/>
      <c r="EC179" s="185"/>
      <c r="ED179" s="185"/>
      <c r="EE179" s="185"/>
      <c r="EF179" s="185"/>
      <c r="EG179" s="185"/>
      <c r="EH179" s="185"/>
      <c r="EI179" s="185"/>
      <c r="EJ179" s="185"/>
      <c r="EK179" s="185"/>
      <c r="EL179" s="185"/>
      <c r="EM179" s="185"/>
      <c r="EN179" s="185"/>
      <c r="EO179" s="185"/>
      <c r="EP179" s="185"/>
      <c r="EQ179" s="185"/>
      <c r="ER179" s="185"/>
      <c r="ES179" s="185"/>
      <c r="ET179" s="185"/>
      <c r="EU179" s="185"/>
      <c r="EV179" s="185"/>
      <c r="EW179" s="185"/>
      <c r="EX179" s="185"/>
      <c r="EY179" s="185"/>
      <c r="EZ179" s="185"/>
      <c r="FA179" s="185"/>
      <c r="FB179" s="185"/>
      <c r="FC179" s="185"/>
      <c r="FD179" s="185"/>
      <c r="FE179" s="185"/>
      <c r="FF179" s="185"/>
      <c r="FG179" s="185"/>
      <c r="FH179" s="185"/>
      <c r="FI179" s="185"/>
      <c r="FJ179" s="185"/>
      <c r="FK179" s="185"/>
      <c r="FL179" s="185"/>
      <c r="FM179" s="185"/>
      <c r="FN179" s="185"/>
      <c r="FO179" s="185"/>
      <c r="FP179" s="185"/>
      <c r="FQ179" s="185"/>
      <c r="FR179" s="185"/>
      <c r="FS179" s="185"/>
      <c r="FT179" s="185"/>
      <c r="FU179" s="185"/>
      <c r="FV179" s="185"/>
      <c r="FW179" s="185"/>
      <c r="FX179" s="185"/>
      <c r="FY179" s="185"/>
      <c r="FZ179" s="185"/>
      <c r="GA179" s="185"/>
      <c r="GB179" s="185"/>
      <c r="GC179" s="185"/>
      <c r="GD179" s="185"/>
      <c r="GE179" s="185"/>
      <c r="GF179" s="185"/>
      <c r="GG179" s="185"/>
      <c r="GH179" s="185"/>
      <c r="GI179" s="185"/>
      <c r="GJ179" s="185"/>
      <c r="GK179" s="185"/>
      <c r="GL179" s="185"/>
      <c r="GM179" s="185"/>
      <c r="GN179" s="185"/>
      <c r="GO179" s="185"/>
      <c r="GP179" s="185"/>
      <c r="GQ179" s="185"/>
      <c r="GR179" s="185"/>
      <c r="GS179" s="185"/>
      <c r="GT179" s="185"/>
      <c r="GU179" s="185"/>
      <c r="GV179" s="185"/>
      <c r="GW179" s="185"/>
      <c r="GX179" s="185"/>
      <c r="GY179" s="185"/>
      <c r="GZ179" s="185"/>
      <c r="HA179" s="185"/>
      <c r="HB179" s="185"/>
      <c r="HC179" s="185"/>
      <c r="HD179" s="185"/>
      <c r="HE179" s="185"/>
      <c r="HF179" s="185"/>
      <c r="HG179" s="185"/>
      <c r="HH179" s="185"/>
      <c r="HI179" s="185"/>
      <c r="HJ179" s="185"/>
      <c r="HK179" s="185"/>
      <c r="HL179" s="185"/>
      <c r="HM179" s="185"/>
      <c r="HN179" s="185"/>
      <c r="HO179" s="185"/>
      <c r="HP179" s="185"/>
      <c r="HQ179" s="185"/>
      <c r="HR179" s="185"/>
      <c r="HS179" s="185"/>
      <c r="HT179" s="185"/>
      <c r="HU179" s="185"/>
      <c r="HV179" s="185"/>
      <c r="HW179" s="185"/>
      <c r="HX179" s="185"/>
      <c r="HY179" s="185"/>
      <c r="HZ179" s="185"/>
      <c r="IA179" s="185"/>
      <c r="IB179" s="185"/>
      <c r="IC179" s="185"/>
      <c r="ID179" s="185"/>
      <c r="IE179" s="185"/>
      <c r="IF179" s="185"/>
      <c r="IG179" s="185"/>
      <c r="IH179" s="185"/>
      <c r="II179" s="185"/>
      <c r="IJ179" s="185"/>
      <c r="IK179" s="185"/>
      <c r="IL179" s="185"/>
      <c r="IM179" s="185"/>
      <c r="IN179" s="185"/>
      <c r="IO179" s="185"/>
      <c r="IP179" s="185"/>
      <c r="IQ179" s="185"/>
      <c r="IR179" s="185"/>
      <c r="IS179" s="185"/>
      <c r="IT179" s="185"/>
      <c r="IU179" s="185"/>
      <c r="IV179" s="185"/>
      <c r="IW179" s="185"/>
    </row>
    <row r="180" customFormat="false" ht="16.5" hidden="true" customHeight="true" outlineLevel="0" collapsed="false">
      <c r="A180" s="211" t="s">
        <v>396</v>
      </c>
      <c r="B180" s="211"/>
      <c r="C180" s="212" t="n">
        <f aca="false">SUM(C176:C179)</f>
        <v>0</v>
      </c>
      <c r="D180" s="212" t="n">
        <f aca="false">SUM(D176:D179)</f>
        <v>0</v>
      </c>
      <c r="E180" s="212" t="n">
        <f aca="false">SUM(E176:E179)</f>
        <v>0</v>
      </c>
      <c r="F180" s="212" t="n">
        <f aca="false">SUM(F176:F179)</f>
        <v>0</v>
      </c>
      <c r="G180" s="212" t="n">
        <f aca="false">SUM(G176:G179)</f>
        <v>0</v>
      </c>
      <c r="H180" s="212" t="n">
        <f aca="false">SUM(H176:H179)</f>
        <v>0</v>
      </c>
      <c r="I180" s="212" t="n">
        <f aca="false">SUM(I176:I179)</f>
        <v>0</v>
      </c>
      <c r="J180" s="212" t="n">
        <f aca="false">SUM(J176:J179)</f>
        <v>0</v>
      </c>
      <c r="K180" s="212" t="n">
        <f aca="false">SUM(K176:K179)</f>
        <v>0</v>
      </c>
      <c r="L180" s="212" t="n">
        <f aca="false">SUM(L176:L179)</f>
        <v>0</v>
      </c>
      <c r="M180" s="212" t="n">
        <f aca="false">SUM(M176:M179)</f>
        <v>0</v>
      </c>
      <c r="N180" s="212" t="n">
        <f aca="false">SUM(N176:N179)</f>
        <v>0</v>
      </c>
      <c r="O180" s="212" t="n">
        <f aca="false">SUM(O176:O179)</f>
        <v>0</v>
      </c>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c r="CO180" s="211"/>
      <c r="CP180" s="211"/>
      <c r="CQ180" s="211"/>
      <c r="CR180" s="211"/>
      <c r="CS180" s="211"/>
      <c r="CT180" s="211"/>
      <c r="CU180" s="211"/>
      <c r="CV180" s="211"/>
      <c r="CW180" s="211"/>
      <c r="CX180" s="211"/>
      <c r="CY180" s="211"/>
      <c r="CZ180" s="211"/>
      <c r="DA180" s="211"/>
      <c r="DB180" s="211"/>
      <c r="DC180" s="211"/>
      <c r="DD180" s="211"/>
      <c r="DE180" s="211"/>
      <c r="DF180" s="211"/>
      <c r="DG180" s="211"/>
      <c r="DH180" s="211"/>
      <c r="DI180" s="211"/>
      <c r="DJ180" s="211"/>
      <c r="DK180" s="211"/>
      <c r="DL180" s="211"/>
      <c r="DM180" s="211"/>
      <c r="DN180" s="211"/>
      <c r="DO180" s="211"/>
      <c r="DP180" s="211"/>
      <c r="DQ180" s="211"/>
      <c r="DR180" s="211"/>
      <c r="DS180" s="211"/>
      <c r="DT180" s="211"/>
      <c r="DU180" s="211"/>
      <c r="DV180" s="211"/>
      <c r="DW180" s="211"/>
      <c r="DX180" s="211"/>
      <c r="DY180" s="211"/>
      <c r="DZ180" s="211"/>
      <c r="EA180" s="211"/>
      <c r="EB180" s="211"/>
      <c r="EC180" s="211"/>
      <c r="ED180" s="211"/>
      <c r="EE180" s="211"/>
      <c r="EF180" s="211"/>
      <c r="EG180" s="211"/>
      <c r="EH180" s="211"/>
      <c r="EI180" s="211"/>
      <c r="EJ180" s="211"/>
      <c r="EK180" s="211"/>
      <c r="EL180" s="211"/>
      <c r="EM180" s="211"/>
      <c r="EN180" s="211"/>
      <c r="EO180" s="211"/>
      <c r="EP180" s="211"/>
      <c r="EQ180" s="211"/>
      <c r="ER180" s="211"/>
      <c r="ES180" s="211"/>
      <c r="ET180" s="211"/>
      <c r="EU180" s="211"/>
      <c r="EV180" s="211"/>
      <c r="EW180" s="211"/>
      <c r="EX180" s="211"/>
      <c r="EY180" s="211"/>
      <c r="EZ180" s="211"/>
      <c r="FA180" s="211"/>
      <c r="FB180" s="211"/>
      <c r="FC180" s="211"/>
      <c r="FD180" s="211"/>
      <c r="FE180" s="211"/>
      <c r="FF180" s="211"/>
      <c r="FG180" s="211"/>
      <c r="FH180" s="211"/>
      <c r="FI180" s="211"/>
      <c r="FJ180" s="211"/>
      <c r="FK180" s="211"/>
      <c r="FL180" s="211"/>
      <c r="FM180" s="211"/>
      <c r="FN180" s="211"/>
      <c r="FO180" s="211"/>
      <c r="FP180" s="211"/>
      <c r="FQ180" s="211"/>
      <c r="FR180" s="211"/>
      <c r="FS180" s="211"/>
      <c r="FT180" s="211"/>
      <c r="FU180" s="211"/>
      <c r="FV180" s="211"/>
      <c r="FW180" s="211"/>
      <c r="FX180" s="211"/>
      <c r="FY180" s="211"/>
      <c r="FZ180" s="211"/>
      <c r="GA180" s="211"/>
      <c r="GB180" s="211"/>
      <c r="GC180" s="211"/>
      <c r="GD180" s="211"/>
      <c r="GE180" s="211"/>
      <c r="GF180" s="211"/>
      <c r="GG180" s="211"/>
      <c r="GH180" s="211"/>
      <c r="GI180" s="211"/>
      <c r="GJ180" s="211"/>
      <c r="GK180" s="211"/>
      <c r="GL180" s="211"/>
      <c r="GM180" s="211"/>
      <c r="GN180" s="211"/>
      <c r="GO180" s="211"/>
      <c r="GP180" s="211"/>
      <c r="GQ180" s="211"/>
      <c r="GR180" s="211"/>
      <c r="GS180" s="211"/>
      <c r="GT180" s="211"/>
      <c r="GU180" s="211"/>
      <c r="GV180" s="211"/>
      <c r="GW180" s="211"/>
      <c r="GX180" s="211"/>
      <c r="GY180" s="211"/>
      <c r="GZ180" s="211"/>
      <c r="HA180" s="211"/>
      <c r="HB180" s="211"/>
      <c r="HC180" s="211"/>
      <c r="HD180" s="211"/>
      <c r="HE180" s="211"/>
      <c r="HF180" s="211"/>
      <c r="HG180" s="211"/>
      <c r="HH180" s="211"/>
      <c r="HI180" s="211"/>
      <c r="HJ180" s="211"/>
      <c r="HK180" s="211"/>
      <c r="HL180" s="211"/>
      <c r="HM180" s="211"/>
      <c r="HN180" s="211"/>
      <c r="HO180" s="211"/>
      <c r="HP180" s="211"/>
      <c r="HQ180" s="211"/>
      <c r="HR180" s="211"/>
      <c r="HS180" s="211"/>
      <c r="HT180" s="211"/>
      <c r="HU180" s="211"/>
      <c r="HV180" s="211"/>
      <c r="HW180" s="211"/>
      <c r="HX180" s="211"/>
      <c r="HY180" s="211"/>
      <c r="HZ180" s="211"/>
      <c r="IA180" s="211"/>
      <c r="IB180" s="211"/>
      <c r="IC180" s="211"/>
      <c r="ID180" s="211"/>
      <c r="IE180" s="211"/>
      <c r="IF180" s="211"/>
      <c r="IG180" s="211"/>
      <c r="IH180" s="211"/>
      <c r="II180" s="211"/>
      <c r="IJ180" s="211"/>
      <c r="IK180" s="211"/>
      <c r="IL180" s="211"/>
      <c r="IM180" s="211"/>
      <c r="IN180" s="211"/>
      <c r="IO180" s="211"/>
      <c r="IP180" s="211"/>
      <c r="IQ180" s="211"/>
      <c r="IR180" s="211"/>
      <c r="IS180" s="211"/>
      <c r="IT180" s="211"/>
      <c r="IU180" s="211"/>
      <c r="IV180" s="211"/>
      <c r="IW180" s="211"/>
    </row>
    <row r="181" customFormat="false" ht="12.75" hidden="true" customHeight="false" outlineLevel="0" collapsed="false"/>
    <row r="182" customFormat="false" ht="12.75" hidden="true" customHeight="false" outlineLevel="0" collapsed="false">
      <c r="A182" s="213" t="s">
        <v>331</v>
      </c>
      <c r="B182" s="214" t="n">
        <v>8150</v>
      </c>
      <c r="C182" s="214" t="n">
        <f aca="false">$B$182*C27</f>
        <v>0</v>
      </c>
      <c r="D182" s="214" t="n">
        <f aca="false">$B$182*D27*1.075</f>
        <v>0</v>
      </c>
      <c r="E182" s="214" t="n">
        <f aca="false">$B$182*E27*1.075</f>
        <v>0</v>
      </c>
      <c r="F182" s="214" t="n">
        <f aca="false">$B$182*F27*1.075</f>
        <v>0</v>
      </c>
      <c r="G182" s="214" t="n">
        <f aca="false">$B$182*G27*1.075</f>
        <v>0</v>
      </c>
      <c r="H182" s="214" t="n">
        <f aca="false">$B$182*H27*1.075</f>
        <v>0</v>
      </c>
      <c r="I182" s="214" t="n">
        <f aca="false">$B$182*I27*1.075</f>
        <v>0</v>
      </c>
      <c r="J182" s="214" t="n">
        <f aca="false">$B$182*J27*1.075</f>
        <v>0</v>
      </c>
      <c r="K182" s="214" t="n">
        <f aca="false">$B$182*K27*1.075</f>
        <v>0</v>
      </c>
      <c r="L182" s="214" t="n">
        <f aca="false">$B$182*L27*1.075</f>
        <v>0</v>
      </c>
      <c r="M182" s="214" t="n">
        <f aca="false">$B$182*M27*1.075</f>
        <v>0</v>
      </c>
      <c r="N182" s="214" t="n">
        <f aca="false">$B$182*N27*1.075</f>
        <v>0</v>
      </c>
      <c r="O182" s="215" t="n">
        <f aca="false">SUM(C182:N182)</f>
        <v>0</v>
      </c>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211"/>
      <c r="BY182" s="211"/>
      <c r="BZ182" s="211"/>
      <c r="CA182" s="211"/>
      <c r="CB182" s="211"/>
      <c r="CC182" s="211"/>
      <c r="CD182" s="211"/>
      <c r="CE182" s="211"/>
      <c r="CF182" s="211"/>
      <c r="CG182" s="211"/>
      <c r="CH182" s="211"/>
      <c r="CI182" s="211"/>
      <c r="CJ182" s="211"/>
      <c r="CK182" s="211"/>
      <c r="CL182" s="211"/>
      <c r="CM182" s="211"/>
      <c r="CN182" s="211"/>
      <c r="CO182" s="211"/>
      <c r="CP182" s="211"/>
      <c r="CQ182" s="211"/>
      <c r="CR182" s="211"/>
      <c r="CS182" s="211"/>
      <c r="CT182" s="211"/>
      <c r="CU182" s="211"/>
      <c r="CV182" s="211"/>
      <c r="CW182" s="211"/>
      <c r="CX182" s="211"/>
      <c r="CY182" s="211"/>
      <c r="CZ182" s="211"/>
      <c r="DA182" s="211"/>
      <c r="DB182" s="211"/>
      <c r="DC182" s="211"/>
      <c r="DD182" s="211"/>
      <c r="DE182" s="211"/>
      <c r="DF182" s="211"/>
      <c r="DG182" s="211"/>
      <c r="DH182" s="211"/>
      <c r="DI182" s="211"/>
      <c r="DJ182" s="211"/>
      <c r="DK182" s="211"/>
      <c r="DL182" s="211"/>
      <c r="DM182" s="211"/>
      <c r="DN182" s="211"/>
      <c r="DO182" s="211"/>
      <c r="DP182" s="211"/>
      <c r="DQ182" s="211"/>
      <c r="DR182" s="211"/>
      <c r="DS182" s="211"/>
      <c r="DT182" s="211"/>
      <c r="DU182" s="211"/>
      <c r="DV182" s="211"/>
      <c r="DW182" s="211"/>
      <c r="DX182" s="211"/>
      <c r="DY182" s="211"/>
      <c r="DZ182" s="211"/>
      <c r="EA182" s="211"/>
      <c r="EB182" s="211"/>
      <c r="EC182" s="211"/>
      <c r="ED182" s="211"/>
      <c r="EE182" s="211"/>
      <c r="EF182" s="211"/>
      <c r="EG182" s="211"/>
      <c r="EH182" s="211"/>
      <c r="EI182" s="211"/>
      <c r="EJ182" s="211"/>
      <c r="EK182" s="211"/>
      <c r="EL182" s="211"/>
      <c r="EM182" s="211"/>
      <c r="EN182" s="211"/>
      <c r="EO182" s="211"/>
      <c r="EP182" s="211"/>
      <c r="EQ182" s="211"/>
      <c r="ER182" s="211"/>
      <c r="ES182" s="211"/>
      <c r="ET182" s="211"/>
      <c r="EU182" s="211"/>
      <c r="EV182" s="211"/>
      <c r="EW182" s="211"/>
      <c r="EX182" s="211"/>
      <c r="EY182" s="211"/>
      <c r="EZ182" s="211"/>
      <c r="FA182" s="211"/>
      <c r="FB182" s="211"/>
      <c r="FC182" s="211"/>
      <c r="FD182" s="211"/>
      <c r="FE182" s="211"/>
      <c r="FF182" s="211"/>
      <c r="FG182" s="211"/>
      <c r="FH182" s="211"/>
      <c r="FI182" s="211"/>
      <c r="FJ182" s="211"/>
      <c r="FK182" s="211"/>
      <c r="FL182" s="211"/>
      <c r="FM182" s="211"/>
      <c r="FN182" s="211"/>
      <c r="FO182" s="211"/>
      <c r="FP182" s="211"/>
      <c r="FQ182" s="211"/>
      <c r="FR182" s="211"/>
      <c r="FS182" s="211"/>
      <c r="FT182" s="211"/>
      <c r="FU182" s="211"/>
      <c r="FV182" s="211"/>
      <c r="FW182" s="211"/>
      <c r="FX182" s="211"/>
      <c r="FY182" s="211"/>
      <c r="FZ182" s="211"/>
      <c r="GA182" s="211"/>
      <c r="GB182" s="211"/>
      <c r="GC182" s="211"/>
      <c r="GD182" s="211"/>
      <c r="GE182" s="211"/>
      <c r="GF182" s="211"/>
      <c r="GG182" s="211"/>
      <c r="GH182" s="211"/>
      <c r="GI182" s="211"/>
      <c r="GJ182" s="211"/>
      <c r="GK182" s="211"/>
      <c r="GL182" s="211"/>
      <c r="GM182" s="211"/>
      <c r="GN182" s="211"/>
      <c r="GO182" s="211"/>
      <c r="GP182" s="211"/>
      <c r="GQ182" s="211"/>
      <c r="GR182" s="211"/>
      <c r="GS182" s="211"/>
      <c r="GT182" s="211"/>
      <c r="GU182" s="211"/>
      <c r="GV182" s="211"/>
      <c r="GW182" s="211"/>
      <c r="GX182" s="211"/>
      <c r="GY182" s="211"/>
      <c r="GZ182" s="211"/>
      <c r="HA182" s="211"/>
      <c r="HB182" s="211"/>
      <c r="HC182" s="211"/>
      <c r="HD182" s="211"/>
      <c r="HE182" s="211"/>
      <c r="HF182" s="211"/>
      <c r="HG182" s="211"/>
      <c r="HH182" s="211"/>
      <c r="HI182" s="211"/>
      <c r="HJ182" s="211"/>
      <c r="HK182" s="211"/>
      <c r="HL182" s="211"/>
      <c r="HM182" s="211"/>
      <c r="HN182" s="211"/>
      <c r="HO182" s="211"/>
      <c r="HP182" s="211"/>
      <c r="HQ182" s="211"/>
      <c r="HR182" s="211"/>
      <c r="HS182" s="211"/>
      <c r="HT182" s="211"/>
      <c r="HU182" s="211"/>
      <c r="HV182" s="211"/>
      <c r="HW182" s="211"/>
      <c r="HX182" s="211"/>
      <c r="HY182" s="211"/>
      <c r="HZ182" s="211"/>
      <c r="IA182" s="211"/>
      <c r="IB182" s="211"/>
      <c r="IC182" s="211"/>
      <c r="ID182" s="211"/>
      <c r="IE182" s="211"/>
      <c r="IF182" s="211"/>
      <c r="IG182" s="211"/>
      <c r="IH182" s="211"/>
      <c r="II182" s="211"/>
      <c r="IJ182" s="211"/>
      <c r="IK182" s="211"/>
      <c r="IL182" s="211"/>
      <c r="IM182" s="211"/>
      <c r="IN182" s="211"/>
      <c r="IO182" s="211"/>
      <c r="IP182" s="211"/>
      <c r="IQ182" s="211"/>
      <c r="IR182" s="211"/>
      <c r="IS182" s="211"/>
      <c r="IT182" s="211"/>
      <c r="IU182" s="211"/>
      <c r="IV182" s="211"/>
      <c r="IW182" s="211"/>
    </row>
    <row r="183" customFormat="false" ht="12.75" hidden="true" customHeight="false" outlineLevel="0" collapsed="false"/>
    <row r="184" customFormat="false" ht="12.75" hidden="true" customHeight="false" outlineLevel="0" collapsed="false">
      <c r="A184" s="211" t="s">
        <v>351</v>
      </c>
      <c r="B184" s="211"/>
      <c r="C184" s="216" t="n">
        <f aca="false">C173+C180+C182</f>
        <v>0</v>
      </c>
      <c r="D184" s="216" t="n">
        <f aca="false">D173+D180+D182</f>
        <v>0</v>
      </c>
      <c r="E184" s="216" t="n">
        <f aca="false">E173+E180+E182</f>
        <v>0</v>
      </c>
      <c r="F184" s="216" t="n">
        <f aca="false">F173+F180+F182</f>
        <v>0</v>
      </c>
      <c r="G184" s="216" t="n">
        <f aca="false">G173+G180+G182</f>
        <v>0</v>
      </c>
      <c r="H184" s="216" t="n">
        <f aca="false">H173+H180+H182</f>
        <v>0</v>
      </c>
      <c r="I184" s="216" t="n">
        <f aca="false">I173+I180+I182</f>
        <v>0</v>
      </c>
      <c r="J184" s="216" t="n">
        <f aca="false">J173+J180+J182</f>
        <v>0</v>
      </c>
      <c r="K184" s="216" t="n">
        <f aca="false">K173+K180+K182</f>
        <v>0</v>
      </c>
      <c r="L184" s="216" t="n">
        <f aca="false">L173+L180+L182</f>
        <v>0</v>
      </c>
      <c r="M184" s="216" t="n">
        <f aca="false">M173+M180+M182</f>
        <v>0</v>
      </c>
      <c r="N184" s="216" t="n">
        <f aca="false">N173+N180+N182</f>
        <v>0</v>
      </c>
      <c r="O184" s="216" t="n">
        <f aca="false">O173+O180+O182</f>
        <v>0</v>
      </c>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c r="CL184" s="211"/>
      <c r="CM184" s="211"/>
      <c r="CN184" s="211"/>
      <c r="CO184" s="211"/>
      <c r="CP184" s="211"/>
      <c r="CQ184" s="211"/>
      <c r="CR184" s="211"/>
      <c r="CS184" s="211"/>
      <c r="CT184" s="211"/>
      <c r="CU184" s="211"/>
      <c r="CV184" s="211"/>
      <c r="CW184" s="211"/>
      <c r="CX184" s="211"/>
      <c r="CY184" s="211"/>
      <c r="CZ184" s="211"/>
      <c r="DA184" s="211"/>
      <c r="DB184" s="211"/>
      <c r="DC184" s="211"/>
      <c r="DD184" s="211"/>
      <c r="DE184" s="211"/>
      <c r="DF184" s="211"/>
      <c r="DG184" s="211"/>
      <c r="DH184" s="211"/>
      <c r="DI184" s="211"/>
      <c r="DJ184" s="211"/>
      <c r="DK184" s="211"/>
      <c r="DL184" s="211"/>
      <c r="DM184" s="211"/>
      <c r="DN184" s="211"/>
      <c r="DO184" s="211"/>
      <c r="DP184" s="211"/>
      <c r="DQ184" s="211"/>
      <c r="DR184" s="211"/>
      <c r="DS184" s="211"/>
      <c r="DT184" s="211"/>
      <c r="DU184" s="211"/>
      <c r="DV184" s="211"/>
      <c r="DW184" s="211"/>
      <c r="DX184" s="211"/>
      <c r="DY184" s="211"/>
      <c r="DZ184" s="211"/>
      <c r="EA184" s="211"/>
      <c r="EB184" s="211"/>
      <c r="EC184" s="211"/>
      <c r="ED184" s="211"/>
      <c r="EE184" s="211"/>
      <c r="EF184" s="211"/>
      <c r="EG184" s="211"/>
      <c r="EH184" s="211"/>
      <c r="EI184" s="211"/>
      <c r="EJ184" s="211"/>
      <c r="EK184" s="211"/>
      <c r="EL184" s="211"/>
      <c r="EM184" s="211"/>
      <c r="EN184" s="211"/>
      <c r="EO184" s="211"/>
      <c r="EP184" s="211"/>
      <c r="EQ184" s="211"/>
      <c r="ER184" s="211"/>
      <c r="ES184" s="211"/>
      <c r="ET184" s="211"/>
      <c r="EU184" s="211"/>
      <c r="EV184" s="211"/>
      <c r="EW184" s="211"/>
      <c r="EX184" s="211"/>
      <c r="EY184" s="211"/>
      <c r="EZ184" s="211"/>
      <c r="FA184" s="211"/>
      <c r="FB184" s="211"/>
      <c r="FC184" s="211"/>
      <c r="FD184" s="211"/>
      <c r="FE184" s="211"/>
      <c r="FF184" s="211"/>
      <c r="FG184" s="211"/>
      <c r="FH184" s="211"/>
      <c r="FI184" s="211"/>
      <c r="FJ184" s="211"/>
      <c r="FK184" s="211"/>
      <c r="FL184" s="211"/>
      <c r="FM184" s="211"/>
      <c r="FN184" s="211"/>
      <c r="FO184" s="211"/>
      <c r="FP184" s="211"/>
      <c r="FQ184" s="211"/>
      <c r="FR184" s="211"/>
      <c r="FS184" s="211"/>
      <c r="FT184" s="211"/>
      <c r="FU184" s="211"/>
      <c r="FV184" s="211"/>
      <c r="FW184" s="211"/>
      <c r="FX184" s="211"/>
      <c r="FY184" s="211"/>
      <c r="FZ184" s="211"/>
      <c r="GA184" s="211"/>
      <c r="GB184" s="211"/>
      <c r="GC184" s="211"/>
      <c r="GD184" s="211"/>
      <c r="GE184" s="211"/>
      <c r="GF184" s="211"/>
      <c r="GG184" s="211"/>
      <c r="GH184" s="211"/>
      <c r="GI184" s="211"/>
      <c r="GJ184" s="211"/>
      <c r="GK184" s="211"/>
      <c r="GL184" s="211"/>
      <c r="GM184" s="211"/>
      <c r="GN184" s="211"/>
      <c r="GO184" s="211"/>
      <c r="GP184" s="211"/>
      <c r="GQ184" s="211"/>
      <c r="GR184" s="211"/>
      <c r="GS184" s="211"/>
      <c r="GT184" s="211"/>
      <c r="GU184" s="211"/>
      <c r="GV184" s="211"/>
      <c r="GW184" s="211"/>
      <c r="GX184" s="211"/>
      <c r="GY184" s="211"/>
      <c r="GZ184" s="211"/>
      <c r="HA184" s="211"/>
      <c r="HB184" s="211"/>
      <c r="HC184" s="211"/>
      <c r="HD184" s="211"/>
      <c r="HE184" s="211"/>
      <c r="HF184" s="211"/>
      <c r="HG184" s="211"/>
      <c r="HH184" s="211"/>
      <c r="HI184" s="211"/>
      <c r="HJ184" s="211"/>
      <c r="HK184" s="211"/>
      <c r="HL184" s="211"/>
      <c r="HM184" s="211"/>
      <c r="HN184" s="211"/>
      <c r="HO184" s="211"/>
      <c r="HP184" s="211"/>
      <c r="HQ184" s="211"/>
      <c r="HR184" s="211"/>
      <c r="HS184" s="211"/>
      <c r="HT184" s="211"/>
      <c r="HU184" s="211"/>
      <c r="HV184" s="211"/>
      <c r="HW184" s="211"/>
      <c r="HX184" s="211"/>
      <c r="HY184" s="211"/>
      <c r="HZ184" s="211"/>
      <c r="IA184" s="211"/>
      <c r="IB184" s="211"/>
      <c r="IC184" s="211"/>
      <c r="ID184" s="211"/>
      <c r="IE184" s="211"/>
      <c r="IF184" s="211"/>
      <c r="IG184" s="211"/>
      <c r="IH184" s="211"/>
      <c r="II184" s="211"/>
      <c r="IJ184" s="211"/>
      <c r="IK184" s="211"/>
      <c r="IL184" s="211"/>
      <c r="IM184" s="211"/>
      <c r="IN184" s="211"/>
      <c r="IO184" s="211"/>
      <c r="IP184" s="211"/>
      <c r="IQ184" s="211"/>
      <c r="IR184" s="211"/>
      <c r="IS184" s="211"/>
      <c r="IT184" s="211"/>
      <c r="IU184" s="211"/>
      <c r="IV184" s="211"/>
      <c r="IW184" s="211"/>
    </row>
    <row r="185" customFormat="false" ht="12.75" hidden="true" customHeight="false" outlineLevel="0" collapsed="false"/>
    <row r="186" customFormat="false" ht="12.75" hidden="true" customHeight="false" outlineLevel="0" collapsed="false"/>
    <row r="187" customFormat="false" ht="15.75" hidden="true" customHeight="false" outlineLevel="0" collapsed="false">
      <c r="A187" s="182" t="s">
        <v>335</v>
      </c>
      <c r="B187" s="183" t="n">
        <v>45</v>
      </c>
      <c r="C187" s="183" t="n">
        <f aca="false">C31*$B$31*200</f>
        <v>0</v>
      </c>
      <c r="D187" s="183" t="n">
        <f aca="false">D31*$B$31*200</f>
        <v>0</v>
      </c>
      <c r="E187" s="183" t="n">
        <f aca="false">E31*$B$31*200</f>
        <v>0</v>
      </c>
      <c r="F187" s="183" t="n">
        <f aca="false">F31*$B$31*200</f>
        <v>0</v>
      </c>
      <c r="G187" s="183" t="n">
        <f aca="false">G31*$B$31*200</f>
        <v>0</v>
      </c>
      <c r="H187" s="183" t="n">
        <f aca="false">H31*$B$31*200</f>
        <v>0</v>
      </c>
      <c r="I187" s="183" t="n">
        <f aca="false">I31*$B$31*200</f>
        <v>0</v>
      </c>
      <c r="J187" s="183" t="n">
        <f aca="false">J31*$B$31*200</f>
        <v>0</v>
      </c>
      <c r="K187" s="183" t="n">
        <f aca="false">K31*$B$31*200</f>
        <v>0</v>
      </c>
      <c r="L187" s="183" t="n">
        <f aca="false">L31*$B$31*200</f>
        <v>0</v>
      </c>
      <c r="M187" s="183" t="n">
        <f aca="false">M31*$B$31*200</f>
        <v>0</v>
      </c>
      <c r="N187" s="183" t="n">
        <f aca="false">N31*$B$31*200</f>
        <v>0</v>
      </c>
      <c r="O187" s="184" t="n">
        <f aca="false">N187</f>
        <v>0</v>
      </c>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c r="AV187" s="185"/>
      <c r="AW187" s="185"/>
      <c r="AX187" s="185"/>
      <c r="AY187" s="185"/>
      <c r="AZ187" s="185"/>
      <c r="BA187" s="185"/>
      <c r="BB187" s="185"/>
      <c r="BC187" s="185"/>
      <c r="BD187" s="185"/>
      <c r="BE187" s="185"/>
      <c r="BF187" s="185"/>
      <c r="BG187" s="185"/>
      <c r="BH187" s="185"/>
      <c r="BI187" s="185"/>
      <c r="BJ187" s="185"/>
      <c r="BK187" s="185"/>
      <c r="BL187" s="185"/>
      <c r="BM187" s="185"/>
      <c r="BN187" s="185"/>
      <c r="BO187" s="185"/>
      <c r="BP187" s="185"/>
      <c r="BQ187" s="185"/>
      <c r="BR187" s="185"/>
      <c r="BS187" s="185"/>
      <c r="BT187" s="185"/>
      <c r="BU187" s="185"/>
      <c r="BV187" s="185"/>
      <c r="BW187" s="185"/>
      <c r="BX187" s="185"/>
      <c r="BY187" s="185"/>
      <c r="BZ187" s="185"/>
      <c r="CA187" s="185"/>
      <c r="CB187" s="185"/>
      <c r="CC187" s="185"/>
      <c r="CD187" s="185"/>
      <c r="CE187" s="185"/>
      <c r="CF187" s="185"/>
      <c r="CG187" s="185"/>
      <c r="CH187" s="185"/>
      <c r="CI187" s="185"/>
      <c r="CJ187" s="185"/>
      <c r="CK187" s="185"/>
      <c r="CL187" s="185"/>
      <c r="CM187" s="185"/>
      <c r="CN187" s="185"/>
      <c r="CO187" s="185"/>
      <c r="CP187" s="185"/>
      <c r="CQ187" s="185"/>
      <c r="CR187" s="185"/>
      <c r="CS187" s="185"/>
      <c r="CT187" s="185"/>
      <c r="CU187" s="185"/>
      <c r="CV187" s="185"/>
      <c r="CW187" s="185"/>
      <c r="CX187" s="185"/>
      <c r="CY187" s="185"/>
      <c r="CZ187" s="185"/>
      <c r="DA187" s="185"/>
      <c r="DB187" s="185"/>
      <c r="DC187" s="185"/>
      <c r="DD187" s="185"/>
      <c r="DE187" s="185"/>
      <c r="DF187" s="185"/>
      <c r="DG187" s="185"/>
      <c r="DH187" s="185"/>
      <c r="DI187" s="185"/>
      <c r="DJ187" s="185"/>
      <c r="DK187" s="185"/>
      <c r="DL187" s="185"/>
      <c r="DM187" s="185"/>
      <c r="DN187" s="185"/>
      <c r="DO187" s="185"/>
      <c r="DP187" s="185"/>
      <c r="DQ187" s="185"/>
      <c r="DR187" s="185"/>
      <c r="DS187" s="185"/>
      <c r="DT187" s="185"/>
      <c r="DU187" s="185"/>
      <c r="DV187" s="185"/>
      <c r="DW187" s="185"/>
      <c r="DX187" s="185"/>
      <c r="DY187" s="185"/>
      <c r="DZ187" s="185"/>
      <c r="EA187" s="185"/>
      <c r="EB187" s="185"/>
      <c r="EC187" s="185"/>
      <c r="ED187" s="185"/>
      <c r="EE187" s="185"/>
      <c r="EF187" s="185"/>
      <c r="EG187" s="185"/>
      <c r="EH187" s="185"/>
      <c r="EI187" s="185"/>
      <c r="EJ187" s="185"/>
      <c r="EK187" s="185"/>
      <c r="EL187" s="185"/>
      <c r="EM187" s="185"/>
      <c r="EN187" s="185"/>
      <c r="EO187" s="185"/>
      <c r="EP187" s="185"/>
      <c r="EQ187" s="185"/>
      <c r="ER187" s="185"/>
      <c r="ES187" s="185"/>
      <c r="ET187" s="185"/>
      <c r="EU187" s="185"/>
      <c r="EV187" s="185"/>
      <c r="EW187" s="185"/>
      <c r="EX187" s="185"/>
      <c r="EY187" s="185"/>
      <c r="EZ187" s="185"/>
      <c r="FA187" s="185"/>
      <c r="FB187" s="185"/>
      <c r="FC187" s="185"/>
      <c r="FD187" s="185"/>
      <c r="FE187" s="185"/>
      <c r="FF187" s="185"/>
      <c r="FG187" s="185"/>
      <c r="FH187" s="185"/>
      <c r="FI187" s="185"/>
      <c r="FJ187" s="185"/>
      <c r="FK187" s="185"/>
      <c r="FL187" s="185"/>
      <c r="FM187" s="185"/>
      <c r="FN187" s="185"/>
      <c r="FO187" s="185"/>
      <c r="FP187" s="185"/>
      <c r="FQ187" s="185"/>
      <c r="FR187" s="185"/>
      <c r="FS187" s="185"/>
      <c r="FT187" s="185"/>
      <c r="FU187" s="185"/>
      <c r="FV187" s="185"/>
      <c r="FW187" s="185"/>
      <c r="FX187" s="185"/>
      <c r="FY187" s="185"/>
      <c r="FZ187" s="185"/>
      <c r="GA187" s="185"/>
      <c r="GB187" s="185"/>
      <c r="GC187" s="185"/>
      <c r="GD187" s="185"/>
      <c r="GE187" s="185"/>
      <c r="GF187" s="185"/>
      <c r="GG187" s="185"/>
      <c r="GH187" s="185"/>
      <c r="GI187" s="185"/>
      <c r="GJ187" s="185"/>
      <c r="GK187" s="185"/>
      <c r="GL187" s="185"/>
      <c r="GM187" s="185"/>
      <c r="GN187" s="185"/>
      <c r="GO187" s="185"/>
      <c r="GP187" s="185"/>
      <c r="GQ187" s="185"/>
      <c r="GR187" s="185"/>
      <c r="GS187" s="185"/>
      <c r="GT187" s="185"/>
      <c r="GU187" s="185"/>
      <c r="GV187" s="185"/>
      <c r="GW187" s="185"/>
      <c r="GX187" s="185"/>
      <c r="GY187" s="185"/>
      <c r="GZ187" s="185"/>
      <c r="HA187" s="185"/>
      <c r="HB187" s="185"/>
      <c r="HC187" s="185"/>
      <c r="HD187" s="185"/>
      <c r="HE187" s="185"/>
      <c r="HF187" s="185"/>
      <c r="HG187" s="185"/>
      <c r="HH187" s="185"/>
      <c r="HI187" s="185"/>
      <c r="HJ187" s="185"/>
      <c r="HK187" s="185"/>
      <c r="HL187" s="185"/>
      <c r="HM187" s="185"/>
      <c r="HN187" s="185"/>
      <c r="HO187" s="185"/>
      <c r="HP187" s="185"/>
      <c r="HQ187" s="185"/>
      <c r="HR187" s="185"/>
      <c r="HS187" s="185"/>
      <c r="HT187" s="185"/>
      <c r="HU187" s="185"/>
      <c r="HV187" s="185"/>
      <c r="HW187" s="185"/>
      <c r="HX187" s="185"/>
      <c r="HY187" s="185"/>
      <c r="HZ187" s="185"/>
      <c r="IA187" s="185"/>
      <c r="IB187" s="185"/>
      <c r="IC187" s="185"/>
      <c r="ID187" s="185"/>
      <c r="IE187" s="185"/>
      <c r="IF187" s="185"/>
      <c r="IG187" s="185"/>
      <c r="IH187" s="185"/>
      <c r="II187" s="185"/>
      <c r="IJ187" s="185"/>
      <c r="IK187" s="185"/>
      <c r="IL187" s="185"/>
      <c r="IM187" s="185"/>
      <c r="IN187" s="185"/>
      <c r="IO187" s="185"/>
      <c r="IP187" s="185"/>
      <c r="IQ187" s="185"/>
      <c r="IR187" s="185"/>
      <c r="IS187" s="185"/>
      <c r="IT187" s="185"/>
      <c r="IU187" s="185"/>
      <c r="IV187" s="185"/>
      <c r="IW187" s="185"/>
    </row>
    <row r="188" customFormat="false" ht="15.75" hidden="true" customHeight="false" outlineLevel="0" collapsed="false">
      <c r="A188" s="182" t="s">
        <v>336</v>
      </c>
      <c r="B188" s="183" t="n">
        <v>65</v>
      </c>
      <c r="C188" s="183" t="n">
        <f aca="false">C32*$B$31*200</f>
        <v>0</v>
      </c>
      <c r="D188" s="183" t="n">
        <f aca="false">D32*$B$31*200</f>
        <v>0</v>
      </c>
      <c r="E188" s="183" t="n">
        <f aca="false">E32*$B$31*200</f>
        <v>0</v>
      </c>
      <c r="F188" s="183" t="n">
        <f aca="false">F32*$B$31*200</f>
        <v>0</v>
      </c>
      <c r="G188" s="183" t="n">
        <f aca="false">G32*$B$31*200</f>
        <v>0</v>
      </c>
      <c r="H188" s="183" t="n">
        <f aca="false">H32*$B$31*200</f>
        <v>0</v>
      </c>
      <c r="I188" s="183" t="n">
        <f aca="false">I32*$B$31*200</f>
        <v>0</v>
      </c>
      <c r="J188" s="183" t="n">
        <f aca="false">J32*$B$31*200</f>
        <v>0</v>
      </c>
      <c r="K188" s="183" t="n">
        <f aca="false">K32*$B$31*200</f>
        <v>0</v>
      </c>
      <c r="L188" s="183" t="n">
        <f aca="false">L32*$B$31*200</f>
        <v>0</v>
      </c>
      <c r="M188" s="183" t="n">
        <f aca="false">M32*$B$31*200</f>
        <v>0</v>
      </c>
      <c r="N188" s="183" t="n">
        <f aca="false">N32*$B$31*200</f>
        <v>0</v>
      </c>
      <c r="O188" s="184" t="n">
        <f aca="false">N188</f>
        <v>0</v>
      </c>
      <c r="P188" s="185"/>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c r="BK188" s="185"/>
      <c r="BL188" s="185"/>
      <c r="BM188" s="185"/>
      <c r="BN188" s="185"/>
      <c r="BO188" s="185"/>
      <c r="BP188" s="185"/>
      <c r="BQ188" s="185"/>
      <c r="BR188" s="185"/>
      <c r="BS188" s="185"/>
      <c r="BT188" s="185"/>
      <c r="BU188" s="185"/>
      <c r="BV188" s="185"/>
      <c r="BW188" s="185"/>
      <c r="BX188" s="185"/>
      <c r="BY188" s="185"/>
      <c r="BZ188" s="185"/>
      <c r="CA188" s="185"/>
      <c r="CB188" s="185"/>
      <c r="CC188" s="185"/>
      <c r="CD188" s="185"/>
      <c r="CE188" s="185"/>
      <c r="CF188" s="185"/>
      <c r="CG188" s="185"/>
      <c r="CH188" s="185"/>
      <c r="CI188" s="185"/>
      <c r="CJ188" s="185"/>
      <c r="CK188" s="185"/>
      <c r="CL188" s="185"/>
      <c r="CM188" s="185"/>
      <c r="CN188" s="185"/>
      <c r="CO188" s="185"/>
      <c r="CP188" s="185"/>
      <c r="CQ188" s="185"/>
      <c r="CR188" s="185"/>
      <c r="CS188" s="185"/>
      <c r="CT188" s="185"/>
      <c r="CU188" s="185"/>
      <c r="CV188" s="185"/>
      <c r="CW188" s="185"/>
      <c r="CX188" s="185"/>
      <c r="CY188" s="185"/>
      <c r="CZ188" s="185"/>
      <c r="DA188" s="185"/>
      <c r="DB188" s="185"/>
      <c r="DC188" s="185"/>
      <c r="DD188" s="185"/>
      <c r="DE188" s="185"/>
      <c r="DF188" s="185"/>
      <c r="DG188" s="185"/>
      <c r="DH188" s="185"/>
      <c r="DI188" s="185"/>
      <c r="DJ188" s="185"/>
      <c r="DK188" s="185"/>
      <c r="DL188" s="185"/>
      <c r="DM188" s="185"/>
      <c r="DN188" s="185"/>
      <c r="DO188" s="185"/>
      <c r="DP188" s="185"/>
      <c r="DQ188" s="185"/>
      <c r="DR188" s="185"/>
      <c r="DS188" s="185"/>
      <c r="DT188" s="185"/>
      <c r="DU188" s="185"/>
      <c r="DV188" s="185"/>
      <c r="DW188" s="185"/>
      <c r="DX188" s="185"/>
      <c r="DY188" s="185"/>
      <c r="DZ188" s="185"/>
      <c r="EA188" s="185"/>
      <c r="EB188" s="185"/>
      <c r="EC188" s="185"/>
      <c r="ED188" s="185"/>
      <c r="EE188" s="185"/>
      <c r="EF188" s="185"/>
      <c r="EG188" s="185"/>
      <c r="EH188" s="185"/>
      <c r="EI188" s="185"/>
      <c r="EJ188" s="185"/>
      <c r="EK188" s="185"/>
      <c r="EL188" s="185"/>
      <c r="EM188" s="185"/>
      <c r="EN188" s="185"/>
      <c r="EO188" s="185"/>
      <c r="EP188" s="185"/>
      <c r="EQ188" s="185"/>
      <c r="ER188" s="185"/>
      <c r="ES188" s="185"/>
      <c r="ET188" s="185"/>
      <c r="EU188" s="185"/>
      <c r="EV188" s="185"/>
      <c r="EW188" s="185"/>
      <c r="EX188" s="185"/>
      <c r="EY188" s="185"/>
      <c r="EZ188" s="185"/>
      <c r="FA188" s="185"/>
      <c r="FB188" s="185"/>
      <c r="FC188" s="185"/>
      <c r="FD188" s="185"/>
      <c r="FE188" s="185"/>
      <c r="FF188" s="185"/>
      <c r="FG188" s="185"/>
      <c r="FH188" s="185"/>
      <c r="FI188" s="185"/>
      <c r="FJ188" s="185"/>
      <c r="FK188" s="185"/>
      <c r="FL188" s="185"/>
      <c r="FM188" s="185"/>
      <c r="FN188" s="185"/>
      <c r="FO188" s="185"/>
      <c r="FP188" s="185"/>
      <c r="FQ188" s="185"/>
      <c r="FR188" s="185"/>
      <c r="FS188" s="185"/>
      <c r="FT188" s="185"/>
      <c r="FU188" s="185"/>
      <c r="FV188" s="185"/>
      <c r="FW188" s="185"/>
      <c r="FX188" s="185"/>
      <c r="FY188" s="185"/>
      <c r="FZ188" s="185"/>
      <c r="GA188" s="185"/>
      <c r="GB188" s="185"/>
      <c r="GC188" s="185"/>
      <c r="GD188" s="185"/>
      <c r="GE188" s="185"/>
      <c r="GF188" s="185"/>
      <c r="GG188" s="185"/>
      <c r="GH188" s="185"/>
      <c r="GI188" s="185"/>
      <c r="GJ188" s="185"/>
      <c r="GK188" s="185"/>
      <c r="GL188" s="185"/>
      <c r="GM188" s="185"/>
      <c r="GN188" s="185"/>
      <c r="GO188" s="185"/>
      <c r="GP188" s="185"/>
      <c r="GQ188" s="185"/>
      <c r="GR188" s="185"/>
      <c r="GS188" s="185"/>
      <c r="GT188" s="185"/>
      <c r="GU188" s="185"/>
      <c r="GV188" s="185"/>
      <c r="GW188" s="185"/>
      <c r="GX188" s="185"/>
      <c r="GY188" s="185"/>
      <c r="GZ188" s="185"/>
      <c r="HA188" s="185"/>
      <c r="HB188" s="185"/>
      <c r="HC188" s="185"/>
      <c r="HD188" s="185"/>
      <c r="HE188" s="185"/>
      <c r="HF188" s="185"/>
      <c r="HG188" s="185"/>
      <c r="HH188" s="185"/>
      <c r="HI188" s="185"/>
      <c r="HJ188" s="185"/>
      <c r="HK188" s="185"/>
      <c r="HL188" s="185"/>
      <c r="HM188" s="185"/>
      <c r="HN188" s="185"/>
      <c r="HO188" s="185"/>
      <c r="HP188" s="185"/>
      <c r="HQ188" s="185"/>
      <c r="HR188" s="185"/>
      <c r="HS188" s="185"/>
      <c r="HT188" s="185"/>
      <c r="HU188" s="185"/>
      <c r="HV188" s="185"/>
      <c r="HW188" s="185"/>
      <c r="HX188" s="185"/>
      <c r="HY188" s="185"/>
      <c r="HZ188" s="185"/>
      <c r="IA188" s="185"/>
      <c r="IB188" s="185"/>
      <c r="IC188" s="185"/>
      <c r="ID188" s="185"/>
      <c r="IE188" s="185"/>
      <c r="IF188" s="185"/>
      <c r="IG188" s="185"/>
      <c r="IH188" s="185"/>
      <c r="II188" s="185"/>
      <c r="IJ188" s="185"/>
      <c r="IK188" s="185"/>
      <c r="IL188" s="185"/>
      <c r="IM188" s="185"/>
      <c r="IN188" s="185"/>
      <c r="IO188" s="185"/>
      <c r="IP188" s="185"/>
      <c r="IQ188" s="185"/>
      <c r="IR188" s="185"/>
      <c r="IS188" s="185"/>
      <c r="IT188" s="185"/>
      <c r="IU188" s="185"/>
      <c r="IV188" s="185"/>
      <c r="IW188" s="185"/>
    </row>
    <row r="189" customFormat="false" ht="15.75" hidden="true" customHeight="false" outlineLevel="0" collapsed="false">
      <c r="A189" s="182" t="s">
        <v>337</v>
      </c>
      <c r="B189" s="183" t="n">
        <v>85</v>
      </c>
      <c r="C189" s="183" t="n">
        <f aca="false">C33*$B$31*200</f>
        <v>0</v>
      </c>
      <c r="D189" s="183" t="n">
        <f aca="false">D33*$B$31*200</f>
        <v>0</v>
      </c>
      <c r="E189" s="183" t="n">
        <f aca="false">E33*$B$31*200</f>
        <v>0</v>
      </c>
      <c r="F189" s="183" t="n">
        <f aca="false">F33*$B$31*200</f>
        <v>0</v>
      </c>
      <c r="G189" s="183" t="n">
        <f aca="false">G33*$B$31*200</f>
        <v>0</v>
      </c>
      <c r="H189" s="183" t="n">
        <f aca="false">H33*$B$31*200</f>
        <v>0</v>
      </c>
      <c r="I189" s="183" t="n">
        <f aca="false">I33*$B$31*200</f>
        <v>0</v>
      </c>
      <c r="J189" s="183" t="n">
        <f aca="false">J33*$B$31*200</f>
        <v>0</v>
      </c>
      <c r="K189" s="183" t="n">
        <f aca="false">K33*$B$31*200</f>
        <v>0</v>
      </c>
      <c r="L189" s="183" t="n">
        <f aca="false">L33*$B$31*200</f>
        <v>0</v>
      </c>
      <c r="M189" s="183" t="n">
        <f aca="false">M33*$B$31*200</f>
        <v>0</v>
      </c>
      <c r="N189" s="183" t="n">
        <f aca="false">N33*$B$31*200</f>
        <v>0</v>
      </c>
      <c r="O189" s="184" t="n">
        <f aca="false">N189</f>
        <v>0</v>
      </c>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5"/>
      <c r="AU189" s="185"/>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c r="CJ189" s="185"/>
      <c r="CK189" s="185"/>
      <c r="CL189" s="185"/>
      <c r="CM189" s="185"/>
      <c r="CN189" s="185"/>
      <c r="CO189" s="185"/>
      <c r="CP189" s="185"/>
      <c r="CQ189" s="185"/>
      <c r="CR189" s="185"/>
      <c r="CS189" s="185"/>
      <c r="CT189" s="185"/>
      <c r="CU189" s="185"/>
      <c r="CV189" s="185"/>
      <c r="CW189" s="185"/>
      <c r="CX189" s="185"/>
      <c r="CY189" s="185"/>
      <c r="CZ189" s="185"/>
      <c r="DA189" s="185"/>
      <c r="DB189" s="185"/>
      <c r="DC189" s="185"/>
      <c r="DD189" s="185"/>
      <c r="DE189" s="185"/>
      <c r="DF189" s="185"/>
      <c r="DG189" s="185"/>
      <c r="DH189" s="185"/>
      <c r="DI189" s="185"/>
      <c r="DJ189" s="185"/>
      <c r="DK189" s="185"/>
      <c r="DL189" s="185"/>
      <c r="DM189" s="185"/>
      <c r="DN189" s="185"/>
      <c r="DO189" s="185"/>
      <c r="DP189" s="185"/>
      <c r="DQ189" s="185"/>
      <c r="DR189" s="185"/>
      <c r="DS189" s="185"/>
      <c r="DT189" s="185"/>
      <c r="DU189" s="185"/>
      <c r="DV189" s="185"/>
      <c r="DW189" s="185"/>
      <c r="DX189" s="185"/>
      <c r="DY189" s="185"/>
      <c r="DZ189" s="185"/>
      <c r="EA189" s="185"/>
      <c r="EB189" s="185"/>
      <c r="EC189" s="185"/>
      <c r="ED189" s="185"/>
      <c r="EE189" s="185"/>
      <c r="EF189" s="185"/>
      <c r="EG189" s="185"/>
      <c r="EH189" s="185"/>
      <c r="EI189" s="185"/>
      <c r="EJ189" s="185"/>
      <c r="EK189" s="185"/>
      <c r="EL189" s="185"/>
      <c r="EM189" s="185"/>
      <c r="EN189" s="185"/>
      <c r="EO189" s="185"/>
      <c r="EP189" s="185"/>
      <c r="EQ189" s="185"/>
      <c r="ER189" s="185"/>
      <c r="ES189" s="185"/>
      <c r="ET189" s="185"/>
      <c r="EU189" s="185"/>
      <c r="EV189" s="185"/>
      <c r="EW189" s="185"/>
      <c r="EX189" s="185"/>
      <c r="EY189" s="185"/>
      <c r="EZ189" s="185"/>
      <c r="FA189" s="185"/>
      <c r="FB189" s="185"/>
      <c r="FC189" s="185"/>
      <c r="FD189" s="185"/>
      <c r="FE189" s="185"/>
      <c r="FF189" s="185"/>
      <c r="FG189" s="185"/>
      <c r="FH189" s="185"/>
      <c r="FI189" s="185"/>
      <c r="FJ189" s="185"/>
      <c r="FK189" s="185"/>
      <c r="FL189" s="185"/>
      <c r="FM189" s="185"/>
      <c r="FN189" s="185"/>
      <c r="FO189" s="185"/>
      <c r="FP189" s="185"/>
      <c r="FQ189" s="185"/>
      <c r="FR189" s="185"/>
      <c r="FS189" s="185"/>
      <c r="FT189" s="185"/>
      <c r="FU189" s="185"/>
      <c r="FV189" s="185"/>
      <c r="FW189" s="185"/>
      <c r="FX189" s="185"/>
      <c r="FY189" s="185"/>
      <c r="FZ189" s="185"/>
      <c r="GA189" s="185"/>
      <c r="GB189" s="185"/>
      <c r="GC189" s="185"/>
      <c r="GD189" s="185"/>
      <c r="GE189" s="185"/>
      <c r="GF189" s="185"/>
      <c r="GG189" s="185"/>
      <c r="GH189" s="185"/>
      <c r="GI189" s="185"/>
      <c r="GJ189" s="185"/>
      <c r="GK189" s="185"/>
      <c r="GL189" s="185"/>
      <c r="GM189" s="185"/>
      <c r="GN189" s="185"/>
      <c r="GO189" s="185"/>
      <c r="GP189" s="185"/>
      <c r="GQ189" s="185"/>
      <c r="GR189" s="185"/>
      <c r="GS189" s="185"/>
      <c r="GT189" s="185"/>
      <c r="GU189" s="185"/>
      <c r="GV189" s="185"/>
      <c r="GW189" s="185"/>
      <c r="GX189" s="185"/>
      <c r="GY189" s="185"/>
      <c r="GZ189" s="185"/>
      <c r="HA189" s="185"/>
      <c r="HB189" s="185"/>
      <c r="HC189" s="185"/>
      <c r="HD189" s="185"/>
      <c r="HE189" s="185"/>
      <c r="HF189" s="185"/>
      <c r="HG189" s="185"/>
      <c r="HH189" s="185"/>
      <c r="HI189" s="185"/>
      <c r="HJ189" s="185"/>
      <c r="HK189" s="185"/>
      <c r="HL189" s="185"/>
      <c r="HM189" s="185"/>
      <c r="HN189" s="185"/>
      <c r="HO189" s="185"/>
      <c r="HP189" s="185"/>
      <c r="HQ189" s="185"/>
      <c r="HR189" s="185"/>
      <c r="HS189" s="185"/>
      <c r="HT189" s="185"/>
      <c r="HU189" s="185"/>
      <c r="HV189" s="185"/>
      <c r="HW189" s="185"/>
      <c r="HX189" s="185"/>
      <c r="HY189" s="185"/>
      <c r="HZ189" s="185"/>
      <c r="IA189" s="185"/>
      <c r="IB189" s="185"/>
      <c r="IC189" s="185"/>
      <c r="ID189" s="185"/>
      <c r="IE189" s="185"/>
      <c r="IF189" s="185"/>
      <c r="IG189" s="185"/>
      <c r="IH189" s="185"/>
      <c r="II189" s="185"/>
      <c r="IJ189" s="185"/>
      <c r="IK189" s="185"/>
      <c r="IL189" s="185"/>
      <c r="IM189" s="185"/>
      <c r="IN189" s="185"/>
      <c r="IO189" s="185"/>
      <c r="IP189" s="185"/>
      <c r="IQ189" s="185"/>
      <c r="IR189" s="185"/>
      <c r="IS189" s="185"/>
      <c r="IT189" s="185"/>
      <c r="IU189" s="185"/>
      <c r="IV189" s="185"/>
      <c r="IW189" s="185"/>
    </row>
    <row r="190" customFormat="false" ht="15.75" hidden="true" customHeight="false" outlineLevel="0" collapsed="false">
      <c r="A190" s="182" t="s">
        <v>338</v>
      </c>
      <c r="B190" s="183" t="n">
        <v>115</v>
      </c>
      <c r="C190" s="183" t="n">
        <f aca="false">C34*$B$31*200</f>
        <v>0</v>
      </c>
      <c r="D190" s="183" t="n">
        <f aca="false">D34*$B$31*200</f>
        <v>0</v>
      </c>
      <c r="E190" s="183" t="n">
        <f aca="false">E34*$B$31*200</f>
        <v>0</v>
      </c>
      <c r="F190" s="183" t="n">
        <f aca="false">F34*$B$31*200</f>
        <v>0</v>
      </c>
      <c r="G190" s="183" t="n">
        <f aca="false">G34*$B$31*200</f>
        <v>0</v>
      </c>
      <c r="H190" s="183" t="n">
        <f aca="false">H34*$B$31*200</f>
        <v>0</v>
      </c>
      <c r="I190" s="183" t="n">
        <f aca="false">I34*$B$31*200</f>
        <v>0</v>
      </c>
      <c r="J190" s="183" t="n">
        <f aca="false">J34*$B$31*200</f>
        <v>0</v>
      </c>
      <c r="K190" s="183" t="n">
        <f aca="false">K34*$B$31*200</f>
        <v>0</v>
      </c>
      <c r="L190" s="183" t="n">
        <f aca="false">L34*$B$31*200</f>
        <v>0</v>
      </c>
      <c r="M190" s="183" t="n">
        <f aca="false">M34*$B$31*200</f>
        <v>0</v>
      </c>
      <c r="N190" s="183" t="n">
        <f aca="false">N34*$B$31*200</f>
        <v>0</v>
      </c>
      <c r="O190" s="184" t="n">
        <f aca="false">N190</f>
        <v>0</v>
      </c>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5"/>
      <c r="AU190" s="185"/>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c r="CJ190" s="185"/>
      <c r="CK190" s="185"/>
      <c r="CL190" s="185"/>
      <c r="CM190" s="185"/>
      <c r="CN190" s="185"/>
      <c r="CO190" s="185"/>
      <c r="CP190" s="185"/>
      <c r="CQ190" s="185"/>
      <c r="CR190" s="185"/>
      <c r="CS190" s="185"/>
      <c r="CT190" s="185"/>
      <c r="CU190" s="185"/>
      <c r="CV190" s="185"/>
      <c r="CW190" s="185"/>
      <c r="CX190" s="185"/>
      <c r="CY190" s="185"/>
      <c r="CZ190" s="185"/>
      <c r="DA190" s="185"/>
      <c r="DB190" s="185"/>
      <c r="DC190" s="185"/>
      <c r="DD190" s="185"/>
      <c r="DE190" s="185"/>
      <c r="DF190" s="185"/>
      <c r="DG190" s="185"/>
      <c r="DH190" s="185"/>
      <c r="DI190" s="185"/>
      <c r="DJ190" s="185"/>
      <c r="DK190" s="185"/>
      <c r="DL190" s="185"/>
      <c r="DM190" s="185"/>
      <c r="DN190" s="185"/>
      <c r="DO190" s="185"/>
      <c r="DP190" s="185"/>
      <c r="DQ190" s="185"/>
      <c r="DR190" s="185"/>
      <c r="DS190" s="185"/>
      <c r="DT190" s="185"/>
      <c r="DU190" s="185"/>
      <c r="DV190" s="185"/>
      <c r="DW190" s="185"/>
      <c r="DX190" s="185"/>
      <c r="DY190" s="185"/>
      <c r="DZ190" s="185"/>
      <c r="EA190" s="185"/>
      <c r="EB190" s="185"/>
      <c r="EC190" s="185"/>
      <c r="ED190" s="185"/>
      <c r="EE190" s="185"/>
      <c r="EF190" s="185"/>
      <c r="EG190" s="185"/>
      <c r="EH190" s="185"/>
      <c r="EI190" s="185"/>
      <c r="EJ190" s="185"/>
      <c r="EK190" s="185"/>
      <c r="EL190" s="185"/>
      <c r="EM190" s="185"/>
      <c r="EN190" s="185"/>
      <c r="EO190" s="185"/>
      <c r="EP190" s="185"/>
      <c r="EQ190" s="185"/>
      <c r="ER190" s="185"/>
      <c r="ES190" s="185"/>
      <c r="ET190" s="185"/>
      <c r="EU190" s="185"/>
      <c r="EV190" s="185"/>
      <c r="EW190" s="185"/>
      <c r="EX190" s="185"/>
      <c r="EY190" s="185"/>
      <c r="EZ190" s="185"/>
      <c r="FA190" s="185"/>
      <c r="FB190" s="185"/>
      <c r="FC190" s="185"/>
      <c r="FD190" s="185"/>
      <c r="FE190" s="185"/>
      <c r="FF190" s="185"/>
      <c r="FG190" s="185"/>
      <c r="FH190" s="185"/>
      <c r="FI190" s="185"/>
      <c r="FJ190" s="185"/>
      <c r="FK190" s="185"/>
      <c r="FL190" s="185"/>
      <c r="FM190" s="185"/>
      <c r="FN190" s="185"/>
      <c r="FO190" s="185"/>
      <c r="FP190" s="185"/>
      <c r="FQ190" s="185"/>
      <c r="FR190" s="185"/>
      <c r="FS190" s="185"/>
      <c r="FT190" s="185"/>
      <c r="FU190" s="185"/>
      <c r="FV190" s="185"/>
      <c r="FW190" s="185"/>
      <c r="FX190" s="185"/>
      <c r="FY190" s="185"/>
      <c r="FZ190" s="185"/>
      <c r="GA190" s="185"/>
      <c r="GB190" s="185"/>
      <c r="GC190" s="185"/>
      <c r="GD190" s="185"/>
      <c r="GE190" s="185"/>
      <c r="GF190" s="185"/>
      <c r="GG190" s="185"/>
      <c r="GH190" s="185"/>
      <c r="GI190" s="185"/>
      <c r="GJ190" s="185"/>
      <c r="GK190" s="185"/>
      <c r="GL190" s="185"/>
      <c r="GM190" s="185"/>
      <c r="GN190" s="185"/>
      <c r="GO190" s="185"/>
      <c r="GP190" s="185"/>
      <c r="GQ190" s="185"/>
      <c r="GR190" s="185"/>
      <c r="GS190" s="185"/>
      <c r="GT190" s="185"/>
      <c r="GU190" s="185"/>
      <c r="GV190" s="185"/>
      <c r="GW190" s="185"/>
      <c r="GX190" s="185"/>
      <c r="GY190" s="185"/>
      <c r="GZ190" s="185"/>
      <c r="HA190" s="185"/>
      <c r="HB190" s="185"/>
      <c r="HC190" s="185"/>
      <c r="HD190" s="185"/>
      <c r="HE190" s="185"/>
      <c r="HF190" s="185"/>
      <c r="HG190" s="185"/>
      <c r="HH190" s="185"/>
      <c r="HI190" s="185"/>
      <c r="HJ190" s="185"/>
      <c r="HK190" s="185"/>
      <c r="HL190" s="185"/>
      <c r="HM190" s="185"/>
      <c r="HN190" s="185"/>
      <c r="HO190" s="185"/>
      <c r="HP190" s="185"/>
      <c r="HQ190" s="185"/>
      <c r="HR190" s="185"/>
      <c r="HS190" s="185"/>
      <c r="HT190" s="185"/>
      <c r="HU190" s="185"/>
      <c r="HV190" s="185"/>
      <c r="HW190" s="185"/>
      <c r="HX190" s="185"/>
      <c r="HY190" s="185"/>
      <c r="HZ190" s="185"/>
      <c r="IA190" s="185"/>
      <c r="IB190" s="185"/>
      <c r="IC190" s="185"/>
      <c r="ID190" s="185"/>
      <c r="IE190" s="185"/>
      <c r="IF190" s="185"/>
      <c r="IG190" s="185"/>
      <c r="IH190" s="185"/>
      <c r="II190" s="185"/>
      <c r="IJ190" s="185"/>
      <c r="IK190" s="185"/>
      <c r="IL190" s="185"/>
      <c r="IM190" s="185"/>
      <c r="IN190" s="185"/>
      <c r="IO190" s="185"/>
      <c r="IP190" s="185"/>
      <c r="IQ190" s="185"/>
      <c r="IR190" s="185"/>
      <c r="IS190" s="185"/>
      <c r="IT190" s="185"/>
      <c r="IU190" s="185"/>
      <c r="IV190" s="185"/>
      <c r="IW190" s="185"/>
    </row>
    <row r="191" customFormat="false" ht="15.75" hidden="true" customHeight="false" outlineLevel="0" collapsed="false">
      <c r="A191" s="182" t="s">
        <v>339</v>
      </c>
      <c r="B191" s="183" t="n">
        <v>135</v>
      </c>
      <c r="C191" s="183" t="n">
        <f aca="false">C35*$B$31*200</f>
        <v>0</v>
      </c>
      <c r="D191" s="183" t="n">
        <f aca="false">D35*$B$31*200</f>
        <v>0</v>
      </c>
      <c r="E191" s="183" t="n">
        <f aca="false">E35*$B$31*200</f>
        <v>0</v>
      </c>
      <c r="F191" s="183" t="n">
        <f aca="false">F35*$B$31*200</f>
        <v>0</v>
      </c>
      <c r="G191" s="183" t="n">
        <f aca="false">G35*$B$31*200</f>
        <v>0</v>
      </c>
      <c r="H191" s="183" t="n">
        <f aca="false">H35*$B$31*200</f>
        <v>0</v>
      </c>
      <c r="I191" s="183" t="n">
        <f aca="false">I35*$B$31*200</f>
        <v>0</v>
      </c>
      <c r="J191" s="183" t="n">
        <f aca="false">J35*$B$31*200</f>
        <v>0</v>
      </c>
      <c r="K191" s="183" t="n">
        <f aca="false">K35*$B$31*200</f>
        <v>0</v>
      </c>
      <c r="L191" s="183" t="n">
        <f aca="false">L35*$B$31*200</f>
        <v>0</v>
      </c>
      <c r="M191" s="183" t="n">
        <f aca="false">M35*$B$31*200</f>
        <v>0</v>
      </c>
      <c r="N191" s="183" t="n">
        <f aca="false">N35*$B$31*200</f>
        <v>0</v>
      </c>
      <c r="O191" s="184" t="n">
        <f aca="false">N191</f>
        <v>0</v>
      </c>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c r="CJ191" s="185"/>
      <c r="CK191" s="185"/>
      <c r="CL191" s="185"/>
      <c r="CM191" s="185"/>
      <c r="CN191" s="185"/>
      <c r="CO191" s="185"/>
      <c r="CP191" s="185"/>
      <c r="CQ191" s="185"/>
      <c r="CR191" s="185"/>
      <c r="CS191" s="185"/>
      <c r="CT191" s="185"/>
      <c r="CU191" s="185"/>
      <c r="CV191" s="185"/>
      <c r="CW191" s="185"/>
      <c r="CX191" s="185"/>
      <c r="CY191" s="185"/>
      <c r="CZ191" s="185"/>
      <c r="DA191" s="185"/>
      <c r="DB191" s="185"/>
      <c r="DC191" s="185"/>
      <c r="DD191" s="185"/>
      <c r="DE191" s="185"/>
      <c r="DF191" s="185"/>
      <c r="DG191" s="185"/>
      <c r="DH191" s="185"/>
      <c r="DI191" s="185"/>
      <c r="DJ191" s="185"/>
      <c r="DK191" s="185"/>
      <c r="DL191" s="185"/>
      <c r="DM191" s="185"/>
      <c r="DN191" s="185"/>
      <c r="DO191" s="185"/>
      <c r="DP191" s="185"/>
      <c r="DQ191" s="185"/>
      <c r="DR191" s="185"/>
      <c r="DS191" s="185"/>
      <c r="DT191" s="185"/>
      <c r="DU191" s="185"/>
      <c r="DV191" s="185"/>
      <c r="DW191" s="185"/>
      <c r="DX191" s="185"/>
      <c r="DY191" s="185"/>
      <c r="DZ191" s="185"/>
      <c r="EA191" s="185"/>
      <c r="EB191" s="185"/>
      <c r="EC191" s="185"/>
      <c r="ED191" s="185"/>
      <c r="EE191" s="185"/>
      <c r="EF191" s="185"/>
      <c r="EG191" s="185"/>
      <c r="EH191" s="185"/>
      <c r="EI191" s="185"/>
      <c r="EJ191" s="185"/>
      <c r="EK191" s="185"/>
      <c r="EL191" s="185"/>
      <c r="EM191" s="185"/>
      <c r="EN191" s="185"/>
      <c r="EO191" s="185"/>
      <c r="EP191" s="185"/>
      <c r="EQ191" s="185"/>
      <c r="ER191" s="185"/>
      <c r="ES191" s="185"/>
      <c r="ET191" s="185"/>
      <c r="EU191" s="185"/>
      <c r="EV191" s="185"/>
      <c r="EW191" s="185"/>
      <c r="EX191" s="185"/>
      <c r="EY191" s="185"/>
      <c r="EZ191" s="185"/>
      <c r="FA191" s="185"/>
      <c r="FB191" s="185"/>
      <c r="FC191" s="185"/>
      <c r="FD191" s="185"/>
      <c r="FE191" s="185"/>
      <c r="FF191" s="185"/>
      <c r="FG191" s="185"/>
      <c r="FH191" s="185"/>
      <c r="FI191" s="185"/>
      <c r="FJ191" s="185"/>
      <c r="FK191" s="185"/>
      <c r="FL191" s="185"/>
      <c r="FM191" s="185"/>
      <c r="FN191" s="185"/>
      <c r="FO191" s="185"/>
      <c r="FP191" s="185"/>
      <c r="FQ191" s="185"/>
      <c r="FR191" s="185"/>
      <c r="FS191" s="185"/>
      <c r="FT191" s="185"/>
      <c r="FU191" s="185"/>
      <c r="FV191" s="185"/>
      <c r="FW191" s="185"/>
      <c r="FX191" s="185"/>
      <c r="FY191" s="185"/>
      <c r="FZ191" s="185"/>
      <c r="GA191" s="185"/>
      <c r="GB191" s="185"/>
      <c r="GC191" s="185"/>
      <c r="GD191" s="185"/>
      <c r="GE191" s="185"/>
      <c r="GF191" s="185"/>
      <c r="GG191" s="185"/>
      <c r="GH191" s="185"/>
      <c r="GI191" s="185"/>
      <c r="GJ191" s="185"/>
      <c r="GK191" s="185"/>
      <c r="GL191" s="185"/>
      <c r="GM191" s="185"/>
      <c r="GN191" s="185"/>
      <c r="GO191" s="185"/>
      <c r="GP191" s="185"/>
      <c r="GQ191" s="185"/>
      <c r="GR191" s="185"/>
      <c r="GS191" s="185"/>
      <c r="GT191" s="185"/>
      <c r="GU191" s="185"/>
      <c r="GV191" s="185"/>
      <c r="GW191" s="185"/>
      <c r="GX191" s="185"/>
      <c r="GY191" s="185"/>
      <c r="GZ191" s="185"/>
      <c r="HA191" s="185"/>
      <c r="HB191" s="185"/>
      <c r="HC191" s="185"/>
      <c r="HD191" s="185"/>
      <c r="HE191" s="185"/>
      <c r="HF191" s="185"/>
      <c r="HG191" s="185"/>
      <c r="HH191" s="185"/>
      <c r="HI191" s="185"/>
      <c r="HJ191" s="185"/>
      <c r="HK191" s="185"/>
      <c r="HL191" s="185"/>
      <c r="HM191" s="185"/>
      <c r="HN191" s="185"/>
      <c r="HO191" s="185"/>
      <c r="HP191" s="185"/>
      <c r="HQ191" s="185"/>
      <c r="HR191" s="185"/>
      <c r="HS191" s="185"/>
      <c r="HT191" s="185"/>
      <c r="HU191" s="185"/>
      <c r="HV191" s="185"/>
      <c r="HW191" s="185"/>
      <c r="HX191" s="185"/>
      <c r="HY191" s="185"/>
      <c r="HZ191" s="185"/>
      <c r="IA191" s="185"/>
      <c r="IB191" s="185"/>
      <c r="IC191" s="185"/>
      <c r="ID191" s="185"/>
      <c r="IE191" s="185"/>
      <c r="IF191" s="185"/>
      <c r="IG191" s="185"/>
      <c r="IH191" s="185"/>
      <c r="II191" s="185"/>
      <c r="IJ191" s="185"/>
      <c r="IK191" s="185"/>
      <c r="IL191" s="185"/>
      <c r="IM191" s="185"/>
      <c r="IN191" s="185"/>
      <c r="IO191" s="185"/>
      <c r="IP191" s="185"/>
      <c r="IQ191" s="185"/>
      <c r="IR191" s="185"/>
      <c r="IS191" s="185"/>
      <c r="IT191" s="185"/>
      <c r="IU191" s="185"/>
      <c r="IV191" s="185"/>
      <c r="IW191" s="185"/>
    </row>
    <row r="192" customFormat="false" ht="15.75" hidden="true" customHeight="false" outlineLevel="0" collapsed="false">
      <c r="A192" s="182" t="s">
        <v>340</v>
      </c>
      <c r="B192" s="183" t="n">
        <v>165</v>
      </c>
      <c r="C192" s="183" t="n">
        <f aca="false">C36*$B$31*200</f>
        <v>0</v>
      </c>
      <c r="D192" s="183" t="n">
        <f aca="false">D36*$B$31*200</f>
        <v>0</v>
      </c>
      <c r="E192" s="183" t="n">
        <f aca="false">E36*$B$31*200</f>
        <v>0</v>
      </c>
      <c r="F192" s="183" t="n">
        <f aca="false">F36*$B$31*200</f>
        <v>0</v>
      </c>
      <c r="G192" s="183" t="n">
        <f aca="false">G36*$B$31*200</f>
        <v>0</v>
      </c>
      <c r="H192" s="183" t="n">
        <f aca="false">H36*$B$31*200</f>
        <v>0</v>
      </c>
      <c r="I192" s="183" t="n">
        <f aca="false">I36*$B$31*200</f>
        <v>0</v>
      </c>
      <c r="J192" s="183" t="n">
        <f aca="false">J36*$B$31*200</f>
        <v>0</v>
      </c>
      <c r="K192" s="183" t="n">
        <f aca="false">K36*$B$31*200</f>
        <v>0</v>
      </c>
      <c r="L192" s="183" t="n">
        <f aca="false">L36*$B$31*200</f>
        <v>0</v>
      </c>
      <c r="M192" s="183" t="n">
        <f aca="false">M36*$B$31*200</f>
        <v>0</v>
      </c>
      <c r="N192" s="183" t="n">
        <f aca="false">N36*$B$31*200</f>
        <v>0</v>
      </c>
      <c r="O192" s="184" t="n">
        <f aca="false">N192</f>
        <v>0</v>
      </c>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c r="CJ192" s="185"/>
      <c r="CK192" s="185"/>
      <c r="CL192" s="185"/>
      <c r="CM192" s="185"/>
      <c r="CN192" s="185"/>
      <c r="CO192" s="185"/>
      <c r="CP192" s="185"/>
      <c r="CQ192" s="185"/>
      <c r="CR192" s="185"/>
      <c r="CS192" s="185"/>
      <c r="CT192" s="185"/>
      <c r="CU192" s="185"/>
      <c r="CV192" s="185"/>
      <c r="CW192" s="185"/>
      <c r="CX192" s="185"/>
      <c r="CY192" s="185"/>
      <c r="CZ192" s="185"/>
      <c r="DA192" s="185"/>
      <c r="DB192" s="185"/>
      <c r="DC192" s="185"/>
      <c r="DD192" s="185"/>
      <c r="DE192" s="185"/>
      <c r="DF192" s="185"/>
      <c r="DG192" s="185"/>
      <c r="DH192" s="185"/>
      <c r="DI192" s="185"/>
      <c r="DJ192" s="185"/>
      <c r="DK192" s="185"/>
      <c r="DL192" s="185"/>
      <c r="DM192" s="185"/>
      <c r="DN192" s="185"/>
      <c r="DO192" s="185"/>
      <c r="DP192" s="185"/>
      <c r="DQ192" s="185"/>
      <c r="DR192" s="185"/>
      <c r="DS192" s="185"/>
      <c r="DT192" s="185"/>
      <c r="DU192" s="185"/>
      <c r="DV192" s="185"/>
      <c r="DW192" s="185"/>
      <c r="DX192" s="185"/>
      <c r="DY192" s="185"/>
      <c r="DZ192" s="185"/>
      <c r="EA192" s="185"/>
      <c r="EB192" s="185"/>
      <c r="EC192" s="185"/>
      <c r="ED192" s="185"/>
      <c r="EE192" s="185"/>
      <c r="EF192" s="185"/>
      <c r="EG192" s="185"/>
      <c r="EH192" s="185"/>
      <c r="EI192" s="185"/>
      <c r="EJ192" s="185"/>
      <c r="EK192" s="185"/>
      <c r="EL192" s="185"/>
      <c r="EM192" s="185"/>
      <c r="EN192" s="185"/>
      <c r="EO192" s="185"/>
      <c r="EP192" s="185"/>
      <c r="EQ192" s="185"/>
      <c r="ER192" s="185"/>
      <c r="ES192" s="185"/>
      <c r="ET192" s="185"/>
      <c r="EU192" s="185"/>
      <c r="EV192" s="185"/>
      <c r="EW192" s="185"/>
      <c r="EX192" s="185"/>
      <c r="EY192" s="185"/>
      <c r="EZ192" s="185"/>
      <c r="FA192" s="185"/>
      <c r="FB192" s="185"/>
      <c r="FC192" s="185"/>
      <c r="FD192" s="185"/>
      <c r="FE192" s="185"/>
      <c r="FF192" s="185"/>
      <c r="FG192" s="185"/>
      <c r="FH192" s="185"/>
      <c r="FI192" s="185"/>
      <c r="FJ192" s="185"/>
      <c r="FK192" s="185"/>
      <c r="FL192" s="185"/>
      <c r="FM192" s="185"/>
      <c r="FN192" s="185"/>
      <c r="FO192" s="185"/>
      <c r="FP192" s="185"/>
      <c r="FQ192" s="185"/>
      <c r="FR192" s="185"/>
      <c r="FS192" s="185"/>
      <c r="FT192" s="185"/>
      <c r="FU192" s="185"/>
      <c r="FV192" s="185"/>
      <c r="FW192" s="185"/>
      <c r="FX192" s="185"/>
      <c r="FY192" s="185"/>
      <c r="FZ192" s="185"/>
      <c r="GA192" s="185"/>
      <c r="GB192" s="185"/>
      <c r="GC192" s="185"/>
      <c r="GD192" s="185"/>
      <c r="GE192" s="185"/>
      <c r="GF192" s="185"/>
      <c r="GG192" s="185"/>
      <c r="GH192" s="185"/>
      <c r="GI192" s="185"/>
      <c r="GJ192" s="185"/>
      <c r="GK192" s="185"/>
      <c r="GL192" s="185"/>
      <c r="GM192" s="185"/>
      <c r="GN192" s="185"/>
      <c r="GO192" s="185"/>
      <c r="GP192" s="185"/>
      <c r="GQ192" s="185"/>
      <c r="GR192" s="185"/>
      <c r="GS192" s="185"/>
      <c r="GT192" s="185"/>
      <c r="GU192" s="185"/>
      <c r="GV192" s="185"/>
      <c r="GW192" s="185"/>
      <c r="GX192" s="185"/>
      <c r="GY192" s="185"/>
      <c r="GZ192" s="185"/>
      <c r="HA192" s="185"/>
      <c r="HB192" s="185"/>
      <c r="HC192" s="185"/>
      <c r="HD192" s="185"/>
      <c r="HE192" s="185"/>
      <c r="HF192" s="185"/>
      <c r="HG192" s="185"/>
      <c r="HH192" s="185"/>
      <c r="HI192" s="185"/>
      <c r="HJ192" s="185"/>
      <c r="HK192" s="185"/>
      <c r="HL192" s="185"/>
      <c r="HM192" s="185"/>
      <c r="HN192" s="185"/>
      <c r="HO192" s="185"/>
      <c r="HP192" s="185"/>
      <c r="HQ192" s="185"/>
      <c r="HR192" s="185"/>
      <c r="HS192" s="185"/>
      <c r="HT192" s="185"/>
      <c r="HU192" s="185"/>
      <c r="HV192" s="185"/>
      <c r="HW192" s="185"/>
      <c r="HX192" s="185"/>
      <c r="HY192" s="185"/>
      <c r="HZ192" s="185"/>
      <c r="IA192" s="185"/>
      <c r="IB192" s="185"/>
      <c r="IC192" s="185"/>
      <c r="ID192" s="185"/>
      <c r="IE192" s="185"/>
      <c r="IF192" s="185"/>
      <c r="IG192" s="185"/>
      <c r="IH192" s="185"/>
      <c r="II192" s="185"/>
      <c r="IJ192" s="185"/>
      <c r="IK192" s="185"/>
      <c r="IL192" s="185"/>
      <c r="IM192" s="185"/>
      <c r="IN192" s="185"/>
      <c r="IO192" s="185"/>
      <c r="IP192" s="185"/>
      <c r="IQ192" s="185"/>
      <c r="IR192" s="185"/>
      <c r="IS192" s="185"/>
      <c r="IT192" s="185"/>
      <c r="IU192" s="185"/>
      <c r="IV192" s="185"/>
      <c r="IW192" s="185"/>
    </row>
    <row r="193" customFormat="false" ht="15.75" hidden="true" customHeight="false" outlineLevel="0" collapsed="false">
      <c r="A193" s="182" t="s">
        <v>341</v>
      </c>
      <c r="B193" s="183" t="n">
        <v>185</v>
      </c>
      <c r="C193" s="183" t="n">
        <f aca="false">C37*$B$31*200</f>
        <v>0</v>
      </c>
      <c r="D193" s="183" t="n">
        <f aca="false">D37*$B$31*200</f>
        <v>0</v>
      </c>
      <c r="E193" s="183" t="n">
        <f aca="false">E37*$B$31*200</f>
        <v>0</v>
      </c>
      <c r="F193" s="183" t="n">
        <f aca="false">F37*$B$31*200</f>
        <v>0</v>
      </c>
      <c r="G193" s="183" t="n">
        <f aca="false">G37*$B$31*200</f>
        <v>0</v>
      </c>
      <c r="H193" s="183" t="n">
        <f aca="false">H37*$B$31*200</f>
        <v>0</v>
      </c>
      <c r="I193" s="183" t="n">
        <f aca="false">I37*$B$31*200</f>
        <v>0</v>
      </c>
      <c r="J193" s="183" t="n">
        <f aca="false">J37*$B$31*200</f>
        <v>0</v>
      </c>
      <c r="K193" s="183" t="n">
        <f aca="false">K37*$B$31*200</f>
        <v>0</v>
      </c>
      <c r="L193" s="183" t="n">
        <f aca="false">L37*$B$31*200</f>
        <v>0</v>
      </c>
      <c r="M193" s="183" t="n">
        <f aca="false">M37*$B$31*200</f>
        <v>0</v>
      </c>
      <c r="N193" s="183" t="n">
        <f aca="false">N37*$B$31*200</f>
        <v>0</v>
      </c>
      <c r="O193" s="184" t="n">
        <f aca="false">N193</f>
        <v>0</v>
      </c>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c r="CJ193" s="185"/>
      <c r="CK193" s="185"/>
      <c r="CL193" s="185"/>
      <c r="CM193" s="185"/>
      <c r="CN193" s="185"/>
      <c r="CO193" s="185"/>
      <c r="CP193" s="185"/>
      <c r="CQ193" s="185"/>
      <c r="CR193" s="185"/>
      <c r="CS193" s="185"/>
      <c r="CT193" s="185"/>
      <c r="CU193" s="185"/>
      <c r="CV193" s="185"/>
      <c r="CW193" s="185"/>
      <c r="CX193" s="185"/>
      <c r="CY193" s="185"/>
      <c r="CZ193" s="185"/>
      <c r="DA193" s="185"/>
      <c r="DB193" s="185"/>
      <c r="DC193" s="185"/>
      <c r="DD193" s="185"/>
      <c r="DE193" s="185"/>
      <c r="DF193" s="185"/>
      <c r="DG193" s="185"/>
      <c r="DH193" s="185"/>
      <c r="DI193" s="185"/>
      <c r="DJ193" s="185"/>
      <c r="DK193" s="185"/>
      <c r="DL193" s="185"/>
      <c r="DM193" s="185"/>
      <c r="DN193" s="185"/>
      <c r="DO193" s="185"/>
      <c r="DP193" s="185"/>
      <c r="DQ193" s="185"/>
      <c r="DR193" s="185"/>
      <c r="DS193" s="185"/>
      <c r="DT193" s="185"/>
      <c r="DU193" s="185"/>
      <c r="DV193" s="185"/>
      <c r="DW193" s="185"/>
      <c r="DX193" s="185"/>
      <c r="DY193" s="185"/>
      <c r="DZ193" s="185"/>
      <c r="EA193" s="185"/>
      <c r="EB193" s="185"/>
      <c r="EC193" s="185"/>
      <c r="ED193" s="185"/>
      <c r="EE193" s="185"/>
      <c r="EF193" s="185"/>
      <c r="EG193" s="185"/>
      <c r="EH193" s="185"/>
      <c r="EI193" s="185"/>
      <c r="EJ193" s="185"/>
      <c r="EK193" s="185"/>
      <c r="EL193" s="185"/>
      <c r="EM193" s="185"/>
      <c r="EN193" s="185"/>
      <c r="EO193" s="185"/>
      <c r="EP193" s="185"/>
      <c r="EQ193" s="185"/>
      <c r="ER193" s="185"/>
      <c r="ES193" s="185"/>
      <c r="ET193" s="185"/>
      <c r="EU193" s="185"/>
      <c r="EV193" s="185"/>
      <c r="EW193" s="185"/>
      <c r="EX193" s="185"/>
      <c r="EY193" s="185"/>
      <c r="EZ193" s="185"/>
      <c r="FA193" s="185"/>
      <c r="FB193" s="185"/>
      <c r="FC193" s="185"/>
      <c r="FD193" s="185"/>
      <c r="FE193" s="185"/>
      <c r="FF193" s="185"/>
      <c r="FG193" s="185"/>
      <c r="FH193" s="185"/>
      <c r="FI193" s="185"/>
      <c r="FJ193" s="185"/>
      <c r="FK193" s="185"/>
      <c r="FL193" s="185"/>
      <c r="FM193" s="185"/>
      <c r="FN193" s="185"/>
      <c r="FO193" s="185"/>
      <c r="FP193" s="185"/>
      <c r="FQ193" s="185"/>
      <c r="FR193" s="185"/>
      <c r="FS193" s="185"/>
      <c r="FT193" s="185"/>
      <c r="FU193" s="185"/>
      <c r="FV193" s="185"/>
      <c r="FW193" s="185"/>
      <c r="FX193" s="185"/>
      <c r="FY193" s="185"/>
      <c r="FZ193" s="185"/>
      <c r="GA193" s="185"/>
      <c r="GB193" s="185"/>
      <c r="GC193" s="185"/>
      <c r="GD193" s="185"/>
      <c r="GE193" s="185"/>
      <c r="GF193" s="185"/>
      <c r="GG193" s="185"/>
      <c r="GH193" s="185"/>
      <c r="GI193" s="185"/>
      <c r="GJ193" s="185"/>
      <c r="GK193" s="185"/>
      <c r="GL193" s="185"/>
      <c r="GM193" s="185"/>
      <c r="GN193" s="185"/>
      <c r="GO193" s="185"/>
      <c r="GP193" s="185"/>
      <c r="GQ193" s="185"/>
      <c r="GR193" s="185"/>
      <c r="GS193" s="185"/>
      <c r="GT193" s="185"/>
      <c r="GU193" s="185"/>
      <c r="GV193" s="185"/>
      <c r="GW193" s="185"/>
      <c r="GX193" s="185"/>
      <c r="GY193" s="185"/>
      <c r="GZ193" s="185"/>
      <c r="HA193" s="185"/>
      <c r="HB193" s="185"/>
      <c r="HC193" s="185"/>
      <c r="HD193" s="185"/>
      <c r="HE193" s="185"/>
      <c r="HF193" s="185"/>
      <c r="HG193" s="185"/>
      <c r="HH193" s="185"/>
      <c r="HI193" s="185"/>
      <c r="HJ193" s="185"/>
      <c r="HK193" s="185"/>
      <c r="HL193" s="185"/>
      <c r="HM193" s="185"/>
      <c r="HN193" s="185"/>
      <c r="HO193" s="185"/>
      <c r="HP193" s="185"/>
      <c r="HQ193" s="185"/>
      <c r="HR193" s="185"/>
      <c r="HS193" s="185"/>
      <c r="HT193" s="185"/>
      <c r="HU193" s="185"/>
      <c r="HV193" s="185"/>
      <c r="HW193" s="185"/>
      <c r="HX193" s="185"/>
      <c r="HY193" s="185"/>
      <c r="HZ193" s="185"/>
      <c r="IA193" s="185"/>
      <c r="IB193" s="185"/>
      <c r="IC193" s="185"/>
      <c r="ID193" s="185"/>
      <c r="IE193" s="185"/>
      <c r="IF193" s="185"/>
      <c r="IG193" s="185"/>
      <c r="IH193" s="185"/>
      <c r="II193" s="185"/>
      <c r="IJ193" s="185"/>
      <c r="IK193" s="185"/>
      <c r="IL193" s="185"/>
      <c r="IM193" s="185"/>
      <c r="IN193" s="185"/>
      <c r="IO193" s="185"/>
      <c r="IP193" s="185"/>
      <c r="IQ193" s="185"/>
      <c r="IR193" s="185"/>
      <c r="IS193" s="185"/>
      <c r="IT193" s="185"/>
      <c r="IU193" s="185"/>
      <c r="IV193" s="185"/>
      <c r="IW193" s="185"/>
    </row>
    <row r="194" customFormat="false" ht="15.75" hidden="true" customHeight="false" outlineLevel="0" collapsed="false">
      <c r="A194" s="182" t="s">
        <v>342</v>
      </c>
      <c r="B194" s="183" t="n">
        <v>215</v>
      </c>
      <c r="C194" s="183" t="n">
        <f aca="false">C38*$B$31*200</f>
        <v>0</v>
      </c>
      <c r="D194" s="183" t="n">
        <f aca="false">D38*$B$31*200</f>
        <v>0</v>
      </c>
      <c r="E194" s="183" t="n">
        <f aca="false">E38*$B$31*200</f>
        <v>0</v>
      </c>
      <c r="F194" s="183" t="n">
        <f aca="false">F38*$B$31*200</f>
        <v>0</v>
      </c>
      <c r="G194" s="183" t="n">
        <f aca="false">G38*$B$31*200</f>
        <v>0</v>
      </c>
      <c r="H194" s="183" t="n">
        <f aca="false">H38*$B$31*200</f>
        <v>0</v>
      </c>
      <c r="I194" s="183" t="n">
        <f aca="false">I38*$B$31*200</f>
        <v>0</v>
      </c>
      <c r="J194" s="183" t="n">
        <f aca="false">J38*$B$31*200</f>
        <v>0</v>
      </c>
      <c r="K194" s="183" t="n">
        <f aca="false">K38*$B$31*200</f>
        <v>0</v>
      </c>
      <c r="L194" s="183" t="n">
        <f aca="false">L38*$B$31*200</f>
        <v>0</v>
      </c>
      <c r="M194" s="183" t="n">
        <f aca="false">M38*$B$31*200</f>
        <v>0</v>
      </c>
      <c r="N194" s="183" t="n">
        <f aca="false">N38*$B$31*200</f>
        <v>0</v>
      </c>
      <c r="O194" s="184" t="n">
        <f aca="false">N194</f>
        <v>0</v>
      </c>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c r="CJ194" s="185"/>
      <c r="CK194" s="185"/>
      <c r="CL194" s="185"/>
      <c r="CM194" s="185"/>
      <c r="CN194" s="185"/>
      <c r="CO194" s="185"/>
      <c r="CP194" s="185"/>
      <c r="CQ194" s="185"/>
      <c r="CR194" s="185"/>
      <c r="CS194" s="185"/>
      <c r="CT194" s="185"/>
      <c r="CU194" s="185"/>
      <c r="CV194" s="185"/>
      <c r="CW194" s="185"/>
      <c r="CX194" s="185"/>
      <c r="CY194" s="185"/>
      <c r="CZ194" s="185"/>
      <c r="DA194" s="185"/>
      <c r="DB194" s="185"/>
      <c r="DC194" s="185"/>
      <c r="DD194" s="185"/>
      <c r="DE194" s="185"/>
      <c r="DF194" s="185"/>
      <c r="DG194" s="185"/>
      <c r="DH194" s="185"/>
      <c r="DI194" s="185"/>
      <c r="DJ194" s="185"/>
      <c r="DK194" s="185"/>
      <c r="DL194" s="185"/>
      <c r="DM194" s="185"/>
      <c r="DN194" s="185"/>
      <c r="DO194" s="185"/>
      <c r="DP194" s="185"/>
      <c r="DQ194" s="185"/>
      <c r="DR194" s="185"/>
      <c r="DS194" s="185"/>
      <c r="DT194" s="185"/>
      <c r="DU194" s="185"/>
      <c r="DV194" s="185"/>
      <c r="DW194" s="185"/>
      <c r="DX194" s="185"/>
      <c r="DY194" s="185"/>
      <c r="DZ194" s="185"/>
      <c r="EA194" s="185"/>
      <c r="EB194" s="185"/>
      <c r="EC194" s="185"/>
      <c r="ED194" s="185"/>
      <c r="EE194" s="185"/>
      <c r="EF194" s="185"/>
      <c r="EG194" s="185"/>
      <c r="EH194" s="185"/>
      <c r="EI194" s="185"/>
      <c r="EJ194" s="185"/>
      <c r="EK194" s="185"/>
      <c r="EL194" s="185"/>
      <c r="EM194" s="185"/>
      <c r="EN194" s="185"/>
      <c r="EO194" s="185"/>
      <c r="EP194" s="185"/>
      <c r="EQ194" s="185"/>
      <c r="ER194" s="185"/>
      <c r="ES194" s="185"/>
      <c r="ET194" s="185"/>
      <c r="EU194" s="185"/>
      <c r="EV194" s="185"/>
      <c r="EW194" s="185"/>
      <c r="EX194" s="185"/>
      <c r="EY194" s="185"/>
      <c r="EZ194" s="185"/>
      <c r="FA194" s="185"/>
      <c r="FB194" s="185"/>
      <c r="FC194" s="185"/>
      <c r="FD194" s="185"/>
      <c r="FE194" s="185"/>
      <c r="FF194" s="185"/>
      <c r="FG194" s="185"/>
      <c r="FH194" s="185"/>
      <c r="FI194" s="185"/>
      <c r="FJ194" s="185"/>
      <c r="FK194" s="185"/>
      <c r="FL194" s="185"/>
      <c r="FM194" s="185"/>
      <c r="FN194" s="185"/>
      <c r="FO194" s="185"/>
      <c r="FP194" s="185"/>
      <c r="FQ194" s="185"/>
      <c r="FR194" s="185"/>
      <c r="FS194" s="185"/>
      <c r="FT194" s="185"/>
      <c r="FU194" s="185"/>
      <c r="FV194" s="185"/>
      <c r="FW194" s="185"/>
      <c r="FX194" s="185"/>
      <c r="FY194" s="185"/>
      <c r="FZ194" s="185"/>
      <c r="GA194" s="185"/>
      <c r="GB194" s="185"/>
      <c r="GC194" s="185"/>
      <c r="GD194" s="185"/>
      <c r="GE194" s="185"/>
      <c r="GF194" s="185"/>
      <c r="GG194" s="185"/>
      <c r="GH194" s="185"/>
      <c r="GI194" s="185"/>
      <c r="GJ194" s="185"/>
      <c r="GK194" s="185"/>
      <c r="GL194" s="185"/>
      <c r="GM194" s="185"/>
      <c r="GN194" s="185"/>
      <c r="GO194" s="185"/>
      <c r="GP194" s="185"/>
      <c r="GQ194" s="185"/>
      <c r="GR194" s="185"/>
      <c r="GS194" s="185"/>
      <c r="GT194" s="185"/>
      <c r="GU194" s="185"/>
      <c r="GV194" s="185"/>
      <c r="GW194" s="185"/>
      <c r="GX194" s="185"/>
      <c r="GY194" s="185"/>
      <c r="GZ194" s="185"/>
      <c r="HA194" s="185"/>
      <c r="HB194" s="185"/>
      <c r="HC194" s="185"/>
      <c r="HD194" s="185"/>
      <c r="HE194" s="185"/>
      <c r="HF194" s="185"/>
      <c r="HG194" s="185"/>
      <c r="HH194" s="185"/>
      <c r="HI194" s="185"/>
      <c r="HJ194" s="185"/>
      <c r="HK194" s="185"/>
      <c r="HL194" s="185"/>
      <c r="HM194" s="185"/>
      <c r="HN194" s="185"/>
      <c r="HO194" s="185"/>
      <c r="HP194" s="185"/>
      <c r="HQ194" s="185"/>
      <c r="HR194" s="185"/>
      <c r="HS194" s="185"/>
      <c r="HT194" s="185"/>
      <c r="HU194" s="185"/>
      <c r="HV194" s="185"/>
      <c r="HW194" s="185"/>
      <c r="HX194" s="185"/>
      <c r="HY194" s="185"/>
      <c r="HZ194" s="185"/>
      <c r="IA194" s="185"/>
      <c r="IB194" s="185"/>
      <c r="IC194" s="185"/>
      <c r="ID194" s="185"/>
      <c r="IE194" s="185"/>
      <c r="IF194" s="185"/>
      <c r="IG194" s="185"/>
      <c r="IH194" s="185"/>
      <c r="II194" s="185"/>
      <c r="IJ194" s="185"/>
      <c r="IK194" s="185"/>
      <c r="IL194" s="185"/>
      <c r="IM194" s="185"/>
      <c r="IN194" s="185"/>
      <c r="IO194" s="185"/>
      <c r="IP194" s="185"/>
      <c r="IQ194" s="185"/>
      <c r="IR194" s="185"/>
      <c r="IS194" s="185"/>
      <c r="IT194" s="185"/>
      <c r="IU194" s="185"/>
      <c r="IV194" s="185"/>
      <c r="IW194" s="185"/>
    </row>
    <row r="195" customFormat="false" ht="15.75" hidden="true" customHeight="false" outlineLevel="0" collapsed="false">
      <c r="A195" s="182" t="s">
        <v>343</v>
      </c>
      <c r="B195" s="183" t="n">
        <v>235</v>
      </c>
      <c r="C195" s="183" t="n">
        <f aca="false">C39*$B$31*200</f>
        <v>0</v>
      </c>
      <c r="D195" s="183" t="n">
        <f aca="false">D39*$B$31*200</f>
        <v>0</v>
      </c>
      <c r="E195" s="183" t="n">
        <f aca="false">E39*$B$31*200</f>
        <v>0</v>
      </c>
      <c r="F195" s="183" t="n">
        <f aca="false">F39*$B$31*200</f>
        <v>0</v>
      </c>
      <c r="G195" s="183" t="n">
        <f aca="false">G39*$B$31*200</f>
        <v>0</v>
      </c>
      <c r="H195" s="183" t="n">
        <f aca="false">H39*$B$31*200</f>
        <v>0</v>
      </c>
      <c r="I195" s="183" t="n">
        <f aca="false">I39*$B$31*200</f>
        <v>0</v>
      </c>
      <c r="J195" s="183" t="n">
        <f aca="false">J39*$B$31*200</f>
        <v>0</v>
      </c>
      <c r="K195" s="183" t="n">
        <f aca="false">K39*$B$31*200</f>
        <v>0</v>
      </c>
      <c r="L195" s="183" t="n">
        <f aca="false">L39*$B$31*200</f>
        <v>0</v>
      </c>
      <c r="M195" s="183" t="n">
        <f aca="false">M39*$B$31*200</f>
        <v>0</v>
      </c>
      <c r="N195" s="183" t="n">
        <f aca="false">N39*$B$31*200</f>
        <v>0</v>
      </c>
      <c r="O195" s="184" t="n">
        <f aca="false">N195</f>
        <v>0</v>
      </c>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c r="CJ195" s="185"/>
      <c r="CK195" s="185"/>
      <c r="CL195" s="185"/>
      <c r="CM195" s="185"/>
      <c r="CN195" s="185"/>
      <c r="CO195" s="185"/>
      <c r="CP195" s="185"/>
      <c r="CQ195" s="185"/>
      <c r="CR195" s="185"/>
      <c r="CS195" s="185"/>
      <c r="CT195" s="185"/>
      <c r="CU195" s="185"/>
      <c r="CV195" s="185"/>
      <c r="CW195" s="185"/>
      <c r="CX195" s="185"/>
      <c r="CY195" s="185"/>
      <c r="CZ195" s="185"/>
      <c r="DA195" s="185"/>
      <c r="DB195" s="185"/>
      <c r="DC195" s="185"/>
      <c r="DD195" s="185"/>
      <c r="DE195" s="185"/>
      <c r="DF195" s="185"/>
      <c r="DG195" s="185"/>
      <c r="DH195" s="185"/>
      <c r="DI195" s="185"/>
      <c r="DJ195" s="185"/>
      <c r="DK195" s="185"/>
      <c r="DL195" s="185"/>
      <c r="DM195" s="185"/>
      <c r="DN195" s="185"/>
      <c r="DO195" s="185"/>
      <c r="DP195" s="185"/>
      <c r="DQ195" s="185"/>
      <c r="DR195" s="185"/>
      <c r="DS195" s="185"/>
      <c r="DT195" s="185"/>
      <c r="DU195" s="185"/>
      <c r="DV195" s="185"/>
      <c r="DW195" s="185"/>
      <c r="DX195" s="185"/>
      <c r="DY195" s="185"/>
      <c r="DZ195" s="185"/>
      <c r="EA195" s="185"/>
      <c r="EB195" s="185"/>
      <c r="EC195" s="185"/>
      <c r="ED195" s="185"/>
      <c r="EE195" s="185"/>
      <c r="EF195" s="185"/>
      <c r="EG195" s="185"/>
      <c r="EH195" s="185"/>
      <c r="EI195" s="185"/>
      <c r="EJ195" s="185"/>
      <c r="EK195" s="185"/>
      <c r="EL195" s="185"/>
      <c r="EM195" s="185"/>
      <c r="EN195" s="185"/>
      <c r="EO195" s="185"/>
      <c r="EP195" s="185"/>
      <c r="EQ195" s="185"/>
      <c r="ER195" s="185"/>
      <c r="ES195" s="185"/>
      <c r="ET195" s="185"/>
      <c r="EU195" s="185"/>
      <c r="EV195" s="185"/>
      <c r="EW195" s="185"/>
      <c r="EX195" s="185"/>
      <c r="EY195" s="185"/>
      <c r="EZ195" s="185"/>
      <c r="FA195" s="185"/>
      <c r="FB195" s="185"/>
      <c r="FC195" s="185"/>
      <c r="FD195" s="185"/>
      <c r="FE195" s="185"/>
      <c r="FF195" s="185"/>
      <c r="FG195" s="185"/>
      <c r="FH195" s="185"/>
      <c r="FI195" s="185"/>
      <c r="FJ195" s="185"/>
      <c r="FK195" s="185"/>
      <c r="FL195" s="185"/>
      <c r="FM195" s="185"/>
      <c r="FN195" s="185"/>
      <c r="FO195" s="185"/>
      <c r="FP195" s="185"/>
      <c r="FQ195" s="185"/>
      <c r="FR195" s="185"/>
      <c r="FS195" s="185"/>
      <c r="FT195" s="185"/>
      <c r="FU195" s="185"/>
      <c r="FV195" s="185"/>
      <c r="FW195" s="185"/>
      <c r="FX195" s="185"/>
      <c r="FY195" s="185"/>
      <c r="FZ195" s="185"/>
      <c r="GA195" s="185"/>
      <c r="GB195" s="185"/>
      <c r="GC195" s="185"/>
      <c r="GD195" s="185"/>
      <c r="GE195" s="185"/>
      <c r="GF195" s="185"/>
      <c r="GG195" s="185"/>
      <c r="GH195" s="185"/>
      <c r="GI195" s="185"/>
      <c r="GJ195" s="185"/>
      <c r="GK195" s="185"/>
      <c r="GL195" s="185"/>
      <c r="GM195" s="185"/>
      <c r="GN195" s="185"/>
      <c r="GO195" s="185"/>
      <c r="GP195" s="185"/>
      <c r="GQ195" s="185"/>
      <c r="GR195" s="185"/>
      <c r="GS195" s="185"/>
      <c r="GT195" s="185"/>
      <c r="GU195" s="185"/>
      <c r="GV195" s="185"/>
      <c r="GW195" s="185"/>
      <c r="GX195" s="185"/>
      <c r="GY195" s="185"/>
      <c r="GZ195" s="185"/>
      <c r="HA195" s="185"/>
      <c r="HB195" s="185"/>
      <c r="HC195" s="185"/>
      <c r="HD195" s="185"/>
      <c r="HE195" s="185"/>
      <c r="HF195" s="185"/>
      <c r="HG195" s="185"/>
      <c r="HH195" s="185"/>
      <c r="HI195" s="185"/>
      <c r="HJ195" s="185"/>
      <c r="HK195" s="185"/>
      <c r="HL195" s="185"/>
      <c r="HM195" s="185"/>
      <c r="HN195" s="185"/>
      <c r="HO195" s="185"/>
      <c r="HP195" s="185"/>
      <c r="HQ195" s="185"/>
      <c r="HR195" s="185"/>
      <c r="HS195" s="185"/>
      <c r="HT195" s="185"/>
      <c r="HU195" s="185"/>
      <c r="HV195" s="185"/>
      <c r="HW195" s="185"/>
      <c r="HX195" s="185"/>
      <c r="HY195" s="185"/>
      <c r="HZ195" s="185"/>
      <c r="IA195" s="185"/>
      <c r="IB195" s="185"/>
      <c r="IC195" s="185"/>
      <c r="ID195" s="185"/>
      <c r="IE195" s="185"/>
      <c r="IF195" s="185"/>
      <c r="IG195" s="185"/>
      <c r="IH195" s="185"/>
      <c r="II195" s="185"/>
      <c r="IJ195" s="185"/>
      <c r="IK195" s="185"/>
      <c r="IL195" s="185"/>
      <c r="IM195" s="185"/>
      <c r="IN195" s="185"/>
      <c r="IO195" s="185"/>
      <c r="IP195" s="185"/>
      <c r="IQ195" s="185"/>
      <c r="IR195" s="185"/>
      <c r="IS195" s="185"/>
      <c r="IT195" s="185"/>
      <c r="IU195" s="185"/>
      <c r="IV195" s="185"/>
      <c r="IW195" s="185"/>
    </row>
    <row r="196" customFormat="false" ht="15.75" hidden="true" customHeight="false" outlineLevel="0" collapsed="false">
      <c r="A196" s="182" t="s">
        <v>344</v>
      </c>
      <c r="B196" s="183" t="n">
        <v>265</v>
      </c>
      <c r="C196" s="183" t="n">
        <f aca="false">C40*$B$31*200</f>
        <v>0</v>
      </c>
      <c r="D196" s="183" t="n">
        <f aca="false">D40*$B$31*200</f>
        <v>0</v>
      </c>
      <c r="E196" s="183" t="n">
        <f aca="false">E40*$B$31*200</f>
        <v>0</v>
      </c>
      <c r="F196" s="183" t="n">
        <f aca="false">F40*$B$31*200</f>
        <v>0</v>
      </c>
      <c r="G196" s="183" t="n">
        <f aca="false">G40*$B$31*200</f>
        <v>0</v>
      </c>
      <c r="H196" s="183" t="n">
        <f aca="false">H40*$B$31*200</f>
        <v>0</v>
      </c>
      <c r="I196" s="183" t="n">
        <f aca="false">I40*$B$31*200</f>
        <v>0</v>
      </c>
      <c r="J196" s="183" t="n">
        <f aca="false">J40*$B$31*200</f>
        <v>0</v>
      </c>
      <c r="K196" s="183" t="n">
        <f aca="false">K40*$B$31*200</f>
        <v>0</v>
      </c>
      <c r="L196" s="183" t="n">
        <f aca="false">L40*$B$31*200</f>
        <v>0</v>
      </c>
      <c r="M196" s="183" t="n">
        <f aca="false">M40*$B$31*200</f>
        <v>0</v>
      </c>
      <c r="N196" s="183" t="n">
        <f aca="false">N40*$B$31*200</f>
        <v>0</v>
      </c>
      <c r="O196" s="184" t="n">
        <f aca="false">N196</f>
        <v>0</v>
      </c>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c r="CJ196" s="185"/>
      <c r="CK196" s="185"/>
      <c r="CL196" s="185"/>
      <c r="CM196" s="185"/>
      <c r="CN196" s="185"/>
      <c r="CO196" s="185"/>
      <c r="CP196" s="185"/>
      <c r="CQ196" s="185"/>
      <c r="CR196" s="185"/>
      <c r="CS196" s="185"/>
      <c r="CT196" s="185"/>
      <c r="CU196" s="185"/>
      <c r="CV196" s="185"/>
      <c r="CW196" s="185"/>
      <c r="CX196" s="185"/>
      <c r="CY196" s="185"/>
      <c r="CZ196" s="185"/>
      <c r="DA196" s="185"/>
      <c r="DB196" s="185"/>
      <c r="DC196" s="185"/>
      <c r="DD196" s="185"/>
      <c r="DE196" s="185"/>
      <c r="DF196" s="185"/>
      <c r="DG196" s="185"/>
      <c r="DH196" s="185"/>
      <c r="DI196" s="185"/>
      <c r="DJ196" s="185"/>
      <c r="DK196" s="185"/>
      <c r="DL196" s="185"/>
      <c r="DM196" s="185"/>
      <c r="DN196" s="185"/>
      <c r="DO196" s="185"/>
      <c r="DP196" s="185"/>
      <c r="DQ196" s="185"/>
      <c r="DR196" s="185"/>
      <c r="DS196" s="185"/>
      <c r="DT196" s="185"/>
      <c r="DU196" s="185"/>
      <c r="DV196" s="185"/>
      <c r="DW196" s="185"/>
      <c r="DX196" s="185"/>
      <c r="DY196" s="185"/>
      <c r="DZ196" s="185"/>
      <c r="EA196" s="185"/>
      <c r="EB196" s="185"/>
      <c r="EC196" s="185"/>
      <c r="ED196" s="185"/>
      <c r="EE196" s="185"/>
      <c r="EF196" s="185"/>
      <c r="EG196" s="185"/>
      <c r="EH196" s="185"/>
      <c r="EI196" s="185"/>
      <c r="EJ196" s="185"/>
      <c r="EK196" s="185"/>
      <c r="EL196" s="185"/>
      <c r="EM196" s="185"/>
      <c r="EN196" s="185"/>
      <c r="EO196" s="185"/>
      <c r="EP196" s="185"/>
      <c r="EQ196" s="185"/>
      <c r="ER196" s="185"/>
      <c r="ES196" s="185"/>
      <c r="ET196" s="185"/>
      <c r="EU196" s="185"/>
      <c r="EV196" s="185"/>
      <c r="EW196" s="185"/>
      <c r="EX196" s="185"/>
      <c r="EY196" s="185"/>
      <c r="EZ196" s="185"/>
      <c r="FA196" s="185"/>
      <c r="FB196" s="185"/>
      <c r="FC196" s="185"/>
      <c r="FD196" s="185"/>
      <c r="FE196" s="185"/>
      <c r="FF196" s="185"/>
      <c r="FG196" s="185"/>
      <c r="FH196" s="185"/>
      <c r="FI196" s="185"/>
      <c r="FJ196" s="185"/>
      <c r="FK196" s="185"/>
      <c r="FL196" s="185"/>
      <c r="FM196" s="185"/>
      <c r="FN196" s="185"/>
      <c r="FO196" s="185"/>
      <c r="FP196" s="185"/>
      <c r="FQ196" s="185"/>
      <c r="FR196" s="185"/>
      <c r="FS196" s="185"/>
      <c r="FT196" s="185"/>
      <c r="FU196" s="185"/>
      <c r="FV196" s="185"/>
      <c r="FW196" s="185"/>
      <c r="FX196" s="185"/>
      <c r="FY196" s="185"/>
      <c r="FZ196" s="185"/>
      <c r="GA196" s="185"/>
      <c r="GB196" s="185"/>
      <c r="GC196" s="185"/>
      <c r="GD196" s="185"/>
      <c r="GE196" s="185"/>
      <c r="GF196" s="185"/>
      <c r="GG196" s="185"/>
      <c r="GH196" s="185"/>
      <c r="GI196" s="185"/>
      <c r="GJ196" s="185"/>
      <c r="GK196" s="185"/>
      <c r="GL196" s="185"/>
      <c r="GM196" s="185"/>
      <c r="GN196" s="185"/>
      <c r="GO196" s="185"/>
      <c r="GP196" s="185"/>
      <c r="GQ196" s="185"/>
      <c r="GR196" s="185"/>
      <c r="GS196" s="185"/>
      <c r="GT196" s="185"/>
      <c r="GU196" s="185"/>
      <c r="GV196" s="185"/>
      <c r="GW196" s="185"/>
      <c r="GX196" s="185"/>
      <c r="GY196" s="185"/>
      <c r="GZ196" s="185"/>
      <c r="HA196" s="185"/>
      <c r="HB196" s="185"/>
      <c r="HC196" s="185"/>
      <c r="HD196" s="185"/>
      <c r="HE196" s="185"/>
      <c r="HF196" s="185"/>
      <c r="HG196" s="185"/>
      <c r="HH196" s="185"/>
      <c r="HI196" s="185"/>
      <c r="HJ196" s="185"/>
      <c r="HK196" s="185"/>
      <c r="HL196" s="185"/>
      <c r="HM196" s="185"/>
      <c r="HN196" s="185"/>
      <c r="HO196" s="185"/>
      <c r="HP196" s="185"/>
      <c r="HQ196" s="185"/>
      <c r="HR196" s="185"/>
      <c r="HS196" s="185"/>
      <c r="HT196" s="185"/>
      <c r="HU196" s="185"/>
      <c r="HV196" s="185"/>
      <c r="HW196" s="185"/>
      <c r="HX196" s="185"/>
      <c r="HY196" s="185"/>
      <c r="HZ196" s="185"/>
      <c r="IA196" s="185"/>
      <c r="IB196" s="185"/>
      <c r="IC196" s="185"/>
      <c r="ID196" s="185"/>
      <c r="IE196" s="185"/>
      <c r="IF196" s="185"/>
      <c r="IG196" s="185"/>
      <c r="IH196" s="185"/>
      <c r="II196" s="185"/>
      <c r="IJ196" s="185"/>
      <c r="IK196" s="185"/>
      <c r="IL196" s="185"/>
      <c r="IM196" s="185"/>
      <c r="IN196" s="185"/>
      <c r="IO196" s="185"/>
      <c r="IP196" s="185"/>
      <c r="IQ196" s="185"/>
      <c r="IR196" s="185"/>
      <c r="IS196" s="185"/>
      <c r="IT196" s="185"/>
      <c r="IU196" s="185"/>
      <c r="IV196" s="185"/>
      <c r="IW196" s="185"/>
    </row>
    <row r="197" customFormat="false" ht="15.75" hidden="true" customHeight="false" outlineLevel="0" collapsed="false">
      <c r="A197" s="182" t="s">
        <v>345</v>
      </c>
      <c r="B197" s="183" t="n">
        <v>285</v>
      </c>
      <c r="C197" s="183" t="n">
        <f aca="false">C41*$B$31*200</f>
        <v>0</v>
      </c>
      <c r="D197" s="183" t="n">
        <f aca="false">D41*$B$31*200</f>
        <v>0</v>
      </c>
      <c r="E197" s="183" t="n">
        <f aca="false">E41*$B$31*200</f>
        <v>0</v>
      </c>
      <c r="F197" s="183" t="n">
        <f aca="false">F41*$B$31*200</f>
        <v>0</v>
      </c>
      <c r="G197" s="183" t="n">
        <f aca="false">G41*$B$31*200</f>
        <v>0</v>
      </c>
      <c r="H197" s="183" t="n">
        <f aca="false">H41*$B$31*200</f>
        <v>0</v>
      </c>
      <c r="I197" s="183" t="n">
        <f aca="false">I41*$B$31*200</f>
        <v>0</v>
      </c>
      <c r="J197" s="183" t="n">
        <f aca="false">J41*$B$31*200</f>
        <v>0</v>
      </c>
      <c r="K197" s="183" t="n">
        <f aca="false">K41*$B$31*200</f>
        <v>0</v>
      </c>
      <c r="L197" s="183" t="n">
        <f aca="false">L41*$B$31*200</f>
        <v>0</v>
      </c>
      <c r="M197" s="183" t="n">
        <f aca="false">M41*$B$31*200</f>
        <v>0</v>
      </c>
      <c r="N197" s="183" t="n">
        <f aca="false">N41*$B$31*200</f>
        <v>0</v>
      </c>
      <c r="O197" s="184" t="n">
        <f aca="false">N197</f>
        <v>0</v>
      </c>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c r="CJ197" s="185"/>
      <c r="CK197" s="185"/>
      <c r="CL197" s="185"/>
      <c r="CM197" s="185"/>
      <c r="CN197" s="185"/>
      <c r="CO197" s="185"/>
      <c r="CP197" s="185"/>
      <c r="CQ197" s="185"/>
      <c r="CR197" s="185"/>
      <c r="CS197" s="185"/>
      <c r="CT197" s="185"/>
      <c r="CU197" s="185"/>
      <c r="CV197" s="185"/>
      <c r="CW197" s="185"/>
      <c r="CX197" s="185"/>
      <c r="CY197" s="185"/>
      <c r="CZ197" s="185"/>
      <c r="DA197" s="185"/>
      <c r="DB197" s="185"/>
      <c r="DC197" s="185"/>
      <c r="DD197" s="185"/>
      <c r="DE197" s="185"/>
      <c r="DF197" s="185"/>
      <c r="DG197" s="185"/>
      <c r="DH197" s="185"/>
      <c r="DI197" s="185"/>
      <c r="DJ197" s="185"/>
      <c r="DK197" s="185"/>
      <c r="DL197" s="185"/>
      <c r="DM197" s="185"/>
      <c r="DN197" s="185"/>
      <c r="DO197" s="185"/>
      <c r="DP197" s="185"/>
      <c r="DQ197" s="185"/>
      <c r="DR197" s="185"/>
      <c r="DS197" s="185"/>
      <c r="DT197" s="185"/>
      <c r="DU197" s="185"/>
      <c r="DV197" s="185"/>
      <c r="DW197" s="185"/>
      <c r="DX197" s="185"/>
      <c r="DY197" s="185"/>
      <c r="DZ197" s="185"/>
      <c r="EA197" s="185"/>
      <c r="EB197" s="185"/>
      <c r="EC197" s="185"/>
      <c r="ED197" s="185"/>
      <c r="EE197" s="185"/>
      <c r="EF197" s="185"/>
      <c r="EG197" s="185"/>
      <c r="EH197" s="185"/>
      <c r="EI197" s="185"/>
      <c r="EJ197" s="185"/>
      <c r="EK197" s="185"/>
      <c r="EL197" s="185"/>
      <c r="EM197" s="185"/>
      <c r="EN197" s="185"/>
      <c r="EO197" s="185"/>
      <c r="EP197" s="185"/>
      <c r="EQ197" s="185"/>
      <c r="ER197" s="185"/>
      <c r="ES197" s="185"/>
      <c r="ET197" s="185"/>
      <c r="EU197" s="185"/>
      <c r="EV197" s="185"/>
      <c r="EW197" s="185"/>
      <c r="EX197" s="185"/>
      <c r="EY197" s="185"/>
      <c r="EZ197" s="185"/>
      <c r="FA197" s="185"/>
      <c r="FB197" s="185"/>
      <c r="FC197" s="185"/>
      <c r="FD197" s="185"/>
      <c r="FE197" s="185"/>
      <c r="FF197" s="185"/>
      <c r="FG197" s="185"/>
      <c r="FH197" s="185"/>
      <c r="FI197" s="185"/>
      <c r="FJ197" s="185"/>
      <c r="FK197" s="185"/>
      <c r="FL197" s="185"/>
      <c r="FM197" s="185"/>
      <c r="FN197" s="185"/>
      <c r="FO197" s="185"/>
      <c r="FP197" s="185"/>
      <c r="FQ197" s="185"/>
      <c r="FR197" s="185"/>
      <c r="FS197" s="185"/>
      <c r="FT197" s="185"/>
      <c r="FU197" s="185"/>
      <c r="FV197" s="185"/>
      <c r="FW197" s="185"/>
      <c r="FX197" s="185"/>
      <c r="FY197" s="185"/>
      <c r="FZ197" s="185"/>
      <c r="GA197" s="185"/>
      <c r="GB197" s="185"/>
      <c r="GC197" s="185"/>
      <c r="GD197" s="185"/>
      <c r="GE197" s="185"/>
      <c r="GF197" s="185"/>
      <c r="GG197" s="185"/>
      <c r="GH197" s="185"/>
      <c r="GI197" s="185"/>
      <c r="GJ197" s="185"/>
      <c r="GK197" s="185"/>
      <c r="GL197" s="185"/>
      <c r="GM197" s="185"/>
      <c r="GN197" s="185"/>
      <c r="GO197" s="185"/>
      <c r="GP197" s="185"/>
      <c r="GQ197" s="185"/>
      <c r="GR197" s="185"/>
      <c r="GS197" s="185"/>
      <c r="GT197" s="185"/>
      <c r="GU197" s="185"/>
      <c r="GV197" s="185"/>
      <c r="GW197" s="185"/>
      <c r="GX197" s="185"/>
      <c r="GY197" s="185"/>
      <c r="GZ197" s="185"/>
      <c r="HA197" s="185"/>
      <c r="HB197" s="185"/>
      <c r="HC197" s="185"/>
      <c r="HD197" s="185"/>
      <c r="HE197" s="185"/>
      <c r="HF197" s="185"/>
      <c r="HG197" s="185"/>
      <c r="HH197" s="185"/>
      <c r="HI197" s="185"/>
      <c r="HJ197" s="185"/>
      <c r="HK197" s="185"/>
      <c r="HL197" s="185"/>
      <c r="HM197" s="185"/>
      <c r="HN197" s="185"/>
      <c r="HO197" s="185"/>
      <c r="HP197" s="185"/>
      <c r="HQ197" s="185"/>
      <c r="HR197" s="185"/>
      <c r="HS197" s="185"/>
      <c r="HT197" s="185"/>
      <c r="HU197" s="185"/>
      <c r="HV197" s="185"/>
      <c r="HW197" s="185"/>
      <c r="HX197" s="185"/>
      <c r="HY197" s="185"/>
      <c r="HZ197" s="185"/>
      <c r="IA197" s="185"/>
      <c r="IB197" s="185"/>
      <c r="IC197" s="185"/>
      <c r="ID197" s="185"/>
      <c r="IE197" s="185"/>
      <c r="IF197" s="185"/>
      <c r="IG197" s="185"/>
      <c r="IH197" s="185"/>
      <c r="II197" s="185"/>
      <c r="IJ197" s="185"/>
      <c r="IK197" s="185"/>
      <c r="IL197" s="185"/>
      <c r="IM197" s="185"/>
      <c r="IN197" s="185"/>
      <c r="IO197" s="185"/>
      <c r="IP197" s="185"/>
      <c r="IQ197" s="185"/>
      <c r="IR197" s="185"/>
      <c r="IS197" s="185"/>
      <c r="IT197" s="185"/>
      <c r="IU197" s="185"/>
      <c r="IV197" s="185"/>
      <c r="IW197" s="185"/>
    </row>
    <row r="198" customFormat="false" ht="15.75" hidden="true" customHeight="false" outlineLevel="0" collapsed="false">
      <c r="A198" s="182" t="s">
        <v>346</v>
      </c>
      <c r="B198" s="183" t="n">
        <v>315</v>
      </c>
      <c r="C198" s="183" t="n">
        <f aca="false">C42*$B$31*200</f>
        <v>0</v>
      </c>
      <c r="D198" s="183" t="n">
        <f aca="false">D42*$B$31*200</f>
        <v>0</v>
      </c>
      <c r="E198" s="183" t="n">
        <f aca="false">E42*$B$31*200</f>
        <v>0</v>
      </c>
      <c r="F198" s="183" t="n">
        <f aca="false">F42*$B$31*200</f>
        <v>0</v>
      </c>
      <c r="G198" s="183" t="n">
        <f aca="false">G42*$B$31*200</f>
        <v>0</v>
      </c>
      <c r="H198" s="183" t="n">
        <f aca="false">H42*$B$31*200</f>
        <v>0</v>
      </c>
      <c r="I198" s="183" t="n">
        <f aca="false">I42*$B$31*200</f>
        <v>0</v>
      </c>
      <c r="J198" s="183" t="n">
        <f aca="false">J42*$B$31*200</f>
        <v>0</v>
      </c>
      <c r="K198" s="183" t="n">
        <f aca="false">K42*$B$31*200</f>
        <v>0</v>
      </c>
      <c r="L198" s="183" t="n">
        <f aca="false">L42*$B$31*200</f>
        <v>0</v>
      </c>
      <c r="M198" s="183" t="n">
        <f aca="false">M42*$B$31*200</f>
        <v>0</v>
      </c>
      <c r="N198" s="183" t="n">
        <f aca="false">N42*$B$31*200</f>
        <v>0</v>
      </c>
      <c r="O198" s="184" t="n">
        <f aca="false">N198</f>
        <v>0</v>
      </c>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c r="CJ198" s="185"/>
      <c r="CK198" s="185"/>
      <c r="CL198" s="185"/>
      <c r="CM198" s="185"/>
      <c r="CN198" s="185"/>
      <c r="CO198" s="185"/>
      <c r="CP198" s="185"/>
      <c r="CQ198" s="185"/>
      <c r="CR198" s="185"/>
      <c r="CS198" s="185"/>
      <c r="CT198" s="185"/>
      <c r="CU198" s="185"/>
      <c r="CV198" s="185"/>
      <c r="CW198" s="185"/>
      <c r="CX198" s="185"/>
      <c r="CY198" s="185"/>
      <c r="CZ198" s="185"/>
      <c r="DA198" s="185"/>
      <c r="DB198" s="185"/>
      <c r="DC198" s="185"/>
      <c r="DD198" s="185"/>
      <c r="DE198" s="185"/>
      <c r="DF198" s="185"/>
      <c r="DG198" s="185"/>
      <c r="DH198" s="185"/>
      <c r="DI198" s="185"/>
      <c r="DJ198" s="185"/>
      <c r="DK198" s="185"/>
      <c r="DL198" s="185"/>
      <c r="DM198" s="185"/>
      <c r="DN198" s="185"/>
      <c r="DO198" s="185"/>
      <c r="DP198" s="185"/>
      <c r="DQ198" s="185"/>
      <c r="DR198" s="185"/>
      <c r="DS198" s="185"/>
      <c r="DT198" s="185"/>
      <c r="DU198" s="185"/>
      <c r="DV198" s="185"/>
      <c r="DW198" s="185"/>
      <c r="DX198" s="185"/>
      <c r="DY198" s="185"/>
      <c r="DZ198" s="185"/>
      <c r="EA198" s="185"/>
      <c r="EB198" s="185"/>
      <c r="EC198" s="185"/>
      <c r="ED198" s="185"/>
      <c r="EE198" s="185"/>
      <c r="EF198" s="185"/>
      <c r="EG198" s="185"/>
      <c r="EH198" s="185"/>
      <c r="EI198" s="185"/>
      <c r="EJ198" s="185"/>
      <c r="EK198" s="185"/>
      <c r="EL198" s="185"/>
      <c r="EM198" s="185"/>
      <c r="EN198" s="185"/>
      <c r="EO198" s="185"/>
      <c r="EP198" s="185"/>
      <c r="EQ198" s="185"/>
      <c r="ER198" s="185"/>
      <c r="ES198" s="185"/>
      <c r="ET198" s="185"/>
      <c r="EU198" s="185"/>
      <c r="EV198" s="185"/>
      <c r="EW198" s="185"/>
      <c r="EX198" s="185"/>
      <c r="EY198" s="185"/>
      <c r="EZ198" s="185"/>
      <c r="FA198" s="185"/>
      <c r="FB198" s="185"/>
      <c r="FC198" s="185"/>
      <c r="FD198" s="185"/>
      <c r="FE198" s="185"/>
      <c r="FF198" s="185"/>
      <c r="FG198" s="185"/>
      <c r="FH198" s="185"/>
      <c r="FI198" s="185"/>
      <c r="FJ198" s="185"/>
      <c r="FK198" s="185"/>
      <c r="FL198" s="185"/>
      <c r="FM198" s="185"/>
      <c r="FN198" s="185"/>
      <c r="FO198" s="185"/>
      <c r="FP198" s="185"/>
      <c r="FQ198" s="185"/>
      <c r="FR198" s="185"/>
      <c r="FS198" s="185"/>
      <c r="FT198" s="185"/>
      <c r="FU198" s="185"/>
      <c r="FV198" s="185"/>
      <c r="FW198" s="185"/>
      <c r="FX198" s="185"/>
      <c r="FY198" s="185"/>
      <c r="FZ198" s="185"/>
      <c r="GA198" s="185"/>
      <c r="GB198" s="185"/>
      <c r="GC198" s="185"/>
      <c r="GD198" s="185"/>
      <c r="GE198" s="185"/>
      <c r="GF198" s="185"/>
      <c r="GG198" s="185"/>
      <c r="GH198" s="185"/>
      <c r="GI198" s="185"/>
      <c r="GJ198" s="185"/>
      <c r="GK198" s="185"/>
      <c r="GL198" s="185"/>
      <c r="GM198" s="185"/>
      <c r="GN198" s="185"/>
      <c r="GO198" s="185"/>
      <c r="GP198" s="185"/>
      <c r="GQ198" s="185"/>
      <c r="GR198" s="185"/>
      <c r="GS198" s="185"/>
      <c r="GT198" s="185"/>
      <c r="GU198" s="185"/>
      <c r="GV198" s="185"/>
      <c r="GW198" s="185"/>
      <c r="GX198" s="185"/>
      <c r="GY198" s="185"/>
      <c r="GZ198" s="185"/>
      <c r="HA198" s="185"/>
      <c r="HB198" s="185"/>
      <c r="HC198" s="185"/>
      <c r="HD198" s="185"/>
      <c r="HE198" s="185"/>
      <c r="HF198" s="185"/>
      <c r="HG198" s="185"/>
      <c r="HH198" s="185"/>
      <c r="HI198" s="185"/>
      <c r="HJ198" s="185"/>
      <c r="HK198" s="185"/>
      <c r="HL198" s="185"/>
      <c r="HM198" s="185"/>
      <c r="HN198" s="185"/>
      <c r="HO198" s="185"/>
      <c r="HP198" s="185"/>
      <c r="HQ198" s="185"/>
      <c r="HR198" s="185"/>
      <c r="HS198" s="185"/>
      <c r="HT198" s="185"/>
      <c r="HU198" s="185"/>
      <c r="HV198" s="185"/>
      <c r="HW198" s="185"/>
      <c r="HX198" s="185"/>
      <c r="HY198" s="185"/>
      <c r="HZ198" s="185"/>
      <c r="IA198" s="185"/>
      <c r="IB198" s="185"/>
      <c r="IC198" s="185"/>
      <c r="ID198" s="185"/>
      <c r="IE198" s="185"/>
      <c r="IF198" s="185"/>
      <c r="IG198" s="185"/>
      <c r="IH198" s="185"/>
      <c r="II198" s="185"/>
      <c r="IJ198" s="185"/>
      <c r="IK198" s="185"/>
      <c r="IL198" s="185"/>
      <c r="IM198" s="185"/>
      <c r="IN198" s="185"/>
      <c r="IO198" s="185"/>
      <c r="IP198" s="185"/>
      <c r="IQ198" s="185"/>
      <c r="IR198" s="185"/>
      <c r="IS198" s="185"/>
      <c r="IT198" s="185"/>
      <c r="IU198" s="185"/>
      <c r="IV198" s="185"/>
      <c r="IW198" s="185"/>
    </row>
    <row r="199" customFormat="false" ht="15.75" hidden="true" customHeight="false" outlineLevel="0" collapsed="false">
      <c r="A199" s="182" t="s">
        <v>347</v>
      </c>
      <c r="B199" s="183" t="n">
        <v>335</v>
      </c>
      <c r="C199" s="183" t="n">
        <f aca="false">C43*$B$31*200</f>
        <v>0</v>
      </c>
      <c r="D199" s="183" t="n">
        <f aca="false">D43*$B$31*200</f>
        <v>0</v>
      </c>
      <c r="E199" s="183" t="n">
        <f aca="false">E43*$B$31*200</f>
        <v>0</v>
      </c>
      <c r="F199" s="183" t="n">
        <f aca="false">F43*$B$31*200</f>
        <v>0</v>
      </c>
      <c r="G199" s="183" t="n">
        <f aca="false">G43*$B$31*200</f>
        <v>0</v>
      </c>
      <c r="H199" s="183" t="n">
        <f aca="false">H43*$B$31*200</f>
        <v>0</v>
      </c>
      <c r="I199" s="183" t="n">
        <f aca="false">I43*$B$31*200</f>
        <v>0</v>
      </c>
      <c r="J199" s="183" t="n">
        <f aca="false">J43*$B$31*200</f>
        <v>0</v>
      </c>
      <c r="K199" s="183" t="n">
        <f aca="false">K43*$B$31*200</f>
        <v>0</v>
      </c>
      <c r="L199" s="183" t="n">
        <f aca="false">L43*$B$31*200</f>
        <v>0</v>
      </c>
      <c r="M199" s="183" t="n">
        <f aca="false">M43*$B$31*200</f>
        <v>0</v>
      </c>
      <c r="N199" s="183" t="n">
        <f aca="false">N43*$B$31*200</f>
        <v>0</v>
      </c>
      <c r="O199" s="184" t="n">
        <f aca="false">N199</f>
        <v>0</v>
      </c>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c r="CJ199" s="185"/>
      <c r="CK199" s="185"/>
      <c r="CL199" s="185"/>
      <c r="CM199" s="185"/>
      <c r="CN199" s="185"/>
      <c r="CO199" s="185"/>
      <c r="CP199" s="185"/>
      <c r="CQ199" s="185"/>
      <c r="CR199" s="185"/>
      <c r="CS199" s="185"/>
      <c r="CT199" s="185"/>
      <c r="CU199" s="185"/>
      <c r="CV199" s="185"/>
      <c r="CW199" s="185"/>
      <c r="CX199" s="185"/>
      <c r="CY199" s="185"/>
      <c r="CZ199" s="185"/>
      <c r="DA199" s="185"/>
      <c r="DB199" s="185"/>
      <c r="DC199" s="185"/>
      <c r="DD199" s="185"/>
      <c r="DE199" s="185"/>
      <c r="DF199" s="185"/>
      <c r="DG199" s="185"/>
      <c r="DH199" s="185"/>
      <c r="DI199" s="185"/>
      <c r="DJ199" s="185"/>
      <c r="DK199" s="185"/>
      <c r="DL199" s="185"/>
      <c r="DM199" s="185"/>
      <c r="DN199" s="185"/>
      <c r="DO199" s="185"/>
      <c r="DP199" s="185"/>
      <c r="DQ199" s="185"/>
      <c r="DR199" s="185"/>
      <c r="DS199" s="185"/>
      <c r="DT199" s="185"/>
      <c r="DU199" s="185"/>
      <c r="DV199" s="185"/>
      <c r="DW199" s="185"/>
      <c r="DX199" s="185"/>
      <c r="DY199" s="185"/>
      <c r="DZ199" s="185"/>
      <c r="EA199" s="185"/>
      <c r="EB199" s="185"/>
      <c r="EC199" s="185"/>
      <c r="ED199" s="185"/>
      <c r="EE199" s="185"/>
      <c r="EF199" s="185"/>
      <c r="EG199" s="185"/>
      <c r="EH199" s="185"/>
      <c r="EI199" s="185"/>
      <c r="EJ199" s="185"/>
      <c r="EK199" s="185"/>
      <c r="EL199" s="185"/>
      <c r="EM199" s="185"/>
      <c r="EN199" s="185"/>
      <c r="EO199" s="185"/>
      <c r="EP199" s="185"/>
      <c r="EQ199" s="185"/>
      <c r="ER199" s="185"/>
      <c r="ES199" s="185"/>
      <c r="ET199" s="185"/>
      <c r="EU199" s="185"/>
      <c r="EV199" s="185"/>
      <c r="EW199" s="185"/>
      <c r="EX199" s="185"/>
      <c r="EY199" s="185"/>
      <c r="EZ199" s="185"/>
      <c r="FA199" s="185"/>
      <c r="FB199" s="185"/>
      <c r="FC199" s="185"/>
      <c r="FD199" s="185"/>
      <c r="FE199" s="185"/>
      <c r="FF199" s="185"/>
      <c r="FG199" s="185"/>
      <c r="FH199" s="185"/>
      <c r="FI199" s="185"/>
      <c r="FJ199" s="185"/>
      <c r="FK199" s="185"/>
      <c r="FL199" s="185"/>
      <c r="FM199" s="185"/>
      <c r="FN199" s="185"/>
      <c r="FO199" s="185"/>
      <c r="FP199" s="185"/>
      <c r="FQ199" s="185"/>
      <c r="FR199" s="185"/>
      <c r="FS199" s="185"/>
      <c r="FT199" s="185"/>
      <c r="FU199" s="185"/>
      <c r="FV199" s="185"/>
      <c r="FW199" s="185"/>
      <c r="FX199" s="185"/>
      <c r="FY199" s="185"/>
      <c r="FZ199" s="185"/>
      <c r="GA199" s="185"/>
      <c r="GB199" s="185"/>
      <c r="GC199" s="185"/>
      <c r="GD199" s="185"/>
      <c r="GE199" s="185"/>
      <c r="GF199" s="185"/>
      <c r="GG199" s="185"/>
      <c r="GH199" s="185"/>
      <c r="GI199" s="185"/>
      <c r="GJ199" s="185"/>
      <c r="GK199" s="185"/>
      <c r="GL199" s="185"/>
      <c r="GM199" s="185"/>
      <c r="GN199" s="185"/>
      <c r="GO199" s="185"/>
      <c r="GP199" s="185"/>
      <c r="GQ199" s="185"/>
      <c r="GR199" s="185"/>
      <c r="GS199" s="185"/>
      <c r="GT199" s="185"/>
      <c r="GU199" s="185"/>
      <c r="GV199" s="185"/>
      <c r="GW199" s="185"/>
      <c r="GX199" s="185"/>
      <c r="GY199" s="185"/>
      <c r="GZ199" s="185"/>
      <c r="HA199" s="185"/>
      <c r="HB199" s="185"/>
      <c r="HC199" s="185"/>
      <c r="HD199" s="185"/>
      <c r="HE199" s="185"/>
      <c r="HF199" s="185"/>
      <c r="HG199" s="185"/>
      <c r="HH199" s="185"/>
      <c r="HI199" s="185"/>
      <c r="HJ199" s="185"/>
      <c r="HK199" s="185"/>
      <c r="HL199" s="185"/>
      <c r="HM199" s="185"/>
      <c r="HN199" s="185"/>
      <c r="HO199" s="185"/>
      <c r="HP199" s="185"/>
      <c r="HQ199" s="185"/>
      <c r="HR199" s="185"/>
      <c r="HS199" s="185"/>
      <c r="HT199" s="185"/>
      <c r="HU199" s="185"/>
      <c r="HV199" s="185"/>
      <c r="HW199" s="185"/>
      <c r="HX199" s="185"/>
      <c r="HY199" s="185"/>
      <c r="HZ199" s="185"/>
      <c r="IA199" s="185"/>
      <c r="IB199" s="185"/>
      <c r="IC199" s="185"/>
      <c r="ID199" s="185"/>
      <c r="IE199" s="185"/>
      <c r="IF199" s="185"/>
      <c r="IG199" s="185"/>
      <c r="IH199" s="185"/>
      <c r="II199" s="185"/>
      <c r="IJ199" s="185"/>
      <c r="IK199" s="185"/>
      <c r="IL199" s="185"/>
      <c r="IM199" s="185"/>
      <c r="IN199" s="185"/>
      <c r="IO199" s="185"/>
      <c r="IP199" s="185"/>
      <c r="IQ199" s="185"/>
      <c r="IR199" s="185"/>
      <c r="IS199" s="185"/>
      <c r="IT199" s="185"/>
      <c r="IU199" s="185"/>
      <c r="IV199" s="185"/>
      <c r="IW199" s="185"/>
    </row>
    <row r="200" customFormat="false" ht="15.75" hidden="true" customHeight="false" outlineLevel="0" collapsed="false">
      <c r="A200" s="182" t="s">
        <v>348</v>
      </c>
      <c r="B200" s="183" t="n">
        <v>365</v>
      </c>
      <c r="C200" s="183" t="n">
        <f aca="false">C44*$B$31*200</f>
        <v>0</v>
      </c>
      <c r="D200" s="183" t="n">
        <f aca="false">D44*$B$31*200</f>
        <v>0</v>
      </c>
      <c r="E200" s="183" t="n">
        <f aca="false">E44*$B$31*200</f>
        <v>0</v>
      </c>
      <c r="F200" s="183" t="n">
        <f aca="false">F44*$B$31*200</f>
        <v>0</v>
      </c>
      <c r="G200" s="183" t="n">
        <f aca="false">G44*$B$31*200</f>
        <v>0</v>
      </c>
      <c r="H200" s="183" t="n">
        <f aca="false">H44*$B$31*200</f>
        <v>0</v>
      </c>
      <c r="I200" s="183" t="n">
        <f aca="false">I44*$B$31*200</f>
        <v>0</v>
      </c>
      <c r="J200" s="183" t="n">
        <f aca="false">J44*$B$31*200</f>
        <v>0</v>
      </c>
      <c r="K200" s="183" t="n">
        <f aca="false">K44*$B$31*200</f>
        <v>0</v>
      </c>
      <c r="L200" s="183" t="n">
        <f aca="false">L44*$B$31*200</f>
        <v>0</v>
      </c>
      <c r="M200" s="183" t="n">
        <f aca="false">M44*$B$31*200</f>
        <v>0</v>
      </c>
      <c r="N200" s="183" t="n">
        <f aca="false">N44*$B$31*200</f>
        <v>0</v>
      </c>
      <c r="O200" s="184" t="n">
        <f aca="false">N200</f>
        <v>0</v>
      </c>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c r="CJ200" s="185"/>
      <c r="CK200" s="185"/>
      <c r="CL200" s="185"/>
      <c r="CM200" s="185"/>
      <c r="CN200" s="185"/>
      <c r="CO200" s="185"/>
      <c r="CP200" s="185"/>
      <c r="CQ200" s="185"/>
      <c r="CR200" s="185"/>
      <c r="CS200" s="185"/>
      <c r="CT200" s="185"/>
      <c r="CU200" s="185"/>
      <c r="CV200" s="185"/>
      <c r="CW200" s="185"/>
      <c r="CX200" s="185"/>
      <c r="CY200" s="185"/>
      <c r="CZ200" s="185"/>
      <c r="DA200" s="185"/>
      <c r="DB200" s="185"/>
      <c r="DC200" s="185"/>
      <c r="DD200" s="185"/>
      <c r="DE200" s="185"/>
      <c r="DF200" s="185"/>
      <c r="DG200" s="185"/>
      <c r="DH200" s="185"/>
      <c r="DI200" s="185"/>
      <c r="DJ200" s="185"/>
      <c r="DK200" s="185"/>
      <c r="DL200" s="185"/>
      <c r="DM200" s="185"/>
      <c r="DN200" s="185"/>
      <c r="DO200" s="185"/>
      <c r="DP200" s="185"/>
      <c r="DQ200" s="185"/>
      <c r="DR200" s="185"/>
      <c r="DS200" s="185"/>
      <c r="DT200" s="185"/>
      <c r="DU200" s="185"/>
      <c r="DV200" s="185"/>
      <c r="DW200" s="185"/>
      <c r="DX200" s="185"/>
      <c r="DY200" s="185"/>
      <c r="DZ200" s="185"/>
      <c r="EA200" s="185"/>
      <c r="EB200" s="185"/>
      <c r="EC200" s="185"/>
      <c r="ED200" s="185"/>
      <c r="EE200" s="185"/>
      <c r="EF200" s="185"/>
      <c r="EG200" s="185"/>
      <c r="EH200" s="185"/>
      <c r="EI200" s="185"/>
      <c r="EJ200" s="185"/>
      <c r="EK200" s="185"/>
      <c r="EL200" s="185"/>
      <c r="EM200" s="185"/>
      <c r="EN200" s="185"/>
      <c r="EO200" s="185"/>
      <c r="EP200" s="185"/>
      <c r="EQ200" s="185"/>
      <c r="ER200" s="185"/>
      <c r="ES200" s="185"/>
      <c r="ET200" s="185"/>
      <c r="EU200" s="185"/>
      <c r="EV200" s="185"/>
      <c r="EW200" s="185"/>
      <c r="EX200" s="185"/>
      <c r="EY200" s="185"/>
      <c r="EZ200" s="185"/>
      <c r="FA200" s="185"/>
      <c r="FB200" s="185"/>
      <c r="FC200" s="185"/>
      <c r="FD200" s="185"/>
      <c r="FE200" s="185"/>
      <c r="FF200" s="185"/>
      <c r="FG200" s="185"/>
      <c r="FH200" s="185"/>
      <c r="FI200" s="185"/>
      <c r="FJ200" s="185"/>
      <c r="FK200" s="185"/>
      <c r="FL200" s="185"/>
      <c r="FM200" s="185"/>
      <c r="FN200" s="185"/>
      <c r="FO200" s="185"/>
      <c r="FP200" s="185"/>
      <c r="FQ200" s="185"/>
      <c r="FR200" s="185"/>
      <c r="FS200" s="185"/>
      <c r="FT200" s="185"/>
      <c r="FU200" s="185"/>
      <c r="FV200" s="185"/>
      <c r="FW200" s="185"/>
      <c r="FX200" s="185"/>
      <c r="FY200" s="185"/>
      <c r="FZ200" s="185"/>
      <c r="GA200" s="185"/>
      <c r="GB200" s="185"/>
      <c r="GC200" s="185"/>
      <c r="GD200" s="185"/>
      <c r="GE200" s="185"/>
      <c r="GF200" s="185"/>
      <c r="GG200" s="185"/>
      <c r="GH200" s="185"/>
      <c r="GI200" s="185"/>
      <c r="GJ200" s="185"/>
      <c r="GK200" s="185"/>
      <c r="GL200" s="185"/>
      <c r="GM200" s="185"/>
      <c r="GN200" s="185"/>
      <c r="GO200" s="185"/>
      <c r="GP200" s="185"/>
      <c r="GQ200" s="185"/>
      <c r="GR200" s="185"/>
      <c r="GS200" s="185"/>
      <c r="GT200" s="185"/>
      <c r="GU200" s="185"/>
      <c r="GV200" s="185"/>
      <c r="GW200" s="185"/>
      <c r="GX200" s="185"/>
      <c r="GY200" s="185"/>
      <c r="GZ200" s="185"/>
      <c r="HA200" s="185"/>
      <c r="HB200" s="185"/>
      <c r="HC200" s="185"/>
      <c r="HD200" s="185"/>
      <c r="HE200" s="185"/>
      <c r="HF200" s="185"/>
      <c r="HG200" s="185"/>
      <c r="HH200" s="185"/>
      <c r="HI200" s="185"/>
      <c r="HJ200" s="185"/>
      <c r="HK200" s="185"/>
      <c r="HL200" s="185"/>
      <c r="HM200" s="185"/>
      <c r="HN200" s="185"/>
      <c r="HO200" s="185"/>
      <c r="HP200" s="185"/>
      <c r="HQ200" s="185"/>
      <c r="HR200" s="185"/>
      <c r="HS200" s="185"/>
      <c r="HT200" s="185"/>
      <c r="HU200" s="185"/>
      <c r="HV200" s="185"/>
      <c r="HW200" s="185"/>
      <c r="HX200" s="185"/>
      <c r="HY200" s="185"/>
      <c r="HZ200" s="185"/>
      <c r="IA200" s="185"/>
      <c r="IB200" s="185"/>
      <c r="IC200" s="185"/>
      <c r="ID200" s="185"/>
      <c r="IE200" s="185"/>
      <c r="IF200" s="185"/>
      <c r="IG200" s="185"/>
      <c r="IH200" s="185"/>
      <c r="II200" s="185"/>
      <c r="IJ200" s="185"/>
      <c r="IK200" s="185"/>
      <c r="IL200" s="185"/>
      <c r="IM200" s="185"/>
      <c r="IN200" s="185"/>
      <c r="IO200" s="185"/>
      <c r="IP200" s="185"/>
      <c r="IQ200" s="185"/>
      <c r="IR200" s="185"/>
      <c r="IS200" s="185"/>
      <c r="IT200" s="185"/>
      <c r="IU200" s="185"/>
      <c r="IV200" s="185"/>
      <c r="IW200" s="185"/>
    </row>
    <row r="201" customFormat="false" ht="15.75" hidden="true" customHeight="false" outlineLevel="0" collapsed="false">
      <c r="A201" s="182" t="s">
        <v>349</v>
      </c>
      <c r="B201" s="183" t="n">
        <v>385</v>
      </c>
      <c r="C201" s="183" t="n">
        <f aca="false">C45*$B$31*200</f>
        <v>0</v>
      </c>
      <c r="D201" s="183" t="n">
        <f aca="false">D45*$B$31*200</f>
        <v>0</v>
      </c>
      <c r="E201" s="183" t="n">
        <f aca="false">E45*$B$31*200</f>
        <v>0</v>
      </c>
      <c r="F201" s="183" t="n">
        <f aca="false">F45*$B$31*200</f>
        <v>0</v>
      </c>
      <c r="G201" s="183" t="n">
        <f aca="false">G45*$B$31*200</f>
        <v>0</v>
      </c>
      <c r="H201" s="183" t="n">
        <f aca="false">H45*$B$31*200</f>
        <v>0</v>
      </c>
      <c r="I201" s="183" t="n">
        <f aca="false">I45*$B$31*200</f>
        <v>0</v>
      </c>
      <c r="J201" s="183" t="n">
        <f aca="false">J45*$B$31*200</f>
        <v>0</v>
      </c>
      <c r="K201" s="183" t="n">
        <f aca="false">K45*$B$31*200</f>
        <v>0</v>
      </c>
      <c r="L201" s="183" t="n">
        <f aca="false">L45*$B$31*200</f>
        <v>0</v>
      </c>
      <c r="M201" s="183" t="n">
        <f aca="false">M45*$B$31*200</f>
        <v>0</v>
      </c>
      <c r="N201" s="183" t="n">
        <f aca="false">N45*$B$31*200</f>
        <v>0</v>
      </c>
      <c r="O201" s="184" t="n">
        <f aca="false">N201</f>
        <v>0</v>
      </c>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c r="CJ201" s="185"/>
      <c r="CK201" s="185"/>
      <c r="CL201" s="185"/>
      <c r="CM201" s="185"/>
      <c r="CN201" s="185"/>
      <c r="CO201" s="185"/>
      <c r="CP201" s="185"/>
      <c r="CQ201" s="185"/>
      <c r="CR201" s="185"/>
      <c r="CS201" s="185"/>
      <c r="CT201" s="185"/>
      <c r="CU201" s="185"/>
      <c r="CV201" s="185"/>
      <c r="CW201" s="185"/>
      <c r="CX201" s="185"/>
      <c r="CY201" s="185"/>
      <c r="CZ201" s="185"/>
      <c r="DA201" s="185"/>
      <c r="DB201" s="185"/>
      <c r="DC201" s="185"/>
      <c r="DD201" s="185"/>
      <c r="DE201" s="185"/>
      <c r="DF201" s="185"/>
      <c r="DG201" s="185"/>
      <c r="DH201" s="185"/>
      <c r="DI201" s="185"/>
      <c r="DJ201" s="185"/>
      <c r="DK201" s="185"/>
      <c r="DL201" s="185"/>
      <c r="DM201" s="185"/>
      <c r="DN201" s="185"/>
      <c r="DO201" s="185"/>
      <c r="DP201" s="185"/>
      <c r="DQ201" s="185"/>
      <c r="DR201" s="185"/>
      <c r="DS201" s="185"/>
      <c r="DT201" s="185"/>
      <c r="DU201" s="185"/>
      <c r="DV201" s="185"/>
      <c r="DW201" s="185"/>
      <c r="DX201" s="185"/>
      <c r="DY201" s="185"/>
      <c r="DZ201" s="185"/>
      <c r="EA201" s="185"/>
      <c r="EB201" s="185"/>
      <c r="EC201" s="185"/>
      <c r="ED201" s="185"/>
      <c r="EE201" s="185"/>
      <c r="EF201" s="185"/>
      <c r="EG201" s="185"/>
      <c r="EH201" s="185"/>
      <c r="EI201" s="185"/>
      <c r="EJ201" s="185"/>
      <c r="EK201" s="185"/>
      <c r="EL201" s="185"/>
      <c r="EM201" s="185"/>
      <c r="EN201" s="185"/>
      <c r="EO201" s="185"/>
      <c r="EP201" s="185"/>
      <c r="EQ201" s="185"/>
      <c r="ER201" s="185"/>
      <c r="ES201" s="185"/>
      <c r="ET201" s="185"/>
      <c r="EU201" s="185"/>
      <c r="EV201" s="185"/>
      <c r="EW201" s="185"/>
      <c r="EX201" s="185"/>
      <c r="EY201" s="185"/>
      <c r="EZ201" s="185"/>
      <c r="FA201" s="185"/>
      <c r="FB201" s="185"/>
      <c r="FC201" s="185"/>
      <c r="FD201" s="185"/>
      <c r="FE201" s="185"/>
      <c r="FF201" s="185"/>
      <c r="FG201" s="185"/>
      <c r="FH201" s="185"/>
      <c r="FI201" s="185"/>
      <c r="FJ201" s="185"/>
      <c r="FK201" s="185"/>
      <c r="FL201" s="185"/>
      <c r="FM201" s="185"/>
      <c r="FN201" s="185"/>
      <c r="FO201" s="185"/>
      <c r="FP201" s="185"/>
      <c r="FQ201" s="185"/>
      <c r="FR201" s="185"/>
      <c r="FS201" s="185"/>
      <c r="FT201" s="185"/>
      <c r="FU201" s="185"/>
      <c r="FV201" s="185"/>
      <c r="FW201" s="185"/>
      <c r="FX201" s="185"/>
      <c r="FY201" s="185"/>
      <c r="FZ201" s="185"/>
      <c r="GA201" s="185"/>
      <c r="GB201" s="185"/>
      <c r="GC201" s="185"/>
      <c r="GD201" s="185"/>
      <c r="GE201" s="185"/>
      <c r="GF201" s="185"/>
      <c r="GG201" s="185"/>
      <c r="GH201" s="185"/>
      <c r="GI201" s="185"/>
      <c r="GJ201" s="185"/>
      <c r="GK201" s="185"/>
      <c r="GL201" s="185"/>
      <c r="GM201" s="185"/>
      <c r="GN201" s="185"/>
      <c r="GO201" s="185"/>
      <c r="GP201" s="185"/>
      <c r="GQ201" s="185"/>
      <c r="GR201" s="185"/>
      <c r="GS201" s="185"/>
      <c r="GT201" s="185"/>
      <c r="GU201" s="185"/>
      <c r="GV201" s="185"/>
      <c r="GW201" s="185"/>
      <c r="GX201" s="185"/>
      <c r="GY201" s="185"/>
      <c r="GZ201" s="185"/>
      <c r="HA201" s="185"/>
      <c r="HB201" s="185"/>
      <c r="HC201" s="185"/>
      <c r="HD201" s="185"/>
      <c r="HE201" s="185"/>
      <c r="HF201" s="185"/>
      <c r="HG201" s="185"/>
      <c r="HH201" s="185"/>
      <c r="HI201" s="185"/>
      <c r="HJ201" s="185"/>
      <c r="HK201" s="185"/>
      <c r="HL201" s="185"/>
      <c r="HM201" s="185"/>
      <c r="HN201" s="185"/>
      <c r="HO201" s="185"/>
      <c r="HP201" s="185"/>
      <c r="HQ201" s="185"/>
      <c r="HR201" s="185"/>
      <c r="HS201" s="185"/>
      <c r="HT201" s="185"/>
      <c r="HU201" s="185"/>
      <c r="HV201" s="185"/>
      <c r="HW201" s="185"/>
      <c r="HX201" s="185"/>
      <c r="HY201" s="185"/>
      <c r="HZ201" s="185"/>
      <c r="IA201" s="185"/>
      <c r="IB201" s="185"/>
      <c r="IC201" s="185"/>
      <c r="ID201" s="185"/>
      <c r="IE201" s="185"/>
      <c r="IF201" s="185"/>
      <c r="IG201" s="185"/>
      <c r="IH201" s="185"/>
      <c r="II201" s="185"/>
      <c r="IJ201" s="185"/>
      <c r="IK201" s="185"/>
      <c r="IL201" s="185"/>
      <c r="IM201" s="185"/>
      <c r="IN201" s="185"/>
      <c r="IO201" s="185"/>
      <c r="IP201" s="185"/>
      <c r="IQ201" s="185"/>
      <c r="IR201" s="185"/>
      <c r="IS201" s="185"/>
      <c r="IT201" s="185"/>
      <c r="IU201" s="185"/>
      <c r="IV201" s="185"/>
      <c r="IW201" s="185"/>
    </row>
    <row r="202" customFormat="false" ht="15.75" hidden="true" customHeight="false" outlineLevel="0" collapsed="false">
      <c r="A202" s="186" t="s">
        <v>350</v>
      </c>
      <c r="B202" s="183"/>
      <c r="C202" s="188" t="n">
        <f aca="false">SUM(C187:C200)</f>
        <v>0</v>
      </c>
      <c r="D202" s="188" t="n">
        <f aca="false">SUM(D187:D201)</f>
        <v>0</v>
      </c>
      <c r="E202" s="188" t="n">
        <f aca="false">SUM(E187:E201)</f>
        <v>0</v>
      </c>
      <c r="F202" s="188" t="n">
        <f aca="false">SUM(F187:F201)</f>
        <v>0</v>
      </c>
      <c r="G202" s="188" t="n">
        <f aca="false">SUM(G187:G201)</f>
        <v>0</v>
      </c>
      <c r="H202" s="188" t="n">
        <f aca="false">SUM(H187:H201)</f>
        <v>0</v>
      </c>
      <c r="I202" s="188" t="n">
        <f aca="false">SUM(I187:I201)</f>
        <v>0</v>
      </c>
      <c r="J202" s="188" t="n">
        <f aca="false">SUM(J187:J201)</f>
        <v>0</v>
      </c>
      <c r="K202" s="188" t="n">
        <f aca="false">SUM(K187:K201)</f>
        <v>0</v>
      </c>
      <c r="L202" s="188" t="n">
        <f aca="false">SUM(L187:L201)</f>
        <v>0</v>
      </c>
      <c r="M202" s="188" t="n">
        <f aca="false">SUM(M187:M201)</f>
        <v>0</v>
      </c>
      <c r="N202" s="188" t="n">
        <f aca="false">SUM(N187:N201)</f>
        <v>0</v>
      </c>
      <c r="O202" s="189" t="n">
        <f aca="false">N202</f>
        <v>0</v>
      </c>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c r="CJ202" s="185"/>
      <c r="CK202" s="185"/>
      <c r="CL202" s="185"/>
      <c r="CM202" s="185"/>
      <c r="CN202" s="185"/>
      <c r="CO202" s="185"/>
      <c r="CP202" s="185"/>
      <c r="CQ202" s="185"/>
      <c r="CR202" s="185"/>
      <c r="CS202" s="185"/>
      <c r="CT202" s="185"/>
      <c r="CU202" s="185"/>
      <c r="CV202" s="185"/>
      <c r="CW202" s="185"/>
      <c r="CX202" s="185"/>
      <c r="CY202" s="185"/>
      <c r="CZ202" s="185"/>
      <c r="DA202" s="185"/>
      <c r="DB202" s="185"/>
      <c r="DC202" s="185"/>
      <c r="DD202" s="185"/>
      <c r="DE202" s="185"/>
      <c r="DF202" s="185"/>
      <c r="DG202" s="185"/>
      <c r="DH202" s="185"/>
      <c r="DI202" s="185"/>
      <c r="DJ202" s="185"/>
      <c r="DK202" s="185"/>
      <c r="DL202" s="185"/>
      <c r="DM202" s="185"/>
      <c r="DN202" s="185"/>
      <c r="DO202" s="185"/>
      <c r="DP202" s="185"/>
      <c r="DQ202" s="185"/>
      <c r="DR202" s="185"/>
      <c r="DS202" s="185"/>
      <c r="DT202" s="185"/>
      <c r="DU202" s="185"/>
      <c r="DV202" s="185"/>
      <c r="DW202" s="185"/>
      <c r="DX202" s="185"/>
      <c r="DY202" s="185"/>
      <c r="DZ202" s="185"/>
      <c r="EA202" s="185"/>
      <c r="EB202" s="185"/>
      <c r="EC202" s="185"/>
      <c r="ED202" s="185"/>
      <c r="EE202" s="185"/>
      <c r="EF202" s="185"/>
      <c r="EG202" s="185"/>
      <c r="EH202" s="185"/>
      <c r="EI202" s="185"/>
      <c r="EJ202" s="185"/>
      <c r="EK202" s="185"/>
      <c r="EL202" s="185"/>
      <c r="EM202" s="185"/>
      <c r="EN202" s="185"/>
      <c r="EO202" s="185"/>
      <c r="EP202" s="185"/>
      <c r="EQ202" s="185"/>
      <c r="ER202" s="185"/>
      <c r="ES202" s="185"/>
      <c r="ET202" s="185"/>
      <c r="EU202" s="185"/>
      <c r="EV202" s="185"/>
      <c r="EW202" s="185"/>
      <c r="EX202" s="185"/>
      <c r="EY202" s="185"/>
      <c r="EZ202" s="185"/>
      <c r="FA202" s="185"/>
      <c r="FB202" s="185"/>
      <c r="FC202" s="185"/>
      <c r="FD202" s="185"/>
      <c r="FE202" s="185"/>
      <c r="FF202" s="185"/>
      <c r="FG202" s="185"/>
      <c r="FH202" s="185"/>
      <c r="FI202" s="185"/>
      <c r="FJ202" s="185"/>
      <c r="FK202" s="185"/>
      <c r="FL202" s="185"/>
      <c r="FM202" s="185"/>
      <c r="FN202" s="185"/>
      <c r="FO202" s="185"/>
      <c r="FP202" s="185"/>
      <c r="FQ202" s="185"/>
      <c r="FR202" s="185"/>
      <c r="FS202" s="185"/>
      <c r="FT202" s="185"/>
      <c r="FU202" s="185"/>
      <c r="FV202" s="185"/>
      <c r="FW202" s="185"/>
      <c r="FX202" s="185"/>
      <c r="FY202" s="185"/>
      <c r="FZ202" s="185"/>
      <c r="GA202" s="185"/>
      <c r="GB202" s="185"/>
      <c r="GC202" s="185"/>
      <c r="GD202" s="185"/>
      <c r="GE202" s="185"/>
      <c r="GF202" s="185"/>
      <c r="GG202" s="185"/>
      <c r="GH202" s="185"/>
      <c r="GI202" s="185"/>
      <c r="GJ202" s="185"/>
      <c r="GK202" s="185"/>
      <c r="GL202" s="185"/>
      <c r="GM202" s="185"/>
      <c r="GN202" s="185"/>
      <c r="GO202" s="185"/>
      <c r="GP202" s="185"/>
      <c r="GQ202" s="185"/>
      <c r="GR202" s="185"/>
      <c r="GS202" s="185"/>
      <c r="GT202" s="185"/>
      <c r="GU202" s="185"/>
      <c r="GV202" s="185"/>
      <c r="GW202" s="185"/>
      <c r="GX202" s="185"/>
      <c r="GY202" s="185"/>
      <c r="GZ202" s="185"/>
      <c r="HA202" s="185"/>
      <c r="HB202" s="185"/>
      <c r="HC202" s="185"/>
      <c r="HD202" s="185"/>
      <c r="HE202" s="185"/>
      <c r="HF202" s="185"/>
      <c r="HG202" s="185"/>
      <c r="HH202" s="185"/>
      <c r="HI202" s="185"/>
      <c r="HJ202" s="185"/>
      <c r="HK202" s="185"/>
      <c r="HL202" s="185"/>
      <c r="HM202" s="185"/>
      <c r="HN202" s="185"/>
      <c r="HO202" s="185"/>
      <c r="HP202" s="185"/>
      <c r="HQ202" s="185"/>
      <c r="HR202" s="185"/>
      <c r="HS202" s="185"/>
      <c r="HT202" s="185"/>
      <c r="HU202" s="185"/>
      <c r="HV202" s="185"/>
      <c r="HW202" s="185"/>
      <c r="HX202" s="185"/>
      <c r="HY202" s="185"/>
      <c r="HZ202" s="185"/>
      <c r="IA202" s="185"/>
      <c r="IB202" s="185"/>
      <c r="IC202" s="185"/>
      <c r="ID202" s="185"/>
      <c r="IE202" s="185"/>
      <c r="IF202" s="185"/>
      <c r="IG202" s="185"/>
      <c r="IH202" s="185"/>
      <c r="II202" s="185"/>
      <c r="IJ202" s="185"/>
      <c r="IK202" s="185"/>
      <c r="IL202" s="185"/>
      <c r="IM202" s="185"/>
      <c r="IN202" s="185"/>
      <c r="IO202" s="185"/>
      <c r="IP202" s="185"/>
      <c r="IQ202" s="185"/>
      <c r="IR202" s="185"/>
      <c r="IS202" s="185"/>
      <c r="IT202" s="185"/>
      <c r="IU202" s="185"/>
      <c r="IV202" s="185"/>
      <c r="IW202" s="185"/>
    </row>
  </sheetData>
  <sheetProtection sheet="true" password="cc4b" objects="true" scenarios="true"/>
  <printOptions headings="false" gridLines="false" gridLinesSet="true" horizontalCentered="true" verticalCentered="false"/>
  <pageMargins left="0.1" right="0.1" top="0.45" bottom="0.5" header="0.511811023622047" footer="0"/>
  <pageSetup paperSize="1" scale="61" fitToWidth="1" fitToHeight="1" pageOrder="downThenOver" orientation="landscape" blackAndWhite="false" draft="false" cellComments="none" horizontalDpi="300" verticalDpi="300" copies="1"/>
  <headerFooter differentFirst="false" differentOddEven="false">
    <oddHeader/>
    <oddFooter>&amp;L&amp;"Arial Narrow,Regular"&amp;8&amp;D
&amp;T</oddFooter>
  </headerFooter>
  <rowBreaks count="2" manualBreakCount="2">
    <brk id="49" man="true" max="16383" min="0"/>
    <brk id="94" man="true" max="16383" min="0"/>
  </rowBreaks>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111"/>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pane xSplit="3" ySplit="11" topLeftCell="D12" activePane="bottomRight" state="frozen"/>
      <selection pane="topLeft" activeCell="A1" activeCellId="0" sqref="A1"/>
      <selection pane="topRight" activeCell="D1" activeCellId="0" sqref="D1"/>
      <selection pane="bottomLeft" activeCell="A12" activeCellId="0" sqref="A12"/>
      <selection pane="bottomRight" activeCell="C28" activeCellId="0" sqref="C28"/>
    </sheetView>
  </sheetViews>
  <sheetFormatPr defaultColWidth="9.32421875" defaultRowHeight="12.75" customHeight="true" zeroHeight="false" outlineLevelRow="0" outlineLevelCol="0"/>
  <cols>
    <col collapsed="false" customWidth="true" hidden="false" outlineLevel="0" max="1" min="1" style="217" width="14.99"/>
    <col collapsed="false" customWidth="true" hidden="false" outlineLevel="0" max="2" min="2" style="217" width="42.32"/>
    <col collapsed="false" customWidth="true" hidden="false" outlineLevel="0" max="3" min="3" style="217" width="1.49"/>
    <col collapsed="false" customWidth="true" hidden="false" outlineLevel="0" max="16" min="4" style="217" width="14.82"/>
    <col collapsed="false" customWidth="true" hidden="false" outlineLevel="0" max="17" min="17" style="217" width="10.65"/>
    <col collapsed="false" customWidth="false" hidden="false" outlineLevel="0" max="257" min="18" style="217" width="9.32"/>
  </cols>
  <sheetData>
    <row r="1" customFormat="false" ht="9.75" hidden="false" customHeight="true" outlineLevel="0" collapsed="false">
      <c r="A1" s="156"/>
      <c r="B1" s="157"/>
      <c r="C1" s="157"/>
      <c r="D1" s="157"/>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6"/>
      <c r="BQ1" s="156"/>
      <c r="BR1" s="156"/>
      <c r="BS1" s="156"/>
      <c r="BT1" s="156"/>
      <c r="BU1" s="156"/>
      <c r="BV1" s="156"/>
      <c r="BW1" s="156"/>
      <c r="BX1" s="156"/>
      <c r="BY1" s="156"/>
      <c r="BZ1" s="156"/>
      <c r="CA1" s="156"/>
      <c r="CB1" s="156"/>
      <c r="CC1" s="156"/>
      <c r="CD1" s="156"/>
      <c r="CE1" s="156"/>
      <c r="CF1" s="156"/>
      <c r="CG1" s="156"/>
      <c r="CH1" s="156"/>
      <c r="CI1" s="156"/>
      <c r="CJ1" s="156"/>
      <c r="CK1" s="156"/>
      <c r="CL1" s="156"/>
      <c r="CM1" s="156"/>
      <c r="CN1" s="156"/>
      <c r="CO1" s="156"/>
      <c r="CP1" s="156"/>
      <c r="CQ1" s="156"/>
      <c r="CR1" s="156"/>
      <c r="CS1" s="156"/>
      <c r="CT1" s="156"/>
      <c r="CU1" s="156"/>
      <c r="CV1" s="156"/>
      <c r="CW1" s="156"/>
      <c r="CX1" s="156"/>
      <c r="CY1" s="156"/>
      <c r="CZ1" s="156"/>
      <c r="DA1" s="156"/>
      <c r="DB1" s="156"/>
      <c r="DC1" s="156"/>
      <c r="DD1" s="156"/>
      <c r="DE1" s="156"/>
      <c r="DF1" s="156"/>
      <c r="DG1" s="156"/>
      <c r="DH1" s="156"/>
      <c r="DI1" s="156"/>
      <c r="DJ1" s="156"/>
      <c r="DK1" s="156"/>
      <c r="DL1" s="156"/>
      <c r="DM1" s="156"/>
      <c r="DN1" s="156"/>
      <c r="DO1" s="156"/>
      <c r="DP1" s="156"/>
      <c r="DQ1" s="156"/>
      <c r="DR1" s="156"/>
      <c r="DS1" s="156"/>
      <c r="DT1" s="156"/>
      <c r="DU1" s="156"/>
      <c r="DV1" s="156"/>
      <c r="DW1" s="156"/>
      <c r="DX1" s="156"/>
      <c r="DY1" s="156"/>
      <c r="DZ1" s="156"/>
      <c r="EA1" s="156"/>
      <c r="EB1" s="156"/>
      <c r="EC1" s="156"/>
      <c r="ED1" s="156"/>
      <c r="EE1" s="156"/>
      <c r="EF1" s="156"/>
      <c r="EG1" s="156"/>
      <c r="EH1" s="156"/>
      <c r="EI1" s="156"/>
      <c r="EJ1" s="156"/>
      <c r="EK1" s="156"/>
      <c r="EL1" s="156"/>
      <c r="EM1" s="156"/>
      <c r="EN1" s="156"/>
      <c r="EO1" s="156"/>
      <c r="EP1" s="156"/>
      <c r="EQ1" s="156"/>
      <c r="ER1" s="156"/>
      <c r="ES1" s="156"/>
      <c r="ET1" s="156"/>
      <c r="EU1" s="156"/>
      <c r="EV1" s="156"/>
      <c r="EW1" s="156"/>
      <c r="EX1" s="156"/>
      <c r="EY1" s="156"/>
      <c r="EZ1" s="156"/>
      <c r="FA1" s="156"/>
      <c r="FB1" s="156"/>
      <c r="FC1" s="156"/>
      <c r="FD1" s="156"/>
      <c r="FE1" s="156"/>
      <c r="FF1" s="156"/>
      <c r="FG1" s="156"/>
      <c r="FH1" s="156"/>
      <c r="FI1" s="156"/>
      <c r="FJ1" s="156"/>
      <c r="FK1" s="156"/>
      <c r="FL1" s="156"/>
      <c r="FM1" s="156"/>
      <c r="FN1" s="156"/>
      <c r="FO1" s="156"/>
      <c r="FP1" s="156"/>
      <c r="FQ1" s="156"/>
      <c r="FR1" s="156"/>
      <c r="FS1" s="156"/>
      <c r="FT1" s="156"/>
      <c r="FU1" s="156"/>
      <c r="FV1" s="156"/>
      <c r="FW1" s="156"/>
      <c r="FX1" s="156"/>
      <c r="FY1" s="156"/>
      <c r="FZ1" s="156"/>
      <c r="GA1" s="156"/>
      <c r="GB1" s="156"/>
      <c r="GC1" s="156"/>
      <c r="GD1" s="156"/>
      <c r="GE1" s="156"/>
      <c r="GF1" s="156"/>
      <c r="GG1" s="156"/>
      <c r="GH1" s="156"/>
      <c r="GI1" s="156"/>
      <c r="GJ1" s="156"/>
      <c r="GK1" s="156"/>
      <c r="GL1" s="156"/>
      <c r="GM1" s="156"/>
      <c r="GN1" s="156"/>
      <c r="GO1" s="156"/>
      <c r="GP1" s="156"/>
      <c r="GQ1" s="156"/>
      <c r="GR1" s="156"/>
      <c r="GS1" s="156"/>
      <c r="GT1" s="156"/>
      <c r="GU1" s="156"/>
      <c r="GV1" s="156"/>
      <c r="GW1" s="156"/>
      <c r="GX1" s="156"/>
      <c r="GY1" s="156"/>
      <c r="GZ1" s="156"/>
      <c r="HA1" s="156"/>
      <c r="HB1" s="156"/>
      <c r="HC1" s="156"/>
      <c r="HD1" s="156"/>
      <c r="HE1" s="156"/>
      <c r="HF1" s="156"/>
      <c r="HG1" s="156"/>
      <c r="HH1" s="156"/>
      <c r="HI1" s="156"/>
      <c r="HJ1" s="156"/>
      <c r="HK1" s="156"/>
      <c r="HL1" s="156"/>
      <c r="HM1" s="156"/>
      <c r="HN1" s="156"/>
      <c r="HO1" s="156"/>
      <c r="HP1" s="156"/>
      <c r="HQ1" s="156"/>
      <c r="HR1" s="156"/>
      <c r="HS1" s="156"/>
      <c r="HT1" s="156"/>
      <c r="HU1" s="156"/>
      <c r="HV1" s="156"/>
      <c r="HW1" s="156"/>
      <c r="HX1" s="156"/>
      <c r="HY1" s="156"/>
      <c r="HZ1" s="156"/>
      <c r="IA1" s="156"/>
      <c r="IB1" s="156"/>
      <c r="IC1" s="156"/>
      <c r="ID1" s="156"/>
      <c r="IE1" s="156"/>
      <c r="IF1" s="156"/>
      <c r="IG1" s="156"/>
      <c r="IH1" s="156"/>
      <c r="II1" s="156"/>
      <c r="IJ1" s="156"/>
      <c r="IK1" s="156"/>
      <c r="IL1" s="156"/>
      <c r="IM1" s="156"/>
      <c r="IN1" s="156"/>
      <c r="IO1" s="156"/>
      <c r="IP1" s="156"/>
      <c r="IQ1" s="156"/>
      <c r="IR1" s="156"/>
      <c r="IS1" s="156"/>
      <c r="IT1" s="156"/>
      <c r="IU1" s="156"/>
      <c r="IV1" s="156"/>
      <c r="IW1" s="156"/>
    </row>
    <row r="2" customFormat="false" ht="27" hidden="false" customHeight="true" outlineLevel="0" collapsed="false">
      <c r="A2" s="159" t="s">
        <v>0</v>
      </c>
      <c r="B2" s="159"/>
      <c r="C2" s="159"/>
      <c r="D2" s="159"/>
      <c r="E2" s="160"/>
      <c r="F2" s="160"/>
      <c r="G2" s="160"/>
      <c r="H2" s="161"/>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row>
    <row r="3" customFormat="false" ht="27" hidden="false" customHeight="true" outlineLevel="0" collapsed="false">
      <c r="A3" s="218" t="s">
        <v>397</v>
      </c>
      <c r="B3" s="159"/>
      <c r="C3" s="159"/>
      <c r="D3" s="159"/>
      <c r="E3" s="160"/>
      <c r="F3" s="160"/>
      <c r="G3" s="160"/>
      <c r="H3" s="161"/>
      <c r="I3" s="162"/>
      <c r="J3" s="162"/>
      <c r="K3" s="162"/>
      <c r="L3" s="162"/>
      <c r="M3" s="162"/>
      <c r="N3" s="162"/>
      <c r="O3" s="162"/>
      <c r="P3" s="163" t="s">
        <v>398</v>
      </c>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row>
    <row r="4" customFormat="false" ht="13.5" hidden="false" customHeight="true" outlineLevel="0" collapsed="false">
      <c r="A4" s="168"/>
      <c r="B4" s="168"/>
      <c r="C4" s="167"/>
      <c r="D4" s="219"/>
      <c r="E4" s="168"/>
      <c r="F4" s="168"/>
      <c r="G4" s="220"/>
      <c r="H4" s="220"/>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c r="DU4" s="168"/>
      <c r="DV4" s="168"/>
      <c r="DW4" s="168"/>
      <c r="DX4" s="168"/>
      <c r="DY4" s="168"/>
      <c r="DZ4" s="168"/>
      <c r="EA4" s="168"/>
      <c r="EB4" s="168"/>
      <c r="EC4" s="168"/>
      <c r="ED4" s="168"/>
      <c r="EE4" s="168"/>
      <c r="EF4" s="168"/>
      <c r="EG4" s="168"/>
      <c r="EH4" s="168"/>
      <c r="EI4" s="168"/>
      <c r="EJ4" s="168"/>
      <c r="EK4" s="168"/>
      <c r="EL4" s="168"/>
      <c r="EM4" s="168"/>
      <c r="EN4" s="168"/>
      <c r="EO4" s="168"/>
      <c r="EP4" s="168"/>
      <c r="EQ4" s="168"/>
      <c r="ER4" s="168"/>
      <c r="ES4" s="168"/>
      <c r="ET4" s="168"/>
      <c r="EU4" s="168"/>
      <c r="EV4" s="168"/>
      <c r="EW4" s="168"/>
      <c r="EX4" s="168"/>
      <c r="EY4" s="168"/>
      <c r="EZ4" s="168"/>
      <c r="FA4" s="168"/>
      <c r="FB4" s="168"/>
      <c r="FC4" s="168"/>
      <c r="FD4" s="168"/>
      <c r="FE4" s="168"/>
      <c r="FF4" s="168"/>
      <c r="FG4" s="168"/>
      <c r="FH4" s="168"/>
      <c r="FI4" s="168"/>
      <c r="FJ4" s="168"/>
      <c r="FK4" s="168"/>
      <c r="FL4" s="168"/>
      <c r="FM4" s="168"/>
      <c r="FN4" s="168"/>
      <c r="FO4" s="168"/>
      <c r="FP4" s="168"/>
      <c r="FQ4" s="168"/>
      <c r="FR4" s="168"/>
      <c r="FS4" s="168"/>
      <c r="FT4" s="168"/>
      <c r="FU4" s="168"/>
      <c r="FV4" s="168"/>
      <c r="FW4" s="168"/>
      <c r="FX4" s="168"/>
      <c r="FY4" s="168"/>
      <c r="FZ4" s="168"/>
      <c r="GA4" s="168"/>
      <c r="GB4" s="168"/>
      <c r="GC4" s="168"/>
      <c r="GD4" s="168"/>
      <c r="GE4" s="168"/>
      <c r="GF4" s="168"/>
      <c r="GG4" s="168"/>
      <c r="GH4" s="168"/>
      <c r="GI4" s="168"/>
      <c r="GJ4" s="168"/>
      <c r="GK4" s="168"/>
      <c r="GL4" s="168"/>
      <c r="GM4" s="168"/>
      <c r="GN4" s="168"/>
      <c r="GO4" s="168"/>
      <c r="GP4" s="168"/>
      <c r="GQ4" s="168"/>
      <c r="GR4" s="168"/>
      <c r="GS4" s="168"/>
      <c r="GT4" s="168"/>
      <c r="GU4" s="168"/>
      <c r="GV4" s="168"/>
      <c r="GW4" s="168"/>
      <c r="GX4" s="168"/>
      <c r="GY4" s="168"/>
      <c r="GZ4" s="168"/>
      <c r="HA4" s="168"/>
      <c r="HB4" s="168"/>
      <c r="HC4" s="168"/>
      <c r="HD4" s="168"/>
      <c r="HE4" s="168"/>
      <c r="HF4" s="168"/>
      <c r="HG4" s="168"/>
      <c r="HH4" s="168"/>
      <c r="HI4" s="168"/>
      <c r="HJ4" s="168"/>
      <c r="HK4" s="168"/>
      <c r="HL4" s="168"/>
      <c r="HM4" s="168"/>
      <c r="HN4" s="168"/>
      <c r="HO4" s="168"/>
      <c r="HP4" s="168"/>
      <c r="HQ4" s="168"/>
      <c r="HR4" s="168"/>
      <c r="HS4" s="168"/>
      <c r="HT4" s="168"/>
      <c r="HU4" s="168"/>
      <c r="HV4" s="168"/>
      <c r="HW4" s="168"/>
      <c r="HX4" s="168"/>
      <c r="HY4" s="168"/>
      <c r="HZ4" s="168"/>
      <c r="IA4" s="168"/>
      <c r="IB4" s="168"/>
      <c r="IC4" s="168"/>
      <c r="ID4" s="168"/>
      <c r="IE4" s="168"/>
      <c r="IF4" s="168"/>
      <c r="IG4" s="168"/>
      <c r="IH4" s="168"/>
      <c r="II4" s="168"/>
      <c r="IJ4" s="168"/>
      <c r="IK4" s="168"/>
      <c r="IL4" s="168"/>
      <c r="IM4" s="168"/>
      <c r="IN4" s="168"/>
      <c r="IO4" s="168"/>
      <c r="IP4" s="168"/>
      <c r="IQ4" s="168"/>
      <c r="IR4" s="168"/>
      <c r="IS4" s="168"/>
      <c r="IT4" s="168"/>
      <c r="IU4" s="168"/>
      <c r="IV4" s="168"/>
      <c r="IW4" s="168"/>
    </row>
    <row r="5" customFormat="false" ht="14.25" hidden="false" customHeight="true" outlineLevel="0" collapsed="false">
      <c r="A5" s="168"/>
      <c r="B5" s="167" t="s">
        <v>133</v>
      </c>
      <c r="C5" s="168"/>
      <c r="D5" s="169" t="str">
        <f aca="false">+'CC 103857 - Headcount'!C5</f>
        <v>11105</v>
      </c>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c r="DU5" s="168"/>
      <c r="DV5" s="168"/>
      <c r="DW5" s="168"/>
      <c r="DX5" s="168"/>
      <c r="DY5" s="168"/>
      <c r="DZ5" s="168"/>
      <c r="EA5" s="168"/>
      <c r="EB5" s="168"/>
      <c r="EC5" s="168"/>
      <c r="ED5" s="168"/>
      <c r="EE5" s="168"/>
      <c r="EF5" s="168"/>
      <c r="EG5" s="168"/>
      <c r="EH5" s="168"/>
      <c r="EI5" s="168"/>
      <c r="EJ5" s="168"/>
      <c r="EK5" s="168"/>
      <c r="EL5" s="168"/>
      <c r="EM5" s="168"/>
      <c r="EN5" s="168"/>
      <c r="EO5" s="168"/>
      <c r="EP5" s="168"/>
      <c r="EQ5" s="168"/>
      <c r="ER5" s="168"/>
      <c r="ES5" s="168"/>
      <c r="ET5" s="168"/>
      <c r="EU5" s="168"/>
      <c r="EV5" s="168"/>
      <c r="EW5" s="168"/>
      <c r="EX5" s="168"/>
      <c r="EY5" s="168"/>
      <c r="EZ5" s="168"/>
      <c r="FA5" s="168"/>
      <c r="FB5" s="168"/>
      <c r="FC5" s="168"/>
      <c r="FD5" s="168"/>
      <c r="FE5" s="168"/>
      <c r="FF5" s="168"/>
      <c r="FG5" s="168"/>
      <c r="FH5" s="168"/>
      <c r="FI5" s="168"/>
      <c r="FJ5" s="168"/>
      <c r="FK5" s="168"/>
      <c r="FL5" s="168"/>
      <c r="FM5" s="168"/>
      <c r="FN5" s="168"/>
      <c r="FO5" s="168"/>
      <c r="FP5" s="168"/>
      <c r="FQ5" s="168"/>
      <c r="FR5" s="168"/>
      <c r="FS5" s="168"/>
      <c r="FT5" s="168"/>
      <c r="FU5" s="168"/>
      <c r="FV5" s="168"/>
      <c r="FW5" s="168"/>
      <c r="FX5" s="168"/>
      <c r="FY5" s="168"/>
      <c r="FZ5" s="168"/>
      <c r="GA5" s="168"/>
      <c r="GB5" s="168"/>
      <c r="GC5" s="168"/>
      <c r="GD5" s="168"/>
      <c r="GE5" s="168"/>
      <c r="GF5" s="168"/>
      <c r="GG5" s="168"/>
      <c r="GH5" s="168"/>
      <c r="GI5" s="168"/>
      <c r="GJ5" s="168"/>
      <c r="GK5" s="168"/>
      <c r="GL5" s="168"/>
      <c r="GM5" s="168"/>
      <c r="GN5" s="168"/>
      <c r="GO5" s="168"/>
      <c r="GP5" s="168"/>
      <c r="GQ5" s="168"/>
      <c r="GR5" s="168"/>
      <c r="GS5" s="168"/>
      <c r="GT5" s="168"/>
      <c r="GU5" s="168"/>
      <c r="GV5" s="168"/>
      <c r="GW5" s="168"/>
      <c r="GX5" s="168"/>
      <c r="GY5" s="168"/>
      <c r="GZ5" s="168"/>
      <c r="HA5" s="168"/>
      <c r="HB5" s="168"/>
      <c r="HC5" s="168"/>
      <c r="HD5" s="168"/>
      <c r="HE5" s="168"/>
      <c r="HF5" s="168"/>
      <c r="HG5" s="168"/>
      <c r="HH5" s="168"/>
      <c r="HI5" s="168"/>
      <c r="HJ5" s="168"/>
      <c r="HK5" s="168"/>
      <c r="HL5" s="168"/>
      <c r="HM5" s="168"/>
      <c r="HN5" s="168"/>
      <c r="HO5" s="168"/>
      <c r="HP5" s="168"/>
      <c r="HQ5" s="168"/>
      <c r="HR5" s="168"/>
      <c r="HS5" s="168"/>
      <c r="HT5" s="168"/>
      <c r="HU5" s="168"/>
      <c r="HV5" s="168"/>
      <c r="HW5" s="168"/>
      <c r="HX5" s="168"/>
      <c r="HY5" s="168"/>
      <c r="HZ5" s="168"/>
      <c r="IA5" s="168"/>
      <c r="IB5" s="168"/>
      <c r="IC5" s="168"/>
      <c r="ID5" s="168"/>
      <c r="IE5" s="168"/>
      <c r="IF5" s="168"/>
      <c r="IG5" s="168"/>
      <c r="IH5" s="168"/>
      <c r="II5" s="168"/>
      <c r="IJ5" s="168"/>
      <c r="IK5" s="168"/>
      <c r="IL5" s="168"/>
      <c r="IM5" s="168"/>
      <c r="IN5" s="168"/>
      <c r="IO5" s="168"/>
      <c r="IP5" s="168"/>
      <c r="IQ5" s="168"/>
      <c r="IR5" s="168"/>
      <c r="IS5" s="168"/>
      <c r="IT5" s="168"/>
      <c r="IU5" s="168"/>
      <c r="IV5" s="168"/>
      <c r="IW5" s="168"/>
    </row>
    <row r="6" customFormat="false" ht="14.25" hidden="false" customHeight="true" outlineLevel="0" collapsed="false">
      <c r="A6" s="168"/>
      <c r="B6" s="167" t="s">
        <v>135</v>
      </c>
      <c r="C6" s="168"/>
      <c r="D6" s="169" t="str">
        <f aca="false">+'CC 103857 - Headcount'!C6</f>
        <v>Gossett</v>
      </c>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c r="FO6" s="168"/>
      <c r="FP6" s="168"/>
      <c r="FQ6" s="168"/>
      <c r="FR6" s="168"/>
      <c r="FS6" s="168"/>
      <c r="FT6" s="168"/>
      <c r="FU6" s="168"/>
      <c r="FV6" s="168"/>
      <c r="FW6" s="168"/>
      <c r="FX6" s="168"/>
      <c r="FY6" s="168"/>
      <c r="FZ6" s="168"/>
      <c r="GA6" s="168"/>
      <c r="GB6" s="168"/>
      <c r="GC6" s="168"/>
      <c r="GD6" s="168"/>
      <c r="GE6" s="168"/>
      <c r="GF6" s="168"/>
      <c r="GG6" s="168"/>
      <c r="GH6" s="168"/>
      <c r="GI6" s="168"/>
      <c r="GJ6" s="168"/>
      <c r="GK6" s="168"/>
      <c r="GL6" s="168"/>
      <c r="GM6" s="168"/>
      <c r="GN6" s="168"/>
      <c r="GO6" s="168"/>
      <c r="GP6" s="168"/>
      <c r="GQ6" s="168"/>
      <c r="GR6" s="168"/>
      <c r="GS6" s="168"/>
      <c r="GT6" s="168"/>
      <c r="GU6" s="168"/>
      <c r="GV6" s="168"/>
      <c r="GW6" s="168"/>
      <c r="GX6" s="168"/>
      <c r="GY6" s="168"/>
      <c r="GZ6" s="168"/>
      <c r="HA6" s="168"/>
      <c r="HB6" s="168"/>
      <c r="HC6" s="168"/>
      <c r="HD6" s="168"/>
      <c r="HE6" s="168"/>
      <c r="HF6" s="168"/>
      <c r="HG6" s="168"/>
      <c r="HH6" s="168"/>
      <c r="HI6" s="168"/>
      <c r="HJ6" s="168"/>
      <c r="HK6" s="168"/>
      <c r="HL6" s="168"/>
      <c r="HM6" s="168"/>
      <c r="HN6" s="168"/>
      <c r="HO6" s="168"/>
      <c r="HP6" s="168"/>
      <c r="HQ6" s="168"/>
      <c r="HR6" s="168"/>
      <c r="HS6" s="168"/>
      <c r="HT6" s="168"/>
      <c r="HU6" s="168"/>
      <c r="HV6" s="168"/>
      <c r="HW6" s="168"/>
      <c r="HX6" s="168"/>
      <c r="HY6" s="168"/>
      <c r="HZ6" s="168"/>
      <c r="IA6" s="168"/>
      <c r="IB6" s="168"/>
      <c r="IC6" s="168"/>
      <c r="ID6" s="168"/>
      <c r="IE6" s="168"/>
      <c r="IF6" s="168"/>
      <c r="IG6" s="168"/>
      <c r="IH6" s="168"/>
      <c r="II6" s="168"/>
      <c r="IJ6" s="168"/>
      <c r="IK6" s="168"/>
      <c r="IL6" s="168"/>
      <c r="IM6" s="168"/>
      <c r="IN6" s="168"/>
      <c r="IO6" s="168"/>
      <c r="IP6" s="168"/>
      <c r="IQ6" s="168"/>
      <c r="IR6" s="168"/>
      <c r="IS6" s="168"/>
      <c r="IT6" s="168"/>
      <c r="IU6" s="168"/>
      <c r="IV6" s="168"/>
      <c r="IW6" s="168"/>
    </row>
    <row r="7" customFormat="false" ht="14.25" hidden="false" customHeight="true" outlineLevel="0" collapsed="false">
      <c r="A7" s="168"/>
      <c r="B7" s="167" t="s">
        <v>137</v>
      </c>
      <c r="C7" s="168"/>
      <c r="D7" s="169" t="str">
        <f aca="false">+'CC 103857 - Headcount'!C7</f>
        <v>103857</v>
      </c>
      <c r="E7" s="168"/>
      <c r="F7" s="168"/>
      <c r="G7" s="168"/>
      <c r="H7" s="220"/>
      <c r="I7" s="168"/>
      <c r="J7" s="168"/>
      <c r="K7" s="168"/>
      <c r="L7" s="168"/>
      <c r="M7" s="168"/>
      <c r="N7" s="221" t="s">
        <v>399</v>
      </c>
      <c r="O7" s="222"/>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168"/>
      <c r="CX7" s="168"/>
      <c r="CY7" s="168"/>
      <c r="CZ7" s="168"/>
      <c r="DA7" s="168"/>
      <c r="DB7" s="168"/>
      <c r="DC7" s="168"/>
      <c r="DD7" s="168"/>
      <c r="DE7" s="168"/>
      <c r="DF7" s="168"/>
      <c r="DG7" s="168"/>
      <c r="DH7" s="168"/>
      <c r="DI7" s="168"/>
      <c r="DJ7" s="168"/>
      <c r="DK7" s="168"/>
      <c r="DL7" s="168"/>
      <c r="DM7" s="168"/>
      <c r="DN7" s="168"/>
      <c r="DO7" s="168"/>
      <c r="DP7" s="168"/>
      <c r="DQ7" s="168"/>
      <c r="DR7" s="168"/>
      <c r="DS7" s="168"/>
      <c r="DT7" s="168"/>
      <c r="DU7" s="168"/>
      <c r="DV7" s="168"/>
      <c r="DW7" s="168"/>
      <c r="DX7" s="168"/>
      <c r="DY7" s="168"/>
      <c r="DZ7" s="168"/>
      <c r="EA7" s="168"/>
      <c r="EB7" s="168"/>
      <c r="EC7" s="168"/>
      <c r="ED7" s="168"/>
      <c r="EE7" s="16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168"/>
      <c r="FG7" s="168"/>
      <c r="FH7" s="168"/>
      <c r="FI7" s="168"/>
      <c r="FJ7" s="168"/>
      <c r="FK7" s="168"/>
      <c r="FL7" s="168"/>
      <c r="FM7" s="168"/>
      <c r="FN7" s="168"/>
      <c r="FO7" s="168"/>
      <c r="FP7" s="168"/>
      <c r="FQ7" s="168"/>
      <c r="FR7" s="168"/>
      <c r="FS7" s="168"/>
      <c r="FT7" s="168"/>
      <c r="FU7" s="168"/>
      <c r="FV7" s="168"/>
      <c r="FW7" s="168"/>
      <c r="FX7" s="168"/>
      <c r="FY7" s="168"/>
      <c r="FZ7" s="168"/>
      <c r="GA7" s="168"/>
      <c r="GB7" s="168"/>
      <c r="GC7" s="168"/>
      <c r="GD7" s="168"/>
      <c r="GE7" s="168"/>
      <c r="GF7" s="168"/>
      <c r="GG7" s="168"/>
      <c r="GH7" s="168"/>
      <c r="GI7" s="168"/>
      <c r="GJ7" s="168"/>
      <c r="GK7" s="168"/>
      <c r="GL7" s="168"/>
      <c r="GM7" s="168"/>
      <c r="GN7" s="168"/>
      <c r="GO7" s="168"/>
      <c r="GP7" s="168"/>
      <c r="GQ7" s="168"/>
      <c r="GR7" s="168"/>
      <c r="GS7" s="168"/>
      <c r="GT7" s="168"/>
      <c r="GU7" s="168"/>
      <c r="GV7" s="168"/>
      <c r="GW7" s="168"/>
      <c r="GX7" s="168"/>
      <c r="GY7" s="168"/>
      <c r="GZ7" s="168"/>
      <c r="HA7" s="168"/>
      <c r="HB7" s="168"/>
      <c r="HC7" s="168"/>
      <c r="HD7" s="168"/>
      <c r="HE7" s="168"/>
      <c r="HF7" s="168"/>
      <c r="HG7" s="168"/>
      <c r="HH7" s="168"/>
      <c r="HI7" s="168"/>
      <c r="HJ7" s="168"/>
      <c r="HK7" s="168"/>
      <c r="HL7" s="168"/>
      <c r="HM7" s="168"/>
      <c r="HN7" s="168"/>
      <c r="HO7" s="168"/>
      <c r="HP7" s="168"/>
      <c r="HQ7" s="168"/>
      <c r="HR7" s="168"/>
      <c r="HS7" s="168"/>
      <c r="HT7" s="168"/>
      <c r="HU7" s="168"/>
      <c r="HV7" s="168"/>
      <c r="HW7" s="168"/>
      <c r="HX7" s="168"/>
      <c r="HY7" s="168"/>
      <c r="HZ7" s="168"/>
      <c r="IA7" s="168"/>
      <c r="IB7" s="168"/>
      <c r="IC7" s="168"/>
      <c r="ID7" s="168"/>
      <c r="IE7" s="168"/>
      <c r="IF7" s="168"/>
      <c r="IG7" s="168"/>
      <c r="IH7" s="168"/>
      <c r="II7" s="168"/>
      <c r="IJ7" s="168"/>
      <c r="IK7" s="168"/>
      <c r="IL7" s="168"/>
      <c r="IM7" s="168"/>
      <c r="IN7" s="168"/>
      <c r="IO7" s="168"/>
      <c r="IP7" s="168"/>
      <c r="IQ7" s="168"/>
      <c r="IR7" s="168"/>
      <c r="IS7" s="168"/>
      <c r="IT7" s="168"/>
      <c r="IU7" s="168"/>
      <c r="IV7" s="168"/>
      <c r="IW7" s="168"/>
    </row>
    <row r="8" customFormat="false" ht="12.75" hidden="false" customHeight="false" outlineLevel="0" collapsed="false">
      <c r="A8" s="168"/>
      <c r="B8" s="168"/>
      <c r="C8" s="167"/>
      <c r="D8" s="219"/>
      <c r="E8" s="168"/>
      <c r="F8" s="168"/>
      <c r="G8" s="168"/>
      <c r="H8" s="220"/>
      <c r="I8" s="168"/>
      <c r="J8" s="168"/>
      <c r="K8" s="168"/>
      <c r="L8" s="168"/>
      <c r="M8" s="168"/>
      <c r="N8" s="223" t="s">
        <v>400</v>
      </c>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68"/>
      <c r="IH8" s="168"/>
      <c r="II8" s="168"/>
      <c r="IJ8" s="168"/>
      <c r="IK8" s="168"/>
      <c r="IL8" s="168"/>
      <c r="IM8" s="168"/>
      <c r="IN8" s="168"/>
      <c r="IO8" s="168"/>
      <c r="IP8" s="168"/>
      <c r="IQ8" s="168"/>
      <c r="IR8" s="168"/>
      <c r="IS8" s="168"/>
      <c r="IT8" s="168"/>
      <c r="IU8" s="168"/>
      <c r="IV8" s="168"/>
      <c r="IW8" s="168"/>
    </row>
    <row r="9" customFormat="false" ht="12.75" hidden="false" customHeight="false" outlineLevel="0" collapsed="false">
      <c r="A9" s="168"/>
      <c r="B9" s="168"/>
      <c r="C9" s="167"/>
      <c r="D9" s="219"/>
      <c r="E9" s="168"/>
      <c r="F9" s="168"/>
      <c r="G9" s="168"/>
      <c r="H9" s="220"/>
      <c r="I9" s="168"/>
      <c r="J9" s="168"/>
      <c r="K9" s="168"/>
      <c r="L9" s="168"/>
      <c r="M9" s="168"/>
      <c r="N9" s="223"/>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68"/>
      <c r="IH9" s="168"/>
      <c r="II9" s="168"/>
      <c r="IJ9" s="168"/>
      <c r="IK9" s="168"/>
      <c r="IL9" s="168"/>
      <c r="IM9" s="168"/>
      <c r="IN9" s="168"/>
      <c r="IO9" s="168"/>
      <c r="IP9" s="168"/>
      <c r="IQ9" s="168"/>
      <c r="IR9" s="168"/>
      <c r="IS9" s="168"/>
      <c r="IT9" s="168"/>
      <c r="IU9" s="168"/>
      <c r="IV9" s="168"/>
      <c r="IW9" s="168"/>
    </row>
    <row r="10" customFormat="false" ht="15.75" hidden="false" customHeight="false" outlineLevel="0" collapsed="false">
      <c r="A10" s="224"/>
      <c r="B10" s="225"/>
      <c r="C10" s="225"/>
      <c r="D10" s="226" t="n">
        <v>37258</v>
      </c>
      <c r="E10" s="226" t="n">
        <v>37289</v>
      </c>
      <c r="F10" s="226" t="n">
        <v>37317</v>
      </c>
      <c r="G10" s="226" t="n">
        <v>37348</v>
      </c>
      <c r="H10" s="226" t="n">
        <v>37378</v>
      </c>
      <c r="I10" s="226" t="n">
        <v>37409</v>
      </c>
      <c r="J10" s="226" t="n">
        <v>37439</v>
      </c>
      <c r="K10" s="226" t="n">
        <v>37470</v>
      </c>
      <c r="L10" s="226" t="n">
        <v>37501</v>
      </c>
      <c r="M10" s="226" t="n">
        <v>37531</v>
      </c>
      <c r="N10" s="226" t="n">
        <v>37562</v>
      </c>
      <c r="O10" s="226" t="n">
        <v>37592</v>
      </c>
      <c r="P10" s="227" t="s">
        <v>141</v>
      </c>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c r="CC10" s="228"/>
      <c r="CD10" s="228"/>
      <c r="CE10" s="228"/>
      <c r="CF10" s="228"/>
      <c r="CG10" s="228"/>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c r="DZ10" s="228"/>
      <c r="EA10" s="228"/>
      <c r="EB10" s="228"/>
      <c r="EC10" s="228"/>
      <c r="ED10" s="228"/>
      <c r="EE10" s="228"/>
      <c r="EF10" s="228"/>
      <c r="EG10" s="228"/>
      <c r="EH10" s="228"/>
      <c r="EI10" s="228"/>
      <c r="EJ10" s="228"/>
      <c r="EK10" s="228"/>
      <c r="EL10" s="228"/>
      <c r="EM10" s="228"/>
      <c r="EN10" s="228"/>
      <c r="EO10" s="228"/>
      <c r="EP10" s="228"/>
      <c r="EQ10" s="228"/>
      <c r="ER10" s="228"/>
      <c r="ES10" s="228"/>
      <c r="ET10" s="228"/>
      <c r="EU10" s="228"/>
      <c r="EV10" s="228"/>
      <c r="EW10" s="228"/>
      <c r="EX10" s="228"/>
      <c r="EY10" s="228"/>
      <c r="EZ10" s="228"/>
      <c r="FA10" s="228"/>
      <c r="FB10" s="228"/>
      <c r="FC10" s="228"/>
      <c r="FD10" s="228"/>
      <c r="FE10" s="228"/>
      <c r="FF10" s="228"/>
      <c r="FG10" s="228"/>
      <c r="FH10" s="228"/>
      <c r="FI10" s="228"/>
      <c r="FJ10" s="228"/>
      <c r="FK10" s="228"/>
      <c r="FL10" s="228"/>
      <c r="FM10" s="228"/>
      <c r="FN10" s="228"/>
      <c r="FO10" s="228"/>
      <c r="FP10" s="228"/>
      <c r="FQ10" s="228"/>
      <c r="FR10" s="228"/>
      <c r="FS10" s="228"/>
      <c r="FT10" s="228"/>
      <c r="FU10" s="228"/>
      <c r="FV10" s="228"/>
      <c r="FW10" s="228"/>
      <c r="FX10" s="228"/>
      <c r="FY10" s="228"/>
      <c r="FZ10" s="228"/>
      <c r="GA10" s="228"/>
      <c r="GB10" s="228"/>
      <c r="GC10" s="228"/>
      <c r="GD10" s="228"/>
      <c r="GE10" s="228"/>
      <c r="GF10" s="228"/>
      <c r="GG10" s="228"/>
      <c r="GH10" s="228"/>
      <c r="GI10" s="228"/>
      <c r="GJ10" s="228"/>
      <c r="GK10" s="228"/>
      <c r="GL10" s="228"/>
      <c r="GM10" s="228"/>
      <c r="GN10" s="228"/>
      <c r="GO10" s="228"/>
      <c r="GP10" s="228"/>
      <c r="GQ10" s="228"/>
      <c r="GR10" s="228"/>
      <c r="GS10" s="228"/>
      <c r="GT10" s="228"/>
      <c r="GU10" s="228"/>
      <c r="GV10" s="228"/>
      <c r="GW10" s="228"/>
      <c r="GX10" s="228"/>
      <c r="GY10" s="228"/>
      <c r="GZ10" s="228"/>
      <c r="HA10" s="228"/>
      <c r="HB10" s="228"/>
      <c r="HC10" s="228"/>
      <c r="HD10" s="228"/>
      <c r="HE10" s="228"/>
      <c r="HF10" s="228"/>
      <c r="HG10" s="228"/>
      <c r="HH10" s="228"/>
      <c r="HI10" s="228"/>
      <c r="HJ10" s="228"/>
      <c r="HK10" s="228"/>
      <c r="HL10" s="228"/>
      <c r="HM10" s="228"/>
      <c r="HN10" s="228"/>
      <c r="HO10" s="228"/>
      <c r="HP10" s="228"/>
      <c r="HQ10" s="228"/>
      <c r="HR10" s="228"/>
      <c r="HS10" s="228"/>
      <c r="HT10" s="228"/>
      <c r="HU10" s="228"/>
      <c r="HV10" s="228"/>
      <c r="HW10" s="228"/>
      <c r="HX10" s="228"/>
      <c r="HY10" s="228"/>
      <c r="HZ10" s="228"/>
      <c r="IA10" s="228"/>
      <c r="IB10" s="228"/>
      <c r="IC10" s="228"/>
      <c r="ID10" s="228"/>
      <c r="IE10" s="228"/>
      <c r="IF10" s="228"/>
      <c r="IG10" s="228"/>
      <c r="IH10" s="228"/>
      <c r="II10" s="228"/>
      <c r="IJ10" s="228"/>
      <c r="IK10" s="228"/>
      <c r="IL10" s="228"/>
      <c r="IM10" s="228"/>
      <c r="IN10" s="228"/>
      <c r="IO10" s="228"/>
      <c r="IP10" s="228"/>
      <c r="IQ10" s="228"/>
      <c r="IR10" s="228"/>
      <c r="IS10" s="228"/>
      <c r="IT10" s="228"/>
      <c r="IU10" s="228"/>
      <c r="IV10" s="228"/>
      <c r="IW10" s="228"/>
    </row>
    <row r="11" customFormat="false" ht="15.75" hidden="true" customHeight="false" outlineLevel="0" collapsed="false">
      <c r="A11" s="229" t="s">
        <v>317</v>
      </c>
      <c r="B11" s="230"/>
      <c r="C11" s="231" t="n">
        <v>36892</v>
      </c>
      <c r="D11" s="231" t="n">
        <v>36892</v>
      </c>
      <c r="E11" s="231" t="n">
        <v>36923</v>
      </c>
      <c r="F11" s="231" t="n">
        <v>36951</v>
      </c>
      <c r="G11" s="231" t="n">
        <v>36982</v>
      </c>
      <c r="H11" s="231" t="n">
        <v>37012</v>
      </c>
      <c r="I11" s="231" t="n">
        <v>37043</v>
      </c>
      <c r="J11" s="231" t="n">
        <v>37073</v>
      </c>
      <c r="K11" s="231" t="n">
        <v>37104</v>
      </c>
      <c r="L11" s="231" t="n">
        <v>37135</v>
      </c>
      <c r="M11" s="231" t="n">
        <v>37165</v>
      </c>
      <c r="N11" s="231" t="n">
        <v>37196</v>
      </c>
      <c r="O11" s="231" t="n">
        <v>37226</v>
      </c>
      <c r="P11" s="232" t="s">
        <v>401</v>
      </c>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33"/>
      <c r="DW11" s="233"/>
      <c r="DX11" s="233"/>
      <c r="DY11" s="233"/>
      <c r="DZ11" s="233"/>
      <c r="EA11" s="233"/>
      <c r="EB11" s="233"/>
      <c r="EC11" s="233"/>
      <c r="ED11" s="233"/>
      <c r="EE11" s="233"/>
      <c r="EF11" s="233"/>
      <c r="EG11" s="233"/>
      <c r="EH11" s="233"/>
      <c r="EI11" s="233"/>
      <c r="EJ11" s="233"/>
      <c r="EK11" s="233"/>
      <c r="EL11" s="233"/>
      <c r="EM11" s="233"/>
      <c r="EN11" s="233"/>
      <c r="EO11" s="233"/>
      <c r="EP11" s="233"/>
      <c r="EQ11" s="233"/>
      <c r="ER11" s="233"/>
      <c r="ES11" s="233"/>
      <c r="ET11" s="233"/>
      <c r="EU11" s="233"/>
      <c r="EV11" s="233"/>
      <c r="EW11" s="233"/>
      <c r="EX11" s="233"/>
      <c r="EY11" s="233"/>
      <c r="EZ11" s="233"/>
      <c r="FA11" s="233"/>
      <c r="FB11" s="233"/>
      <c r="FC11" s="233"/>
      <c r="FD11" s="233"/>
      <c r="FE11" s="233"/>
      <c r="FF11" s="233"/>
      <c r="FG11" s="233"/>
      <c r="FH11" s="233"/>
      <c r="FI11" s="233"/>
      <c r="FJ11" s="233"/>
      <c r="FK11" s="233"/>
      <c r="FL11" s="233"/>
      <c r="FM11" s="233"/>
      <c r="FN11" s="233"/>
      <c r="FO11" s="233"/>
      <c r="FP11" s="233"/>
      <c r="FQ11" s="233"/>
      <c r="FR11" s="233"/>
      <c r="FS11" s="233"/>
      <c r="FT11" s="233"/>
      <c r="FU11" s="233"/>
      <c r="FV11" s="233"/>
      <c r="FW11" s="233"/>
      <c r="FX11" s="233"/>
      <c r="FY11" s="233"/>
      <c r="FZ11" s="233"/>
      <c r="GA11" s="233"/>
      <c r="GB11" s="233"/>
      <c r="GC11" s="233"/>
      <c r="GD11" s="233"/>
      <c r="GE11" s="233"/>
      <c r="GF11" s="233"/>
      <c r="GG11" s="233"/>
      <c r="GH11" s="233"/>
      <c r="GI11" s="233"/>
      <c r="GJ11" s="233"/>
      <c r="GK11" s="233"/>
      <c r="GL11" s="233"/>
      <c r="GM11" s="233"/>
      <c r="GN11" s="233"/>
      <c r="GO11" s="233"/>
      <c r="GP11" s="233"/>
      <c r="GQ11" s="233"/>
      <c r="GR11" s="233"/>
      <c r="GS11" s="233"/>
      <c r="GT11" s="233"/>
      <c r="GU11" s="233"/>
      <c r="GV11" s="233"/>
      <c r="GW11" s="233"/>
      <c r="GX11" s="233"/>
      <c r="GY11" s="233"/>
      <c r="GZ11" s="233"/>
      <c r="HA11" s="233"/>
      <c r="HB11" s="233"/>
      <c r="HC11" s="233"/>
      <c r="HD11" s="233"/>
      <c r="HE11" s="233"/>
      <c r="HF11" s="233"/>
      <c r="HG11" s="233"/>
      <c r="HH11" s="233"/>
      <c r="HI11" s="233"/>
      <c r="HJ11" s="233"/>
      <c r="HK11" s="233"/>
      <c r="HL11" s="233"/>
      <c r="HM11" s="233"/>
      <c r="HN11" s="233"/>
      <c r="HO11" s="233"/>
      <c r="HP11" s="233"/>
      <c r="HQ11" s="233"/>
      <c r="HR11" s="233"/>
      <c r="HS11" s="233"/>
      <c r="HT11" s="233"/>
      <c r="HU11" s="233"/>
      <c r="HV11" s="233"/>
      <c r="HW11" s="233"/>
      <c r="HX11" s="233"/>
      <c r="HY11" s="233"/>
      <c r="HZ11" s="233"/>
      <c r="IA11" s="233"/>
      <c r="IB11" s="233"/>
      <c r="IC11" s="233"/>
      <c r="ID11" s="233"/>
      <c r="IE11" s="233"/>
      <c r="IF11" s="233"/>
      <c r="IG11" s="233"/>
      <c r="IH11" s="233"/>
      <c r="II11" s="233"/>
      <c r="IJ11" s="233"/>
      <c r="IK11" s="233"/>
      <c r="IL11" s="233"/>
      <c r="IM11" s="233"/>
      <c r="IN11" s="233"/>
      <c r="IO11" s="233"/>
      <c r="IP11" s="233"/>
      <c r="IQ11" s="233"/>
      <c r="IR11" s="233"/>
      <c r="IS11" s="233"/>
      <c r="IT11" s="233"/>
      <c r="IU11" s="233"/>
      <c r="IV11" s="233"/>
      <c r="IW11" s="233"/>
    </row>
    <row r="12" customFormat="false" ht="15.75" hidden="true" customHeight="false" outlineLevel="0" collapsed="false">
      <c r="A12" s="234" t="s">
        <v>318</v>
      </c>
      <c r="B12" s="235"/>
      <c r="C12" s="236" t="n">
        <v>1</v>
      </c>
      <c r="D12" s="237"/>
      <c r="E12" s="237"/>
      <c r="F12" s="237"/>
      <c r="G12" s="237"/>
      <c r="H12" s="237"/>
      <c r="I12" s="237"/>
      <c r="J12" s="237"/>
      <c r="K12" s="237"/>
      <c r="L12" s="237"/>
      <c r="M12" s="237"/>
      <c r="N12" s="237"/>
      <c r="O12" s="237"/>
      <c r="P12" s="237"/>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8"/>
      <c r="CS12" s="238"/>
      <c r="CT12" s="238"/>
      <c r="CU12" s="238"/>
      <c r="CV12" s="238"/>
      <c r="CW12" s="238"/>
      <c r="CX12" s="238"/>
      <c r="CY12" s="238"/>
      <c r="CZ12" s="238"/>
      <c r="DA12" s="238"/>
      <c r="DB12" s="238"/>
      <c r="DC12" s="238"/>
      <c r="DD12" s="238"/>
      <c r="DE12" s="238"/>
      <c r="DF12" s="238"/>
      <c r="DG12" s="238"/>
      <c r="DH12" s="238"/>
      <c r="DI12" s="238"/>
      <c r="DJ12" s="238"/>
      <c r="DK12" s="238"/>
      <c r="DL12" s="238"/>
      <c r="DM12" s="238"/>
      <c r="DN12" s="238"/>
      <c r="DO12" s="238"/>
      <c r="DP12" s="238"/>
      <c r="DQ12" s="238"/>
      <c r="DR12" s="238"/>
      <c r="DS12" s="238"/>
      <c r="DT12" s="238"/>
      <c r="DU12" s="238"/>
      <c r="DV12" s="238"/>
      <c r="DW12" s="238"/>
      <c r="DX12" s="238"/>
      <c r="DY12" s="238"/>
      <c r="DZ12" s="238"/>
      <c r="EA12" s="238"/>
      <c r="EB12" s="238"/>
      <c r="EC12" s="238"/>
      <c r="ED12" s="238"/>
      <c r="EE12" s="238"/>
      <c r="EF12" s="238"/>
      <c r="EG12" s="238"/>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c r="FD12" s="238"/>
      <c r="FE12" s="238"/>
      <c r="FF12" s="238"/>
      <c r="FG12" s="238"/>
      <c r="FH12" s="238"/>
      <c r="FI12" s="238"/>
      <c r="FJ12" s="238"/>
      <c r="FK12" s="238"/>
      <c r="FL12" s="238"/>
      <c r="FM12" s="238"/>
      <c r="FN12" s="238"/>
      <c r="FO12" s="238"/>
      <c r="FP12" s="238"/>
      <c r="FQ12" s="238"/>
      <c r="FR12" s="238"/>
      <c r="FS12" s="238"/>
      <c r="FT12" s="238"/>
      <c r="FU12" s="238"/>
      <c r="FV12" s="238"/>
      <c r="FW12" s="238"/>
      <c r="FX12" s="238"/>
      <c r="FY12" s="238"/>
      <c r="FZ12" s="238"/>
      <c r="GA12" s="238"/>
      <c r="GB12" s="238"/>
      <c r="GC12" s="238"/>
      <c r="GD12" s="238"/>
      <c r="GE12" s="238"/>
      <c r="GF12" s="238"/>
      <c r="GG12" s="238"/>
      <c r="GH12" s="238"/>
      <c r="GI12" s="238"/>
      <c r="GJ12" s="238"/>
      <c r="GK12" s="238"/>
      <c r="GL12" s="238"/>
      <c r="GM12" s="238"/>
      <c r="GN12" s="238"/>
      <c r="GO12" s="238"/>
      <c r="GP12" s="238"/>
      <c r="GQ12" s="238"/>
      <c r="GR12" s="238"/>
      <c r="GS12" s="238"/>
      <c r="GT12" s="238"/>
      <c r="GU12" s="238"/>
      <c r="GV12" s="238"/>
      <c r="GW12" s="238"/>
      <c r="GX12" s="238"/>
      <c r="GY12" s="238"/>
      <c r="GZ12" s="238"/>
      <c r="HA12" s="238"/>
      <c r="HB12" s="238"/>
      <c r="HC12" s="238"/>
      <c r="HD12" s="238"/>
      <c r="HE12" s="238"/>
      <c r="HF12" s="238"/>
      <c r="HG12" s="238"/>
      <c r="HH12" s="238"/>
      <c r="HI12" s="238"/>
      <c r="HJ12" s="238"/>
      <c r="HK12" s="238"/>
      <c r="HL12" s="238"/>
      <c r="HM12" s="238"/>
      <c r="HN12" s="238"/>
      <c r="HO12" s="238"/>
      <c r="HP12" s="238"/>
      <c r="HQ12" s="238"/>
      <c r="HR12" s="238"/>
      <c r="HS12" s="238"/>
      <c r="HT12" s="238"/>
      <c r="HU12" s="238"/>
      <c r="HV12" s="238"/>
      <c r="HW12" s="238"/>
      <c r="HX12" s="238"/>
      <c r="HY12" s="238"/>
      <c r="HZ12" s="238"/>
      <c r="IA12" s="238"/>
      <c r="IB12" s="238"/>
      <c r="IC12" s="238"/>
      <c r="ID12" s="238"/>
      <c r="IE12" s="238"/>
      <c r="IF12" s="238"/>
      <c r="IG12" s="238"/>
      <c r="IH12" s="238"/>
      <c r="II12" s="238"/>
      <c r="IJ12" s="238"/>
      <c r="IK12" s="238"/>
      <c r="IL12" s="238"/>
      <c r="IM12" s="238"/>
      <c r="IN12" s="238"/>
      <c r="IO12" s="238"/>
      <c r="IP12" s="238"/>
      <c r="IQ12" s="238"/>
      <c r="IR12" s="238"/>
      <c r="IS12" s="238"/>
      <c r="IT12" s="238"/>
      <c r="IU12" s="238"/>
      <c r="IV12" s="238"/>
      <c r="IW12" s="238"/>
    </row>
    <row r="13" customFormat="false" ht="15.75" hidden="true" customHeight="false" outlineLevel="0" collapsed="false">
      <c r="A13" s="182" t="s">
        <v>320</v>
      </c>
      <c r="B13" s="210"/>
      <c r="C13" s="183" t="n">
        <v>1</v>
      </c>
      <c r="D13" s="237"/>
      <c r="E13" s="237"/>
      <c r="F13" s="237"/>
      <c r="G13" s="237"/>
      <c r="H13" s="237"/>
      <c r="I13" s="237"/>
      <c r="J13" s="237"/>
      <c r="K13" s="237"/>
      <c r="L13" s="237"/>
      <c r="M13" s="237"/>
      <c r="N13" s="237"/>
      <c r="O13" s="237"/>
      <c r="P13" s="237"/>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8"/>
      <c r="EZ13" s="238"/>
      <c r="FA13" s="238"/>
      <c r="FB13" s="238"/>
      <c r="FC13" s="238"/>
      <c r="FD13" s="238"/>
      <c r="FE13" s="238"/>
      <c r="FF13" s="238"/>
      <c r="FG13" s="238"/>
      <c r="FH13" s="238"/>
      <c r="FI13" s="238"/>
      <c r="FJ13" s="238"/>
      <c r="FK13" s="238"/>
      <c r="FL13" s="238"/>
      <c r="FM13" s="238"/>
      <c r="FN13" s="238"/>
      <c r="FO13" s="238"/>
      <c r="FP13" s="238"/>
      <c r="FQ13" s="238"/>
      <c r="FR13" s="238"/>
      <c r="FS13" s="238"/>
      <c r="FT13" s="238"/>
      <c r="FU13" s="238"/>
      <c r="FV13" s="238"/>
      <c r="FW13" s="238"/>
      <c r="FX13" s="238"/>
      <c r="FY13" s="238"/>
      <c r="FZ13" s="238"/>
      <c r="GA13" s="238"/>
      <c r="GB13" s="238"/>
      <c r="GC13" s="238"/>
      <c r="GD13" s="238"/>
      <c r="GE13" s="238"/>
      <c r="GF13" s="238"/>
      <c r="GG13" s="238"/>
      <c r="GH13" s="238"/>
      <c r="GI13" s="238"/>
      <c r="GJ13" s="238"/>
      <c r="GK13" s="238"/>
      <c r="GL13" s="238"/>
      <c r="GM13" s="238"/>
      <c r="GN13" s="238"/>
      <c r="GO13" s="238"/>
      <c r="GP13" s="238"/>
      <c r="GQ13" s="238"/>
      <c r="GR13" s="238"/>
      <c r="GS13" s="238"/>
      <c r="GT13" s="238"/>
      <c r="GU13" s="238"/>
      <c r="GV13" s="238"/>
      <c r="GW13" s="238"/>
      <c r="GX13" s="238"/>
      <c r="GY13" s="238"/>
      <c r="GZ13" s="238"/>
      <c r="HA13" s="238"/>
      <c r="HB13" s="238"/>
      <c r="HC13" s="238"/>
      <c r="HD13" s="238"/>
      <c r="HE13" s="238"/>
      <c r="HF13" s="238"/>
      <c r="HG13" s="238"/>
      <c r="HH13" s="238"/>
      <c r="HI13" s="238"/>
      <c r="HJ13" s="238"/>
      <c r="HK13" s="238"/>
      <c r="HL13" s="238"/>
      <c r="HM13" s="238"/>
      <c r="HN13" s="238"/>
      <c r="HO13" s="238"/>
      <c r="HP13" s="238"/>
      <c r="HQ13" s="238"/>
      <c r="HR13" s="238"/>
      <c r="HS13" s="238"/>
      <c r="HT13" s="238"/>
      <c r="HU13" s="238"/>
      <c r="HV13" s="238"/>
      <c r="HW13" s="238"/>
      <c r="HX13" s="238"/>
      <c r="HY13" s="238"/>
      <c r="HZ13" s="238"/>
      <c r="IA13" s="238"/>
      <c r="IB13" s="238"/>
      <c r="IC13" s="238"/>
      <c r="ID13" s="238"/>
      <c r="IE13" s="238"/>
      <c r="IF13" s="238"/>
      <c r="IG13" s="238"/>
      <c r="IH13" s="238"/>
      <c r="II13" s="238"/>
      <c r="IJ13" s="238"/>
      <c r="IK13" s="238"/>
      <c r="IL13" s="238"/>
      <c r="IM13" s="238"/>
      <c r="IN13" s="238"/>
      <c r="IO13" s="238"/>
      <c r="IP13" s="238"/>
      <c r="IQ13" s="238"/>
      <c r="IR13" s="238"/>
      <c r="IS13" s="238"/>
      <c r="IT13" s="238"/>
      <c r="IU13" s="238"/>
      <c r="IV13" s="238"/>
      <c r="IW13" s="238"/>
    </row>
    <row r="14" customFormat="false" ht="15.75" hidden="true" customHeight="false" outlineLevel="0" collapsed="false">
      <c r="A14" s="182" t="s">
        <v>321</v>
      </c>
      <c r="B14" s="210"/>
      <c r="C14" s="183" t="n">
        <v>1</v>
      </c>
      <c r="D14" s="237"/>
      <c r="E14" s="237"/>
      <c r="F14" s="237"/>
      <c r="G14" s="237"/>
      <c r="H14" s="237"/>
      <c r="I14" s="237"/>
      <c r="J14" s="237"/>
      <c r="K14" s="237"/>
      <c r="L14" s="237"/>
      <c r="M14" s="237"/>
      <c r="N14" s="237"/>
      <c r="O14" s="237"/>
      <c r="P14" s="237"/>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c r="FN14" s="238"/>
      <c r="FO14" s="238"/>
      <c r="FP14" s="238"/>
      <c r="FQ14" s="238"/>
      <c r="FR14" s="238"/>
      <c r="FS14" s="238"/>
      <c r="FT14" s="238"/>
      <c r="FU14" s="238"/>
      <c r="FV14" s="238"/>
      <c r="FW14" s="238"/>
      <c r="FX14" s="238"/>
      <c r="FY14" s="238"/>
      <c r="FZ14" s="238"/>
      <c r="GA14" s="238"/>
      <c r="GB14" s="238"/>
      <c r="GC14" s="238"/>
      <c r="GD14" s="238"/>
      <c r="GE14" s="238"/>
      <c r="GF14" s="238"/>
      <c r="GG14" s="238"/>
      <c r="GH14" s="238"/>
      <c r="GI14" s="238"/>
      <c r="GJ14" s="238"/>
      <c r="GK14" s="238"/>
      <c r="GL14" s="238"/>
      <c r="GM14" s="238"/>
      <c r="GN14" s="238"/>
      <c r="GO14" s="238"/>
      <c r="GP14" s="238"/>
      <c r="GQ14" s="238"/>
      <c r="GR14" s="238"/>
      <c r="GS14" s="238"/>
      <c r="GT14" s="238"/>
      <c r="GU14" s="238"/>
      <c r="GV14" s="238"/>
      <c r="GW14" s="238"/>
      <c r="GX14" s="238"/>
      <c r="GY14" s="238"/>
      <c r="GZ14" s="238"/>
      <c r="HA14" s="238"/>
      <c r="HB14" s="238"/>
      <c r="HC14" s="238"/>
      <c r="HD14" s="238"/>
      <c r="HE14" s="238"/>
      <c r="HF14" s="238"/>
      <c r="HG14" s="238"/>
      <c r="HH14" s="238"/>
      <c r="HI14" s="238"/>
      <c r="HJ14" s="238"/>
      <c r="HK14" s="238"/>
      <c r="HL14" s="238"/>
      <c r="HM14" s="238"/>
      <c r="HN14" s="238"/>
      <c r="HO14" s="238"/>
      <c r="HP14" s="238"/>
      <c r="HQ14" s="238"/>
      <c r="HR14" s="238"/>
      <c r="HS14" s="238"/>
      <c r="HT14" s="238"/>
      <c r="HU14" s="238"/>
      <c r="HV14" s="238"/>
      <c r="HW14" s="238"/>
      <c r="HX14" s="238"/>
      <c r="HY14" s="238"/>
      <c r="HZ14" s="238"/>
      <c r="IA14" s="238"/>
      <c r="IB14" s="238"/>
      <c r="IC14" s="238"/>
      <c r="ID14" s="238"/>
      <c r="IE14" s="238"/>
      <c r="IF14" s="238"/>
      <c r="IG14" s="238"/>
      <c r="IH14" s="238"/>
      <c r="II14" s="238"/>
      <c r="IJ14" s="238"/>
      <c r="IK14" s="238"/>
      <c r="IL14" s="238"/>
      <c r="IM14" s="238"/>
      <c r="IN14" s="238"/>
      <c r="IO14" s="238"/>
      <c r="IP14" s="238"/>
      <c r="IQ14" s="238"/>
      <c r="IR14" s="238"/>
      <c r="IS14" s="238"/>
      <c r="IT14" s="238"/>
      <c r="IU14" s="238"/>
      <c r="IV14" s="238"/>
      <c r="IW14" s="238"/>
    </row>
    <row r="15" customFormat="false" ht="15.75" hidden="true" customHeight="false" outlineLevel="0" collapsed="false">
      <c r="A15" s="182" t="s">
        <v>402</v>
      </c>
      <c r="B15" s="210"/>
      <c r="C15" s="239" t="n">
        <f aca="false">SUM(C13:C14)</f>
        <v>2</v>
      </c>
      <c r="D15" s="237"/>
      <c r="E15" s="237"/>
      <c r="F15" s="237"/>
      <c r="G15" s="237"/>
      <c r="H15" s="237"/>
      <c r="I15" s="237"/>
      <c r="J15" s="237"/>
      <c r="K15" s="237"/>
      <c r="L15" s="237"/>
      <c r="M15" s="237"/>
      <c r="N15" s="237"/>
      <c r="O15" s="237"/>
      <c r="P15" s="237"/>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c r="DI15" s="238"/>
      <c r="DJ15" s="238"/>
      <c r="DK15" s="238"/>
      <c r="DL15" s="238"/>
      <c r="DM15" s="238"/>
      <c r="DN15" s="238"/>
      <c r="DO15" s="238"/>
      <c r="DP15" s="238"/>
      <c r="DQ15" s="238"/>
      <c r="DR15" s="238"/>
      <c r="DS15" s="238"/>
      <c r="DT15" s="238"/>
      <c r="DU15" s="238"/>
      <c r="DV15" s="238"/>
      <c r="DW15" s="238"/>
      <c r="DX15" s="238"/>
      <c r="DY15" s="238"/>
      <c r="DZ15" s="238"/>
      <c r="EA15" s="238"/>
      <c r="EB15" s="238"/>
      <c r="EC15" s="238"/>
      <c r="ED15" s="238"/>
      <c r="EE15" s="238"/>
      <c r="EF15" s="238"/>
      <c r="EG15" s="238"/>
      <c r="EH15" s="238"/>
      <c r="EI15" s="238"/>
      <c r="EJ15" s="238"/>
      <c r="EK15" s="238"/>
      <c r="EL15" s="238"/>
      <c r="EM15" s="238"/>
      <c r="EN15" s="238"/>
      <c r="EO15" s="238"/>
      <c r="EP15" s="238"/>
      <c r="EQ15" s="238"/>
      <c r="ER15" s="238"/>
      <c r="ES15" s="238"/>
      <c r="ET15" s="238"/>
      <c r="EU15" s="238"/>
      <c r="EV15" s="238"/>
      <c r="EW15" s="238"/>
      <c r="EX15" s="238"/>
      <c r="EY15" s="238"/>
      <c r="EZ15" s="238"/>
      <c r="FA15" s="238"/>
      <c r="FB15" s="238"/>
      <c r="FC15" s="238"/>
      <c r="FD15" s="238"/>
      <c r="FE15" s="238"/>
      <c r="FF15" s="238"/>
      <c r="FG15" s="238"/>
      <c r="FH15" s="238"/>
      <c r="FI15" s="238"/>
      <c r="FJ15" s="238"/>
      <c r="FK15" s="238"/>
      <c r="FL15" s="238"/>
      <c r="FM15" s="238"/>
      <c r="FN15" s="238"/>
      <c r="FO15" s="238"/>
      <c r="FP15" s="238"/>
      <c r="FQ15" s="238"/>
      <c r="FR15" s="238"/>
      <c r="FS15" s="238"/>
      <c r="FT15" s="238"/>
      <c r="FU15" s="238"/>
      <c r="FV15" s="238"/>
      <c r="FW15" s="238"/>
      <c r="FX15" s="238"/>
      <c r="FY15" s="238"/>
      <c r="FZ15" s="238"/>
      <c r="GA15" s="238"/>
      <c r="GB15" s="238"/>
      <c r="GC15" s="238"/>
      <c r="GD15" s="238"/>
      <c r="GE15" s="238"/>
      <c r="GF15" s="238"/>
      <c r="GG15" s="238"/>
      <c r="GH15" s="238"/>
      <c r="GI15" s="238"/>
      <c r="GJ15" s="238"/>
      <c r="GK15" s="238"/>
      <c r="GL15" s="238"/>
      <c r="GM15" s="238"/>
      <c r="GN15" s="238"/>
      <c r="GO15" s="238"/>
      <c r="GP15" s="238"/>
      <c r="GQ15" s="238"/>
      <c r="GR15" s="238"/>
      <c r="GS15" s="238"/>
      <c r="GT15" s="238"/>
      <c r="GU15" s="238"/>
      <c r="GV15" s="238"/>
      <c r="GW15" s="238"/>
      <c r="GX15" s="238"/>
      <c r="GY15" s="238"/>
      <c r="GZ15" s="238"/>
      <c r="HA15" s="238"/>
      <c r="HB15" s="238"/>
      <c r="HC15" s="238"/>
      <c r="HD15" s="238"/>
      <c r="HE15" s="238"/>
      <c r="HF15" s="238"/>
      <c r="HG15" s="238"/>
      <c r="HH15" s="238"/>
      <c r="HI15" s="238"/>
      <c r="HJ15" s="238"/>
      <c r="HK15" s="238"/>
      <c r="HL15" s="238"/>
      <c r="HM15" s="238"/>
      <c r="HN15" s="238"/>
      <c r="HO15" s="238"/>
      <c r="HP15" s="238"/>
      <c r="HQ15" s="238"/>
      <c r="HR15" s="238"/>
      <c r="HS15" s="238"/>
      <c r="HT15" s="238"/>
      <c r="HU15" s="238"/>
      <c r="HV15" s="238"/>
      <c r="HW15" s="238"/>
      <c r="HX15" s="238"/>
      <c r="HY15" s="238"/>
      <c r="HZ15" s="238"/>
      <c r="IA15" s="238"/>
      <c r="IB15" s="238"/>
      <c r="IC15" s="238"/>
      <c r="ID15" s="238"/>
      <c r="IE15" s="238"/>
      <c r="IF15" s="238"/>
      <c r="IG15" s="238"/>
      <c r="IH15" s="238"/>
      <c r="II15" s="238"/>
      <c r="IJ15" s="238"/>
      <c r="IK15" s="238"/>
      <c r="IL15" s="238"/>
      <c r="IM15" s="238"/>
      <c r="IN15" s="238"/>
      <c r="IO15" s="238"/>
      <c r="IP15" s="238"/>
      <c r="IQ15" s="238"/>
      <c r="IR15" s="238"/>
      <c r="IS15" s="238"/>
      <c r="IT15" s="238"/>
      <c r="IU15" s="238"/>
      <c r="IV15" s="238"/>
      <c r="IW15" s="238"/>
    </row>
    <row r="16" customFormat="false" ht="15.75" hidden="true" customHeight="false" outlineLevel="0" collapsed="false">
      <c r="A16" s="182" t="s">
        <v>403</v>
      </c>
      <c r="B16" s="210"/>
      <c r="C16" s="183" t="n">
        <v>1</v>
      </c>
      <c r="D16" s="237"/>
      <c r="E16" s="237"/>
      <c r="F16" s="237"/>
      <c r="G16" s="237"/>
      <c r="H16" s="237"/>
      <c r="I16" s="237"/>
      <c r="J16" s="237"/>
      <c r="K16" s="237"/>
      <c r="L16" s="237"/>
      <c r="M16" s="237"/>
      <c r="N16" s="237"/>
      <c r="O16" s="237"/>
      <c r="P16" s="237"/>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c r="DI16" s="238"/>
      <c r="DJ16" s="238"/>
      <c r="DK16" s="238"/>
      <c r="DL16" s="238"/>
      <c r="DM16" s="238"/>
      <c r="DN16" s="238"/>
      <c r="DO16" s="238"/>
      <c r="DP16" s="238"/>
      <c r="DQ16" s="238"/>
      <c r="DR16" s="238"/>
      <c r="DS16" s="238"/>
      <c r="DT16" s="238"/>
      <c r="DU16" s="238"/>
      <c r="DV16" s="238"/>
      <c r="DW16" s="238"/>
      <c r="DX16" s="238"/>
      <c r="DY16" s="238"/>
      <c r="DZ16" s="238"/>
      <c r="EA16" s="238"/>
      <c r="EB16" s="238"/>
      <c r="EC16" s="238"/>
      <c r="ED16" s="238"/>
      <c r="EE16" s="238"/>
      <c r="EF16" s="238"/>
      <c r="EG16" s="238"/>
      <c r="EH16" s="238"/>
      <c r="EI16" s="238"/>
      <c r="EJ16" s="238"/>
      <c r="EK16" s="238"/>
      <c r="EL16" s="238"/>
      <c r="EM16" s="238"/>
      <c r="EN16" s="238"/>
      <c r="EO16" s="238"/>
      <c r="EP16" s="238"/>
      <c r="EQ16" s="238"/>
      <c r="ER16" s="238"/>
      <c r="ES16" s="238"/>
      <c r="ET16" s="238"/>
      <c r="EU16" s="238"/>
      <c r="EV16" s="238"/>
      <c r="EW16" s="238"/>
      <c r="EX16" s="238"/>
      <c r="EY16" s="238"/>
      <c r="EZ16" s="238"/>
      <c r="FA16" s="238"/>
      <c r="FB16" s="238"/>
      <c r="FC16" s="238"/>
      <c r="FD16" s="238"/>
      <c r="FE16" s="238"/>
      <c r="FF16" s="238"/>
      <c r="FG16" s="238"/>
      <c r="FH16" s="238"/>
      <c r="FI16" s="238"/>
      <c r="FJ16" s="238"/>
      <c r="FK16" s="238"/>
      <c r="FL16" s="238"/>
      <c r="FM16" s="238"/>
      <c r="FN16" s="238"/>
      <c r="FO16" s="238"/>
      <c r="FP16" s="238"/>
      <c r="FQ16" s="238"/>
      <c r="FR16" s="238"/>
      <c r="FS16" s="238"/>
      <c r="FT16" s="238"/>
      <c r="FU16" s="238"/>
      <c r="FV16" s="238"/>
      <c r="FW16" s="238"/>
      <c r="FX16" s="238"/>
      <c r="FY16" s="238"/>
      <c r="FZ16" s="238"/>
      <c r="GA16" s="238"/>
      <c r="GB16" s="238"/>
      <c r="GC16" s="238"/>
      <c r="GD16" s="238"/>
      <c r="GE16" s="238"/>
      <c r="GF16" s="238"/>
      <c r="GG16" s="238"/>
      <c r="GH16" s="238"/>
      <c r="GI16" s="238"/>
      <c r="GJ16" s="238"/>
      <c r="GK16" s="238"/>
      <c r="GL16" s="238"/>
      <c r="GM16" s="238"/>
      <c r="GN16" s="238"/>
      <c r="GO16" s="238"/>
      <c r="GP16" s="238"/>
      <c r="GQ16" s="238"/>
      <c r="GR16" s="238"/>
      <c r="GS16" s="238"/>
      <c r="GT16" s="238"/>
      <c r="GU16" s="238"/>
      <c r="GV16" s="238"/>
      <c r="GW16" s="238"/>
      <c r="GX16" s="238"/>
      <c r="GY16" s="238"/>
      <c r="GZ16" s="238"/>
      <c r="HA16" s="238"/>
      <c r="HB16" s="238"/>
      <c r="HC16" s="238"/>
      <c r="HD16" s="238"/>
      <c r="HE16" s="238"/>
      <c r="HF16" s="238"/>
      <c r="HG16" s="238"/>
      <c r="HH16" s="238"/>
      <c r="HI16" s="238"/>
      <c r="HJ16" s="238"/>
      <c r="HK16" s="238"/>
      <c r="HL16" s="238"/>
      <c r="HM16" s="238"/>
      <c r="HN16" s="238"/>
      <c r="HO16" s="238"/>
      <c r="HP16" s="238"/>
      <c r="HQ16" s="238"/>
      <c r="HR16" s="238"/>
      <c r="HS16" s="238"/>
      <c r="HT16" s="238"/>
      <c r="HU16" s="238"/>
      <c r="HV16" s="238"/>
      <c r="HW16" s="238"/>
      <c r="HX16" s="238"/>
      <c r="HY16" s="238"/>
      <c r="HZ16" s="238"/>
      <c r="IA16" s="238"/>
      <c r="IB16" s="238"/>
      <c r="IC16" s="238"/>
      <c r="ID16" s="238"/>
      <c r="IE16" s="238"/>
      <c r="IF16" s="238"/>
      <c r="IG16" s="238"/>
      <c r="IH16" s="238"/>
      <c r="II16" s="238"/>
      <c r="IJ16" s="238"/>
      <c r="IK16" s="238"/>
      <c r="IL16" s="238"/>
      <c r="IM16" s="238"/>
      <c r="IN16" s="238"/>
      <c r="IO16" s="238"/>
      <c r="IP16" s="238"/>
      <c r="IQ16" s="238"/>
      <c r="IR16" s="238"/>
      <c r="IS16" s="238"/>
      <c r="IT16" s="238"/>
      <c r="IU16" s="238"/>
      <c r="IV16" s="238"/>
      <c r="IW16" s="238"/>
    </row>
    <row r="17" customFormat="false" ht="15.75" hidden="true" customHeight="false" outlineLevel="0" collapsed="false">
      <c r="A17" s="182" t="s">
        <v>404</v>
      </c>
      <c r="B17" s="210"/>
      <c r="C17" s="183" t="n">
        <v>1</v>
      </c>
      <c r="D17" s="237"/>
      <c r="E17" s="237"/>
      <c r="F17" s="237"/>
      <c r="G17" s="237"/>
      <c r="H17" s="237"/>
      <c r="I17" s="237"/>
      <c r="J17" s="237"/>
      <c r="K17" s="237"/>
      <c r="L17" s="237"/>
      <c r="M17" s="237"/>
      <c r="N17" s="237"/>
      <c r="O17" s="237"/>
      <c r="P17" s="237"/>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8"/>
      <c r="EZ17" s="238"/>
      <c r="FA17" s="238"/>
      <c r="FB17" s="238"/>
      <c r="FC17" s="238"/>
      <c r="FD17" s="238"/>
      <c r="FE17" s="238"/>
      <c r="FF17" s="238"/>
      <c r="FG17" s="238"/>
      <c r="FH17" s="238"/>
      <c r="FI17" s="238"/>
      <c r="FJ17" s="238"/>
      <c r="FK17" s="238"/>
      <c r="FL17" s="238"/>
      <c r="FM17" s="238"/>
      <c r="FN17" s="238"/>
      <c r="FO17" s="238"/>
      <c r="FP17" s="238"/>
      <c r="FQ17" s="238"/>
      <c r="FR17" s="238"/>
      <c r="FS17" s="238"/>
      <c r="FT17" s="238"/>
      <c r="FU17" s="238"/>
      <c r="FV17" s="238"/>
      <c r="FW17" s="238"/>
      <c r="FX17" s="238"/>
      <c r="FY17" s="238"/>
      <c r="FZ17" s="238"/>
      <c r="GA17" s="238"/>
      <c r="GB17" s="238"/>
      <c r="GC17" s="238"/>
      <c r="GD17" s="238"/>
      <c r="GE17" s="238"/>
      <c r="GF17" s="238"/>
      <c r="GG17" s="238"/>
      <c r="GH17" s="238"/>
      <c r="GI17" s="238"/>
      <c r="GJ17" s="238"/>
      <c r="GK17" s="238"/>
      <c r="GL17" s="238"/>
      <c r="GM17" s="238"/>
      <c r="GN17" s="238"/>
      <c r="GO17" s="238"/>
      <c r="GP17" s="238"/>
      <c r="GQ17" s="238"/>
      <c r="GR17" s="238"/>
      <c r="GS17" s="238"/>
      <c r="GT17" s="238"/>
      <c r="GU17" s="238"/>
      <c r="GV17" s="238"/>
      <c r="GW17" s="238"/>
      <c r="GX17" s="238"/>
      <c r="GY17" s="238"/>
      <c r="GZ17" s="238"/>
      <c r="HA17" s="238"/>
      <c r="HB17" s="238"/>
      <c r="HC17" s="238"/>
      <c r="HD17" s="238"/>
      <c r="HE17" s="238"/>
      <c r="HF17" s="238"/>
      <c r="HG17" s="238"/>
      <c r="HH17" s="238"/>
      <c r="HI17" s="238"/>
      <c r="HJ17" s="238"/>
      <c r="HK17" s="238"/>
      <c r="HL17" s="238"/>
      <c r="HM17" s="238"/>
      <c r="HN17" s="238"/>
      <c r="HO17" s="238"/>
      <c r="HP17" s="238"/>
      <c r="HQ17" s="238"/>
      <c r="HR17" s="238"/>
      <c r="HS17" s="238"/>
      <c r="HT17" s="238"/>
      <c r="HU17" s="238"/>
      <c r="HV17" s="238"/>
      <c r="HW17" s="238"/>
      <c r="HX17" s="238"/>
      <c r="HY17" s="238"/>
      <c r="HZ17" s="238"/>
      <c r="IA17" s="238"/>
      <c r="IB17" s="238"/>
      <c r="IC17" s="238"/>
      <c r="ID17" s="238"/>
      <c r="IE17" s="238"/>
      <c r="IF17" s="238"/>
      <c r="IG17" s="238"/>
      <c r="IH17" s="238"/>
      <c r="II17" s="238"/>
      <c r="IJ17" s="238"/>
      <c r="IK17" s="238"/>
      <c r="IL17" s="238"/>
      <c r="IM17" s="238"/>
      <c r="IN17" s="238"/>
      <c r="IO17" s="238"/>
      <c r="IP17" s="238"/>
      <c r="IQ17" s="238"/>
      <c r="IR17" s="238"/>
      <c r="IS17" s="238"/>
      <c r="IT17" s="238"/>
      <c r="IU17" s="238"/>
      <c r="IV17" s="238"/>
      <c r="IW17" s="238"/>
    </row>
    <row r="18" customFormat="false" ht="15.75" hidden="true" customHeight="false" outlineLevel="0" collapsed="false">
      <c r="A18" s="182" t="s">
        <v>405</v>
      </c>
      <c r="B18" s="210"/>
      <c r="C18" s="183" t="n">
        <v>1</v>
      </c>
      <c r="D18" s="237"/>
      <c r="E18" s="237"/>
      <c r="F18" s="237"/>
      <c r="G18" s="237"/>
      <c r="H18" s="237"/>
      <c r="I18" s="237"/>
      <c r="J18" s="237"/>
      <c r="K18" s="237"/>
      <c r="L18" s="237"/>
      <c r="M18" s="237"/>
      <c r="N18" s="237"/>
      <c r="O18" s="237"/>
      <c r="P18" s="237"/>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c r="DJ18" s="238"/>
      <c r="DK18" s="238"/>
      <c r="DL18" s="238"/>
      <c r="DM18" s="238"/>
      <c r="DN18" s="238"/>
      <c r="DO18" s="238"/>
      <c r="DP18" s="238"/>
      <c r="DQ18" s="238"/>
      <c r="DR18" s="238"/>
      <c r="DS18" s="238"/>
      <c r="DT18" s="238"/>
      <c r="DU18" s="238"/>
      <c r="DV18" s="238"/>
      <c r="DW18" s="238"/>
      <c r="DX18" s="238"/>
      <c r="DY18" s="238"/>
      <c r="DZ18" s="238"/>
      <c r="EA18" s="238"/>
      <c r="EB18" s="238"/>
      <c r="EC18" s="238"/>
      <c r="ED18" s="238"/>
      <c r="EE18" s="238"/>
      <c r="EF18" s="238"/>
      <c r="EG18" s="238"/>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c r="FN18" s="238"/>
      <c r="FO18" s="238"/>
      <c r="FP18" s="238"/>
      <c r="FQ18" s="238"/>
      <c r="FR18" s="238"/>
      <c r="FS18" s="238"/>
      <c r="FT18" s="238"/>
      <c r="FU18" s="238"/>
      <c r="FV18" s="238"/>
      <c r="FW18" s="238"/>
      <c r="FX18" s="238"/>
      <c r="FY18" s="238"/>
      <c r="FZ18" s="238"/>
      <c r="GA18" s="238"/>
      <c r="GB18" s="238"/>
      <c r="GC18" s="238"/>
      <c r="GD18" s="238"/>
      <c r="GE18" s="238"/>
      <c r="GF18" s="238"/>
      <c r="GG18" s="238"/>
      <c r="GH18" s="238"/>
      <c r="GI18" s="238"/>
      <c r="GJ18" s="238"/>
      <c r="GK18" s="238"/>
      <c r="GL18" s="238"/>
      <c r="GM18" s="238"/>
      <c r="GN18" s="238"/>
      <c r="GO18" s="238"/>
      <c r="GP18" s="238"/>
      <c r="GQ18" s="238"/>
      <c r="GR18" s="238"/>
      <c r="GS18" s="238"/>
      <c r="GT18" s="238"/>
      <c r="GU18" s="238"/>
      <c r="GV18" s="238"/>
      <c r="GW18" s="238"/>
      <c r="GX18" s="238"/>
      <c r="GY18" s="238"/>
      <c r="GZ18" s="238"/>
      <c r="HA18" s="238"/>
      <c r="HB18" s="238"/>
      <c r="HC18" s="238"/>
      <c r="HD18" s="238"/>
      <c r="HE18" s="238"/>
      <c r="HF18" s="238"/>
      <c r="HG18" s="238"/>
      <c r="HH18" s="238"/>
      <c r="HI18" s="238"/>
      <c r="HJ18" s="238"/>
      <c r="HK18" s="238"/>
      <c r="HL18" s="238"/>
      <c r="HM18" s="238"/>
      <c r="HN18" s="238"/>
      <c r="HO18" s="238"/>
      <c r="HP18" s="238"/>
      <c r="HQ18" s="238"/>
      <c r="HR18" s="238"/>
      <c r="HS18" s="238"/>
      <c r="HT18" s="238"/>
      <c r="HU18" s="238"/>
      <c r="HV18" s="238"/>
      <c r="HW18" s="238"/>
      <c r="HX18" s="238"/>
      <c r="HY18" s="238"/>
      <c r="HZ18" s="238"/>
      <c r="IA18" s="238"/>
      <c r="IB18" s="238"/>
      <c r="IC18" s="238"/>
      <c r="ID18" s="238"/>
      <c r="IE18" s="238"/>
      <c r="IF18" s="238"/>
      <c r="IG18" s="238"/>
      <c r="IH18" s="238"/>
      <c r="II18" s="238"/>
      <c r="IJ18" s="238"/>
      <c r="IK18" s="238"/>
      <c r="IL18" s="238"/>
      <c r="IM18" s="238"/>
      <c r="IN18" s="238"/>
      <c r="IO18" s="238"/>
      <c r="IP18" s="238"/>
      <c r="IQ18" s="238"/>
      <c r="IR18" s="238"/>
      <c r="IS18" s="238"/>
      <c r="IT18" s="238"/>
      <c r="IU18" s="238"/>
      <c r="IV18" s="238"/>
      <c r="IW18" s="238"/>
    </row>
    <row r="19" customFormat="false" ht="15.75" hidden="true" customHeight="false" outlineLevel="0" collapsed="false">
      <c r="A19" s="182" t="s">
        <v>406</v>
      </c>
      <c r="B19" s="210"/>
      <c r="C19" s="183" t="n">
        <v>1</v>
      </c>
      <c r="D19" s="237"/>
      <c r="E19" s="237"/>
      <c r="F19" s="237"/>
      <c r="G19" s="237"/>
      <c r="H19" s="237"/>
      <c r="I19" s="237"/>
      <c r="J19" s="237"/>
      <c r="K19" s="237"/>
      <c r="L19" s="237"/>
      <c r="M19" s="237"/>
      <c r="N19" s="237"/>
      <c r="O19" s="237"/>
      <c r="P19" s="237"/>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c r="DI19" s="238"/>
      <c r="DJ19" s="238"/>
      <c r="DK19" s="238"/>
      <c r="DL19" s="238"/>
      <c r="DM19" s="238"/>
      <c r="DN19" s="238"/>
      <c r="DO19" s="238"/>
      <c r="DP19" s="238"/>
      <c r="DQ19" s="238"/>
      <c r="DR19" s="238"/>
      <c r="DS19" s="238"/>
      <c r="DT19" s="238"/>
      <c r="DU19" s="238"/>
      <c r="DV19" s="238"/>
      <c r="DW19" s="238"/>
      <c r="DX19" s="238"/>
      <c r="DY19" s="238"/>
      <c r="DZ19" s="238"/>
      <c r="EA19" s="238"/>
      <c r="EB19" s="238"/>
      <c r="EC19" s="238"/>
      <c r="ED19" s="238"/>
      <c r="EE19" s="238"/>
      <c r="EF19" s="238"/>
      <c r="EG19" s="238"/>
      <c r="EH19" s="238"/>
      <c r="EI19" s="238"/>
      <c r="EJ19" s="238"/>
      <c r="EK19" s="238"/>
      <c r="EL19" s="238"/>
      <c r="EM19" s="238"/>
      <c r="EN19" s="238"/>
      <c r="EO19" s="238"/>
      <c r="EP19" s="238"/>
      <c r="EQ19" s="238"/>
      <c r="ER19" s="238"/>
      <c r="ES19" s="238"/>
      <c r="ET19" s="238"/>
      <c r="EU19" s="238"/>
      <c r="EV19" s="238"/>
      <c r="EW19" s="238"/>
      <c r="EX19" s="238"/>
      <c r="EY19" s="238"/>
      <c r="EZ19" s="238"/>
      <c r="FA19" s="238"/>
      <c r="FB19" s="238"/>
      <c r="FC19" s="238"/>
      <c r="FD19" s="238"/>
      <c r="FE19" s="238"/>
      <c r="FF19" s="238"/>
      <c r="FG19" s="238"/>
      <c r="FH19" s="238"/>
      <c r="FI19" s="238"/>
      <c r="FJ19" s="238"/>
      <c r="FK19" s="238"/>
      <c r="FL19" s="238"/>
      <c r="FM19" s="238"/>
      <c r="FN19" s="238"/>
      <c r="FO19" s="238"/>
      <c r="FP19" s="238"/>
      <c r="FQ19" s="238"/>
      <c r="FR19" s="238"/>
      <c r="FS19" s="238"/>
      <c r="FT19" s="238"/>
      <c r="FU19" s="238"/>
      <c r="FV19" s="238"/>
      <c r="FW19" s="238"/>
      <c r="FX19" s="238"/>
      <c r="FY19" s="238"/>
      <c r="FZ19" s="238"/>
      <c r="GA19" s="238"/>
      <c r="GB19" s="238"/>
      <c r="GC19" s="238"/>
      <c r="GD19" s="238"/>
      <c r="GE19" s="238"/>
      <c r="GF19" s="238"/>
      <c r="GG19" s="238"/>
      <c r="GH19" s="238"/>
      <c r="GI19" s="238"/>
      <c r="GJ19" s="238"/>
      <c r="GK19" s="238"/>
      <c r="GL19" s="238"/>
      <c r="GM19" s="238"/>
      <c r="GN19" s="238"/>
      <c r="GO19" s="238"/>
      <c r="GP19" s="238"/>
      <c r="GQ19" s="238"/>
      <c r="GR19" s="238"/>
      <c r="GS19" s="238"/>
      <c r="GT19" s="238"/>
      <c r="GU19" s="238"/>
      <c r="GV19" s="238"/>
      <c r="GW19" s="238"/>
      <c r="GX19" s="238"/>
      <c r="GY19" s="238"/>
      <c r="GZ19" s="238"/>
      <c r="HA19" s="238"/>
      <c r="HB19" s="238"/>
      <c r="HC19" s="238"/>
      <c r="HD19" s="238"/>
      <c r="HE19" s="238"/>
      <c r="HF19" s="238"/>
      <c r="HG19" s="238"/>
      <c r="HH19" s="238"/>
      <c r="HI19" s="238"/>
      <c r="HJ19" s="238"/>
      <c r="HK19" s="238"/>
      <c r="HL19" s="238"/>
      <c r="HM19" s="238"/>
      <c r="HN19" s="238"/>
      <c r="HO19" s="238"/>
      <c r="HP19" s="238"/>
      <c r="HQ19" s="238"/>
      <c r="HR19" s="238"/>
      <c r="HS19" s="238"/>
      <c r="HT19" s="238"/>
      <c r="HU19" s="238"/>
      <c r="HV19" s="238"/>
      <c r="HW19" s="238"/>
      <c r="HX19" s="238"/>
      <c r="HY19" s="238"/>
      <c r="HZ19" s="238"/>
      <c r="IA19" s="238"/>
      <c r="IB19" s="238"/>
      <c r="IC19" s="238"/>
      <c r="ID19" s="238"/>
      <c r="IE19" s="238"/>
      <c r="IF19" s="238"/>
      <c r="IG19" s="238"/>
      <c r="IH19" s="238"/>
      <c r="II19" s="238"/>
      <c r="IJ19" s="238"/>
      <c r="IK19" s="238"/>
      <c r="IL19" s="238"/>
      <c r="IM19" s="238"/>
      <c r="IN19" s="238"/>
      <c r="IO19" s="238"/>
      <c r="IP19" s="238"/>
      <c r="IQ19" s="238"/>
      <c r="IR19" s="238"/>
      <c r="IS19" s="238"/>
      <c r="IT19" s="238"/>
      <c r="IU19" s="238"/>
      <c r="IV19" s="238"/>
      <c r="IW19" s="238"/>
    </row>
    <row r="20" customFormat="false" ht="15.75" hidden="true" customHeight="false" outlineLevel="0" collapsed="false">
      <c r="A20" s="182" t="s">
        <v>407</v>
      </c>
      <c r="B20" s="210"/>
      <c r="C20" s="183" t="n">
        <v>1</v>
      </c>
      <c r="D20" s="237"/>
      <c r="E20" s="237"/>
      <c r="F20" s="237"/>
      <c r="G20" s="237"/>
      <c r="H20" s="237"/>
      <c r="I20" s="237"/>
      <c r="J20" s="237"/>
      <c r="K20" s="237"/>
      <c r="L20" s="237"/>
      <c r="M20" s="237"/>
      <c r="N20" s="237"/>
      <c r="O20" s="237"/>
      <c r="P20" s="237"/>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c r="DK20" s="238"/>
      <c r="DL20" s="238"/>
      <c r="DM20" s="238"/>
      <c r="DN20" s="238"/>
      <c r="DO20" s="238"/>
      <c r="DP20" s="238"/>
      <c r="DQ20" s="238"/>
      <c r="DR20" s="238"/>
      <c r="DS20" s="238"/>
      <c r="DT20" s="238"/>
      <c r="DU20" s="238"/>
      <c r="DV20" s="238"/>
      <c r="DW20" s="238"/>
      <c r="DX20" s="238"/>
      <c r="DY20" s="238"/>
      <c r="DZ20" s="238"/>
      <c r="EA20" s="238"/>
      <c r="EB20" s="238"/>
      <c r="EC20" s="238"/>
      <c r="ED20" s="238"/>
      <c r="EE20" s="238"/>
      <c r="EF20" s="238"/>
      <c r="EG20" s="238"/>
      <c r="EH20" s="238"/>
      <c r="EI20" s="238"/>
      <c r="EJ20" s="238"/>
      <c r="EK20" s="238"/>
      <c r="EL20" s="238"/>
      <c r="EM20" s="238"/>
      <c r="EN20" s="238"/>
      <c r="EO20" s="238"/>
      <c r="EP20" s="238"/>
      <c r="EQ20" s="238"/>
      <c r="ER20" s="238"/>
      <c r="ES20" s="238"/>
      <c r="ET20" s="238"/>
      <c r="EU20" s="238"/>
      <c r="EV20" s="238"/>
      <c r="EW20" s="238"/>
      <c r="EX20" s="238"/>
      <c r="EY20" s="238"/>
      <c r="EZ20" s="238"/>
      <c r="FA20" s="238"/>
      <c r="FB20" s="238"/>
      <c r="FC20" s="238"/>
      <c r="FD20" s="238"/>
      <c r="FE20" s="238"/>
      <c r="FF20" s="238"/>
      <c r="FG20" s="238"/>
      <c r="FH20" s="238"/>
      <c r="FI20" s="238"/>
      <c r="FJ20" s="238"/>
      <c r="FK20" s="238"/>
      <c r="FL20" s="238"/>
      <c r="FM20" s="238"/>
      <c r="FN20" s="238"/>
      <c r="FO20" s="238"/>
      <c r="FP20" s="238"/>
      <c r="FQ20" s="238"/>
      <c r="FR20" s="238"/>
      <c r="FS20" s="238"/>
      <c r="FT20" s="238"/>
      <c r="FU20" s="238"/>
      <c r="FV20" s="238"/>
      <c r="FW20" s="238"/>
      <c r="FX20" s="238"/>
      <c r="FY20" s="238"/>
      <c r="FZ20" s="238"/>
      <c r="GA20" s="238"/>
      <c r="GB20" s="238"/>
      <c r="GC20" s="238"/>
      <c r="GD20" s="238"/>
      <c r="GE20" s="238"/>
      <c r="GF20" s="238"/>
      <c r="GG20" s="238"/>
      <c r="GH20" s="238"/>
      <c r="GI20" s="238"/>
      <c r="GJ20" s="238"/>
      <c r="GK20" s="238"/>
      <c r="GL20" s="238"/>
      <c r="GM20" s="238"/>
      <c r="GN20" s="238"/>
      <c r="GO20" s="238"/>
      <c r="GP20" s="238"/>
      <c r="GQ20" s="238"/>
      <c r="GR20" s="238"/>
      <c r="GS20" s="238"/>
      <c r="GT20" s="238"/>
      <c r="GU20" s="238"/>
      <c r="GV20" s="238"/>
      <c r="GW20" s="238"/>
      <c r="GX20" s="238"/>
      <c r="GY20" s="238"/>
      <c r="GZ20" s="238"/>
      <c r="HA20" s="238"/>
      <c r="HB20" s="238"/>
      <c r="HC20" s="238"/>
      <c r="HD20" s="238"/>
      <c r="HE20" s="238"/>
      <c r="HF20" s="238"/>
      <c r="HG20" s="238"/>
      <c r="HH20" s="238"/>
      <c r="HI20" s="238"/>
      <c r="HJ20" s="238"/>
      <c r="HK20" s="238"/>
      <c r="HL20" s="238"/>
      <c r="HM20" s="238"/>
      <c r="HN20" s="238"/>
      <c r="HO20" s="238"/>
      <c r="HP20" s="238"/>
      <c r="HQ20" s="238"/>
      <c r="HR20" s="238"/>
      <c r="HS20" s="238"/>
      <c r="HT20" s="238"/>
      <c r="HU20" s="238"/>
      <c r="HV20" s="238"/>
      <c r="HW20" s="238"/>
      <c r="HX20" s="238"/>
      <c r="HY20" s="238"/>
      <c r="HZ20" s="238"/>
      <c r="IA20" s="238"/>
      <c r="IB20" s="238"/>
      <c r="IC20" s="238"/>
      <c r="ID20" s="238"/>
      <c r="IE20" s="238"/>
      <c r="IF20" s="238"/>
      <c r="IG20" s="238"/>
      <c r="IH20" s="238"/>
      <c r="II20" s="238"/>
      <c r="IJ20" s="238"/>
      <c r="IK20" s="238"/>
      <c r="IL20" s="238"/>
      <c r="IM20" s="238"/>
      <c r="IN20" s="238"/>
      <c r="IO20" s="238"/>
      <c r="IP20" s="238"/>
      <c r="IQ20" s="238"/>
      <c r="IR20" s="238"/>
      <c r="IS20" s="238"/>
      <c r="IT20" s="238"/>
      <c r="IU20" s="238"/>
      <c r="IV20" s="238"/>
      <c r="IW20" s="238"/>
    </row>
    <row r="21" customFormat="false" ht="15.75" hidden="true" customHeight="false" outlineLevel="0" collapsed="false">
      <c r="A21" s="182" t="s">
        <v>408</v>
      </c>
      <c r="B21" s="210"/>
      <c r="C21" s="183" t="n">
        <v>1</v>
      </c>
      <c r="D21" s="237"/>
      <c r="E21" s="237"/>
      <c r="F21" s="237"/>
      <c r="G21" s="237"/>
      <c r="H21" s="237"/>
      <c r="I21" s="237"/>
      <c r="J21" s="237"/>
      <c r="K21" s="237"/>
      <c r="L21" s="237"/>
      <c r="M21" s="237"/>
      <c r="N21" s="237"/>
      <c r="O21" s="237"/>
      <c r="P21" s="237"/>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238"/>
      <c r="EN21" s="238"/>
      <c r="EO21" s="238"/>
      <c r="EP21" s="238"/>
      <c r="EQ21" s="238"/>
      <c r="ER21" s="238"/>
      <c r="ES21" s="238"/>
      <c r="ET21" s="238"/>
      <c r="EU21" s="238"/>
      <c r="EV21" s="238"/>
      <c r="EW21" s="238"/>
      <c r="EX21" s="238"/>
      <c r="EY21" s="238"/>
      <c r="EZ21" s="238"/>
      <c r="FA21" s="238"/>
      <c r="FB21" s="238"/>
      <c r="FC21" s="238"/>
      <c r="FD21" s="238"/>
      <c r="FE21" s="238"/>
      <c r="FF21" s="238"/>
      <c r="FG21" s="238"/>
      <c r="FH21" s="238"/>
      <c r="FI21" s="238"/>
      <c r="FJ21" s="238"/>
      <c r="FK21" s="238"/>
      <c r="FL21" s="238"/>
      <c r="FM21" s="238"/>
      <c r="FN21" s="238"/>
      <c r="FO21" s="238"/>
      <c r="FP21" s="238"/>
      <c r="FQ21" s="238"/>
      <c r="FR21" s="238"/>
      <c r="FS21" s="238"/>
      <c r="FT21" s="238"/>
      <c r="FU21" s="238"/>
      <c r="FV21" s="238"/>
      <c r="FW21" s="238"/>
      <c r="FX21" s="238"/>
      <c r="FY21" s="238"/>
      <c r="FZ21" s="238"/>
      <c r="GA21" s="238"/>
      <c r="GB21" s="238"/>
      <c r="GC21" s="238"/>
      <c r="GD21" s="238"/>
      <c r="GE21" s="238"/>
      <c r="GF21" s="238"/>
      <c r="GG21" s="238"/>
      <c r="GH21" s="238"/>
      <c r="GI21" s="238"/>
      <c r="GJ21" s="238"/>
      <c r="GK21" s="238"/>
      <c r="GL21" s="238"/>
      <c r="GM21" s="238"/>
      <c r="GN21" s="238"/>
      <c r="GO21" s="238"/>
      <c r="GP21" s="238"/>
      <c r="GQ21" s="238"/>
      <c r="GR21" s="238"/>
      <c r="GS21" s="238"/>
      <c r="GT21" s="238"/>
      <c r="GU21" s="238"/>
      <c r="GV21" s="238"/>
      <c r="GW21" s="238"/>
      <c r="GX21" s="238"/>
      <c r="GY21" s="238"/>
      <c r="GZ21" s="238"/>
      <c r="HA21" s="238"/>
      <c r="HB21" s="238"/>
      <c r="HC21" s="238"/>
      <c r="HD21" s="238"/>
      <c r="HE21" s="238"/>
      <c r="HF21" s="238"/>
      <c r="HG21" s="238"/>
      <c r="HH21" s="238"/>
      <c r="HI21" s="238"/>
      <c r="HJ21" s="238"/>
      <c r="HK21" s="238"/>
      <c r="HL21" s="238"/>
      <c r="HM21" s="238"/>
      <c r="HN21" s="238"/>
      <c r="HO21" s="238"/>
      <c r="HP21" s="238"/>
      <c r="HQ21" s="238"/>
      <c r="HR21" s="238"/>
      <c r="HS21" s="238"/>
      <c r="HT21" s="238"/>
      <c r="HU21" s="238"/>
      <c r="HV21" s="238"/>
      <c r="HW21" s="238"/>
      <c r="HX21" s="238"/>
      <c r="HY21" s="238"/>
      <c r="HZ21" s="238"/>
      <c r="IA21" s="238"/>
      <c r="IB21" s="238"/>
      <c r="IC21" s="238"/>
      <c r="ID21" s="238"/>
      <c r="IE21" s="238"/>
      <c r="IF21" s="238"/>
      <c r="IG21" s="238"/>
      <c r="IH21" s="238"/>
      <c r="II21" s="238"/>
      <c r="IJ21" s="238"/>
      <c r="IK21" s="238"/>
      <c r="IL21" s="238"/>
      <c r="IM21" s="238"/>
      <c r="IN21" s="238"/>
      <c r="IO21" s="238"/>
      <c r="IP21" s="238"/>
      <c r="IQ21" s="238"/>
      <c r="IR21" s="238"/>
      <c r="IS21" s="238"/>
      <c r="IT21" s="238"/>
      <c r="IU21" s="238"/>
      <c r="IV21" s="238"/>
      <c r="IW21" s="238"/>
    </row>
    <row r="22" customFormat="false" ht="15.75" hidden="true" customHeight="false" outlineLevel="0" collapsed="false">
      <c r="A22" s="182" t="s">
        <v>409</v>
      </c>
      <c r="B22" s="210"/>
      <c r="C22" s="183" t="n">
        <v>1</v>
      </c>
      <c r="D22" s="237"/>
      <c r="E22" s="237"/>
      <c r="F22" s="237"/>
      <c r="G22" s="237"/>
      <c r="H22" s="237"/>
      <c r="I22" s="237"/>
      <c r="J22" s="237"/>
      <c r="K22" s="237"/>
      <c r="L22" s="237"/>
      <c r="M22" s="237"/>
      <c r="N22" s="237"/>
      <c r="O22" s="237"/>
      <c r="P22" s="237"/>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c r="DK22" s="238"/>
      <c r="DL22" s="238"/>
      <c r="DM22" s="238"/>
      <c r="DN22" s="238"/>
      <c r="DO22" s="238"/>
      <c r="DP22" s="238"/>
      <c r="DQ22" s="238"/>
      <c r="DR22" s="238"/>
      <c r="DS22" s="238"/>
      <c r="DT22" s="238"/>
      <c r="DU22" s="238"/>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38"/>
      <c r="EU22" s="238"/>
      <c r="EV22" s="238"/>
      <c r="EW22" s="238"/>
      <c r="EX22" s="238"/>
      <c r="EY22" s="238"/>
      <c r="EZ22" s="238"/>
      <c r="FA22" s="238"/>
      <c r="FB22" s="238"/>
      <c r="FC22" s="238"/>
      <c r="FD22" s="238"/>
      <c r="FE22" s="238"/>
      <c r="FF22" s="238"/>
      <c r="FG22" s="238"/>
      <c r="FH22" s="238"/>
      <c r="FI22" s="238"/>
      <c r="FJ22" s="238"/>
      <c r="FK22" s="238"/>
      <c r="FL22" s="238"/>
      <c r="FM22" s="238"/>
      <c r="FN22" s="238"/>
      <c r="FO22" s="238"/>
      <c r="FP22" s="238"/>
      <c r="FQ22" s="238"/>
      <c r="FR22" s="238"/>
      <c r="FS22" s="238"/>
      <c r="FT22" s="238"/>
      <c r="FU22" s="238"/>
      <c r="FV22" s="238"/>
      <c r="FW22" s="238"/>
      <c r="FX22" s="238"/>
      <c r="FY22" s="238"/>
      <c r="FZ22" s="238"/>
      <c r="GA22" s="238"/>
      <c r="GB22" s="238"/>
      <c r="GC22" s="238"/>
      <c r="GD22" s="238"/>
      <c r="GE22" s="238"/>
      <c r="GF22" s="238"/>
      <c r="GG22" s="238"/>
      <c r="GH22" s="238"/>
      <c r="GI22" s="238"/>
      <c r="GJ22" s="238"/>
      <c r="GK22" s="238"/>
      <c r="GL22" s="238"/>
      <c r="GM22" s="238"/>
      <c r="GN22" s="238"/>
      <c r="GO22" s="238"/>
      <c r="GP22" s="238"/>
      <c r="GQ22" s="238"/>
      <c r="GR22" s="238"/>
      <c r="GS22" s="238"/>
      <c r="GT22" s="238"/>
      <c r="GU22" s="238"/>
      <c r="GV22" s="238"/>
      <c r="GW22" s="238"/>
      <c r="GX22" s="238"/>
      <c r="GY22" s="238"/>
      <c r="GZ22" s="238"/>
      <c r="HA22" s="238"/>
      <c r="HB22" s="238"/>
      <c r="HC22" s="238"/>
      <c r="HD22" s="238"/>
      <c r="HE22" s="238"/>
      <c r="HF22" s="238"/>
      <c r="HG22" s="238"/>
      <c r="HH22" s="238"/>
      <c r="HI22" s="238"/>
      <c r="HJ22" s="238"/>
      <c r="HK22" s="238"/>
      <c r="HL22" s="238"/>
      <c r="HM22" s="238"/>
      <c r="HN22" s="238"/>
      <c r="HO22" s="238"/>
      <c r="HP22" s="238"/>
      <c r="HQ22" s="238"/>
      <c r="HR22" s="238"/>
      <c r="HS22" s="238"/>
      <c r="HT22" s="238"/>
      <c r="HU22" s="238"/>
      <c r="HV22" s="238"/>
      <c r="HW22" s="238"/>
      <c r="HX22" s="238"/>
      <c r="HY22" s="238"/>
      <c r="HZ22" s="238"/>
      <c r="IA22" s="238"/>
      <c r="IB22" s="238"/>
      <c r="IC22" s="238"/>
      <c r="ID22" s="238"/>
      <c r="IE22" s="238"/>
      <c r="IF22" s="238"/>
      <c r="IG22" s="238"/>
      <c r="IH22" s="238"/>
      <c r="II22" s="238"/>
      <c r="IJ22" s="238"/>
      <c r="IK22" s="238"/>
      <c r="IL22" s="238"/>
      <c r="IM22" s="238"/>
      <c r="IN22" s="238"/>
      <c r="IO22" s="238"/>
      <c r="IP22" s="238"/>
      <c r="IQ22" s="238"/>
      <c r="IR22" s="238"/>
      <c r="IS22" s="238"/>
      <c r="IT22" s="238"/>
      <c r="IU22" s="238"/>
      <c r="IV22" s="238"/>
      <c r="IW22" s="238"/>
    </row>
    <row r="23" customFormat="false" ht="15.75" hidden="true" customHeight="false" outlineLevel="0" collapsed="false">
      <c r="A23" s="182" t="s">
        <v>410</v>
      </c>
      <c r="B23" s="210"/>
      <c r="C23" s="239" t="e">
        <f aca="false">#REF!+#REF!+#REF!+#REF!+#REF!+#REF!+#REF!+C12+C15+SUM(C16:C22)</f>
        <v>#REF!</v>
      </c>
      <c r="D23" s="237"/>
      <c r="E23" s="237"/>
      <c r="F23" s="237"/>
      <c r="G23" s="237"/>
      <c r="H23" s="237"/>
      <c r="I23" s="237"/>
      <c r="J23" s="237"/>
      <c r="K23" s="237"/>
      <c r="L23" s="237"/>
      <c r="M23" s="237"/>
      <c r="N23" s="237"/>
      <c r="O23" s="237"/>
      <c r="P23" s="237"/>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38"/>
      <c r="EU23" s="238"/>
      <c r="EV23" s="238"/>
      <c r="EW23" s="238"/>
      <c r="EX23" s="238"/>
      <c r="EY23" s="238"/>
      <c r="EZ23" s="238"/>
      <c r="FA23" s="238"/>
      <c r="FB23" s="238"/>
      <c r="FC23" s="238"/>
      <c r="FD23" s="238"/>
      <c r="FE23" s="238"/>
      <c r="FF23" s="238"/>
      <c r="FG23" s="238"/>
      <c r="FH23" s="238"/>
      <c r="FI23" s="238"/>
      <c r="FJ23" s="238"/>
      <c r="FK23" s="238"/>
      <c r="FL23" s="238"/>
      <c r="FM23" s="238"/>
      <c r="FN23" s="238"/>
      <c r="FO23" s="238"/>
      <c r="FP23" s="238"/>
      <c r="FQ23" s="238"/>
      <c r="FR23" s="238"/>
      <c r="FS23" s="238"/>
      <c r="FT23" s="238"/>
      <c r="FU23" s="238"/>
      <c r="FV23" s="238"/>
      <c r="FW23" s="238"/>
      <c r="FX23" s="238"/>
      <c r="FY23" s="238"/>
      <c r="FZ23" s="238"/>
      <c r="GA23" s="238"/>
      <c r="GB23" s="238"/>
      <c r="GC23" s="238"/>
      <c r="GD23" s="238"/>
      <c r="GE23" s="238"/>
      <c r="GF23" s="238"/>
      <c r="GG23" s="238"/>
      <c r="GH23" s="238"/>
      <c r="GI23" s="238"/>
      <c r="GJ23" s="238"/>
      <c r="GK23" s="238"/>
      <c r="GL23" s="238"/>
      <c r="GM23" s="238"/>
      <c r="GN23" s="238"/>
      <c r="GO23" s="238"/>
      <c r="GP23" s="238"/>
      <c r="GQ23" s="238"/>
      <c r="GR23" s="238"/>
      <c r="GS23" s="238"/>
      <c r="GT23" s="238"/>
      <c r="GU23" s="238"/>
      <c r="GV23" s="238"/>
      <c r="GW23" s="238"/>
      <c r="GX23" s="238"/>
      <c r="GY23" s="238"/>
      <c r="GZ23" s="238"/>
      <c r="HA23" s="238"/>
      <c r="HB23" s="238"/>
      <c r="HC23" s="238"/>
      <c r="HD23" s="238"/>
      <c r="HE23" s="238"/>
      <c r="HF23" s="238"/>
      <c r="HG23" s="238"/>
      <c r="HH23" s="238"/>
      <c r="HI23" s="238"/>
      <c r="HJ23" s="238"/>
      <c r="HK23" s="238"/>
      <c r="HL23" s="238"/>
      <c r="HM23" s="238"/>
      <c r="HN23" s="238"/>
      <c r="HO23" s="238"/>
      <c r="HP23" s="238"/>
      <c r="HQ23" s="238"/>
      <c r="HR23" s="238"/>
      <c r="HS23" s="238"/>
      <c r="HT23" s="238"/>
      <c r="HU23" s="238"/>
      <c r="HV23" s="238"/>
      <c r="HW23" s="238"/>
      <c r="HX23" s="238"/>
      <c r="HY23" s="238"/>
      <c r="HZ23" s="238"/>
      <c r="IA23" s="238"/>
      <c r="IB23" s="238"/>
      <c r="IC23" s="238"/>
      <c r="ID23" s="238"/>
      <c r="IE23" s="238"/>
      <c r="IF23" s="238"/>
      <c r="IG23" s="238"/>
      <c r="IH23" s="238"/>
      <c r="II23" s="238"/>
      <c r="IJ23" s="238"/>
      <c r="IK23" s="238"/>
      <c r="IL23" s="238"/>
      <c r="IM23" s="238"/>
      <c r="IN23" s="238"/>
      <c r="IO23" s="238"/>
      <c r="IP23" s="238"/>
      <c r="IQ23" s="238"/>
      <c r="IR23" s="238"/>
      <c r="IS23" s="238"/>
      <c r="IT23" s="238"/>
      <c r="IU23" s="238"/>
      <c r="IV23" s="238"/>
      <c r="IW23" s="238"/>
    </row>
    <row r="24" customFormat="false" ht="15.75" hidden="true" customHeight="false" outlineLevel="0" collapsed="false">
      <c r="A24" s="240" t="s">
        <v>334</v>
      </c>
      <c r="B24" s="241"/>
      <c r="C24" s="239" t="e">
        <f aca="false">SUM(#REF!)</f>
        <v>#REF!</v>
      </c>
      <c r="D24" s="237"/>
      <c r="E24" s="237"/>
      <c r="F24" s="237"/>
      <c r="G24" s="237"/>
      <c r="H24" s="237"/>
      <c r="I24" s="237"/>
      <c r="J24" s="237"/>
      <c r="K24" s="237"/>
      <c r="L24" s="237"/>
      <c r="M24" s="237"/>
      <c r="N24" s="237"/>
      <c r="O24" s="237"/>
      <c r="P24" s="237"/>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38"/>
      <c r="EU24" s="238"/>
      <c r="EV24" s="238"/>
      <c r="EW24" s="238"/>
      <c r="EX24" s="238"/>
      <c r="EY24" s="238"/>
      <c r="EZ24" s="238"/>
      <c r="FA24" s="238"/>
      <c r="FB24" s="238"/>
      <c r="FC24" s="238"/>
      <c r="FD24" s="238"/>
      <c r="FE24" s="238"/>
      <c r="FF24" s="238"/>
      <c r="FG24" s="238"/>
      <c r="FH24" s="238"/>
      <c r="FI24" s="238"/>
      <c r="FJ24" s="238"/>
      <c r="FK24" s="238"/>
      <c r="FL24" s="238"/>
      <c r="FM24" s="238"/>
      <c r="FN24" s="238"/>
      <c r="FO24" s="238"/>
      <c r="FP24" s="238"/>
      <c r="FQ24" s="238"/>
      <c r="FR24" s="238"/>
      <c r="FS24" s="238"/>
      <c r="FT24" s="238"/>
      <c r="FU24" s="238"/>
      <c r="FV24" s="238"/>
      <c r="FW24" s="238"/>
      <c r="FX24" s="238"/>
      <c r="FY24" s="238"/>
      <c r="FZ24" s="238"/>
      <c r="GA24" s="238"/>
      <c r="GB24" s="238"/>
      <c r="GC24" s="238"/>
      <c r="GD24" s="238"/>
      <c r="GE24" s="238"/>
      <c r="GF24" s="238"/>
      <c r="GG24" s="238"/>
      <c r="GH24" s="238"/>
      <c r="GI24" s="238"/>
      <c r="GJ24" s="238"/>
      <c r="GK24" s="238"/>
      <c r="GL24" s="238"/>
      <c r="GM24" s="238"/>
      <c r="GN24" s="238"/>
      <c r="GO24" s="238"/>
      <c r="GP24" s="238"/>
      <c r="GQ24" s="238"/>
      <c r="GR24" s="238"/>
      <c r="GS24" s="238"/>
      <c r="GT24" s="238"/>
      <c r="GU24" s="238"/>
      <c r="GV24" s="238"/>
      <c r="GW24" s="238"/>
      <c r="GX24" s="238"/>
      <c r="GY24" s="238"/>
      <c r="GZ24" s="238"/>
      <c r="HA24" s="238"/>
      <c r="HB24" s="238"/>
      <c r="HC24" s="238"/>
      <c r="HD24" s="238"/>
      <c r="HE24" s="238"/>
      <c r="HF24" s="238"/>
      <c r="HG24" s="238"/>
      <c r="HH24" s="238"/>
      <c r="HI24" s="238"/>
      <c r="HJ24" s="238"/>
      <c r="HK24" s="238"/>
      <c r="HL24" s="238"/>
      <c r="HM24" s="238"/>
      <c r="HN24" s="238"/>
      <c r="HO24" s="238"/>
      <c r="HP24" s="238"/>
      <c r="HQ24" s="238"/>
      <c r="HR24" s="238"/>
      <c r="HS24" s="238"/>
      <c r="HT24" s="238"/>
      <c r="HU24" s="238"/>
      <c r="HV24" s="238"/>
      <c r="HW24" s="238"/>
      <c r="HX24" s="238"/>
      <c r="HY24" s="238"/>
      <c r="HZ24" s="238"/>
      <c r="IA24" s="238"/>
      <c r="IB24" s="238"/>
      <c r="IC24" s="238"/>
      <c r="ID24" s="238"/>
      <c r="IE24" s="238"/>
      <c r="IF24" s="238"/>
      <c r="IG24" s="238"/>
      <c r="IH24" s="238"/>
      <c r="II24" s="238"/>
      <c r="IJ24" s="238"/>
      <c r="IK24" s="238"/>
      <c r="IL24" s="238"/>
      <c r="IM24" s="238"/>
      <c r="IN24" s="238"/>
      <c r="IO24" s="238"/>
      <c r="IP24" s="238"/>
      <c r="IQ24" s="238"/>
      <c r="IR24" s="238"/>
      <c r="IS24" s="238"/>
      <c r="IT24" s="238"/>
      <c r="IU24" s="238"/>
      <c r="IV24" s="238"/>
      <c r="IW24" s="238"/>
    </row>
    <row r="25" customFormat="false" ht="15.75" hidden="true" customHeight="false" outlineLevel="0" collapsed="false">
      <c r="A25" s="182" t="s">
        <v>411</v>
      </c>
      <c r="B25" s="210"/>
      <c r="C25" s="183" t="n">
        <v>1</v>
      </c>
      <c r="D25" s="237"/>
      <c r="E25" s="237"/>
      <c r="F25" s="237"/>
      <c r="G25" s="237"/>
      <c r="H25" s="237"/>
      <c r="I25" s="237"/>
      <c r="J25" s="237"/>
      <c r="K25" s="237"/>
      <c r="L25" s="237"/>
      <c r="M25" s="237"/>
      <c r="N25" s="237"/>
      <c r="O25" s="237"/>
      <c r="P25" s="237"/>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c r="DI25" s="238"/>
      <c r="DJ25" s="238"/>
      <c r="DK25" s="238"/>
      <c r="DL25" s="238"/>
      <c r="DM25" s="238"/>
      <c r="DN25" s="238"/>
      <c r="DO25" s="238"/>
      <c r="DP25" s="238"/>
      <c r="DQ25" s="238"/>
      <c r="DR25" s="238"/>
      <c r="DS25" s="238"/>
      <c r="DT25" s="238"/>
      <c r="DU25" s="238"/>
      <c r="DV25" s="238"/>
      <c r="DW25" s="238"/>
      <c r="DX25" s="238"/>
      <c r="DY25" s="238"/>
      <c r="DZ25" s="238"/>
      <c r="EA25" s="238"/>
      <c r="EB25" s="238"/>
      <c r="EC25" s="238"/>
      <c r="ED25" s="238"/>
      <c r="EE25" s="238"/>
      <c r="EF25" s="238"/>
      <c r="EG25" s="238"/>
      <c r="EH25" s="238"/>
      <c r="EI25" s="238"/>
      <c r="EJ25" s="238"/>
      <c r="EK25" s="238"/>
      <c r="EL25" s="238"/>
      <c r="EM25" s="238"/>
      <c r="EN25" s="238"/>
      <c r="EO25" s="238"/>
      <c r="EP25" s="238"/>
      <c r="EQ25" s="238"/>
      <c r="ER25" s="238"/>
      <c r="ES25" s="238"/>
      <c r="ET25" s="238"/>
      <c r="EU25" s="238"/>
      <c r="EV25" s="238"/>
      <c r="EW25" s="238"/>
      <c r="EX25" s="238"/>
      <c r="EY25" s="238"/>
      <c r="EZ25" s="238"/>
      <c r="FA25" s="238"/>
      <c r="FB25" s="238"/>
      <c r="FC25" s="238"/>
      <c r="FD25" s="238"/>
      <c r="FE25" s="238"/>
      <c r="FF25" s="238"/>
      <c r="FG25" s="238"/>
      <c r="FH25" s="238"/>
      <c r="FI25" s="238"/>
      <c r="FJ25" s="238"/>
      <c r="FK25" s="238"/>
      <c r="FL25" s="238"/>
      <c r="FM25" s="238"/>
      <c r="FN25" s="238"/>
      <c r="FO25" s="238"/>
      <c r="FP25" s="238"/>
      <c r="FQ25" s="238"/>
      <c r="FR25" s="238"/>
      <c r="FS25" s="238"/>
      <c r="FT25" s="238"/>
      <c r="FU25" s="238"/>
      <c r="FV25" s="238"/>
      <c r="FW25" s="238"/>
      <c r="FX25" s="238"/>
      <c r="FY25" s="238"/>
      <c r="FZ25" s="238"/>
      <c r="GA25" s="238"/>
      <c r="GB25" s="238"/>
      <c r="GC25" s="238"/>
      <c r="GD25" s="238"/>
      <c r="GE25" s="238"/>
      <c r="GF25" s="238"/>
      <c r="GG25" s="238"/>
      <c r="GH25" s="238"/>
      <c r="GI25" s="238"/>
      <c r="GJ25" s="238"/>
      <c r="GK25" s="238"/>
      <c r="GL25" s="238"/>
      <c r="GM25" s="238"/>
      <c r="GN25" s="238"/>
      <c r="GO25" s="238"/>
      <c r="GP25" s="238"/>
      <c r="GQ25" s="238"/>
      <c r="GR25" s="238"/>
      <c r="GS25" s="238"/>
      <c r="GT25" s="238"/>
      <c r="GU25" s="238"/>
      <c r="GV25" s="238"/>
      <c r="GW25" s="238"/>
      <c r="GX25" s="238"/>
      <c r="GY25" s="238"/>
      <c r="GZ25" s="238"/>
      <c r="HA25" s="238"/>
      <c r="HB25" s="238"/>
      <c r="HC25" s="238"/>
      <c r="HD25" s="238"/>
      <c r="HE25" s="238"/>
      <c r="HF25" s="238"/>
      <c r="HG25" s="238"/>
      <c r="HH25" s="238"/>
      <c r="HI25" s="238"/>
      <c r="HJ25" s="238"/>
      <c r="HK25" s="238"/>
      <c r="HL25" s="238"/>
      <c r="HM25" s="238"/>
      <c r="HN25" s="238"/>
      <c r="HO25" s="238"/>
      <c r="HP25" s="238"/>
      <c r="HQ25" s="238"/>
      <c r="HR25" s="238"/>
      <c r="HS25" s="238"/>
      <c r="HT25" s="238"/>
      <c r="HU25" s="238"/>
      <c r="HV25" s="238"/>
      <c r="HW25" s="238"/>
      <c r="HX25" s="238"/>
      <c r="HY25" s="238"/>
      <c r="HZ25" s="238"/>
      <c r="IA25" s="238"/>
      <c r="IB25" s="238"/>
      <c r="IC25" s="238"/>
      <c r="ID25" s="238"/>
      <c r="IE25" s="238"/>
      <c r="IF25" s="238"/>
      <c r="IG25" s="238"/>
      <c r="IH25" s="238"/>
      <c r="II25" s="238"/>
      <c r="IJ25" s="238"/>
      <c r="IK25" s="238"/>
      <c r="IL25" s="238"/>
      <c r="IM25" s="238"/>
      <c r="IN25" s="238"/>
      <c r="IO25" s="238"/>
      <c r="IP25" s="238"/>
      <c r="IQ25" s="238"/>
      <c r="IR25" s="238"/>
      <c r="IS25" s="238"/>
      <c r="IT25" s="238"/>
      <c r="IU25" s="238"/>
      <c r="IV25" s="238"/>
      <c r="IW25" s="238"/>
    </row>
    <row r="26" customFormat="false" ht="15.75" hidden="true" customHeight="false" outlineLevel="0" collapsed="false">
      <c r="A26" s="242" t="s">
        <v>351</v>
      </c>
      <c r="B26" s="243"/>
      <c r="C26" s="244" t="e">
        <f aca="false">C24+C23+C25</f>
        <v>#REF!</v>
      </c>
      <c r="D26" s="237"/>
      <c r="E26" s="237"/>
      <c r="F26" s="237"/>
      <c r="G26" s="237"/>
      <c r="H26" s="237"/>
      <c r="I26" s="237"/>
      <c r="J26" s="237"/>
      <c r="K26" s="237"/>
      <c r="L26" s="237"/>
      <c r="M26" s="237"/>
      <c r="N26" s="237"/>
      <c r="O26" s="237"/>
      <c r="P26" s="237"/>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c r="DI26" s="238"/>
      <c r="DJ26" s="238"/>
      <c r="DK26" s="238"/>
      <c r="DL26" s="238"/>
      <c r="DM26" s="238"/>
      <c r="DN26" s="238"/>
      <c r="DO26" s="238"/>
      <c r="DP26" s="238"/>
      <c r="DQ26" s="238"/>
      <c r="DR26" s="238"/>
      <c r="DS26" s="238"/>
      <c r="DT26" s="238"/>
      <c r="DU26" s="238"/>
      <c r="DV26" s="238"/>
      <c r="DW26" s="238"/>
      <c r="DX26" s="238"/>
      <c r="DY26" s="238"/>
      <c r="DZ26" s="238"/>
      <c r="EA26" s="238"/>
      <c r="EB26" s="238"/>
      <c r="EC26" s="238"/>
      <c r="ED26" s="238"/>
      <c r="EE26" s="238"/>
      <c r="EF26" s="238"/>
      <c r="EG26" s="238"/>
      <c r="EH26" s="238"/>
      <c r="EI26" s="238"/>
      <c r="EJ26" s="238"/>
      <c r="EK26" s="238"/>
      <c r="EL26" s="238"/>
      <c r="EM26" s="238"/>
      <c r="EN26" s="238"/>
      <c r="EO26" s="238"/>
      <c r="EP26" s="238"/>
      <c r="EQ26" s="238"/>
      <c r="ER26" s="238"/>
      <c r="ES26" s="238"/>
      <c r="ET26" s="238"/>
      <c r="EU26" s="238"/>
      <c r="EV26" s="238"/>
      <c r="EW26" s="238"/>
      <c r="EX26" s="238"/>
      <c r="EY26" s="238"/>
      <c r="EZ26" s="238"/>
      <c r="FA26" s="238"/>
      <c r="FB26" s="238"/>
      <c r="FC26" s="238"/>
      <c r="FD26" s="238"/>
      <c r="FE26" s="238"/>
      <c r="FF26" s="238"/>
      <c r="FG26" s="238"/>
      <c r="FH26" s="238"/>
      <c r="FI26" s="238"/>
      <c r="FJ26" s="238"/>
      <c r="FK26" s="238"/>
      <c r="FL26" s="238"/>
      <c r="FM26" s="238"/>
      <c r="FN26" s="238"/>
      <c r="FO26" s="238"/>
      <c r="FP26" s="238"/>
      <c r="FQ26" s="238"/>
      <c r="FR26" s="238"/>
      <c r="FS26" s="238"/>
      <c r="FT26" s="238"/>
      <c r="FU26" s="238"/>
      <c r="FV26" s="238"/>
      <c r="FW26" s="238"/>
      <c r="FX26" s="238"/>
      <c r="FY26" s="238"/>
      <c r="FZ26" s="238"/>
      <c r="GA26" s="238"/>
      <c r="GB26" s="238"/>
      <c r="GC26" s="238"/>
      <c r="GD26" s="238"/>
      <c r="GE26" s="238"/>
      <c r="GF26" s="238"/>
      <c r="GG26" s="238"/>
      <c r="GH26" s="238"/>
      <c r="GI26" s="238"/>
      <c r="GJ26" s="238"/>
      <c r="GK26" s="238"/>
      <c r="GL26" s="238"/>
      <c r="GM26" s="238"/>
      <c r="GN26" s="238"/>
      <c r="GO26" s="238"/>
      <c r="GP26" s="238"/>
      <c r="GQ26" s="238"/>
      <c r="GR26" s="238"/>
      <c r="GS26" s="238"/>
      <c r="GT26" s="238"/>
      <c r="GU26" s="238"/>
      <c r="GV26" s="238"/>
      <c r="GW26" s="238"/>
      <c r="GX26" s="238"/>
      <c r="GY26" s="238"/>
      <c r="GZ26" s="238"/>
      <c r="HA26" s="238"/>
      <c r="HB26" s="238"/>
      <c r="HC26" s="238"/>
      <c r="HD26" s="238"/>
      <c r="HE26" s="238"/>
      <c r="HF26" s="238"/>
      <c r="HG26" s="238"/>
      <c r="HH26" s="238"/>
      <c r="HI26" s="238"/>
      <c r="HJ26" s="238"/>
      <c r="HK26" s="238"/>
      <c r="HL26" s="238"/>
      <c r="HM26" s="238"/>
      <c r="HN26" s="238"/>
      <c r="HO26" s="238"/>
      <c r="HP26" s="238"/>
      <c r="HQ26" s="238"/>
      <c r="HR26" s="238"/>
      <c r="HS26" s="238"/>
      <c r="HT26" s="238"/>
      <c r="HU26" s="238"/>
      <c r="HV26" s="238"/>
      <c r="HW26" s="238"/>
      <c r="HX26" s="238"/>
      <c r="HY26" s="238"/>
      <c r="HZ26" s="238"/>
      <c r="IA26" s="238"/>
      <c r="IB26" s="238"/>
      <c r="IC26" s="238"/>
      <c r="ID26" s="238"/>
      <c r="IE26" s="238"/>
      <c r="IF26" s="238"/>
      <c r="IG26" s="238"/>
      <c r="IH26" s="238"/>
      <c r="II26" s="238"/>
      <c r="IJ26" s="238"/>
      <c r="IK26" s="238"/>
      <c r="IL26" s="238"/>
      <c r="IM26" s="238"/>
      <c r="IN26" s="238"/>
      <c r="IO26" s="238"/>
      <c r="IP26" s="238"/>
      <c r="IQ26" s="238"/>
      <c r="IR26" s="238"/>
      <c r="IS26" s="238"/>
      <c r="IT26" s="238"/>
      <c r="IU26" s="238"/>
      <c r="IV26" s="238"/>
      <c r="IW26" s="238"/>
    </row>
    <row r="27" customFormat="false" ht="15.75" hidden="true" customHeight="false" outlineLevel="0" collapsed="false">
      <c r="A27" s="241"/>
      <c r="B27" s="241"/>
      <c r="C27" s="239"/>
      <c r="D27" s="237"/>
      <c r="E27" s="237"/>
      <c r="F27" s="237"/>
      <c r="G27" s="237"/>
      <c r="H27" s="237"/>
      <c r="I27" s="237"/>
      <c r="J27" s="237"/>
      <c r="K27" s="237"/>
      <c r="L27" s="237"/>
      <c r="M27" s="237"/>
      <c r="N27" s="237"/>
      <c r="O27" s="237"/>
      <c r="P27" s="237"/>
      <c r="Q27" s="210"/>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c r="HV27" s="210"/>
      <c r="HW27" s="210"/>
      <c r="HX27" s="210"/>
      <c r="HY27" s="210"/>
      <c r="HZ27" s="210"/>
      <c r="IA27" s="210"/>
      <c r="IB27" s="210"/>
      <c r="IC27" s="210"/>
      <c r="ID27" s="210"/>
      <c r="IE27" s="210"/>
      <c r="IF27" s="210"/>
      <c r="IG27" s="210"/>
      <c r="IH27" s="210"/>
      <c r="II27" s="210"/>
      <c r="IJ27" s="210"/>
      <c r="IK27" s="210"/>
      <c r="IL27" s="210"/>
      <c r="IM27" s="210"/>
      <c r="IN27" s="210"/>
      <c r="IO27" s="210"/>
      <c r="IP27" s="210"/>
      <c r="IQ27" s="210"/>
      <c r="IR27" s="210"/>
      <c r="IS27" s="210"/>
      <c r="IT27" s="210"/>
      <c r="IU27" s="210"/>
      <c r="IV27" s="210"/>
      <c r="IW27" s="210"/>
    </row>
    <row r="28" customFormat="false" ht="15.75" hidden="false" customHeight="false" outlineLevel="0" collapsed="false">
      <c r="A28" s="245" t="s">
        <v>412</v>
      </c>
      <c r="B28" s="246"/>
      <c r="C28" s="247"/>
      <c r="D28" s="237"/>
      <c r="E28" s="237"/>
      <c r="F28" s="237"/>
      <c r="G28" s="237"/>
      <c r="H28" s="237"/>
      <c r="I28" s="237"/>
      <c r="J28" s="237"/>
      <c r="K28" s="237"/>
      <c r="L28" s="237"/>
      <c r="M28" s="237"/>
      <c r="N28" s="237"/>
      <c r="O28" s="237"/>
      <c r="P28" s="237"/>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c r="IW28" s="248"/>
    </row>
    <row r="29" customFormat="false" ht="15.75" hidden="false" customHeight="false" outlineLevel="0" collapsed="false">
      <c r="A29" s="229" t="s">
        <v>413</v>
      </c>
      <c r="B29" s="230" t="s">
        <v>140</v>
      </c>
      <c r="C29" s="231"/>
      <c r="D29" s="237"/>
      <c r="E29" s="237"/>
      <c r="F29" s="237"/>
      <c r="G29" s="237"/>
      <c r="H29" s="237"/>
      <c r="I29" s="237"/>
      <c r="J29" s="237"/>
      <c r="K29" s="237"/>
      <c r="L29" s="237"/>
      <c r="M29" s="237"/>
      <c r="N29" s="237"/>
      <c r="O29" s="237"/>
      <c r="P29" s="237"/>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c r="EQ29" s="248"/>
      <c r="ER29" s="248"/>
      <c r="ES29" s="248"/>
      <c r="ET29" s="248"/>
      <c r="EU29" s="248"/>
      <c r="EV29" s="248"/>
      <c r="EW29" s="248"/>
      <c r="EX29" s="248"/>
      <c r="EY29" s="248"/>
      <c r="EZ29" s="248"/>
      <c r="FA29" s="248"/>
      <c r="FB29" s="248"/>
      <c r="FC29" s="248"/>
      <c r="FD29" s="248"/>
      <c r="FE29" s="248"/>
      <c r="FF29" s="248"/>
      <c r="FG29" s="248"/>
      <c r="FH29" s="248"/>
      <c r="FI29" s="248"/>
      <c r="FJ29" s="248"/>
      <c r="FK29" s="248"/>
      <c r="FL29" s="248"/>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c r="GI29" s="248"/>
      <c r="GJ29" s="248"/>
      <c r="GK29" s="248"/>
      <c r="GL29" s="248"/>
      <c r="GM29" s="248"/>
      <c r="GN29" s="248"/>
      <c r="GO29" s="248"/>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c r="IW29" s="248"/>
    </row>
    <row r="30" customFormat="false" ht="12.75" hidden="false" customHeight="false" outlineLevel="0" collapsed="false">
      <c r="A30" s="249" t="s">
        <v>414</v>
      </c>
      <c r="B30" s="250" t="s">
        <v>415</v>
      </c>
      <c r="C30" s="250"/>
      <c r="D30" s="251" t="n">
        <f aca="false">'CC 103857 - Headcount'!C173</f>
        <v>0</v>
      </c>
      <c r="E30" s="251" t="n">
        <f aca="false">'CC 103857 - Headcount'!D173</f>
        <v>0</v>
      </c>
      <c r="F30" s="251" t="n">
        <f aca="false">'CC 103857 - Headcount'!E173</f>
        <v>0</v>
      </c>
      <c r="G30" s="251" t="n">
        <f aca="false">'CC 103857 - Headcount'!F173</f>
        <v>0</v>
      </c>
      <c r="H30" s="251" t="n">
        <f aca="false">'CC 103857 - Headcount'!G173</f>
        <v>0</v>
      </c>
      <c r="I30" s="251" t="n">
        <f aca="false">'CC 103857 - Headcount'!H173</f>
        <v>0</v>
      </c>
      <c r="J30" s="251" t="n">
        <f aca="false">'CC 103857 - Headcount'!I173</f>
        <v>0</v>
      </c>
      <c r="K30" s="251" t="n">
        <f aca="false">'CC 103857 - Headcount'!J173</f>
        <v>0</v>
      </c>
      <c r="L30" s="251" t="n">
        <f aca="false">'CC 103857 - Headcount'!K173</f>
        <v>0</v>
      </c>
      <c r="M30" s="251" t="n">
        <f aca="false">'CC 103857 - Headcount'!L173</f>
        <v>0</v>
      </c>
      <c r="N30" s="251" t="n">
        <f aca="false">'CC 103857 - Headcount'!M173</f>
        <v>0</v>
      </c>
      <c r="O30" s="251" t="n">
        <f aca="false">'CC 103857 - Headcount'!N173</f>
        <v>0</v>
      </c>
      <c r="P30" s="251" t="n">
        <f aca="false">SUM(D30:O30)</f>
        <v>0</v>
      </c>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c r="DM30" s="252"/>
      <c r="DN30" s="252"/>
      <c r="DO30" s="252"/>
      <c r="DP30" s="252"/>
      <c r="DQ30" s="252"/>
      <c r="DR30" s="252"/>
      <c r="DS30" s="252"/>
      <c r="DT30" s="252"/>
      <c r="DU30" s="252"/>
      <c r="DV30" s="252"/>
      <c r="DW30" s="252"/>
      <c r="DX30" s="252"/>
      <c r="DY30" s="252"/>
      <c r="DZ30" s="252"/>
      <c r="EA30" s="252"/>
      <c r="EB30" s="252"/>
      <c r="EC30" s="252"/>
      <c r="ED30" s="252"/>
      <c r="EE30" s="252"/>
      <c r="EF30" s="252"/>
      <c r="EG30" s="252"/>
      <c r="EH30" s="252"/>
      <c r="EI30" s="252"/>
      <c r="EJ30" s="252"/>
      <c r="EK30" s="252"/>
      <c r="EL30" s="252"/>
      <c r="EM30" s="252"/>
      <c r="EN30" s="252"/>
      <c r="EO30" s="252"/>
      <c r="EP30" s="252"/>
      <c r="EQ30" s="252"/>
      <c r="ER30" s="252"/>
      <c r="ES30" s="252"/>
      <c r="ET30" s="252"/>
      <c r="EU30" s="252"/>
      <c r="EV30" s="252"/>
      <c r="EW30" s="252"/>
      <c r="EX30" s="252"/>
      <c r="EY30" s="252"/>
      <c r="EZ30" s="252"/>
      <c r="FA30" s="252"/>
      <c r="FB30" s="252"/>
      <c r="FC30" s="252"/>
      <c r="FD30" s="252"/>
      <c r="FE30" s="252"/>
      <c r="FF30" s="252"/>
      <c r="FG30" s="252"/>
      <c r="FH30" s="252"/>
      <c r="FI30" s="252"/>
      <c r="FJ30" s="252"/>
      <c r="FK30" s="252"/>
      <c r="FL30" s="252"/>
      <c r="FM30" s="252"/>
      <c r="FN30" s="252"/>
      <c r="FO30" s="252"/>
      <c r="FP30" s="252"/>
      <c r="FQ30" s="252"/>
      <c r="FR30" s="252"/>
      <c r="FS30" s="252"/>
      <c r="FT30" s="252"/>
      <c r="FU30" s="252"/>
      <c r="FV30" s="252"/>
      <c r="FW30" s="252"/>
      <c r="FX30" s="252"/>
      <c r="FY30" s="252"/>
      <c r="FZ30" s="252"/>
      <c r="GA30" s="252"/>
      <c r="GB30" s="252"/>
      <c r="GC30" s="252"/>
      <c r="GD30" s="252"/>
      <c r="GE30" s="252"/>
      <c r="GF30" s="252"/>
      <c r="GG30" s="252"/>
      <c r="GH30" s="252"/>
      <c r="GI30" s="252"/>
      <c r="GJ30" s="252"/>
      <c r="GK30" s="252"/>
      <c r="GL30" s="252"/>
      <c r="GM30" s="252"/>
      <c r="GN30" s="252"/>
      <c r="GO30" s="252"/>
      <c r="GP30" s="252"/>
      <c r="GQ30" s="252"/>
      <c r="GR30" s="252"/>
      <c r="GS30" s="252"/>
      <c r="GT30" s="252"/>
      <c r="GU30" s="252"/>
      <c r="GV30" s="252"/>
      <c r="GW30" s="252"/>
      <c r="GX30" s="252"/>
      <c r="GY30" s="252"/>
      <c r="GZ30" s="252"/>
      <c r="HA30" s="252"/>
      <c r="HB30" s="252"/>
      <c r="HC30" s="252"/>
      <c r="HD30" s="252"/>
      <c r="HE30" s="252"/>
      <c r="HF30" s="252"/>
      <c r="HG30" s="252"/>
      <c r="HH30" s="252"/>
      <c r="HI30" s="252"/>
      <c r="HJ30" s="252"/>
      <c r="HK30" s="252"/>
      <c r="HL30" s="252"/>
      <c r="HM30" s="252"/>
      <c r="HN30" s="252"/>
      <c r="HO30" s="252"/>
      <c r="HP30" s="252"/>
      <c r="HQ30" s="252"/>
      <c r="HR30" s="252"/>
      <c r="HS30" s="252"/>
      <c r="HT30" s="252"/>
      <c r="HU30" s="252"/>
      <c r="HV30" s="252"/>
      <c r="HW30" s="252"/>
      <c r="HX30" s="252"/>
      <c r="HY30" s="252"/>
      <c r="HZ30" s="252"/>
      <c r="IA30" s="252"/>
      <c r="IB30" s="252"/>
      <c r="IC30" s="252"/>
      <c r="ID30" s="252"/>
      <c r="IE30" s="252"/>
      <c r="IF30" s="252"/>
      <c r="IG30" s="252"/>
      <c r="IH30" s="252"/>
      <c r="II30" s="252"/>
      <c r="IJ30" s="252"/>
      <c r="IK30" s="252"/>
      <c r="IL30" s="252"/>
      <c r="IM30" s="252"/>
      <c r="IN30" s="252"/>
      <c r="IO30" s="252"/>
      <c r="IP30" s="252"/>
      <c r="IQ30" s="252"/>
      <c r="IR30" s="252"/>
      <c r="IS30" s="252"/>
      <c r="IT30" s="252"/>
      <c r="IU30" s="252"/>
      <c r="IV30" s="252"/>
      <c r="IW30" s="252"/>
    </row>
    <row r="31" customFormat="false" ht="12.75" hidden="false" customHeight="false" outlineLevel="0" collapsed="false">
      <c r="A31" s="253" t="s">
        <v>414</v>
      </c>
      <c r="B31" s="254" t="s">
        <v>416</v>
      </c>
      <c r="C31" s="254"/>
      <c r="D31" s="255"/>
      <c r="E31" s="255"/>
      <c r="F31" s="255"/>
      <c r="G31" s="255"/>
      <c r="H31" s="255"/>
      <c r="I31" s="255"/>
      <c r="J31" s="255"/>
      <c r="K31" s="255"/>
      <c r="L31" s="255"/>
      <c r="M31" s="255"/>
      <c r="N31" s="255"/>
      <c r="O31" s="255"/>
      <c r="P31" s="255" t="n">
        <f aca="false">SUM(D31:O31)</f>
        <v>0</v>
      </c>
    </row>
    <row r="32" customFormat="false" ht="12.75" hidden="false" customHeight="false" outlineLevel="0" collapsed="false">
      <c r="A32" s="256"/>
      <c r="B32" s="257" t="s">
        <v>417</v>
      </c>
      <c r="C32" s="258"/>
      <c r="D32" s="259" t="n">
        <f aca="false">SUM(D30:D31)</f>
        <v>0</v>
      </c>
      <c r="E32" s="259" t="n">
        <f aca="false">SUM(E30:E31)</f>
        <v>0</v>
      </c>
      <c r="F32" s="259" t="n">
        <f aca="false">SUM(F30:F31)</f>
        <v>0</v>
      </c>
      <c r="G32" s="259" t="n">
        <f aca="false">SUM(G30:G31)</f>
        <v>0</v>
      </c>
      <c r="H32" s="259" t="n">
        <f aca="false">SUM(H30:H31)</f>
        <v>0</v>
      </c>
      <c r="I32" s="259" t="n">
        <f aca="false">SUM(I30:I31)</f>
        <v>0</v>
      </c>
      <c r="J32" s="259" t="n">
        <f aca="false">SUM(J30:J31)</f>
        <v>0</v>
      </c>
      <c r="K32" s="259" t="n">
        <f aca="false">SUM(K30:K31)</f>
        <v>0</v>
      </c>
      <c r="L32" s="259" t="n">
        <f aca="false">SUM(L30:L31)</f>
        <v>0</v>
      </c>
      <c r="M32" s="259" t="n">
        <f aca="false">SUM(M30:M31)</f>
        <v>0</v>
      </c>
      <c r="N32" s="259" t="n">
        <f aca="false">SUM(N30:N31)</f>
        <v>0</v>
      </c>
      <c r="O32" s="259" t="n">
        <f aca="false">SUM(O30:O31)</f>
        <v>0</v>
      </c>
      <c r="P32" s="259" t="n">
        <f aca="false">SUM(P30:P31)</f>
        <v>0</v>
      </c>
      <c r="Q32" s="260"/>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row>
    <row r="33" customFormat="false" ht="12.75" hidden="false" customHeight="false" outlineLevel="0" collapsed="false">
      <c r="A33" s="253" t="s">
        <v>418</v>
      </c>
      <c r="B33" s="261" t="s">
        <v>419</v>
      </c>
      <c r="C33" s="254"/>
      <c r="D33" s="262" t="n">
        <f aca="false">('CC 103857 - Headcount'!C30)*(Assumptions!$B$2/12)+('CC 103857 - Detail Expenses'!D32)*Assumptions!$B$8</f>
        <v>0</v>
      </c>
      <c r="E33" s="262" t="n">
        <f aca="false">('CC 103857 - Headcount'!D47)*(Assumptions!$B$2/12)+('CC 103857 - Detail Expenses'!E32)*Assumptions!$B$8</f>
        <v>0</v>
      </c>
      <c r="F33" s="262" t="n">
        <f aca="false">('CC 103857 - Headcount'!E47)*(Assumptions!$B$2/12)+('CC 103857 - Detail Expenses'!F32)*Assumptions!$B$8</f>
        <v>0</v>
      </c>
      <c r="G33" s="262" t="n">
        <f aca="false">('CC 103857 - Headcount'!F47)*(Assumptions!$B$2/12)+('CC 103857 - Detail Expenses'!G32)*Assumptions!$B$8</f>
        <v>0</v>
      </c>
      <c r="H33" s="262" t="n">
        <f aca="false">('CC 103857 - Headcount'!G47)*(Assumptions!$B$2/12)+('CC 103857 - Detail Expenses'!H32)*Assumptions!$B$8</f>
        <v>0</v>
      </c>
      <c r="I33" s="262" t="n">
        <f aca="false">('CC 103857 - Headcount'!H47)*(Assumptions!$B$2/12)+('CC 103857 - Detail Expenses'!I32)*Assumptions!$B$8</f>
        <v>0</v>
      </c>
      <c r="J33" s="262" t="n">
        <f aca="false">('CC 103857 - Headcount'!I47)*(Assumptions!$B$2/12)+('CC 103857 - Detail Expenses'!J32)*Assumptions!$B$8</f>
        <v>0</v>
      </c>
      <c r="K33" s="262" t="n">
        <f aca="false">('CC 103857 - Headcount'!J47)*(Assumptions!$B$2/12)+('CC 103857 - Detail Expenses'!K32)*Assumptions!$B$8</f>
        <v>0</v>
      </c>
      <c r="L33" s="262" t="n">
        <f aca="false">('CC 103857 - Headcount'!K47)*(Assumptions!$B$2/12)+('CC 103857 - Detail Expenses'!L32)*Assumptions!$B$8</f>
        <v>0</v>
      </c>
      <c r="M33" s="262" t="n">
        <f aca="false">('CC 103857 - Headcount'!L47)*(Assumptions!$B$2/12)+('CC 103857 - Detail Expenses'!M32)*Assumptions!$B$8</f>
        <v>0</v>
      </c>
      <c r="N33" s="262" t="n">
        <f aca="false">('CC 103857 - Headcount'!M47)*(Assumptions!$B$2/12)+('CC 103857 - Detail Expenses'!N32)*Assumptions!$B$8</f>
        <v>0</v>
      </c>
      <c r="O33" s="262" t="n">
        <f aca="false">('CC 103857 - Headcount'!N47)*(Assumptions!$B$2/12)+('CC 103857 - Detail Expenses'!O32)*Assumptions!$B$8</f>
        <v>0</v>
      </c>
      <c r="P33" s="263" t="n">
        <f aca="false">SUM(D33:O33)</f>
        <v>0</v>
      </c>
    </row>
    <row r="34" customFormat="false" ht="12.75" hidden="false" customHeight="false" outlineLevel="0" collapsed="false">
      <c r="A34" s="253" t="s">
        <v>420</v>
      </c>
      <c r="B34" s="254" t="s">
        <v>421</v>
      </c>
      <c r="C34" s="254"/>
      <c r="D34" s="264" t="n">
        <f aca="false">IF('CC 103857 - Headcount'!C30=0,0,IF(D32/'CC 103857 - Headcount'!C30&lt;=Assumptions!$B$12/12,D32*Assumptions!$B$14,(D32/'CC 103857 - Headcount'!C30-Assumptions!$B$12/12)*Assumptions!$B$16*'CC 103857 - Headcount'!C30+Assumptions!$B$12/12*Assumptions!$B$14*'CC 103857 - Headcount'!C30))</f>
        <v>0</v>
      </c>
      <c r="E34" s="264" t="n">
        <f aca="false">IF('CC 103857 - Headcount'!D30=0,0,IF(E32/'CC 103857 - Headcount'!D30&lt;=Assumptions!$B$12/12,E32*Assumptions!$B$14,(E32/'CC 103857 - Headcount'!D30-Assumptions!$B$12/12)*Assumptions!$B$16*'CC 103857 - Headcount'!D30+Assumptions!$B$12/12*Assumptions!$B$14*'CC 103857 - Headcount'!D30))</f>
        <v>0</v>
      </c>
      <c r="F34" s="264" t="n">
        <f aca="false">IF('CC 103857 - Headcount'!E30=0,0,IF(F32/'CC 103857 - Headcount'!E30&lt;=Assumptions!$B$12/12,F32*Assumptions!$B$14,(F32/'CC 103857 - Headcount'!E30-Assumptions!$B$12/12)*Assumptions!$B$16*'CC 103857 - Headcount'!E30+Assumptions!$B$12/12*Assumptions!$B$14*'CC 103857 - Headcount'!E30))</f>
        <v>0</v>
      </c>
      <c r="G34" s="264" t="n">
        <f aca="false">IF('CC 103857 - Headcount'!F30=0,0,IF(G32/'CC 103857 - Headcount'!F30&lt;=Assumptions!$B$12/12,G32*Assumptions!$B$14,(G32/'CC 103857 - Headcount'!F30-Assumptions!$B$12/12)*Assumptions!$B$16*'CC 103857 - Headcount'!F30+Assumptions!$B$12/12*Assumptions!$B$14*'CC 103857 - Headcount'!F30))</f>
        <v>0</v>
      </c>
      <c r="H34" s="264" t="n">
        <f aca="false">IF('CC 103857 - Headcount'!G30=0,0,IF(H32/'CC 103857 - Headcount'!G30&lt;=Assumptions!$B$12/12,H32*Assumptions!$B$14,(H32/'CC 103857 - Headcount'!G30-Assumptions!$B$12/12)*Assumptions!$B$16*'CC 103857 - Headcount'!G30+Assumptions!$B$12/12*Assumptions!$B$14*'CC 103857 - Headcount'!G30))</f>
        <v>0</v>
      </c>
      <c r="I34" s="264" t="n">
        <f aca="false">IF('CC 103857 - Headcount'!H30=0,0,IF(I32/'CC 103857 - Headcount'!H30&lt;=Assumptions!$B$12/12,I32*Assumptions!$B$14,(I32/'CC 103857 - Headcount'!H30-Assumptions!$B$12/12)*Assumptions!$B$16*'CC 103857 - Headcount'!H30+Assumptions!$B$12/12*Assumptions!$B$14*'CC 103857 - Headcount'!H30))</f>
        <v>0</v>
      </c>
      <c r="J34" s="264" t="n">
        <f aca="false">IF('CC 103857 - Headcount'!I30=0,0,IF(J32/'CC 103857 - Headcount'!I30&lt;=Assumptions!$B$12/12,J32*Assumptions!$B$14,(J32/'CC 103857 - Headcount'!I30-Assumptions!$B$12/12)*Assumptions!$B$16*'CC 103857 - Headcount'!I30+Assumptions!$B$12/12*Assumptions!$B$14*'CC 103857 - Headcount'!I30))</f>
        <v>0</v>
      </c>
      <c r="K34" s="264" t="n">
        <f aca="false">IF('CC 103857 - Headcount'!J30=0,0,IF(K32/'CC 103857 - Headcount'!J30&lt;=Assumptions!$B$12/12,K32*Assumptions!$B$14,(K32/'CC 103857 - Headcount'!J30-Assumptions!$B$12/12)*Assumptions!$B$16*'CC 103857 - Headcount'!J30+Assumptions!$B$12/12*Assumptions!$B$14*'CC 103857 - Headcount'!J30))</f>
        <v>0</v>
      </c>
      <c r="L34" s="264" t="n">
        <f aca="false">IF('CC 103857 - Headcount'!K30=0,0,IF(L32/'CC 103857 - Headcount'!K30&lt;=Assumptions!$B$12/12,L32*Assumptions!$B$14,(L32/'CC 103857 - Headcount'!K30-Assumptions!$B$12/12)*Assumptions!$B$16*'CC 103857 - Headcount'!K30+Assumptions!$B$12/12*Assumptions!$B$14*'CC 103857 - Headcount'!K30))</f>
        <v>0</v>
      </c>
      <c r="M34" s="264" t="n">
        <f aca="false">IF('CC 103857 - Headcount'!L30=0,0,IF(M32/'CC 103857 - Headcount'!L30&lt;=Assumptions!$B$12/12,M32*Assumptions!$B$14,(M32/'CC 103857 - Headcount'!L30-Assumptions!$B$12/12)*Assumptions!$B$16*'CC 103857 - Headcount'!L30+Assumptions!$B$12/12*Assumptions!$B$14*'CC 103857 - Headcount'!L30))</f>
        <v>0</v>
      </c>
      <c r="N34" s="264" t="n">
        <f aca="false">IF('CC 103857 - Headcount'!M30=0,0,IF(N32/'CC 103857 - Headcount'!M30&lt;=Assumptions!$B$12/12,N32*Assumptions!$B$14,(N32/'CC 103857 - Headcount'!M30-Assumptions!$B$12/12)*Assumptions!$B$16*'CC 103857 - Headcount'!M30+Assumptions!$B$12/12*Assumptions!$B$14*'CC 103857 - Headcount'!M30))</f>
        <v>0</v>
      </c>
      <c r="O34" s="264" t="n">
        <f aca="false">IF('CC 103857 - Headcount'!N30=0,0,IF(O32/'CC 103857 - Headcount'!N30&lt;=Assumptions!$B$12/12,O32*Assumptions!$B$14,(O32/'CC 103857 - Headcount'!N30-Assumptions!$B$12/12)*Assumptions!$B$16*'CC 103857 - Headcount'!N30+Assumptions!$B$12/12*Assumptions!$B$14*'CC 103857 - Headcount'!N30))</f>
        <v>0</v>
      </c>
      <c r="P34" s="265" t="n">
        <f aca="false">SUM(D34:O34)</f>
        <v>0</v>
      </c>
    </row>
    <row r="35" customFormat="false" ht="12.75" hidden="false" customHeight="false" outlineLevel="0" collapsed="false">
      <c r="A35" s="256"/>
      <c r="B35" s="266" t="s">
        <v>422</v>
      </c>
      <c r="C35" s="258"/>
      <c r="D35" s="267" t="n">
        <f aca="false">SUM(D33:D34)</f>
        <v>0</v>
      </c>
      <c r="E35" s="267" t="n">
        <f aca="false">SUM(E33:E34)</f>
        <v>0</v>
      </c>
      <c r="F35" s="267" t="n">
        <f aca="false">SUM(F33:F34)</f>
        <v>0</v>
      </c>
      <c r="G35" s="267" t="n">
        <f aca="false">SUM(G33:G34)</f>
        <v>0</v>
      </c>
      <c r="H35" s="267" t="n">
        <f aca="false">SUM(H33:H34)</f>
        <v>0</v>
      </c>
      <c r="I35" s="267" t="n">
        <f aca="false">SUM(I33:I34)</f>
        <v>0</v>
      </c>
      <c r="J35" s="267" t="n">
        <f aca="false">SUM(J33:J34)</f>
        <v>0</v>
      </c>
      <c r="K35" s="267" t="n">
        <f aca="false">SUM(K33:K34)</f>
        <v>0</v>
      </c>
      <c r="L35" s="267" t="n">
        <f aca="false">SUM(L33:L34)</f>
        <v>0</v>
      </c>
      <c r="M35" s="267" t="n">
        <f aca="false">SUM(M33:M34)</f>
        <v>0</v>
      </c>
      <c r="N35" s="267" t="n">
        <f aca="false">SUM(N33:N34)</f>
        <v>0</v>
      </c>
      <c r="O35" s="267" t="n">
        <f aca="false">SUM(O33:O34)</f>
        <v>0</v>
      </c>
      <c r="P35" s="267" t="n">
        <f aca="false">SUM(P33:P34)</f>
        <v>0</v>
      </c>
      <c r="Q35" s="260"/>
      <c r="R35" s="268"/>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row>
    <row r="36" customFormat="false" ht="12.75" hidden="false" customHeight="false" outlineLevel="0" collapsed="false">
      <c r="A36" s="253" t="s">
        <v>213</v>
      </c>
      <c r="B36" s="269" t="s">
        <v>214</v>
      </c>
      <c r="C36" s="254"/>
      <c r="D36" s="270" t="n">
        <v>0</v>
      </c>
      <c r="E36" s="270" t="n">
        <v>0</v>
      </c>
      <c r="F36" s="270" t="n">
        <v>0</v>
      </c>
      <c r="G36" s="270" t="n">
        <v>0</v>
      </c>
      <c r="H36" s="270" t="n">
        <v>0</v>
      </c>
      <c r="I36" s="270" t="n">
        <v>0</v>
      </c>
      <c r="J36" s="270" t="n">
        <v>0</v>
      </c>
      <c r="K36" s="270" t="n">
        <v>0</v>
      </c>
      <c r="L36" s="270" t="n">
        <v>0</v>
      </c>
      <c r="M36" s="270" t="n">
        <v>0</v>
      </c>
      <c r="N36" s="270" t="n">
        <v>0</v>
      </c>
      <c r="O36" s="270" t="n">
        <v>0</v>
      </c>
      <c r="P36" s="270" t="n">
        <f aca="false">SUM(D36:O36)</f>
        <v>0</v>
      </c>
      <c r="R36" s="271"/>
    </row>
    <row r="37" customFormat="false" ht="12.75" hidden="false" customHeight="false" outlineLevel="0" collapsed="false">
      <c r="A37" s="272" t="s">
        <v>215</v>
      </c>
      <c r="B37" s="254" t="s">
        <v>216</v>
      </c>
      <c r="C37" s="254"/>
      <c r="D37" s="263" t="n">
        <f aca="false">+'CC 103857 - Headcount'!C128</f>
        <v>0</v>
      </c>
      <c r="E37" s="263" t="n">
        <f aca="false">+'CC 103857 - Headcount'!D128</f>
        <v>0</v>
      </c>
      <c r="F37" s="263" t="n">
        <f aca="false">+'CC 103857 - Headcount'!E128</f>
        <v>0</v>
      </c>
      <c r="G37" s="263" t="n">
        <f aca="false">+'CC 103857 - Headcount'!F128</f>
        <v>0</v>
      </c>
      <c r="H37" s="263" t="n">
        <f aca="false">+'CC 103857 - Headcount'!G128</f>
        <v>0</v>
      </c>
      <c r="I37" s="263" t="n">
        <f aca="false">+'CC 103857 - Headcount'!H128</f>
        <v>0</v>
      </c>
      <c r="J37" s="263" t="n">
        <f aca="false">+'CC 103857 - Headcount'!I128</f>
        <v>0</v>
      </c>
      <c r="K37" s="263" t="n">
        <f aca="false">+'CC 103857 - Headcount'!J128</f>
        <v>0</v>
      </c>
      <c r="L37" s="263" t="n">
        <f aca="false">+'CC 103857 - Headcount'!K128</f>
        <v>0</v>
      </c>
      <c r="M37" s="263" t="n">
        <f aca="false">+'CC 103857 - Headcount'!L128</f>
        <v>0</v>
      </c>
      <c r="N37" s="263" t="n">
        <f aca="false">+'CC 103857 - Headcount'!M128</f>
        <v>0</v>
      </c>
      <c r="O37" s="263" t="n">
        <f aca="false">+'CC 103857 - Headcount'!N128</f>
        <v>0</v>
      </c>
      <c r="P37" s="263" t="n">
        <f aca="false">SUM(D37:O37)</f>
        <v>0</v>
      </c>
    </row>
    <row r="38" customFormat="false" ht="12.75" hidden="false" customHeight="false" outlineLevel="0" collapsed="false">
      <c r="A38" s="253" t="s">
        <v>217</v>
      </c>
      <c r="B38" s="273" t="s">
        <v>218</v>
      </c>
      <c r="C38" s="254"/>
      <c r="D38" s="270" t="n">
        <v>0</v>
      </c>
      <c r="E38" s="270" t="n">
        <v>0</v>
      </c>
      <c r="F38" s="270" t="n">
        <v>0</v>
      </c>
      <c r="G38" s="270" t="n">
        <v>0</v>
      </c>
      <c r="H38" s="270" t="n">
        <v>0</v>
      </c>
      <c r="I38" s="270" t="n">
        <v>0</v>
      </c>
      <c r="J38" s="270" t="n">
        <v>0</v>
      </c>
      <c r="K38" s="270" t="n">
        <v>0</v>
      </c>
      <c r="L38" s="270" t="n">
        <v>0</v>
      </c>
      <c r="M38" s="270" t="n">
        <v>0</v>
      </c>
      <c r="N38" s="270" t="n">
        <v>0</v>
      </c>
      <c r="O38" s="270" t="n">
        <v>0</v>
      </c>
      <c r="P38" s="270" t="n">
        <f aca="false">SUM(D38:O38)</f>
        <v>0</v>
      </c>
    </row>
    <row r="39" customFormat="false" ht="12.75" hidden="false" customHeight="false" outlineLevel="0" collapsed="false">
      <c r="A39" s="253" t="s">
        <v>219</v>
      </c>
      <c r="B39" s="273" t="s">
        <v>220</v>
      </c>
      <c r="C39" s="254"/>
      <c r="D39" s="270" t="n">
        <v>0</v>
      </c>
      <c r="E39" s="270" t="n">
        <v>0</v>
      </c>
      <c r="F39" s="270" t="n">
        <v>0</v>
      </c>
      <c r="G39" s="270" t="n">
        <v>0</v>
      </c>
      <c r="H39" s="270" t="n">
        <v>0</v>
      </c>
      <c r="I39" s="270" t="n">
        <v>0</v>
      </c>
      <c r="J39" s="270" t="n">
        <v>0</v>
      </c>
      <c r="K39" s="270" t="n">
        <v>0</v>
      </c>
      <c r="L39" s="270" t="n">
        <v>0</v>
      </c>
      <c r="M39" s="270" t="n">
        <v>0</v>
      </c>
      <c r="N39" s="270" t="n">
        <v>0</v>
      </c>
      <c r="O39" s="270" t="n">
        <v>0</v>
      </c>
      <c r="P39" s="270" t="n">
        <f aca="false">SUM(D39:O39)</f>
        <v>0</v>
      </c>
    </row>
    <row r="40" customFormat="false" ht="12.75" hidden="false" customHeight="false" outlineLevel="0" collapsed="false">
      <c r="A40" s="272" t="s">
        <v>221</v>
      </c>
      <c r="B40" s="273" t="s">
        <v>222</v>
      </c>
      <c r="C40" s="254"/>
      <c r="D40" s="270" t="n">
        <v>0</v>
      </c>
      <c r="E40" s="270" t="n">
        <v>0</v>
      </c>
      <c r="F40" s="270" t="n">
        <v>0</v>
      </c>
      <c r="G40" s="270" t="n">
        <v>0</v>
      </c>
      <c r="H40" s="270" t="n">
        <v>0</v>
      </c>
      <c r="I40" s="270" t="n">
        <v>0</v>
      </c>
      <c r="J40" s="270" t="n">
        <v>0</v>
      </c>
      <c r="K40" s="270" t="n">
        <v>0</v>
      </c>
      <c r="L40" s="270" t="n">
        <v>0</v>
      </c>
      <c r="M40" s="270" t="n">
        <v>0</v>
      </c>
      <c r="N40" s="270" t="n">
        <v>0</v>
      </c>
      <c r="O40" s="270" t="n">
        <v>0</v>
      </c>
      <c r="P40" s="270" t="n">
        <f aca="false">SUM(D40:O40)</f>
        <v>0</v>
      </c>
    </row>
    <row r="41" customFormat="false" ht="12.75" hidden="false" customHeight="false" outlineLevel="0" collapsed="false">
      <c r="A41" s="253" t="s">
        <v>223</v>
      </c>
      <c r="B41" s="273" t="s">
        <v>224</v>
      </c>
      <c r="C41" s="254"/>
      <c r="D41" s="270" t="n">
        <v>0</v>
      </c>
      <c r="E41" s="270" t="n">
        <v>0</v>
      </c>
      <c r="F41" s="270" t="n">
        <v>0</v>
      </c>
      <c r="G41" s="270" t="n">
        <v>0</v>
      </c>
      <c r="H41" s="270" t="n">
        <v>0</v>
      </c>
      <c r="I41" s="270" t="n">
        <v>0</v>
      </c>
      <c r="J41" s="270" t="n">
        <v>0</v>
      </c>
      <c r="K41" s="270" t="n">
        <v>0</v>
      </c>
      <c r="L41" s="270" t="n">
        <v>0</v>
      </c>
      <c r="M41" s="270" t="n">
        <v>0</v>
      </c>
      <c r="N41" s="270" t="n">
        <v>0</v>
      </c>
      <c r="O41" s="270" t="n">
        <v>0</v>
      </c>
      <c r="P41" s="270" t="n">
        <f aca="false">SUM(D41:O41)</f>
        <v>0</v>
      </c>
    </row>
    <row r="42" customFormat="false" ht="12.75" hidden="false" customHeight="false" outlineLevel="0" collapsed="false">
      <c r="A42" s="272" t="s">
        <v>225</v>
      </c>
      <c r="B42" s="273" t="s">
        <v>226</v>
      </c>
      <c r="C42" s="254"/>
      <c r="D42" s="274" t="n">
        <v>0</v>
      </c>
      <c r="E42" s="274" t="n">
        <v>0</v>
      </c>
      <c r="F42" s="274" t="n">
        <v>0</v>
      </c>
      <c r="G42" s="274" t="n">
        <v>0</v>
      </c>
      <c r="H42" s="274" t="n">
        <v>0</v>
      </c>
      <c r="I42" s="274" t="n">
        <v>0</v>
      </c>
      <c r="J42" s="274" t="n">
        <v>0</v>
      </c>
      <c r="K42" s="274" t="n">
        <v>0</v>
      </c>
      <c r="L42" s="274" t="n">
        <v>0</v>
      </c>
      <c r="M42" s="274" t="n">
        <v>0</v>
      </c>
      <c r="N42" s="274" t="n">
        <v>0</v>
      </c>
      <c r="O42" s="274" t="n">
        <v>0</v>
      </c>
      <c r="P42" s="274" t="n">
        <f aca="false">SUM(D42:O42)</f>
        <v>0</v>
      </c>
      <c r="Q42" s="270"/>
    </row>
    <row r="43" customFormat="false" ht="12.75" hidden="false" customHeight="false" outlineLevel="0" collapsed="false">
      <c r="A43" s="256"/>
      <c r="B43" s="266" t="s">
        <v>227</v>
      </c>
      <c r="C43" s="258"/>
      <c r="D43" s="275" t="n">
        <f aca="false">SUM(D36:D42)</f>
        <v>0</v>
      </c>
      <c r="E43" s="275" t="n">
        <f aca="false">SUM(E36:E42)</f>
        <v>0</v>
      </c>
      <c r="F43" s="275" t="n">
        <f aca="false">SUM(F36:F42)</f>
        <v>0</v>
      </c>
      <c r="G43" s="275" t="n">
        <f aca="false">SUM(G36:G42)</f>
        <v>0</v>
      </c>
      <c r="H43" s="275" t="n">
        <f aca="false">SUM(H36:H42)</f>
        <v>0</v>
      </c>
      <c r="I43" s="275" t="n">
        <f aca="false">SUM(I36:I42)</f>
        <v>0</v>
      </c>
      <c r="J43" s="275" t="n">
        <f aca="false">SUM(J36:J42)</f>
        <v>0</v>
      </c>
      <c r="K43" s="275" t="n">
        <f aca="false">SUM(K36:K42)</f>
        <v>0</v>
      </c>
      <c r="L43" s="275" t="n">
        <f aca="false">SUM(L36:L42)</f>
        <v>0</v>
      </c>
      <c r="M43" s="275" t="n">
        <f aca="false">SUM(M36:M42)</f>
        <v>0</v>
      </c>
      <c r="N43" s="275" t="n">
        <f aca="false">SUM(N36:N42)</f>
        <v>0</v>
      </c>
      <c r="O43" s="275" t="n">
        <f aca="false">SUM(O36:O42)</f>
        <v>0</v>
      </c>
      <c r="P43" s="275" t="n">
        <f aca="false">SUM(P36:P42)</f>
        <v>0</v>
      </c>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C43" s="260"/>
      <c r="DD43" s="260"/>
      <c r="DE43" s="260"/>
      <c r="DF43" s="260"/>
      <c r="DG43" s="260"/>
      <c r="DH43" s="260"/>
      <c r="DI43" s="260"/>
      <c r="DJ43" s="260"/>
      <c r="DK43" s="260"/>
      <c r="DL43" s="260"/>
      <c r="DM43" s="260"/>
      <c r="DN43" s="260"/>
      <c r="DO43" s="260"/>
      <c r="DP43" s="260"/>
      <c r="DQ43" s="260"/>
      <c r="DR43" s="260"/>
      <c r="DS43" s="260"/>
      <c r="DT43" s="260"/>
      <c r="DU43" s="260"/>
      <c r="DV43" s="260"/>
      <c r="DW43" s="260"/>
      <c r="DX43" s="260"/>
      <c r="DY43" s="260"/>
      <c r="DZ43" s="260"/>
      <c r="EA43" s="260"/>
      <c r="EB43" s="260"/>
      <c r="EC43" s="260"/>
      <c r="ED43" s="260"/>
      <c r="EE43" s="260"/>
      <c r="EF43" s="260"/>
      <c r="EG43" s="260"/>
      <c r="EH43" s="260"/>
      <c r="EI43" s="260"/>
      <c r="EJ43" s="260"/>
      <c r="EK43" s="260"/>
      <c r="EL43" s="260"/>
      <c r="EM43" s="260"/>
      <c r="EN43" s="260"/>
      <c r="EO43" s="260"/>
      <c r="EP43" s="260"/>
      <c r="EQ43" s="260"/>
      <c r="ER43" s="260"/>
      <c r="ES43" s="260"/>
      <c r="ET43" s="260"/>
      <c r="EU43" s="260"/>
      <c r="EV43" s="260"/>
      <c r="EW43" s="260"/>
      <c r="EX43" s="260"/>
      <c r="EY43" s="260"/>
      <c r="EZ43" s="260"/>
      <c r="FA43" s="260"/>
      <c r="FB43" s="260"/>
      <c r="FC43" s="260"/>
      <c r="FD43" s="260"/>
      <c r="FE43" s="260"/>
      <c r="FF43" s="260"/>
      <c r="FG43" s="260"/>
      <c r="FH43" s="260"/>
      <c r="FI43" s="260"/>
      <c r="FJ43" s="260"/>
      <c r="FK43" s="260"/>
      <c r="FL43" s="260"/>
      <c r="FM43" s="260"/>
      <c r="FN43" s="260"/>
      <c r="FO43" s="260"/>
      <c r="FP43" s="260"/>
      <c r="FQ43" s="260"/>
      <c r="FR43" s="260"/>
      <c r="FS43" s="260"/>
      <c r="FT43" s="260"/>
      <c r="FU43" s="260"/>
      <c r="FV43" s="260"/>
      <c r="FW43" s="260"/>
      <c r="FX43" s="260"/>
      <c r="FY43" s="260"/>
      <c r="FZ43" s="260"/>
      <c r="GA43" s="260"/>
      <c r="GB43" s="260"/>
      <c r="GC43" s="260"/>
      <c r="GD43" s="260"/>
      <c r="GE43" s="260"/>
      <c r="GF43" s="260"/>
      <c r="GG43" s="260"/>
      <c r="GH43" s="260"/>
      <c r="GI43" s="260"/>
      <c r="GJ43" s="260"/>
      <c r="GK43" s="260"/>
      <c r="GL43" s="260"/>
      <c r="GM43" s="260"/>
      <c r="GN43" s="260"/>
      <c r="GO43" s="260"/>
      <c r="GP43" s="260"/>
      <c r="GQ43" s="260"/>
      <c r="GR43" s="260"/>
      <c r="GS43" s="260"/>
      <c r="GT43" s="260"/>
      <c r="GU43" s="260"/>
      <c r="GV43" s="260"/>
      <c r="GW43" s="260"/>
      <c r="GX43" s="260"/>
      <c r="GY43" s="260"/>
      <c r="GZ43" s="260"/>
      <c r="HA43" s="260"/>
      <c r="HB43" s="260"/>
      <c r="HC43" s="260"/>
      <c r="HD43" s="260"/>
      <c r="HE43" s="260"/>
      <c r="HF43" s="260"/>
      <c r="HG43" s="260"/>
      <c r="HH43" s="260"/>
      <c r="HI43" s="260"/>
      <c r="HJ43" s="260"/>
      <c r="HK43" s="260"/>
      <c r="HL43" s="260"/>
      <c r="HM43" s="260"/>
      <c r="HN43" s="260"/>
      <c r="HO43" s="260"/>
      <c r="HP43" s="260"/>
      <c r="HQ43" s="260"/>
      <c r="HR43" s="260"/>
      <c r="HS43" s="260"/>
      <c r="HT43" s="260"/>
      <c r="HU43" s="260"/>
      <c r="HV43" s="260"/>
      <c r="HW43" s="260"/>
      <c r="HX43" s="260"/>
      <c r="HY43" s="260"/>
      <c r="HZ43" s="260"/>
      <c r="IA43" s="260"/>
      <c r="IB43" s="260"/>
      <c r="IC43" s="260"/>
      <c r="ID43" s="260"/>
      <c r="IE43" s="260"/>
      <c r="IF43" s="260"/>
      <c r="IG43" s="260"/>
      <c r="IH43" s="260"/>
      <c r="II43" s="260"/>
      <c r="IJ43" s="260"/>
      <c r="IK43" s="260"/>
      <c r="IL43" s="260"/>
      <c r="IM43" s="260"/>
      <c r="IN43" s="260"/>
      <c r="IO43" s="260"/>
      <c r="IP43" s="260"/>
      <c r="IQ43" s="260"/>
      <c r="IR43" s="260"/>
      <c r="IS43" s="260"/>
      <c r="IT43" s="260"/>
      <c r="IU43" s="260"/>
      <c r="IV43" s="260"/>
      <c r="IW43" s="260"/>
    </row>
    <row r="44" customFormat="false" ht="12.75" hidden="false" customHeight="false" outlineLevel="0" collapsed="false">
      <c r="A44" s="253" t="s">
        <v>228</v>
      </c>
      <c r="B44" s="273" t="s">
        <v>229</v>
      </c>
      <c r="C44" s="254"/>
      <c r="D44" s="274" t="n">
        <v>0</v>
      </c>
      <c r="E44" s="274" t="n">
        <v>0</v>
      </c>
      <c r="F44" s="274" t="n">
        <v>0</v>
      </c>
      <c r="G44" s="274" t="n">
        <v>0</v>
      </c>
      <c r="H44" s="274" t="n">
        <v>0</v>
      </c>
      <c r="I44" s="274" t="n">
        <v>0</v>
      </c>
      <c r="J44" s="274" t="n">
        <v>0</v>
      </c>
      <c r="K44" s="274" t="n">
        <v>0</v>
      </c>
      <c r="L44" s="274" t="n">
        <v>0</v>
      </c>
      <c r="M44" s="274" t="n">
        <v>0</v>
      </c>
      <c r="N44" s="274" t="n">
        <v>0</v>
      </c>
      <c r="O44" s="274" t="n">
        <v>0</v>
      </c>
      <c r="P44" s="274" t="n">
        <f aca="false">SUM(D44:O44)</f>
        <v>0</v>
      </c>
    </row>
    <row r="45" customFormat="false" ht="12.75" hidden="false" customHeight="false" outlineLevel="0" collapsed="false">
      <c r="A45" s="256"/>
      <c r="B45" s="266" t="s">
        <v>230</v>
      </c>
      <c r="C45" s="258"/>
      <c r="D45" s="275" t="n">
        <f aca="false">SUM(D44)</f>
        <v>0</v>
      </c>
      <c r="E45" s="275" t="n">
        <f aca="false">SUM(E44)</f>
        <v>0</v>
      </c>
      <c r="F45" s="275" t="n">
        <f aca="false">SUM(F44)</f>
        <v>0</v>
      </c>
      <c r="G45" s="275" t="n">
        <f aca="false">SUM(G44)</f>
        <v>0</v>
      </c>
      <c r="H45" s="275" t="n">
        <f aca="false">SUM(H44)</f>
        <v>0</v>
      </c>
      <c r="I45" s="275" t="n">
        <f aca="false">SUM(I44)</f>
        <v>0</v>
      </c>
      <c r="J45" s="275" t="n">
        <f aca="false">SUM(J44)</f>
        <v>0</v>
      </c>
      <c r="K45" s="275" t="n">
        <f aca="false">SUM(K44)</f>
        <v>0</v>
      </c>
      <c r="L45" s="275" t="n">
        <f aca="false">SUM(L44)</f>
        <v>0</v>
      </c>
      <c r="M45" s="275" t="n">
        <f aca="false">SUM(M44)</f>
        <v>0</v>
      </c>
      <c r="N45" s="275" t="n">
        <f aca="false">SUM(N44)</f>
        <v>0</v>
      </c>
      <c r="O45" s="275" t="n">
        <f aca="false">SUM(O44)</f>
        <v>0</v>
      </c>
      <c r="P45" s="275" t="n">
        <f aca="false">SUM(P44)</f>
        <v>0</v>
      </c>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0"/>
      <c r="BB45" s="260"/>
      <c r="BC45" s="260"/>
      <c r="BD45" s="260"/>
      <c r="BE45" s="260"/>
      <c r="BF45" s="260"/>
      <c r="BG45" s="260"/>
      <c r="BH45" s="260"/>
      <c r="BI45" s="260"/>
      <c r="BJ45" s="260"/>
      <c r="BK45" s="260"/>
      <c r="BL45" s="260"/>
      <c r="BM45" s="260"/>
      <c r="BN45" s="260"/>
      <c r="BO45" s="260"/>
      <c r="BP45" s="260"/>
      <c r="BQ45" s="260"/>
      <c r="BR45" s="260"/>
      <c r="BS45" s="260"/>
      <c r="BT45" s="260"/>
      <c r="BU45" s="260"/>
      <c r="BV45" s="260"/>
      <c r="BW45" s="260"/>
      <c r="BX45" s="260"/>
      <c r="BY45" s="260"/>
      <c r="BZ45" s="260"/>
      <c r="CA45" s="260"/>
      <c r="CB45" s="260"/>
      <c r="CC45" s="260"/>
      <c r="CD45" s="260"/>
      <c r="CE45" s="260"/>
      <c r="CF45" s="260"/>
      <c r="CG45" s="260"/>
      <c r="CH45" s="260"/>
      <c r="CI45" s="260"/>
      <c r="CJ45" s="260"/>
      <c r="CK45" s="260"/>
      <c r="CL45" s="260"/>
      <c r="CM45" s="260"/>
      <c r="CN45" s="260"/>
      <c r="CO45" s="260"/>
      <c r="CP45" s="260"/>
      <c r="CQ45" s="260"/>
      <c r="CR45" s="260"/>
      <c r="CS45" s="260"/>
      <c r="CT45" s="260"/>
      <c r="CU45" s="260"/>
      <c r="CV45" s="260"/>
      <c r="CW45" s="260"/>
      <c r="CX45" s="260"/>
      <c r="CY45" s="260"/>
      <c r="CZ45" s="260"/>
      <c r="DA45" s="260"/>
      <c r="DB45" s="260"/>
      <c r="DC45" s="260"/>
      <c r="DD45" s="260"/>
      <c r="DE45" s="260"/>
      <c r="DF45" s="260"/>
      <c r="DG45" s="260"/>
      <c r="DH45" s="260"/>
      <c r="DI45" s="260"/>
      <c r="DJ45" s="260"/>
      <c r="DK45" s="260"/>
      <c r="DL45" s="260"/>
      <c r="DM45" s="260"/>
      <c r="DN45" s="260"/>
      <c r="DO45" s="260"/>
      <c r="DP45" s="260"/>
      <c r="DQ45" s="260"/>
      <c r="DR45" s="260"/>
      <c r="DS45" s="260"/>
      <c r="DT45" s="260"/>
      <c r="DU45" s="260"/>
      <c r="DV45" s="260"/>
      <c r="DW45" s="260"/>
      <c r="DX45" s="260"/>
      <c r="DY45" s="260"/>
      <c r="DZ45" s="260"/>
      <c r="EA45" s="260"/>
      <c r="EB45" s="260"/>
      <c r="EC45" s="260"/>
      <c r="ED45" s="260"/>
      <c r="EE45" s="260"/>
      <c r="EF45" s="260"/>
      <c r="EG45" s="260"/>
      <c r="EH45" s="260"/>
      <c r="EI45" s="260"/>
      <c r="EJ45" s="260"/>
      <c r="EK45" s="260"/>
      <c r="EL45" s="260"/>
      <c r="EM45" s="260"/>
      <c r="EN45" s="260"/>
      <c r="EO45" s="260"/>
      <c r="EP45" s="260"/>
      <c r="EQ45" s="260"/>
      <c r="ER45" s="260"/>
      <c r="ES45" s="260"/>
      <c r="ET45" s="260"/>
      <c r="EU45" s="260"/>
      <c r="EV45" s="260"/>
      <c r="EW45" s="260"/>
      <c r="EX45" s="260"/>
      <c r="EY45" s="260"/>
      <c r="EZ45" s="260"/>
      <c r="FA45" s="260"/>
      <c r="FB45" s="260"/>
      <c r="FC45" s="260"/>
      <c r="FD45" s="260"/>
      <c r="FE45" s="260"/>
      <c r="FF45" s="260"/>
      <c r="FG45" s="260"/>
      <c r="FH45" s="260"/>
      <c r="FI45" s="260"/>
      <c r="FJ45" s="260"/>
      <c r="FK45" s="260"/>
      <c r="FL45" s="260"/>
      <c r="FM45" s="260"/>
      <c r="FN45" s="260"/>
      <c r="FO45" s="260"/>
      <c r="FP45" s="260"/>
      <c r="FQ45" s="260"/>
      <c r="FR45" s="260"/>
      <c r="FS45" s="260"/>
      <c r="FT45" s="260"/>
      <c r="FU45" s="260"/>
      <c r="FV45" s="260"/>
      <c r="FW45" s="260"/>
      <c r="FX45" s="260"/>
      <c r="FY45" s="260"/>
      <c r="FZ45" s="260"/>
      <c r="GA45" s="260"/>
      <c r="GB45" s="260"/>
      <c r="GC45" s="260"/>
      <c r="GD45" s="260"/>
      <c r="GE45" s="260"/>
      <c r="GF45" s="260"/>
      <c r="GG45" s="260"/>
      <c r="GH45" s="260"/>
      <c r="GI45" s="260"/>
      <c r="GJ45" s="260"/>
      <c r="GK45" s="260"/>
      <c r="GL45" s="260"/>
      <c r="GM45" s="260"/>
      <c r="GN45" s="260"/>
      <c r="GO45" s="260"/>
      <c r="GP45" s="260"/>
      <c r="GQ45" s="260"/>
      <c r="GR45" s="260"/>
      <c r="GS45" s="260"/>
      <c r="GT45" s="260"/>
      <c r="GU45" s="260"/>
      <c r="GV45" s="260"/>
      <c r="GW45" s="260"/>
      <c r="GX45" s="260"/>
      <c r="GY45" s="260"/>
      <c r="GZ45" s="260"/>
      <c r="HA45" s="260"/>
      <c r="HB45" s="260"/>
      <c r="HC45" s="260"/>
      <c r="HD45" s="260"/>
      <c r="HE45" s="260"/>
      <c r="HF45" s="260"/>
      <c r="HG45" s="260"/>
      <c r="HH45" s="260"/>
      <c r="HI45" s="260"/>
      <c r="HJ45" s="260"/>
      <c r="HK45" s="260"/>
      <c r="HL45" s="260"/>
      <c r="HM45" s="260"/>
      <c r="HN45" s="260"/>
      <c r="HO45" s="260"/>
      <c r="HP45" s="260"/>
      <c r="HQ45" s="260"/>
      <c r="HR45" s="260"/>
      <c r="HS45" s="260"/>
      <c r="HT45" s="260"/>
      <c r="HU45" s="260"/>
      <c r="HV45" s="260"/>
      <c r="HW45" s="260"/>
      <c r="HX45" s="260"/>
      <c r="HY45" s="260"/>
      <c r="HZ45" s="260"/>
      <c r="IA45" s="260"/>
      <c r="IB45" s="260"/>
      <c r="IC45" s="260"/>
      <c r="ID45" s="260"/>
      <c r="IE45" s="260"/>
      <c r="IF45" s="260"/>
      <c r="IG45" s="260"/>
      <c r="IH45" s="260"/>
      <c r="II45" s="260"/>
      <c r="IJ45" s="260"/>
      <c r="IK45" s="260"/>
      <c r="IL45" s="260"/>
      <c r="IM45" s="260"/>
      <c r="IN45" s="260"/>
      <c r="IO45" s="260"/>
      <c r="IP45" s="260"/>
      <c r="IQ45" s="260"/>
      <c r="IR45" s="260"/>
      <c r="IS45" s="260"/>
      <c r="IT45" s="260"/>
      <c r="IU45" s="260"/>
      <c r="IV45" s="260"/>
      <c r="IW45" s="260"/>
    </row>
    <row r="46" customFormat="false" ht="12.75" hidden="false" customHeight="false" outlineLevel="0" collapsed="false">
      <c r="A46" s="253" t="s">
        <v>231</v>
      </c>
      <c r="B46" s="261" t="s">
        <v>232</v>
      </c>
      <c r="C46" s="254"/>
      <c r="D46" s="265" t="n">
        <f aca="false">+Input!$P$16*'CC 103857 - Headcount'!C47</f>
        <v>0</v>
      </c>
      <c r="E46" s="265" t="n">
        <f aca="false">+Input!$P$16*'CC 103857 - Headcount'!D47</f>
        <v>0</v>
      </c>
      <c r="F46" s="265" t="n">
        <f aca="false">+Input!$P$16*'CC 103857 - Headcount'!E47</f>
        <v>0</v>
      </c>
      <c r="G46" s="265" t="n">
        <f aca="false">+Input!$P$16*'CC 103857 - Headcount'!F47</f>
        <v>0</v>
      </c>
      <c r="H46" s="265" t="n">
        <f aca="false">+Input!$P$16*'CC 103857 - Headcount'!G47</f>
        <v>0</v>
      </c>
      <c r="I46" s="265" t="n">
        <f aca="false">+Input!$P$16*'CC 103857 - Headcount'!H47</f>
        <v>0</v>
      </c>
      <c r="J46" s="265" t="n">
        <f aca="false">+Input!$P$16*'CC 103857 - Headcount'!I47</f>
        <v>0</v>
      </c>
      <c r="K46" s="265" t="n">
        <f aca="false">+Input!$P$16*'CC 103857 - Headcount'!J47</f>
        <v>0</v>
      </c>
      <c r="L46" s="265" t="n">
        <f aca="false">+Input!$P$16*'CC 103857 - Headcount'!K47</f>
        <v>0</v>
      </c>
      <c r="M46" s="265" t="n">
        <f aca="false">+Input!$P$16*'CC 103857 - Headcount'!L47</f>
        <v>0</v>
      </c>
      <c r="N46" s="265" t="n">
        <f aca="false">+Input!$P$16*'CC 103857 - Headcount'!M47</f>
        <v>0</v>
      </c>
      <c r="O46" s="265" t="n">
        <f aca="false">+Input!$P$16*'CC 103857 - Headcount'!N47</f>
        <v>0</v>
      </c>
      <c r="P46" s="265" t="n">
        <f aca="false">SUM(D46:O46)</f>
        <v>0</v>
      </c>
    </row>
    <row r="47" customFormat="false" ht="12.75" hidden="false" customHeight="false" outlineLevel="0" collapsed="false">
      <c r="A47" s="256"/>
      <c r="B47" s="258" t="s">
        <v>145</v>
      </c>
      <c r="C47" s="258"/>
      <c r="D47" s="275" t="n">
        <f aca="false">SUM(D46)</f>
        <v>0</v>
      </c>
      <c r="E47" s="275" t="n">
        <f aca="false">SUM(E46)</f>
        <v>0</v>
      </c>
      <c r="F47" s="275" t="n">
        <f aca="false">SUM(F46)</f>
        <v>0</v>
      </c>
      <c r="G47" s="275" t="n">
        <f aca="false">SUM(G46)</f>
        <v>0</v>
      </c>
      <c r="H47" s="275" t="n">
        <f aca="false">SUM(H46)</f>
        <v>0</v>
      </c>
      <c r="I47" s="275" t="n">
        <f aca="false">SUM(I46)</f>
        <v>0</v>
      </c>
      <c r="J47" s="275" t="n">
        <f aca="false">SUM(J46)</f>
        <v>0</v>
      </c>
      <c r="K47" s="275" t="n">
        <f aca="false">SUM(K46)</f>
        <v>0</v>
      </c>
      <c r="L47" s="275" t="n">
        <f aca="false">SUM(L46)</f>
        <v>0</v>
      </c>
      <c r="M47" s="275" t="n">
        <f aca="false">SUM(M46)</f>
        <v>0</v>
      </c>
      <c r="N47" s="275" t="n">
        <f aca="false">SUM(N46)</f>
        <v>0</v>
      </c>
      <c r="O47" s="275" t="n">
        <f aca="false">SUM(O46)</f>
        <v>0</v>
      </c>
      <c r="P47" s="275" t="n">
        <f aca="false">SUM(P46)</f>
        <v>0</v>
      </c>
      <c r="Q47" s="260"/>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60"/>
      <c r="BB47" s="260"/>
      <c r="BC47" s="260"/>
      <c r="BD47" s="260"/>
      <c r="BE47" s="260"/>
      <c r="BF47" s="260"/>
      <c r="BG47" s="260"/>
      <c r="BH47" s="260"/>
      <c r="BI47" s="260"/>
      <c r="BJ47" s="260"/>
      <c r="BK47" s="260"/>
      <c r="BL47" s="260"/>
      <c r="BM47" s="260"/>
      <c r="BN47" s="260"/>
      <c r="BO47" s="260"/>
      <c r="BP47" s="260"/>
      <c r="BQ47" s="260"/>
      <c r="BR47" s="260"/>
      <c r="BS47" s="260"/>
      <c r="BT47" s="260"/>
      <c r="BU47" s="260"/>
      <c r="BV47" s="260"/>
      <c r="BW47" s="260"/>
      <c r="BX47" s="260"/>
      <c r="BY47" s="260"/>
      <c r="BZ47" s="260"/>
      <c r="CA47" s="260"/>
      <c r="CB47" s="260"/>
      <c r="CC47" s="260"/>
      <c r="CD47" s="260"/>
      <c r="CE47" s="260"/>
      <c r="CF47" s="260"/>
      <c r="CG47" s="260"/>
      <c r="CH47" s="260"/>
      <c r="CI47" s="260"/>
      <c r="CJ47" s="260"/>
      <c r="CK47" s="260"/>
      <c r="CL47" s="260"/>
      <c r="CM47" s="260"/>
      <c r="CN47" s="260"/>
      <c r="CO47" s="260"/>
      <c r="CP47" s="260"/>
      <c r="CQ47" s="260"/>
      <c r="CR47" s="260"/>
      <c r="CS47" s="260"/>
      <c r="CT47" s="260"/>
      <c r="CU47" s="260"/>
      <c r="CV47" s="260"/>
      <c r="CW47" s="260"/>
      <c r="CX47" s="260"/>
      <c r="CY47" s="260"/>
      <c r="CZ47" s="260"/>
      <c r="DA47" s="260"/>
      <c r="DB47" s="260"/>
      <c r="DC47" s="260"/>
      <c r="DD47" s="260"/>
      <c r="DE47" s="260"/>
      <c r="DF47" s="260"/>
      <c r="DG47" s="260"/>
      <c r="DH47" s="260"/>
      <c r="DI47" s="260"/>
      <c r="DJ47" s="260"/>
      <c r="DK47" s="260"/>
      <c r="DL47" s="260"/>
      <c r="DM47" s="260"/>
      <c r="DN47" s="260"/>
      <c r="DO47" s="260"/>
      <c r="DP47" s="260"/>
      <c r="DQ47" s="260"/>
      <c r="DR47" s="260"/>
      <c r="DS47" s="260"/>
      <c r="DT47" s="260"/>
      <c r="DU47" s="260"/>
      <c r="DV47" s="260"/>
      <c r="DW47" s="260"/>
      <c r="DX47" s="260"/>
      <c r="DY47" s="260"/>
      <c r="DZ47" s="260"/>
      <c r="EA47" s="260"/>
      <c r="EB47" s="260"/>
      <c r="EC47" s="260"/>
      <c r="ED47" s="260"/>
      <c r="EE47" s="260"/>
      <c r="EF47" s="260"/>
      <c r="EG47" s="260"/>
      <c r="EH47" s="260"/>
      <c r="EI47" s="260"/>
      <c r="EJ47" s="260"/>
      <c r="EK47" s="260"/>
      <c r="EL47" s="260"/>
      <c r="EM47" s="260"/>
      <c r="EN47" s="260"/>
      <c r="EO47" s="260"/>
      <c r="EP47" s="260"/>
      <c r="EQ47" s="260"/>
      <c r="ER47" s="260"/>
      <c r="ES47" s="260"/>
      <c r="ET47" s="260"/>
      <c r="EU47" s="260"/>
      <c r="EV47" s="260"/>
      <c r="EW47" s="260"/>
      <c r="EX47" s="260"/>
      <c r="EY47" s="260"/>
      <c r="EZ47" s="260"/>
      <c r="FA47" s="260"/>
      <c r="FB47" s="260"/>
      <c r="FC47" s="260"/>
      <c r="FD47" s="260"/>
      <c r="FE47" s="260"/>
      <c r="FF47" s="260"/>
      <c r="FG47" s="260"/>
      <c r="FH47" s="260"/>
      <c r="FI47" s="260"/>
      <c r="FJ47" s="260"/>
      <c r="FK47" s="260"/>
      <c r="FL47" s="260"/>
      <c r="FM47" s="260"/>
      <c r="FN47" s="260"/>
      <c r="FO47" s="260"/>
      <c r="FP47" s="260"/>
      <c r="FQ47" s="260"/>
      <c r="FR47" s="260"/>
      <c r="FS47" s="260"/>
      <c r="FT47" s="260"/>
      <c r="FU47" s="260"/>
      <c r="FV47" s="260"/>
      <c r="FW47" s="260"/>
      <c r="FX47" s="260"/>
      <c r="FY47" s="260"/>
      <c r="FZ47" s="260"/>
      <c r="GA47" s="260"/>
      <c r="GB47" s="260"/>
      <c r="GC47" s="260"/>
      <c r="GD47" s="260"/>
      <c r="GE47" s="260"/>
      <c r="GF47" s="260"/>
      <c r="GG47" s="260"/>
      <c r="GH47" s="260"/>
      <c r="GI47" s="260"/>
      <c r="GJ47" s="260"/>
      <c r="GK47" s="260"/>
      <c r="GL47" s="260"/>
      <c r="GM47" s="260"/>
      <c r="GN47" s="260"/>
      <c r="GO47" s="260"/>
      <c r="GP47" s="260"/>
      <c r="GQ47" s="260"/>
      <c r="GR47" s="260"/>
      <c r="GS47" s="260"/>
      <c r="GT47" s="260"/>
      <c r="GU47" s="260"/>
      <c r="GV47" s="260"/>
      <c r="GW47" s="260"/>
      <c r="GX47" s="260"/>
      <c r="GY47" s="260"/>
      <c r="GZ47" s="260"/>
      <c r="HA47" s="260"/>
      <c r="HB47" s="260"/>
      <c r="HC47" s="260"/>
      <c r="HD47" s="260"/>
      <c r="HE47" s="260"/>
      <c r="HF47" s="260"/>
      <c r="HG47" s="260"/>
      <c r="HH47" s="260"/>
      <c r="HI47" s="260"/>
      <c r="HJ47" s="260"/>
      <c r="HK47" s="260"/>
      <c r="HL47" s="260"/>
      <c r="HM47" s="260"/>
      <c r="HN47" s="260"/>
      <c r="HO47" s="260"/>
      <c r="HP47" s="260"/>
      <c r="HQ47" s="260"/>
      <c r="HR47" s="260"/>
      <c r="HS47" s="260"/>
      <c r="HT47" s="260"/>
      <c r="HU47" s="260"/>
      <c r="HV47" s="260"/>
      <c r="HW47" s="260"/>
      <c r="HX47" s="260"/>
      <c r="HY47" s="260"/>
      <c r="HZ47" s="260"/>
      <c r="IA47" s="260"/>
      <c r="IB47" s="260"/>
      <c r="IC47" s="260"/>
      <c r="ID47" s="260"/>
      <c r="IE47" s="260"/>
      <c r="IF47" s="260"/>
      <c r="IG47" s="260"/>
      <c r="IH47" s="260"/>
      <c r="II47" s="260"/>
      <c r="IJ47" s="260"/>
      <c r="IK47" s="260"/>
      <c r="IL47" s="260"/>
      <c r="IM47" s="260"/>
      <c r="IN47" s="260"/>
      <c r="IO47" s="260"/>
      <c r="IP47" s="260"/>
      <c r="IQ47" s="260"/>
      <c r="IR47" s="260"/>
      <c r="IS47" s="260"/>
      <c r="IT47" s="260"/>
      <c r="IU47" s="260"/>
      <c r="IV47" s="260"/>
      <c r="IW47" s="260"/>
    </row>
    <row r="48" customFormat="false" ht="12.75" hidden="false" customHeight="false" outlineLevel="0" collapsed="false">
      <c r="A48" s="253" t="s">
        <v>233</v>
      </c>
      <c r="B48" s="273" t="s">
        <v>234</v>
      </c>
      <c r="C48" s="254"/>
      <c r="D48" s="274" t="n">
        <v>0</v>
      </c>
      <c r="E48" s="274" t="n">
        <v>0</v>
      </c>
      <c r="F48" s="274" t="n">
        <v>0</v>
      </c>
      <c r="G48" s="274" t="n">
        <v>0</v>
      </c>
      <c r="H48" s="274" t="n">
        <v>0</v>
      </c>
      <c r="I48" s="274" t="n">
        <v>0</v>
      </c>
      <c r="J48" s="274" t="n">
        <v>0</v>
      </c>
      <c r="K48" s="274" t="n">
        <v>0</v>
      </c>
      <c r="L48" s="274" t="n">
        <v>0</v>
      </c>
      <c r="M48" s="274" t="n">
        <v>0</v>
      </c>
      <c r="N48" s="274" t="n">
        <v>0</v>
      </c>
      <c r="O48" s="274" t="n">
        <v>0</v>
      </c>
      <c r="P48" s="274" t="n">
        <f aca="false">SUM(D48:O48)</f>
        <v>0</v>
      </c>
    </row>
    <row r="49" customFormat="false" ht="12.75" hidden="false" customHeight="false" outlineLevel="0" collapsed="false">
      <c r="A49" s="256"/>
      <c r="B49" s="266" t="s">
        <v>235</v>
      </c>
      <c r="C49" s="258"/>
      <c r="D49" s="275" t="n">
        <f aca="false">SUM(D48)</f>
        <v>0</v>
      </c>
      <c r="E49" s="275" t="n">
        <f aca="false">SUM(E48)</f>
        <v>0</v>
      </c>
      <c r="F49" s="275" t="n">
        <f aca="false">SUM(F48)</f>
        <v>0</v>
      </c>
      <c r="G49" s="275" t="n">
        <f aca="false">SUM(G48)</f>
        <v>0</v>
      </c>
      <c r="H49" s="275" t="n">
        <f aca="false">SUM(H48)</f>
        <v>0</v>
      </c>
      <c r="I49" s="275" t="n">
        <f aca="false">SUM(I48)</f>
        <v>0</v>
      </c>
      <c r="J49" s="275" t="n">
        <f aca="false">SUM(J48)</f>
        <v>0</v>
      </c>
      <c r="K49" s="275" t="n">
        <f aca="false">SUM(K48)</f>
        <v>0</v>
      </c>
      <c r="L49" s="275" t="n">
        <f aca="false">SUM(L48)</f>
        <v>0</v>
      </c>
      <c r="M49" s="275" t="n">
        <f aca="false">SUM(M48)</f>
        <v>0</v>
      </c>
      <c r="N49" s="275" t="n">
        <f aca="false">SUM(N48)</f>
        <v>0</v>
      </c>
      <c r="O49" s="275" t="n">
        <f aca="false">SUM(O48)</f>
        <v>0</v>
      </c>
      <c r="P49" s="275" t="n">
        <f aca="false">SUM(P48)</f>
        <v>0</v>
      </c>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260"/>
      <c r="BN49" s="260"/>
      <c r="BO49" s="260"/>
      <c r="BP49" s="260"/>
      <c r="BQ49" s="260"/>
      <c r="BR49" s="260"/>
      <c r="BS49" s="260"/>
      <c r="BT49" s="260"/>
      <c r="BU49" s="260"/>
      <c r="BV49" s="260"/>
      <c r="BW49" s="260"/>
      <c r="BX49" s="260"/>
      <c r="BY49" s="260"/>
      <c r="BZ49" s="260"/>
      <c r="CA49" s="260"/>
      <c r="CB49" s="260"/>
      <c r="CC49" s="260"/>
      <c r="CD49" s="260"/>
      <c r="CE49" s="260"/>
      <c r="CF49" s="260"/>
      <c r="CG49" s="260"/>
      <c r="CH49" s="260"/>
      <c r="CI49" s="260"/>
      <c r="CJ49" s="260"/>
      <c r="CK49" s="260"/>
      <c r="CL49" s="260"/>
      <c r="CM49" s="260"/>
      <c r="CN49" s="260"/>
      <c r="CO49" s="260"/>
      <c r="CP49" s="260"/>
      <c r="CQ49" s="260"/>
      <c r="CR49" s="260"/>
      <c r="CS49" s="260"/>
      <c r="CT49" s="260"/>
      <c r="CU49" s="260"/>
      <c r="CV49" s="260"/>
      <c r="CW49" s="260"/>
      <c r="CX49" s="260"/>
      <c r="CY49" s="260"/>
      <c r="CZ49" s="260"/>
      <c r="DA49" s="260"/>
      <c r="DB49" s="260"/>
      <c r="DC49" s="260"/>
      <c r="DD49" s="260"/>
      <c r="DE49" s="260"/>
      <c r="DF49" s="260"/>
      <c r="DG49" s="260"/>
      <c r="DH49" s="260"/>
      <c r="DI49" s="260"/>
      <c r="DJ49" s="260"/>
      <c r="DK49" s="260"/>
      <c r="DL49" s="260"/>
      <c r="DM49" s="260"/>
      <c r="DN49" s="260"/>
      <c r="DO49" s="260"/>
      <c r="DP49" s="260"/>
      <c r="DQ49" s="260"/>
      <c r="DR49" s="260"/>
      <c r="DS49" s="260"/>
      <c r="DT49" s="260"/>
      <c r="DU49" s="260"/>
      <c r="DV49" s="260"/>
      <c r="DW49" s="260"/>
      <c r="DX49" s="260"/>
      <c r="DY49" s="260"/>
      <c r="DZ49" s="260"/>
      <c r="EA49" s="260"/>
      <c r="EB49" s="260"/>
      <c r="EC49" s="260"/>
      <c r="ED49" s="260"/>
      <c r="EE49" s="260"/>
      <c r="EF49" s="260"/>
      <c r="EG49" s="260"/>
      <c r="EH49" s="260"/>
      <c r="EI49" s="260"/>
      <c r="EJ49" s="260"/>
      <c r="EK49" s="260"/>
      <c r="EL49" s="260"/>
      <c r="EM49" s="260"/>
      <c r="EN49" s="260"/>
      <c r="EO49" s="260"/>
      <c r="EP49" s="260"/>
      <c r="EQ49" s="260"/>
      <c r="ER49" s="260"/>
      <c r="ES49" s="260"/>
      <c r="ET49" s="260"/>
      <c r="EU49" s="260"/>
      <c r="EV49" s="260"/>
      <c r="EW49" s="260"/>
      <c r="EX49" s="260"/>
      <c r="EY49" s="260"/>
      <c r="EZ49" s="260"/>
      <c r="FA49" s="260"/>
      <c r="FB49" s="260"/>
      <c r="FC49" s="260"/>
      <c r="FD49" s="260"/>
      <c r="FE49" s="260"/>
      <c r="FF49" s="260"/>
      <c r="FG49" s="260"/>
      <c r="FH49" s="260"/>
      <c r="FI49" s="260"/>
      <c r="FJ49" s="260"/>
      <c r="FK49" s="260"/>
      <c r="FL49" s="260"/>
      <c r="FM49" s="260"/>
      <c r="FN49" s="260"/>
      <c r="FO49" s="260"/>
      <c r="FP49" s="260"/>
      <c r="FQ49" s="260"/>
      <c r="FR49" s="260"/>
      <c r="FS49" s="260"/>
      <c r="FT49" s="260"/>
      <c r="FU49" s="260"/>
      <c r="FV49" s="260"/>
      <c r="FW49" s="260"/>
      <c r="FX49" s="260"/>
      <c r="FY49" s="260"/>
      <c r="FZ49" s="260"/>
      <c r="GA49" s="260"/>
      <c r="GB49" s="260"/>
      <c r="GC49" s="260"/>
      <c r="GD49" s="260"/>
      <c r="GE49" s="260"/>
      <c r="GF49" s="260"/>
      <c r="GG49" s="260"/>
      <c r="GH49" s="260"/>
      <c r="GI49" s="260"/>
      <c r="GJ49" s="260"/>
      <c r="GK49" s="260"/>
      <c r="GL49" s="260"/>
      <c r="GM49" s="260"/>
      <c r="GN49" s="260"/>
      <c r="GO49" s="260"/>
      <c r="GP49" s="260"/>
      <c r="GQ49" s="260"/>
      <c r="GR49" s="260"/>
      <c r="GS49" s="260"/>
      <c r="GT49" s="260"/>
      <c r="GU49" s="260"/>
      <c r="GV49" s="260"/>
      <c r="GW49" s="260"/>
      <c r="GX49" s="260"/>
      <c r="GY49" s="260"/>
      <c r="GZ49" s="260"/>
      <c r="HA49" s="260"/>
      <c r="HB49" s="260"/>
      <c r="HC49" s="260"/>
      <c r="HD49" s="260"/>
      <c r="HE49" s="260"/>
      <c r="HF49" s="260"/>
      <c r="HG49" s="260"/>
      <c r="HH49" s="260"/>
      <c r="HI49" s="260"/>
      <c r="HJ49" s="260"/>
      <c r="HK49" s="260"/>
      <c r="HL49" s="260"/>
      <c r="HM49" s="260"/>
      <c r="HN49" s="260"/>
      <c r="HO49" s="260"/>
      <c r="HP49" s="260"/>
      <c r="HQ49" s="260"/>
      <c r="HR49" s="260"/>
      <c r="HS49" s="260"/>
      <c r="HT49" s="260"/>
      <c r="HU49" s="260"/>
      <c r="HV49" s="260"/>
      <c r="HW49" s="260"/>
      <c r="HX49" s="260"/>
      <c r="HY49" s="260"/>
      <c r="HZ49" s="260"/>
      <c r="IA49" s="260"/>
      <c r="IB49" s="260"/>
      <c r="IC49" s="260"/>
      <c r="ID49" s="260"/>
      <c r="IE49" s="260"/>
      <c r="IF49" s="260"/>
      <c r="IG49" s="260"/>
      <c r="IH49" s="260"/>
      <c r="II49" s="260"/>
      <c r="IJ49" s="260"/>
      <c r="IK49" s="260"/>
      <c r="IL49" s="260"/>
      <c r="IM49" s="260"/>
      <c r="IN49" s="260"/>
      <c r="IO49" s="260"/>
      <c r="IP49" s="260"/>
      <c r="IQ49" s="260"/>
      <c r="IR49" s="260"/>
      <c r="IS49" s="260"/>
      <c r="IT49" s="260"/>
      <c r="IU49" s="260"/>
      <c r="IV49" s="260"/>
      <c r="IW49" s="260"/>
    </row>
    <row r="50" customFormat="false" ht="12.75" hidden="false" customHeight="false" outlineLevel="0" collapsed="false">
      <c r="A50" s="253" t="s">
        <v>236</v>
      </c>
      <c r="B50" s="273" t="s">
        <v>237</v>
      </c>
      <c r="C50" s="254"/>
      <c r="D50" s="270" t="n">
        <v>0</v>
      </c>
      <c r="E50" s="270" t="n">
        <v>0</v>
      </c>
      <c r="F50" s="270" t="n">
        <v>0</v>
      </c>
      <c r="G50" s="270" t="n">
        <v>0</v>
      </c>
      <c r="H50" s="270" t="n">
        <v>0</v>
      </c>
      <c r="I50" s="270" t="n">
        <v>0</v>
      </c>
      <c r="J50" s="270" t="n">
        <v>0</v>
      </c>
      <c r="K50" s="270" t="n">
        <v>0</v>
      </c>
      <c r="L50" s="270" t="n">
        <v>0</v>
      </c>
      <c r="M50" s="270" t="n">
        <v>0</v>
      </c>
      <c r="N50" s="270" t="n">
        <v>0</v>
      </c>
      <c r="O50" s="270" t="n">
        <v>0</v>
      </c>
      <c r="P50" s="270" t="n">
        <f aca="false">SUM(D50:O50)</f>
        <v>0</v>
      </c>
    </row>
    <row r="51" customFormat="false" ht="12.75" hidden="false" customHeight="false" outlineLevel="0" collapsed="false">
      <c r="A51" s="253" t="s">
        <v>238</v>
      </c>
      <c r="B51" s="273" t="s">
        <v>239</v>
      </c>
      <c r="C51" s="254"/>
      <c r="D51" s="270" t="n">
        <v>0</v>
      </c>
      <c r="E51" s="270" t="n">
        <v>0</v>
      </c>
      <c r="F51" s="270" t="n">
        <v>0</v>
      </c>
      <c r="G51" s="270" t="n">
        <v>0</v>
      </c>
      <c r="H51" s="270" t="n">
        <v>0</v>
      </c>
      <c r="I51" s="270" t="n">
        <v>0</v>
      </c>
      <c r="J51" s="270" t="n">
        <v>0</v>
      </c>
      <c r="K51" s="270" t="n">
        <v>0</v>
      </c>
      <c r="L51" s="270" t="n">
        <v>0</v>
      </c>
      <c r="M51" s="270" t="n">
        <v>0</v>
      </c>
      <c r="N51" s="270" t="n">
        <v>0</v>
      </c>
      <c r="O51" s="270" t="n">
        <v>0</v>
      </c>
      <c r="P51" s="270" t="n">
        <f aca="false">SUM(D51:O51)</f>
        <v>0</v>
      </c>
    </row>
    <row r="52" customFormat="false" ht="12.75" hidden="false" customHeight="false" outlineLevel="0" collapsed="false">
      <c r="A52" s="253" t="s">
        <v>240</v>
      </c>
      <c r="B52" s="273" t="s">
        <v>241</v>
      </c>
      <c r="C52" s="254"/>
      <c r="D52" s="270" t="n">
        <v>0</v>
      </c>
      <c r="E52" s="270" t="n">
        <v>0</v>
      </c>
      <c r="F52" s="270" t="n">
        <v>0</v>
      </c>
      <c r="G52" s="270" t="n">
        <v>0</v>
      </c>
      <c r="H52" s="270" t="n">
        <v>0</v>
      </c>
      <c r="I52" s="270" t="n">
        <v>0</v>
      </c>
      <c r="J52" s="270" t="n">
        <v>0</v>
      </c>
      <c r="K52" s="270" t="n">
        <v>0</v>
      </c>
      <c r="L52" s="270" t="n">
        <v>0</v>
      </c>
      <c r="M52" s="270" t="n">
        <v>0</v>
      </c>
      <c r="N52" s="270" t="n">
        <v>0</v>
      </c>
      <c r="O52" s="270" t="n">
        <v>0</v>
      </c>
      <c r="P52" s="270" t="n">
        <f aca="false">SUM(D52:O52)</f>
        <v>0</v>
      </c>
    </row>
    <row r="53" customFormat="false" ht="12.75" hidden="false" customHeight="false" outlineLevel="0" collapsed="false">
      <c r="A53" s="253" t="s">
        <v>242</v>
      </c>
      <c r="B53" s="273" t="s">
        <v>243</v>
      </c>
      <c r="C53" s="254"/>
      <c r="D53" s="270" t="n">
        <v>0</v>
      </c>
      <c r="E53" s="270" t="n">
        <v>0</v>
      </c>
      <c r="F53" s="270" t="n">
        <v>0</v>
      </c>
      <c r="G53" s="270" t="n">
        <v>0</v>
      </c>
      <c r="H53" s="270" t="n">
        <v>0</v>
      </c>
      <c r="I53" s="270" t="n">
        <v>0</v>
      </c>
      <c r="J53" s="270" t="n">
        <v>0</v>
      </c>
      <c r="K53" s="270" t="n">
        <v>0</v>
      </c>
      <c r="L53" s="270" t="n">
        <v>0</v>
      </c>
      <c r="M53" s="270" t="n">
        <v>0</v>
      </c>
      <c r="N53" s="270" t="n">
        <v>0</v>
      </c>
      <c r="O53" s="270" t="n">
        <v>0</v>
      </c>
      <c r="P53" s="270" t="n">
        <f aca="false">SUM(D53:O53)</f>
        <v>0</v>
      </c>
    </row>
    <row r="54" customFormat="false" ht="12.75" hidden="false" customHeight="false" outlineLevel="0" collapsed="false">
      <c r="A54" s="253" t="s">
        <v>244</v>
      </c>
      <c r="B54" s="273" t="s">
        <v>245</v>
      </c>
      <c r="C54" s="254"/>
      <c r="D54" s="270" t="n">
        <v>0</v>
      </c>
      <c r="E54" s="270" t="n">
        <v>0</v>
      </c>
      <c r="F54" s="270" t="n">
        <v>0</v>
      </c>
      <c r="G54" s="270" t="n">
        <v>0</v>
      </c>
      <c r="H54" s="270" t="n">
        <v>0</v>
      </c>
      <c r="I54" s="270" t="n">
        <v>0</v>
      </c>
      <c r="J54" s="270" t="n">
        <v>0</v>
      </c>
      <c r="K54" s="270" t="n">
        <v>0</v>
      </c>
      <c r="L54" s="270" t="n">
        <v>0</v>
      </c>
      <c r="M54" s="270" t="n">
        <v>0</v>
      </c>
      <c r="N54" s="270" t="n">
        <v>0</v>
      </c>
      <c r="O54" s="270" t="n">
        <v>0</v>
      </c>
      <c r="P54" s="270" t="n">
        <f aca="false">SUM(D54:O54)</f>
        <v>0</v>
      </c>
    </row>
    <row r="55" customFormat="false" ht="12.75" hidden="false" customHeight="false" outlineLevel="0" collapsed="false">
      <c r="A55" s="253" t="s">
        <v>246</v>
      </c>
      <c r="B55" s="273" t="s">
        <v>247</v>
      </c>
      <c r="C55" s="254"/>
      <c r="D55" s="270" t="n">
        <v>0</v>
      </c>
      <c r="E55" s="270" t="n">
        <v>0</v>
      </c>
      <c r="F55" s="270" t="n">
        <v>0</v>
      </c>
      <c r="G55" s="270" t="n">
        <v>0</v>
      </c>
      <c r="H55" s="270" t="n">
        <v>0</v>
      </c>
      <c r="I55" s="270" t="n">
        <v>0</v>
      </c>
      <c r="J55" s="270" t="n">
        <v>0</v>
      </c>
      <c r="K55" s="270" t="n">
        <v>0</v>
      </c>
      <c r="L55" s="270" t="n">
        <v>0</v>
      </c>
      <c r="M55" s="270" t="n">
        <v>0</v>
      </c>
      <c r="N55" s="270" t="n">
        <v>0</v>
      </c>
      <c r="O55" s="270" t="n">
        <v>0</v>
      </c>
      <c r="P55" s="270" t="n">
        <f aca="false">SUM(D55:O55)</f>
        <v>0</v>
      </c>
    </row>
    <row r="56" customFormat="false" ht="12.75" hidden="false" customHeight="false" outlineLevel="0" collapsed="false">
      <c r="A56" s="253" t="s">
        <v>248</v>
      </c>
      <c r="B56" s="273" t="s">
        <v>249</v>
      </c>
      <c r="C56" s="254"/>
      <c r="D56" s="270" t="n">
        <v>0</v>
      </c>
      <c r="E56" s="270" t="n">
        <v>0</v>
      </c>
      <c r="F56" s="270" t="n">
        <v>0</v>
      </c>
      <c r="G56" s="270" t="n">
        <v>0</v>
      </c>
      <c r="H56" s="270" t="n">
        <v>0</v>
      </c>
      <c r="I56" s="270" t="n">
        <v>0</v>
      </c>
      <c r="J56" s="270" t="n">
        <v>0</v>
      </c>
      <c r="K56" s="270" t="n">
        <v>0</v>
      </c>
      <c r="L56" s="270" t="n">
        <v>0</v>
      </c>
      <c r="M56" s="270" t="n">
        <v>0</v>
      </c>
      <c r="N56" s="270" t="n">
        <v>0</v>
      </c>
      <c r="O56" s="270" t="n">
        <v>0</v>
      </c>
      <c r="P56" s="270" t="n">
        <f aca="false">SUM(D56:O56)</f>
        <v>0</v>
      </c>
    </row>
    <row r="57" customFormat="false" ht="12.75" hidden="false" customHeight="false" outlineLevel="0" collapsed="false">
      <c r="A57" s="253" t="s">
        <v>250</v>
      </c>
      <c r="B57" s="254" t="s">
        <v>251</v>
      </c>
      <c r="C57" s="254"/>
      <c r="D57" s="265" t="n">
        <f aca="false">+'CC 103857 - Headcount'!C202</f>
        <v>0</v>
      </c>
      <c r="E57" s="265" t="n">
        <f aca="false">+'CC 103857 - Headcount'!D202</f>
        <v>0</v>
      </c>
      <c r="F57" s="265" t="n">
        <f aca="false">+'CC 103857 - Headcount'!E202</f>
        <v>0</v>
      </c>
      <c r="G57" s="265" t="n">
        <f aca="false">+'CC 103857 - Headcount'!F202</f>
        <v>0</v>
      </c>
      <c r="H57" s="265" t="n">
        <f aca="false">+'CC 103857 - Headcount'!G202</f>
        <v>0</v>
      </c>
      <c r="I57" s="265" t="n">
        <f aca="false">+'CC 103857 - Headcount'!H202</f>
        <v>0</v>
      </c>
      <c r="J57" s="265" t="n">
        <f aca="false">+'CC 103857 - Headcount'!I202</f>
        <v>0</v>
      </c>
      <c r="K57" s="265" t="n">
        <f aca="false">+'CC 103857 - Headcount'!J202</f>
        <v>0</v>
      </c>
      <c r="L57" s="265" t="n">
        <f aca="false">+'CC 103857 - Headcount'!K202</f>
        <v>0</v>
      </c>
      <c r="M57" s="265" t="n">
        <f aca="false">+'CC 103857 - Headcount'!L202</f>
        <v>0</v>
      </c>
      <c r="N57" s="265" t="n">
        <f aca="false">+'CC 103857 - Headcount'!M202</f>
        <v>0</v>
      </c>
      <c r="O57" s="265" t="n">
        <f aca="false">+'CC 103857 - Headcount'!N202</f>
        <v>0</v>
      </c>
      <c r="P57" s="265" t="n">
        <f aca="false">SUM(D57:O57)</f>
        <v>0</v>
      </c>
    </row>
    <row r="58" customFormat="false" ht="12.75" hidden="false" customHeight="false" outlineLevel="0" collapsed="false">
      <c r="A58" s="256"/>
      <c r="B58" s="266" t="s">
        <v>252</v>
      </c>
      <c r="C58" s="258"/>
      <c r="D58" s="275" t="n">
        <f aca="false">SUM(D50:D57)</f>
        <v>0</v>
      </c>
      <c r="E58" s="275" t="n">
        <f aca="false">SUM(E50:E57)</f>
        <v>0</v>
      </c>
      <c r="F58" s="275" t="n">
        <f aca="false">SUM(F50:F57)</f>
        <v>0</v>
      </c>
      <c r="G58" s="275" t="n">
        <f aca="false">SUM(G50:G57)</f>
        <v>0</v>
      </c>
      <c r="H58" s="275" t="n">
        <f aca="false">SUM(H50:H57)</f>
        <v>0</v>
      </c>
      <c r="I58" s="275" t="n">
        <f aca="false">SUM(I50:I57)</f>
        <v>0</v>
      </c>
      <c r="J58" s="275" t="n">
        <f aca="false">SUM(J50:J57)</f>
        <v>0</v>
      </c>
      <c r="K58" s="275" t="n">
        <f aca="false">SUM(K50:K57)</f>
        <v>0</v>
      </c>
      <c r="L58" s="275" t="n">
        <f aca="false">SUM(L50:L57)</f>
        <v>0</v>
      </c>
      <c r="M58" s="275" t="n">
        <f aca="false">SUM(M50:M57)</f>
        <v>0</v>
      </c>
      <c r="N58" s="275" t="n">
        <f aca="false">SUM(N50:N57)</f>
        <v>0</v>
      </c>
      <c r="O58" s="275" t="n">
        <f aca="false">SUM(O50:O57)</f>
        <v>0</v>
      </c>
      <c r="P58" s="275" t="n">
        <f aca="false">SUM(P50:P57)</f>
        <v>0</v>
      </c>
      <c r="Q58" s="260"/>
      <c r="R58" s="260"/>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260"/>
      <c r="AP58" s="260"/>
      <c r="AQ58" s="260"/>
      <c r="AR58" s="260"/>
      <c r="AS58" s="260"/>
      <c r="AT58" s="260"/>
      <c r="AU58" s="260"/>
      <c r="AV58" s="260"/>
      <c r="AW58" s="260"/>
      <c r="AX58" s="260"/>
      <c r="AY58" s="260"/>
      <c r="AZ58" s="260"/>
      <c r="BA58" s="260"/>
      <c r="BB58" s="260"/>
      <c r="BC58" s="260"/>
      <c r="BD58" s="260"/>
      <c r="BE58" s="260"/>
      <c r="BF58" s="260"/>
      <c r="BG58" s="260"/>
      <c r="BH58" s="260"/>
      <c r="BI58" s="260"/>
      <c r="BJ58" s="260"/>
      <c r="BK58" s="260"/>
      <c r="BL58" s="260"/>
      <c r="BM58" s="260"/>
      <c r="BN58" s="260"/>
      <c r="BO58" s="260"/>
      <c r="BP58" s="260"/>
      <c r="BQ58" s="260"/>
      <c r="BR58" s="260"/>
      <c r="BS58" s="260"/>
      <c r="BT58" s="260"/>
      <c r="BU58" s="260"/>
      <c r="BV58" s="260"/>
      <c r="BW58" s="260"/>
      <c r="BX58" s="260"/>
      <c r="BY58" s="260"/>
      <c r="BZ58" s="260"/>
      <c r="CA58" s="260"/>
      <c r="CB58" s="260"/>
      <c r="CC58" s="260"/>
      <c r="CD58" s="260"/>
      <c r="CE58" s="260"/>
      <c r="CF58" s="260"/>
      <c r="CG58" s="260"/>
      <c r="CH58" s="260"/>
      <c r="CI58" s="260"/>
      <c r="CJ58" s="260"/>
      <c r="CK58" s="260"/>
      <c r="CL58" s="260"/>
      <c r="CM58" s="260"/>
      <c r="CN58" s="260"/>
      <c r="CO58" s="260"/>
      <c r="CP58" s="260"/>
      <c r="CQ58" s="260"/>
      <c r="CR58" s="260"/>
      <c r="CS58" s="260"/>
      <c r="CT58" s="260"/>
      <c r="CU58" s="260"/>
      <c r="CV58" s="260"/>
      <c r="CW58" s="260"/>
      <c r="CX58" s="260"/>
      <c r="CY58" s="260"/>
      <c r="CZ58" s="260"/>
      <c r="DA58" s="260"/>
      <c r="DB58" s="260"/>
      <c r="DC58" s="260"/>
      <c r="DD58" s="260"/>
      <c r="DE58" s="260"/>
      <c r="DF58" s="260"/>
      <c r="DG58" s="260"/>
      <c r="DH58" s="260"/>
      <c r="DI58" s="260"/>
      <c r="DJ58" s="260"/>
      <c r="DK58" s="260"/>
      <c r="DL58" s="260"/>
      <c r="DM58" s="260"/>
      <c r="DN58" s="260"/>
      <c r="DO58" s="260"/>
      <c r="DP58" s="260"/>
      <c r="DQ58" s="260"/>
      <c r="DR58" s="260"/>
      <c r="DS58" s="260"/>
      <c r="DT58" s="260"/>
      <c r="DU58" s="260"/>
      <c r="DV58" s="260"/>
      <c r="DW58" s="260"/>
      <c r="DX58" s="260"/>
      <c r="DY58" s="260"/>
      <c r="DZ58" s="260"/>
      <c r="EA58" s="260"/>
      <c r="EB58" s="260"/>
      <c r="EC58" s="260"/>
      <c r="ED58" s="260"/>
      <c r="EE58" s="260"/>
      <c r="EF58" s="260"/>
      <c r="EG58" s="260"/>
      <c r="EH58" s="260"/>
      <c r="EI58" s="260"/>
      <c r="EJ58" s="260"/>
      <c r="EK58" s="260"/>
      <c r="EL58" s="260"/>
      <c r="EM58" s="260"/>
      <c r="EN58" s="260"/>
      <c r="EO58" s="260"/>
      <c r="EP58" s="260"/>
      <c r="EQ58" s="260"/>
      <c r="ER58" s="260"/>
      <c r="ES58" s="260"/>
      <c r="ET58" s="260"/>
      <c r="EU58" s="260"/>
      <c r="EV58" s="260"/>
      <c r="EW58" s="260"/>
      <c r="EX58" s="260"/>
      <c r="EY58" s="260"/>
      <c r="EZ58" s="260"/>
      <c r="FA58" s="260"/>
      <c r="FB58" s="260"/>
      <c r="FC58" s="260"/>
      <c r="FD58" s="260"/>
      <c r="FE58" s="260"/>
      <c r="FF58" s="260"/>
      <c r="FG58" s="260"/>
      <c r="FH58" s="260"/>
      <c r="FI58" s="260"/>
      <c r="FJ58" s="260"/>
      <c r="FK58" s="260"/>
      <c r="FL58" s="260"/>
      <c r="FM58" s="260"/>
      <c r="FN58" s="260"/>
      <c r="FO58" s="260"/>
      <c r="FP58" s="260"/>
      <c r="FQ58" s="260"/>
      <c r="FR58" s="260"/>
      <c r="FS58" s="260"/>
      <c r="FT58" s="260"/>
      <c r="FU58" s="260"/>
      <c r="FV58" s="260"/>
      <c r="FW58" s="260"/>
      <c r="FX58" s="260"/>
      <c r="FY58" s="260"/>
      <c r="FZ58" s="260"/>
      <c r="GA58" s="260"/>
      <c r="GB58" s="260"/>
      <c r="GC58" s="260"/>
      <c r="GD58" s="260"/>
      <c r="GE58" s="260"/>
      <c r="GF58" s="260"/>
      <c r="GG58" s="260"/>
      <c r="GH58" s="260"/>
      <c r="GI58" s="260"/>
      <c r="GJ58" s="260"/>
      <c r="GK58" s="260"/>
      <c r="GL58" s="260"/>
      <c r="GM58" s="260"/>
      <c r="GN58" s="260"/>
      <c r="GO58" s="260"/>
      <c r="GP58" s="260"/>
      <c r="GQ58" s="260"/>
      <c r="GR58" s="260"/>
      <c r="GS58" s="260"/>
      <c r="GT58" s="260"/>
      <c r="GU58" s="260"/>
      <c r="GV58" s="260"/>
      <c r="GW58" s="260"/>
      <c r="GX58" s="260"/>
      <c r="GY58" s="260"/>
      <c r="GZ58" s="260"/>
      <c r="HA58" s="260"/>
      <c r="HB58" s="260"/>
      <c r="HC58" s="260"/>
      <c r="HD58" s="260"/>
      <c r="HE58" s="260"/>
      <c r="HF58" s="260"/>
      <c r="HG58" s="260"/>
      <c r="HH58" s="260"/>
      <c r="HI58" s="260"/>
      <c r="HJ58" s="260"/>
      <c r="HK58" s="260"/>
      <c r="HL58" s="260"/>
      <c r="HM58" s="260"/>
      <c r="HN58" s="260"/>
      <c r="HO58" s="260"/>
      <c r="HP58" s="260"/>
      <c r="HQ58" s="260"/>
      <c r="HR58" s="260"/>
      <c r="HS58" s="260"/>
      <c r="HT58" s="260"/>
      <c r="HU58" s="260"/>
      <c r="HV58" s="260"/>
      <c r="HW58" s="260"/>
      <c r="HX58" s="260"/>
      <c r="HY58" s="260"/>
      <c r="HZ58" s="260"/>
      <c r="IA58" s="260"/>
      <c r="IB58" s="260"/>
      <c r="IC58" s="260"/>
      <c r="ID58" s="260"/>
      <c r="IE58" s="260"/>
      <c r="IF58" s="260"/>
      <c r="IG58" s="260"/>
      <c r="IH58" s="260"/>
      <c r="II58" s="260"/>
      <c r="IJ58" s="260"/>
      <c r="IK58" s="260"/>
      <c r="IL58" s="260"/>
      <c r="IM58" s="260"/>
      <c r="IN58" s="260"/>
      <c r="IO58" s="260"/>
      <c r="IP58" s="260"/>
      <c r="IQ58" s="260"/>
      <c r="IR58" s="260"/>
      <c r="IS58" s="260"/>
      <c r="IT58" s="260"/>
      <c r="IU58" s="260"/>
      <c r="IV58" s="260"/>
      <c r="IW58" s="260"/>
    </row>
    <row r="59" customFormat="false" ht="12.75" hidden="false" customHeight="false" outlineLevel="0" collapsed="false">
      <c r="A59" s="253" t="s">
        <v>253</v>
      </c>
      <c r="B59" s="273" t="s">
        <v>254</v>
      </c>
      <c r="C59" s="254"/>
      <c r="D59" s="270" t="n">
        <v>0</v>
      </c>
      <c r="E59" s="270" t="n">
        <v>0</v>
      </c>
      <c r="F59" s="270" t="n">
        <v>0</v>
      </c>
      <c r="G59" s="270" t="n">
        <v>0</v>
      </c>
      <c r="H59" s="270" t="n">
        <v>0</v>
      </c>
      <c r="I59" s="270" t="n">
        <v>0</v>
      </c>
      <c r="J59" s="270" t="n">
        <v>0</v>
      </c>
      <c r="K59" s="270" t="n">
        <v>0</v>
      </c>
      <c r="L59" s="270" t="n">
        <v>0</v>
      </c>
      <c r="M59" s="270" t="n">
        <v>0</v>
      </c>
      <c r="N59" s="270" t="n">
        <v>0</v>
      </c>
      <c r="O59" s="270" t="n">
        <v>0</v>
      </c>
      <c r="P59" s="270" t="n">
        <f aca="false">SUM(D59:O59)</f>
        <v>0</v>
      </c>
    </row>
    <row r="60" customFormat="false" ht="12.75" hidden="false" customHeight="false" outlineLevel="0" collapsed="false">
      <c r="A60" s="253" t="s">
        <v>255</v>
      </c>
      <c r="B60" s="254" t="s">
        <v>256</v>
      </c>
      <c r="C60" s="254"/>
      <c r="D60" s="263" t="n">
        <f aca="false">+Input!$P$9*'CC 103857 - Headcount'!C47</f>
        <v>0</v>
      </c>
      <c r="E60" s="263" t="n">
        <f aca="false">+Input!$P$9*'CC 103857 - Headcount'!D47</f>
        <v>0</v>
      </c>
      <c r="F60" s="263" t="n">
        <f aca="false">+Input!$P$9*'CC 103857 - Headcount'!E47</f>
        <v>0</v>
      </c>
      <c r="G60" s="263" t="n">
        <f aca="false">+Input!$P$9*'CC 103857 - Headcount'!F47</f>
        <v>0</v>
      </c>
      <c r="H60" s="263" t="n">
        <f aca="false">+Input!$P$9*'CC 103857 - Headcount'!G47</f>
        <v>0</v>
      </c>
      <c r="I60" s="263" t="n">
        <f aca="false">+Input!$P$9*'CC 103857 - Headcount'!H47</f>
        <v>0</v>
      </c>
      <c r="J60" s="263" t="n">
        <f aca="false">+Input!$P$9*'CC 103857 - Headcount'!I47</f>
        <v>0</v>
      </c>
      <c r="K60" s="263" t="n">
        <f aca="false">+Input!$P$9*'CC 103857 - Headcount'!J47</f>
        <v>0</v>
      </c>
      <c r="L60" s="263" t="n">
        <f aca="false">+Input!$P$9*'CC 103857 - Headcount'!K47</f>
        <v>0</v>
      </c>
      <c r="M60" s="263" t="n">
        <f aca="false">+Input!$P$9*'CC 103857 - Headcount'!L47</f>
        <v>0</v>
      </c>
      <c r="N60" s="263" t="n">
        <f aca="false">+Input!$P$9*'CC 103857 - Headcount'!M47</f>
        <v>0</v>
      </c>
      <c r="O60" s="263" t="n">
        <f aca="false">+Input!$P$9*'CC 103857 - Headcount'!N47</f>
        <v>0</v>
      </c>
      <c r="P60" s="263" t="n">
        <f aca="false">SUM(D60:O60)</f>
        <v>0</v>
      </c>
    </row>
    <row r="61" customFormat="false" ht="12.75" hidden="false" customHeight="false" outlineLevel="0" collapsed="false">
      <c r="A61" s="253" t="s">
        <v>257</v>
      </c>
      <c r="B61" s="269" t="s">
        <v>258</v>
      </c>
      <c r="C61" s="254"/>
      <c r="D61" s="270" t="n">
        <v>0</v>
      </c>
      <c r="E61" s="270" t="n">
        <v>0</v>
      </c>
      <c r="F61" s="270" t="n">
        <v>0</v>
      </c>
      <c r="G61" s="270" t="n">
        <v>0</v>
      </c>
      <c r="H61" s="270" t="n">
        <v>0</v>
      </c>
      <c r="I61" s="270" t="n">
        <v>0</v>
      </c>
      <c r="J61" s="270" t="n">
        <v>0</v>
      </c>
      <c r="K61" s="270" t="n">
        <v>0</v>
      </c>
      <c r="L61" s="270" t="n">
        <v>0</v>
      </c>
      <c r="M61" s="270" t="n">
        <v>0</v>
      </c>
      <c r="N61" s="270" t="n">
        <v>0</v>
      </c>
      <c r="O61" s="270" t="n">
        <v>0</v>
      </c>
      <c r="P61" s="270" t="n">
        <f aca="false">SUM(D61:O61)</f>
        <v>0</v>
      </c>
    </row>
    <row r="62" customFormat="false" ht="12.75" hidden="false" customHeight="false" outlineLevel="0" collapsed="false">
      <c r="A62" s="253" t="s">
        <v>259</v>
      </c>
      <c r="B62" s="269" t="s">
        <v>260</v>
      </c>
      <c r="C62" s="254"/>
      <c r="D62" s="270" t="n">
        <v>0</v>
      </c>
      <c r="E62" s="270" t="n">
        <v>0</v>
      </c>
      <c r="F62" s="270" t="n">
        <v>0</v>
      </c>
      <c r="G62" s="270" t="n">
        <v>0</v>
      </c>
      <c r="H62" s="270" t="n">
        <v>0</v>
      </c>
      <c r="I62" s="270" t="n">
        <v>0</v>
      </c>
      <c r="J62" s="270" t="n">
        <v>0</v>
      </c>
      <c r="K62" s="270" t="n">
        <v>0</v>
      </c>
      <c r="L62" s="270" t="n">
        <v>0</v>
      </c>
      <c r="M62" s="270" t="n">
        <v>0</v>
      </c>
      <c r="N62" s="270" t="n">
        <v>0</v>
      </c>
      <c r="O62" s="270" t="n">
        <v>0</v>
      </c>
      <c r="P62" s="270" t="n">
        <f aca="false">SUM(D62:O62)</f>
        <v>0</v>
      </c>
    </row>
    <row r="63" customFormat="false" ht="12.75" hidden="false" customHeight="false" outlineLevel="0" collapsed="false">
      <c r="A63" s="253" t="s">
        <v>261</v>
      </c>
      <c r="B63" s="254" t="s">
        <v>262</v>
      </c>
      <c r="C63" s="254"/>
      <c r="D63" s="265" t="n">
        <f aca="false">+Input!$P$10*'CC 103857 - Headcount'!C47</f>
        <v>0</v>
      </c>
      <c r="E63" s="265" t="n">
        <f aca="false">+Input!$P$10*'CC 103857 - Headcount'!D47</f>
        <v>0</v>
      </c>
      <c r="F63" s="265" t="n">
        <f aca="false">+Input!$P$10*'CC 103857 - Headcount'!E47</f>
        <v>0</v>
      </c>
      <c r="G63" s="265" t="n">
        <f aca="false">+Input!$P$10*'CC 103857 - Headcount'!F47</f>
        <v>0</v>
      </c>
      <c r="H63" s="265" t="n">
        <f aca="false">+Input!$P$10*'CC 103857 - Headcount'!G47</f>
        <v>0</v>
      </c>
      <c r="I63" s="265" t="n">
        <f aca="false">+Input!$P$10*'CC 103857 - Headcount'!H47</f>
        <v>0</v>
      </c>
      <c r="J63" s="265" t="n">
        <f aca="false">+Input!$P$10*'CC 103857 - Headcount'!I47</f>
        <v>0</v>
      </c>
      <c r="K63" s="265" t="n">
        <f aca="false">+Input!$P$10*'CC 103857 - Headcount'!J47</f>
        <v>0</v>
      </c>
      <c r="L63" s="265" t="n">
        <f aca="false">+Input!$P$10*'CC 103857 - Headcount'!K47</f>
        <v>0</v>
      </c>
      <c r="M63" s="265" t="n">
        <f aca="false">+Input!$P$10*'CC 103857 - Headcount'!L47</f>
        <v>0</v>
      </c>
      <c r="N63" s="265" t="n">
        <f aca="false">+Input!$P$10*'CC 103857 - Headcount'!M47</f>
        <v>0</v>
      </c>
      <c r="O63" s="265" t="n">
        <f aca="false">+Input!$P$10*'CC 103857 - Headcount'!N47</f>
        <v>0</v>
      </c>
      <c r="P63" s="265" t="n">
        <f aca="false">SUM(D63:O63)</f>
        <v>0</v>
      </c>
    </row>
    <row r="64" customFormat="false" ht="12.75" hidden="false" customHeight="false" outlineLevel="0" collapsed="false">
      <c r="A64" s="256"/>
      <c r="B64" s="266" t="s">
        <v>263</v>
      </c>
      <c r="C64" s="258"/>
      <c r="D64" s="275" t="n">
        <f aca="false">SUM(D59:D63)</f>
        <v>0</v>
      </c>
      <c r="E64" s="275" t="n">
        <f aca="false">SUM(E59:E63)</f>
        <v>0</v>
      </c>
      <c r="F64" s="275" t="n">
        <f aca="false">SUM(F59:F63)</f>
        <v>0</v>
      </c>
      <c r="G64" s="275" t="n">
        <f aca="false">SUM(G59:G63)</f>
        <v>0</v>
      </c>
      <c r="H64" s="275" t="n">
        <f aca="false">SUM(H59:H63)</f>
        <v>0</v>
      </c>
      <c r="I64" s="275" t="n">
        <f aca="false">SUM(I59:I63)</f>
        <v>0</v>
      </c>
      <c r="J64" s="275" t="n">
        <f aca="false">SUM(J59:J63)</f>
        <v>0</v>
      </c>
      <c r="K64" s="275" t="n">
        <f aca="false">SUM(K59:K63)</f>
        <v>0</v>
      </c>
      <c r="L64" s="275" t="n">
        <f aca="false">SUM(L59:L63)</f>
        <v>0</v>
      </c>
      <c r="M64" s="275" t="n">
        <f aca="false">SUM(M59:M63)</f>
        <v>0</v>
      </c>
      <c r="N64" s="275" t="n">
        <f aca="false">SUM(N59:N63)</f>
        <v>0</v>
      </c>
      <c r="O64" s="275" t="n">
        <f aca="false">SUM(O59:O63)</f>
        <v>0</v>
      </c>
      <c r="P64" s="275" t="n">
        <f aca="false">SUM(P59:P63)</f>
        <v>0</v>
      </c>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260"/>
      <c r="AV64" s="260"/>
      <c r="AW64" s="260"/>
      <c r="AX64" s="260"/>
      <c r="AY64" s="260"/>
      <c r="AZ64" s="260"/>
      <c r="BA64" s="260"/>
      <c r="BB64" s="260"/>
      <c r="BC64" s="260"/>
      <c r="BD64" s="260"/>
      <c r="BE64" s="260"/>
      <c r="BF64" s="260"/>
      <c r="BG64" s="260"/>
      <c r="BH64" s="260"/>
      <c r="BI64" s="260"/>
      <c r="BJ64" s="260"/>
      <c r="BK64" s="260"/>
      <c r="BL64" s="260"/>
      <c r="BM64" s="260"/>
      <c r="BN64" s="260"/>
      <c r="BO64" s="260"/>
      <c r="BP64" s="260"/>
      <c r="BQ64" s="260"/>
      <c r="BR64" s="260"/>
      <c r="BS64" s="260"/>
      <c r="BT64" s="260"/>
      <c r="BU64" s="260"/>
      <c r="BV64" s="260"/>
      <c r="BW64" s="260"/>
      <c r="BX64" s="260"/>
      <c r="BY64" s="260"/>
      <c r="BZ64" s="260"/>
      <c r="CA64" s="260"/>
      <c r="CB64" s="260"/>
      <c r="CC64" s="260"/>
      <c r="CD64" s="260"/>
      <c r="CE64" s="260"/>
      <c r="CF64" s="260"/>
      <c r="CG64" s="260"/>
      <c r="CH64" s="260"/>
      <c r="CI64" s="260"/>
      <c r="CJ64" s="260"/>
      <c r="CK64" s="260"/>
      <c r="CL64" s="260"/>
      <c r="CM64" s="260"/>
      <c r="CN64" s="260"/>
      <c r="CO64" s="260"/>
      <c r="CP64" s="260"/>
      <c r="CQ64" s="260"/>
      <c r="CR64" s="260"/>
      <c r="CS64" s="260"/>
      <c r="CT64" s="260"/>
      <c r="CU64" s="260"/>
      <c r="CV64" s="260"/>
      <c r="CW64" s="260"/>
      <c r="CX64" s="260"/>
      <c r="CY64" s="260"/>
      <c r="CZ64" s="260"/>
      <c r="DA64" s="260"/>
      <c r="DB64" s="260"/>
      <c r="DC64" s="260"/>
      <c r="DD64" s="260"/>
      <c r="DE64" s="260"/>
      <c r="DF64" s="260"/>
      <c r="DG64" s="260"/>
      <c r="DH64" s="260"/>
      <c r="DI64" s="260"/>
      <c r="DJ64" s="260"/>
      <c r="DK64" s="260"/>
      <c r="DL64" s="260"/>
      <c r="DM64" s="260"/>
      <c r="DN64" s="260"/>
      <c r="DO64" s="260"/>
      <c r="DP64" s="260"/>
      <c r="DQ64" s="260"/>
      <c r="DR64" s="260"/>
      <c r="DS64" s="260"/>
      <c r="DT64" s="260"/>
      <c r="DU64" s="260"/>
      <c r="DV64" s="260"/>
      <c r="DW64" s="260"/>
      <c r="DX64" s="260"/>
      <c r="DY64" s="260"/>
      <c r="DZ64" s="260"/>
      <c r="EA64" s="260"/>
      <c r="EB64" s="260"/>
      <c r="EC64" s="260"/>
      <c r="ED64" s="260"/>
      <c r="EE64" s="260"/>
      <c r="EF64" s="260"/>
      <c r="EG64" s="260"/>
      <c r="EH64" s="260"/>
      <c r="EI64" s="260"/>
      <c r="EJ64" s="260"/>
      <c r="EK64" s="260"/>
      <c r="EL64" s="260"/>
      <c r="EM64" s="260"/>
      <c r="EN64" s="260"/>
      <c r="EO64" s="260"/>
      <c r="EP64" s="260"/>
      <c r="EQ64" s="260"/>
      <c r="ER64" s="260"/>
      <c r="ES64" s="260"/>
      <c r="ET64" s="260"/>
      <c r="EU64" s="260"/>
      <c r="EV64" s="260"/>
      <c r="EW64" s="260"/>
      <c r="EX64" s="260"/>
      <c r="EY64" s="260"/>
      <c r="EZ64" s="260"/>
      <c r="FA64" s="260"/>
      <c r="FB64" s="260"/>
      <c r="FC64" s="260"/>
      <c r="FD64" s="260"/>
      <c r="FE64" s="260"/>
      <c r="FF64" s="260"/>
      <c r="FG64" s="260"/>
      <c r="FH64" s="260"/>
      <c r="FI64" s="260"/>
      <c r="FJ64" s="260"/>
      <c r="FK64" s="260"/>
      <c r="FL64" s="260"/>
      <c r="FM64" s="260"/>
      <c r="FN64" s="260"/>
      <c r="FO64" s="260"/>
      <c r="FP64" s="260"/>
      <c r="FQ64" s="260"/>
      <c r="FR64" s="260"/>
      <c r="FS64" s="260"/>
      <c r="FT64" s="260"/>
      <c r="FU64" s="260"/>
      <c r="FV64" s="260"/>
      <c r="FW64" s="260"/>
      <c r="FX64" s="260"/>
      <c r="FY64" s="260"/>
      <c r="FZ64" s="260"/>
      <c r="GA64" s="260"/>
      <c r="GB64" s="260"/>
      <c r="GC64" s="260"/>
      <c r="GD64" s="260"/>
      <c r="GE64" s="260"/>
      <c r="GF64" s="260"/>
      <c r="GG64" s="260"/>
      <c r="GH64" s="260"/>
      <c r="GI64" s="260"/>
      <c r="GJ64" s="260"/>
      <c r="GK64" s="260"/>
      <c r="GL64" s="260"/>
      <c r="GM64" s="260"/>
      <c r="GN64" s="260"/>
      <c r="GO64" s="260"/>
      <c r="GP64" s="260"/>
      <c r="GQ64" s="260"/>
      <c r="GR64" s="260"/>
      <c r="GS64" s="260"/>
      <c r="GT64" s="260"/>
      <c r="GU64" s="260"/>
      <c r="GV64" s="260"/>
      <c r="GW64" s="260"/>
      <c r="GX64" s="260"/>
      <c r="GY64" s="260"/>
      <c r="GZ64" s="260"/>
      <c r="HA64" s="260"/>
      <c r="HB64" s="260"/>
      <c r="HC64" s="260"/>
      <c r="HD64" s="260"/>
      <c r="HE64" s="260"/>
      <c r="HF64" s="260"/>
      <c r="HG64" s="260"/>
      <c r="HH64" s="260"/>
      <c r="HI64" s="260"/>
      <c r="HJ64" s="260"/>
      <c r="HK64" s="260"/>
      <c r="HL64" s="260"/>
      <c r="HM64" s="260"/>
      <c r="HN64" s="260"/>
      <c r="HO64" s="260"/>
      <c r="HP64" s="260"/>
      <c r="HQ64" s="260"/>
      <c r="HR64" s="260"/>
      <c r="HS64" s="260"/>
      <c r="HT64" s="260"/>
      <c r="HU64" s="260"/>
      <c r="HV64" s="260"/>
      <c r="HW64" s="260"/>
      <c r="HX64" s="260"/>
      <c r="HY64" s="260"/>
      <c r="HZ64" s="260"/>
      <c r="IA64" s="260"/>
      <c r="IB64" s="260"/>
      <c r="IC64" s="260"/>
      <c r="ID64" s="260"/>
      <c r="IE64" s="260"/>
      <c r="IF64" s="260"/>
      <c r="IG64" s="260"/>
      <c r="IH64" s="260"/>
      <c r="II64" s="260"/>
      <c r="IJ64" s="260"/>
      <c r="IK64" s="260"/>
      <c r="IL64" s="260"/>
      <c r="IM64" s="260"/>
      <c r="IN64" s="260"/>
      <c r="IO64" s="260"/>
      <c r="IP64" s="260"/>
      <c r="IQ64" s="260"/>
      <c r="IR64" s="260"/>
      <c r="IS64" s="260"/>
      <c r="IT64" s="260"/>
      <c r="IU64" s="260"/>
      <c r="IV64" s="260"/>
      <c r="IW64" s="260"/>
    </row>
    <row r="65" customFormat="false" ht="12.75" hidden="false" customHeight="false" outlineLevel="0" collapsed="false">
      <c r="A65" s="256" t="s">
        <v>264</v>
      </c>
      <c r="B65" s="276" t="s">
        <v>265</v>
      </c>
      <c r="C65" s="258"/>
      <c r="D65" s="275" t="n">
        <v>0</v>
      </c>
      <c r="E65" s="275" t="n">
        <v>0</v>
      </c>
      <c r="F65" s="275" t="n">
        <v>0</v>
      </c>
      <c r="G65" s="275" t="n">
        <v>0</v>
      </c>
      <c r="H65" s="275" t="n">
        <v>0</v>
      </c>
      <c r="I65" s="275" t="n">
        <v>0</v>
      </c>
      <c r="J65" s="275" t="n">
        <v>0</v>
      </c>
      <c r="K65" s="275" t="n">
        <v>0</v>
      </c>
      <c r="L65" s="275" t="n">
        <v>0</v>
      </c>
      <c r="M65" s="275" t="n">
        <v>0</v>
      </c>
      <c r="N65" s="275" t="n">
        <v>0</v>
      </c>
      <c r="O65" s="275" t="n">
        <v>0</v>
      </c>
      <c r="P65" s="275" t="n">
        <f aca="false">SUM(D65:O65)</f>
        <v>0</v>
      </c>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c r="AS65" s="260"/>
      <c r="AT65" s="260"/>
      <c r="AU65" s="260"/>
      <c r="AV65" s="260"/>
      <c r="AW65" s="260"/>
      <c r="AX65" s="260"/>
      <c r="AY65" s="260"/>
      <c r="AZ65" s="260"/>
      <c r="BA65" s="260"/>
      <c r="BB65" s="260"/>
      <c r="BC65" s="260"/>
      <c r="BD65" s="260"/>
      <c r="BE65" s="260"/>
      <c r="BF65" s="260"/>
      <c r="BG65" s="260"/>
      <c r="BH65" s="260"/>
      <c r="BI65" s="260"/>
      <c r="BJ65" s="260"/>
      <c r="BK65" s="260"/>
      <c r="BL65" s="260"/>
      <c r="BM65" s="260"/>
      <c r="BN65" s="260"/>
      <c r="BO65" s="260"/>
      <c r="BP65" s="260"/>
      <c r="BQ65" s="260"/>
      <c r="BR65" s="260"/>
      <c r="BS65" s="260"/>
      <c r="BT65" s="260"/>
      <c r="BU65" s="260"/>
      <c r="BV65" s="260"/>
      <c r="BW65" s="260"/>
      <c r="BX65" s="260"/>
      <c r="BY65" s="260"/>
      <c r="BZ65" s="260"/>
      <c r="CA65" s="260"/>
      <c r="CB65" s="260"/>
      <c r="CC65" s="260"/>
      <c r="CD65" s="260"/>
      <c r="CE65" s="260"/>
      <c r="CF65" s="260"/>
      <c r="CG65" s="260"/>
      <c r="CH65" s="260"/>
      <c r="CI65" s="260"/>
      <c r="CJ65" s="260"/>
      <c r="CK65" s="260"/>
      <c r="CL65" s="260"/>
      <c r="CM65" s="260"/>
      <c r="CN65" s="260"/>
      <c r="CO65" s="260"/>
      <c r="CP65" s="260"/>
      <c r="CQ65" s="260"/>
      <c r="CR65" s="260"/>
      <c r="CS65" s="260"/>
      <c r="CT65" s="260"/>
      <c r="CU65" s="260"/>
      <c r="CV65" s="260"/>
      <c r="CW65" s="260"/>
      <c r="CX65" s="260"/>
      <c r="CY65" s="260"/>
      <c r="CZ65" s="260"/>
      <c r="DA65" s="260"/>
      <c r="DB65" s="260"/>
      <c r="DC65" s="260"/>
      <c r="DD65" s="260"/>
      <c r="DE65" s="260"/>
      <c r="DF65" s="260"/>
      <c r="DG65" s="260"/>
      <c r="DH65" s="260"/>
      <c r="DI65" s="260"/>
      <c r="DJ65" s="260"/>
      <c r="DK65" s="260"/>
      <c r="DL65" s="260"/>
      <c r="DM65" s="260"/>
      <c r="DN65" s="260"/>
      <c r="DO65" s="260"/>
      <c r="DP65" s="260"/>
      <c r="DQ65" s="260"/>
      <c r="DR65" s="260"/>
      <c r="DS65" s="260"/>
      <c r="DT65" s="260"/>
      <c r="DU65" s="260"/>
      <c r="DV65" s="260"/>
      <c r="DW65" s="260"/>
      <c r="DX65" s="260"/>
      <c r="DY65" s="260"/>
      <c r="DZ65" s="260"/>
      <c r="EA65" s="260"/>
      <c r="EB65" s="260"/>
      <c r="EC65" s="260"/>
      <c r="ED65" s="260"/>
      <c r="EE65" s="260"/>
      <c r="EF65" s="260"/>
      <c r="EG65" s="260"/>
      <c r="EH65" s="260"/>
      <c r="EI65" s="260"/>
      <c r="EJ65" s="260"/>
      <c r="EK65" s="260"/>
      <c r="EL65" s="260"/>
      <c r="EM65" s="260"/>
      <c r="EN65" s="260"/>
      <c r="EO65" s="260"/>
      <c r="EP65" s="260"/>
      <c r="EQ65" s="260"/>
      <c r="ER65" s="260"/>
      <c r="ES65" s="260"/>
      <c r="ET65" s="260"/>
      <c r="EU65" s="260"/>
      <c r="EV65" s="260"/>
      <c r="EW65" s="260"/>
      <c r="EX65" s="260"/>
      <c r="EY65" s="260"/>
      <c r="EZ65" s="260"/>
      <c r="FA65" s="260"/>
      <c r="FB65" s="260"/>
      <c r="FC65" s="260"/>
      <c r="FD65" s="260"/>
      <c r="FE65" s="260"/>
      <c r="FF65" s="260"/>
      <c r="FG65" s="260"/>
      <c r="FH65" s="260"/>
      <c r="FI65" s="260"/>
      <c r="FJ65" s="260"/>
      <c r="FK65" s="260"/>
      <c r="FL65" s="260"/>
      <c r="FM65" s="260"/>
      <c r="FN65" s="260"/>
      <c r="FO65" s="260"/>
      <c r="FP65" s="260"/>
      <c r="FQ65" s="260"/>
      <c r="FR65" s="260"/>
      <c r="FS65" s="260"/>
      <c r="FT65" s="260"/>
      <c r="FU65" s="260"/>
      <c r="FV65" s="260"/>
      <c r="FW65" s="260"/>
      <c r="FX65" s="260"/>
      <c r="FY65" s="260"/>
      <c r="FZ65" s="260"/>
      <c r="GA65" s="260"/>
      <c r="GB65" s="260"/>
      <c r="GC65" s="260"/>
      <c r="GD65" s="260"/>
      <c r="GE65" s="260"/>
      <c r="GF65" s="260"/>
      <c r="GG65" s="260"/>
      <c r="GH65" s="260"/>
      <c r="GI65" s="260"/>
      <c r="GJ65" s="260"/>
      <c r="GK65" s="260"/>
      <c r="GL65" s="260"/>
      <c r="GM65" s="260"/>
      <c r="GN65" s="260"/>
      <c r="GO65" s="260"/>
      <c r="GP65" s="260"/>
      <c r="GQ65" s="260"/>
      <c r="GR65" s="260"/>
      <c r="GS65" s="260"/>
      <c r="GT65" s="260"/>
      <c r="GU65" s="260"/>
      <c r="GV65" s="260"/>
      <c r="GW65" s="260"/>
      <c r="GX65" s="260"/>
      <c r="GY65" s="260"/>
      <c r="GZ65" s="260"/>
      <c r="HA65" s="260"/>
      <c r="HB65" s="260"/>
      <c r="HC65" s="260"/>
      <c r="HD65" s="260"/>
      <c r="HE65" s="260"/>
      <c r="HF65" s="260"/>
      <c r="HG65" s="260"/>
      <c r="HH65" s="260"/>
      <c r="HI65" s="260"/>
      <c r="HJ65" s="260"/>
      <c r="HK65" s="260"/>
      <c r="HL65" s="260"/>
      <c r="HM65" s="260"/>
      <c r="HN65" s="260"/>
      <c r="HO65" s="260"/>
      <c r="HP65" s="260"/>
      <c r="HQ65" s="260"/>
      <c r="HR65" s="260"/>
      <c r="HS65" s="260"/>
      <c r="HT65" s="260"/>
      <c r="HU65" s="260"/>
      <c r="HV65" s="260"/>
      <c r="HW65" s="260"/>
      <c r="HX65" s="260"/>
      <c r="HY65" s="260"/>
      <c r="HZ65" s="260"/>
      <c r="IA65" s="260"/>
      <c r="IB65" s="260"/>
      <c r="IC65" s="260"/>
      <c r="ID65" s="260"/>
      <c r="IE65" s="260"/>
      <c r="IF65" s="260"/>
      <c r="IG65" s="260"/>
      <c r="IH65" s="260"/>
      <c r="II65" s="260"/>
      <c r="IJ65" s="260"/>
      <c r="IK65" s="260"/>
      <c r="IL65" s="260"/>
      <c r="IM65" s="260"/>
      <c r="IN65" s="260"/>
      <c r="IO65" s="260"/>
      <c r="IP65" s="260"/>
      <c r="IQ65" s="260"/>
      <c r="IR65" s="260"/>
      <c r="IS65" s="260"/>
      <c r="IT65" s="260"/>
      <c r="IU65" s="260"/>
      <c r="IV65" s="260"/>
      <c r="IW65" s="260"/>
    </row>
    <row r="66" customFormat="false" ht="12.75" hidden="false" customHeight="false" outlineLevel="0" collapsed="false">
      <c r="A66" s="256" t="s">
        <v>266</v>
      </c>
      <c r="B66" s="277" t="s">
        <v>32</v>
      </c>
      <c r="C66" s="258"/>
      <c r="D66" s="275" t="n">
        <v>0</v>
      </c>
      <c r="E66" s="275" t="n">
        <v>0</v>
      </c>
      <c r="F66" s="275" t="n">
        <v>0</v>
      </c>
      <c r="G66" s="275" t="n">
        <v>0</v>
      </c>
      <c r="H66" s="275" t="n">
        <v>0</v>
      </c>
      <c r="I66" s="275" t="n">
        <v>0</v>
      </c>
      <c r="J66" s="275" t="n">
        <v>0</v>
      </c>
      <c r="K66" s="275" t="n">
        <v>0</v>
      </c>
      <c r="L66" s="275" t="n">
        <v>0</v>
      </c>
      <c r="M66" s="275" t="n">
        <v>0</v>
      </c>
      <c r="N66" s="275" t="n">
        <v>0</v>
      </c>
      <c r="O66" s="275" t="n">
        <v>0</v>
      </c>
      <c r="P66" s="275" t="n">
        <f aca="false">SUM(D66:O66)</f>
        <v>0</v>
      </c>
      <c r="Q66" s="260"/>
      <c r="R66" s="260"/>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260"/>
      <c r="AP66" s="260"/>
      <c r="AQ66" s="260"/>
      <c r="AR66" s="260"/>
      <c r="AS66" s="260"/>
      <c r="AT66" s="260"/>
      <c r="AU66" s="260"/>
      <c r="AV66" s="260"/>
      <c r="AW66" s="260"/>
      <c r="AX66" s="260"/>
      <c r="AY66" s="260"/>
      <c r="AZ66" s="260"/>
      <c r="BA66" s="260"/>
      <c r="BB66" s="260"/>
      <c r="BC66" s="260"/>
      <c r="BD66" s="260"/>
      <c r="BE66" s="260"/>
      <c r="BF66" s="260"/>
      <c r="BG66" s="260"/>
      <c r="BH66" s="260"/>
      <c r="BI66" s="260"/>
      <c r="BJ66" s="260"/>
      <c r="BK66" s="260"/>
      <c r="BL66" s="260"/>
      <c r="BM66" s="260"/>
      <c r="BN66" s="260"/>
      <c r="BO66" s="260"/>
      <c r="BP66" s="260"/>
      <c r="BQ66" s="260"/>
      <c r="BR66" s="260"/>
      <c r="BS66" s="260"/>
      <c r="BT66" s="260"/>
      <c r="BU66" s="260"/>
      <c r="BV66" s="260"/>
      <c r="BW66" s="260"/>
      <c r="BX66" s="260"/>
      <c r="BY66" s="260"/>
      <c r="BZ66" s="260"/>
      <c r="CA66" s="260"/>
      <c r="CB66" s="260"/>
      <c r="CC66" s="260"/>
      <c r="CD66" s="260"/>
      <c r="CE66" s="260"/>
      <c r="CF66" s="260"/>
      <c r="CG66" s="260"/>
      <c r="CH66" s="260"/>
      <c r="CI66" s="260"/>
      <c r="CJ66" s="260"/>
      <c r="CK66" s="260"/>
      <c r="CL66" s="260"/>
      <c r="CM66" s="260"/>
      <c r="CN66" s="260"/>
      <c r="CO66" s="260"/>
      <c r="CP66" s="260"/>
      <c r="CQ66" s="260"/>
      <c r="CR66" s="260"/>
      <c r="CS66" s="260"/>
      <c r="CT66" s="260"/>
      <c r="CU66" s="260"/>
      <c r="CV66" s="260"/>
      <c r="CW66" s="260"/>
      <c r="CX66" s="260"/>
      <c r="CY66" s="260"/>
      <c r="CZ66" s="260"/>
      <c r="DA66" s="260"/>
      <c r="DB66" s="260"/>
      <c r="DC66" s="260"/>
      <c r="DD66" s="260"/>
      <c r="DE66" s="260"/>
      <c r="DF66" s="260"/>
      <c r="DG66" s="260"/>
      <c r="DH66" s="260"/>
      <c r="DI66" s="260"/>
      <c r="DJ66" s="260"/>
      <c r="DK66" s="260"/>
      <c r="DL66" s="260"/>
      <c r="DM66" s="260"/>
      <c r="DN66" s="260"/>
      <c r="DO66" s="260"/>
      <c r="DP66" s="260"/>
      <c r="DQ66" s="260"/>
      <c r="DR66" s="260"/>
      <c r="DS66" s="260"/>
      <c r="DT66" s="260"/>
      <c r="DU66" s="260"/>
      <c r="DV66" s="260"/>
      <c r="DW66" s="260"/>
      <c r="DX66" s="260"/>
      <c r="DY66" s="260"/>
      <c r="DZ66" s="260"/>
      <c r="EA66" s="260"/>
      <c r="EB66" s="260"/>
      <c r="EC66" s="260"/>
      <c r="ED66" s="260"/>
      <c r="EE66" s="260"/>
      <c r="EF66" s="260"/>
      <c r="EG66" s="260"/>
      <c r="EH66" s="260"/>
      <c r="EI66" s="260"/>
      <c r="EJ66" s="260"/>
      <c r="EK66" s="260"/>
      <c r="EL66" s="260"/>
      <c r="EM66" s="260"/>
      <c r="EN66" s="260"/>
      <c r="EO66" s="260"/>
      <c r="EP66" s="260"/>
      <c r="EQ66" s="260"/>
      <c r="ER66" s="260"/>
      <c r="ES66" s="260"/>
      <c r="ET66" s="260"/>
      <c r="EU66" s="260"/>
      <c r="EV66" s="260"/>
      <c r="EW66" s="260"/>
      <c r="EX66" s="260"/>
      <c r="EY66" s="260"/>
      <c r="EZ66" s="260"/>
      <c r="FA66" s="260"/>
      <c r="FB66" s="260"/>
      <c r="FC66" s="260"/>
      <c r="FD66" s="260"/>
      <c r="FE66" s="260"/>
      <c r="FF66" s="260"/>
      <c r="FG66" s="260"/>
      <c r="FH66" s="260"/>
      <c r="FI66" s="260"/>
      <c r="FJ66" s="260"/>
      <c r="FK66" s="260"/>
      <c r="FL66" s="260"/>
      <c r="FM66" s="260"/>
      <c r="FN66" s="260"/>
      <c r="FO66" s="260"/>
      <c r="FP66" s="260"/>
      <c r="FQ66" s="260"/>
      <c r="FR66" s="260"/>
      <c r="FS66" s="260"/>
      <c r="FT66" s="260"/>
      <c r="FU66" s="260"/>
      <c r="FV66" s="260"/>
      <c r="FW66" s="260"/>
      <c r="FX66" s="260"/>
      <c r="FY66" s="260"/>
      <c r="FZ66" s="260"/>
      <c r="GA66" s="260"/>
      <c r="GB66" s="260"/>
      <c r="GC66" s="260"/>
      <c r="GD66" s="260"/>
      <c r="GE66" s="260"/>
      <c r="GF66" s="260"/>
      <c r="GG66" s="260"/>
      <c r="GH66" s="260"/>
      <c r="GI66" s="260"/>
      <c r="GJ66" s="260"/>
      <c r="GK66" s="260"/>
      <c r="GL66" s="260"/>
      <c r="GM66" s="260"/>
      <c r="GN66" s="260"/>
      <c r="GO66" s="260"/>
      <c r="GP66" s="260"/>
      <c r="GQ66" s="260"/>
      <c r="GR66" s="260"/>
      <c r="GS66" s="260"/>
      <c r="GT66" s="260"/>
      <c r="GU66" s="260"/>
      <c r="GV66" s="260"/>
      <c r="GW66" s="260"/>
      <c r="GX66" s="260"/>
      <c r="GY66" s="260"/>
      <c r="GZ66" s="260"/>
      <c r="HA66" s="260"/>
      <c r="HB66" s="260"/>
      <c r="HC66" s="260"/>
      <c r="HD66" s="260"/>
      <c r="HE66" s="260"/>
      <c r="HF66" s="260"/>
      <c r="HG66" s="260"/>
      <c r="HH66" s="260"/>
      <c r="HI66" s="260"/>
      <c r="HJ66" s="260"/>
      <c r="HK66" s="260"/>
      <c r="HL66" s="260"/>
      <c r="HM66" s="260"/>
      <c r="HN66" s="260"/>
      <c r="HO66" s="260"/>
      <c r="HP66" s="260"/>
      <c r="HQ66" s="260"/>
      <c r="HR66" s="260"/>
      <c r="HS66" s="260"/>
      <c r="HT66" s="260"/>
      <c r="HU66" s="260"/>
      <c r="HV66" s="260"/>
      <c r="HW66" s="260"/>
      <c r="HX66" s="260"/>
      <c r="HY66" s="260"/>
      <c r="HZ66" s="260"/>
      <c r="IA66" s="260"/>
      <c r="IB66" s="260"/>
      <c r="IC66" s="260"/>
      <c r="ID66" s="260"/>
      <c r="IE66" s="260"/>
      <c r="IF66" s="260"/>
      <c r="IG66" s="260"/>
      <c r="IH66" s="260"/>
      <c r="II66" s="260"/>
      <c r="IJ66" s="260"/>
      <c r="IK66" s="260"/>
      <c r="IL66" s="260"/>
      <c r="IM66" s="260"/>
      <c r="IN66" s="260"/>
      <c r="IO66" s="260"/>
      <c r="IP66" s="260"/>
      <c r="IQ66" s="260"/>
      <c r="IR66" s="260"/>
      <c r="IS66" s="260"/>
      <c r="IT66" s="260"/>
      <c r="IU66" s="260"/>
      <c r="IV66" s="260"/>
      <c r="IW66" s="260"/>
    </row>
    <row r="67" customFormat="false" ht="12.75" hidden="false" customHeight="false" outlineLevel="0" collapsed="false">
      <c r="A67" s="253" t="s">
        <v>267</v>
      </c>
      <c r="B67" s="273" t="s">
        <v>268</v>
      </c>
      <c r="C67" s="254"/>
      <c r="D67" s="270" t="n">
        <v>0</v>
      </c>
      <c r="E67" s="270" t="n">
        <v>0</v>
      </c>
      <c r="F67" s="270" t="n">
        <v>0</v>
      </c>
      <c r="G67" s="270" t="n">
        <v>0</v>
      </c>
      <c r="H67" s="270" t="n">
        <v>0</v>
      </c>
      <c r="I67" s="270" t="n">
        <v>0</v>
      </c>
      <c r="J67" s="270" t="n">
        <v>0</v>
      </c>
      <c r="K67" s="270" t="n">
        <v>0</v>
      </c>
      <c r="L67" s="270" t="n">
        <v>0</v>
      </c>
      <c r="M67" s="270" t="n">
        <v>0</v>
      </c>
      <c r="N67" s="270" t="n">
        <v>0</v>
      </c>
      <c r="O67" s="270" t="n">
        <v>0</v>
      </c>
      <c r="P67" s="270" t="n">
        <f aca="false">SUM(D67:O67)</f>
        <v>0</v>
      </c>
    </row>
    <row r="68" customFormat="false" ht="12.75" hidden="false" customHeight="false" outlineLevel="0" collapsed="false">
      <c r="A68" s="253" t="s">
        <v>269</v>
      </c>
      <c r="B68" s="273" t="s">
        <v>270</v>
      </c>
      <c r="C68" s="254"/>
      <c r="D68" s="274" t="n">
        <v>0</v>
      </c>
      <c r="E68" s="274" t="n">
        <v>0</v>
      </c>
      <c r="F68" s="274" t="n">
        <v>0</v>
      </c>
      <c r="G68" s="274" t="n">
        <v>0</v>
      </c>
      <c r="H68" s="274" t="n">
        <v>0</v>
      </c>
      <c r="I68" s="274" t="n">
        <v>0</v>
      </c>
      <c r="J68" s="274" t="n">
        <v>0</v>
      </c>
      <c r="K68" s="274" t="n">
        <v>0</v>
      </c>
      <c r="L68" s="274" t="n">
        <v>0</v>
      </c>
      <c r="M68" s="274" t="n">
        <v>0</v>
      </c>
      <c r="N68" s="274" t="n">
        <v>0</v>
      </c>
      <c r="O68" s="274" t="n">
        <v>0</v>
      </c>
      <c r="P68" s="274" t="n">
        <f aca="false">SUM(D68:O68)</f>
        <v>0</v>
      </c>
    </row>
    <row r="69" customFormat="false" ht="12.75" hidden="false" customHeight="false" outlineLevel="0" collapsed="false">
      <c r="A69" s="256"/>
      <c r="B69" s="266" t="s">
        <v>271</v>
      </c>
      <c r="C69" s="258"/>
      <c r="D69" s="275" t="n">
        <f aca="false">SUM(D67:D68)</f>
        <v>0</v>
      </c>
      <c r="E69" s="275" t="n">
        <f aca="false">SUM(E67:E68)</f>
        <v>0</v>
      </c>
      <c r="F69" s="275" t="n">
        <f aca="false">SUM(F67:F68)</f>
        <v>0</v>
      </c>
      <c r="G69" s="275" t="n">
        <f aca="false">SUM(G67:G68)</f>
        <v>0</v>
      </c>
      <c r="H69" s="275" t="n">
        <f aca="false">SUM(H67:H68)</f>
        <v>0</v>
      </c>
      <c r="I69" s="275" t="n">
        <f aca="false">SUM(I67:I68)</f>
        <v>0</v>
      </c>
      <c r="J69" s="275" t="n">
        <f aca="false">SUM(J67:J68)</f>
        <v>0</v>
      </c>
      <c r="K69" s="275" t="n">
        <f aca="false">SUM(K67:K68)</f>
        <v>0</v>
      </c>
      <c r="L69" s="275" t="n">
        <f aca="false">SUM(L67:L68)</f>
        <v>0</v>
      </c>
      <c r="M69" s="275" t="n">
        <f aca="false">SUM(M67:M68)</f>
        <v>0</v>
      </c>
      <c r="N69" s="275" t="n">
        <f aca="false">SUM(N67:N68)</f>
        <v>0</v>
      </c>
      <c r="O69" s="275" t="n">
        <f aca="false">SUM(O67:O68)</f>
        <v>0</v>
      </c>
      <c r="P69" s="275" t="n">
        <f aca="false">SUM(P67:P68)</f>
        <v>0</v>
      </c>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260"/>
      <c r="BQ69" s="260"/>
      <c r="BR69" s="260"/>
      <c r="BS69" s="260"/>
      <c r="BT69" s="260"/>
      <c r="BU69" s="260"/>
      <c r="BV69" s="260"/>
      <c r="BW69" s="260"/>
      <c r="BX69" s="260"/>
      <c r="BY69" s="260"/>
      <c r="BZ69" s="260"/>
      <c r="CA69" s="260"/>
      <c r="CB69" s="260"/>
      <c r="CC69" s="260"/>
      <c r="CD69" s="260"/>
      <c r="CE69" s="260"/>
      <c r="CF69" s="260"/>
      <c r="CG69" s="260"/>
      <c r="CH69" s="260"/>
      <c r="CI69" s="260"/>
      <c r="CJ69" s="260"/>
      <c r="CK69" s="260"/>
      <c r="CL69" s="260"/>
      <c r="CM69" s="260"/>
      <c r="CN69" s="260"/>
      <c r="CO69" s="260"/>
      <c r="CP69" s="260"/>
      <c r="CQ69" s="260"/>
      <c r="CR69" s="260"/>
      <c r="CS69" s="260"/>
      <c r="CT69" s="260"/>
      <c r="CU69" s="260"/>
      <c r="CV69" s="260"/>
      <c r="CW69" s="260"/>
      <c r="CX69" s="260"/>
      <c r="CY69" s="260"/>
      <c r="CZ69" s="260"/>
      <c r="DA69" s="260"/>
      <c r="DB69" s="260"/>
      <c r="DC69" s="260"/>
      <c r="DD69" s="260"/>
      <c r="DE69" s="260"/>
      <c r="DF69" s="260"/>
      <c r="DG69" s="260"/>
      <c r="DH69" s="260"/>
      <c r="DI69" s="260"/>
      <c r="DJ69" s="260"/>
      <c r="DK69" s="260"/>
      <c r="DL69" s="260"/>
      <c r="DM69" s="260"/>
      <c r="DN69" s="260"/>
      <c r="DO69" s="260"/>
      <c r="DP69" s="260"/>
      <c r="DQ69" s="260"/>
      <c r="DR69" s="260"/>
      <c r="DS69" s="260"/>
      <c r="DT69" s="260"/>
      <c r="DU69" s="260"/>
      <c r="DV69" s="260"/>
      <c r="DW69" s="260"/>
      <c r="DX69" s="260"/>
      <c r="DY69" s="260"/>
      <c r="DZ69" s="260"/>
      <c r="EA69" s="260"/>
      <c r="EB69" s="260"/>
      <c r="EC69" s="260"/>
      <c r="ED69" s="260"/>
      <c r="EE69" s="260"/>
      <c r="EF69" s="260"/>
      <c r="EG69" s="260"/>
      <c r="EH69" s="260"/>
      <c r="EI69" s="260"/>
      <c r="EJ69" s="260"/>
      <c r="EK69" s="260"/>
      <c r="EL69" s="260"/>
      <c r="EM69" s="260"/>
      <c r="EN69" s="260"/>
      <c r="EO69" s="260"/>
      <c r="EP69" s="260"/>
      <c r="EQ69" s="260"/>
      <c r="ER69" s="260"/>
      <c r="ES69" s="260"/>
      <c r="ET69" s="260"/>
      <c r="EU69" s="260"/>
      <c r="EV69" s="260"/>
      <c r="EW69" s="260"/>
      <c r="EX69" s="260"/>
      <c r="EY69" s="260"/>
      <c r="EZ69" s="260"/>
      <c r="FA69" s="260"/>
      <c r="FB69" s="260"/>
      <c r="FC69" s="260"/>
      <c r="FD69" s="260"/>
      <c r="FE69" s="260"/>
      <c r="FF69" s="260"/>
      <c r="FG69" s="260"/>
      <c r="FH69" s="260"/>
      <c r="FI69" s="260"/>
      <c r="FJ69" s="260"/>
      <c r="FK69" s="260"/>
      <c r="FL69" s="260"/>
      <c r="FM69" s="260"/>
      <c r="FN69" s="260"/>
      <c r="FO69" s="260"/>
      <c r="FP69" s="260"/>
      <c r="FQ69" s="260"/>
      <c r="FR69" s="260"/>
      <c r="FS69" s="260"/>
      <c r="FT69" s="260"/>
      <c r="FU69" s="260"/>
      <c r="FV69" s="260"/>
      <c r="FW69" s="260"/>
      <c r="FX69" s="260"/>
      <c r="FY69" s="260"/>
      <c r="FZ69" s="260"/>
      <c r="GA69" s="260"/>
      <c r="GB69" s="260"/>
      <c r="GC69" s="260"/>
      <c r="GD69" s="260"/>
      <c r="GE69" s="260"/>
      <c r="GF69" s="260"/>
      <c r="GG69" s="260"/>
      <c r="GH69" s="260"/>
      <c r="GI69" s="260"/>
      <c r="GJ69" s="260"/>
      <c r="GK69" s="260"/>
      <c r="GL69" s="260"/>
      <c r="GM69" s="260"/>
      <c r="GN69" s="260"/>
      <c r="GO69" s="260"/>
      <c r="GP69" s="260"/>
      <c r="GQ69" s="260"/>
      <c r="GR69" s="260"/>
      <c r="GS69" s="260"/>
      <c r="GT69" s="260"/>
      <c r="GU69" s="260"/>
      <c r="GV69" s="260"/>
      <c r="GW69" s="260"/>
      <c r="GX69" s="260"/>
      <c r="GY69" s="260"/>
      <c r="GZ69" s="260"/>
      <c r="HA69" s="260"/>
      <c r="HB69" s="260"/>
      <c r="HC69" s="260"/>
      <c r="HD69" s="260"/>
      <c r="HE69" s="260"/>
      <c r="HF69" s="260"/>
      <c r="HG69" s="260"/>
      <c r="HH69" s="260"/>
      <c r="HI69" s="260"/>
      <c r="HJ69" s="260"/>
      <c r="HK69" s="260"/>
      <c r="HL69" s="260"/>
      <c r="HM69" s="260"/>
      <c r="HN69" s="260"/>
      <c r="HO69" s="260"/>
      <c r="HP69" s="260"/>
      <c r="HQ69" s="260"/>
      <c r="HR69" s="260"/>
      <c r="HS69" s="260"/>
      <c r="HT69" s="260"/>
      <c r="HU69" s="260"/>
      <c r="HV69" s="260"/>
      <c r="HW69" s="260"/>
      <c r="HX69" s="260"/>
      <c r="HY69" s="260"/>
      <c r="HZ69" s="260"/>
      <c r="IA69" s="260"/>
      <c r="IB69" s="260"/>
      <c r="IC69" s="260"/>
      <c r="ID69" s="260"/>
      <c r="IE69" s="260"/>
      <c r="IF69" s="260"/>
      <c r="IG69" s="260"/>
      <c r="IH69" s="260"/>
      <c r="II69" s="260"/>
      <c r="IJ69" s="260"/>
      <c r="IK69" s="260"/>
      <c r="IL69" s="260"/>
      <c r="IM69" s="260"/>
      <c r="IN69" s="260"/>
      <c r="IO69" s="260"/>
      <c r="IP69" s="260"/>
      <c r="IQ69" s="260"/>
      <c r="IR69" s="260"/>
      <c r="IS69" s="260"/>
      <c r="IT69" s="260"/>
      <c r="IU69" s="260"/>
      <c r="IV69" s="260"/>
      <c r="IW69" s="260"/>
    </row>
    <row r="70" customFormat="false" ht="12.75" hidden="false" customHeight="false" outlineLevel="0" collapsed="false">
      <c r="A70" s="256" t="s">
        <v>272</v>
      </c>
      <c r="B70" s="278" t="s">
        <v>273</v>
      </c>
      <c r="C70" s="258"/>
      <c r="D70" s="275" t="n">
        <v>0</v>
      </c>
      <c r="E70" s="275" t="n">
        <v>0</v>
      </c>
      <c r="F70" s="275" t="n">
        <v>0</v>
      </c>
      <c r="G70" s="275" t="n">
        <v>0</v>
      </c>
      <c r="H70" s="275" t="n">
        <v>0</v>
      </c>
      <c r="I70" s="275" t="n">
        <v>0</v>
      </c>
      <c r="J70" s="275" t="n">
        <v>0</v>
      </c>
      <c r="K70" s="275" t="n">
        <v>0</v>
      </c>
      <c r="L70" s="275" t="n">
        <v>0</v>
      </c>
      <c r="M70" s="275" t="n">
        <v>0</v>
      </c>
      <c r="N70" s="275" t="n">
        <v>0</v>
      </c>
      <c r="O70" s="275" t="n">
        <v>0</v>
      </c>
      <c r="P70" s="275" t="n">
        <f aca="false">SUM(D70:O70)</f>
        <v>0</v>
      </c>
      <c r="Q70" s="260"/>
      <c r="R70" s="260"/>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0"/>
      <c r="BX70" s="260"/>
      <c r="BY70" s="260"/>
      <c r="BZ70" s="260"/>
      <c r="CA70" s="260"/>
      <c r="CB70" s="260"/>
      <c r="CC70" s="260"/>
      <c r="CD70" s="260"/>
      <c r="CE70" s="260"/>
      <c r="CF70" s="260"/>
      <c r="CG70" s="260"/>
      <c r="CH70" s="260"/>
      <c r="CI70" s="260"/>
      <c r="CJ70" s="260"/>
      <c r="CK70" s="260"/>
      <c r="CL70" s="260"/>
      <c r="CM70" s="260"/>
      <c r="CN70" s="260"/>
      <c r="CO70" s="260"/>
      <c r="CP70" s="260"/>
      <c r="CQ70" s="260"/>
      <c r="CR70" s="260"/>
      <c r="CS70" s="260"/>
      <c r="CT70" s="260"/>
      <c r="CU70" s="260"/>
      <c r="CV70" s="260"/>
      <c r="CW70" s="260"/>
      <c r="CX70" s="260"/>
      <c r="CY70" s="260"/>
      <c r="CZ70" s="260"/>
      <c r="DA70" s="260"/>
      <c r="DB70" s="260"/>
      <c r="DC70" s="260"/>
      <c r="DD70" s="260"/>
      <c r="DE70" s="260"/>
      <c r="DF70" s="260"/>
      <c r="DG70" s="260"/>
      <c r="DH70" s="260"/>
      <c r="DI70" s="260"/>
      <c r="DJ70" s="260"/>
      <c r="DK70" s="260"/>
      <c r="DL70" s="260"/>
      <c r="DM70" s="260"/>
      <c r="DN70" s="260"/>
      <c r="DO70" s="260"/>
      <c r="DP70" s="260"/>
      <c r="DQ70" s="260"/>
      <c r="DR70" s="260"/>
      <c r="DS70" s="260"/>
      <c r="DT70" s="260"/>
      <c r="DU70" s="260"/>
      <c r="DV70" s="260"/>
      <c r="DW70" s="260"/>
      <c r="DX70" s="260"/>
      <c r="DY70" s="260"/>
      <c r="DZ70" s="260"/>
      <c r="EA70" s="260"/>
      <c r="EB70" s="260"/>
      <c r="EC70" s="260"/>
      <c r="ED70" s="260"/>
      <c r="EE70" s="260"/>
      <c r="EF70" s="260"/>
      <c r="EG70" s="260"/>
      <c r="EH70" s="260"/>
      <c r="EI70" s="260"/>
      <c r="EJ70" s="260"/>
      <c r="EK70" s="260"/>
      <c r="EL70" s="260"/>
      <c r="EM70" s="260"/>
      <c r="EN70" s="260"/>
      <c r="EO70" s="260"/>
      <c r="EP70" s="260"/>
      <c r="EQ70" s="260"/>
      <c r="ER70" s="260"/>
      <c r="ES70" s="260"/>
      <c r="ET70" s="260"/>
      <c r="EU70" s="260"/>
      <c r="EV70" s="260"/>
      <c r="EW70" s="260"/>
      <c r="EX70" s="260"/>
      <c r="EY70" s="260"/>
      <c r="EZ70" s="260"/>
      <c r="FA70" s="260"/>
      <c r="FB70" s="260"/>
      <c r="FC70" s="260"/>
      <c r="FD70" s="260"/>
      <c r="FE70" s="260"/>
      <c r="FF70" s="260"/>
      <c r="FG70" s="260"/>
      <c r="FH70" s="260"/>
      <c r="FI70" s="260"/>
      <c r="FJ70" s="260"/>
      <c r="FK70" s="260"/>
      <c r="FL70" s="260"/>
      <c r="FM70" s="260"/>
      <c r="FN70" s="260"/>
      <c r="FO70" s="260"/>
      <c r="FP70" s="260"/>
      <c r="FQ70" s="260"/>
      <c r="FR70" s="260"/>
      <c r="FS70" s="260"/>
      <c r="FT70" s="260"/>
      <c r="FU70" s="260"/>
      <c r="FV70" s="260"/>
      <c r="FW70" s="260"/>
      <c r="FX70" s="260"/>
      <c r="FY70" s="260"/>
      <c r="FZ70" s="260"/>
      <c r="GA70" s="260"/>
      <c r="GB70" s="260"/>
      <c r="GC70" s="260"/>
      <c r="GD70" s="260"/>
      <c r="GE70" s="260"/>
      <c r="GF70" s="260"/>
      <c r="GG70" s="260"/>
      <c r="GH70" s="260"/>
      <c r="GI70" s="260"/>
      <c r="GJ70" s="260"/>
      <c r="GK70" s="260"/>
      <c r="GL70" s="260"/>
      <c r="GM70" s="260"/>
      <c r="GN70" s="260"/>
      <c r="GO70" s="260"/>
      <c r="GP70" s="260"/>
      <c r="GQ70" s="260"/>
      <c r="GR70" s="260"/>
      <c r="GS70" s="260"/>
      <c r="GT70" s="260"/>
      <c r="GU70" s="260"/>
      <c r="GV70" s="260"/>
      <c r="GW70" s="260"/>
      <c r="GX70" s="260"/>
      <c r="GY70" s="260"/>
      <c r="GZ70" s="260"/>
      <c r="HA70" s="260"/>
      <c r="HB70" s="260"/>
      <c r="HC70" s="260"/>
      <c r="HD70" s="260"/>
      <c r="HE70" s="260"/>
      <c r="HF70" s="260"/>
      <c r="HG70" s="260"/>
      <c r="HH70" s="260"/>
      <c r="HI70" s="260"/>
      <c r="HJ70" s="260"/>
      <c r="HK70" s="260"/>
      <c r="HL70" s="260"/>
      <c r="HM70" s="260"/>
      <c r="HN70" s="260"/>
      <c r="HO70" s="260"/>
      <c r="HP70" s="260"/>
      <c r="HQ70" s="260"/>
      <c r="HR70" s="260"/>
      <c r="HS70" s="260"/>
      <c r="HT70" s="260"/>
      <c r="HU70" s="260"/>
      <c r="HV70" s="260"/>
      <c r="HW70" s="260"/>
      <c r="HX70" s="260"/>
      <c r="HY70" s="260"/>
      <c r="HZ70" s="260"/>
      <c r="IA70" s="260"/>
      <c r="IB70" s="260"/>
      <c r="IC70" s="260"/>
      <c r="ID70" s="260"/>
      <c r="IE70" s="260"/>
      <c r="IF70" s="260"/>
      <c r="IG70" s="260"/>
      <c r="IH70" s="260"/>
      <c r="II70" s="260"/>
      <c r="IJ70" s="260"/>
      <c r="IK70" s="260"/>
      <c r="IL70" s="260"/>
      <c r="IM70" s="260"/>
      <c r="IN70" s="260"/>
      <c r="IO70" s="260"/>
      <c r="IP70" s="260"/>
      <c r="IQ70" s="260"/>
      <c r="IR70" s="260"/>
      <c r="IS70" s="260"/>
      <c r="IT70" s="260"/>
      <c r="IU70" s="260"/>
      <c r="IV70" s="260"/>
      <c r="IW70" s="260"/>
    </row>
    <row r="71" customFormat="false" ht="12.75" hidden="false" customHeight="false" outlineLevel="0" collapsed="false">
      <c r="A71" s="256" t="s">
        <v>274</v>
      </c>
      <c r="B71" s="278" t="s">
        <v>150</v>
      </c>
      <c r="C71" s="258"/>
      <c r="D71" s="275" t="n">
        <v>0</v>
      </c>
      <c r="E71" s="275" t="n">
        <v>0</v>
      </c>
      <c r="F71" s="275" t="n">
        <v>0</v>
      </c>
      <c r="G71" s="275" t="n">
        <v>0</v>
      </c>
      <c r="H71" s="275" t="n">
        <v>0</v>
      </c>
      <c r="I71" s="275" t="n">
        <v>0</v>
      </c>
      <c r="J71" s="275" t="n">
        <v>0</v>
      </c>
      <c r="K71" s="275" t="n">
        <v>0</v>
      </c>
      <c r="L71" s="275" t="n">
        <v>0</v>
      </c>
      <c r="M71" s="275" t="n">
        <v>0</v>
      </c>
      <c r="N71" s="275" t="n">
        <v>0</v>
      </c>
      <c r="O71" s="275" t="n">
        <v>0</v>
      </c>
      <c r="P71" s="275" t="n">
        <f aca="false">SUM(D71:O71)</f>
        <v>0</v>
      </c>
      <c r="Q71" s="260"/>
      <c r="R71" s="260"/>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260"/>
      <c r="BE71" s="260"/>
      <c r="BF71" s="260"/>
      <c r="BG71" s="260"/>
      <c r="BH71" s="260"/>
      <c r="BI71" s="260"/>
      <c r="BJ71" s="260"/>
      <c r="BK71" s="260"/>
      <c r="BL71" s="260"/>
      <c r="BM71" s="260"/>
      <c r="BN71" s="260"/>
      <c r="BO71" s="260"/>
      <c r="BP71" s="260"/>
      <c r="BQ71" s="260"/>
      <c r="BR71" s="260"/>
      <c r="BS71" s="260"/>
      <c r="BT71" s="260"/>
      <c r="BU71" s="260"/>
      <c r="BV71" s="260"/>
      <c r="BW71" s="260"/>
      <c r="BX71" s="260"/>
      <c r="BY71" s="260"/>
      <c r="BZ71" s="260"/>
      <c r="CA71" s="260"/>
      <c r="CB71" s="260"/>
      <c r="CC71" s="260"/>
      <c r="CD71" s="260"/>
      <c r="CE71" s="260"/>
      <c r="CF71" s="260"/>
      <c r="CG71" s="260"/>
      <c r="CH71" s="260"/>
      <c r="CI71" s="260"/>
      <c r="CJ71" s="260"/>
      <c r="CK71" s="260"/>
      <c r="CL71" s="260"/>
      <c r="CM71" s="260"/>
      <c r="CN71" s="260"/>
      <c r="CO71" s="260"/>
      <c r="CP71" s="260"/>
      <c r="CQ71" s="260"/>
      <c r="CR71" s="260"/>
      <c r="CS71" s="260"/>
      <c r="CT71" s="260"/>
      <c r="CU71" s="260"/>
      <c r="CV71" s="260"/>
      <c r="CW71" s="260"/>
      <c r="CX71" s="260"/>
      <c r="CY71" s="260"/>
      <c r="CZ71" s="260"/>
      <c r="DA71" s="260"/>
      <c r="DB71" s="260"/>
      <c r="DC71" s="260"/>
      <c r="DD71" s="260"/>
      <c r="DE71" s="260"/>
      <c r="DF71" s="260"/>
      <c r="DG71" s="260"/>
      <c r="DH71" s="260"/>
      <c r="DI71" s="260"/>
      <c r="DJ71" s="260"/>
      <c r="DK71" s="260"/>
      <c r="DL71" s="260"/>
      <c r="DM71" s="260"/>
      <c r="DN71" s="260"/>
      <c r="DO71" s="260"/>
      <c r="DP71" s="260"/>
      <c r="DQ71" s="260"/>
      <c r="DR71" s="260"/>
      <c r="DS71" s="260"/>
      <c r="DT71" s="260"/>
      <c r="DU71" s="260"/>
      <c r="DV71" s="260"/>
      <c r="DW71" s="260"/>
      <c r="DX71" s="260"/>
      <c r="DY71" s="260"/>
      <c r="DZ71" s="260"/>
      <c r="EA71" s="260"/>
      <c r="EB71" s="260"/>
      <c r="EC71" s="260"/>
      <c r="ED71" s="260"/>
      <c r="EE71" s="260"/>
      <c r="EF71" s="260"/>
      <c r="EG71" s="260"/>
      <c r="EH71" s="260"/>
      <c r="EI71" s="260"/>
      <c r="EJ71" s="260"/>
      <c r="EK71" s="260"/>
      <c r="EL71" s="260"/>
      <c r="EM71" s="260"/>
      <c r="EN71" s="260"/>
      <c r="EO71" s="260"/>
      <c r="EP71" s="260"/>
      <c r="EQ71" s="260"/>
      <c r="ER71" s="260"/>
      <c r="ES71" s="260"/>
      <c r="ET71" s="260"/>
      <c r="EU71" s="260"/>
      <c r="EV71" s="260"/>
      <c r="EW71" s="260"/>
      <c r="EX71" s="260"/>
      <c r="EY71" s="260"/>
      <c r="EZ71" s="260"/>
      <c r="FA71" s="260"/>
      <c r="FB71" s="260"/>
      <c r="FC71" s="260"/>
      <c r="FD71" s="260"/>
      <c r="FE71" s="260"/>
      <c r="FF71" s="260"/>
      <c r="FG71" s="260"/>
      <c r="FH71" s="260"/>
      <c r="FI71" s="260"/>
      <c r="FJ71" s="260"/>
      <c r="FK71" s="260"/>
      <c r="FL71" s="260"/>
      <c r="FM71" s="260"/>
      <c r="FN71" s="260"/>
      <c r="FO71" s="260"/>
      <c r="FP71" s="260"/>
      <c r="FQ71" s="260"/>
      <c r="FR71" s="260"/>
      <c r="FS71" s="260"/>
      <c r="FT71" s="260"/>
      <c r="FU71" s="260"/>
      <c r="FV71" s="260"/>
      <c r="FW71" s="260"/>
      <c r="FX71" s="260"/>
      <c r="FY71" s="260"/>
      <c r="FZ71" s="260"/>
      <c r="GA71" s="260"/>
      <c r="GB71" s="260"/>
      <c r="GC71" s="260"/>
      <c r="GD71" s="260"/>
      <c r="GE71" s="260"/>
      <c r="GF71" s="260"/>
      <c r="GG71" s="260"/>
      <c r="GH71" s="260"/>
      <c r="GI71" s="260"/>
      <c r="GJ71" s="260"/>
      <c r="GK71" s="260"/>
      <c r="GL71" s="260"/>
      <c r="GM71" s="260"/>
      <c r="GN71" s="260"/>
      <c r="GO71" s="260"/>
      <c r="GP71" s="260"/>
      <c r="GQ71" s="260"/>
      <c r="GR71" s="260"/>
      <c r="GS71" s="260"/>
      <c r="GT71" s="260"/>
      <c r="GU71" s="260"/>
      <c r="GV71" s="260"/>
      <c r="GW71" s="260"/>
      <c r="GX71" s="260"/>
      <c r="GY71" s="260"/>
      <c r="GZ71" s="260"/>
      <c r="HA71" s="260"/>
      <c r="HB71" s="260"/>
      <c r="HC71" s="260"/>
      <c r="HD71" s="260"/>
      <c r="HE71" s="260"/>
      <c r="HF71" s="260"/>
      <c r="HG71" s="260"/>
      <c r="HH71" s="260"/>
      <c r="HI71" s="260"/>
      <c r="HJ71" s="260"/>
      <c r="HK71" s="260"/>
      <c r="HL71" s="260"/>
      <c r="HM71" s="260"/>
      <c r="HN71" s="260"/>
      <c r="HO71" s="260"/>
      <c r="HP71" s="260"/>
      <c r="HQ71" s="260"/>
      <c r="HR71" s="260"/>
      <c r="HS71" s="260"/>
      <c r="HT71" s="260"/>
      <c r="HU71" s="260"/>
      <c r="HV71" s="260"/>
      <c r="HW71" s="260"/>
      <c r="HX71" s="260"/>
      <c r="HY71" s="260"/>
      <c r="HZ71" s="260"/>
      <c r="IA71" s="260"/>
      <c r="IB71" s="260"/>
      <c r="IC71" s="260"/>
      <c r="ID71" s="260"/>
      <c r="IE71" s="260"/>
      <c r="IF71" s="260"/>
      <c r="IG71" s="260"/>
      <c r="IH71" s="260"/>
      <c r="II71" s="260"/>
      <c r="IJ71" s="260"/>
      <c r="IK71" s="260"/>
      <c r="IL71" s="260"/>
      <c r="IM71" s="260"/>
      <c r="IN71" s="260"/>
      <c r="IO71" s="260"/>
      <c r="IP71" s="260"/>
      <c r="IQ71" s="260"/>
      <c r="IR71" s="260"/>
      <c r="IS71" s="260"/>
      <c r="IT71" s="260"/>
      <c r="IU71" s="260"/>
      <c r="IV71" s="260"/>
      <c r="IW71" s="260"/>
    </row>
    <row r="72" customFormat="false" ht="12.75" hidden="false" customHeight="false" outlineLevel="0" collapsed="false">
      <c r="A72" s="256" t="s">
        <v>275</v>
      </c>
      <c r="B72" s="258" t="s">
        <v>151</v>
      </c>
      <c r="C72" s="258"/>
      <c r="D72" s="267" t="n">
        <f aca="false">+Input!$P$13*'CC 103857 - Headcount'!C47</f>
        <v>0</v>
      </c>
      <c r="E72" s="267" t="n">
        <f aca="false">+Input!$P$13*'CC 103857 - Headcount'!D47</f>
        <v>0</v>
      </c>
      <c r="F72" s="267" t="n">
        <f aca="false">+Input!$P$13*'CC 103857 - Headcount'!E47</f>
        <v>0</v>
      </c>
      <c r="G72" s="267" t="n">
        <f aca="false">+Input!$P$13*'CC 103857 - Headcount'!F47</f>
        <v>0</v>
      </c>
      <c r="H72" s="267" t="n">
        <f aca="false">+Input!$P$13*'CC 103857 - Headcount'!G47</f>
        <v>0</v>
      </c>
      <c r="I72" s="267" t="n">
        <f aca="false">+Input!$P$13*'CC 103857 - Headcount'!H47</f>
        <v>0</v>
      </c>
      <c r="J72" s="267" t="n">
        <f aca="false">+Input!$P$13*'CC 103857 - Headcount'!I47</f>
        <v>0</v>
      </c>
      <c r="K72" s="267" t="n">
        <f aca="false">+Input!$P$13*'CC 103857 - Headcount'!J47</f>
        <v>0</v>
      </c>
      <c r="L72" s="267" t="n">
        <f aca="false">+Input!$P$13*'CC 103857 - Headcount'!K47</f>
        <v>0</v>
      </c>
      <c r="M72" s="267" t="n">
        <f aca="false">+Input!$P$13*'CC 103857 - Headcount'!L47</f>
        <v>0</v>
      </c>
      <c r="N72" s="267" t="n">
        <f aca="false">+Input!$P$13*'CC 103857 - Headcount'!M47</f>
        <v>0</v>
      </c>
      <c r="O72" s="267" t="n">
        <f aca="false">+Input!$P$13*'CC 103857 - Headcount'!N47</f>
        <v>0</v>
      </c>
      <c r="P72" s="267" t="n">
        <f aca="false">SUM(D72:O72)</f>
        <v>0</v>
      </c>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260"/>
      <c r="BE72" s="260"/>
      <c r="BF72" s="260"/>
      <c r="BG72" s="260"/>
      <c r="BH72" s="260"/>
      <c r="BI72" s="260"/>
      <c r="BJ72" s="260"/>
      <c r="BK72" s="260"/>
      <c r="BL72" s="260"/>
      <c r="BM72" s="260"/>
      <c r="BN72" s="260"/>
      <c r="BO72" s="260"/>
      <c r="BP72" s="260"/>
      <c r="BQ72" s="260"/>
      <c r="BR72" s="260"/>
      <c r="BS72" s="260"/>
      <c r="BT72" s="260"/>
      <c r="BU72" s="260"/>
      <c r="BV72" s="260"/>
      <c r="BW72" s="260"/>
      <c r="BX72" s="260"/>
      <c r="BY72" s="260"/>
      <c r="BZ72" s="260"/>
      <c r="CA72" s="260"/>
      <c r="CB72" s="260"/>
      <c r="CC72" s="260"/>
      <c r="CD72" s="260"/>
      <c r="CE72" s="260"/>
      <c r="CF72" s="260"/>
      <c r="CG72" s="260"/>
      <c r="CH72" s="260"/>
      <c r="CI72" s="260"/>
      <c r="CJ72" s="260"/>
      <c r="CK72" s="260"/>
      <c r="CL72" s="260"/>
      <c r="CM72" s="260"/>
      <c r="CN72" s="260"/>
      <c r="CO72" s="260"/>
      <c r="CP72" s="260"/>
      <c r="CQ72" s="260"/>
      <c r="CR72" s="260"/>
      <c r="CS72" s="260"/>
      <c r="CT72" s="260"/>
      <c r="CU72" s="260"/>
      <c r="CV72" s="260"/>
      <c r="CW72" s="260"/>
      <c r="CX72" s="260"/>
      <c r="CY72" s="260"/>
      <c r="CZ72" s="260"/>
      <c r="DA72" s="260"/>
      <c r="DB72" s="260"/>
      <c r="DC72" s="260"/>
      <c r="DD72" s="260"/>
      <c r="DE72" s="260"/>
      <c r="DF72" s="260"/>
      <c r="DG72" s="260"/>
      <c r="DH72" s="260"/>
      <c r="DI72" s="260"/>
      <c r="DJ72" s="260"/>
      <c r="DK72" s="260"/>
      <c r="DL72" s="260"/>
      <c r="DM72" s="260"/>
      <c r="DN72" s="260"/>
      <c r="DO72" s="260"/>
      <c r="DP72" s="260"/>
      <c r="DQ72" s="260"/>
      <c r="DR72" s="260"/>
      <c r="DS72" s="260"/>
      <c r="DT72" s="260"/>
      <c r="DU72" s="260"/>
      <c r="DV72" s="260"/>
      <c r="DW72" s="260"/>
      <c r="DX72" s="260"/>
      <c r="DY72" s="260"/>
      <c r="DZ72" s="260"/>
      <c r="EA72" s="260"/>
      <c r="EB72" s="260"/>
      <c r="EC72" s="260"/>
      <c r="ED72" s="260"/>
      <c r="EE72" s="260"/>
      <c r="EF72" s="260"/>
      <c r="EG72" s="260"/>
      <c r="EH72" s="260"/>
      <c r="EI72" s="260"/>
      <c r="EJ72" s="260"/>
      <c r="EK72" s="260"/>
      <c r="EL72" s="260"/>
      <c r="EM72" s="260"/>
      <c r="EN72" s="260"/>
      <c r="EO72" s="260"/>
      <c r="EP72" s="260"/>
      <c r="EQ72" s="260"/>
      <c r="ER72" s="260"/>
      <c r="ES72" s="260"/>
      <c r="ET72" s="260"/>
      <c r="EU72" s="260"/>
      <c r="EV72" s="260"/>
      <c r="EW72" s="260"/>
      <c r="EX72" s="260"/>
      <c r="EY72" s="260"/>
      <c r="EZ72" s="260"/>
      <c r="FA72" s="260"/>
      <c r="FB72" s="260"/>
      <c r="FC72" s="260"/>
      <c r="FD72" s="260"/>
      <c r="FE72" s="260"/>
      <c r="FF72" s="260"/>
      <c r="FG72" s="260"/>
      <c r="FH72" s="260"/>
      <c r="FI72" s="260"/>
      <c r="FJ72" s="260"/>
      <c r="FK72" s="260"/>
      <c r="FL72" s="260"/>
      <c r="FM72" s="260"/>
      <c r="FN72" s="260"/>
      <c r="FO72" s="260"/>
      <c r="FP72" s="260"/>
      <c r="FQ72" s="260"/>
      <c r="FR72" s="260"/>
      <c r="FS72" s="260"/>
      <c r="FT72" s="260"/>
      <c r="FU72" s="260"/>
      <c r="FV72" s="260"/>
      <c r="FW72" s="260"/>
      <c r="FX72" s="260"/>
      <c r="FY72" s="260"/>
      <c r="FZ72" s="260"/>
      <c r="GA72" s="260"/>
      <c r="GB72" s="260"/>
      <c r="GC72" s="260"/>
      <c r="GD72" s="260"/>
      <c r="GE72" s="260"/>
      <c r="GF72" s="260"/>
      <c r="GG72" s="260"/>
      <c r="GH72" s="260"/>
      <c r="GI72" s="260"/>
      <c r="GJ72" s="260"/>
      <c r="GK72" s="260"/>
      <c r="GL72" s="260"/>
      <c r="GM72" s="260"/>
      <c r="GN72" s="260"/>
      <c r="GO72" s="260"/>
      <c r="GP72" s="260"/>
      <c r="GQ72" s="260"/>
      <c r="GR72" s="260"/>
      <c r="GS72" s="260"/>
      <c r="GT72" s="260"/>
      <c r="GU72" s="260"/>
      <c r="GV72" s="260"/>
      <c r="GW72" s="260"/>
      <c r="GX72" s="260"/>
      <c r="GY72" s="260"/>
      <c r="GZ72" s="260"/>
      <c r="HA72" s="260"/>
      <c r="HB72" s="260"/>
      <c r="HC72" s="260"/>
      <c r="HD72" s="260"/>
      <c r="HE72" s="260"/>
      <c r="HF72" s="260"/>
      <c r="HG72" s="260"/>
      <c r="HH72" s="260"/>
      <c r="HI72" s="260"/>
      <c r="HJ72" s="260"/>
      <c r="HK72" s="260"/>
      <c r="HL72" s="260"/>
      <c r="HM72" s="260"/>
      <c r="HN72" s="260"/>
      <c r="HO72" s="260"/>
      <c r="HP72" s="260"/>
      <c r="HQ72" s="260"/>
      <c r="HR72" s="260"/>
      <c r="HS72" s="260"/>
      <c r="HT72" s="260"/>
      <c r="HU72" s="260"/>
      <c r="HV72" s="260"/>
      <c r="HW72" s="260"/>
      <c r="HX72" s="260"/>
      <c r="HY72" s="260"/>
      <c r="HZ72" s="260"/>
      <c r="IA72" s="260"/>
      <c r="IB72" s="260"/>
      <c r="IC72" s="260"/>
      <c r="ID72" s="260"/>
      <c r="IE72" s="260"/>
      <c r="IF72" s="260"/>
      <c r="IG72" s="260"/>
      <c r="IH72" s="260"/>
      <c r="II72" s="260"/>
      <c r="IJ72" s="260"/>
      <c r="IK72" s="260"/>
      <c r="IL72" s="260"/>
      <c r="IM72" s="260"/>
      <c r="IN72" s="260"/>
      <c r="IO72" s="260"/>
      <c r="IP72" s="260"/>
      <c r="IQ72" s="260"/>
      <c r="IR72" s="260"/>
      <c r="IS72" s="260"/>
      <c r="IT72" s="260"/>
      <c r="IU72" s="260"/>
      <c r="IV72" s="260"/>
      <c r="IW72" s="260"/>
    </row>
    <row r="73" customFormat="false" ht="12.75" hidden="false" customHeight="false" outlineLevel="0" collapsed="false">
      <c r="A73" s="279"/>
      <c r="B73" s="280" t="s">
        <v>277</v>
      </c>
      <c r="C73" s="280"/>
      <c r="D73" s="281" t="n">
        <f aca="false">'CC 103857 - Headcount'!C180+'CC 103857 - Headcount'!C182</f>
        <v>0</v>
      </c>
      <c r="E73" s="281" t="n">
        <f aca="false">'CC 103857 - Headcount'!D180+'CC 103857 - Headcount'!D182</f>
        <v>0</v>
      </c>
      <c r="F73" s="281" t="n">
        <f aca="false">'CC 103857 - Headcount'!E180+'CC 103857 - Headcount'!E182</f>
        <v>0</v>
      </c>
      <c r="G73" s="281" t="n">
        <f aca="false">'CC 103857 - Headcount'!F180+'CC 103857 - Headcount'!F182</f>
        <v>0</v>
      </c>
      <c r="H73" s="281" t="n">
        <f aca="false">'CC 103857 - Headcount'!G180+'CC 103857 - Headcount'!G182</f>
        <v>0</v>
      </c>
      <c r="I73" s="281" t="n">
        <f aca="false">'CC 103857 - Headcount'!H180+'CC 103857 - Headcount'!H182</f>
        <v>0</v>
      </c>
      <c r="J73" s="281" t="n">
        <f aca="false">'CC 103857 - Headcount'!I180+'CC 103857 - Headcount'!I182</f>
        <v>0</v>
      </c>
      <c r="K73" s="281" t="n">
        <f aca="false">'CC 103857 - Headcount'!J180+'CC 103857 - Headcount'!J182</f>
        <v>0</v>
      </c>
      <c r="L73" s="281" t="n">
        <f aca="false">'CC 103857 - Headcount'!K180+'CC 103857 - Headcount'!K182</f>
        <v>0</v>
      </c>
      <c r="M73" s="281" t="n">
        <f aca="false">'CC 103857 - Headcount'!L180+'CC 103857 - Headcount'!L182</f>
        <v>0</v>
      </c>
      <c r="N73" s="281" t="n">
        <f aca="false">'CC 103857 - Headcount'!M180+'CC 103857 - Headcount'!M182</f>
        <v>0</v>
      </c>
      <c r="O73" s="281" t="n">
        <f aca="false">'CC 103857 - Headcount'!N180+'CC 103857 - Headcount'!N182</f>
        <v>0</v>
      </c>
      <c r="P73" s="281" t="n">
        <f aca="false">SUM(D73:O73)</f>
        <v>0</v>
      </c>
      <c r="Q73" s="282"/>
      <c r="R73" s="282"/>
      <c r="S73" s="282"/>
      <c r="T73" s="282"/>
      <c r="U73" s="282"/>
      <c r="V73" s="282"/>
      <c r="W73" s="282"/>
      <c r="X73" s="282"/>
      <c r="Y73" s="282"/>
      <c r="Z73" s="282"/>
      <c r="AA73" s="282"/>
      <c r="AB73" s="282"/>
      <c r="AC73" s="282"/>
      <c r="AD73" s="282"/>
      <c r="AE73" s="282"/>
      <c r="AF73" s="282"/>
      <c r="AG73" s="282"/>
      <c r="AH73" s="282"/>
      <c r="AI73" s="282"/>
      <c r="AJ73" s="282"/>
      <c r="AK73" s="282"/>
      <c r="AL73" s="282"/>
      <c r="AM73" s="282"/>
      <c r="AN73" s="282"/>
      <c r="AO73" s="282"/>
      <c r="AP73" s="282"/>
      <c r="AQ73" s="282"/>
      <c r="AR73" s="282"/>
      <c r="AS73" s="282"/>
      <c r="AT73" s="282"/>
      <c r="AU73" s="282"/>
      <c r="AV73" s="282"/>
      <c r="AW73" s="282"/>
      <c r="AX73" s="282"/>
      <c r="AY73" s="282"/>
      <c r="AZ73" s="282"/>
      <c r="BA73" s="282"/>
      <c r="BB73" s="282"/>
      <c r="BC73" s="282"/>
      <c r="BD73" s="282"/>
      <c r="BE73" s="282"/>
      <c r="BF73" s="282"/>
      <c r="BG73" s="282"/>
      <c r="BH73" s="282"/>
      <c r="BI73" s="282"/>
      <c r="BJ73" s="282"/>
      <c r="BK73" s="282"/>
      <c r="BL73" s="282"/>
      <c r="BM73" s="282"/>
      <c r="BN73" s="282"/>
      <c r="BO73" s="282"/>
      <c r="BP73" s="282"/>
      <c r="BQ73" s="282"/>
      <c r="BR73" s="282"/>
      <c r="BS73" s="282"/>
      <c r="BT73" s="282"/>
      <c r="BU73" s="282"/>
      <c r="BV73" s="282"/>
      <c r="BW73" s="282"/>
      <c r="BX73" s="282"/>
      <c r="BY73" s="282"/>
      <c r="BZ73" s="282"/>
      <c r="CA73" s="282"/>
      <c r="CB73" s="282"/>
      <c r="CC73" s="282"/>
      <c r="CD73" s="282"/>
      <c r="CE73" s="282"/>
      <c r="CF73" s="282"/>
      <c r="CG73" s="282"/>
      <c r="CH73" s="282"/>
      <c r="CI73" s="282"/>
      <c r="CJ73" s="282"/>
      <c r="CK73" s="282"/>
      <c r="CL73" s="282"/>
      <c r="CM73" s="282"/>
      <c r="CN73" s="282"/>
      <c r="CO73" s="282"/>
      <c r="CP73" s="282"/>
      <c r="CQ73" s="282"/>
      <c r="CR73" s="282"/>
      <c r="CS73" s="282"/>
      <c r="CT73" s="282"/>
      <c r="CU73" s="282"/>
      <c r="CV73" s="282"/>
      <c r="CW73" s="282"/>
      <c r="CX73" s="282"/>
      <c r="CY73" s="282"/>
      <c r="CZ73" s="282"/>
      <c r="DA73" s="282"/>
      <c r="DB73" s="282"/>
      <c r="DC73" s="282"/>
      <c r="DD73" s="282"/>
      <c r="DE73" s="282"/>
      <c r="DF73" s="282"/>
      <c r="DG73" s="282"/>
      <c r="DH73" s="282"/>
      <c r="DI73" s="282"/>
      <c r="DJ73" s="282"/>
      <c r="DK73" s="282"/>
      <c r="DL73" s="282"/>
      <c r="DM73" s="282"/>
      <c r="DN73" s="282"/>
      <c r="DO73" s="282"/>
      <c r="DP73" s="282"/>
      <c r="DQ73" s="282"/>
      <c r="DR73" s="282"/>
      <c r="DS73" s="282"/>
      <c r="DT73" s="282"/>
      <c r="DU73" s="282"/>
      <c r="DV73" s="282"/>
      <c r="DW73" s="282"/>
      <c r="DX73" s="282"/>
      <c r="DY73" s="282"/>
      <c r="DZ73" s="282"/>
      <c r="EA73" s="282"/>
      <c r="EB73" s="282"/>
      <c r="EC73" s="282"/>
      <c r="ED73" s="282"/>
      <c r="EE73" s="282"/>
      <c r="EF73" s="282"/>
      <c r="EG73" s="282"/>
      <c r="EH73" s="282"/>
      <c r="EI73" s="282"/>
      <c r="EJ73" s="282"/>
      <c r="EK73" s="282"/>
      <c r="EL73" s="282"/>
      <c r="EM73" s="282"/>
      <c r="EN73" s="282"/>
      <c r="EO73" s="282"/>
      <c r="EP73" s="282"/>
      <c r="EQ73" s="282"/>
      <c r="ER73" s="282"/>
      <c r="ES73" s="282"/>
      <c r="ET73" s="282"/>
      <c r="EU73" s="282"/>
      <c r="EV73" s="282"/>
      <c r="EW73" s="282"/>
      <c r="EX73" s="282"/>
      <c r="EY73" s="282"/>
      <c r="EZ73" s="282"/>
      <c r="FA73" s="282"/>
      <c r="FB73" s="282"/>
      <c r="FC73" s="282"/>
      <c r="FD73" s="282"/>
      <c r="FE73" s="282"/>
      <c r="FF73" s="282"/>
      <c r="FG73" s="282"/>
      <c r="FH73" s="282"/>
      <c r="FI73" s="282"/>
      <c r="FJ73" s="282"/>
      <c r="FK73" s="282"/>
      <c r="FL73" s="282"/>
      <c r="FM73" s="282"/>
      <c r="FN73" s="282"/>
      <c r="FO73" s="282"/>
      <c r="FP73" s="282"/>
      <c r="FQ73" s="282"/>
      <c r="FR73" s="282"/>
      <c r="FS73" s="282"/>
      <c r="FT73" s="282"/>
      <c r="FU73" s="282"/>
      <c r="FV73" s="282"/>
      <c r="FW73" s="282"/>
      <c r="FX73" s="282"/>
      <c r="FY73" s="282"/>
      <c r="FZ73" s="282"/>
      <c r="GA73" s="282"/>
      <c r="GB73" s="282"/>
      <c r="GC73" s="282"/>
      <c r="GD73" s="282"/>
      <c r="GE73" s="282"/>
      <c r="GF73" s="282"/>
      <c r="GG73" s="282"/>
      <c r="GH73" s="282"/>
      <c r="GI73" s="282"/>
      <c r="GJ73" s="282"/>
      <c r="GK73" s="282"/>
      <c r="GL73" s="282"/>
      <c r="GM73" s="282"/>
      <c r="GN73" s="282"/>
      <c r="GO73" s="282"/>
      <c r="GP73" s="282"/>
      <c r="GQ73" s="282"/>
      <c r="GR73" s="282"/>
      <c r="GS73" s="282"/>
      <c r="GT73" s="282"/>
      <c r="GU73" s="282"/>
      <c r="GV73" s="282"/>
      <c r="GW73" s="282"/>
      <c r="GX73" s="282"/>
      <c r="GY73" s="282"/>
      <c r="GZ73" s="282"/>
      <c r="HA73" s="282"/>
      <c r="HB73" s="282"/>
      <c r="HC73" s="282"/>
      <c r="HD73" s="282"/>
      <c r="HE73" s="282"/>
      <c r="HF73" s="282"/>
      <c r="HG73" s="282"/>
      <c r="HH73" s="282"/>
      <c r="HI73" s="282"/>
      <c r="HJ73" s="282"/>
      <c r="HK73" s="282"/>
      <c r="HL73" s="282"/>
      <c r="HM73" s="282"/>
      <c r="HN73" s="282"/>
      <c r="HO73" s="282"/>
      <c r="HP73" s="282"/>
      <c r="HQ73" s="282"/>
      <c r="HR73" s="282"/>
      <c r="HS73" s="282"/>
      <c r="HT73" s="282"/>
      <c r="HU73" s="282"/>
      <c r="HV73" s="282"/>
      <c r="HW73" s="282"/>
      <c r="HX73" s="282"/>
      <c r="HY73" s="282"/>
      <c r="HZ73" s="282"/>
      <c r="IA73" s="282"/>
      <c r="IB73" s="282"/>
      <c r="IC73" s="282"/>
      <c r="ID73" s="282"/>
      <c r="IE73" s="282"/>
      <c r="IF73" s="282"/>
      <c r="IG73" s="282"/>
      <c r="IH73" s="282"/>
      <c r="II73" s="282"/>
      <c r="IJ73" s="282"/>
      <c r="IK73" s="282"/>
      <c r="IL73" s="282"/>
      <c r="IM73" s="282"/>
      <c r="IN73" s="282"/>
      <c r="IO73" s="282"/>
      <c r="IP73" s="282"/>
      <c r="IQ73" s="282"/>
      <c r="IR73" s="282"/>
      <c r="IS73" s="282"/>
      <c r="IT73" s="282"/>
      <c r="IU73" s="282"/>
      <c r="IV73" s="282"/>
      <c r="IW73" s="282"/>
    </row>
    <row r="74" customFormat="false" ht="12.75" hidden="false" customHeight="false" outlineLevel="0" collapsed="false">
      <c r="A74" s="253" t="s">
        <v>278</v>
      </c>
      <c r="B74" s="273" t="s">
        <v>279</v>
      </c>
      <c r="C74" s="254"/>
      <c r="D74" s="270" t="n">
        <v>0</v>
      </c>
      <c r="E74" s="270" t="n">
        <v>0</v>
      </c>
      <c r="F74" s="270" t="n">
        <v>0</v>
      </c>
      <c r="G74" s="270" t="n">
        <v>0</v>
      </c>
      <c r="H74" s="270" t="n">
        <v>0</v>
      </c>
      <c r="I74" s="270" t="n">
        <v>0</v>
      </c>
      <c r="J74" s="270" t="n">
        <v>0</v>
      </c>
      <c r="K74" s="270" t="n">
        <v>0</v>
      </c>
      <c r="L74" s="270" t="n">
        <v>0</v>
      </c>
      <c r="M74" s="270" t="n">
        <v>0</v>
      </c>
      <c r="N74" s="270" t="n">
        <v>0</v>
      </c>
      <c r="O74" s="270" t="n">
        <v>0</v>
      </c>
      <c r="P74" s="270" t="n">
        <f aca="false">SUM(D74:O74)</f>
        <v>0</v>
      </c>
    </row>
    <row r="75" customFormat="false" ht="12.75" hidden="false" customHeight="false" outlineLevel="0" collapsed="false">
      <c r="A75" s="253" t="s">
        <v>280</v>
      </c>
      <c r="B75" s="273" t="s">
        <v>281</v>
      </c>
      <c r="C75" s="254"/>
      <c r="D75" s="270" t="n">
        <v>0</v>
      </c>
      <c r="E75" s="270" t="n">
        <v>0</v>
      </c>
      <c r="F75" s="270" t="n">
        <v>0</v>
      </c>
      <c r="G75" s="270" t="n">
        <v>0</v>
      </c>
      <c r="H75" s="270" t="n">
        <v>0</v>
      </c>
      <c r="I75" s="270" t="n">
        <v>0</v>
      </c>
      <c r="J75" s="270" t="n">
        <v>0</v>
      </c>
      <c r="K75" s="270" t="n">
        <v>0</v>
      </c>
      <c r="L75" s="270" t="n">
        <v>0</v>
      </c>
      <c r="M75" s="270" t="n">
        <v>0</v>
      </c>
      <c r="N75" s="270" t="n">
        <v>0</v>
      </c>
      <c r="O75" s="270" t="n">
        <v>0</v>
      </c>
      <c r="P75" s="270" t="n">
        <f aca="false">SUM(D75:O75)</f>
        <v>0</v>
      </c>
    </row>
    <row r="76" customFormat="false" ht="12.75" hidden="false" customHeight="false" outlineLevel="0" collapsed="false">
      <c r="A76" s="253" t="s">
        <v>282</v>
      </c>
      <c r="B76" s="273" t="s">
        <v>283</v>
      </c>
      <c r="C76" s="254"/>
      <c r="D76" s="270" t="n">
        <v>0</v>
      </c>
      <c r="E76" s="270" t="n">
        <v>0</v>
      </c>
      <c r="F76" s="270" t="n">
        <v>0</v>
      </c>
      <c r="G76" s="270" t="n">
        <v>0</v>
      </c>
      <c r="H76" s="270" t="n">
        <v>0</v>
      </c>
      <c r="I76" s="270" t="n">
        <v>0</v>
      </c>
      <c r="J76" s="270" t="n">
        <v>0</v>
      </c>
      <c r="K76" s="270" t="n">
        <v>0</v>
      </c>
      <c r="L76" s="270" t="n">
        <v>0</v>
      </c>
      <c r="M76" s="270" t="n">
        <v>0</v>
      </c>
      <c r="N76" s="270" t="n">
        <v>0</v>
      </c>
      <c r="O76" s="270" t="n">
        <v>0</v>
      </c>
      <c r="P76" s="270" t="n">
        <f aca="false">SUM(D76:O76)</f>
        <v>0</v>
      </c>
    </row>
    <row r="77" customFormat="false" ht="12.75" hidden="false" customHeight="false" outlineLevel="0" collapsed="false">
      <c r="A77" s="253" t="s">
        <v>284</v>
      </c>
      <c r="B77" s="273" t="s">
        <v>285</v>
      </c>
      <c r="C77" s="254"/>
      <c r="D77" s="270" t="n">
        <v>0</v>
      </c>
      <c r="E77" s="270" t="n">
        <v>0</v>
      </c>
      <c r="F77" s="270" t="n">
        <v>0</v>
      </c>
      <c r="G77" s="270" t="n">
        <v>0</v>
      </c>
      <c r="H77" s="270" t="n">
        <v>0</v>
      </c>
      <c r="I77" s="270" t="n">
        <v>0</v>
      </c>
      <c r="J77" s="270" t="n">
        <v>0</v>
      </c>
      <c r="K77" s="270" t="n">
        <v>0</v>
      </c>
      <c r="L77" s="270" t="n">
        <v>0</v>
      </c>
      <c r="M77" s="270" t="n">
        <v>0</v>
      </c>
      <c r="N77" s="270" t="n">
        <v>0</v>
      </c>
      <c r="O77" s="270" t="n">
        <v>0</v>
      </c>
      <c r="P77" s="270" t="n">
        <f aca="false">SUM(D77:O77)</f>
        <v>0</v>
      </c>
    </row>
    <row r="78" customFormat="false" ht="12.75" hidden="false" customHeight="false" outlineLevel="0" collapsed="false">
      <c r="A78" s="253" t="s">
        <v>286</v>
      </c>
      <c r="B78" s="273" t="s">
        <v>287</v>
      </c>
      <c r="C78" s="254"/>
      <c r="D78" s="270" t="n">
        <v>0</v>
      </c>
      <c r="E78" s="270" t="n">
        <v>0</v>
      </c>
      <c r="F78" s="270" t="n">
        <v>0</v>
      </c>
      <c r="G78" s="270" t="n">
        <v>0</v>
      </c>
      <c r="H78" s="270" t="n">
        <v>0</v>
      </c>
      <c r="I78" s="270" t="n">
        <v>0</v>
      </c>
      <c r="J78" s="270" t="n">
        <v>0</v>
      </c>
      <c r="K78" s="270" t="n">
        <v>0</v>
      </c>
      <c r="L78" s="270" t="n">
        <v>0</v>
      </c>
      <c r="M78" s="270" t="n">
        <v>0</v>
      </c>
      <c r="N78" s="270" t="n">
        <v>0</v>
      </c>
      <c r="O78" s="270" t="n">
        <v>0</v>
      </c>
      <c r="P78" s="270" t="n">
        <f aca="false">SUM(D78:O78)</f>
        <v>0</v>
      </c>
    </row>
    <row r="79" customFormat="false" ht="12.75" hidden="false" customHeight="false" outlineLevel="0" collapsed="false">
      <c r="A79" s="253" t="s">
        <v>288</v>
      </c>
      <c r="B79" s="273" t="s">
        <v>289</v>
      </c>
      <c r="C79" s="254"/>
      <c r="D79" s="270" t="n">
        <v>0</v>
      </c>
      <c r="E79" s="270" t="n">
        <v>0</v>
      </c>
      <c r="F79" s="270" t="n">
        <v>0</v>
      </c>
      <c r="G79" s="270" t="n">
        <v>0</v>
      </c>
      <c r="H79" s="270" t="n">
        <v>0</v>
      </c>
      <c r="I79" s="270" t="n">
        <v>0</v>
      </c>
      <c r="J79" s="270" t="n">
        <v>0</v>
      </c>
      <c r="K79" s="270" t="n">
        <v>0</v>
      </c>
      <c r="L79" s="270" t="n">
        <v>0</v>
      </c>
      <c r="M79" s="270" t="n">
        <v>0</v>
      </c>
      <c r="N79" s="270" t="n">
        <v>0</v>
      </c>
      <c r="O79" s="270" t="n">
        <v>0</v>
      </c>
      <c r="P79" s="270" t="n">
        <f aca="false">SUM(D79:O79)</f>
        <v>0</v>
      </c>
    </row>
    <row r="80" customFormat="false" ht="12.75" hidden="false" customHeight="false" outlineLevel="0" collapsed="false">
      <c r="A80" s="253" t="s">
        <v>290</v>
      </c>
      <c r="B80" s="273" t="s">
        <v>291</v>
      </c>
      <c r="C80" s="254"/>
      <c r="D80" s="274" t="n">
        <v>0</v>
      </c>
      <c r="E80" s="274" t="n">
        <v>0</v>
      </c>
      <c r="F80" s="274" t="n">
        <v>0</v>
      </c>
      <c r="G80" s="274" t="n">
        <v>0</v>
      </c>
      <c r="H80" s="274" t="n">
        <v>0</v>
      </c>
      <c r="I80" s="274" t="n">
        <v>0</v>
      </c>
      <c r="J80" s="274" t="n">
        <v>0</v>
      </c>
      <c r="K80" s="274" t="n">
        <v>0</v>
      </c>
      <c r="L80" s="274" t="n">
        <v>0</v>
      </c>
      <c r="M80" s="274" t="n">
        <v>0</v>
      </c>
      <c r="N80" s="274" t="n">
        <v>0</v>
      </c>
      <c r="O80" s="274" t="n">
        <v>0</v>
      </c>
      <c r="P80" s="274" t="n">
        <f aca="false">SUM(D80:O80)</f>
        <v>0</v>
      </c>
    </row>
    <row r="81" customFormat="false" ht="12.75" hidden="false" customHeight="false" outlineLevel="0" collapsed="false">
      <c r="A81" s="256"/>
      <c r="B81" s="266" t="s">
        <v>292</v>
      </c>
      <c r="C81" s="258"/>
      <c r="D81" s="267" t="n">
        <f aca="false">SUM(D74:D80)</f>
        <v>0</v>
      </c>
      <c r="E81" s="267" t="n">
        <f aca="false">SUM(E74:E80)</f>
        <v>0</v>
      </c>
      <c r="F81" s="267" t="n">
        <f aca="false">SUM(F74:F80)</f>
        <v>0</v>
      </c>
      <c r="G81" s="267" t="n">
        <f aca="false">SUM(G74:G80)</f>
        <v>0</v>
      </c>
      <c r="H81" s="267" t="n">
        <f aca="false">SUM(H74:H80)</f>
        <v>0</v>
      </c>
      <c r="I81" s="267" t="n">
        <f aca="false">SUM(I74:I80)</f>
        <v>0</v>
      </c>
      <c r="J81" s="267" t="n">
        <f aca="false">SUM(J74:J80)</f>
        <v>0</v>
      </c>
      <c r="K81" s="267" t="n">
        <f aca="false">SUM(K74:K80)</f>
        <v>0</v>
      </c>
      <c r="L81" s="267" t="n">
        <f aca="false">SUM(L74:L80)</f>
        <v>0</v>
      </c>
      <c r="M81" s="267" t="n">
        <f aca="false">SUM(M74:M80)</f>
        <v>0</v>
      </c>
      <c r="N81" s="267" t="n">
        <f aca="false">SUM(N74:N80)</f>
        <v>0</v>
      </c>
      <c r="O81" s="267" t="n">
        <f aca="false">SUM(O74:O80)</f>
        <v>0</v>
      </c>
      <c r="P81" s="267" t="n">
        <f aca="false">SUM(P74:P80)</f>
        <v>0</v>
      </c>
      <c r="Q81" s="260"/>
      <c r="R81" s="260"/>
      <c r="S81" s="260"/>
      <c r="T81" s="260"/>
      <c r="U81" s="260"/>
      <c r="V81" s="260"/>
      <c r="W81" s="260"/>
      <c r="X81" s="260"/>
      <c r="Y81" s="260"/>
      <c r="Z81" s="260"/>
      <c r="AA81" s="260"/>
      <c r="AB81" s="260"/>
      <c r="AC81" s="260"/>
      <c r="AD81" s="260"/>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0"/>
      <c r="BB81" s="260"/>
      <c r="BC81" s="260"/>
      <c r="BD81" s="260"/>
      <c r="BE81" s="260"/>
      <c r="BF81" s="260"/>
      <c r="BG81" s="260"/>
      <c r="BH81" s="260"/>
      <c r="BI81" s="260"/>
      <c r="BJ81" s="260"/>
      <c r="BK81" s="260"/>
      <c r="BL81" s="260"/>
      <c r="BM81" s="260"/>
      <c r="BN81" s="260"/>
      <c r="BO81" s="260"/>
      <c r="BP81" s="260"/>
      <c r="BQ81" s="260"/>
      <c r="BR81" s="260"/>
      <c r="BS81" s="260"/>
      <c r="BT81" s="260"/>
      <c r="BU81" s="260"/>
      <c r="BV81" s="260"/>
      <c r="BW81" s="260"/>
      <c r="BX81" s="260"/>
      <c r="BY81" s="260"/>
      <c r="BZ81" s="260"/>
      <c r="CA81" s="260"/>
      <c r="CB81" s="260"/>
      <c r="CC81" s="260"/>
      <c r="CD81" s="260"/>
      <c r="CE81" s="260"/>
      <c r="CF81" s="260"/>
      <c r="CG81" s="260"/>
      <c r="CH81" s="260"/>
      <c r="CI81" s="260"/>
      <c r="CJ81" s="260"/>
      <c r="CK81" s="260"/>
      <c r="CL81" s="260"/>
      <c r="CM81" s="260"/>
      <c r="CN81" s="260"/>
      <c r="CO81" s="260"/>
      <c r="CP81" s="260"/>
      <c r="CQ81" s="260"/>
      <c r="CR81" s="260"/>
      <c r="CS81" s="260"/>
      <c r="CT81" s="260"/>
      <c r="CU81" s="260"/>
      <c r="CV81" s="260"/>
      <c r="CW81" s="260"/>
      <c r="CX81" s="260"/>
      <c r="CY81" s="260"/>
      <c r="CZ81" s="260"/>
      <c r="DA81" s="260"/>
      <c r="DB81" s="260"/>
      <c r="DC81" s="260"/>
      <c r="DD81" s="260"/>
      <c r="DE81" s="260"/>
      <c r="DF81" s="260"/>
      <c r="DG81" s="260"/>
      <c r="DH81" s="260"/>
      <c r="DI81" s="260"/>
      <c r="DJ81" s="260"/>
      <c r="DK81" s="260"/>
      <c r="DL81" s="260"/>
      <c r="DM81" s="260"/>
      <c r="DN81" s="260"/>
      <c r="DO81" s="260"/>
      <c r="DP81" s="260"/>
      <c r="DQ81" s="260"/>
      <c r="DR81" s="260"/>
      <c r="DS81" s="260"/>
      <c r="DT81" s="260"/>
      <c r="DU81" s="260"/>
      <c r="DV81" s="260"/>
      <c r="DW81" s="260"/>
      <c r="DX81" s="260"/>
      <c r="DY81" s="260"/>
      <c r="DZ81" s="260"/>
      <c r="EA81" s="260"/>
      <c r="EB81" s="260"/>
      <c r="EC81" s="260"/>
      <c r="ED81" s="260"/>
      <c r="EE81" s="260"/>
      <c r="EF81" s="260"/>
      <c r="EG81" s="260"/>
      <c r="EH81" s="260"/>
      <c r="EI81" s="260"/>
      <c r="EJ81" s="260"/>
      <c r="EK81" s="260"/>
      <c r="EL81" s="260"/>
      <c r="EM81" s="260"/>
      <c r="EN81" s="260"/>
      <c r="EO81" s="260"/>
      <c r="EP81" s="260"/>
      <c r="EQ81" s="260"/>
      <c r="ER81" s="260"/>
      <c r="ES81" s="260"/>
      <c r="ET81" s="260"/>
      <c r="EU81" s="260"/>
      <c r="EV81" s="260"/>
      <c r="EW81" s="260"/>
      <c r="EX81" s="260"/>
      <c r="EY81" s="260"/>
      <c r="EZ81" s="260"/>
      <c r="FA81" s="260"/>
      <c r="FB81" s="260"/>
      <c r="FC81" s="260"/>
      <c r="FD81" s="260"/>
      <c r="FE81" s="260"/>
      <c r="FF81" s="260"/>
      <c r="FG81" s="260"/>
      <c r="FH81" s="260"/>
      <c r="FI81" s="260"/>
      <c r="FJ81" s="260"/>
      <c r="FK81" s="260"/>
      <c r="FL81" s="260"/>
      <c r="FM81" s="260"/>
      <c r="FN81" s="260"/>
      <c r="FO81" s="260"/>
      <c r="FP81" s="260"/>
      <c r="FQ81" s="260"/>
      <c r="FR81" s="260"/>
      <c r="FS81" s="260"/>
      <c r="FT81" s="260"/>
      <c r="FU81" s="260"/>
      <c r="FV81" s="260"/>
      <c r="FW81" s="260"/>
      <c r="FX81" s="260"/>
      <c r="FY81" s="260"/>
      <c r="FZ81" s="260"/>
      <c r="GA81" s="260"/>
      <c r="GB81" s="260"/>
      <c r="GC81" s="260"/>
      <c r="GD81" s="260"/>
      <c r="GE81" s="260"/>
      <c r="GF81" s="260"/>
      <c r="GG81" s="260"/>
      <c r="GH81" s="260"/>
      <c r="GI81" s="260"/>
      <c r="GJ81" s="260"/>
      <c r="GK81" s="260"/>
      <c r="GL81" s="260"/>
      <c r="GM81" s="260"/>
      <c r="GN81" s="260"/>
      <c r="GO81" s="260"/>
      <c r="GP81" s="260"/>
      <c r="GQ81" s="260"/>
      <c r="GR81" s="260"/>
      <c r="GS81" s="260"/>
      <c r="GT81" s="260"/>
      <c r="GU81" s="260"/>
      <c r="GV81" s="260"/>
      <c r="GW81" s="260"/>
      <c r="GX81" s="260"/>
      <c r="GY81" s="260"/>
      <c r="GZ81" s="260"/>
      <c r="HA81" s="260"/>
      <c r="HB81" s="260"/>
      <c r="HC81" s="260"/>
      <c r="HD81" s="260"/>
      <c r="HE81" s="260"/>
      <c r="HF81" s="260"/>
      <c r="HG81" s="260"/>
      <c r="HH81" s="260"/>
      <c r="HI81" s="260"/>
      <c r="HJ81" s="260"/>
      <c r="HK81" s="260"/>
      <c r="HL81" s="260"/>
      <c r="HM81" s="260"/>
      <c r="HN81" s="260"/>
      <c r="HO81" s="260"/>
      <c r="HP81" s="260"/>
      <c r="HQ81" s="260"/>
      <c r="HR81" s="260"/>
      <c r="HS81" s="260"/>
      <c r="HT81" s="260"/>
      <c r="HU81" s="260"/>
      <c r="HV81" s="260"/>
      <c r="HW81" s="260"/>
      <c r="HX81" s="260"/>
      <c r="HY81" s="260"/>
      <c r="HZ81" s="260"/>
      <c r="IA81" s="260"/>
      <c r="IB81" s="260"/>
      <c r="IC81" s="260"/>
      <c r="ID81" s="260"/>
      <c r="IE81" s="260"/>
      <c r="IF81" s="260"/>
      <c r="IG81" s="260"/>
      <c r="IH81" s="260"/>
      <c r="II81" s="260"/>
      <c r="IJ81" s="260"/>
      <c r="IK81" s="260"/>
      <c r="IL81" s="260"/>
      <c r="IM81" s="260"/>
      <c r="IN81" s="260"/>
      <c r="IO81" s="260"/>
      <c r="IP81" s="260"/>
      <c r="IQ81" s="260"/>
      <c r="IR81" s="260"/>
      <c r="IS81" s="260"/>
      <c r="IT81" s="260"/>
      <c r="IU81" s="260"/>
      <c r="IV81" s="260"/>
      <c r="IW81" s="260"/>
    </row>
    <row r="82" customFormat="false" ht="12.75" hidden="false" customHeight="false" outlineLevel="0" collapsed="false">
      <c r="A82" s="253" t="s">
        <v>293</v>
      </c>
      <c r="B82" s="254" t="s">
        <v>294</v>
      </c>
      <c r="C82" s="254"/>
      <c r="D82" s="263" t="n">
        <v>0</v>
      </c>
      <c r="E82" s="263" t="n">
        <v>0</v>
      </c>
      <c r="F82" s="263" t="n">
        <v>0</v>
      </c>
      <c r="G82" s="263" t="n">
        <v>0</v>
      </c>
      <c r="H82" s="263" t="n">
        <v>0</v>
      </c>
      <c r="I82" s="263" t="n">
        <v>0</v>
      </c>
      <c r="J82" s="263" t="n">
        <v>0</v>
      </c>
      <c r="K82" s="263" t="n">
        <v>0</v>
      </c>
      <c r="L82" s="263" t="n">
        <v>0</v>
      </c>
      <c r="M82" s="263" t="n">
        <v>0</v>
      </c>
      <c r="N82" s="263" t="n">
        <v>0</v>
      </c>
      <c r="O82" s="263" t="n">
        <v>0</v>
      </c>
      <c r="P82" s="263" t="n">
        <f aca="false">SUM(D82:O82)</f>
        <v>0</v>
      </c>
    </row>
    <row r="83" customFormat="false" ht="12.75" hidden="false" customHeight="false" outlineLevel="0" collapsed="false">
      <c r="A83" s="253" t="s">
        <v>295</v>
      </c>
      <c r="B83" s="254" t="s">
        <v>296</v>
      </c>
      <c r="C83" s="254"/>
      <c r="D83" s="265" t="n">
        <v>0</v>
      </c>
      <c r="E83" s="265" t="n">
        <v>0</v>
      </c>
      <c r="F83" s="265" t="n">
        <v>0</v>
      </c>
      <c r="G83" s="265" t="n">
        <v>0</v>
      </c>
      <c r="H83" s="265" t="n">
        <v>0</v>
      </c>
      <c r="I83" s="265" t="n">
        <v>0</v>
      </c>
      <c r="J83" s="265" t="n">
        <v>0</v>
      </c>
      <c r="K83" s="265" t="n">
        <v>0</v>
      </c>
      <c r="L83" s="265" t="n">
        <v>0</v>
      </c>
      <c r="M83" s="265" t="n">
        <v>0</v>
      </c>
      <c r="N83" s="265" t="n">
        <v>0</v>
      </c>
      <c r="O83" s="265" t="n">
        <v>0</v>
      </c>
      <c r="P83" s="265" t="n">
        <f aca="false">SUM(D83:O83)</f>
        <v>0</v>
      </c>
    </row>
    <row r="84" customFormat="false" ht="12.75" hidden="false" customHeight="false" outlineLevel="0" collapsed="false">
      <c r="A84" s="283"/>
      <c r="B84" s="266" t="s">
        <v>297</v>
      </c>
      <c r="C84" s="258"/>
      <c r="D84" s="284" t="n">
        <f aca="false">SUM(D82:D83)</f>
        <v>0</v>
      </c>
      <c r="E84" s="284" t="n">
        <f aca="false">SUM(E82:E83)</f>
        <v>0</v>
      </c>
      <c r="F84" s="284" t="n">
        <f aca="false">SUM(F82:F83)</f>
        <v>0</v>
      </c>
      <c r="G84" s="284" t="n">
        <f aca="false">SUM(G82:G83)</f>
        <v>0</v>
      </c>
      <c r="H84" s="284" t="n">
        <f aca="false">SUM(H82:H83)</f>
        <v>0</v>
      </c>
      <c r="I84" s="284" t="n">
        <f aca="false">SUM(I82:I83)</f>
        <v>0</v>
      </c>
      <c r="J84" s="284" t="n">
        <f aca="false">SUM(J82:J83)</f>
        <v>0</v>
      </c>
      <c r="K84" s="284" t="n">
        <f aca="false">SUM(K82:K83)</f>
        <v>0</v>
      </c>
      <c r="L84" s="284" t="n">
        <f aca="false">SUM(L82:L83)</f>
        <v>0</v>
      </c>
      <c r="M84" s="284" t="n">
        <f aca="false">SUM(M82:M83)</f>
        <v>0</v>
      </c>
      <c r="N84" s="284" t="n">
        <f aca="false">SUM(N82:N83)</f>
        <v>0</v>
      </c>
      <c r="O84" s="284" t="n">
        <f aca="false">SUM(O82:O83)</f>
        <v>0</v>
      </c>
      <c r="P84" s="284" t="n">
        <f aca="false">SUM(P82:P83)</f>
        <v>0</v>
      </c>
      <c r="Q84" s="258"/>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c r="BC84" s="260"/>
      <c r="BD84" s="260"/>
      <c r="BE84" s="260"/>
      <c r="BF84" s="260"/>
      <c r="BG84" s="260"/>
      <c r="BH84" s="260"/>
      <c r="BI84" s="260"/>
      <c r="BJ84" s="260"/>
      <c r="BK84" s="260"/>
      <c r="BL84" s="260"/>
      <c r="BM84" s="260"/>
      <c r="BN84" s="260"/>
      <c r="BO84" s="260"/>
      <c r="BP84" s="260"/>
      <c r="BQ84" s="260"/>
      <c r="BR84" s="260"/>
      <c r="BS84" s="260"/>
      <c r="BT84" s="260"/>
      <c r="BU84" s="260"/>
      <c r="BV84" s="260"/>
      <c r="BW84" s="260"/>
      <c r="BX84" s="260"/>
      <c r="BY84" s="260"/>
      <c r="BZ84" s="260"/>
      <c r="CA84" s="260"/>
      <c r="CB84" s="260"/>
      <c r="CC84" s="260"/>
      <c r="CD84" s="260"/>
      <c r="CE84" s="260"/>
      <c r="CF84" s="260"/>
      <c r="CG84" s="260"/>
      <c r="CH84" s="260"/>
      <c r="CI84" s="260"/>
      <c r="CJ84" s="260"/>
      <c r="CK84" s="260"/>
      <c r="CL84" s="260"/>
      <c r="CM84" s="260"/>
      <c r="CN84" s="260"/>
      <c r="CO84" s="260"/>
      <c r="CP84" s="260"/>
      <c r="CQ84" s="260"/>
      <c r="CR84" s="260"/>
      <c r="CS84" s="260"/>
      <c r="CT84" s="260"/>
      <c r="CU84" s="260"/>
      <c r="CV84" s="260"/>
      <c r="CW84" s="260"/>
      <c r="CX84" s="260"/>
      <c r="CY84" s="260"/>
      <c r="CZ84" s="260"/>
      <c r="DA84" s="260"/>
      <c r="DB84" s="260"/>
      <c r="DC84" s="260"/>
      <c r="DD84" s="260"/>
      <c r="DE84" s="260"/>
      <c r="DF84" s="260"/>
      <c r="DG84" s="260"/>
      <c r="DH84" s="260"/>
      <c r="DI84" s="260"/>
      <c r="DJ84" s="260"/>
      <c r="DK84" s="260"/>
      <c r="DL84" s="260"/>
      <c r="DM84" s="260"/>
      <c r="DN84" s="260"/>
      <c r="DO84" s="260"/>
      <c r="DP84" s="260"/>
      <c r="DQ84" s="260"/>
      <c r="DR84" s="260"/>
      <c r="DS84" s="260"/>
      <c r="DT84" s="260"/>
      <c r="DU84" s="260"/>
      <c r="DV84" s="260"/>
      <c r="DW84" s="260"/>
      <c r="DX84" s="260"/>
      <c r="DY84" s="260"/>
      <c r="DZ84" s="260"/>
      <c r="EA84" s="260"/>
      <c r="EB84" s="260"/>
      <c r="EC84" s="260"/>
      <c r="ED84" s="260"/>
      <c r="EE84" s="260"/>
      <c r="EF84" s="260"/>
      <c r="EG84" s="260"/>
      <c r="EH84" s="260"/>
      <c r="EI84" s="260"/>
      <c r="EJ84" s="260"/>
      <c r="EK84" s="260"/>
      <c r="EL84" s="260"/>
      <c r="EM84" s="260"/>
      <c r="EN84" s="260"/>
      <c r="EO84" s="260"/>
      <c r="EP84" s="260"/>
      <c r="EQ84" s="260"/>
      <c r="ER84" s="260"/>
      <c r="ES84" s="260"/>
      <c r="ET84" s="260"/>
      <c r="EU84" s="260"/>
      <c r="EV84" s="260"/>
      <c r="EW84" s="260"/>
      <c r="EX84" s="260"/>
      <c r="EY84" s="260"/>
      <c r="EZ84" s="260"/>
      <c r="FA84" s="260"/>
      <c r="FB84" s="260"/>
      <c r="FC84" s="260"/>
      <c r="FD84" s="260"/>
      <c r="FE84" s="260"/>
      <c r="FF84" s="260"/>
      <c r="FG84" s="260"/>
      <c r="FH84" s="260"/>
      <c r="FI84" s="260"/>
      <c r="FJ84" s="260"/>
      <c r="FK84" s="260"/>
      <c r="FL84" s="260"/>
      <c r="FM84" s="260"/>
      <c r="FN84" s="260"/>
      <c r="FO84" s="260"/>
      <c r="FP84" s="260"/>
      <c r="FQ84" s="260"/>
      <c r="FR84" s="260"/>
      <c r="FS84" s="260"/>
      <c r="FT84" s="260"/>
      <c r="FU84" s="260"/>
      <c r="FV84" s="260"/>
      <c r="FW84" s="260"/>
      <c r="FX84" s="260"/>
      <c r="FY84" s="260"/>
      <c r="FZ84" s="260"/>
      <c r="GA84" s="260"/>
      <c r="GB84" s="260"/>
      <c r="GC84" s="260"/>
      <c r="GD84" s="260"/>
      <c r="GE84" s="260"/>
      <c r="GF84" s="260"/>
      <c r="GG84" s="260"/>
      <c r="GH84" s="260"/>
      <c r="GI84" s="260"/>
      <c r="GJ84" s="260"/>
      <c r="GK84" s="260"/>
      <c r="GL84" s="260"/>
      <c r="GM84" s="260"/>
      <c r="GN84" s="260"/>
      <c r="GO84" s="260"/>
      <c r="GP84" s="260"/>
      <c r="GQ84" s="260"/>
      <c r="GR84" s="260"/>
      <c r="GS84" s="260"/>
      <c r="GT84" s="260"/>
      <c r="GU84" s="260"/>
      <c r="GV84" s="260"/>
      <c r="GW84" s="260"/>
      <c r="GX84" s="260"/>
      <c r="GY84" s="260"/>
      <c r="GZ84" s="260"/>
      <c r="HA84" s="260"/>
      <c r="HB84" s="260"/>
      <c r="HC84" s="260"/>
      <c r="HD84" s="260"/>
      <c r="HE84" s="260"/>
      <c r="HF84" s="260"/>
      <c r="HG84" s="260"/>
      <c r="HH84" s="260"/>
      <c r="HI84" s="260"/>
      <c r="HJ84" s="260"/>
      <c r="HK84" s="260"/>
      <c r="HL84" s="260"/>
      <c r="HM84" s="260"/>
      <c r="HN84" s="260"/>
      <c r="HO84" s="260"/>
      <c r="HP84" s="260"/>
      <c r="HQ84" s="260"/>
      <c r="HR84" s="260"/>
      <c r="HS84" s="260"/>
      <c r="HT84" s="260"/>
      <c r="HU84" s="260"/>
      <c r="HV84" s="260"/>
      <c r="HW84" s="260"/>
      <c r="HX84" s="260"/>
      <c r="HY84" s="260"/>
      <c r="HZ84" s="260"/>
      <c r="IA84" s="260"/>
      <c r="IB84" s="260"/>
      <c r="IC84" s="260"/>
      <c r="ID84" s="260"/>
      <c r="IE84" s="260"/>
      <c r="IF84" s="260"/>
      <c r="IG84" s="260"/>
      <c r="IH84" s="260"/>
      <c r="II84" s="260"/>
      <c r="IJ84" s="260"/>
      <c r="IK84" s="260"/>
      <c r="IL84" s="260"/>
      <c r="IM84" s="260"/>
      <c r="IN84" s="260"/>
      <c r="IO84" s="260"/>
      <c r="IP84" s="260"/>
      <c r="IQ84" s="260"/>
      <c r="IR84" s="260"/>
      <c r="IS84" s="260"/>
      <c r="IT84" s="260"/>
      <c r="IU84" s="260"/>
      <c r="IV84" s="260"/>
      <c r="IW84" s="260"/>
    </row>
    <row r="85" customFormat="false" ht="12.75" hidden="false" customHeight="false" outlineLevel="0" collapsed="false">
      <c r="A85" s="285" t="s">
        <v>298</v>
      </c>
      <c r="B85" s="286" t="s">
        <v>155</v>
      </c>
      <c r="C85" s="287"/>
      <c r="D85" s="284" t="n">
        <v>0</v>
      </c>
      <c r="E85" s="284" t="n">
        <v>0</v>
      </c>
      <c r="F85" s="284" t="n">
        <v>0</v>
      </c>
      <c r="G85" s="284" t="n">
        <v>0</v>
      </c>
      <c r="H85" s="284" t="n">
        <v>0</v>
      </c>
      <c r="I85" s="284" t="n">
        <v>0</v>
      </c>
      <c r="J85" s="284" t="n">
        <v>0</v>
      </c>
      <c r="K85" s="284" t="n">
        <v>0</v>
      </c>
      <c r="L85" s="284" t="n">
        <v>0</v>
      </c>
      <c r="M85" s="284" t="n">
        <v>0</v>
      </c>
      <c r="N85" s="284" t="n">
        <v>0</v>
      </c>
      <c r="O85" s="284" t="n">
        <v>0</v>
      </c>
      <c r="P85" s="284" t="n">
        <f aca="false">SUM(D85:O85)</f>
        <v>0</v>
      </c>
      <c r="Q85" s="258"/>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260"/>
      <c r="BD85" s="260"/>
      <c r="BE85" s="260"/>
      <c r="BF85" s="260"/>
      <c r="BG85" s="260"/>
      <c r="BH85" s="260"/>
      <c r="BI85" s="260"/>
      <c r="BJ85" s="260"/>
      <c r="BK85" s="260"/>
      <c r="BL85" s="260"/>
      <c r="BM85" s="260"/>
      <c r="BN85" s="260"/>
      <c r="BO85" s="260"/>
      <c r="BP85" s="260"/>
      <c r="BQ85" s="260"/>
      <c r="BR85" s="260"/>
      <c r="BS85" s="260"/>
      <c r="BT85" s="260"/>
      <c r="BU85" s="260"/>
      <c r="BV85" s="260"/>
      <c r="BW85" s="260"/>
      <c r="BX85" s="260"/>
      <c r="BY85" s="260"/>
      <c r="BZ85" s="260"/>
      <c r="CA85" s="260"/>
      <c r="CB85" s="260"/>
      <c r="CC85" s="260"/>
      <c r="CD85" s="260"/>
      <c r="CE85" s="260"/>
      <c r="CF85" s="260"/>
      <c r="CG85" s="260"/>
      <c r="CH85" s="260"/>
      <c r="CI85" s="260"/>
      <c r="CJ85" s="260"/>
      <c r="CK85" s="260"/>
      <c r="CL85" s="260"/>
      <c r="CM85" s="260"/>
      <c r="CN85" s="260"/>
      <c r="CO85" s="260"/>
      <c r="CP85" s="260"/>
      <c r="CQ85" s="260"/>
      <c r="CR85" s="260"/>
      <c r="CS85" s="260"/>
      <c r="CT85" s="260"/>
      <c r="CU85" s="260"/>
      <c r="CV85" s="260"/>
      <c r="CW85" s="260"/>
      <c r="CX85" s="260"/>
      <c r="CY85" s="260"/>
      <c r="CZ85" s="260"/>
      <c r="DA85" s="260"/>
      <c r="DB85" s="260"/>
      <c r="DC85" s="260"/>
      <c r="DD85" s="260"/>
      <c r="DE85" s="260"/>
      <c r="DF85" s="260"/>
      <c r="DG85" s="260"/>
      <c r="DH85" s="260"/>
      <c r="DI85" s="260"/>
      <c r="DJ85" s="260"/>
      <c r="DK85" s="260"/>
      <c r="DL85" s="260"/>
      <c r="DM85" s="260"/>
      <c r="DN85" s="260"/>
      <c r="DO85" s="260"/>
      <c r="DP85" s="260"/>
      <c r="DQ85" s="260"/>
      <c r="DR85" s="260"/>
      <c r="DS85" s="260"/>
      <c r="DT85" s="260"/>
      <c r="DU85" s="260"/>
      <c r="DV85" s="260"/>
      <c r="DW85" s="260"/>
      <c r="DX85" s="260"/>
      <c r="DY85" s="260"/>
      <c r="DZ85" s="260"/>
      <c r="EA85" s="260"/>
      <c r="EB85" s="260"/>
      <c r="EC85" s="260"/>
      <c r="ED85" s="260"/>
      <c r="EE85" s="260"/>
      <c r="EF85" s="260"/>
      <c r="EG85" s="260"/>
      <c r="EH85" s="260"/>
      <c r="EI85" s="260"/>
      <c r="EJ85" s="260"/>
      <c r="EK85" s="260"/>
      <c r="EL85" s="260"/>
      <c r="EM85" s="260"/>
      <c r="EN85" s="260"/>
      <c r="EO85" s="260"/>
      <c r="EP85" s="260"/>
      <c r="EQ85" s="260"/>
      <c r="ER85" s="260"/>
      <c r="ES85" s="260"/>
      <c r="ET85" s="260"/>
      <c r="EU85" s="260"/>
      <c r="EV85" s="260"/>
      <c r="EW85" s="260"/>
      <c r="EX85" s="260"/>
      <c r="EY85" s="260"/>
      <c r="EZ85" s="260"/>
      <c r="FA85" s="260"/>
      <c r="FB85" s="260"/>
      <c r="FC85" s="260"/>
      <c r="FD85" s="260"/>
      <c r="FE85" s="260"/>
      <c r="FF85" s="260"/>
      <c r="FG85" s="260"/>
      <c r="FH85" s="260"/>
      <c r="FI85" s="260"/>
      <c r="FJ85" s="260"/>
      <c r="FK85" s="260"/>
      <c r="FL85" s="260"/>
      <c r="FM85" s="260"/>
      <c r="FN85" s="260"/>
      <c r="FO85" s="260"/>
      <c r="FP85" s="260"/>
      <c r="FQ85" s="260"/>
      <c r="FR85" s="260"/>
      <c r="FS85" s="260"/>
      <c r="FT85" s="260"/>
      <c r="FU85" s="260"/>
      <c r="FV85" s="260"/>
      <c r="FW85" s="260"/>
      <c r="FX85" s="260"/>
      <c r="FY85" s="260"/>
      <c r="FZ85" s="260"/>
      <c r="GA85" s="260"/>
      <c r="GB85" s="260"/>
      <c r="GC85" s="260"/>
      <c r="GD85" s="260"/>
      <c r="GE85" s="260"/>
      <c r="GF85" s="260"/>
      <c r="GG85" s="260"/>
      <c r="GH85" s="260"/>
      <c r="GI85" s="260"/>
      <c r="GJ85" s="260"/>
      <c r="GK85" s="260"/>
      <c r="GL85" s="260"/>
      <c r="GM85" s="260"/>
      <c r="GN85" s="260"/>
      <c r="GO85" s="260"/>
      <c r="GP85" s="260"/>
      <c r="GQ85" s="260"/>
      <c r="GR85" s="260"/>
      <c r="GS85" s="260"/>
      <c r="GT85" s="260"/>
      <c r="GU85" s="260"/>
      <c r="GV85" s="260"/>
      <c r="GW85" s="260"/>
      <c r="GX85" s="260"/>
      <c r="GY85" s="260"/>
      <c r="GZ85" s="260"/>
      <c r="HA85" s="260"/>
      <c r="HB85" s="260"/>
      <c r="HC85" s="260"/>
      <c r="HD85" s="260"/>
      <c r="HE85" s="260"/>
      <c r="HF85" s="260"/>
      <c r="HG85" s="260"/>
      <c r="HH85" s="260"/>
      <c r="HI85" s="260"/>
      <c r="HJ85" s="260"/>
      <c r="HK85" s="260"/>
      <c r="HL85" s="260"/>
      <c r="HM85" s="260"/>
      <c r="HN85" s="260"/>
      <c r="HO85" s="260"/>
      <c r="HP85" s="260"/>
      <c r="HQ85" s="260"/>
      <c r="HR85" s="260"/>
      <c r="HS85" s="260"/>
      <c r="HT85" s="260"/>
      <c r="HU85" s="260"/>
      <c r="HV85" s="260"/>
      <c r="HW85" s="260"/>
      <c r="HX85" s="260"/>
      <c r="HY85" s="260"/>
      <c r="HZ85" s="260"/>
      <c r="IA85" s="260"/>
      <c r="IB85" s="260"/>
      <c r="IC85" s="260"/>
      <c r="ID85" s="260"/>
      <c r="IE85" s="260"/>
      <c r="IF85" s="260"/>
      <c r="IG85" s="260"/>
      <c r="IH85" s="260"/>
      <c r="II85" s="260"/>
      <c r="IJ85" s="260"/>
      <c r="IK85" s="260"/>
      <c r="IL85" s="260"/>
      <c r="IM85" s="260"/>
      <c r="IN85" s="260"/>
      <c r="IO85" s="260"/>
      <c r="IP85" s="260"/>
      <c r="IQ85" s="260"/>
      <c r="IR85" s="260"/>
      <c r="IS85" s="260"/>
      <c r="IT85" s="260"/>
      <c r="IU85" s="260"/>
      <c r="IV85" s="260"/>
      <c r="IW85" s="260"/>
    </row>
    <row r="86" customFormat="false" ht="12.75" hidden="false" customHeight="false" outlineLevel="0" collapsed="false">
      <c r="A86" s="288"/>
      <c r="B86" s="289" t="s">
        <v>156</v>
      </c>
      <c r="C86" s="290"/>
      <c r="D86" s="291" t="n">
        <f aca="false">D32+D35+D43+D45+D47+D49+D58+D64+D69+D81+D84+D65+D66+D70+D71+D72+D73+D85</f>
        <v>0</v>
      </c>
      <c r="E86" s="291" t="n">
        <f aca="false">E32+E35+E43+E45+E47+E49+E58+E64+E69+E81+E84+E65+E66+E70+E71+E72+E73+E85</f>
        <v>0</v>
      </c>
      <c r="F86" s="291" t="n">
        <f aca="false">F32+F35+F43+F45+F47+F49+F58+F64+F69+F81+F84+F65+F66+F70+F71+F72+F73+F85</f>
        <v>0</v>
      </c>
      <c r="G86" s="291" t="n">
        <f aca="false">G32+G35+G43+G45+G47+G49+G58+G64+G69+G81+G84+G65+G66+G70+G71+G72+G73+G85</f>
        <v>0</v>
      </c>
      <c r="H86" s="291" t="n">
        <f aca="false">H32+H35+H43+H45+H47+H49+H58+H64+H69+H81+H84+H65+H66+H70+H71+H72+H73+H85</f>
        <v>0</v>
      </c>
      <c r="I86" s="291" t="n">
        <f aca="false">I32+I35+I43+I45+I47+I49+I58+I64+I69+I81+I84+I65+I66+I70+I71+I72+I73+I85</f>
        <v>0</v>
      </c>
      <c r="J86" s="291" t="n">
        <f aca="false">J32+J35+J43+J45+J47+J49+J58+J64+J69+J81+J84+J65+J66+J70+J71+J72+J73+J85</f>
        <v>0</v>
      </c>
      <c r="K86" s="291" t="n">
        <f aca="false">K32+K35+K43+K45+K47+K49+K58+K64+K69+K81+K84+K65+K66+K70+K71+K72+K73+K85</f>
        <v>0</v>
      </c>
      <c r="L86" s="291" t="n">
        <f aca="false">L32+L35+L43+L45+L47+L49+L58+L64+L69+L81+L84+L65+L66+L70+L71+L72+L73+L85</f>
        <v>0</v>
      </c>
      <c r="M86" s="291" t="n">
        <f aca="false">M32+M35+M43+M45+M47+M49+M58+M64+M69+M81+M84+M65+M66+M70+M71+M72+M73+M85</f>
        <v>0</v>
      </c>
      <c r="N86" s="291" t="n">
        <f aca="false">N32+N35+N43+N45+N47+N49+N58+N64+N69+N81+N84+N65+N66+N70+N71+N72+N73+N85</f>
        <v>0</v>
      </c>
      <c r="O86" s="291" t="n">
        <f aca="false">O32+O35+O43+O45+O47+O49+O58+O64+O69+O81+O84+O65+O66+O70+O71+O72+O73+O85</f>
        <v>0</v>
      </c>
      <c r="P86" s="291" t="n">
        <f aca="false">P32+P35+P43+P45+P47+P49+P58+P64+P69+P81+P84+P65+P66+P70+P71+P72+P73+P85</f>
        <v>0</v>
      </c>
      <c r="Q86" s="271"/>
    </row>
    <row r="87" customFormat="false" ht="12.75" hidden="false" customHeight="false" outlineLevel="0" collapsed="false">
      <c r="D87" s="270"/>
      <c r="E87" s="270"/>
      <c r="F87" s="270"/>
      <c r="G87" s="270"/>
      <c r="H87" s="270"/>
      <c r="I87" s="270"/>
      <c r="J87" s="270"/>
      <c r="K87" s="270"/>
      <c r="L87" s="270"/>
      <c r="M87" s="270"/>
      <c r="N87" s="270"/>
      <c r="O87" s="270"/>
      <c r="P87" s="270"/>
    </row>
    <row r="88" customFormat="false" ht="12.75" hidden="false" customHeight="false" outlineLevel="0" collapsed="false">
      <c r="A88" s="292"/>
      <c r="B88" s="293"/>
      <c r="C88" s="293"/>
      <c r="D88" s="294" t="n">
        <v>37258</v>
      </c>
      <c r="E88" s="294" t="n">
        <v>37289</v>
      </c>
      <c r="F88" s="294" t="n">
        <v>37317</v>
      </c>
      <c r="G88" s="294" t="n">
        <v>37348</v>
      </c>
      <c r="H88" s="294" t="n">
        <v>37378</v>
      </c>
      <c r="I88" s="294" t="n">
        <v>37409</v>
      </c>
      <c r="J88" s="294" t="n">
        <v>37439</v>
      </c>
      <c r="K88" s="294" t="n">
        <v>37470</v>
      </c>
      <c r="L88" s="294" t="n">
        <v>37501</v>
      </c>
      <c r="M88" s="294" t="n">
        <v>37531</v>
      </c>
      <c r="N88" s="294" t="n">
        <v>37562</v>
      </c>
      <c r="O88" s="294" t="n">
        <v>37592</v>
      </c>
      <c r="P88" s="295" t="s">
        <v>141</v>
      </c>
      <c r="Q88" s="296"/>
      <c r="R88" s="296"/>
      <c r="S88" s="296"/>
      <c r="T88" s="296"/>
      <c r="U88" s="296"/>
      <c r="V88" s="296"/>
      <c r="W88" s="296"/>
      <c r="X88" s="296"/>
      <c r="Y88" s="296"/>
      <c r="Z88" s="296"/>
      <c r="AA88" s="296"/>
      <c r="AB88" s="296"/>
      <c r="AC88" s="296"/>
      <c r="AD88" s="296"/>
      <c r="AE88" s="296"/>
      <c r="AF88" s="296"/>
      <c r="AG88" s="296"/>
      <c r="AH88" s="296"/>
      <c r="AI88" s="296"/>
      <c r="AJ88" s="296"/>
      <c r="AK88" s="296"/>
      <c r="AL88" s="296"/>
      <c r="AM88" s="296"/>
      <c r="AN88" s="296"/>
      <c r="AO88" s="296"/>
      <c r="AP88" s="296"/>
      <c r="AQ88" s="296"/>
      <c r="AR88" s="296"/>
      <c r="AS88" s="296"/>
      <c r="AT88" s="296"/>
      <c r="AU88" s="296"/>
      <c r="AV88" s="296"/>
      <c r="AW88" s="296"/>
      <c r="AX88" s="296"/>
      <c r="AY88" s="296"/>
      <c r="AZ88" s="296"/>
      <c r="BA88" s="296"/>
      <c r="BB88" s="296"/>
      <c r="BC88" s="296"/>
      <c r="BD88" s="296"/>
      <c r="BE88" s="296"/>
      <c r="BF88" s="296"/>
      <c r="BG88" s="296"/>
      <c r="BH88" s="296"/>
      <c r="BI88" s="296"/>
      <c r="BJ88" s="296"/>
      <c r="BK88" s="296"/>
      <c r="BL88" s="296"/>
      <c r="BM88" s="296"/>
      <c r="BN88" s="296"/>
      <c r="BO88" s="296"/>
      <c r="BP88" s="296"/>
      <c r="BQ88" s="296"/>
      <c r="BR88" s="296"/>
      <c r="BS88" s="296"/>
      <c r="BT88" s="296"/>
      <c r="BU88" s="296"/>
      <c r="BV88" s="296"/>
      <c r="BW88" s="296"/>
      <c r="BX88" s="296"/>
      <c r="BY88" s="296"/>
      <c r="BZ88" s="296"/>
      <c r="CA88" s="296"/>
      <c r="CB88" s="296"/>
      <c r="CC88" s="296"/>
      <c r="CD88" s="296"/>
      <c r="CE88" s="296"/>
      <c r="CF88" s="296"/>
      <c r="CG88" s="296"/>
      <c r="CH88" s="296"/>
      <c r="CI88" s="296"/>
      <c r="CJ88" s="296"/>
      <c r="CK88" s="296"/>
      <c r="CL88" s="296"/>
      <c r="CM88" s="296"/>
      <c r="CN88" s="296"/>
      <c r="CO88" s="296"/>
      <c r="CP88" s="296"/>
      <c r="CQ88" s="296"/>
      <c r="CR88" s="296"/>
      <c r="CS88" s="296"/>
      <c r="CT88" s="296"/>
      <c r="CU88" s="296"/>
      <c r="CV88" s="296"/>
      <c r="CW88" s="296"/>
      <c r="CX88" s="296"/>
      <c r="CY88" s="296"/>
      <c r="CZ88" s="296"/>
      <c r="DA88" s="296"/>
      <c r="DB88" s="296"/>
      <c r="DC88" s="296"/>
      <c r="DD88" s="296"/>
      <c r="DE88" s="296"/>
      <c r="DF88" s="296"/>
      <c r="DG88" s="296"/>
      <c r="DH88" s="296"/>
      <c r="DI88" s="296"/>
      <c r="DJ88" s="296"/>
      <c r="DK88" s="296"/>
      <c r="DL88" s="296"/>
      <c r="DM88" s="296"/>
      <c r="DN88" s="296"/>
      <c r="DO88" s="296"/>
      <c r="DP88" s="296"/>
      <c r="DQ88" s="296"/>
      <c r="DR88" s="296"/>
      <c r="DS88" s="296"/>
      <c r="DT88" s="296"/>
      <c r="DU88" s="296"/>
      <c r="DV88" s="296"/>
      <c r="DW88" s="296"/>
      <c r="DX88" s="296"/>
      <c r="DY88" s="296"/>
      <c r="DZ88" s="296"/>
      <c r="EA88" s="296"/>
      <c r="EB88" s="296"/>
      <c r="EC88" s="296"/>
      <c r="ED88" s="296"/>
      <c r="EE88" s="296"/>
      <c r="EF88" s="296"/>
      <c r="EG88" s="296"/>
      <c r="EH88" s="296"/>
      <c r="EI88" s="296"/>
      <c r="EJ88" s="296"/>
      <c r="EK88" s="296"/>
      <c r="EL88" s="296"/>
      <c r="EM88" s="296"/>
      <c r="EN88" s="296"/>
      <c r="EO88" s="296"/>
      <c r="EP88" s="296"/>
      <c r="EQ88" s="296"/>
      <c r="ER88" s="296"/>
      <c r="ES88" s="296"/>
      <c r="ET88" s="296"/>
      <c r="EU88" s="296"/>
      <c r="EV88" s="296"/>
      <c r="EW88" s="296"/>
      <c r="EX88" s="296"/>
      <c r="EY88" s="296"/>
      <c r="EZ88" s="296"/>
      <c r="FA88" s="296"/>
      <c r="FB88" s="296"/>
      <c r="FC88" s="296"/>
      <c r="FD88" s="296"/>
      <c r="FE88" s="296"/>
      <c r="FF88" s="296"/>
      <c r="FG88" s="296"/>
      <c r="FH88" s="296"/>
      <c r="FI88" s="296"/>
      <c r="FJ88" s="296"/>
      <c r="FK88" s="296"/>
      <c r="FL88" s="296"/>
      <c r="FM88" s="296"/>
      <c r="FN88" s="296"/>
      <c r="FO88" s="296"/>
      <c r="FP88" s="296"/>
      <c r="FQ88" s="296"/>
      <c r="FR88" s="296"/>
      <c r="FS88" s="296"/>
      <c r="FT88" s="296"/>
      <c r="FU88" s="296"/>
      <c r="FV88" s="296"/>
      <c r="FW88" s="296"/>
      <c r="FX88" s="296"/>
      <c r="FY88" s="296"/>
      <c r="FZ88" s="296"/>
      <c r="GA88" s="296"/>
      <c r="GB88" s="296"/>
      <c r="GC88" s="296"/>
      <c r="GD88" s="296"/>
      <c r="GE88" s="296"/>
      <c r="GF88" s="296"/>
      <c r="GG88" s="296"/>
      <c r="GH88" s="296"/>
      <c r="GI88" s="296"/>
      <c r="GJ88" s="296"/>
      <c r="GK88" s="296"/>
      <c r="GL88" s="296"/>
      <c r="GM88" s="296"/>
      <c r="GN88" s="296"/>
      <c r="GO88" s="296"/>
      <c r="GP88" s="296"/>
      <c r="GQ88" s="296"/>
      <c r="GR88" s="296"/>
      <c r="GS88" s="296"/>
      <c r="GT88" s="296"/>
      <c r="GU88" s="296"/>
      <c r="GV88" s="296"/>
      <c r="GW88" s="296"/>
      <c r="GX88" s="296"/>
      <c r="GY88" s="296"/>
      <c r="GZ88" s="296"/>
      <c r="HA88" s="296"/>
      <c r="HB88" s="296"/>
      <c r="HC88" s="296"/>
      <c r="HD88" s="296"/>
      <c r="HE88" s="296"/>
      <c r="HF88" s="296"/>
      <c r="HG88" s="296"/>
      <c r="HH88" s="296"/>
      <c r="HI88" s="296"/>
      <c r="HJ88" s="296"/>
      <c r="HK88" s="296"/>
      <c r="HL88" s="296"/>
      <c r="HM88" s="296"/>
      <c r="HN88" s="296"/>
      <c r="HO88" s="296"/>
      <c r="HP88" s="296"/>
      <c r="HQ88" s="296"/>
      <c r="HR88" s="296"/>
      <c r="HS88" s="296"/>
      <c r="HT88" s="296"/>
      <c r="HU88" s="296"/>
      <c r="HV88" s="296"/>
      <c r="HW88" s="296"/>
      <c r="HX88" s="296"/>
      <c r="HY88" s="296"/>
      <c r="HZ88" s="296"/>
      <c r="IA88" s="296"/>
      <c r="IB88" s="296"/>
      <c r="IC88" s="296"/>
      <c r="ID88" s="296"/>
      <c r="IE88" s="296"/>
      <c r="IF88" s="296"/>
      <c r="IG88" s="296"/>
      <c r="IH88" s="296"/>
      <c r="II88" s="296"/>
      <c r="IJ88" s="296"/>
      <c r="IK88" s="296"/>
      <c r="IL88" s="296"/>
      <c r="IM88" s="296"/>
      <c r="IN88" s="296"/>
      <c r="IO88" s="296"/>
      <c r="IP88" s="296"/>
      <c r="IQ88" s="296"/>
      <c r="IR88" s="296"/>
      <c r="IS88" s="296"/>
      <c r="IT88" s="296"/>
      <c r="IU88" s="296"/>
      <c r="IV88" s="296"/>
      <c r="IW88" s="296"/>
    </row>
    <row r="89" customFormat="false" ht="12.75" hidden="false" customHeight="false" outlineLevel="0" collapsed="false">
      <c r="A89" s="258" t="s">
        <v>299</v>
      </c>
      <c r="B89" s="197"/>
      <c r="C89" s="197"/>
      <c r="D89" s="297"/>
      <c r="E89" s="297"/>
      <c r="F89" s="297"/>
      <c r="G89" s="297"/>
      <c r="H89" s="297"/>
      <c r="I89" s="297"/>
      <c r="J89" s="297"/>
      <c r="K89" s="297"/>
      <c r="L89" s="297"/>
      <c r="M89" s="297"/>
      <c r="N89" s="297"/>
      <c r="O89" s="297"/>
      <c r="P89" s="297"/>
      <c r="Q89" s="298"/>
      <c r="R89" s="298"/>
      <c r="S89" s="298"/>
      <c r="T89" s="298"/>
      <c r="U89" s="298"/>
      <c r="V89" s="298"/>
      <c r="W89" s="298"/>
      <c r="X89" s="298"/>
      <c r="Y89" s="298"/>
      <c r="Z89" s="298"/>
      <c r="AA89" s="298"/>
      <c r="AB89" s="298"/>
      <c r="AC89" s="298"/>
      <c r="AD89" s="298"/>
      <c r="AE89" s="298"/>
      <c r="AF89" s="298"/>
      <c r="AG89" s="298"/>
      <c r="AH89" s="298"/>
      <c r="AI89" s="298"/>
      <c r="AJ89" s="298"/>
      <c r="AK89" s="298"/>
      <c r="AL89" s="298"/>
      <c r="AM89" s="298"/>
      <c r="AN89" s="298"/>
      <c r="AO89" s="298"/>
      <c r="AP89" s="298"/>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c r="HV89" s="298"/>
      <c r="HW89" s="298"/>
      <c r="HX89" s="298"/>
      <c r="HY89" s="298"/>
      <c r="HZ89" s="298"/>
      <c r="IA89" s="298"/>
      <c r="IB89" s="298"/>
      <c r="IC89" s="298"/>
      <c r="ID89" s="298"/>
      <c r="IE89" s="298"/>
      <c r="IF89" s="298"/>
      <c r="IG89" s="298"/>
      <c r="IH89" s="298"/>
      <c r="II89" s="298"/>
      <c r="IJ89" s="298"/>
      <c r="IK89" s="298"/>
      <c r="IL89" s="298"/>
      <c r="IM89" s="298"/>
      <c r="IN89" s="298"/>
      <c r="IO89" s="298"/>
      <c r="IP89" s="298"/>
      <c r="IQ89" s="298"/>
      <c r="IR89" s="298"/>
      <c r="IS89" s="298"/>
      <c r="IT89" s="298"/>
      <c r="IU89" s="298"/>
      <c r="IV89" s="298"/>
      <c r="IW89" s="298"/>
    </row>
    <row r="90" customFormat="false" ht="12.75" hidden="false" customHeight="false" outlineLevel="0" collapsed="false">
      <c r="A90" s="298"/>
      <c r="B90" s="299" t="s">
        <v>300</v>
      </c>
      <c r="C90" s="197"/>
      <c r="D90" s="297"/>
      <c r="E90" s="297"/>
      <c r="F90" s="297"/>
      <c r="G90" s="297"/>
      <c r="H90" s="297"/>
      <c r="I90" s="297"/>
      <c r="J90" s="297"/>
      <c r="K90" s="297"/>
      <c r="L90" s="297"/>
      <c r="M90" s="297"/>
      <c r="N90" s="297"/>
      <c r="O90" s="297"/>
      <c r="P90" s="297" t="n">
        <f aca="false">SUM(D90:O90)</f>
        <v>0</v>
      </c>
      <c r="Q90" s="298"/>
      <c r="R90" s="298"/>
      <c r="S90" s="298"/>
      <c r="T90" s="298"/>
      <c r="U90" s="298"/>
      <c r="V90" s="298"/>
      <c r="W90" s="298"/>
      <c r="X90" s="298"/>
      <c r="Y90" s="298"/>
      <c r="Z90" s="298"/>
      <c r="AA90" s="298"/>
      <c r="AB90" s="298"/>
      <c r="AC90" s="298"/>
      <c r="AD90" s="298"/>
      <c r="AE90" s="298"/>
      <c r="AF90" s="298"/>
      <c r="AG90" s="298"/>
      <c r="AH90" s="298"/>
      <c r="AI90" s="298"/>
      <c r="AJ90" s="298"/>
      <c r="AK90" s="298"/>
      <c r="AL90" s="298"/>
      <c r="AM90" s="298"/>
      <c r="AN90" s="298"/>
      <c r="AO90" s="298"/>
      <c r="AP90" s="298"/>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c r="HV90" s="298"/>
      <c r="HW90" s="298"/>
      <c r="HX90" s="298"/>
      <c r="HY90" s="298"/>
      <c r="HZ90" s="298"/>
      <c r="IA90" s="298"/>
      <c r="IB90" s="298"/>
      <c r="IC90" s="298"/>
      <c r="ID90" s="298"/>
      <c r="IE90" s="298"/>
      <c r="IF90" s="298"/>
      <c r="IG90" s="298"/>
      <c r="IH90" s="298"/>
      <c r="II90" s="298"/>
      <c r="IJ90" s="298"/>
      <c r="IK90" s="298"/>
      <c r="IL90" s="298"/>
      <c r="IM90" s="298"/>
      <c r="IN90" s="298"/>
      <c r="IO90" s="298"/>
      <c r="IP90" s="298"/>
      <c r="IQ90" s="298"/>
      <c r="IR90" s="298"/>
      <c r="IS90" s="298"/>
      <c r="IT90" s="298"/>
      <c r="IU90" s="298"/>
      <c r="IV90" s="298"/>
      <c r="IW90" s="298"/>
    </row>
    <row r="91" customFormat="false" ht="12.75" hidden="false" customHeight="false" outlineLevel="0" collapsed="false">
      <c r="A91" s="298"/>
      <c r="B91" s="299" t="s">
        <v>301</v>
      </c>
      <c r="C91" s="197"/>
      <c r="D91" s="297"/>
      <c r="E91" s="297"/>
      <c r="F91" s="297"/>
      <c r="G91" s="297"/>
      <c r="H91" s="297"/>
      <c r="I91" s="297"/>
      <c r="J91" s="297"/>
      <c r="K91" s="297"/>
      <c r="L91" s="297"/>
      <c r="M91" s="297"/>
      <c r="N91" s="297"/>
      <c r="O91" s="297"/>
      <c r="P91" s="297" t="n">
        <f aca="false">SUM(D91:O91)</f>
        <v>0</v>
      </c>
      <c r="Q91" s="298"/>
      <c r="R91" s="298"/>
      <c r="S91" s="298"/>
      <c r="T91" s="298"/>
      <c r="U91" s="298"/>
      <c r="V91" s="298"/>
      <c r="W91" s="298"/>
      <c r="X91" s="298"/>
      <c r="Y91" s="298"/>
      <c r="Z91" s="298"/>
      <c r="AA91" s="298"/>
      <c r="AB91" s="298"/>
      <c r="AC91" s="298"/>
      <c r="AD91" s="298"/>
      <c r="AE91" s="298"/>
      <c r="AF91" s="298"/>
      <c r="AG91" s="298"/>
      <c r="AH91" s="298"/>
      <c r="AI91" s="298"/>
      <c r="AJ91" s="298"/>
      <c r="AK91" s="298"/>
      <c r="AL91" s="298"/>
      <c r="AM91" s="298"/>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c r="HV91" s="298"/>
      <c r="HW91" s="298"/>
      <c r="HX91" s="298"/>
      <c r="HY91" s="298"/>
      <c r="HZ91" s="298"/>
      <c r="IA91" s="298"/>
      <c r="IB91" s="298"/>
      <c r="IC91" s="298"/>
      <c r="ID91" s="298"/>
      <c r="IE91" s="298"/>
      <c r="IF91" s="298"/>
      <c r="IG91" s="298"/>
      <c r="IH91" s="298"/>
      <c r="II91" s="298"/>
      <c r="IJ91" s="298"/>
      <c r="IK91" s="298"/>
      <c r="IL91" s="298"/>
      <c r="IM91" s="298"/>
      <c r="IN91" s="298"/>
      <c r="IO91" s="298"/>
      <c r="IP91" s="298"/>
      <c r="IQ91" s="298"/>
      <c r="IR91" s="298"/>
      <c r="IS91" s="298"/>
      <c r="IT91" s="298"/>
      <c r="IU91" s="298"/>
      <c r="IV91" s="298"/>
      <c r="IW91" s="298"/>
    </row>
    <row r="92" customFormat="false" ht="12.75" hidden="false" customHeight="false" outlineLevel="0" collapsed="false">
      <c r="A92" s="298"/>
      <c r="B92" s="299" t="s">
        <v>302</v>
      </c>
      <c r="C92" s="197"/>
      <c r="D92" s="297"/>
      <c r="E92" s="297"/>
      <c r="F92" s="297"/>
      <c r="G92" s="297"/>
      <c r="H92" s="297"/>
      <c r="I92" s="297"/>
      <c r="J92" s="297"/>
      <c r="K92" s="297"/>
      <c r="L92" s="297"/>
      <c r="M92" s="297"/>
      <c r="N92" s="297"/>
      <c r="O92" s="297"/>
      <c r="P92" s="297" t="n">
        <f aca="false">SUM(D92:O92)</f>
        <v>0</v>
      </c>
      <c r="Q92" s="298"/>
      <c r="R92" s="298"/>
      <c r="S92" s="298"/>
      <c r="T92" s="298"/>
      <c r="U92" s="298"/>
      <c r="V92" s="298"/>
      <c r="W92" s="298"/>
      <c r="X92" s="298"/>
      <c r="Y92" s="298"/>
      <c r="Z92" s="298"/>
      <c r="AA92" s="298"/>
      <c r="AB92" s="298"/>
      <c r="AC92" s="298"/>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c r="HV92" s="298"/>
      <c r="HW92" s="298"/>
      <c r="HX92" s="298"/>
      <c r="HY92" s="298"/>
      <c r="HZ92" s="298"/>
      <c r="IA92" s="298"/>
      <c r="IB92" s="298"/>
      <c r="IC92" s="298"/>
      <c r="ID92" s="298"/>
      <c r="IE92" s="298"/>
      <c r="IF92" s="298"/>
      <c r="IG92" s="298"/>
      <c r="IH92" s="298"/>
      <c r="II92" s="298"/>
      <c r="IJ92" s="298"/>
      <c r="IK92" s="298"/>
      <c r="IL92" s="298"/>
      <c r="IM92" s="298"/>
      <c r="IN92" s="298"/>
      <c r="IO92" s="298"/>
      <c r="IP92" s="298"/>
      <c r="IQ92" s="298"/>
      <c r="IR92" s="298"/>
      <c r="IS92" s="298"/>
      <c r="IT92" s="298"/>
      <c r="IU92" s="298"/>
      <c r="IV92" s="298"/>
      <c r="IW92" s="298"/>
    </row>
    <row r="93" customFormat="false" ht="12.75" hidden="false" customHeight="false" outlineLevel="0" collapsed="false">
      <c r="A93" s="298"/>
      <c r="B93" s="299" t="s">
        <v>303</v>
      </c>
      <c r="C93" s="197"/>
      <c r="D93" s="297"/>
      <c r="E93" s="297"/>
      <c r="F93" s="297"/>
      <c r="G93" s="297"/>
      <c r="H93" s="297"/>
      <c r="I93" s="297"/>
      <c r="J93" s="297"/>
      <c r="K93" s="297"/>
      <c r="L93" s="297"/>
      <c r="M93" s="297"/>
      <c r="N93" s="297"/>
      <c r="O93" s="297"/>
      <c r="P93" s="297" t="n">
        <f aca="false">SUM(D93:O93)</f>
        <v>0</v>
      </c>
      <c r="Q93" s="298"/>
      <c r="R93" s="298"/>
      <c r="S93" s="298"/>
      <c r="T93" s="298"/>
      <c r="U93" s="298"/>
      <c r="V93" s="298"/>
      <c r="W93" s="298"/>
      <c r="X93" s="298"/>
      <c r="Y93" s="298"/>
      <c r="Z93" s="298"/>
      <c r="AA93" s="298"/>
      <c r="AB93" s="298"/>
      <c r="AC93" s="298"/>
      <c r="AD93" s="298"/>
      <c r="AE93" s="298"/>
      <c r="AF93" s="298"/>
      <c r="AG93" s="298"/>
      <c r="AH93" s="298"/>
      <c r="AI93" s="298"/>
      <c r="AJ93" s="298"/>
      <c r="AK93" s="298"/>
      <c r="AL93" s="298"/>
      <c r="AM93" s="298"/>
      <c r="AN93" s="298"/>
      <c r="AO93" s="298"/>
      <c r="AP93" s="298"/>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c r="HV93" s="298"/>
      <c r="HW93" s="298"/>
      <c r="HX93" s="298"/>
      <c r="HY93" s="298"/>
      <c r="HZ93" s="298"/>
      <c r="IA93" s="298"/>
      <c r="IB93" s="298"/>
      <c r="IC93" s="298"/>
      <c r="ID93" s="298"/>
      <c r="IE93" s="298"/>
      <c r="IF93" s="298"/>
      <c r="IG93" s="298"/>
      <c r="IH93" s="298"/>
      <c r="II93" s="298"/>
      <c r="IJ93" s="298"/>
      <c r="IK93" s="298"/>
      <c r="IL93" s="298"/>
      <c r="IM93" s="298"/>
      <c r="IN93" s="298"/>
      <c r="IO93" s="298"/>
      <c r="IP93" s="298"/>
      <c r="IQ93" s="298"/>
      <c r="IR93" s="298"/>
      <c r="IS93" s="298"/>
      <c r="IT93" s="298"/>
      <c r="IU93" s="298"/>
      <c r="IV93" s="298"/>
      <c r="IW93" s="298"/>
    </row>
    <row r="94" customFormat="false" ht="12.75" hidden="false" customHeight="false" outlineLevel="0" collapsed="false">
      <c r="A94" s="298"/>
      <c r="B94" s="299" t="s">
        <v>304</v>
      </c>
      <c r="C94" s="197"/>
      <c r="D94" s="297"/>
      <c r="E94" s="297"/>
      <c r="F94" s="297"/>
      <c r="G94" s="297"/>
      <c r="H94" s="297"/>
      <c r="I94" s="297"/>
      <c r="J94" s="297"/>
      <c r="K94" s="297"/>
      <c r="L94" s="297"/>
      <c r="M94" s="297"/>
      <c r="N94" s="297"/>
      <c r="O94" s="297"/>
      <c r="P94" s="297" t="n">
        <f aca="false">SUM(D94:O94)</f>
        <v>0</v>
      </c>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c r="HV94" s="298"/>
      <c r="HW94" s="298"/>
      <c r="HX94" s="298"/>
      <c r="HY94" s="298"/>
      <c r="HZ94" s="298"/>
      <c r="IA94" s="298"/>
      <c r="IB94" s="298"/>
      <c r="IC94" s="298"/>
      <c r="ID94" s="298"/>
      <c r="IE94" s="298"/>
      <c r="IF94" s="298"/>
      <c r="IG94" s="298"/>
      <c r="IH94" s="298"/>
      <c r="II94" s="298"/>
      <c r="IJ94" s="298"/>
      <c r="IK94" s="298"/>
      <c r="IL94" s="298"/>
      <c r="IM94" s="298"/>
      <c r="IN94" s="298"/>
      <c r="IO94" s="298"/>
      <c r="IP94" s="298"/>
      <c r="IQ94" s="298"/>
      <c r="IR94" s="298"/>
      <c r="IS94" s="298"/>
      <c r="IT94" s="298"/>
      <c r="IU94" s="298"/>
      <c r="IV94" s="298"/>
      <c r="IW94" s="298"/>
    </row>
    <row r="95" customFormat="false" ht="12.75" hidden="false" customHeight="false" outlineLevel="0" collapsed="false">
      <c r="A95" s="298"/>
      <c r="B95" s="299" t="s">
        <v>305</v>
      </c>
      <c r="C95" s="197"/>
      <c r="D95" s="297"/>
      <c r="E95" s="297"/>
      <c r="F95" s="297"/>
      <c r="G95" s="297"/>
      <c r="H95" s="297"/>
      <c r="I95" s="297"/>
      <c r="J95" s="297"/>
      <c r="K95" s="297"/>
      <c r="L95" s="297"/>
      <c r="M95" s="297"/>
      <c r="N95" s="297"/>
      <c r="O95" s="297"/>
      <c r="P95" s="297" t="n">
        <f aca="false">SUM(D95:O95)</f>
        <v>0</v>
      </c>
      <c r="Q95" s="298"/>
      <c r="R95" s="298"/>
      <c r="S95" s="298"/>
      <c r="T95" s="298"/>
      <c r="U95" s="298"/>
      <c r="V95" s="298"/>
      <c r="W95" s="298"/>
      <c r="X95" s="298"/>
      <c r="Y95" s="298"/>
      <c r="Z95" s="298"/>
      <c r="AA95" s="298"/>
      <c r="AB95" s="298"/>
      <c r="AC95" s="298"/>
      <c r="AD95" s="298"/>
      <c r="AE95" s="298"/>
      <c r="AF95" s="298"/>
      <c r="AG95" s="298"/>
      <c r="AH95" s="298"/>
      <c r="AI95" s="298"/>
      <c r="AJ95" s="298"/>
      <c r="AK95" s="298"/>
      <c r="AL95" s="298"/>
      <c r="AM95" s="298"/>
      <c r="AN95" s="298"/>
      <c r="AO95" s="298"/>
      <c r="AP95" s="298"/>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c r="HV95" s="298"/>
      <c r="HW95" s="298"/>
      <c r="HX95" s="298"/>
      <c r="HY95" s="298"/>
      <c r="HZ95" s="298"/>
      <c r="IA95" s="298"/>
      <c r="IB95" s="298"/>
      <c r="IC95" s="298"/>
      <c r="ID95" s="298"/>
      <c r="IE95" s="298"/>
      <c r="IF95" s="298"/>
      <c r="IG95" s="298"/>
      <c r="IH95" s="298"/>
      <c r="II95" s="298"/>
      <c r="IJ95" s="298"/>
      <c r="IK95" s="298"/>
      <c r="IL95" s="298"/>
      <c r="IM95" s="298"/>
      <c r="IN95" s="298"/>
      <c r="IO95" s="298"/>
      <c r="IP95" s="298"/>
      <c r="IQ95" s="298"/>
      <c r="IR95" s="298"/>
      <c r="IS95" s="298"/>
      <c r="IT95" s="298"/>
      <c r="IU95" s="298"/>
      <c r="IV95" s="298"/>
      <c r="IW95" s="298"/>
    </row>
    <row r="96" customFormat="false" ht="12.75" hidden="false" customHeight="false" outlineLevel="0" collapsed="false">
      <c r="A96" s="298"/>
      <c r="B96" s="299" t="s">
        <v>306</v>
      </c>
      <c r="C96" s="197"/>
      <c r="D96" s="297"/>
      <c r="E96" s="297"/>
      <c r="F96" s="297"/>
      <c r="G96" s="297"/>
      <c r="H96" s="297"/>
      <c r="I96" s="297"/>
      <c r="J96" s="297"/>
      <c r="K96" s="297"/>
      <c r="L96" s="297"/>
      <c r="M96" s="297"/>
      <c r="N96" s="297"/>
      <c r="O96" s="297"/>
      <c r="P96" s="297" t="n">
        <f aca="false">SUM(D96:O96)</f>
        <v>0</v>
      </c>
      <c r="Q96" s="298"/>
      <c r="R96" s="298"/>
      <c r="S96" s="298"/>
      <c r="T96" s="298"/>
      <c r="U96" s="298"/>
      <c r="V96" s="298"/>
      <c r="W96" s="298"/>
      <c r="X96" s="298"/>
      <c r="Y96" s="298"/>
      <c r="Z96" s="298"/>
      <c r="AA96" s="298"/>
      <c r="AB96" s="298"/>
      <c r="AC96" s="298"/>
      <c r="AD96" s="298"/>
      <c r="AE96" s="298"/>
      <c r="AF96" s="298"/>
      <c r="AG96" s="298"/>
      <c r="AH96" s="298"/>
      <c r="AI96" s="298"/>
      <c r="AJ96" s="298"/>
      <c r="AK96" s="298"/>
      <c r="AL96" s="298"/>
      <c r="AM96" s="298"/>
      <c r="AN96" s="298"/>
      <c r="AO96" s="298"/>
      <c r="AP96" s="298"/>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c r="HV96" s="298"/>
      <c r="HW96" s="298"/>
      <c r="HX96" s="298"/>
      <c r="HY96" s="298"/>
      <c r="HZ96" s="298"/>
      <c r="IA96" s="298"/>
      <c r="IB96" s="298"/>
      <c r="IC96" s="298"/>
      <c r="ID96" s="298"/>
      <c r="IE96" s="298"/>
      <c r="IF96" s="298"/>
      <c r="IG96" s="298"/>
      <c r="IH96" s="298"/>
      <c r="II96" s="298"/>
      <c r="IJ96" s="298"/>
      <c r="IK96" s="298"/>
      <c r="IL96" s="298"/>
      <c r="IM96" s="298"/>
      <c r="IN96" s="298"/>
      <c r="IO96" s="298"/>
      <c r="IP96" s="298"/>
      <c r="IQ96" s="298"/>
      <c r="IR96" s="298"/>
      <c r="IS96" s="298"/>
      <c r="IT96" s="298"/>
      <c r="IU96" s="298"/>
      <c r="IV96" s="298"/>
      <c r="IW96" s="298"/>
    </row>
    <row r="97" customFormat="false" ht="12.75" hidden="false" customHeight="false" outlineLevel="0" collapsed="false">
      <c r="A97" s="298"/>
      <c r="B97" s="299" t="s">
        <v>307</v>
      </c>
      <c r="C97" s="197"/>
      <c r="D97" s="297"/>
      <c r="E97" s="297"/>
      <c r="F97" s="297"/>
      <c r="G97" s="297"/>
      <c r="H97" s="297"/>
      <c r="I97" s="297"/>
      <c r="J97" s="297"/>
      <c r="K97" s="297"/>
      <c r="L97" s="297"/>
      <c r="M97" s="297"/>
      <c r="N97" s="297"/>
      <c r="O97" s="297"/>
      <c r="P97" s="297" t="n">
        <f aca="false">SUM(D97:O97)</f>
        <v>0</v>
      </c>
      <c r="Q97" s="298"/>
      <c r="R97" s="298"/>
      <c r="S97" s="298"/>
      <c r="T97" s="298"/>
      <c r="U97" s="298"/>
      <c r="V97" s="298"/>
      <c r="W97" s="298"/>
      <c r="X97" s="298"/>
      <c r="Y97" s="298"/>
      <c r="Z97" s="298"/>
      <c r="AA97" s="298"/>
      <c r="AB97" s="298"/>
      <c r="AC97" s="298"/>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c r="HV97" s="298"/>
      <c r="HW97" s="298"/>
      <c r="HX97" s="298"/>
      <c r="HY97" s="298"/>
      <c r="HZ97" s="298"/>
      <c r="IA97" s="298"/>
      <c r="IB97" s="298"/>
      <c r="IC97" s="298"/>
      <c r="ID97" s="298"/>
      <c r="IE97" s="298"/>
      <c r="IF97" s="298"/>
      <c r="IG97" s="298"/>
      <c r="IH97" s="298"/>
      <c r="II97" s="298"/>
      <c r="IJ97" s="298"/>
      <c r="IK97" s="298"/>
      <c r="IL97" s="298"/>
      <c r="IM97" s="298"/>
      <c r="IN97" s="298"/>
      <c r="IO97" s="298"/>
      <c r="IP97" s="298"/>
      <c r="IQ97" s="298"/>
      <c r="IR97" s="298"/>
      <c r="IS97" s="298"/>
      <c r="IT97" s="298"/>
      <c r="IU97" s="298"/>
      <c r="IV97" s="298"/>
      <c r="IW97" s="298"/>
    </row>
    <row r="98" customFormat="false" ht="12.75" hidden="false" customHeight="false" outlineLevel="0" collapsed="false">
      <c r="A98" s="298"/>
      <c r="B98" s="299" t="s">
        <v>308</v>
      </c>
      <c r="C98" s="197"/>
      <c r="D98" s="297"/>
      <c r="E98" s="297"/>
      <c r="F98" s="297"/>
      <c r="G98" s="297"/>
      <c r="H98" s="297"/>
      <c r="I98" s="297"/>
      <c r="J98" s="297"/>
      <c r="K98" s="297"/>
      <c r="L98" s="297"/>
      <c r="M98" s="297"/>
      <c r="N98" s="297"/>
      <c r="O98" s="297"/>
      <c r="P98" s="297" t="n">
        <f aca="false">SUM(D98:O98)</f>
        <v>0</v>
      </c>
      <c r="Q98" s="298"/>
      <c r="R98" s="298"/>
      <c r="S98" s="298"/>
      <c r="T98" s="298"/>
      <c r="U98" s="298"/>
      <c r="V98" s="298"/>
      <c r="W98" s="298"/>
      <c r="X98" s="298"/>
      <c r="Y98" s="298"/>
      <c r="Z98" s="298"/>
      <c r="AA98" s="298"/>
      <c r="AB98" s="298"/>
      <c r="AC98" s="298"/>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c r="HV98" s="298"/>
      <c r="HW98" s="298"/>
      <c r="HX98" s="298"/>
      <c r="HY98" s="298"/>
      <c r="HZ98" s="298"/>
      <c r="IA98" s="298"/>
      <c r="IB98" s="298"/>
      <c r="IC98" s="298"/>
      <c r="ID98" s="298"/>
      <c r="IE98" s="298"/>
      <c r="IF98" s="298"/>
      <c r="IG98" s="298"/>
      <c r="IH98" s="298"/>
      <c r="II98" s="298"/>
      <c r="IJ98" s="298"/>
      <c r="IK98" s="298"/>
      <c r="IL98" s="298"/>
      <c r="IM98" s="298"/>
      <c r="IN98" s="298"/>
      <c r="IO98" s="298"/>
      <c r="IP98" s="298"/>
      <c r="IQ98" s="298"/>
      <c r="IR98" s="298"/>
      <c r="IS98" s="298"/>
      <c r="IT98" s="298"/>
      <c r="IU98" s="298"/>
      <c r="IV98" s="298"/>
      <c r="IW98" s="298"/>
    </row>
    <row r="99" customFormat="false" ht="12.75" hidden="false" customHeight="false" outlineLevel="0" collapsed="false">
      <c r="A99" s="298"/>
      <c r="B99" s="299" t="s">
        <v>309</v>
      </c>
      <c r="C99" s="197"/>
      <c r="D99" s="297"/>
      <c r="E99" s="297"/>
      <c r="F99" s="297"/>
      <c r="G99" s="297"/>
      <c r="H99" s="297"/>
      <c r="I99" s="297"/>
      <c r="J99" s="297"/>
      <c r="K99" s="297"/>
      <c r="L99" s="297"/>
      <c r="M99" s="297"/>
      <c r="N99" s="297"/>
      <c r="O99" s="297"/>
      <c r="P99" s="297" t="n">
        <f aca="false">SUM(D99:O99)</f>
        <v>0</v>
      </c>
      <c r="Q99" s="298"/>
      <c r="R99" s="298"/>
      <c r="S99" s="298"/>
      <c r="T99" s="298"/>
      <c r="U99" s="298"/>
      <c r="V99" s="298"/>
      <c r="W99" s="298"/>
      <c r="X99" s="298"/>
      <c r="Y99" s="298"/>
      <c r="Z99" s="298"/>
      <c r="AA99" s="298"/>
      <c r="AB99" s="298"/>
      <c r="AC99" s="298"/>
      <c r="AD99" s="298"/>
      <c r="AE99" s="298"/>
      <c r="AF99" s="298"/>
      <c r="AG99" s="298"/>
      <c r="AH99" s="298"/>
      <c r="AI99" s="298"/>
      <c r="AJ99" s="298"/>
      <c r="AK99" s="298"/>
      <c r="AL99" s="298"/>
      <c r="AM99" s="298"/>
      <c r="AN99" s="298"/>
      <c r="AO99" s="298"/>
      <c r="AP99" s="298"/>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c r="HV99" s="298"/>
      <c r="HW99" s="298"/>
      <c r="HX99" s="298"/>
      <c r="HY99" s="298"/>
      <c r="HZ99" s="298"/>
      <c r="IA99" s="298"/>
      <c r="IB99" s="298"/>
      <c r="IC99" s="298"/>
      <c r="ID99" s="298"/>
      <c r="IE99" s="298"/>
      <c r="IF99" s="298"/>
      <c r="IG99" s="298"/>
      <c r="IH99" s="298"/>
      <c r="II99" s="298"/>
      <c r="IJ99" s="298"/>
      <c r="IK99" s="298"/>
      <c r="IL99" s="298"/>
      <c r="IM99" s="298"/>
      <c r="IN99" s="298"/>
      <c r="IO99" s="298"/>
      <c r="IP99" s="298"/>
      <c r="IQ99" s="298"/>
      <c r="IR99" s="298"/>
      <c r="IS99" s="298"/>
      <c r="IT99" s="298"/>
      <c r="IU99" s="298"/>
      <c r="IV99" s="298"/>
      <c r="IW99" s="298"/>
    </row>
    <row r="100" customFormat="false" ht="12.75" hidden="false" customHeight="false" outlineLevel="0" collapsed="false">
      <c r="A100" s="298"/>
      <c r="B100" s="299" t="s">
        <v>310</v>
      </c>
      <c r="C100" s="197"/>
      <c r="D100" s="297"/>
      <c r="E100" s="297"/>
      <c r="F100" s="297"/>
      <c r="G100" s="297"/>
      <c r="H100" s="297"/>
      <c r="I100" s="297"/>
      <c r="J100" s="297"/>
      <c r="K100" s="297"/>
      <c r="L100" s="297"/>
      <c r="M100" s="297"/>
      <c r="N100" s="297"/>
      <c r="O100" s="297"/>
      <c r="P100" s="297" t="n">
        <f aca="false">SUM(D100:O100)</f>
        <v>0</v>
      </c>
      <c r="Q100" s="298"/>
      <c r="R100" s="298"/>
      <c r="S100" s="298"/>
      <c r="T100" s="298"/>
      <c r="U100" s="298"/>
      <c r="V100" s="298"/>
      <c r="W100" s="298"/>
      <c r="X100" s="298"/>
      <c r="Y100" s="298"/>
      <c r="Z100" s="298"/>
      <c r="AA100" s="298"/>
      <c r="AB100" s="298"/>
      <c r="AC100" s="298"/>
      <c r="AD100" s="298"/>
      <c r="AE100" s="298"/>
      <c r="AF100" s="298"/>
      <c r="AG100" s="298"/>
      <c r="AH100" s="298"/>
      <c r="AI100" s="298"/>
      <c r="AJ100" s="298"/>
      <c r="AK100" s="298"/>
      <c r="AL100" s="298"/>
      <c r="AM100" s="298"/>
      <c r="AN100" s="298"/>
      <c r="AO100" s="298"/>
      <c r="AP100" s="298"/>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c r="HV100" s="298"/>
      <c r="HW100" s="298"/>
      <c r="HX100" s="298"/>
      <c r="HY100" s="298"/>
      <c r="HZ100" s="298"/>
      <c r="IA100" s="298"/>
      <c r="IB100" s="298"/>
      <c r="IC100" s="298"/>
      <c r="ID100" s="298"/>
      <c r="IE100" s="298"/>
      <c r="IF100" s="298"/>
      <c r="IG100" s="298"/>
      <c r="IH100" s="298"/>
      <c r="II100" s="298"/>
      <c r="IJ100" s="298"/>
      <c r="IK100" s="298"/>
      <c r="IL100" s="298"/>
      <c r="IM100" s="298"/>
      <c r="IN100" s="298"/>
      <c r="IO100" s="298"/>
      <c r="IP100" s="298"/>
      <c r="IQ100" s="298"/>
      <c r="IR100" s="298"/>
      <c r="IS100" s="298"/>
      <c r="IT100" s="298"/>
      <c r="IU100" s="298"/>
      <c r="IV100" s="298"/>
      <c r="IW100" s="298"/>
    </row>
    <row r="101" customFormat="false" ht="12.75" hidden="false" customHeight="false" outlineLevel="0" collapsed="false">
      <c r="A101" s="298"/>
      <c r="B101" s="299" t="s">
        <v>311</v>
      </c>
      <c r="C101" s="197"/>
      <c r="D101" s="297"/>
      <c r="E101" s="297"/>
      <c r="F101" s="297"/>
      <c r="G101" s="297"/>
      <c r="H101" s="297"/>
      <c r="I101" s="297"/>
      <c r="J101" s="297"/>
      <c r="K101" s="297"/>
      <c r="L101" s="297"/>
      <c r="M101" s="297"/>
      <c r="N101" s="297"/>
      <c r="O101" s="297"/>
      <c r="P101" s="297" t="n">
        <f aca="false">SUM(D101:O101)</f>
        <v>0</v>
      </c>
      <c r="Q101" s="298"/>
      <c r="R101" s="298"/>
      <c r="S101" s="298"/>
      <c r="T101" s="298"/>
      <c r="U101" s="298"/>
      <c r="V101" s="298"/>
      <c r="W101" s="298"/>
      <c r="X101" s="298"/>
      <c r="Y101" s="298"/>
      <c r="Z101" s="298"/>
      <c r="AA101" s="298"/>
      <c r="AB101" s="298"/>
      <c r="AC101" s="298"/>
      <c r="AD101" s="298"/>
      <c r="AE101" s="298"/>
      <c r="AF101" s="298"/>
      <c r="AG101" s="298"/>
      <c r="AH101" s="298"/>
      <c r="AI101" s="298"/>
      <c r="AJ101" s="298"/>
      <c r="AK101" s="298"/>
      <c r="AL101" s="298"/>
      <c r="AM101" s="298"/>
      <c r="AN101" s="298"/>
      <c r="AO101" s="298"/>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c r="HV101" s="298"/>
      <c r="HW101" s="298"/>
      <c r="HX101" s="298"/>
      <c r="HY101" s="298"/>
      <c r="HZ101" s="298"/>
      <c r="IA101" s="298"/>
      <c r="IB101" s="298"/>
      <c r="IC101" s="298"/>
      <c r="ID101" s="298"/>
      <c r="IE101" s="298"/>
      <c r="IF101" s="298"/>
      <c r="IG101" s="298"/>
      <c r="IH101" s="298"/>
      <c r="II101" s="298"/>
      <c r="IJ101" s="298"/>
      <c r="IK101" s="298"/>
      <c r="IL101" s="298"/>
      <c r="IM101" s="298"/>
      <c r="IN101" s="298"/>
      <c r="IO101" s="298"/>
      <c r="IP101" s="298"/>
      <c r="IQ101" s="298"/>
      <c r="IR101" s="298"/>
      <c r="IS101" s="298"/>
      <c r="IT101" s="298"/>
      <c r="IU101" s="298"/>
      <c r="IV101" s="298"/>
      <c r="IW101" s="298"/>
    </row>
    <row r="102" customFormat="false" ht="12.75" hidden="false" customHeight="false" outlineLevel="0" collapsed="false">
      <c r="A102" s="298"/>
      <c r="B102" s="299" t="s">
        <v>312</v>
      </c>
      <c r="C102" s="197"/>
      <c r="D102" s="297"/>
      <c r="E102" s="297"/>
      <c r="F102" s="297"/>
      <c r="G102" s="297"/>
      <c r="H102" s="297"/>
      <c r="I102" s="297"/>
      <c r="J102" s="297"/>
      <c r="K102" s="297"/>
      <c r="L102" s="297"/>
      <c r="M102" s="297"/>
      <c r="N102" s="297"/>
      <c r="O102" s="297"/>
      <c r="P102" s="297" t="n">
        <f aca="false">SUM(D102:O102)</f>
        <v>0</v>
      </c>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c r="HV102" s="298"/>
      <c r="HW102" s="298"/>
      <c r="HX102" s="298"/>
      <c r="HY102" s="298"/>
      <c r="HZ102" s="298"/>
      <c r="IA102" s="298"/>
      <c r="IB102" s="298"/>
      <c r="IC102" s="298"/>
      <c r="ID102" s="298"/>
      <c r="IE102" s="298"/>
      <c r="IF102" s="298"/>
      <c r="IG102" s="298"/>
      <c r="IH102" s="298"/>
      <c r="II102" s="298"/>
      <c r="IJ102" s="298"/>
      <c r="IK102" s="298"/>
      <c r="IL102" s="298"/>
      <c r="IM102" s="298"/>
      <c r="IN102" s="298"/>
      <c r="IO102" s="298"/>
      <c r="IP102" s="298"/>
      <c r="IQ102" s="298"/>
      <c r="IR102" s="298"/>
      <c r="IS102" s="298"/>
      <c r="IT102" s="298"/>
      <c r="IU102" s="298"/>
      <c r="IV102" s="298"/>
      <c r="IW102" s="298"/>
    </row>
    <row r="103" customFormat="false" ht="12.75" hidden="false" customHeight="false" outlineLevel="0" collapsed="false">
      <c r="A103" s="298"/>
      <c r="B103" s="299" t="s">
        <v>313</v>
      </c>
      <c r="C103" s="197"/>
      <c r="D103" s="297"/>
      <c r="E103" s="297"/>
      <c r="F103" s="297"/>
      <c r="G103" s="297"/>
      <c r="H103" s="297"/>
      <c r="I103" s="297"/>
      <c r="J103" s="297"/>
      <c r="K103" s="297"/>
      <c r="L103" s="297"/>
      <c r="M103" s="297"/>
      <c r="N103" s="297"/>
      <c r="O103" s="297"/>
      <c r="P103" s="297" t="n">
        <f aca="false">SUM(D103:O103)</f>
        <v>0</v>
      </c>
      <c r="Q103" s="298"/>
      <c r="R103" s="298"/>
      <c r="S103" s="298"/>
      <c r="T103" s="298"/>
      <c r="U103" s="298"/>
      <c r="V103" s="298"/>
      <c r="W103" s="298"/>
      <c r="X103" s="298"/>
      <c r="Y103" s="298"/>
      <c r="Z103" s="298"/>
      <c r="AA103" s="298"/>
      <c r="AB103" s="298"/>
      <c r="AC103" s="298"/>
      <c r="AD103" s="298"/>
      <c r="AE103" s="298"/>
      <c r="AF103" s="298"/>
      <c r="AG103" s="298"/>
      <c r="AH103" s="298"/>
      <c r="AI103" s="298"/>
      <c r="AJ103" s="298"/>
      <c r="AK103" s="298"/>
      <c r="AL103" s="298"/>
      <c r="AM103" s="298"/>
      <c r="AN103" s="298"/>
      <c r="AO103" s="298"/>
      <c r="AP103" s="298"/>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c r="HV103" s="298"/>
      <c r="HW103" s="298"/>
      <c r="HX103" s="298"/>
      <c r="HY103" s="298"/>
      <c r="HZ103" s="298"/>
      <c r="IA103" s="298"/>
      <c r="IB103" s="298"/>
      <c r="IC103" s="298"/>
      <c r="ID103" s="298"/>
      <c r="IE103" s="298"/>
      <c r="IF103" s="298"/>
      <c r="IG103" s="298"/>
      <c r="IH103" s="298"/>
      <c r="II103" s="298"/>
      <c r="IJ103" s="298"/>
      <c r="IK103" s="298"/>
      <c r="IL103" s="298"/>
      <c r="IM103" s="298"/>
      <c r="IN103" s="298"/>
      <c r="IO103" s="298"/>
      <c r="IP103" s="298"/>
      <c r="IQ103" s="298"/>
      <c r="IR103" s="298"/>
      <c r="IS103" s="298"/>
      <c r="IT103" s="298"/>
      <c r="IU103" s="298"/>
      <c r="IV103" s="298"/>
      <c r="IW103" s="298"/>
    </row>
    <row r="104" customFormat="false" ht="12.75" hidden="false" customHeight="false" outlineLevel="0" collapsed="false">
      <c r="A104" s="298"/>
      <c r="B104" s="165" t="s">
        <v>314</v>
      </c>
      <c r="C104" s="197"/>
      <c r="D104" s="297"/>
      <c r="E104" s="297"/>
      <c r="F104" s="297"/>
      <c r="G104" s="297"/>
      <c r="H104" s="297"/>
      <c r="I104" s="297"/>
      <c r="J104" s="297"/>
      <c r="K104" s="297"/>
      <c r="L104" s="297"/>
      <c r="M104" s="297"/>
      <c r="N104" s="297"/>
      <c r="O104" s="297"/>
      <c r="P104" s="297" t="n">
        <f aca="false">SUM(D104:O104)</f>
        <v>0</v>
      </c>
      <c r="Q104" s="298"/>
      <c r="R104" s="298"/>
      <c r="S104" s="298"/>
      <c r="T104" s="298"/>
      <c r="U104" s="298"/>
      <c r="V104" s="298"/>
      <c r="W104" s="298"/>
      <c r="X104" s="298"/>
      <c r="Y104" s="298"/>
      <c r="Z104" s="298"/>
      <c r="AA104" s="298"/>
      <c r="AB104" s="298"/>
      <c r="AC104" s="298"/>
      <c r="AD104" s="298"/>
      <c r="AE104" s="298"/>
      <c r="AF104" s="298"/>
      <c r="AG104" s="298"/>
      <c r="AH104" s="298"/>
      <c r="AI104" s="298"/>
      <c r="AJ104" s="298"/>
      <c r="AK104" s="298"/>
      <c r="AL104" s="298"/>
      <c r="AM104" s="298"/>
      <c r="AN104" s="298"/>
      <c r="AO104" s="298"/>
      <c r="AP104" s="298"/>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c r="HV104" s="298"/>
      <c r="HW104" s="298"/>
      <c r="HX104" s="298"/>
      <c r="HY104" s="298"/>
      <c r="HZ104" s="298"/>
      <c r="IA104" s="298"/>
      <c r="IB104" s="298"/>
      <c r="IC104" s="298"/>
      <c r="ID104" s="298"/>
      <c r="IE104" s="298"/>
      <c r="IF104" s="298"/>
      <c r="IG104" s="298"/>
      <c r="IH104" s="298"/>
      <c r="II104" s="298"/>
      <c r="IJ104" s="298"/>
      <c r="IK104" s="298"/>
      <c r="IL104" s="298"/>
      <c r="IM104" s="298"/>
      <c r="IN104" s="298"/>
      <c r="IO104" s="298"/>
      <c r="IP104" s="298"/>
      <c r="IQ104" s="298"/>
      <c r="IR104" s="298"/>
      <c r="IS104" s="298"/>
      <c r="IT104" s="298"/>
      <c r="IU104" s="298"/>
      <c r="IV104" s="298"/>
      <c r="IW104" s="298"/>
    </row>
    <row r="105" customFormat="false" ht="12.75" hidden="false" customHeight="false" outlineLevel="0" collapsed="false">
      <c r="A105" s="298"/>
      <c r="B105" s="298" t="s">
        <v>315</v>
      </c>
      <c r="C105" s="197" t="n">
        <f aca="false">+'[1]Cash and Non-Cash'!E132</f>
        <v>0</v>
      </c>
      <c r="D105" s="297" t="n">
        <f aca="false">+'[1]Cash and Non-Cash'!F132</f>
        <v>0</v>
      </c>
      <c r="E105" s="297" t="n">
        <f aca="false">+'[1]Cash and Non-Cash'!G132</f>
        <v>0</v>
      </c>
      <c r="F105" s="297" t="n">
        <f aca="false">+'[1]Cash and Non-Cash'!H132</f>
        <v>0</v>
      </c>
      <c r="G105" s="297" t="n">
        <f aca="false">+'[1]Cash and Non-Cash'!I132</f>
        <v>0</v>
      </c>
      <c r="H105" s="297" t="n">
        <f aca="false">+'[1]Cash and Non-Cash'!J132</f>
        <v>0</v>
      </c>
      <c r="I105" s="297" t="n">
        <f aca="false">+'[1]Cash and Non-Cash'!K132</f>
        <v>0</v>
      </c>
      <c r="J105" s="297" t="n">
        <f aca="false">+'[1]Cash and Non-Cash'!L132</f>
        <v>0</v>
      </c>
      <c r="K105" s="297" t="n">
        <f aca="false">+'[1]Cash and Non-Cash'!M132</f>
        <v>0</v>
      </c>
      <c r="L105" s="297" t="n">
        <f aca="false">+'[1]Cash and Non-Cash'!N132</f>
        <v>0</v>
      </c>
      <c r="M105" s="297" t="n">
        <f aca="false">+'[1]Cash and Non-Cash'!O132</f>
        <v>0</v>
      </c>
      <c r="N105" s="297" t="n">
        <f aca="false">+'[1]Cash and Non-Cash'!P132</f>
        <v>0</v>
      </c>
      <c r="O105" s="297" t="n">
        <f aca="false">+'[1]Cash and Non-Cash'!Q132</f>
        <v>0</v>
      </c>
      <c r="P105" s="297" t="n">
        <f aca="false">SUM(D105:O105)</f>
        <v>0</v>
      </c>
      <c r="Q105" s="298"/>
      <c r="R105" s="298"/>
      <c r="S105" s="298"/>
      <c r="T105" s="298"/>
      <c r="U105" s="298"/>
      <c r="V105" s="298"/>
      <c r="W105" s="298"/>
      <c r="X105" s="298"/>
      <c r="Y105" s="298"/>
      <c r="Z105" s="298"/>
      <c r="AA105" s="298"/>
      <c r="AB105" s="298"/>
      <c r="AC105" s="298"/>
      <c r="AD105" s="298"/>
      <c r="AE105" s="298"/>
      <c r="AF105" s="298"/>
      <c r="AG105" s="298"/>
      <c r="AH105" s="298"/>
      <c r="AI105" s="298"/>
      <c r="AJ105" s="298"/>
      <c r="AK105" s="298"/>
      <c r="AL105" s="298"/>
      <c r="AM105" s="298"/>
      <c r="AN105" s="298"/>
      <c r="AO105" s="298"/>
      <c r="AP105" s="298"/>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c r="HV105" s="298"/>
      <c r="HW105" s="298"/>
      <c r="HX105" s="298"/>
      <c r="HY105" s="298"/>
      <c r="HZ105" s="298"/>
      <c r="IA105" s="298"/>
      <c r="IB105" s="298"/>
      <c r="IC105" s="298"/>
      <c r="ID105" s="298"/>
      <c r="IE105" s="298"/>
      <c r="IF105" s="298"/>
      <c r="IG105" s="298"/>
      <c r="IH105" s="298"/>
      <c r="II105" s="298"/>
      <c r="IJ105" s="298"/>
      <c r="IK105" s="298"/>
      <c r="IL105" s="298"/>
      <c r="IM105" s="298"/>
      <c r="IN105" s="298"/>
      <c r="IO105" s="298"/>
      <c r="IP105" s="298"/>
      <c r="IQ105" s="298"/>
      <c r="IR105" s="298"/>
      <c r="IS105" s="298"/>
      <c r="IT105" s="298"/>
      <c r="IU105" s="298"/>
      <c r="IV105" s="298"/>
      <c r="IW105" s="298"/>
    </row>
    <row r="106" customFormat="false" ht="12.75" hidden="false" customHeight="false" outlineLevel="0" collapsed="false">
      <c r="A106" s="300"/>
      <c r="B106" s="289" t="s">
        <v>157</v>
      </c>
      <c r="C106" s="301" t="n">
        <f aca="false">SUM(C90:C105)</f>
        <v>0</v>
      </c>
      <c r="D106" s="302" t="n">
        <f aca="false">SUM(D90:D105)</f>
        <v>0</v>
      </c>
      <c r="E106" s="302" t="n">
        <f aca="false">SUM(E90:E105)</f>
        <v>0</v>
      </c>
      <c r="F106" s="302" t="n">
        <f aca="false">SUM(F90:F105)</f>
        <v>0</v>
      </c>
      <c r="G106" s="302" t="n">
        <f aca="false">SUM(G90:G105)</f>
        <v>0</v>
      </c>
      <c r="H106" s="302" t="n">
        <f aca="false">SUM(H90:H105)</f>
        <v>0</v>
      </c>
      <c r="I106" s="302" t="n">
        <f aca="false">SUM(I90:I105)</f>
        <v>0</v>
      </c>
      <c r="J106" s="302" t="n">
        <f aca="false">SUM(J90:J105)</f>
        <v>0</v>
      </c>
      <c r="K106" s="302" t="n">
        <f aca="false">SUM(K90:K105)</f>
        <v>0</v>
      </c>
      <c r="L106" s="302" t="n">
        <f aca="false">SUM(L90:L105)</f>
        <v>0</v>
      </c>
      <c r="M106" s="302" t="n">
        <f aca="false">SUM(M90:M105)</f>
        <v>0</v>
      </c>
      <c r="N106" s="302" t="n">
        <f aca="false">SUM(N90:N105)</f>
        <v>0</v>
      </c>
      <c r="O106" s="302" t="n">
        <f aca="false">SUM(O90:O105)</f>
        <v>0</v>
      </c>
      <c r="P106" s="302" t="n">
        <f aca="false">SUM(P90:P105)</f>
        <v>0</v>
      </c>
      <c r="Q106" s="303"/>
      <c r="R106" s="303"/>
      <c r="S106" s="303"/>
      <c r="T106" s="303"/>
      <c r="U106" s="303"/>
      <c r="V106" s="303"/>
      <c r="W106" s="303"/>
      <c r="X106" s="303"/>
      <c r="Y106" s="303"/>
      <c r="Z106" s="303"/>
      <c r="AA106" s="303"/>
      <c r="AB106" s="303"/>
      <c r="AC106" s="303"/>
      <c r="AD106" s="303"/>
      <c r="AE106" s="303"/>
      <c r="AF106" s="303"/>
      <c r="AG106" s="303"/>
      <c r="AH106" s="303"/>
      <c r="AI106" s="303"/>
      <c r="AJ106" s="303"/>
      <c r="AK106" s="303"/>
      <c r="AL106" s="303"/>
      <c r="AM106" s="303"/>
      <c r="AN106" s="303"/>
      <c r="AO106" s="303"/>
      <c r="AP106" s="303"/>
      <c r="AQ106" s="303"/>
      <c r="AR106" s="303"/>
      <c r="AS106" s="303"/>
      <c r="AT106" s="303"/>
      <c r="AU106" s="303"/>
      <c r="AV106" s="303"/>
      <c r="AW106" s="303"/>
      <c r="AX106" s="303"/>
      <c r="AY106" s="303"/>
      <c r="AZ106" s="303"/>
      <c r="BA106" s="303"/>
      <c r="BB106" s="303"/>
      <c r="BC106" s="303"/>
      <c r="BD106" s="303"/>
      <c r="BE106" s="303"/>
      <c r="BF106" s="303"/>
      <c r="BG106" s="303"/>
      <c r="BH106" s="303"/>
      <c r="BI106" s="303"/>
      <c r="BJ106" s="303"/>
      <c r="BK106" s="303"/>
      <c r="BL106" s="303"/>
      <c r="BM106" s="303"/>
      <c r="BN106" s="303"/>
      <c r="BO106" s="303"/>
      <c r="BP106" s="303"/>
      <c r="BQ106" s="303"/>
      <c r="BR106" s="303"/>
      <c r="BS106" s="303"/>
      <c r="BT106" s="303"/>
      <c r="BU106" s="303"/>
      <c r="BV106" s="303"/>
      <c r="BW106" s="303"/>
      <c r="BX106" s="303"/>
      <c r="BY106" s="303"/>
      <c r="BZ106" s="303"/>
      <c r="CA106" s="303"/>
      <c r="CB106" s="303"/>
      <c r="CC106" s="303"/>
      <c r="CD106" s="303"/>
      <c r="CE106" s="303"/>
      <c r="CF106" s="303"/>
      <c r="CG106" s="303"/>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c r="HV106" s="298"/>
      <c r="HW106" s="298"/>
      <c r="HX106" s="298"/>
      <c r="HY106" s="298"/>
      <c r="HZ106" s="298"/>
      <c r="IA106" s="298"/>
      <c r="IB106" s="298"/>
      <c r="IC106" s="298"/>
      <c r="ID106" s="298"/>
      <c r="IE106" s="298"/>
      <c r="IF106" s="298"/>
      <c r="IG106" s="298"/>
      <c r="IH106" s="298"/>
      <c r="II106" s="298"/>
      <c r="IJ106" s="298"/>
      <c r="IK106" s="298"/>
      <c r="IL106" s="298"/>
      <c r="IM106" s="298"/>
      <c r="IN106" s="298"/>
      <c r="IO106" s="298"/>
      <c r="IP106" s="298"/>
      <c r="IQ106" s="298"/>
      <c r="IR106" s="298"/>
      <c r="IS106" s="298"/>
      <c r="IT106" s="298"/>
      <c r="IU106" s="298"/>
      <c r="IV106" s="298"/>
      <c r="IW106" s="298"/>
    </row>
    <row r="107" customFormat="false" ht="12.75" hidden="false" customHeight="false" outlineLevel="0" collapsed="false">
      <c r="A107" s="298"/>
      <c r="B107" s="197"/>
      <c r="C107" s="197"/>
      <c r="D107" s="297"/>
      <c r="E107" s="297"/>
      <c r="F107" s="297"/>
      <c r="G107" s="297"/>
      <c r="H107" s="297"/>
      <c r="I107" s="297"/>
      <c r="J107" s="297"/>
      <c r="K107" s="297"/>
      <c r="L107" s="297"/>
      <c r="M107" s="297"/>
      <c r="N107" s="297"/>
      <c r="O107" s="297"/>
      <c r="P107" s="297"/>
      <c r="Q107" s="303"/>
      <c r="R107" s="303"/>
      <c r="S107" s="303"/>
      <c r="T107" s="303"/>
      <c r="U107" s="303"/>
      <c r="V107" s="303"/>
      <c r="W107" s="303"/>
      <c r="X107" s="303"/>
      <c r="Y107" s="303"/>
      <c r="Z107" s="303"/>
      <c r="AA107" s="303"/>
      <c r="AB107" s="303"/>
      <c r="AC107" s="303"/>
      <c r="AD107" s="303"/>
      <c r="AE107" s="303"/>
      <c r="AF107" s="303"/>
      <c r="AG107" s="303"/>
      <c r="AH107" s="303"/>
      <c r="AI107" s="303"/>
      <c r="AJ107" s="303"/>
      <c r="AK107" s="303"/>
      <c r="AL107" s="303"/>
      <c r="AM107" s="303"/>
      <c r="AN107" s="303"/>
      <c r="AO107" s="303"/>
      <c r="AP107" s="303"/>
      <c r="AQ107" s="303"/>
      <c r="AR107" s="303"/>
      <c r="AS107" s="303"/>
      <c r="AT107" s="303"/>
      <c r="AU107" s="303"/>
      <c r="AV107" s="303"/>
      <c r="AW107" s="303"/>
      <c r="AX107" s="303"/>
      <c r="AY107" s="303"/>
      <c r="AZ107" s="303"/>
      <c r="BA107" s="303"/>
      <c r="BB107" s="303"/>
      <c r="BC107" s="303"/>
      <c r="BD107" s="303"/>
      <c r="BE107" s="303"/>
      <c r="BF107" s="303"/>
      <c r="BG107" s="303"/>
      <c r="BH107" s="303"/>
      <c r="BI107" s="303"/>
      <c r="BJ107" s="303"/>
      <c r="BK107" s="303"/>
      <c r="BL107" s="303"/>
      <c r="BM107" s="303"/>
      <c r="BN107" s="303"/>
      <c r="BO107" s="303"/>
      <c r="BP107" s="303"/>
      <c r="BQ107" s="303"/>
      <c r="BR107" s="303"/>
      <c r="BS107" s="303"/>
      <c r="BT107" s="303"/>
      <c r="BU107" s="303"/>
      <c r="BV107" s="303"/>
      <c r="BW107" s="303"/>
      <c r="BX107" s="303"/>
      <c r="BY107" s="303"/>
      <c r="BZ107" s="303"/>
      <c r="CA107" s="303"/>
      <c r="CB107" s="303"/>
      <c r="CC107" s="303"/>
      <c r="CD107" s="303"/>
      <c r="CE107" s="303"/>
      <c r="CF107" s="303"/>
      <c r="CG107" s="303"/>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c r="HV107" s="298"/>
      <c r="HW107" s="298"/>
      <c r="HX107" s="298"/>
      <c r="HY107" s="298"/>
      <c r="HZ107" s="298"/>
      <c r="IA107" s="298"/>
      <c r="IB107" s="298"/>
      <c r="IC107" s="298"/>
      <c r="ID107" s="298"/>
      <c r="IE107" s="298"/>
      <c r="IF107" s="298"/>
      <c r="IG107" s="298"/>
      <c r="IH107" s="298"/>
      <c r="II107" s="298"/>
      <c r="IJ107" s="298"/>
      <c r="IK107" s="298"/>
      <c r="IL107" s="298"/>
      <c r="IM107" s="298"/>
      <c r="IN107" s="298"/>
      <c r="IO107" s="298"/>
      <c r="IP107" s="298"/>
      <c r="IQ107" s="298"/>
      <c r="IR107" s="298"/>
      <c r="IS107" s="298"/>
      <c r="IT107" s="298"/>
      <c r="IU107" s="298"/>
      <c r="IV107" s="298"/>
      <c r="IW107" s="298"/>
    </row>
    <row r="108" customFormat="false" ht="12.75" hidden="false" customHeight="false" outlineLevel="0" collapsed="false">
      <c r="A108" s="304" t="s">
        <v>158</v>
      </c>
      <c r="B108" s="305"/>
      <c r="C108" s="305" t="e">
        <f aca="false">C106+#REF!</f>
        <v>#REF!</v>
      </c>
      <c r="D108" s="306" t="n">
        <f aca="false">D86+D106</f>
        <v>0</v>
      </c>
      <c r="E108" s="306" t="n">
        <f aca="false">E86+E106</f>
        <v>0</v>
      </c>
      <c r="F108" s="306" t="n">
        <f aca="false">F86+F106</f>
        <v>0</v>
      </c>
      <c r="G108" s="306" t="n">
        <f aca="false">G86+G106</f>
        <v>0</v>
      </c>
      <c r="H108" s="306" t="n">
        <f aca="false">H86+H106</f>
        <v>0</v>
      </c>
      <c r="I108" s="306" t="n">
        <f aca="false">I86+I106</f>
        <v>0</v>
      </c>
      <c r="J108" s="306" t="n">
        <f aca="false">J86+J106</f>
        <v>0</v>
      </c>
      <c r="K108" s="306" t="n">
        <f aca="false">K86+K106</f>
        <v>0</v>
      </c>
      <c r="L108" s="306" t="n">
        <f aca="false">L86+L106</f>
        <v>0</v>
      </c>
      <c r="M108" s="306" t="n">
        <f aca="false">M86+M106</f>
        <v>0</v>
      </c>
      <c r="N108" s="306" t="n">
        <f aca="false">N86+N106</f>
        <v>0</v>
      </c>
      <c r="O108" s="306" t="n">
        <f aca="false">O86+O106</f>
        <v>0</v>
      </c>
      <c r="P108" s="306" t="n">
        <f aca="false">P86+P106</f>
        <v>0</v>
      </c>
      <c r="Q108" s="303"/>
      <c r="R108" s="303"/>
      <c r="S108" s="303"/>
      <c r="T108" s="303"/>
      <c r="U108" s="303"/>
      <c r="V108" s="303"/>
      <c r="W108" s="303"/>
      <c r="X108" s="303"/>
      <c r="Y108" s="303"/>
      <c r="Z108" s="303"/>
      <c r="AA108" s="303"/>
      <c r="AB108" s="303"/>
      <c r="AC108" s="303"/>
      <c r="AD108" s="303"/>
      <c r="AE108" s="303"/>
      <c r="AF108" s="303"/>
      <c r="AG108" s="303"/>
      <c r="AH108" s="303"/>
      <c r="AI108" s="303"/>
      <c r="AJ108" s="303"/>
      <c r="AK108" s="303"/>
      <c r="AL108" s="303"/>
      <c r="AM108" s="303"/>
      <c r="AN108" s="303"/>
      <c r="AO108" s="303"/>
      <c r="AP108" s="303"/>
      <c r="AQ108" s="303"/>
      <c r="AR108" s="303"/>
      <c r="AS108" s="303"/>
      <c r="AT108" s="303"/>
      <c r="AU108" s="303"/>
      <c r="AV108" s="303"/>
      <c r="AW108" s="303"/>
      <c r="AX108" s="303"/>
      <c r="AY108" s="303"/>
      <c r="AZ108" s="303"/>
      <c r="BA108" s="303"/>
      <c r="BB108" s="303"/>
      <c r="BC108" s="303"/>
      <c r="BD108" s="303"/>
      <c r="BE108" s="303"/>
      <c r="BF108" s="303"/>
      <c r="BG108" s="303"/>
      <c r="BH108" s="303"/>
      <c r="BI108" s="303"/>
      <c r="BJ108" s="303"/>
      <c r="BK108" s="303"/>
      <c r="BL108" s="303"/>
      <c r="BM108" s="303"/>
      <c r="BN108" s="303"/>
      <c r="BO108" s="303"/>
      <c r="BP108" s="303"/>
      <c r="BQ108" s="303"/>
      <c r="BR108" s="303"/>
      <c r="BS108" s="303"/>
      <c r="BT108" s="303"/>
      <c r="BU108" s="303"/>
      <c r="BV108" s="303"/>
      <c r="BW108" s="303"/>
      <c r="BX108" s="303"/>
      <c r="BY108" s="303"/>
      <c r="BZ108" s="303"/>
      <c r="CA108" s="303"/>
      <c r="CB108" s="303"/>
      <c r="CC108" s="303"/>
      <c r="CD108" s="303"/>
      <c r="CE108" s="303"/>
      <c r="CF108" s="303"/>
      <c r="CG108" s="303"/>
      <c r="CH108" s="307"/>
      <c r="CI108" s="307"/>
      <c r="CJ108" s="307"/>
      <c r="CK108" s="307"/>
      <c r="CL108" s="307"/>
      <c r="CM108" s="307"/>
      <c r="CN108" s="307"/>
      <c r="CO108" s="307"/>
      <c r="CP108" s="307"/>
      <c r="CQ108" s="307"/>
      <c r="CR108" s="307"/>
      <c r="CS108" s="307"/>
      <c r="CT108" s="307"/>
      <c r="CU108" s="307"/>
      <c r="CV108" s="307"/>
      <c r="CW108" s="307"/>
      <c r="CX108" s="307"/>
      <c r="CY108" s="307"/>
      <c r="CZ108" s="307"/>
      <c r="DA108" s="307"/>
      <c r="DB108" s="307"/>
      <c r="DC108" s="307"/>
      <c r="DD108" s="307"/>
      <c r="DE108" s="307"/>
      <c r="DF108" s="307"/>
      <c r="DG108" s="307"/>
      <c r="DH108" s="307"/>
      <c r="DI108" s="307"/>
      <c r="DJ108" s="307"/>
      <c r="DK108" s="307"/>
      <c r="DL108" s="307"/>
      <c r="DM108" s="307"/>
      <c r="DN108" s="307"/>
      <c r="DO108" s="307"/>
      <c r="DP108" s="307"/>
      <c r="DQ108" s="307"/>
      <c r="DR108" s="307"/>
      <c r="DS108" s="307"/>
      <c r="DT108" s="307"/>
      <c r="DU108" s="307"/>
      <c r="DV108" s="307"/>
      <c r="DW108" s="307"/>
      <c r="DX108" s="307"/>
      <c r="DY108" s="307"/>
      <c r="DZ108" s="307"/>
      <c r="EA108" s="307"/>
      <c r="EB108" s="307"/>
      <c r="EC108" s="307"/>
      <c r="ED108" s="307"/>
      <c r="EE108" s="307"/>
      <c r="EF108" s="307"/>
      <c r="EG108" s="307"/>
      <c r="EH108" s="307"/>
      <c r="EI108" s="307"/>
      <c r="EJ108" s="307"/>
      <c r="EK108" s="307"/>
      <c r="EL108" s="307"/>
      <c r="EM108" s="307"/>
      <c r="EN108" s="307"/>
      <c r="EO108" s="307"/>
      <c r="EP108" s="307"/>
      <c r="EQ108" s="307"/>
      <c r="ER108" s="307"/>
      <c r="ES108" s="307"/>
      <c r="ET108" s="307"/>
      <c r="EU108" s="307"/>
      <c r="EV108" s="307"/>
      <c r="EW108" s="307"/>
      <c r="EX108" s="307"/>
      <c r="EY108" s="307"/>
      <c r="EZ108" s="307"/>
      <c r="FA108" s="307"/>
      <c r="FB108" s="307"/>
      <c r="FC108" s="307"/>
      <c r="FD108" s="307"/>
      <c r="FE108" s="307"/>
      <c r="FF108" s="307"/>
      <c r="FG108" s="307"/>
      <c r="FH108" s="307"/>
      <c r="FI108" s="307"/>
      <c r="FJ108" s="307"/>
      <c r="FK108" s="307"/>
      <c r="FL108" s="307"/>
      <c r="FM108" s="307"/>
      <c r="FN108" s="307"/>
      <c r="FO108" s="307"/>
      <c r="FP108" s="307"/>
      <c r="FQ108" s="307"/>
      <c r="FR108" s="307"/>
      <c r="FS108" s="307"/>
      <c r="FT108" s="307"/>
      <c r="FU108" s="307"/>
      <c r="FV108" s="307"/>
      <c r="FW108" s="307"/>
      <c r="FX108" s="307"/>
      <c r="FY108" s="307"/>
      <c r="FZ108" s="307"/>
      <c r="GA108" s="307"/>
      <c r="GB108" s="307"/>
      <c r="GC108" s="307"/>
      <c r="GD108" s="307"/>
      <c r="GE108" s="307"/>
      <c r="GF108" s="307"/>
      <c r="GG108" s="307"/>
      <c r="GH108" s="307"/>
      <c r="GI108" s="307"/>
      <c r="GJ108" s="307"/>
      <c r="GK108" s="307"/>
      <c r="GL108" s="307"/>
      <c r="GM108" s="307"/>
      <c r="GN108" s="307"/>
      <c r="GO108" s="307"/>
      <c r="GP108" s="307"/>
      <c r="GQ108" s="307"/>
      <c r="GR108" s="307"/>
      <c r="GS108" s="307"/>
      <c r="GT108" s="307"/>
      <c r="GU108" s="307"/>
      <c r="GV108" s="307"/>
      <c r="GW108" s="307"/>
      <c r="GX108" s="307"/>
      <c r="GY108" s="307"/>
      <c r="GZ108" s="307"/>
      <c r="HA108" s="307"/>
      <c r="HB108" s="307"/>
      <c r="HC108" s="307"/>
      <c r="HD108" s="307"/>
      <c r="HE108" s="307"/>
      <c r="HF108" s="307"/>
      <c r="HG108" s="307"/>
      <c r="HH108" s="307"/>
      <c r="HI108" s="307"/>
      <c r="HJ108" s="307"/>
      <c r="HK108" s="307"/>
      <c r="HL108" s="307"/>
      <c r="HM108" s="307"/>
      <c r="HN108" s="307"/>
      <c r="HO108" s="307"/>
      <c r="HP108" s="307"/>
      <c r="HQ108" s="307"/>
      <c r="HR108" s="307"/>
      <c r="HS108" s="307"/>
      <c r="HT108" s="307"/>
      <c r="HU108" s="307"/>
      <c r="HV108" s="307"/>
      <c r="HW108" s="307"/>
      <c r="HX108" s="307"/>
      <c r="HY108" s="307"/>
      <c r="HZ108" s="307"/>
      <c r="IA108" s="307"/>
      <c r="IB108" s="307"/>
      <c r="IC108" s="307"/>
      <c r="ID108" s="307"/>
      <c r="IE108" s="307"/>
      <c r="IF108" s="307"/>
      <c r="IG108" s="307"/>
      <c r="IH108" s="307"/>
      <c r="II108" s="307"/>
      <c r="IJ108" s="307"/>
      <c r="IK108" s="307"/>
      <c r="IL108" s="307"/>
      <c r="IM108" s="307"/>
      <c r="IN108" s="307"/>
      <c r="IO108" s="307"/>
      <c r="IP108" s="307"/>
      <c r="IQ108" s="307"/>
      <c r="IR108" s="307"/>
      <c r="IS108" s="307"/>
      <c r="IT108" s="307"/>
      <c r="IU108" s="307"/>
      <c r="IV108" s="307"/>
      <c r="IW108" s="307"/>
    </row>
    <row r="111" customFormat="false" ht="12.75" hidden="false" customHeight="false" outlineLevel="0" collapsed="false">
      <c r="A111" s="308" t="str">
        <f aca="true">CELL("FILENAME")</f>
        <v>'file:///mnt/12tb/@roms/datasets/enron/EDRM Enron Email Data Set v2 XML/filtered-attachments/xls/Budget_Temp.xls'#$CC 103857 - Detail Expenses</v>
      </c>
    </row>
  </sheetData>
  <sheetProtection sheet="true" password="cc4b" objects="true" scenarios="true"/>
  <printOptions headings="false" gridLines="false" gridLinesSet="true" horizontalCentered="true" verticalCentered="false"/>
  <pageMargins left="0.1" right="0.1" top="0.159722222222222" bottom="0.179861111111111" header="0.511811023622047" footer="0"/>
  <pageSetup paperSize="1" scale="58" fitToWidth="1" fitToHeight="1" pageOrder="downThenOver" orientation="landscape" blackAndWhite="false" draft="false" cellComments="none" horizontalDpi="300" verticalDpi="300" copies="1"/>
  <headerFooter differentFirst="false" differentOddEven="false">
    <oddHeader/>
    <oddFooter>&amp;L&amp;"Arial Narrow,Regular"&amp;8&amp;D
&amp;T</oddFooter>
  </headerFooter>
  <rowBreaks count="1" manualBreakCount="1">
    <brk id="87" man="true" max="16383" min="0"/>
  </rowBreaks>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5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22" activeCellId="0" sqref="H22"/>
    </sheetView>
  </sheetViews>
  <sheetFormatPr defaultColWidth="9.32421875" defaultRowHeight="12.75" customHeight="true" zeroHeight="false" outlineLevelRow="0" outlineLevelCol="0"/>
  <cols>
    <col collapsed="false" customWidth="true" hidden="false" outlineLevel="0" max="1" min="1" style="39" width="13.15"/>
    <col collapsed="false" customWidth="true" hidden="false" outlineLevel="0" max="2" min="2" style="39" width="12.82"/>
    <col collapsed="false" customWidth="true" hidden="false" outlineLevel="0" max="14" min="3" style="39" width="9.65"/>
    <col collapsed="false" customWidth="true" hidden="false" outlineLevel="0" max="15" min="15" style="39" width="10.65"/>
    <col collapsed="false" customWidth="false" hidden="false" outlineLevel="0" max="257" min="16" style="39" width="9.32"/>
  </cols>
  <sheetData>
    <row r="1" customFormat="false" ht="12.75" hidden="false" customHeight="false" outlineLevel="0" collapsed="false">
      <c r="A1" s="59" t="s">
        <v>133</v>
      </c>
      <c r="B1" s="53"/>
      <c r="C1" s="55" t="str">
        <f aca="false">+'CC 103857 - Detail Expenses'!D5</f>
        <v>11105</v>
      </c>
      <c r="D1" s="55"/>
      <c r="E1" s="53"/>
      <c r="F1" s="53"/>
      <c r="G1" s="56"/>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c r="GY1" s="53"/>
      <c r="GZ1" s="53"/>
      <c r="HA1" s="53"/>
      <c r="HB1" s="53"/>
      <c r="HC1" s="53"/>
      <c r="HD1" s="53"/>
      <c r="HE1" s="53"/>
      <c r="HF1" s="53"/>
      <c r="HG1" s="53"/>
      <c r="HH1" s="53"/>
      <c r="HI1" s="53"/>
      <c r="HJ1" s="53"/>
      <c r="HK1" s="53"/>
      <c r="HL1" s="53"/>
      <c r="HM1" s="53"/>
      <c r="HN1" s="53"/>
      <c r="HO1" s="53"/>
      <c r="HP1" s="53"/>
      <c r="HQ1" s="53"/>
      <c r="HR1" s="53"/>
      <c r="HS1" s="53"/>
      <c r="HT1" s="53"/>
      <c r="HU1" s="53"/>
      <c r="HV1" s="53"/>
      <c r="HW1" s="53"/>
      <c r="HX1" s="53"/>
      <c r="HY1" s="53"/>
      <c r="HZ1" s="53"/>
      <c r="IA1" s="53"/>
      <c r="IB1" s="53"/>
      <c r="IC1" s="53"/>
      <c r="ID1" s="53"/>
      <c r="IE1" s="53"/>
      <c r="IF1" s="53"/>
      <c r="IG1" s="53"/>
      <c r="IH1" s="53"/>
      <c r="II1" s="53"/>
      <c r="IJ1" s="53"/>
      <c r="IK1" s="53"/>
      <c r="IL1" s="53"/>
      <c r="IM1" s="53"/>
      <c r="IN1" s="53"/>
      <c r="IO1" s="53"/>
      <c r="IP1" s="53"/>
      <c r="IQ1" s="53"/>
      <c r="IR1" s="53"/>
      <c r="IS1" s="53"/>
      <c r="IT1" s="53"/>
      <c r="IU1" s="53"/>
      <c r="IV1" s="53"/>
      <c r="IW1" s="53"/>
    </row>
    <row r="2" customFormat="false" ht="12.75" hidden="false" customHeight="false" outlineLevel="0" collapsed="false">
      <c r="A2" s="59" t="s">
        <v>135</v>
      </c>
      <c r="B2" s="53"/>
      <c r="C2" s="55" t="str">
        <f aca="false">+'CC 103857 - Detail Expenses'!D6</f>
        <v>Gossett</v>
      </c>
      <c r="D2" s="55"/>
      <c r="E2" s="53"/>
      <c r="F2" s="53"/>
      <c r="G2" s="56"/>
      <c r="H2" s="56"/>
      <c r="I2" s="53"/>
      <c r="J2" s="53"/>
      <c r="K2" s="53"/>
      <c r="L2" s="53"/>
      <c r="M2" s="53"/>
      <c r="N2" s="59"/>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row>
    <row r="3" customFormat="false" ht="12.75" hidden="false" customHeight="false" outlineLevel="0" collapsed="false">
      <c r="A3" s="59" t="s">
        <v>423</v>
      </c>
      <c r="B3" s="53"/>
      <c r="C3" s="55" t="str">
        <f aca="false">+'CC 103857 - Detail Expenses'!D7</f>
        <v>103857</v>
      </c>
      <c r="D3" s="55"/>
      <c r="E3" s="53"/>
      <c r="F3" s="53"/>
      <c r="G3" s="53"/>
      <c r="H3" s="56"/>
      <c r="I3" s="53"/>
      <c r="J3" s="53"/>
      <c r="K3" s="53"/>
      <c r="L3" s="53"/>
      <c r="M3" s="53"/>
      <c r="N3" s="53"/>
      <c r="O3" s="53"/>
      <c r="P3" s="309"/>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c r="IW3" s="53"/>
    </row>
    <row r="4" customFormat="false" ht="12.75" hidden="false" customHeight="false" outlineLevel="0" collapsed="false">
      <c r="A4" s="53"/>
      <c r="B4" s="53"/>
      <c r="C4" s="54"/>
      <c r="D4" s="55"/>
      <c r="E4" s="53"/>
      <c r="F4" s="53"/>
      <c r="G4" s="53"/>
      <c r="H4" s="56"/>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row>
    <row r="5" customFormat="false" ht="12.75" hidden="false" customHeight="false" outlineLevel="0" collapsed="false">
      <c r="A5" s="310" t="s">
        <v>412</v>
      </c>
      <c r="B5" s="311" t="s">
        <v>412</v>
      </c>
      <c r="C5" s="312"/>
      <c r="D5" s="312"/>
      <c r="E5" s="312"/>
      <c r="F5" s="312"/>
      <c r="G5" s="312"/>
      <c r="H5" s="312"/>
      <c r="I5" s="312"/>
      <c r="J5" s="312"/>
      <c r="K5" s="312"/>
      <c r="L5" s="312"/>
      <c r="M5" s="312"/>
      <c r="N5" s="312"/>
      <c r="O5" s="313" t="s">
        <v>424</v>
      </c>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row>
    <row r="6" customFormat="false" ht="12.75" hidden="false" customHeight="false" outlineLevel="0" collapsed="false">
      <c r="A6" s="314" t="s">
        <v>425</v>
      </c>
      <c r="B6" s="315" t="s">
        <v>413</v>
      </c>
      <c r="C6" s="316" t="n">
        <v>36892</v>
      </c>
      <c r="D6" s="316" t="n">
        <v>36923</v>
      </c>
      <c r="E6" s="316" t="n">
        <v>36951</v>
      </c>
      <c r="F6" s="316" t="n">
        <v>36982</v>
      </c>
      <c r="G6" s="316" t="n">
        <v>37012</v>
      </c>
      <c r="H6" s="316" t="n">
        <v>37043</v>
      </c>
      <c r="I6" s="316" t="n">
        <v>37073</v>
      </c>
      <c r="J6" s="316" t="n">
        <v>37104</v>
      </c>
      <c r="K6" s="316" t="n">
        <v>37135</v>
      </c>
      <c r="L6" s="316" t="n">
        <v>37165</v>
      </c>
      <c r="M6" s="316" t="n">
        <v>37196</v>
      </c>
      <c r="N6" s="316" t="n">
        <v>37226</v>
      </c>
      <c r="O6" s="317" t="s">
        <v>426</v>
      </c>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c r="IW6" s="53"/>
    </row>
    <row r="7" customFormat="false" ht="12.75" hidden="false" customHeight="false" outlineLevel="0" collapsed="false">
      <c r="A7" s="318" t="str">
        <f aca="false">+'CC 103857 - Detail Expenses'!$D$7</f>
        <v>103857</v>
      </c>
      <c r="B7" s="318" t="s">
        <v>414</v>
      </c>
      <c r="C7" s="319" t="n">
        <f aca="false">+'CC 103857 - Detail Expenses'!D30+'CC 103857 - Detail Expenses'!D31</f>
        <v>0</v>
      </c>
      <c r="D7" s="319" t="n">
        <f aca="false">+'CC 103857 - Detail Expenses'!E30+'CC 103857 - Detail Expenses'!E31</f>
        <v>0</v>
      </c>
      <c r="E7" s="319" t="n">
        <f aca="false">+'CC 103857 - Detail Expenses'!F30+'CC 103857 - Detail Expenses'!F31</f>
        <v>0</v>
      </c>
      <c r="F7" s="319" t="n">
        <f aca="false">+'CC 103857 - Detail Expenses'!G30+'CC 103857 - Detail Expenses'!G31</f>
        <v>0</v>
      </c>
      <c r="G7" s="319" t="n">
        <f aca="false">+'CC 103857 - Detail Expenses'!H30+'CC 103857 - Detail Expenses'!H31</f>
        <v>0</v>
      </c>
      <c r="H7" s="319" t="n">
        <f aca="false">+'CC 103857 - Detail Expenses'!I30+'CC 103857 - Detail Expenses'!I31</f>
        <v>0</v>
      </c>
      <c r="I7" s="319" t="n">
        <f aca="false">+'CC 103857 - Detail Expenses'!J30+'CC 103857 - Detail Expenses'!J31</f>
        <v>0</v>
      </c>
      <c r="J7" s="319" t="n">
        <f aca="false">+'CC 103857 - Detail Expenses'!K30+'CC 103857 - Detail Expenses'!K31</f>
        <v>0</v>
      </c>
      <c r="K7" s="319" t="n">
        <f aca="false">+'CC 103857 - Detail Expenses'!L30+'CC 103857 - Detail Expenses'!L31</f>
        <v>0</v>
      </c>
      <c r="L7" s="319" t="n">
        <f aca="false">+'CC 103857 - Detail Expenses'!M30+'CC 103857 - Detail Expenses'!M31</f>
        <v>0</v>
      </c>
      <c r="M7" s="319" t="n">
        <f aca="false">+'CC 103857 - Detail Expenses'!N30+'CC 103857 - Detail Expenses'!N31</f>
        <v>0</v>
      </c>
      <c r="N7" s="319" t="n">
        <f aca="false">+'CC 103857 - Detail Expenses'!O30+'CC 103857 - Detail Expenses'!O31</f>
        <v>0</v>
      </c>
      <c r="O7" s="319" t="n">
        <f aca="false">+'CC 103857 - Detail Expenses'!P30+'CC 103857 - Detail Expenses'!P31</f>
        <v>0</v>
      </c>
    </row>
    <row r="8" customFormat="false" ht="12.75" hidden="false" customHeight="false" outlineLevel="0" collapsed="false">
      <c r="A8" s="318" t="str">
        <f aca="false">+'CC 103857 - Detail Expenses'!$D$7</f>
        <v>103857</v>
      </c>
      <c r="B8" s="318" t="s">
        <v>418</v>
      </c>
      <c r="C8" s="319" t="n">
        <f aca="false">+'CC 103857 - Detail Expenses'!D33</f>
        <v>0</v>
      </c>
      <c r="D8" s="319" t="n">
        <f aca="false">+'CC 103857 - Detail Expenses'!E33</f>
        <v>0</v>
      </c>
      <c r="E8" s="319" t="n">
        <f aca="false">+'CC 103857 - Detail Expenses'!F33</f>
        <v>0</v>
      </c>
      <c r="F8" s="319" t="n">
        <f aca="false">+'CC 103857 - Detail Expenses'!G33</f>
        <v>0</v>
      </c>
      <c r="G8" s="319" t="n">
        <f aca="false">+'CC 103857 - Detail Expenses'!H33</f>
        <v>0</v>
      </c>
      <c r="H8" s="319" t="n">
        <f aca="false">+'CC 103857 - Detail Expenses'!I33</f>
        <v>0</v>
      </c>
      <c r="I8" s="319" t="n">
        <f aca="false">+'CC 103857 - Detail Expenses'!J33</f>
        <v>0</v>
      </c>
      <c r="J8" s="319" t="n">
        <f aca="false">+'CC 103857 - Detail Expenses'!K33</f>
        <v>0</v>
      </c>
      <c r="K8" s="319" t="n">
        <f aca="false">+'CC 103857 - Detail Expenses'!L33</f>
        <v>0</v>
      </c>
      <c r="L8" s="319" t="n">
        <f aca="false">+'CC 103857 - Detail Expenses'!M33</f>
        <v>0</v>
      </c>
      <c r="M8" s="319" t="n">
        <f aca="false">+'CC 103857 - Detail Expenses'!N33</f>
        <v>0</v>
      </c>
      <c r="N8" s="319" t="n">
        <f aca="false">+'CC 103857 - Detail Expenses'!O33</f>
        <v>0</v>
      </c>
      <c r="O8" s="319" t="n">
        <f aca="false">+'CC 103857 - Detail Expenses'!P33</f>
        <v>0</v>
      </c>
    </row>
    <row r="9" customFormat="false" ht="12.75" hidden="false" customHeight="false" outlineLevel="0" collapsed="false">
      <c r="A9" s="318" t="str">
        <f aca="false">+'CC 103857 - Detail Expenses'!$D$7</f>
        <v>103857</v>
      </c>
      <c r="B9" s="318" t="s">
        <v>420</v>
      </c>
      <c r="C9" s="319" t="n">
        <f aca="false">+'CC 103857 - Detail Expenses'!D34</f>
        <v>0</v>
      </c>
      <c r="D9" s="319" t="n">
        <f aca="false">+'CC 103857 - Detail Expenses'!E34</f>
        <v>0</v>
      </c>
      <c r="E9" s="319" t="n">
        <f aca="false">+'CC 103857 - Detail Expenses'!F34</f>
        <v>0</v>
      </c>
      <c r="F9" s="319" t="n">
        <f aca="false">+'CC 103857 - Detail Expenses'!G34</f>
        <v>0</v>
      </c>
      <c r="G9" s="319" t="n">
        <f aca="false">+'CC 103857 - Detail Expenses'!H34</f>
        <v>0</v>
      </c>
      <c r="H9" s="319" t="n">
        <f aca="false">+'CC 103857 - Detail Expenses'!I34</f>
        <v>0</v>
      </c>
      <c r="I9" s="319" t="n">
        <f aca="false">+'CC 103857 - Detail Expenses'!J34</f>
        <v>0</v>
      </c>
      <c r="J9" s="319" t="n">
        <f aca="false">+'CC 103857 - Detail Expenses'!K34</f>
        <v>0</v>
      </c>
      <c r="K9" s="319" t="n">
        <f aca="false">+'CC 103857 - Detail Expenses'!L34</f>
        <v>0</v>
      </c>
      <c r="L9" s="319" t="n">
        <f aca="false">+'CC 103857 - Detail Expenses'!M34</f>
        <v>0</v>
      </c>
      <c r="M9" s="319" t="n">
        <f aca="false">+'CC 103857 - Detail Expenses'!N34</f>
        <v>0</v>
      </c>
      <c r="N9" s="319" t="n">
        <f aca="false">+'CC 103857 - Detail Expenses'!O34</f>
        <v>0</v>
      </c>
      <c r="O9" s="319" t="n">
        <f aca="false">+'CC 103857 - Detail Expenses'!P34</f>
        <v>0</v>
      </c>
    </row>
    <row r="10" customFormat="false" ht="12.75" hidden="false" customHeight="false" outlineLevel="0" collapsed="false">
      <c r="A10" s="318" t="str">
        <f aca="false">+'CC 103857 - Detail Expenses'!$D$7</f>
        <v>103857</v>
      </c>
      <c r="B10" s="320" t="s">
        <v>213</v>
      </c>
      <c r="C10" s="319" t="n">
        <f aca="false">+'CC 103857 - Detail Expenses'!D36</f>
        <v>0</v>
      </c>
      <c r="D10" s="319" t="n">
        <f aca="false">+'CC 103857 - Detail Expenses'!E36</f>
        <v>0</v>
      </c>
      <c r="E10" s="319" t="n">
        <f aca="false">+'CC 103857 - Detail Expenses'!F36</f>
        <v>0</v>
      </c>
      <c r="F10" s="319" t="n">
        <f aca="false">+'CC 103857 - Detail Expenses'!G36</f>
        <v>0</v>
      </c>
      <c r="G10" s="319" t="n">
        <f aca="false">+'CC 103857 - Detail Expenses'!H36</f>
        <v>0</v>
      </c>
      <c r="H10" s="319" t="n">
        <f aca="false">+'CC 103857 - Detail Expenses'!I36</f>
        <v>0</v>
      </c>
      <c r="I10" s="319" t="n">
        <f aca="false">+'CC 103857 - Detail Expenses'!J36</f>
        <v>0</v>
      </c>
      <c r="J10" s="319" t="n">
        <f aca="false">+'CC 103857 - Detail Expenses'!K36</f>
        <v>0</v>
      </c>
      <c r="K10" s="319" t="n">
        <f aca="false">+'CC 103857 - Detail Expenses'!L36</f>
        <v>0</v>
      </c>
      <c r="L10" s="319" t="n">
        <f aca="false">+'CC 103857 - Detail Expenses'!M36</f>
        <v>0</v>
      </c>
      <c r="M10" s="319" t="n">
        <f aca="false">+'CC 103857 - Detail Expenses'!N36</f>
        <v>0</v>
      </c>
      <c r="N10" s="319" t="n">
        <f aca="false">+'CC 103857 - Detail Expenses'!O36</f>
        <v>0</v>
      </c>
      <c r="O10" s="319" t="n">
        <f aca="false">+'CC 103857 - Detail Expenses'!P36</f>
        <v>0</v>
      </c>
    </row>
    <row r="11" customFormat="false" ht="12.75" hidden="false" customHeight="false" outlineLevel="0" collapsed="false">
      <c r="A11" s="318" t="str">
        <f aca="false">+'CC 103857 - Detail Expenses'!$D$7</f>
        <v>103857</v>
      </c>
      <c r="B11" s="321" t="s">
        <v>215</v>
      </c>
      <c r="C11" s="319" t="n">
        <f aca="false">+'CC 103857 - Detail Expenses'!D37</f>
        <v>0</v>
      </c>
      <c r="D11" s="319" t="n">
        <f aca="false">+'CC 103857 - Detail Expenses'!E37</f>
        <v>0</v>
      </c>
      <c r="E11" s="319" t="n">
        <f aca="false">+'CC 103857 - Detail Expenses'!F37</f>
        <v>0</v>
      </c>
      <c r="F11" s="319" t="n">
        <f aca="false">+'CC 103857 - Detail Expenses'!G37</f>
        <v>0</v>
      </c>
      <c r="G11" s="319" t="n">
        <f aca="false">+'CC 103857 - Detail Expenses'!H37</f>
        <v>0</v>
      </c>
      <c r="H11" s="319" t="n">
        <f aca="false">+'CC 103857 - Detail Expenses'!I37</f>
        <v>0</v>
      </c>
      <c r="I11" s="319" t="n">
        <f aca="false">+'CC 103857 - Detail Expenses'!J37</f>
        <v>0</v>
      </c>
      <c r="J11" s="319" t="n">
        <f aca="false">+'CC 103857 - Detail Expenses'!K37</f>
        <v>0</v>
      </c>
      <c r="K11" s="319" t="n">
        <f aca="false">+'CC 103857 - Detail Expenses'!L37</f>
        <v>0</v>
      </c>
      <c r="L11" s="319" t="n">
        <f aca="false">+'CC 103857 - Detail Expenses'!M37</f>
        <v>0</v>
      </c>
      <c r="M11" s="319" t="n">
        <f aca="false">+'CC 103857 - Detail Expenses'!N37</f>
        <v>0</v>
      </c>
      <c r="N11" s="319" t="n">
        <f aca="false">+'CC 103857 - Detail Expenses'!O37</f>
        <v>0</v>
      </c>
      <c r="O11" s="319" t="n">
        <f aca="false">+'CC 103857 - Detail Expenses'!P37</f>
        <v>0</v>
      </c>
    </row>
    <row r="12" customFormat="false" ht="12.75" hidden="false" customHeight="false" outlineLevel="0" collapsed="false">
      <c r="A12" s="318" t="str">
        <f aca="false">+'CC 103857 - Detail Expenses'!$D$7</f>
        <v>103857</v>
      </c>
      <c r="B12" s="320" t="s">
        <v>217</v>
      </c>
      <c r="C12" s="319" t="n">
        <f aca="false">+'CC 103857 - Detail Expenses'!D38</f>
        <v>0</v>
      </c>
      <c r="D12" s="319" t="n">
        <f aca="false">+'CC 103857 - Detail Expenses'!E38</f>
        <v>0</v>
      </c>
      <c r="E12" s="319" t="n">
        <f aca="false">+'CC 103857 - Detail Expenses'!F38</f>
        <v>0</v>
      </c>
      <c r="F12" s="319" t="n">
        <f aca="false">+'CC 103857 - Detail Expenses'!G38</f>
        <v>0</v>
      </c>
      <c r="G12" s="319" t="n">
        <f aca="false">+'CC 103857 - Detail Expenses'!H38</f>
        <v>0</v>
      </c>
      <c r="H12" s="319" t="n">
        <f aca="false">+'CC 103857 - Detail Expenses'!I38</f>
        <v>0</v>
      </c>
      <c r="I12" s="319" t="n">
        <f aca="false">+'CC 103857 - Detail Expenses'!J38</f>
        <v>0</v>
      </c>
      <c r="J12" s="319" t="n">
        <f aca="false">+'CC 103857 - Detail Expenses'!K38</f>
        <v>0</v>
      </c>
      <c r="K12" s="319" t="n">
        <f aca="false">+'CC 103857 - Detail Expenses'!L38</f>
        <v>0</v>
      </c>
      <c r="L12" s="319" t="n">
        <f aca="false">+'CC 103857 - Detail Expenses'!M38</f>
        <v>0</v>
      </c>
      <c r="M12" s="319" t="n">
        <f aca="false">+'CC 103857 - Detail Expenses'!N38</f>
        <v>0</v>
      </c>
      <c r="N12" s="319" t="n">
        <f aca="false">+'CC 103857 - Detail Expenses'!O38</f>
        <v>0</v>
      </c>
      <c r="O12" s="319" t="n">
        <f aca="false">+'CC 103857 - Detail Expenses'!P38</f>
        <v>0</v>
      </c>
    </row>
    <row r="13" customFormat="false" ht="12.75" hidden="false" customHeight="false" outlineLevel="0" collapsed="false">
      <c r="A13" s="318" t="str">
        <f aca="false">+'CC 103857 - Detail Expenses'!$D$7</f>
        <v>103857</v>
      </c>
      <c r="B13" s="320" t="s">
        <v>219</v>
      </c>
      <c r="C13" s="319" t="n">
        <f aca="false">+'CC 103857 - Detail Expenses'!D39</f>
        <v>0</v>
      </c>
      <c r="D13" s="319" t="n">
        <f aca="false">+'CC 103857 - Detail Expenses'!E39</f>
        <v>0</v>
      </c>
      <c r="E13" s="319" t="n">
        <f aca="false">+'CC 103857 - Detail Expenses'!F39</f>
        <v>0</v>
      </c>
      <c r="F13" s="319" t="n">
        <f aca="false">+'CC 103857 - Detail Expenses'!G39</f>
        <v>0</v>
      </c>
      <c r="G13" s="319" t="n">
        <f aca="false">+'CC 103857 - Detail Expenses'!H39</f>
        <v>0</v>
      </c>
      <c r="H13" s="319" t="n">
        <f aca="false">+'CC 103857 - Detail Expenses'!I39</f>
        <v>0</v>
      </c>
      <c r="I13" s="319" t="n">
        <f aca="false">+'CC 103857 - Detail Expenses'!J39</f>
        <v>0</v>
      </c>
      <c r="J13" s="319" t="n">
        <f aca="false">+'CC 103857 - Detail Expenses'!K39</f>
        <v>0</v>
      </c>
      <c r="K13" s="319" t="n">
        <f aca="false">+'CC 103857 - Detail Expenses'!L39</f>
        <v>0</v>
      </c>
      <c r="L13" s="319" t="n">
        <f aca="false">+'CC 103857 - Detail Expenses'!M39</f>
        <v>0</v>
      </c>
      <c r="M13" s="319" t="n">
        <f aca="false">+'CC 103857 - Detail Expenses'!N39</f>
        <v>0</v>
      </c>
      <c r="N13" s="319" t="n">
        <f aca="false">+'CC 103857 - Detail Expenses'!O39</f>
        <v>0</v>
      </c>
      <c r="O13" s="319" t="n">
        <f aca="false">+'CC 103857 - Detail Expenses'!P39</f>
        <v>0</v>
      </c>
    </row>
    <row r="14" customFormat="false" ht="12.75" hidden="false" customHeight="false" outlineLevel="0" collapsed="false">
      <c r="A14" s="318" t="str">
        <f aca="false">+'CC 103857 - Detail Expenses'!$D$7</f>
        <v>103857</v>
      </c>
      <c r="B14" s="321" t="s">
        <v>221</v>
      </c>
      <c r="C14" s="319" t="n">
        <f aca="false">+'CC 103857 - Detail Expenses'!D40</f>
        <v>0</v>
      </c>
      <c r="D14" s="319" t="n">
        <f aca="false">+'CC 103857 - Detail Expenses'!E40</f>
        <v>0</v>
      </c>
      <c r="E14" s="319" t="n">
        <f aca="false">+'CC 103857 - Detail Expenses'!F40</f>
        <v>0</v>
      </c>
      <c r="F14" s="319" t="n">
        <f aca="false">+'CC 103857 - Detail Expenses'!G40</f>
        <v>0</v>
      </c>
      <c r="G14" s="319" t="n">
        <f aca="false">+'CC 103857 - Detail Expenses'!H40</f>
        <v>0</v>
      </c>
      <c r="H14" s="319" t="n">
        <f aca="false">+'CC 103857 - Detail Expenses'!I40</f>
        <v>0</v>
      </c>
      <c r="I14" s="319" t="n">
        <f aca="false">+'CC 103857 - Detail Expenses'!J40</f>
        <v>0</v>
      </c>
      <c r="J14" s="319" t="n">
        <f aca="false">+'CC 103857 - Detail Expenses'!K40</f>
        <v>0</v>
      </c>
      <c r="K14" s="319" t="n">
        <f aca="false">+'CC 103857 - Detail Expenses'!L40</f>
        <v>0</v>
      </c>
      <c r="L14" s="319" t="n">
        <f aca="false">+'CC 103857 - Detail Expenses'!M40</f>
        <v>0</v>
      </c>
      <c r="M14" s="319" t="n">
        <f aca="false">+'CC 103857 - Detail Expenses'!N40</f>
        <v>0</v>
      </c>
      <c r="N14" s="319" t="n">
        <f aca="false">+'CC 103857 - Detail Expenses'!O40</f>
        <v>0</v>
      </c>
      <c r="O14" s="319" t="n">
        <f aca="false">+'CC 103857 - Detail Expenses'!P40</f>
        <v>0</v>
      </c>
    </row>
    <row r="15" customFormat="false" ht="12.75" hidden="false" customHeight="false" outlineLevel="0" collapsed="false">
      <c r="A15" s="318" t="str">
        <f aca="false">+'CC 103857 - Detail Expenses'!$D$7</f>
        <v>103857</v>
      </c>
      <c r="B15" s="320" t="s">
        <v>223</v>
      </c>
      <c r="C15" s="319" t="n">
        <f aca="false">+'CC 103857 - Detail Expenses'!D41</f>
        <v>0</v>
      </c>
      <c r="D15" s="319" t="n">
        <f aca="false">+'CC 103857 - Detail Expenses'!E41</f>
        <v>0</v>
      </c>
      <c r="E15" s="319" t="n">
        <f aca="false">+'CC 103857 - Detail Expenses'!F41</f>
        <v>0</v>
      </c>
      <c r="F15" s="319" t="n">
        <f aca="false">+'CC 103857 - Detail Expenses'!G41</f>
        <v>0</v>
      </c>
      <c r="G15" s="319" t="n">
        <f aca="false">+'CC 103857 - Detail Expenses'!H41</f>
        <v>0</v>
      </c>
      <c r="H15" s="319" t="n">
        <f aca="false">+'CC 103857 - Detail Expenses'!I41</f>
        <v>0</v>
      </c>
      <c r="I15" s="319" t="n">
        <f aca="false">+'CC 103857 - Detail Expenses'!J41</f>
        <v>0</v>
      </c>
      <c r="J15" s="319" t="n">
        <f aca="false">+'CC 103857 - Detail Expenses'!K41</f>
        <v>0</v>
      </c>
      <c r="K15" s="319" t="n">
        <f aca="false">+'CC 103857 - Detail Expenses'!L41</f>
        <v>0</v>
      </c>
      <c r="L15" s="319" t="n">
        <f aca="false">+'CC 103857 - Detail Expenses'!M41</f>
        <v>0</v>
      </c>
      <c r="M15" s="319" t="n">
        <f aca="false">+'CC 103857 - Detail Expenses'!N41</f>
        <v>0</v>
      </c>
      <c r="N15" s="319" t="n">
        <f aca="false">+'CC 103857 - Detail Expenses'!O41</f>
        <v>0</v>
      </c>
      <c r="O15" s="319" t="n">
        <f aca="false">+'CC 103857 - Detail Expenses'!P41</f>
        <v>0</v>
      </c>
    </row>
    <row r="16" customFormat="false" ht="12.75" hidden="false" customHeight="false" outlineLevel="0" collapsed="false">
      <c r="A16" s="318" t="str">
        <f aca="false">+'CC 103857 - Detail Expenses'!$D$7</f>
        <v>103857</v>
      </c>
      <c r="B16" s="321" t="s">
        <v>225</v>
      </c>
      <c r="C16" s="319" t="n">
        <f aca="false">+'CC 103857 - Detail Expenses'!D42</f>
        <v>0</v>
      </c>
      <c r="D16" s="319" t="n">
        <f aca="false">+'CC 103857 - Detail Expenses'!E42</f>
        <v>0</v>
      </c>
      <c r="E16" s="319" t="n">
        <f aca="false">+'CC 103857 - Detail Expenses'!F42</f>
        <v>0</v>
      </c>
      <c r="F16" s="319" t="n">
        <f aca="false">+'CC 103857 - Detail Expenses'!G42</f>
        <v>0</v>
      </c>
      <c r="G16" s="319" t="n">
        <f aca="false">+'CC 103857 - Detail Expenses'!H42</f>
        <v>0</v>
      </c>
      <c r="H16" s="319" t="n">
        <f aca="false">+'CC 103857 - Detail Expenses'!I42</f>
        <v>0</v>
      </c>
      <c r="I16" s="319" t="n">
        <f aca="false">+'CC 103857 - Detail Expenses'!J42</f>
        <v>0</v>
      </c>
      <c r="J16" s="319" t="n">
        <f aca="false">+'CC 103857 - Detail Expenses'!K42</f>
        <v>0</v>
      </c>
      <c r="K16" s="319" t="n">
        <f aca="false">+'CC 103857 - Detail Expenses'!L42</f>
        <v>0</v>
      </c>
      <c r="L16" s="319" t="n">
        <f aca="false">+'CC 103857 - Detail Expenses'!M42</f>
        <v>0</v>
      </c>
      <c r="M16" s="319" t="n">
        <f aca="false">+'CC 103857 - Detail Expenses'!N42</f>
        <v>0</v>
      </c>
      <c r="N16" s="319" t="n">
        <f aca="false">+'CC 103857 - Detail Expenses'!O42</f>
        <v>0</v>
      </c>
      <c r="O16" s="319" t="n">
        <f aca="false">+'CC 103857 - Detail Expenses'!P42</f>
        <v>0</v>
      </c>
    </row>
    <row r="17" customFormat="false" ht="12.75" hidden="false" customHeight="false" outlineLevel="0" collapsed="false">
      <c r="A17" s="318" t="str">
        <f aca="false">+'CC 103857 - Detail Expenses'!$D$7</f>
        <v>103857</v>
      </c>
      <c r="B17" s="320" t="s">
        <v>228</v>
      </c>
      <c r="C17" s="319" t="n">
        <f aca="false">+'CC 103857 - Detail Expenses'!D44</f>
        <v>0</v>
      </c>
      <c r="D17" s="319" t="n">
        <f aca="false">+'CC 103857 - Detail Expenses'!E44</f>
        <v>0</v>
      </c>
      <c r="E17" s="319" t="n">
        <f aca="false">+'CC 103857 - Detail Expenses'!F44</f>
        <v>0</v>
      </c>
      <c r="F17" s="319" t="n">
        <f aca="false">+'CC 103857 - Detail Expenses'!G44</f>
        <v>0</v>
      </c>
      <c r="G17" s="319" t="n">
        <f aca="false">+'CC 103857 - Detail Expenses'!H44</f>
        <v>0</v>
      </c>
      <c r="H17" s="319" t="n">
        <f aca="false">+'CC 103857 - Detail Expenses'!I44</f>
        <v>0</v>
      </c>
      <c r="I17" s="319" t="n">
        <f aca="false">+'CC 103857 - Detail Expenses'!J44</f>
        <v>0</v>
      </c>
      <c r="J17" s="319" t="n">
        <f aca="false">+'CC 103857 - Detail Expenses'!K44</f>
        <v>0</v>
      </c>
      <c r="K17" s="319" t="n">
        <f aca="false">+'CC 103857 - Detail Expenses'!L44</f>
        <v>0</v>
      </c>
      <c r="L17" s="319" t="n">
        <f aca="false">+'CC 103857 - Detail Expenses'!M44</f>
        <v>0</v>
      </c>
      <c r="M17" s="319" t="n">
        <f aca="false">+'CC 103857 - Detail Expenses'!N44</f>
        <v>0</v>
      </c>
      <c r="N17" s="319" t="n">
        <f aca="false">+'CC 103857 - Detail Expenses'!O44</f>
        <v>0</v>
      </c>
      <c r="O17" s="319" t="n">
        <f aca="false">+'CC 103857 - Detail Expenses'!P44</f>
        <v>0</v>
      </c>
    </row>
    <row r="18" customFormat="false" ht="12.75" hidden="false" customHeight="false" outlineLevel="0" collapsed="false">
      <c r="A18" s="318" t="str">
        <f aca="false">+'CC 103857 - Detail Expenses'!$D$7</f>
        <v>103857</v>
      </c>
      <c r="B18" s="320" t="s">
        <v>231</v>
      </c>
      <c r="C18" s="319" t="n">
        <f aca="false">+'CC 103857 - Detail Expenses'!D46</f>
        <v>0</v>
      </c>
      <c r="D18" s="319" t="n">
        <f aca="false">+'CC 103857 - Detail Expenses'!E46</f>
        <v>0</v>
      </c>
      <c r="E18" s="319" t="n">
        <f aca="false">+'CC 103857 - Detail Expenses'!F46</f>
        <v>0</v>
      </c>
      <c r="F18" s="319" t="n">
        <f aca="false">+'CC 103857 - Detail Expenses'!G46</f>
        <v>0</v>
      </c>
      <c r="G18" s="319" t="n">
        <f aca="false">+'CC 103857 - Detail Expenses'!H46</f>
        <v>0</v>
      </c>
      <c r="H18" s="319" t="n">
        <f aca="false">+'CC 103857 - Detail Expenses'!I46</f>
        <v>0</v>
      </c>
      <c r="I18" s="319" t="n">
        <f aca="false">+'CC 103857 - Detail Expenses'!J46</f>
        <v>0</v>
      </c>
      <c r="J18" s="319" t="n">
        <f aca="false">+'CC 103857 - Detail Expenses'!K46</f>
        <v>0</v>
      </c>
      <c r="K18" s="319" t="n">
        <f aca="false">+'CC 103857 - Detail Expenses'!L46</f>
        <v>0</v>
      </c>
      <c r="L18" s="319" t="n">
        <f aca="false">+'CC 103857 - Detail Expenses'!M46</f>
        <v>0</v>
      </c>
      <c r="M18" s="319" t="n">
        <f aca="false">+'CC 103857 - Detail Expenses'!N46</f>
        <v>0</v>
      </c>
      <c r="N18" s="319" t="n">
        <f aca="false">+'CC 103857 - Detail Expenses'!O46</f>
        <v>0</v>
      </c>
      <c r="O18" s="319" t="n">
        <f aca="false">+'CC 103857 - Detail Expenses'!P46</f>
        <v>0</v>
      </c>
    </row>
    <row r="19" customFormat="false" ht="12.75" hidden="false" customHeight="false" outlineLevel="0" collapsed="false">
      <c r="A19" s="318" t="str">
        <f aca="false">+'CC 103857 - Detail Expenses'!$D$7</f>
        <v>103857</v>
      </c>
      <c r="B19" s="320" t="s">
        <v>233</v>
      </c>
      <c r="C19" s="319" t="n">
        <f aca="false">+'CC 103857 - Detail Expenses'!D48</f>
        <v>0</v>
      </c>
      <c r="D19" s="319" t="n">
        <f aca="false">+'CC 103857 - Detail Expenses'!E48</f>
        <v>0</v>
      </c>
      <c r="E19" s="319" t="n">
        <f aca="false">+'CC 103857 - Detail Expenses'!F48</f>
        <v>0</v>
      </c>
      <c r="F19" s="319" t="n">
        <f aca="false">+'CC 103857 - Detail Expenses'!G48</f>
        <v>0</v>
      </c>
      <c r="G19" s="319" t="n">
        <f aca="false">+'CC 103857 - Detail Expenses'!H48</f>
        <v>0</v>
      </c>
      <c r="H19" s="319" t="n">
        <f aca="false">+'CC 103857 - Detail Expenses'!I48</f>
        <v>0</v>
      </c>
      <c r="I19" s="319" t="n">
        <f aca="false">+'CC 103857 - Detail Expenses'!J48</f>
        <v>0</v>
      </c>
      <c r="J19" s="319" t="n">
        <f aca="false">+'CC 103857 - Detail Expenses'!K48</f>
        <v>0</v>
      </c>
      <c r="K19" s="319" t="n">
        <f aca="false">+'CC 103857 - Detail Expenses'!L48</f>
        <v>0</v>
      </c>
      <c r="L19" s="319" t="n">
        <f aca="false">+'CC 103857 - Detail Expenses'!M48</f>
        <v>0</v>
      </c>
      <c r="M19" s="319" t="n">
        <f aca="false">+'CC 103857 - Detail Expenses'!N48</f>
        <v>0</v>
      </c>
      <c r="N19" s="319" t="n">
        <f aca="false">+'CC 103857 - Detail Expenses'!O48</f>
        <v>0</v>
      </c>
      <c r="O19" s="319" t="n">
        <f aca="false">+'CC 103857 - Detail Expenses'!P48</f>
        <v>0</v>
      </c>
    </row>
    <row r="20" customFormat="false" ht="12.75" hidden="false" customHeight="false" outlineLevel="0" collapsed="false">
      <c r="A20" s="318" t="str">
        <f aca="false">+'CC 103857 - Detail Expenses'!$D$7</f>
        <v>103857</v>
      </c>
      <c r="B20" s="320" t="s">
        <v>236</v>
      </c>
      <c r="C20" s="319" t="n">
        <f aca="false">+'CC 103857 - Detail Expenses'!D50</f>
        <v>0</v>
      </c>
      <c r="D20" s="319" t="n">
        <f aca="false">+'CC 103857 - Detail Expenses'!E50</f>
        <v>0</v>
      </c>
      <c r="E20" s="319" t="n">
        <f aca="false">+'CC 103857 - Detail Expenses'!F50</f>
        <v>0</v>
      </c>
      <c r="F20" s="319" t="n">
        <f aca="false">+'CC 103857 - Detail Expenses'!G50</f>
        <v>0</v>
      </c>
      <c r="G20" s="319" t="n">
        <f aca="false">+'CC 103857 - Detail Expenses'!H50</f>
        <v>0</v>
      </c>
      <c r="H20" s="319" t="n">
        <f aca="false">+'CC 103857 - Detail Expenses'!I50</f>
        <v>0</v>
      </c>
      <c r="I20" s="319" t="n">
        <f aca="false">+'CC 103857 - Detail Expenses'!J50</f>
        <v>0</v>
      </c>
      <c r="J20" s="319" t="n">
        <f aca="false">+'CC 103857 - Detail Expenses'!K50</f>
        <v>0</v>
      </c>
      <c r="K20" s="319" t="n">
        <f aca="false">+'CC 103857 - Detail Expenses'!L50</f>
        <v>0</v>
      </c>
      <c r="L20" s="319" t="n">
        <f aca="false">+'CC 103857 - Detail Expenses'!M50</f>
        <v>0</v>
      </c>
      <c r="M20" s="319" t="n">
        <f aca="false">+'CC 103857 - Detail Expenses'!N50</f>
        <v>0</v>
      </c>
      <c r="N20" s="319" t="n">
        <f aca="false">+'CC 103857 - Detail Expenses'!O50</f>
        <v>0</v>
      </c>
      <c r="O20" s="319" t="n">
        <f aca="false">+'CC 103857 - Detail Expenses'!P50</f>
        <v>0</v>
      </c>
    </row>
    <row r="21" customFormat="false" ht="12.75" hidden="false" customHeight="false" outlineLevel="0" collapsed="false">
      <c r="A21" s="318" t="str">
        <f aca="false">+'CC 103857 - Detail Expenses'!$D$7</f>
        <v>103857</v>
      </c>
      <c r="B21" s="320" t="s">
        <v>238</v>
      </c>
      <c r="C21" s="319" t="n">
        <f aca="false">+'CC 103857 - Detail Expenses'!D51</f>
        <v>0</v>
      </c>
      <c r="D21" s="319" t="n">
        <f aca="false">+'CC 103857 - Detail Expenses'!E51</f>
        <v>0</v>
      </c>
      <c r="E21" s="319" t="n">
        <f aca="false">+'CC 103857 - Detail Expenses'!F51</f>
        <v>0</v>
      </c>
      <c r="F21" s="319" t="n">
        <f aca="false">+'CC 103857 - Detail Expenses'!G51</f>
        <v>0</v>
      </c>
      <c r="G21" s="319" t="n">
        <f aca="false">+'CC 103857 - Detail Expenses'!H51</f>
        <v>0</v>
      </c>
      <c r="H21" s="319" t="n">
        <f aca="false">+'CC 103857 - Detail Expenses'!I51</f>
        <v>0</v>
      </c>
      <c r="I21" s="319" t="n">
        <f aca="false">+'CC 103857 - Detail Expenses'!J51</f>
        <v>0</v>
      </c>
      <c r="J21" s="319" t="n">
        <f aca="false">+'CC 103857 - Detail Expenses'!K51</f>
        <v>0</v>
      </c>
      <c r="K21" s="319" t="n">
        <f aca="false">+'CC 103857 - Detail Expenses'!L51</f>
        <v>0</v>
      </c>
      <c r="L21" s="319" t="n">
        <f aca="false">+'CC 103857 - Detail Expenses'!M51</f>
        <v>0</v>
      </c>
      <c r="M21" s="319" t="n">
        <f aca="false">+'CC 103857 - Detail Expenses'!N51</f>
        <v>0</v>
      </c>
      <c r="N21" s="319" t="n">
        <f aca="false">+'CC 103857 - Detail Expenses'!O51</f>
        <v>0</v>
      </c>
      <c r="O21" s="319" t="n">
        <f aca="false">+'CC 103857 - Detail Expenses'!P51</f>
        <v>0</v>
      </c>
    </row>
    <row r="22" customFormat="false" ht="12.75" hidden="false" customHeight="false" outlineLevel="0" collapsed="false">
      <c r="A22" s="318" t="str">
        <f aca="false">+'CC 103857 - Detail Expenses'!$D$7</f>
        <v>103857</v>
      </c>
      <c r="B22" s="320" t="s">
        <v>240</v>
      </c>
      <c r="C22" s="319" t="n">
        <f aca="false">+'CC 103857 - Detail Expenses'!D52</f>
        <v>0</v>
      </c>
      <c r="D22" s="319" t="n">
        <f aca="false">+'CC 103857 - Detail Expenses'!E52</f>
        <v>0</v>
      </c>
      <c r="E22" s="319" t="n">
        <f aca="false">+'CC 103857 - Detail Expenses'!F52</f>
        <v>0</v>
      </c>
      <c r="F22" s="319" t="n">
        <f aca="false">+'CC 103857 - Detail Expenses'!G52</f>
        <v>0</v>
      </c>
      <c r="G22" s="319" t="n">
        <f aca="false">+'CC 103857 - Detail Expenses'!H52</f>
        <v>0</v>
      </c>
      <c r="H22" s="319" t="n">
        <f aca="false">+'CC 103857 - Detail Expenses'!I52</f>
        <v>0</v>
      </c>
      <c r="I22" s="319" t="n">
        <f aca="false">+'CC 103857 - Detail Expenses'!J52</f>
        <v>0</v>
      </c>
      <c r="J22" s="319" t="n">
        <f aca="false">+'CC 103857 - Detail Expenses'!K52</f>
        <v>0</v>
      </c>
      <c r="K22" s="319" t="n">
        <f aca="false">+'CC 103857 - Detail Expenses'!L52</f>
        <v>0</v>
      </c>
      <c r="L22" s="319" t="n">
        <f aca="false">+'CC 103857 - Detail Expenses'!M52</f>
        <v>0</v>
      </c>
      <c r="M22" s="319" t="n">
        <f aca="false">+'CC 103857 - Detail Expenses'!N52</f>
        <v>0</v>
      </c>
      <c r="N22" s="319" t="n">
        <f aca="false">+'CC 103857 - Detail Expenses'!O52</f>
        <v>0</v>
      </c>
      <c r="O22" s="319" t="n">
        <f aca="false">+'CC 103857 - Detail Expenses'!P52</f>
        <v>0</v>
      </c>
    </row>
    <row r="23" customFormat="false" ht="12.75" hidden="false" customHeight="false" outlineLevel="0" collapsed="false">
      <c r="A23" s="318" t="str">
        <f aca="false">+'CC 103857 - Detail Expenses'!$D$7</f>
        <v>103857</v>
      </c>
      <c r="B23" s="320" t="s">
        <v>242</v>
      </c>
      <c r="C23" s="319" t="n">
        <f aca="false">+'CC 103857 - Detail Expenses'!D53</f>
        <v>0</v>
      </c>
      <c r="D23" s="319" t="n">
        <f aca="false">+'CC 103857 - Detail Expenses'!E53</f>
        <v>0</v>
      </c>
      <c r="E23" s="319" t="n">
        <f aca="false">+'CC 103857 - Detail Expenses'!F53</f>
        <v>0</v>
      </c>
      <c r="F23" s="319" t="n">
        <f aca="false">+'CC 103857 - Detail Expenses'!G53</f>
        <v>0</v>
      </c>
      <c r="G23" s="319" t="n">
        <f aca="false">+'CC 103857 - Detail Expenses'!H53</f>
        <v>0</v>
      </c>
      <c r="H23" s="319" t="n">
        <f aca="false">+'CC 103857 - Detail Expenses'!I53</f>
        <v>0</v>
      </c>
      <c r="I23" s="319" t="n">
        <f aca="false">+'CC 103857 - Detail Expenses'!J53</f>
        <v>0</v>
      </c>
      <c r="J23" s="319" t="n">
        <f aca="false">+'CC 103857 - Detail Expenses'!K53</f>
        <v>0</v>
      </c>
      <c r="K23" s="319" t="n">
        <f aca="false">+'CC 103857 - Detail Expenses'!L53</f>
        <v>0</v>
      </c>
      <c r="L23" s="319" t="n">
        <f aca="false">+'CC 103857 - Detail Expenses'!M53</f>
        <v>0</v>
      </c>
      <c r="M23" s="319" t="n">
        <f aca="false">+'CC 103857 - Detail Expenses'!N53</f>
        <v>0</v>
      </c>
      <c r="N23" s="319" t="n">
        <f aca="false">+'CC 103857 - Detail Expenses'!O53</f>
        <v>0</v>
      </c>
      <c r="O23" s="319" t="n">
        <f aca="false">+'CC 103857 - Detail Expenses'!P53</f>
        <v>0</v>
      </c>
    </row>
    <row r="24" customFormat="false" ht="12.75" hidden="false" customHeight="false" outlineLevel="0" collapsed="false">
      <c r="A24" s="318" t="str">
        <f aca="false">+'CC 103857 - Detail Expenses'!$D$7</f>
        <v>103857</v>
      </c>
      <c r="B24" s="320" t="s">
        <v>244</v>
      </c>
      <c r="C24" s="319" t="n">
        <f aca="false">+'CC 103857 - Detail Expenses'!D54</f>
        <v>0</v>
      </c>
      <c r="D24" s="319" t="n">
        <f aca="false">+'CC 103857 - Detail Expenses'!E54</f>
        <v>0</v>
      </c>
      <c r="E24" s="319" t="n">
        <f aca="false">+'CC 103857 - Detail Expenses'!F54</f>
        <v>0</v>
      </c>
      <c r="F24" s="319" t="n">
        <f aca="false">+'CC 103857 - Detail Expenses'!G54</f>
        <v>0</v>
      </c>
      <c r="G24" s="319" t="n">
        <f aca="false">+'CC 103857 - Detail Expenses'!H54</f>
        <v>0</v>
      </c>
      <c r="H24" s="319" t="n">
        <f aca="false">+'CC 103857 - Detail Expenses'!I54</f>
        <v>0</v>
      </c>
      <c r="I24" s="319" t="n">
        <f aca="false">+'CC 103857 - Detail Expenses'!J54</f>
        <v>0</v>
      </c>
      <c r="J24" s="319" t="n">
        <f aca="false">+'CC 103857 - Detail Expenses'!K54</f>
        <v>0</v>
      </c>
      <c r="K24" s="319" t="n">
        <f aca="false">+'CC 103857 - Detail Expenses'!L54</f>
        <v>0</v>
      </c>
      <c r="L24" s="319" t="n">
        <f aca="false">+'CC 103857 - Detail Expenses'!M54</f>
        <v>0</v>
      </c>
      <c r="M24" s="319" t="n">
        <f aca="false">+'CC 103857 - Detail Expenses'!N54</f>
        <v>0</v>
      </c>
      <c r="N24" s="319" t="n">
        <f aca="false">+'CC 103857 - Detail Expenses'!O54</f>
        <v>0</v>
      </c>
      <c r="O24" s="319" t="n">
        <f aca="false">+'CC 103857 - Detail Expenses'!P54</f>
        <v>0</v>
      </c>
    </row>
    <row r="25" customFormat="false" ht="12.75" hidden="false" customHeight="false" outlineLevel="0" collapsed="false">
      <c r="A25" s="318" t="str">
        <f aca="false">+'CC 103857 - Detail Expenses'!$D$7</f>
        <v>103857</v>
      </c>
      <c r="B25" s="320" t="s">
        <v>246</v>
      </c>
      <c r="C25" s="319" t="n">
        <f aca="false">+'CC 103857 - Detail Expenses'!D55</f>
        <v>0</v>
      </c>
      <c r="D25" s="319" t="n">
        <f aca="false">+'CC 103857 - Detail Expenses'!E55</f>
        <v>0</v>
      </c>
      <c r="E25" s="319" t="n">
        <f aca="false">+'CC 103857 - Detail Expenses'!F55</f>
        <v>0</v>
      </c>
      <c r="F25" s="319" t="n">
        <f aca="false">+'CC 103857 - Detail Expenses'!G55</f>
        <v>0</v>
      </c>
      <c r="G25" s="319" t="n">
        <f aca="false">+'CC 103857 - Detail Expenses'!H55</f>
        <v>0</v>
      </c>
      <c r="H25" s="319" t="n">
        <f aca="false">+'CC 103857 - Detail Expenses'!I55</f>
        <v>0</v>
      </c>
      <c r="I25" s="319" t="n">
        <f aca="false">+'CC 103857 - Detail Expenses'!J55</f>
        <v>0</v>
      </c>
      <c r="J25" s="319" t="n">
        <f aca="false">+'CC 103857 - Detail Expenses'!K55</f>
        <v>0</v>
      </c>
      <c r="K25" s="319" t="n">
        <f aca="false">+'CC 103857 - Detail Expenses'!L55</f>
        <v>0</v>
      </c>
      <c r="L25" s="319" t="n">
        <f aca="false">+'CC 103857 - Detail Expenses'!M55</f>
        <v>0</v>
      </c>
      <c r="M25" s="319" t="n">
        <f aca="false">+'CC 103857 - Detail Expenses'!N55</f>
        <v>0</v>
      </c>
      <c r="N25" s="319" t="n">
        <f aca="false">+'CC 103857 - Detail Expenses'!O55</f>
        <v>0</v>
      </c>
      <c r="O25" s="319" t="n">
        <f aca="false">+'CC 103857 - Detail Expenses'!P55</f>
        <v>0</v>
      </c>
    </row>
    <row r="26" customFormat="false" ht="12.75" hidden="false" customHeight="false" outlineLevel="0" collapsed="false">
      <c r="A26" s="318" t="str">
        <f aca="false">+'CC 103857 - Detail Expenses'!$D$7</f>
        <v>103857</v>
      </c>
      <c r="B26" s="320" t="s">
        <v>248</v>
      </c>
      <c r="C26" s="319" t="n">
        <f aca="false">+'CC 103857 - Detail Expenses'!D56</f>
        <v>0</v>
      </c>
      <c r="D26" s="319" t="n">
        <f aca="false">+'CC 103857 - Detail Expenses'!E56</f>
        <v>0</v>
      </c>
      <c r="E26" s="319" t="n">
        <f aca="false">+'CC 103857 - Detail Expenses'!F56</f>
        <v>0</v>
      </c>
      <c r="F26" s="319" t="n">
        <f aca="false">+'CC 103857 - Detail Expenses'!G56</f>
        <v>0</v>
      </c>
      <c r="G26" s="319" t="n">
        <f aca="false">+'CC 103857 - Detail Expenses'!H56</f>
        <v>0</v>
      </c>
      <c r="H26" s="319" t="n">
        <f aca="false">+'CC 103857 - Detail Expenses'!I56</f>
        <v>0</v>
      </c>
      <c r="I26" s="319" t="n">
        <f aca="false">+'CC 103857 - Detail Expenses'!J56</f>
        <v>0</v>
      </c>
      <c r="J26" s="319" t="n">
        <f aca="false">+'CC 103857 - Detail Expenses'!K56</f>
        <v>0</v>
      </c>
      <c r="K26" s="319" t="n">
        <f aca="false">+'CC 103857 - Detail Expenses'!L56</f>
        <v>0</v>
      </c>
      <c r="L26" s="319" t="n">
        <f aca="false">+'CC 103857 - Detail Expenses'!M56</f>
        <v>0</v>
      </c>
      <c r="M26" s="319" t="n">
        <f aca="false">+'CC 103857 - Detail Expenses'!N56</f>
        <v>0</v>
      </c>
      <c r="N26" s="319" t="n">
        <f aca="false">+'CC 103857 - Detail Expenses'!O56</f>
        <v>0</v>
      </c>
      <c r="O26" s="319" t="n">
        <f aca="false">+'CC 103857 - Detail Expenses'!P56</f>
        <v>0</v>
      </c>
    </row>
    <row r="27" customFormat="false" ht="12.75" hidden="false" customHeight="false" outlineLevel="0" collapsed="false">
      <c r="A27" s="318" t="str">
        <f aca="false">+'CC 103857 - Detail Expenses'!$D$7</f>
        <v>103857</v>
      </c>
      <c r="B27" s="320" t="s">
        <v>250</v>
      </c>
      <c r="C27" s="319" t="n">
        <f aca="false">+'CC 103857 - Detail Expenses'!D57</f>
        <v>0</v>
      </c>
      <c r="D27" s="319" t="n">
        <f aca="false">+'CC 103857 - Detail Expenses'!E57</f>
        <v>0</v>
      </c>
      <c r="E27" s="319" t="n">
        <f aca="false">+'CC 103857 - Detail Expenses'!F57</f>
        <v>0</v>
      </c>
      <c r="F27" s="319" t="n">
        <f aca="false">+'CC 103857 - Detail Expenses'!G57</f>
        <v>0</v>
      </c>
      <c r="G27" s="319" t="n">
        <f aca="false">+'CC 103857 - Detail Expenses'!H57</f>
        <v>0</v>
      </c>
      <c r="H27" s="319" t="n">
        <f aca="false">+'CC 103857 - Detail Expenses'!I57</f>
        <v>0</v>
      </c>
      <c r="I27" s="319" t="n">
        <f aca="false">+'CC 103857 - Detail Expenses'!J57</f>
        <v>0</v>
      </c>
      <c r="J27" s="319" t="n">
        <f aca="false">+'CC 103857 - Detail Expenses'!K57</f>
        <v>0</v>
      </c>
      <c r="K27" s="319" t="n">
        <f aca="false">+'CC 103857 - Detail Expenses'!L57</f>
        <v>0</v>
      </c>
      <c r="L27" s="319" t="n">
        <f aca="false">+'CC 103857 - Detail Expenses'!M57</f>
        <v>0</v>
      </c>
      <c r="M27" s="319" t="n">
        <f aca="false">+'CC 103857 - Detail Expenses'!N57</f>
        <v>0</v>
      </c>
      <c r="N27" s="319" t="n">
        <f aca="false">+'CC 103857 - Detail Expenses'!O57</f>
        <v>0</v>
      </c>
      <c r="O27" s="319" t="n">
        <f aca="false">+'CC 103857 - Detail Expenses'!P57</f>
        <v>0</v>
      </c>
    </row>
    <row r="28" customFormat="false" ht="12.75" hidden="false" customHeight="false" outlineLevel="0" collapsed="false">
      <c r="A28" s="318" t="str">
        <f aca="false">+'CC 103857 - Detail Expenses'!$D$7</f>
        <v>103857</v>
      </c>
      <c r="B28" s="320" t="s">
        <v>253</v>
      </c>
      <c r="C28" s="319" t="n">
        <f aca="false">+'CC 103857 - Detail Expenses'!D59</f>
        <v>0</v>
      </c>
      <c r="D28" s="319" t="n">
        <f aca="false">+'CC 103857 - Detail Expenses'!E59</f>
        <v>0</v>
      </c>
      <c r="E28" s="319" t="n">
        <f aca="false">+'CC 103857 - Detail Expenses'!F59</f>
        <v>0</v>
      </c>
      <c r="F28" s="319" t="n">
        <f aca="false">+'CC 103857 - Detail Expenses'!G59</f>
        <v>0</v>
      </c>
      <c r="G28" s="319" t="n">
        <f aca="false">+'CC 103857 - Detail Expenses'!H59</f>
        <v>0</v>
      </c>
      <c r="H28" s="319" t="n">
        <f aca="false">+'CC 103857 - Detail Expenses'!I59</f>
        <v>0</v>
      </c>
      <c r="I28" s="319" t="n">
        <f aca="false">+'CC 103857 - Detail Expenses'!J59</f>
        <v>0</v>
      </c>
      <c r="J28" s="319" t="n">
        <f aca="false">+'CC 103857 - Detail Expenses'!K59</f>
        <v>0</v>
      </c>
      <c r="K28" s="319" t="n">
        <f aca="false">+'CC 103857 - Detail Expenses'!L59</f>
        <v>0</v>
      </c>
      <c r="L28" s="319" t="n">
        <f aca="false">+'CC 103857 - Detail Expenses'!M59</f>
        <v>0</v>
      </c>
      <c r="M28" s="319" t="n">
        <f aca="false">+'CC 103857 - Detail Expenses'!N59</f>
        <v>0</v>
      </c>
      <c r="N28" s="319" t="n">
        <f aca="false">+'CC 103857 - Detail Expenses'!O59</f>
        <v>0</v>
      </c>
      <c r="O28" s="319" t="n">
        <f aca="false">+'CC 103857 - Detail Expenses'!P59</f>
        <v>0</v>
      </c>
    </row>
    <row r="29" customFormat="false" ht="12.75" hidden="false" customHeight="false" outlineLevel="0" collapsed="false">
      <c r="A29" s="318" t="str">
        <f aca="false">+'CC 103857 - Detail Expenses'!$D$7</f>
        <v>103857</v>
      </c>
      <c r="B29" s="320" t="s">
        <v>255</v>
      </c>
      <c r="C29" s="319" t="n">
        <f aca="false">+'CC 103857 - Detail Expenses'!D60</f>
        <v>0</v>
      </c>
      <c r="D29" s="319" t="n">
        <f aca="false">+'CC 103857 - Detail Expenses'!E60</f>
        <v>0</v>
      </c>
      <c r="E29" s="319" t="n">
        <f aca="false">+'CC 103857 - Detail Expenses'!F60</f>
        <v>0</v>
      </c>
      <c r="F29" s="319" t="n">
        <f aca="false">+'CC 103857 - Detail Expenses'!G60</f>
        <v>0</v>
      </c>
      <c r="G29" s="319" t="n">
        <f aca="false">+'CC 103857 - Detail Expenses'!H60</f>
        <v>0</v>
      </c>
      <c r="H29" s="319" t="n">
        <f aca="false">+'CC 103857 - Detail Expenses'!I60</f>
        <v>0</v>
      </c>
      <c r="I29" s="319" t="n">
        <f aca="false">+'CC 103857 - Detail Expenses'!J60</f>
        <v>0</v>
      </c>
      <c r="J29" s="319" t="n">
        <f aca="false">+'CC 103857 - Detail Expenses'!K60</f>
        <v>0</v>
      </c>
      <c r="K29" s="319" t="n">
        <f aca="false">+'CC 103857 - Detail Expenses'!L60</f>
        <v>0</v>
      </c>
      <c r="L29" s="319" t="n">
        <f aca="false">+'CC 103857 - Detail Expenses'!M60</f>
        <v>0</v>
      </c>
      <c r="M29" s="319" t="n">
        <f aca="false">+'CC 103857 - Detail Expenses'!N60</f>
        <v>0</v>
      </c>
      <c r="N29" s="319" t="n">
        <f aca="false">+'CC 103857 - Detail Expenses'!O60</f>
        <v>0</v>
      </c>
      <c r="O29" s="319" t="n">
        <f aca="false">+'CC 103857 - Detail Expenses'!P60</f>
        <v>0</v>
      </c>
    </row>
    <row r="30" customFormat="false" ht="12.75" hidden="false" customHeight="false" outlineLevel="0" collapsed="false">
      <c r="A30" s="318" t="str">
        <f aca="false">+'CC 103857 - Detail Expenses'!$D$7</f>
        <v>103857</v>
      </c>
      <c r="B30" s="320" t="s">
        <v>257</v>
      </c>
      <c r="C30" s="319" t="n">
        <f aca="false">+'CC 103857 - Detail Expenses'!D61</f>
        <v>0</v>
      </c>
      <c r="D30" s="319" t="n">
        <f aca="false">+'CC 103857 - Detail Expenses'!E61</f>
        <v>0</v>
      </c>
      <c r="E30" s="319" t="n">
        <f aca="false">+'CC 103857 - Detail Expenses'!F61</f>
        <v>0</v>
      </c>
      <c r="F30" s="319" t="n">
        <f aca="false">+'CC 103857 - Detail Expenses'!G61</f>
        <v>0</v>
      </c>
      <c r="G30" s="319" t="n">
        <f aca="false">+'CC 103857 - Detail Expenses'!H61</f>
        <v>0</v>
      </c>
      <c r="H30" s="319" t="n">
        <f aca="false">+'CC 103857 - Detail Expenses'!I61</f>
        <v>0</v>
      </c>
      <c r="I30" s="319" t="n">
        <f aca="false">+'CC 103857 - Detail Expenses'!J61</f>
        <v>0</v>
      </c>
      <c r="J30" s="319" t="n">
        <f aca="false">+'CC 103857 - Detail Expenses'!K61</f>
        <v>0</v>
      </c>
      <c r="K30" s="319" t="n">
        <f aca="false">+'CC 103857 - Detail Expenses'!L61</f>
        <v>0</v>
      </c>
      <c r="L30" s="319" t="n">
        <f aca="false">+'CC 103857 - Detail Expenses'!M61</f>
        <v>0</v>
      </c>
      <c r="M30" s="319" t="n">
        <f aca="false">+'CC 103857 - Detail Expenses'!N61</f>
        <v>0</v>
      </c>
      <c r="N30" s="319" t="n">
        <f aca="false">+'CC 103857 - Detail Expenses'!O61</f>
        <v>0</v>
      </c>
      <c r="O30" s="319" t="n">
        <f aca="false">+'CC 103857 - Detail Expenses'!P61</f>
        <v>0</v>
      </c>
    </row>
    <row r="31" customFormat="false" ht="12.75" hidden="false" customHeight="false" outlineLevel="0" collapsed="false">
      <c r="A31" s="318" t="str">
        <f aca="false">+'CC 103857 - Detail Expenses'!$D$7</f>
        <v>103857</v>
      </c>
      <c r="B31" s="320" t="s">
        <v>259</v>
      </c>
      <c r="C31" s="319" t="n">
        <f aca="false">+'CC 103857 - Detail Expenses'!D62</f>
        <v>0</v>
      </c>
      <c r="D31" s="319" t="n">
        <f aca="false">+'CC 103857 - Detail Expenses'!E62</f>
        <v>0</v>
      </c>
      <c r="E31" s="319" t="n">
        <f aca="false">+'CC 103857 - Detail Expenses'!F62</f>
        <v>0</v>
      </c>
      <c r="F31" s="319" t="n">
        <f aca="false">+'CC 103857 - Detail Expenses'!G62</f>
        <v>0</v>
      </c>
      <c r="G31" s="319" t="n">
        <f aca="false">+'CC 103857 - Detail Expenses'!H62</f>
        <v>0</v>
      </c>
      <c r="H31" s="319" t="n">
        <f aca="false">+'CC 103857 - Detail Expenses'!I62</f>
        <v>0</v>
      </c>
      <c r="I31" s="319" t="n">
        <f aca="false">+'CC 103857 - Detail Expenses'!J62</f>
        <v>0</v>
      </c>
      <c r="J31" s="319" t="n">
        <f aca="false">+'CC 103857 - Detail Expenses'!K62</f>
        <v>0</v>
      </c>
      <c r="K31" s="319" t="n">
        <f aca="false">+'CC 103857 - Detail Expenses'!L62</f>
        <v>0</v>
      </c>
      <c r="L31" s="319" t="n">
        <f aca="false">+'CC 103857 - Detail Expenses'!M62</f>
        <v>0</v>
      </c>
      <c r="M31" s="319" t="n">
        <f aca="false">+'CC 103857 - Detail Expenses'!N62</f>
        <v>0</v>
      </c>
      <c r="N31" s="319" t="n">
        <f aca="false">+'CC 103857 - Detail Expenses'!O62</f>
        <v>0</v>
      </c>
      <c r="O31" s="319" t="n">
        <f aca="false">+'CC 103857 - Detail Expenses'!P62</f>
        <v>0</v>
      </c>
    </row>
    <row r="32" customFormat="false" ht="12.75" hidden="false" customHeight="false" outlineLevel="0" collapsed="false">
      <c r="A32" s="318" t="str">
        <f aca="false">+'CC 103857 - Detail Expenses'!$D$7</f>
        <v>103857</v>
      </c>
      <c r="B32" s="320" t="s">
        <v>261</v>
      </c>
      <c r="C32" s="319" t="n">
        <f aca="false">+'CC 103857 - Detail Expenses'!D63</f>
        <v>0</v>
      </c>
      <c r="D32" s="319" t="n">
        <f aca="false">+'CC 103857 - Detail Expenses'!E63</f>
        <v>0</v>
      </c>
      <c r="E32" s="319" t="n">
        <f aca="false">+'CC 103857 - Detail Expenses'!F63</f>
        <v>0</v>
      </c>
      <c r="F32" s="319" t="n">
        <f aca="false">+'CC 103857 - Detail Expenses'!G63</f>
        <v>0</v>
      </c>
      <c r="G32" s="319" t="n">
        <f aca="false">+'CC 103857 - Detail Expenses'!H63</f>
        <v>0</v>
      </c>
      <c r="H32" s="319" t="n">
        <f aca="false">+'CC 103857 - Detail Expenses'!I63</f>
        <v>0</v>
      </c>
      <c r="I32" s="319" t="n">
        <f aca="false">+'CC 103857 - Detail Expenses'!J63</f>
        <v>0</v>
      </c>
      <c r="J32" s="319" t="n">
        <f aca="false">+'CC 103857 - Detail Expenses'!K63</f>
        <v>0</v>
      </c>
      <c r="K32" s="319" t="n">
        <f aca="false">+'CC 103857 - Detail Expenses'!L63</f>
        <v>0</v>
      </c>
      <c r="L32" s="319" t="n">
        <f aca="false">+'CC 103857 - Detail Expenses'!M63</f>
        <v>0</v>
      </c>
      <c r="M32" s="319" t="n">
        <f aca="false">+'CC 103857 - Detail Expenses'!N63</f>
        <v>0</v>
      </c>
      <c r="N32" s="319" t="n">
        <f aca="false">+'CC 103857 - Detail Expenses'!O63</f>
        <v>0</v>
      </c>
      <c r="O32" s="319" t="n">
        <f aca="false">+'CC 103857 - Detail Expenses'!P63</f>
        <v>0</v>
      </c>
    </row>
    <row r="33" customFormat="false" ht="12.75" hidden="false" customHeight="false" outlineLevel="0" collapsed="false">
      <c r="A33" s="318" t="str">
        <f aca="false">+'CC 103857 - Detail Expenses'!$D$7</f>
        <v>103857</v>
      </c>
      <c r="B33" s="320" t="s">
        <v>264</v>
      </c>
      <c r="C33" s="319" t="n">
        <f aca="false">+'CC 103857 - Detail Expenses'!D65</f>
        <v>0</v>
      </c>
      <c r="D33" s="319" t="n">
        <f aca="false">+'CC 103857 - Detail Expenses'!E65</f>
        <v>0</v>
      </c>
      <c r="E33" s="319" t="n">
        <f aca="false">+'CC 103857 - Detail Expenses'!F65</f>
        <v>0</v>
      </c>
      <c r="F33" s="319" t="n">
        <f aca="false">+'CC 103857 - Detail Expenses'!G65</f>
        <v>0</v>
      </c>
      <c r="G33" s="319" t="n">
        <f aca="false">+'CC 103857 - Detail Expenses'!H65</f>
        <v>0</v>
      </c>
      <c r="H33" s="319" t="n">
        <f aca="false">+'CC 103857 - Detail Expenses'!I65</f>
        <v>0</v>
      </c>
      <c r="I33" s="319" t="n">
        <f aca="false">+'CC 103857 - Detail Expenses'!J65</f>
        <v>0</v>
      </c>
      <c r="J33" s="319" t="n">
        <f aca="false">+'CC 103857 - Detail Expenses'!K65</f>
        <v>0</v>
      </c>
      <c r="K33" s="319" t="n">
        <f aca="false">+'CC 103857 - Detail Expenses'!L65</f>
        <v>0</v>
      </c>
      <c r="L33" s="319" t="n">
        <f aca="false">+'CC 103857 - Detail Expenses'!M65</f>
        <v>0</v>
      </c>
      <c r="M33" s="319" t="n">
        <f aca="false">+'CC 103857 - Detail Expenses'!N65</f>
        <v>0</v>
      </c>
      <c r="N33" s="319" t="n">
        <f aca="false">+'CC 103857 - Detail Expenses'!O65</f>
        <v>0</v>
      </c>
      <c r="O33" s="319" t="n">
        <f aca="false">+'CC 103857 - Detail Expenses'!P65</f>
        <v>0</v>
      </c>
    </row>
    <row r="34" customFormat="false" ht="12.75" hidden="false" customHeight="false" outlineLevel="0" collapsed="false">
      <c r="A34" s="318" t="str">
        <f aca="false">+'CC 103857 - Detail Expenses'!$D$7</f>
        <v>103857</v>
      </c>
      <c r="B34" s="320" t="s">
        <v>266</v>
      </c>
      <c r="C34" s="319" t="n">
        <f aca="false">+'CC 103857 - Detail Expenses'!D66</f>
        <v>0</v>
      </c>
      <c r="D34" s="319" t="n">
        <f aca="false">+'CC 103857 - Detail Expenses'!E66</f>
        <v>0</v>
      </c>
      <c r="E34" s="319" t="n">
        <f aca="false">+'CC 103857 - Detail Expenses'!F66</f>
        <v>0</v>
      </c>
      <c r="F34" s="319" t="n">
        <f aca="false">+'CC 103857 - Detail Expenses'!G66</f>
        <v>0</v>
      </c>
      <c r="G34" s="319" t="n">
        <f aca="false">+'CC 103857 - Detail Expenses'!H66</f>
        <v>0</v>
      </c>
      <c r="H34" s="319" t="n">
        <f aca="false">+'CC 103857 - Detail Expenses'!I66</f>
        <v>0</v>
      </c>
      <c r="I34" s="319" t="n">
        <f aca="false">+'CC 103857 - Detail Expenses'!J66</f>
        <v>0</v>
      </c>
      <c r="J34" s="319" t="n">
        <f aca="false">+'CC 103857 - Detail Expenses'!K66</f>
        <v>0</v>
      </c>
      <c r="K34" s="319" t="n">
        <f aca="false">+'CC 103857 - Detail Expenses'!L66</f>
        <v>0</v>
      </c>
      <c r="L34" s="319" t="n">
        <f aca="false">+'CC 103857 - Detail Expenses'!M66</f>
        <v>0</v>
      </c>
      <c r="M34" s="319" t="n">
        <f aca="false">+'CC 103857 - Detail Expenses'!N66</f>
        <v>0</v>
      </c>
      <c r="N34" s="319" t="n">
        <f aca="false">+'CC 103857 - Detail Expenses'!O66</f>
        <v>0</v>
      </c>
      <c r="O34" s="319" t="n">
        <f aca="false">+'CC 103857 - Detail Expenses'!P66</f>
        <v>0</v>
      </c>
    </row>
    <row r="35" customFormat="false" ht="12.75" hidden="false" customHeight="false" outlineLevel="0" collapsed="false">
      <c r="A35" s="318" t="str">
        <f aca="false">+'CC 103857 - Detail Expenses'!$D$7</f>
        <v>103857</v>
      </c>
      <c r="B35" s="320" t="s">
        <v>267</v>
      </c>
      <c r="C35" s="319" t="n">
        <f aca="false">+'CC 103857 - Detail Expenses'!D67</f>
        <v>0</v>
      </c>
      <c r="D35" s="319" t="n">
        <f aca="false">+'CC 103857 - Detail Expenses'!E67</f>
        <v>0</v>
      </c>
      <c r="E35" s="319" t="n">
        <f aca="false">+'CC 103857 - Detail Expenses'!F67</f>
        <v>0</v>
      </c>
      <c r="F35" s="319" t="n">
        <f aca="false">+'CC 103857 - Detail Expenses'!G67</f>
        <v>0</v>
      </c>
      <c r="G35" s="319" t="n">
        <f aca="false">+'CC 103857 - Detail Expenses'!H67</f>
        <v>0</v>
      </c>
      <c r="H35" s="319" t="n">
        <f aca="false">+'CC 103857 - Detail Expenses'!I67</f>
        <v>0</v>
      </c>
      <c r="I35" s="319" t="n">
        <f aca="false">+'CC 103857 - Detail Expenses'!J67</f>
        <v>0</v>
      </c>
      <c r="J35" s="319" t="n">
        <f aca="false">+'CC 103857 - Detail Expenses'!K67</f>
        <v>0</v>
      </c>
      <c r="K35" s="319" t="n">
        <f aca="false">+'CC 103857 - Detail Expenses'!L67</f>
        <v>0</v>
      </c>
      <c r="L35" s="319" t="n">
        <f aca="false">+'CC 103857 - Detail Expenses'!M67</f>
        <v>0</v>
      </c>
      <c r="M35" s="319" t="n">
        <f aca="false">+'CC 103857 - Detail Expenses'!N67</f>
        <v>0</v>
      </c>
      <c r="N35" s="319" t="n">
        <f aca="false">+'CC 103857 - Detail Expenses'!O67</f>
        <v>0</v>
      </c>
      <c r="O35" s="319" t="n">
        <f aca="false">+'CC 103857 - Detail Expenses'!P67</f>
        <v>0</v>
      </c>
    </row>
    <row r="36" customFormat="false" ht="12.75" hidden="false" customHeight="false" outlineLevel="0" collapsed="false">
      <c r="A36" s="318" t="str">
        <f aca="false">+'CC 103857 - Detail Expenses'!$D$7</f>
        <v>103857</v>
      </c>
      <c r="B36" s="320" t="s">
        <v>269</v>
      </c>
      <c r="C36" s="319" t="n">
        <f aca="false">+'CC 103857 - Detail Expenses'!D68</f>
        <v>0</v>
      </c>
      <c r="D36" s="319" t="n">
        <f aca="false">+'CC 103857 - Detail Expenses'!E68</f>
        <v>0</v>
      </c>
      <c r="E36" s="319" t="n">
        <f aca="false">+'CC 103857 - Detail Expenses'!F68</f>
        <v>0</v>
      </c>
      <c r="F36" s="319" t="n">
        <f aca="false">+'CC 103857 - Detail Expenses'!G68</f>
        <v>0</v>
      </c>
      <c r="G36" s="319" t="n">
        <f aca="false">+'CC 103857 - Detail Expenses'!H68</f>
        <v>0</v>
      </c>
      <c r="H36" s="319" t="n">
        <f aca="false">+'CC 103857 - Detail Expenses'!I68</f>
        <v>0</v>
      </c>
      <c r="I36" s="319" t="n">
        <f aca="false">+'CC 103857 - Detail Expenses'!J68</f>
        <v>0</v>
      </c>
      <c r="J36" s="319" t="n">
        <f aca="false">+'CC 103857 - Detail Expenses'!K68</f>
        <v>0</v>
      </c>
      <c r="K36" s="319" t="n">
        <f aca="false">+'CC 103857 - Detail Expenses'!L68</f>
        <v>0</v>
      </c>
      <c r="L36" s="319" t="n">
        <f aca="false">+'CC 103857 - Detail Expenses'!M68</f>
        <v>0</v>
      </c>
      <c r="M36" s="319" t="n">
        <f aca="false">+'CC 103857 - Detail Expenses'!N68</f>
        <v>0</v>
      </c>
      <c r="N36" s="319" t="n">
        <f aca="false">+'CC 103857 - Detail Expenses'!O68</f>
        <v>0</v>
      </c>
      <c r="O36" s="319" t="n">
        <f aca="false">+'CC 103857 - Detail Expenses'!P68</f>
        <v>0</v>
      </c>
    </row>
    <row r="37" customFormat="false" ht="12.75" hidden="false" customHeight="false" outlineLevel="0" collapsed="false">
      <c r="A37" s="318" t="str">
        <f aca="false">+'CC 103857 - Detail Expenses'!$D$7</f>
        <v>103857</v>
      </c>
      <c r="B37" s="320" t="s">
        <v>272</v>
      </c>
      <c r="C37" s="319" t="n">
        <f aca="false">+'CC 103857 - Detail Expenses'!D70</f>
        <v>0</v>
      </c>
      <c r="D37" s="319" t="n">
        <f aca="false">+'CC 103857 - Detail Expenses'!E70</f>
        <v>0</v>
      </c>
      <c r="E37" s="319" t="n">
        <f aca="false">+'CC 103857 - Detail Expenses'!F70</f>
        <v>0</v>
      </c>
      <c r="F37" s="319" t="n">
        <f aca="false">+'CC 103857 - Detail Expenses'!G70</f>
        <v>0</v>
      </c>
      <c r="G37" s="319" t="n">
        <f aca="false">+'CC 103857 - Detail Expenses'!H70</f>
        <v>0</v>
      </c>
      <c r="H37" s="319" t="n">
        <f aca="false">+'CC 103857 - Detail Expenses'!I70</f>
        <v>0</v>
      </c>
      <c r="I37" s="319" t="n">
        <f aca="false">+'CC 103857 - Detail Expenses'!J70</f>
        <v>0</v>
      </c>
      <c r="J37" s="319" t="n">
        <f aca="false">+'CC 103857 - Detail Expenses'!K70</f>
        <v>0</v>
      </c>
      <c r="K37" s="319" t="n">
        <f aca="false">+'CC 103857 - Detail Expenses'!L70</f>
        <v>0</v>
      </c>
      <c r="L37" s="319" t="n">
        <f aca="false">+'CC 103857 - Detail Expenses'!M70</f>
        <v>0</v>
      </c>
      <c r="M37" s="319" t="n">
        <f aca="false">+'CC 103857 - Detail Expenses'!N70</f>
        <v>0</v>
      </c>
      <c r="N37" s="319" t="n">
        <f aca="false">+'CC 103857 - Detail Expenses'!O70</f>
        <v>0</v>
      </c>
      <c r="O37" s="319" t="n">
        <f aca="false">+'CC 103857 - Detail Expenses'!P70</f>
        <v>0</v>
      </c>
    </row>
    <row r="38" customFormat="false" ht="12.75" hidden="false" customHeight="false" outlineLevel="0" collapsed="false">
      <c r="A38" s="318" t="str">
        <f aca="false">+'CC 103857 - Detail Expenses'!$D$7</f>
        <v>103857</v>
      </c>
      <c r="B38" s="320" t="s">
        <v>274</v>
      </c>
      <c r="C38" s="319" t="n">
        <f aca="false">+'CC 103857 - Detail Expenses'!D71</f>
        <v>0</v>
      </c>
      <c r="D38" s="319" t="n">
        <f aca="false">+'CC 103857 - Detail Expenses'!E71</f>
        <v>0</v>
      </c>
      <c r="E38" s="319" t="n">
        <f aca="false">+'CC 103857 - Detail Expenses'!F71</f>
        <v>0</v>
      </c>
      <c r="F38" s="319" t="n">
        <f aca="false">+'CC 103857 - Detail Expenses'!G71</f>
        <v>0</v>
      </c>
      <c r="G38" s="319" t="n">
        <f aca="false">+'CC 103857 - Detail Expenses'!H71</f>
        <v>0</v>
      </c>
      <c r="H38" s="319" t="n">
        <f aca="false">+'CC 103857 - Detail Expenses'!I71</f>
        <v>0</v>
      </c>
      <c r="I38" s="319" t="n">
        <f aca="false">+'CC 103857 - Detail Expenses'!J71</f>
        <v>0</v>
      </c>
      <c r="J38" s="319" t="n">
        <f aca="false">+'CC 103857 - Detail Expenses'!K71</f>
        <v>0</v>
      </c>
      <c r="K38" s="319" t="n">
        <f aca="false">+'CC 103857 - Detail Expenses'!L71</f>
        <v>0</v>
      </c>
      <c r="L38" s="319" t="n">
        <f aca="false">+'CC 103857 - Detail Expenses'!M71</f>
        <v>0</v>
      </c>
      <c r="M38" s="319" t="n">
        <f aca="false">+'CC 103857 - Detail Expenses'!N71</f>
        <v>0</v>
      </c>
      <c r="N38" s="319" t="n">
        <f aca="false">+'CC 103857 - Detail Expenses'!O71</f>
        <v>0</v>
      </c>
      <c r="O38" s="319" t="n">
        <f aca="false">+'CC 103857 - Detail Expenses'!P71</f>
        <v>0</v>
      </c>
    </row>
    <row r="39" customFormat="false" ht="12.75" hidden="false" customHeight="false" outlineLevel="0" collapsed="false">
      <c r="A39" s="318" t="str">
        <f aca="false">+'CC 103857 - Detail Expenses'!$D$7</f>
        <v>103857</v>
      </c>
      <c r="B39" s="320" t="s">
        <v>275</v>
      </c>
      <c r="C39" s="319" t="n">
        <f aca="false">+'CC 103857 - Detail Expenses'!D72</f>
        <v>0</v>
      </c>
      <c r="D39" s="319" t="n">
        <f aca="false">+'CC 103857 - Detail Expenses'!E72</f>
        <v>0</v>
      </c>
      <c r="E39" s="319" t="n">
        <f aca="false">+'CC 103857 - Detail Expenses'!F72</f>
        <v>0</v>
      </c>
      <c r="F39" s="319" t="n">
        <f aca="false">+'CC 103857 - Detail Expenses'!G72</f>
        <v>0</v>
      </c>
      <c r="G39" s="319" t="n">
        <f aca="false">+'CC 103857 - Detail Expenses'!H72</f>
        <v>0</v>
      </c>
      <c r="H39" s="319" t="n">
        <f aca="false">+'CC 103857 - Detail Expenses'!I72</f>
        <v>0</v>
      </c>
      <c r="I39" s="319" t="n">
        <f aca="false">+'CC 103857 - Detail Expenses'!J72</f>
        <v>0</v>
      </c>
      <c r="J39" s="319" t="n">
        <f aca="false">+'CC 103857 - Detail Expenses'!K72</f>
        <v>0</v>
      </c>
      <c r="K39" s="319" t="n">
        <f aca="false">+'CC 103857 - Detail Expenses'!L72</f>
        <v>0</v>
      </c>
      <c r="L39" s="319" t="n">
        <f aca="false">+'CC 103857 - Detail Expenses'!M72</f>
        <v>0</v>
      </c>
      <c r="M39" s="319" t="n">
        <f aca="false">+'CC 103857 - Detail Expenses'!N72</f>
        <v>0</v>
      </c>
      <c r="N39" s="319" t="n">
        <f aca="false">+'CC 103857 - Detail Expenses'!O72</f>
        <v>0</v>
      </c>
      <c r="O39" s="319" t="n">
        <f aca="false">+'CC 103857 - Detail Expenses'!P72</f>
        <v>0</v>
      </c>
    </row>
    <row r="40" customFormat="false" ht="12.75" hidden="false" customHeight="false" outlineLevel="0" collapsed="false">
      <c r="A40" s="318" t="str">
        <f aca="false">+'CC 103857 - Detail Expenses'!$D$7</f>
        <v>103857</v>
      </c>
      <c r="B40" s="320"/>
      <c r="C40" s="319" t="n">
        <f aca="false">+'CC 103857 - Detail Expenses'!D73</f>
        <v>0</v>
      </c>
      <c r="D40" s="319" t="n">
        <f aca="false">+'CC 103857 - Detail Expenses'!E73</f>
        <v>0</v>
      </c>
      <c r="E40" s="319" t="n">
        <f aca="false">+'CC 103857 - Detail Expenses'!F73</f>
        <v>0</v>
      </c>
      <c r="F40" s="319" t="n">
        <f aca="false">+'CC 103857 - Detail Expenses'!G73</f>
        <v>0</v>
      </c>
      <c r="G40" s="319" t="n">
        <f aca="false">+'CC 103857 - Detail Expenses'!H73</f>
        <v>0</v>
      </c>
      <c r="H40" s="319" t="n">
        <f aca="false">+'CC 103857 - Detail Expenses'!I73</f>
        <v>0</v>
      </c>
      <c r="I40" s="319" t="n">
        <f aca="false">+'CC 103857 - Detail Expenses'!J73</f>
        <v>0</v>
      </c>
      <c r="J40" s="319" t="n">
        <f aca="false">+'CC 103857 - Detail Expenses'!K73</f>
        <v>0</v>
      </c>
      <c r="K40" s="319" t="n">
        <f aca="false">+'CC 103857 - Detail Expenses'!L73</f>
        <v>0</v>
      </c>
      <c r="L40" s="319" t="n">
        <f aca="false">+'CC 103857 - Detail Expenses'!M73</f>
        <v>0</v>
      </c>
      <c r="M40" s="319" t="n">
        <f aca="false">+'CC 103857 - Detail Expenses'!N73</f>
        <v>0</v>
      </c>
      <c r="N40" s="319" t="n">
        <f aca="false">+'CC 103857 - Detail Expenses'!O73</f>
        <v>0</v>
      </c>
      <c r="O40" s="319" t="n">
        <f aca="false">+'CC 103857 - Detail Expenses'!P73</f>
        <v>0</v>
      </c>
    </row>
    <row r="41" customFormat="false" ht="12.75" hidden="false" customHeight="false" outlineLevel="0" collapsed="false">
      <c r="A41" s="318" t="str">
        <f aca="false">+'CC 103857 - Detail Expenses'!$D$7</f>
        <v>103857</v>
      </c>
      <c r="B41" s="320" t="s">
        <v>278</v>
      </c>
      <c r="C41" s="319" t="n">
        <f aca="false">+'CC 103857 - Detail Expenses'!D74</f>
        <v>0</v>
      </c>
      <c r="D41" s="319" t="n">
        <f aca="false">+'CC 103857 - Detail Expenses'!E74</f>
        <v>0</v>
      </c>
      <c r="E41" s="319" t="n">
        <f aca="false">+'CC 103857 - Detail Expenses'!F74</f>
        <v>0</v>
      </c>
      <c r="F41" s="319" t="n">
        <f aca="false">+'CC 103857 - Detail Expenses'!G74</f>
        <v>0</v>
      </c>
      <c r="G41" s="319" t="n">
        <f aca="false">+'CC 103857 - Detail Expenses'!H74</f>
        <v>0</v>
      </c>
      <c r="H41" s="319" t="n">
        <f aca="false">+'CC 103857 - Detail Expenses'!I74</f>
        <v>0</v>
      </c>
      <c r="I41" s="319" t="n">
        <f aca="false">+'CC 103857 - Detail Expenses'!J74</f>
        <v>0</v>
      </c>
      <c r="J41" s="319" t="n">
        <f aca="false">+'CC 103857 - Detail Expenses'!K74</f>
        <v>0</v>
      </c>
      <c r="K41" s="319" t="n">
        <f aca="false">+'CC 103857 - Detail Expenses'!L74</f>
        <v>0</v>
      </c>
      <c r="L41" s="319" t="n">
        <f aca="false">+'CC 103857 - Detail Expenses'!M74</f>
        <v>0</v>
      </c>
      <c r="M41" s="319" t="n">
        <f aca="false">+'CC 103857 - Detail Expenses'!N74</f>
        <v>0</v>
      </c>
      <c r="N41" s="319" t="n">
        <f aca="false">+'CC 103857 - Detail Expenses'!O74</f>
        <v>0</v>
      </c>
      <c r="O41" s="319" t="n">
        <f aca="false">+'CC 103857 - Detail Expenses'!P74</f>
        <v>0</v>
      </c>
    </row>
    <row r="42" customFormat="false" ht="12.75" hidden="false" customHeight="false" outlineLevel="0" collapsed="false">
      <c r="A42" s="318" t="str">
        <f aca="false">+'CC 103857 - Detail Expenses'!$D$7</f>
        <v>103857</v>
      </c>
      <c r="B42" s="320" t="s">
        <v>280</v>
      </c>
      <c r="C42" s="319" t="n">
        <f aca="false">+'CC 103857 - Detail Expenses'!D75</f>
        <v>0</v>
      </c>
      <c r="D42" s="319" t="n">
        <f aca="false">+'CC 103857 - Detail Expenses'!E75</f>
        <v>0</v>
      </c>
      <c r="E42" s="319" t="n">
        <f aca="false">+'CC 103857 - Detail Expenses'!F75</f>
        <v>0</v>
      </c>
      <c r="F42" s="319" t="n">
        <f aca="false">+'CC 103857 - Detail Expenses'!G75</f>
        <v>0</v>
      </c>
      <c r="G42" s="319" t="n">
        <f aca="false">+'CC 103857 - Detail Expenses'!H75</f>
        <v>0</v>
      </c>
      <c r="H42" s="319" t="n">
        <f aca="false">+'CC 103857 - Detail Expenses'!I75</f>
        <v>0</v>
      </c>
      <c r="I42" s="319" t="n">
        <f aca="false">+'CC 103857 - Detail Expenses'!J75</f>
        <v>0</v>
      </c>
      <c r="J42" s="319" t="n">
        <f aca="false">+'CC 103857 - Detail Expenses'!K75</f>
        <v>0</v>
      </c>
      <c r="K42" s="319" t="n">
        <f aca="false">+'CC 103857 - Detail Expenses'!L75</f>
        <v>0</v>
      </c>
      <c r="L42" s="319" t="n">
        <f aca="false">+'CC 103857 - Detail Expenses'!M75</f>
        <v>0</v>
      </c>
      <c r="M42" s="319" t="n">
        <f aca="false">+'CC 103857 - Detail Expenses'!N75</f>
        <v>0</v>
      </c>
      <c r="N42" s="319" t="n">
        <f aca="false">+'CC 103857 - Detail Expenses'!O75</f>
        <v>0</v>
      </c>
      <c r="O42" s="319" t="n">
        <f aca="false">+'CC 103857 - Detail Expenses'!P75</f>
        <v>0</v>
      </c>
    </row>
    <row r="43" customFormat="false" ht="12.75" hidden="false" customHeight="false" outlineLevel="0" collapsed="false">
      <c r="A43" s="318" t="str">
        <f aca="false">+'CC 103857 - Detail Expenses'!$D$7</f>
        <v>103857</v>
      </c>
      <c r="B43" s="320" t="s">
        <v>282</v>
      </c>
      <c r="C43" s="319" t="n">
        <f aca="false">+'CC 103857 - Detail Expenses'!D76</f>
        <v>0</v>
      </c>
      <c r="D43" s="319" t="n">
        <f aca="false">+'CC 103857 - Detail Expenses'!E76</f>
        <v>0</v>
      </c>
      <c r="E43" s="319" t="n">
        <f aca="false">+'CC 103857 - Detail Expenses'!F76</f>
        <v>0</v>
      </c>
      <c r="F43" s="319" t="n">
        <f aca="false">+'CC 103857 - Detail Expenses'!G76</f>
        <v>0</v>
      </c>
      <c r="G43" s="319" t="n">
        <f aca="false">+'CC 103857 - Detail Expenses'!H76</f>
        <v>0</v>
      </c>
      <c r="H43" s="319" t="n">
        <f aca="false">+'CC 103857 - Detail Expenses'!I76</f>
        <v>0</v>
      </c>
      <c r="I43" s="319" t="n">
        <f aca="false">+'CC 103857 - Detail Expenses'!J76</f>
        <v>0</v>
      </c>
      <c r="J43" s="319" t="n">
        <f aca="false">+'CC 103857 - Detail Expenses'!K76</f>
        <v>0</v>
      </c>
      <c r="K43" s="319" t="n">
        <f aca="false">+'CC 103857 - Detail Expenses'!L76</f>
        <v>0</v>
      </c>
      <c r="L43" s="319" t="n">
        <f aca="false">+'CC 103857 - Detail Expenses'!M76</f>
        <v>0</v>
      </c>
      <c r="M43" s="319" t="n">
        <f aca="false">+'CC 103857 - Detail Expenses'!N76</f>
        <v>0</v>
      </c>
      <c r="N43" s="319" t="n">
        <f aca="false">+'CC 103857 - Detail Expenses'!O76</f>
        <v>0</v>
      </c>
      <c r="O43" s="319" t="n">
        <f aca="false">+'CC 103857 - Detail Expenses'!P76</f>
        <v>0</v>
      </c>
    </row>
    <row r="44" customFormat="false" ht="12.75" hidden="false" customHeight="false" outlineLevel="0" collapsed="false">
      <c r="A44" s="318" t="str">
        <f aca="false">+'CC 103857 - Detail Expenses'!$D$7</f>
        <v>103857</v>
      </c>
      <c r="B44" s="320" t="s">
        <v>284</v>
      </c>
      <c r="C44" s="319" t="n">
        <f aca="false">+'CC 103857 - Detail Expenses'!D77</f>
        <v>0</v>
      </c>
      <c r="D44" s="319" t="n">
        <f aca="false">+'CC 103857 - Detail Expenses'!E77</f>
        <v>0</v>
      </c>
      <c r="E44" s="319" t="n">
        <f aca="false">+'CC 103857 - Detail Expenses'!F77</f>
        <v>0</v>
      </c>
      <c r="F44" s="319" t="n">
        <f aca="false">+'CC 103857 - Detail Expenses'!G77</f>
        <v>0</v>
      </c>
      <c r="G44" s="319" t="n">
        <f aca="false">+'CC 103857 - Detail Expenses'!H77</f>
        <v>0</v>
      </c>
      <c r="H44" s="319" t="n">
        <f aca="false">+'CC 103857 - Detail Expenses'!I77</f>
        <v>0</v>
      </c>
      <c r="I44" s="319" t="n">
        <f aca="false">+'CC 103857 - Detail Expenses'!J77</f>
        <v>0</v>
      </c>
      <c r="J44" s="319" t="n">
        <f aca="false">+'CC 103857 - Detail Expenses'!K77</f>
        <v>0</v>
      </c>
      <c r="K44" s="319" t="n">
        <f aca="false">+'CC 103857 - Detail Expenses'!L77</f>
        <v>0</v>
      </c>
      <c r="L44" s="319" t="n">
        <f aca="false">+'CC 103857 - Detail Expenses'!M77</f>
        <v>0</v>
      </c>
      <c r="M44" s="319" t="n">
        <f aca="false">+'CC 103857 - Detail Expenses'!N77</f>
        <v>0</v>
      </c>
      <c r="N44" s="319" t="n">
        <f aca="false">+'CC 103857 - Detail Expenses'!O77</f>
        <v>0</v>
      </c>
      <c r="O44" s="319" t="n">
        <f aca="false">+'CC 103857 - Detail Expenses'!P77</f>
        <v>0</v>
      </c>
    </row>
    <row r="45" customFormat="false" ht="12.75" hidden="false" customHeight="false" outlineLevel="0" collapsed="false">
      <c r="A45" s="318" t="str">
        <f aca="false">+'CC 103857 - Detail Expenses'!$D$7</f>
        <v>103857</v>
      </c>
      <c r="B45" s="320" t="s">
        <v>286</v>
      </c>
      <c r="C45" s="319" t="n">
        <f aca="false">+'CC 103857 - Detail Expenses'!D78</f>
        <v>0</v>
      </c>
      <c r="D45" s="319" t="n">
        <f aca="false">+'CC 103857 - Detail Expenses'!E78</f>
        <v>0</v>
      </c>
      <c r="E45" s="319" t="n">
        <f aca="false">+'CC 103857 - Detail Expenses'!F78</f>
        <v>0</v>
      </c>
      <c r="F45" s="319" t="n">
        <f aca="false">+'CC 103857 - Detail Expenses'!G78</f>
        <v>0</v>
      </c>
      <c r="G45" s="319" t="n">
        <f aca="false">+'CC 103857 - Detail Expenses'!H78</f>
        <v>0</v>
      </c>
      <c r="H45" s="319" t="n">
        <f aca="false">+'CC 103857 - Detail Expenses'!I78</f>
        <v>0</v>
      </c>
      <c r="I45" s="319" t="n">
        <f aca="false">+'CC 103857 - Detail Expenses'!J78</f>
        <v>0</v>
      </c>
      <c r="J45" s="319" t="n">
        <f aca="false">+'CC 103857 - Detail Expenses'!K78</f>
        <v>0</v>
      </c>
      <c r="K45" s="319" t="n">
        <f aca="false">+'CC 103857 - Detail Expenses'!L78</f>
        <v>0</v>
      </c>
      <c r="L45" s="319" t="n">
        <f aca="false">+'CC 103857 - Detail Expenses'!M78</f>
        <v>0</v>
      </c>
      <c r="M45" s="319" t="n">
        <f aca="false">+'CC 103857 - Detail Expenses'!N78</f>
        <v>0</v>
      </c>
      <c r="N45" s="319" t="n">
        <f aca="false">+'CC 103857 - Detail Expenses'!O78</f>
        <v>0</v>
      </c>
      <c r="O45" s="319" t="n">
        <f aca="false">+'CC 103857 - Detail Expenses'!P78</f>
        <v>0</v>
      </c>
    </row>
    <row r="46" customFormat="false" ht="12.75" hidden="false" customHeight="false" outlineLevel="0" collapsed="false">
      <c r="A46" s="318" t="str">
        <f aca="false">+'CC 103857 - Detail Expenses'!$D$7</f>
        <v>103857</v>
      </c>
      <c r="B46" s="320" t="s">
        <v>288</v>
      </c>
      <c r="C46" s="319" t="n">
        <f aca="false">+'CC 103857 - Detail Expenses'!D79</f>
        <v>0</v>
      </c>
      <c r="D46" s="319" t="n">
        <f aca="false">+'CC 103857 - Detail Expenses'!E79</f>
        <v>0</v>
      </c>
      <c r="E46" s="319" t="n">
        <f aca="false">+'CC 103857 - Detail Expenses'!F79</f>
        <v>0</v>
      </c>
      <c r="F46" s="319" t="n">
        <f aca="false">+'CC 103857 - Detail Expenses'!G79</f>
        <v>0</v>
      </c>
      <c r="G46" s="319" t="n">
        <f aca="false">+'CC 103857 - Detail Expenses'!H79</f>
        <v>0</v>
      </c>
      <c r="H46" s="319" t="n">
        <f aca="false">+'CC 103857 - Detail Expenses'!I79</f>
        <v>0</v>
      </c>
      <c r="I46" s="319" t="n">
        <f aca="false">+'CC 103857 - Detail Expenses'!J79</f>
        <v>0</v>
      </c>
      <c r="J46" s="319" t="n">
        <f aca="false">+'CC 103857 - Detail Expenses'!K79</f>
        <v>0</v>
      </c>
      <c r="K46" s="319" t="n">
        <f aca="false">+'CC 103857 - Detail Expenses'!L79</f>
        <v>0</v>
      </c>
      <c r="L46" s="319" t="n">
        <f aca="false">+'CC 103857 - Detail Expenses'!M79</f>
        <v>0</v>
      </c>
      <c r="M46" s="319" t="n">
        <f aca="false">+'CC 103857 - Detail Expenses'!N79</f>
        <v>0</v>
      </c>
      <c r="N46" s="319" t="n">
        <f aca="false">+'CC 103857 - Detail Expenses'!O79</f>
        <v>0</v>
      </c>
      <c r="O46" s="319" t="n">
        <f aca="false">+'CC 103857 - Detail Expenses'!P79</f>
        <v>0</v>
      </c>
    </row>
    <row r="47" customFormat="false" ht="12.75" hidden="false" customHeight="false" outlineLevel="0" collapsed="false">
      <c r="A47" s="318" t="str">
        <f aca="false">+'CC 103857 - Detail Expenses'!$D$7</f>
        <v>103857</v>
      </c>
      <c r="B47" s="320" t="s">
        <v>290</v>
      </c>
      <c r="C47" s="319" t="n">
        <f aca="false">+'CC 103857 - Detail Expenses'!D80</f>
        <v>0</v>
      </c>
      <c r="D47" s="319" t="n">
        <f aca="false">+'CC 103857 - Detail Expenses'!E80</f>
        <v>0</v>
      </c>
      <c r="E47" s="319" t="n">
        <f aca="false">+'CC 103857 - Detail Expenses'!F80</f>
        <v>0</v>
      </c>
      <c r="F47" s="319" t="n">
        <f aca="false">+'CC 103857 - Detail Expenses'!G80</f>
        <v>0</v>
      </c>
      <c r="G47" s="319" t="n">
        <f aca="false">+'CC 103857 - Detail Expenses'!H80</f>
        <v>0</v>
      </c>
      <c r="H47" s="319" t="n">
        <f aca="false">+'CC 103857 - Detail Expenses'!I80</f>
        <v>0</v>
      </c>
      <c r="I47" s="319" t="n">
        <f aca="false">+'CC 103857 - Detail Expenses'!J80</f>
        <v>0</v>
      </c>
      <c r="J47" s="319" t="n">
        <f aca="false">+'CC 103857 - Detail Expenses'!K80</f>
        <v>0</v>
      </c>
      <c r="K47" s="319" t="n">
        <f aca="false">+'CC 103857 - Detail Expenses'!L80</f>
        <v>0</v>
      </c>
      <c r="L47" s="319" t="n">
        <f aca="false">+'CC 103857 - Detail Expenses'!M80</f>
        <v>0</v>
      </c>
      <c r="M47" s="319" t="n">
        <f aca="false">+'CC 103857 - Detail Expenses'!N80</f>
        <v>0</v>
      </c>
      <c r="N47" s="319" t="n">
        <f aca="false">+'CC 103857 - Detail Expenses'!O80</f>
        <v>0</v>
      </c>
      <c r="O47" s="319" t="n">
        <f aca="false">+'CC 103857 - Detail Expenses'!P80</f>
        <v>0</v>
      </c>
    </row>
    <row r="48" customFormat="false" ht="12.75" hidden="false" customHeight="false" outlineLevel="0" collapsed="false">
      <c r="A48" s="318" t="str">
        <f aca="false">+'CC 103857 - Detail Expenses'!$D$7</f>
        <v>103857</v>
      </c>
      <c r="B48" s="320" t="s">
        <v>293</v>
      </c>
      <c r="C48" s="319" t="n">
        <f aca="false">+'CC 103857 - Detail Expenses'!D82</f>
        <v>0</v>
      </c>
      <c r="D48" s="319" t="n">
        <f aca="false">+'CC 103857 - Detail Expenses'!E82</f>
        <v>0</v>
      </c>
      <c r="E48" s="319" t="n">
        <f aca="false">+'CC 103857 - Detail Expenses'!F82</f>
        <v>0</v>
      </c>
      <c r="F48" s="319" t="n">
        <f aca="false">+'CC 103857 - Detail Expenses'!G82</f>
        <v>0</v>
      </c>
      <c r="G48" s="319" t="n">
        <f aca="false">+'CC 103857 - Detail Expenses'!H82</f>
        <v>0</v>
      </c>
      <c r="H48" s="319" t="n">
        <f aca="false">+'CC 103857 - Detail Expenses'!I82</f>
        <v>0</v>
      </c>
      <c r="I48" s="319" t="n">
        <f aca="false">+'CC 103857 - Detail Expenses'!J82</f>
        <v>0</v>
      </c>
      <c r="J48" s="319" t="n">
        <f aca="false">+'CC 103857 - Detail Expenses'!K82</f>
        <v>0</v>
      </c>
      <c r="K48" s="319" t="n">
        <f aca="false">+'CC 103857 - Detail Expenses'!L82</f>
        <v>0</v>
      </c>
      <c r="L48" s="319" t="n">
        <f aca="false">+'CC 103857 - Detail Expenses'!M82</f>
        <v>0</v>
      </c>
      <c r="M48" s="319" t="n">
        <f aca="false">+'CC 103857 - Detail Expenses'!N82</f>
        <v>0</v>
      </c>
      <c r="N48" s="319" t="n">
        <f aca="false">+'CC 103857 - Detail Expenses'!O82</f>
        <v>0</v>
      </c>
      <c r="O48" s="319" t="n">
        <f aca="false">+'CC 103857 - Detail Expenses'!P82</f>
        <v>0</v>
      </c>
    </row>
    <row r="49" customFormat="false" ht="12.75" hidden="false" customHeight="false" outlineLevel="0" collapsed="false">
      <c r="A49" s="318" t="str">
        <f aca="false">+'CC 103857 - Detail Expenses'!$D$7</f>
        <v>103857</v>
      </c>
      <c r="B49" s="320" t="s">
        <v>295</v>
      </c>
      <c r="C49" s="319" t="n">
        <f aca="false">+'CC 103857 - Detail Expenses'!D83</f>
        <v>0</v>
      </c>
      <c r="D49" s="319" t="n">
        <f aca="false">+'CC 103857 - Detail Expenses'!E83</f>
        <v>0</v>
      </c>
      <c r="E49" s="319" t="n">
        <f aca="false">+'CC 103857 - Detail Expenses'!F83</f>
        <v>0</v>
      </c>
      <c r="F49" s="319" t="n">
        <f aca="false">+'CC 103857 - Detail Expenses'!G83</f>
        <v>0</v>
      </c>
      <c r="G49" s="319" t="n">
        <f aca="false">+'CC 103857 - Detail Expenses'!H83</f>
        <v>0</v>
      </c>
      <c r="H49" s="319" t="n">
        <f aca="false">+'CC 103857 - Detail Expenses'!I83</f>
        <v>0</v>
      </c>
      <c r="I49" s="319" t="n">
        <f aca="false">+'CC 103857 - Detail Expenses'!J83</f>
        <v>0</v>
      </c>
      <c r="J49" s="319" t="n">
        <f aca="false">+'CC 103857 - Detail Expenses'!K83</f>
        <v>0</v>
      </c>
      <c r="K49" s="319" t="n">
        <f aca="false">+'CC 103857 - Detail Expenses'!L83</f>
        <v>0</v>
      </c>
      <c r="L49" s="319" t="n">
        <f aca="false">+'CC 103857 - Detail Expenses'!M83</f>
        <v>0</v>
      </c>
      <c r="M49" s="319" t="n">
        <f aca="false">+'CC 103857 - Detail Expenses'!N83</f>
        <v>0</v>
      </c>
      <c r="N49" s="319" t="n">
        <f aca="false">+'CC 103857 - Detail Expenses'!O83</f>
        <v>0</v>
      </c>
      <c r="O49" s="319" t="n">
        <f aca="false">+'CC 103857 - Detail Expenses'!P83</f>
        <v>0</v>
      </c>
    </row>
    <row r="50" customFormat="false" ht="12.75" hidden="false" customHeight="false" outlineLevel="0" collapsed="false">
      <c r="A50" s="318" t="str">
        <f aca="false">+'CC 103857 - Detail Expenses'!$D$7</f>
        <v>103857</v>
      </c>
      <c r="B50" s="320" t="s">
        <v>298</v>
      </c>
      <c r="C50" s="319" t="n">
        <f aca="false">+'CC 103857 - Detail Expenses'!D85</f>
        <v>0</v>
      </c>
      <c r="D50" s="319" t="n">
        <f aca="false">+'CC 103857 - Detail Expenses'!E85</f>
        <v>0</v>
      </c>
      <c r="E50" s="319" t="n">
        <f aca="false">+'CC 103857 - Detail Expenses'!F85</f>
        <v>0</v>
      </c>
      <c r="F50" s="319" t="n">
        <f aca="false">+'CC 103857 - Detail Expenses'!G85</f>
        <v>0</v>
      </c>
      <c r="G50" s="319" t="n">
        <f aca="false">+'CC 103857 - Detail Expenses'!H85</f>
        <v>0</v>
      </c>
      <c r="H50" s="319" t="n">
        <f aca="false">+'CC 103857 - Detail Expenses'!I85</f>
        <v>0</v>
      </c>
      <c r="I50" s="319" t="n">
        <f aca="false">+'CC 103857 - Detail Expenses'!J85</f>
        <v>0</v>
      </c>
      <c r="J50" s="319" t="n">
        <f aca="false">+'CC 103857 - Detail Expenses'!K85</f>
        <v>0</v>
      </c>
      <c r="K50" s="319" t="n">
        <f aca="false">+'CC 103857 - Detail Expenses'!L85</f>
        <v>0</v>
      </c>
      <c r="L50" s="319" t="n">
        <f aca="false">+'CC 103857 - Detail Expenses'!M85</f>
        <v>0</v>
      </c>
      <c r="M50" s="319" t="n">
        <f aca="false">+'CC 103857 - Detail Expenses'!N85</f>
        <v>0</v>
      </c>
      <c r="N50" s="319" t="n">
        <f aca="false">+'CC 103857 - Detail Expenses'!O85</f>
        <v>0</v>
      </c>
      <c r="O50" s="319" t="n">
        <f aca="false">+'CC 103857 - Detail Expenses'!P85</f>
        <v>0</v>
      </c>
    </row>
    <row r="51" customFormat="false" ht="12.75" hidden="false" customHeight="false" outlineLevel="0" collapsed="false">
      <c r="A51" s="318"/>
      <c r="B51" s="320"/>
      <c r="C51" s="319"/>
      <c r="D51" s="319"/>
      <c r="E51" s="319"/>
      <c r="F51" s="319"/>
      <c r="G51" s="319"/>
      <c r="H51" s="319"/>
      <c r="I51" s="319"/>
      <c r="J51" s="319"/>
      <c r="K51" s="319"/>
      <c r="L51" s="319"/>
      <c r="M51" s="319"/>
      <c r="N51" s="319"/>
      <c r="O51" s="319"/>
    </row>
    <row r="52" customFormat="false" ht="12.75" hidden="false" customHeight="false" outlineLevel="0" collapsed="false">
      <c r="B52" s="85"/>
      <c r="C52" s="322" t="n">
        <f aca="false">SUM(C7:C51)</f>
        <v>0</v>
      </c>
      <c r="D52" s="322" t="n">
        <f aca="false">SUM(D7:D51)</f>
        <v>0</v>
      </c>
      <c r="E52" s="322" t="n">
        <f aca="false">SUM(E7:E51)</f>
        <v>0</v>
      </c>
      <c r="F52" s="322" t="n">
        <f aca="false">SUM(F7:F51)</f>
        <v>0</v>
      </c>
      <c r="G52" s="322" t="n">
        <f aca="false">SUM(G7:G51)</f>
        <v>0</v>
      </c>
      <c r="H52" s="322" t="n">
        <f aca="false">SUM(H7:H51)</f>
        <v>0</v>
      </c>
      <c r="I52" s="322" t="n">
        <f aca="false">SUM(I7:I51)</f>
        <v>0</v>
      </c>
      <c r="J52" s="322" t="n">
        <f aca="false">SUM(J7:J51)</f>
        <v>0</v>
      </c>
      <c r="K52" s="322" t="n">
        <f aca="false">SUM(K7:K51)</f>
        <v>0</v>
      </c>
      <c r="L52" s="322" t="n">
        <f aca="false">SUM(L7:L51)</f>
        <v>0</v>
      </c>
      <c r="M52" s="322" t="n">
        <f aca="false">SUM(M7:M51)</f>
        <v>0</v>
      </c>
      <c r="N52" s="322" t="n">
        <f aca="false">SUM(N7:N51)</f>
        <v>0</v>
      </c>
      <c r="O52" s="322" t="n">
        <f aca="false">SUM(C52:N52)</f>
        <v>0</v>
      </c>
      <c r="P52" s="39" t="s">
        <v>427</v>
      </c>
    </row>
    <row r="53" customFormat="false" ht="12.75" hidden="false" customHeight="false" outlineLevel="0" collapsed="false">
      <c r="O53" s="322" t="n">
        <f aca="false">+O52-'CC 103857 - Detail Expenses'!$P$86</f>
        <v>0</v>
      </c>
      <c r="P53" s="80" t="s">
        <v>428</v>
      </c>
    </row>
  </sheetData>
  <printOptions headings="false" gridLines="false" gridLinesSet="true" horizontalCentered="false" verticalCentered="false"/>
  <pageMargins left="0" right="0" top="0.5" bottom="0.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4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28" activeCellId="0" sqref="A28"/>
    </sheetView>
  </sheetViews>
  <sheetFormatPr defaultColWidth="9.32421875" defaultRowHeight="12.75" customHeight="true" zeroHeight="false" outlineLevelRow="0" outlineLevelCol="0"/>
  <cols>
    <col collapsed="false" customWidth="true" hidden="false" outlineLevel="0" max="1" min="1" style="102" width="20.15"/>
    <col collapsed="false" customWidth="true" hidden="false" outlineLevel="0" max="3" min="2" style="102" width="12.15"/>
    <col collapsed="false" customWidth="true" hidden="false" outlineLevel="0" max="4" min="4" style="102" width="11.82"/>
    <col collapsed="false" customWidth="true" hidden="false" outlineLevel="0" max="5" min="5" style="102" width="12.15"/>
    <col collapsed="false" customWidth="true" hidden="false" outlineLevel="0" max="6" min="6" style="102" width="11.82"/>
    <col collapsed="false" customWidth="true" hidden="false" outlineLevel="0" max="7" min="7" style="102" width="10.49"/>
    <col collapsed="false" customWidth="false" hidden="false" outlineLevel="0" max="10" min="8" style="102" width="9.32"/>
    <col collapsed="false" customWidth="true" hidden="false" outlineLevel="0" max="11" min="11" style="102" width="8.15"/>
    <col collapsed="false" customWidth="false" hidden="false" outlineLevel="0" max="12" min="12" style="102" width="9.32"/>
    <col collapsed="false" customWidth="true" hidden="false" outlineLevel="0" max="13" min="13" style="102" width="8.15"/>
    <col collapsed="false" customWidth="false" hidden="false" outlineLevel="0" max="14" min="14" style="102" width="9.32"/>
    <col collapsed="false" customWidth="true" hidden="false" outlineLevel="0" max="15" min="15" style="102" width="8.15"/>
    <col collapsed="false" customWidth="false" hidden="false" outlineLevel="0" max="257" min="16" style="102" width="9.32"/>
  </cols>
  <sheetData>
    <row r="1" customFormat="false" ht="9.75" hidden="false" customHeight="true" outlineLevel="0" collapsed="false">
      <c r="A1" s="103"/>
      <c r="B1" s="104"/>
      <c r="C1" s="104"/>
      <c r="D1" s="104"/>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c r="HQ1" s="105"/>
      <c r="HR1" s="105"/>
      <c r="HS1" s="105"/>
      <c r="HT1" s="105"/>
      <c r="HU1" s="105"/>
      <c r="HV1" s="105"/>
      <c r="HW1" s="105"/>
      <c r="HX1" s="105"/>
      <c r="HY1" s="105"/>
      <c r="HZ1" s="105"/>
      <c r="IA1" s="105"/>
      <c r="IB1" s="105"/>
      <c r="IC1" s="105"/>
      <c r="ID1" s="105"/>
      <c r="IE1" s="105"/>
      <c r="IF1" s="105"/>
      <c r="IG1" s="105"/>
      <c r="IH1" s="105"/>
      <c r="II1" s="105"/>
      <c r="IJ1" s="105"/>
      <c r="IK1" s="105"/>
      <c r="IL1" s="105"/>
      <c r="IM1" s="105"/>
      <c r="IN1" s="105"/>
      <c r="IO1" s="105"/>
      <c r="IP1" s="105"/>
      <c r="IQ1" s="105"/>
      <c r="IR1" s="105"/>
      <c r="IS1" s="105"/>
      <c r="IT1" s="105"/>
      <c r="IU1" s="105"/>
      <c r="IV1" s="105"/>
      <c r="IW1" s="105"/>
    </row>
    <row r="2" customFormat="false" ht="27" hidden="false" customHeight="true" outlineLevel="0" collapsed="false">
      <c r="A2" s="6" t="s">
        <v>159</v>
      </c>
      <c r="B2" s="106"/>
      <c r="C2" s="106"/>
      <c r="D2" s="106"/>
      <c r="E2" s="107"/>
      <c r="F2" s="107"/>
      <c r="G2" s="107"/>
      <c r="H2" s="108"/>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c r="CO2" s="109"/>
      <c r="CP2" s="109"/>
      <c r="CQ2" s="109"/>
      <c r="CR2" s="109"/>
      <c r="CS2" s="109"/>
      <c r="CT2" s="109"/>
      <c r="CU2" s="109"/>
      <c r="CV2" s="109"/>
      <c r="CW2" s="109"/>
      <c r="CX2" s="109"/>
      <c r="CY2" s="109"/>
      <c r="CZ2" s="109"/>
      <c r="DA2" s="109"/>
      <c r="DB2" s="109"/>
      <c r="DC2" s="109"/>
      <c r="DD2" s="109"/>
      <c r="DE2" s="109"/>
      <c r="DF2" s="109"/>
      <c r="DG2" s="109"/>
      <c r="DH2" s="109"/>
      <c r="DI2" s="109"/>
      <c r="DJ2" s="109"/>
      <c r="DK2" s="109"/>
      <c r="DL2" s="109"/>
      <c r="DM2" s="109"/>
      <c r="DN2" s="109"/>
      <c r="DO2" s="109"/>
      <c r="DP2" s="109"/>
      <c r="DQ2" s="109"/>
      <c r="DR2" s="109"/>
      <c r="DS2" s="109"/>
      <c r="DT2" s="109"/>
      <c r="DU2" s="109"/>
      <c r="DV2" s="109"/>
      <c r="DW2" s="109"/>
      <c r="DX2" s="109"/>
      <c r="DY2" s="109"/>
      <c r="DZ2" s="109"/>
      <c r="EA2" s="109"/>
      <c r="EB2" s="109"/>
      <c r="EC2" s="109"/>
      <c r="ED2" s="109"/>
      <c r="EE2" s="109"/>
      <c r="EF2" s="109"/>
      <c r="EG2" s="109"/>
      <c r="EH2" s="109"/>
      <c r="EI2" s="109"/>
      <c r="EJ2" s="109"/>
      <c r="EK2" s="109"/>
      <c r="EL2" s="109"/>
      <c r="EM2" s="109"/>
      <c r="EN2" s="109"/>
      <c r="EO2" s="109"/>
      <c r="EP2" s="109"/>
      <c r="EQ2" s="109"/>
      <c r="ER2" s="109"/>
      <c r="ES2" s="109"/>
      <c r="ET2" s="109"/>
      <c r="EU2" s="109"/>
      <c r="EV2" s="109"/>
      <c r="EW2" s="109"/>
      <c r="EX2" s="109"/>
      <c r="EY2" s="109"/>
      <c r="EZ2" s="109"/>
      <c r="FA2" s="109"/>
      <c r="FB2" s="109"/>
      <c r="FC2" s="109"/>
      <c r="FD2" s="109"/>
      <c r="FE2" s="109"/>
      <c r="FF2" s="109"/>
      <c r="FG2" s="109"/>
      <c r="FH2" s="109"/>
      <c r="FI2" s="109"/>
      <c r="FJ2" s="109"/>
      <c r="FK2" s="109"/>
      <c r="FL2" s="109"/>
      <c r="FM2" s="109"/>
      <c r="FN2" s="109"/>
      <c r="FO2" s="109"/>
      <c r="FP2" s="109"/>
      <c r="FQ2" s="109"/>
      <c r="FR2" s="109"/>
      <c r="FS2" s="109"/>
      <c r="FT2" s="109"/>
      <c r="FU2" s="109"/>
      <c r="FV2" s="109"/>
      <c r="FW2" s="109"/>
      <c r="FX2" s="109"/>
      <c r="FY2" s="109"/>
      <c r="FZ2" s="109"/>
      <c r="GA2" s="109"/>
      <c r="GB2" s="109"/>
      <c r="GC2" s="109"/>
      <c r="GD2" s="109"/>
      <c r="GE2" s="109"/>
      <c r="GF2" s="109"/>
      <c r="GG2" s="109"/>
      <c r="GH2" s="109"/>
      <c r="GI2" s="109"/>
      <c r="GJ2" s="109"/>
      <c r="GK2" s="109"/>
      <c r="GL2" s="109"/>
      <c r="GM2" s="109"/>
      <c r="GN2" s="109"/>
      <c r="GO2" s="109"/>
      <c r="GP2" s="109"/>
      <c r="GQ2" s="109"/>
      <c r="GR2" s="109"/>
      <c r="GS2" s="109"/>
      <c r="GT2" s="109"/>
      <c r="GU2" s="109"/>
      <c r="GV2" s="109"/>
      <c r="GW2" s="109"/>
      <c r="GX2" s="109"/>
      <c r="GY2" s="109"/>
      <c r="GZ2" s="109"/>
      <c r="HA2" s="109"/>
      <c r="HB2" s="109"/>
      <c r="HC2" s="109"/>
      <c r="HD2" s="109"/>
      <c r="HE2" s="109"/>
      <c r="HF2" s="109"/>
      <c r="HG2" s="109"/>
      <c r="HH2" s="109"/>
      <c r="HI2" s="109"/>
      <c r="HJ2" s="109"/>
      <c r="HK2" s="109"/>
      <c r="HL2" s="109"/>
      <c r="HM2" s="109"/>
      <c r="HN2" s="109"/>
      <c r="HO2" s="109"/>
      <c r="HP2" s="109"/>
      <c r="HQ2" s="109"/>
      <c r="HR2" s="109"/>
      <c r="HS2" s="109"/>
      <c r="HT2" s="109"/>
      <c r="HU2" s="109"/>
      <c r="HV2" s="109"/>
      <c r="HW2" s="109"/>
      <c r="HX2" s="109"/>
      <c r="HY2" s="109"/>
      <c r="HZ2" s="109"/>
      <c r="IA2" s="109"/>
      <c r="IB2" s="109"/>
      <c r="IC2" s="109"/>
      <c r="ID2" s="109"/>
      <c r="IE2" s="109"/>
      <c r="IF2" s="109"/>
      <c r="IG2" s="109"/>
      <c r="IH2" s="109"/>
      <c r="II2" s="109"/>
      <c r="IJ2" s="109"/>
      <c r="IK2" s="109"/>
      <c r="IL2" s="109"/>
      <c r="IM2" s="109"/>
      <c r="IN2" s="109"/>
      <c r="IO2" s="109"/>
      <c r="IP2" s="109"/>
      <c r="IQ2" s="109"/>
      <c r="IR2" s="109"/>
      <c r="IS2" s="109"/>
      <c r="IT2" s="109"/>
      <c r="IU2" s="109"/>
      <c r="IV2" s="109"/>
      <c r="IW2" s="109"/>
    </row>
    <row r="3" customFormat="false" ht="27" hidden="false" customHeight="true" outlineLevel="0" collapsed="false">
      <c r="A3" s="6" t="s">
        <v>1</v>
      </c>
      <c r="B3" s="106"/>
      <c r="C3" s="106"/>
      <c r="D3" s="106"/>
      <c r="E3" s="107"/>
      <c r="F3" s="107"/>
      <c r="G3" s="107"/>
      <c r="H3" s="108"/>
      <c r="I3" s="109"/>
      <c r="J3" s="109"/>
      <c r="K3" s="109"/>
      <c r="L3" s="109"/>
      <c r="M3" s="109"/>
      <c r="N3" s="109"/>
      <c r="O3" s="109"/>
      <c r="P3" s="110" t="s">
        <v>160</v>
      </c>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c r="DM3" s="109"/>
      <c r="DN3" s="109"/>
      <c r="DO3" s="109"/>
      <c r="DP3" s="109"/>
      <c r="DQ3" s="109"/>
      <c r="DR3" s="109"/>
      <c r="DS3" s="109"/>
      <c r="DT3" s="109"/>
      <c r="DU3" s="109"/>
      <c r="DV3" s="109"/>
      <c r="DW3" s="109"/>
      <c r="DX3" s="109"/>
      <c r="DY3" s="109"/>
      <c r="DZ3" s="109"/>
      <c r="EA3" s="109"/>
      <c r="EB3" s="109"/>
      <c r="EC3" s="109"/>
      <c r="ED3" s="109"/>
      <c r="EE3" s="109"/>
      <c r="EF3" s="109"/>
      <c r="EG3" s="109"/>
      <c r="EH3" s="109"/>
      <c r="EI3" s="109"/>
      <c r="EJ3" s="109"/>
      <c r="EK3" s="109"/>
      <c r="EL3" s="109"/>
      <c r="EM3" s="109"/>
      <c r="EN3" s="109"/>
      <c r="EO3" s="109"/>
      <c r="EP3" s="109"/>
      <c r="EQ3" s="109"/>
      <c r="ER3" s="109"/>
      <c r="ES3" s="109"/>
      <c r="ET3" s="109"/>
      <c r="EU3" s="109"/>
      <c r="EV3" s="109"/>
      <c r="EW3" s="109"/>
      <c r="EX3" s="109"/>
      <c r="EY3" s="109"/>
      <c r="EZ3" s="109"/>
      <c r="FA3" s="109"/>
      <c r="FB3" s="109"/>
      <c r="FC3" s="109"/>
      <c r="FD3" s="109"/>
      <c r="FE3" s="109"/>
      <c r="FF3" s="109"/>
      <c r="FG3" s="109"/>
      <c r="FH3" s="109"/>
      <c r="FI3" s="109"/>
      <c r="FJ3" s="109"/>
      <c r="FK3" s="109"/>
      <c r="FL3" s="109"/>
      <c r="FM3" s="109"/>
      <c r="FN3" s="109"/>
      <c r="FO3" s="109"/>
      <c r="FP3" s="109"/>
      <c r="FQ3" s="109"/>
      <c r="FR3" s="109"/>
      <c r="FS3" s="109"/>
      <c r="FT3" s="109"/>
      <c r="FU3" s="109"/>
      <c r="FV3" s="109"/>
      <c r="FW3" s="109"/>
      <c r="FX3" s="109"/>
      <c r="FY3" s="109"/>
      <c r="FZ3" s="109"/>
      <c r="GA3" s="109"/>
      <c r="GB3" s="109"/>
      <c r="GC3" s="109"/>
      <c r="GD3" s="109"/>
      <c r="GE3" s="109"/>
      <c r="GF3" s="109"/>
      <c r="GG3" s="109"/>
      <c r="GH3" s="109"/>
      <c r="GI3" s="109"/>
      <c r="GJ3" s="109"/>
      <c r="GK3" s="109"/>
      <c r="GL3" s="109"/>
      <c r="GM3" s="109"/>
      <c r="GN3" s="109"/>
      <c r="GO3" s="109"/>
      <c r="GP3" s="109"/>
      <c r="GQ3" s="109"/>
      <c r="GR3" s="109"/>
      <c r="GS3" s="109"/>
      <c r="GT3" s="109"/>
      <c r="GU3" s="109"/>
      <c r="GV3" s="109"/>
      <c r="GW3" s="109"/>
      <c r="GX3" s="109"/>
      <c r="GY3" s="109"/>
      <c r="GZ3" s="109"/>
      <c r="HA3" s="109"/>
      <c r="HB3" s="109"/>
      <c r="HC3" s="109"/>
      <c r="HD3" s="109"/>
      <c r="HE3" s="109"/>
      <c r="HF3" s="109"/>
      <c r="HG3" s="109"/>
      <c r="HH3" s="109"/>
      <c r="HI3" s="109"/>
      <c r="HJ3" s="109"/>
      <c r="HK3" s="109"/>
      <c r="HL3" s="109"/>
      <c r="HM3" s="109"/>
      <c r="HN3" s="109"/>
      <c r="HO3" s="109"/>
      <c r="HP3" s="109"/>
      <c r="HQ3" s="109"/>
      <c r="HR3" s="109"/>
      <c r="HS3" s="109"/>
      <c r="HT3" s="109"/>
      <c r="HU3" s="109"/>
      <c r="HV3" s="109"/>
      <c r="HW3" s="109"/>
      <c r="HX3" s="109"/>
      <c r="HY3" s="109"/>
      <c r="HZ3" s="109"/>
      <c r="IA3" s="109"/>
      <c r="IB3" s="109"/>
      <c r="IC3" s="109"/>
      <c r="ID3" s="109"/>
      <c r="IE3" s="109"/>
      <c r="IF3" s="109"/>
      <c r="IG3" s="109"/>
      <c r="IH3" s="109"/>
      <c r="II3" s="109"/>
      <c r="IJ3" s="109"/>
      <c r="IK3" s="109"/>
      <c r="IL3" s="109"/>
      <c r="IM3" s="109"/>
      <c r="IN3" s="109"/>
      <c r="IO3" s="109"/>
      <c r="IP3" s="109"/>
      <c r="IQ3" s="109"/>
      <c r="IR3" s="109"/>
      <c r="IS3" s="109"/>
      <c r="IT3" s="109"/>
      <c r="IU3" s="109"/>
      <c r="IV3" s="109"/>
      <c r="IW3" s="109"/>
    </row>
    <row r="4" customFormat="false" ht="13.5" hidden="false" customHeight="true" outlineLevel="0" collapsed="false">
      <c r="A4" s="111"/>
      <c r="B4" s="111"/>
      <c r="C4" s="112"/>
      <c r="D4" s="113"/>
      <c r="E4" s="111"/>
      <c r="F4" s="111"/>
      <c r="G4" s="112"/>
      <c r="H4" s="112"/>
      <c r="I4" s="114"/>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111"/>
      <c r="BZ4" s="111"/>
      <c r="CA4" s="111"/>
      <c r="CB4" s="111"/>
      <c r="CC4" s="111"/>
      <c r="CD4" s="111"/>
      <c r="CE4" s="111"/>
      <c r="CF4" s="111"/>
      <c r="CG4" s="111"/>
      <c r="CH4" s="111"/>
      <c r="CI4" s="111"/>
      <c r="CJ4" s="111"/>
      <c r="CK4" s="111"/>
      <c r="CL4" s="111"/>
      <c r="CM4" s="111"/>
      <c r="CN4" s="111"/>
      <c r="CO4" s="111"/>
      <c r="CP4" s="111"/>
      <c r="CQ4" s="111"/>
      <c r="CR4" s="111"/>
      <c r="CS4" s="111"/>
      <c r="CT4" s="111"/>
      <c r="CU4" s="111"/>
      <c r="CV4" s="111"/>
      <c r="CW4" s="111"/>
      <c r="CX4" s="111"/>
      <c r="CY4" s="111"/>
      <c r="CZ4" s="111"/>
      <c r="DA4" s="111"/>
      <c r="DB4" s="111"/>
      <c r="DC4" s="111"/>
      <c r="DD4" s="111"/>
      <c r="DE4" s="111"/>
      <c r="DF4" s="111"/>
      <c r="DG4" s="111"/>
      <c r="DH4" s="111"/>
      <c r="DI4" s="111"/>
      <c r="DJ4" s="111"/>
      <c r="DK4" s="111"/>
      <c r="DL4" s="111"/>
      <c r="DM4" s="111"/>
      <c r="DN4" s="111"/>
      <c r="DO4" s="111"/>
      <c r="DP4" s="111"/>
      <c r="DQ4" s="111"/>
      <c r="DR4" s="111"/>
      <c r="DS4" s="111"/>
      <c r="DT4" s="111"/>
      <c r="DU4" s="111"/>
      <c r="DV4" s="111"/>
      <c r="DW4" s="111"/>
      <c r="DX4" s="111"/>
      <c r="DY4" s="111"/>
      <c r="DZ4" s="111"/>
      <c r="EA4" s="111"/>
      <c r="EB4" s="111"/>
      <c r="EC4" s="111"/>
      <c r="ED4" s="111"/>
      <c r="EE4" s="111"/>
      <c r="EF4" s="111"/>
      <c r="EG4" s="111"/>
      <c r="EH4" s="111"/>
      <c r="EI4" s="111"/>
      <c r="EJ4" s="111"/>
      <c r="EK4" s="111"/>
      <c r="EL4" s="111"/>
      <c r="EM4" s="111"/>
      <c r="EN4" s="111"/>
      <c r="EO4" s="111"/>
      <c r="EP4" s="111"/>
      <c r="EQ4" s="111"/>
      <c r="ER4" s="111"/>
      <c r="ES4" s="111"/>
      <c r="ET4" s="111"/>
      <c r="EU4" s="111"/>
      <c r="EV4" s="111"/>
      <c r="EW4" s="111"/>
      <c r="EX4" s="111"/>
      <c r="EY4" s="111"/>
      <c r="EZ4" s="111"/>
      <c r="FA4" s="111"/>
      <c r="FB4" s="111"/>
      <c r="FC4" s="111"/>
      <c r="FD4" s="111"/>
      <c r="FE4" s="111"/>
      <c r="FF4" s="111"/>
      <c r="FG4" s="111"/>
      <c r="FH4" s="111"/>
      <c r="FI4" s="111"/>
      <c r="FJ4" s="111"/>
      <c r="FK4" s="111"/>
      <c r="FL4" s="111"/>
      <c r="FM4" s="111"/>
      <c r="FN4" s="111"/>
      <c r="FO4" s="111"/>
      <c r="FP4" s="111"/>
      <c r="FQ4" s="111"/>
      <c r="FR4" s="111"/>
      <c r="FS4" s="111"/>
      <c r="FT4" s="111"/>
      <c r="FU4" s="111"/>
      <c r="FV4" s="111"/>
      <c r="FW4" s="111"/>
      <c r="FX4" s="111"/>
      <c r="FY4" s="111"/>
      <c r="FZ4" s="111"/>
      <c r="GA4" s="111"/>
      <c r="GB4" s="111"/>
      <c r="GC4" s="111"/>
      <c r="GD4" s="111"/>
      <c r="GE4" s="111"/>
      <c r="GF4" s="111"/>
      <c r="GG4" s="111"/>
      <c r="GH4" s="111"/>
      <c r="GI4" s="111"/>
      <c r="GJ4" s="111"/>
      <c r="GK4" s="111"/>
      <c r="GL4" s="111"/>
      <c r="GM4" s="111"/>
      <c r="GN4" s="111"/>
      <c r="GO4" s="111"/>
      <c r="GP4" s="111"/>
      <c r="GQ4" s="111"/>
      <c r="GR4" s="111"/>
      <c r="GS4" s="111"/>
      <c r="GT4" s="111"/>
      <c r="GU4" s="111"/>
      <c r="GV4" s="111"/>
      <c r="GW4" s="111"/>
      <c r="GX4" s="111"/>
      <c r="GY4" s="111"/>
      <c r="GZ4" s="111"/>
      <c r="HA4" s="111"/>
      <c r="HB4" s="111"/>
      <c r="HC4" s="111"/>
      <c r="HD4" s="111"/>
      <c r="HE4" s="111"/>
      <c r="HF4" s="111"/>
      <c r="HG4" s="111"/>
      <c r="HH4" s="111"/>
      <c r="HI4" s="111"/>
      <c r="HJ4" s="111"/>
      <c r="HK4" s="111"/>
      <c r="HL4" s="111"/>
      <c r="HM4" s="111"/>
      <c r="HN4" s="111"/>
      <c r="HO4" s="111"/>
      <c r="HP4" s="111"/>
      <c r="HQ4" s="111"/>
      <c r="HR4" s="111"/>
      <c r="HS4" s="111"/>
      <c r="HT4" s="111"/>
      <c r="HU4" s="111"/>
      <c r="HV4" s="111"/>
      <c r="HW4" s="111"/>
      <c r="HX4" s="111"/>
      <c r="HY4" s="111"/>
      <c r="HZ4" s="111"/>
      <c r="IA4" s="111"/>
      <c r="IB4" s="111"/>
      <c r="IC4" s="111"/>
      <c r="ID4" s="111"/>
      <c r="IE4" s="111"/>
      <c r="IF4" s="111"/>
      <c r="IG4" s="111"/>
      <c r="IH4" s="111"/>
      <c r="II4" s="111"/>
      <c r="IJ4" s="111"/>
      <c r="IK4" s="111"/>
      <c r="IL4" s="111"/>
      <c r="IM4" s="111"/>
      <c r="IN4" s="111"/>
      <c r="IO4" s="111"/>
      <c r="IP4" s="111"/>
      <c r="IQ4" s="111"/>
      <c r="IR4" s="111"/>
      <c r="IS4" s="111"/>
      <c r="IT4" s="111"/>
      <c r="IU4" s="111"/>
      <c r="IV4" s="111"/>
      <c r="IW4" s="111"/>
    </row>
    <row r="5" customFormat="false" ht="13.5" hidden="false" customHeight="true" outlineLevel="0" collapsed="false">
      <c r="A5" s="115" t="s">
        <v>161</v>
      </c>
      <c r="B5" s="111"/>
      <c r="C5" s="112"/>
      <c r="D5" s="113"/>
      <c r="E5" s="111"/>
      <c r="F5" s="116" t="n">
        <v>103820</v>
      </c>
      <c r="G5" s="116" t="n">
        <v>103816</v>
      </c>
      <c r="H5" s="116" t="n">
        <v>103845</v>
      </c>
      <c r="I5" s="116" t="n">
        <v>103817</v>
      </c>
      <c r="J5" s="116" t="n">
        <v>103818</v>
      </c>
      <c r="K5" s="116" t="n">
        <v>103846</v>
      </c>
      <c r="L5" s="116" t="n">
        <v>103847</v>
      </c>
      <c r="M5" s="116" t="n">
        <v>103821</v>
      </c>
      <c r="N5" s="116" t="n">
        <v>140112</v>
      </c>
      <c r="O5" s="116" t="n">
        <v>103833</v>
      </c>
      <c r="P5" s="116" t="n">
        <v>103857</v>
      </c>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1"/>
      <c r="CE5" s="111"/>
      <c r="CF5" s="111"/>
      <c r="CG5" s="111"/>
      <c r="CH5" s="111"/>
      <c r="CI5" s="111"/>
      <c r="CJ5" s="111"/>
      <c r="CK5" s="111"/>
      <c r="CL5" s="111"/>
      <c r="CM5" s="111"/>
      <c r="CN5" s="111"/>
      <c r="CO5" s="111"/>
      <c r="CP5" s="111"/>
      <c r="CQ5" s="111"/>
      <c r="CR5" s="111"/>
      <c r="CS5" s="111"/>
      <c r="CT5" s="111"/>
      <c r="CU5" s="111"/>
      <c r="CV5" s="111"/>
      <c r="CW5" s="111"/>
      <c r="CX5" s="111"/>
      <c r="CY5" s="111"/>
      <c r="CZ5" s="111"/>
      <c r="DA5" s="111"/>
      <c r="DB5" s="111"/>
      <c r="DC5" s="111"/>
      <c r="DD5" s="111"/>
      <c r="DE5" s="111"/>
      <c r="DF5" s="111"/>
      <c r="DG5" s="111"/>
      <c r="DH5" s="111"/>
      <c r="DI5" s="111"/>
      <c r="DJ5" s="111"/>
      <c r="DK5" s="111"/>
      <c r="DL5" s="111"/>
      <c r="DM5" s="111"/>
      <c r="DN5" s="111"/>
      <c r="DO5" s="111"/>
      <c r="DP5" s="111"/>
      <c r="DQ5" s="111"/>
      <c r="DR5" s="111"/>
      <c r="DS5" s="111"/>
      <c r="DT5" s="111"/>
      <c r="DU5" s="111"/>
      <c r="DV5" s="111"/>
      <c r="DW5" s="111"/>
      <c r="DX5" s="111"/>
      <c r="DY5" s="111"/>
      <c r="DZ5" s="111"/>
      <c r="EA5" s="111"/>
      <c r="EB5" s="111"/>
      <c r="EC5" s="111"/>
      <c r="ED5" s="111"/>
      <c r="EE5" s="111"/>
      <c r="EF5" s="111"/>
      <c r="EG5" s="111"/>
      <c r="EH5" s="111"/>
      <c r="EI5" s="111"/>
      <c r="EJ5" s="111"/>
      <c r="EK5" s="111"/>
      <c r="EL5" s="111"/>
      <c r="EM5" s="111"/>
      <c r="EN5" s="111"/>
      <c r="EO5" s="111"/>
      <c r="EP5" s="111"/>
      <c r="EQ5" s="111"/>
      <c r="ER5" s="111"/>
      <c r="ES5" s="111"/>
      <c r="ET5" s="111"/>
      <c r="EU5" s="111"/>
      <c r="EV5" s="111"/>
      <c r="EW5" s="111"/>
      <c r="EX5" s="111"/>
      <c r="EY5" s="111"/>
      <c r="EZ5" s="111"/>
      <c r="FA5" s="111"/>
      <c r="FB5" s="111"/>
      <c r="FC5" s="111"/>
      <c r="FD5" s="111"/>
      <c r="FE5" s="111"/>
      <c r="FF5" s="111"/>
      <c r="FG5" s="111"/>
      <c r="FH5" s="111"/>
      <c r="FI5" s="111"/>
      <c r="FJ5" s="111"/>
      <c r="FK5" s="111"/>
      <c r="FL5" s="111"/>
      <c r="FM5" s="111"/>
      <c r="FN5" s="111"/>
      <c r="FO5" s="111"/>
      <c r="FP5" s="111"/>
      <c r="FQ5" s="111"/>
      <c r="FR5" s="111"/>
      <c r="FS5" s="111"/>
      <c r="FT5" s="111"/>
      <c r="FU5" s="111"/>
      <c r="FV5" s="111"/>
      <c r="FW5" s="111"/>
      <c r="FX5" s="111"/>
      <c r="FY5" s="111"/>
      <c r="FZ5" s="111"/>
      <c r="GA5" s="111"/>
      <c r="GB5" s="111"/>
      <c r="GC5" s="111"/>
      <c r="GD5" s="111"/>
      <c r="GE5" s="111"/>
      <c r="GF5" s="111"/>
      <c r="GG5" s="111"/>
      <c r="GH5" s="111"/>
      <c r="GI5" s="111"/>
      <c r="GJ5" s="111"/>
      <c r="GK5" s="111"/>
      <c r="GL5" s="111"/>
      <c r="GM5" s="111"/>
      <c r="GN5" s="111"/>
      <c r="GO5" s="111"/>
      <c r="GP5" s="111"/>
      <c r="GQ5" s="111"/>
      <c r="GR5" s="111"/>
      <c r="GS5" s="111"/>
      <c r="GT5" s="111"/>
      <c r="GU5" s="111"/>
      <c r="GV5" s="111"/>
      <c r="GW5" s="111"/>
      <c r="GX5" s="111"/>
      <c r="GY5" s="111"/>
      <c r="GZ5" s="111"/>
      <c r="HA5" s="111"/>
      <c r="HB5" s="111"/>
      <c r="HC5" s="111"/>
      <c r="HD5" s="111"/>
      <c r="HE5" s="111"/>
      <c r="HF5" s="111"/>
      <c r="HG5" s="111"/>
      <c r="HH5" s="111"/>
      <c r="HI5" s="111"/>
      <c r="HJ5" s="111"/>
      <c r="HK5" s="111"/>
      <c r="HL5" s="111"/>
      <c r="HM5" s="111"/>
      <c r="HN5" s="111"/>
      <c r="HO5" s="111"/>
      <c r="HP5" s="111"/>
      <c r="HQ5" s="111"/>
      <c r="HR5" s="111"/>
      <c r="HS5" s="111"/>
      <c r="HT5" s="111"/>
      <c r="HU5" s="111"/>
      <c r="HV5" s="111"/>
      <c r="HW5" s="111"/>
      <c r="HX5" s="111"/>
      <c r="HY5" s="111"/>
      <c r="HZ5" s="111"/>
      <c r="IA5" s="111"/>
      <c r="IB5" s="111"/>
      <c r="IC5" s="111"/>
      <c r="ID5" s="111"/>
      <c r="IE5" s="111"/>
      <c r="IF5" s="111"/>
      <c r="IG5" s="111"/>
      <c r="IH5" s="111"/>
      <c r="II5" s="111"/>
      <c r="IJ5" s="111"/>
      <c r="IK5" s="111"/>
      <c r="IL5" s="111"/>
      <c r="IM5" s="111"/>
      <c r="IN5" s="111"/>
      <c r="IO5" s="111"/>
      <c r="IP5" s="111"/>
      <c r="IQ5" s="111"/>
      <c r="IR5" s="111"/>
      <c r="IS5" s="111"/>
      <c r="IT5" s="111"/>
      <c r="IU5" s="111"/>
      <c r="IV5" s="111"/>
      <c r="IW5" s="111"/>
    </row>
    <row r="6" customFormat="false" ht="13.5" hidden="false" customHeight="true" outlineLevel="0" collapsed="false">
      <c r="A6" s="102" t="s">
        <v>162</v>
      </c>
      <c r="D6" s="111"/>
      <c r="E6" s="111"/>
      <c r="F6" s="117" t="n">
        <v>0</v>
      </c>
      <c r="G6" s="117" t="n">
        <v>0</v>
      </c>
      <c r="H6" s="117" t="n">
        <v>0</v>
      </c>
      <c r="I6" s="117" t="n">
        <v>0</v>
      </c>
      <c r="J6" s="117" t="n">
        <v>0</v>
      </c>
      <c r="K6" s="117" t="n">
        <v>0</v>
      </c>
      <c r="L6" s="117" t="n">
        <v>0</v>
      </c>
      <c r="M6" s="117" t="n">
        <v>0</v>
      </c>
      <c r="N6" s="117" t="n">
        <v>0</v>
      </c>
      <c r="O6" s="117" t="n">
        <v>0</v>
      </c>
      <c r="P6" s="117" t="n">
        <v>0</v>
      </c>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c r="CM6" s="111"/>
      <c r="CN6" s="111"/>
      <c r="CO6" s="111"/>
      <c r="CP6" s="111"/>
      <c r="CQ6" s="111"/>
      <c r="CR6" s="111"/>
      <c r="CS6" s="111"/>
      <c r="CT6" s="111"/>
      <c r="CU6" s="111"/>
      <c r="CV6" s="111"/>
      <c r="CW6" s="111"/>
      <c r="CX6" s="111"/>
      <c r="CY6" s="111"/>
      <c r="CZ6" s="111"/>
      <c r="DA6" s="111"/>
      <c r="DB6" s="111"/>
      <c r="DC6" s="111"/>
      <c r="DD6" s="111"/>
      <c r="DE6" s="111"/>
      <c r="DF6" s="111"/>
      <c r="DG6" s="111"/>
      <c r="DH6" s="111"/>
      <c r="DI6" s="111"/>
      <c r="DJ6" s="111"/>
      <c r="DK6" s="111"/>
      <c r="DL6" s="111"/>
      <c r="DM6" s="111"/>
      <c r="DN6" s="111"/>
      <c r="DO6" s="111"/>
      <c r="DP6" s="111"/>
      <c r="DQ6" s="111"/>
      <c r="DR6" s="111"/>
      <c r="DS6" s="111"/>
      <c r="DT6" s="111"/>
      <c r="DU6" s="111"/>
      <c r="DV6" s="111"/>
      <c r="DW6" s="111"/>
      <c r="DX6" s="111"/>
      <c r="DY6" s="111"/>
      <c r="DZ6" s="111"/>
      <c r="EA6" s="111"/>
      <c r="EB6" s="111"/>
      <c r="EC6" s="111"/>
      <c r="ED6" s="111"/>
      <c r="EE6" s="111"/>
      <c r="EF6" s="111"/>
      <c r="EG6" s="111"/>
      <c r="EH6" s="111"/>
      <c r="EI6" s="111"/>
      <c r="EJ6" s="111"/>
      <c r="EK6" s="111"/>
      <c r="EL6" s="111"/>
      <c r="EM6" s="111"/>
      <c r="EN6" s="111"/>
      <c r="EO6" s="111"/>
      <c r="EP6" s="111"/>
      <c r="EQ6" s="111"/>
      <c r="ER6" s="111"/>
      <c r="ES6" s="111"/>
      <c r="ET6" s="111"/>
      <c r="EU6" s="111"/>
      <c r="EV6" s="111"/>
      <c r="EW6" s="111"/>
      <c r="EX6" s="111"/>
      <c r="EY6" s="111"/>
      <c r="EZ6" s="111"/>
      <c r="FA6" s="111"/>
      <c r="FB6" s="111"/>
      <c r="FC6" s="111"/>
      <c r="FD6" s="111"/>
      <c r="FE6" s="111"/>
      <c r="FF6" s="111"/>
      <c r="FG6" s="111"/>
      <c r="FH6" s="111"/>
      <c r="FI6" s="111"/>
      <c r="FJ6" s="111"/>
      <c r="FK6" s="111"/>
      <c r="FL6" s="111"/>
      <c r="FM6" s="111"/>
      <c r="FN6" s="111"/>
      <c r="FO6" s="111"/>
      <c r="FP6" s="111"/>
      <c r="FQ6" s="111"/>
      <c r="FR6" s="111"/>
      <c r="FS6" s="111"/>
      <c r="FT6" s="111"/>
      <c r="FU6" s="111"/>
      <c r="FV6" s="111"/>
      <c r="FW6" s="111"/>
      <c r="FX6" s="111"/>
      <c r="FY6" s="111"/>
      <c r="FZ6" s="111"/>
      <c r="GA6" s="111"/>
      <c r="GB6" s="111"/>
      <c r="GC6" s="111"/>
      <c r="GD6" s="111"/>
      <c r="GE6" s="111"/>
      <c r="GF6" s="111"/>
      <c r="GG6" s="111"/>
      <c r="GH6" s="111"/>
      <c r="GI6" s="111"/>
      <c r="GJ6" s="111"/>
      <c r="GK6" s="111"/>
      <c r="GL6" s="111"/>
      <c r="GM6" s="111"/>
      <c r="GN6" s="111"/>
      <c r="GO6" s="111"/>
      <c r="GP6" s="111"/>
      <c r="GQ6" s="111"/>
      <c r="GR6" s="111"/>
      <c r="GS6" s="111"/>
      <c r="GT6" s="111"/>
      <c r="GU6" s="111"/>
      <c r="GV6" s="111"/>
      <c r="GW6" s="111"/>
      <c r="GX6" s="111"/>
      <c r="GY6" s="111"/>
      <c r="GZ6" s="111"/>
      <c r="HA6" s="111"/>
      <c r="HB6" s="111"/>
      <c r="HC6" s="111"/>
      <c r="HD6" s="111"/>
      <c r="HE6" s="111"/>
      <c r="HF6" s="111"/>
      <c r="HG6" s="111"/>
      <c r="HH6" s="111"/>
      <c r="HI6" s="111"/>
      <c r="HJ6" s="111"/>
      <c r="HK6" s="111"/>
      <c r="HL6" s="111"/>
      <c r="HM6" s="111"/>
      <c r="HN6" s="111"/>
      <c r="HO6" s="111"/>
      <c r="HP6" s="111"/>
      <c r="HQ6" s="111"/>
      <c r="HR6" s="111"/>
      <c r="HS6" s="111"/>
      <c r="HT6" s="111"/>
      <c r="HU6" s="111"/>
      <c r="HV6" s="111"/>
      <c r="HW6" s="111"/>
      <c r="HX6" s="111"/>
      <c r="HY6" s="111"/>
      <c r="HZ6" s="111"/>
      <c r="IA6" s="111"/>
      <c r="IB6" s="111"/>
      <c r="IC6" s="111"/>
      <c r="ID6" s="111"/>
      <c r="IE6" s="111"/>
      <c r="IF6" s="111"/>
      <c r="IG6" s="111"/>
      <c r="IH6" s="111"/>
      <c r="II6" s="111"/>
      <c r="IJ6" s="111"/>
      <c r="IK6" s="111"/>
      <c r="IL6" s="111"/>
      <c r="IM6" s="111"/>
      <c r="IN6" s="111"/>
      <c r="IO6" s="111"/>
      <c r="IP6" s="111"/>
      <c r="IQ6" s="111"/>
      <c r="IR6" s="111"/>
      <c r="IS6" s="111"/>
      <c r="IT6" s="111"/>
      <c r="IU6" s="111"/>
      <c r="IV6" s="111"/>
      <c r="IW6" s="111"/>
    </row>
    <row r="7" customFormat="false" ht="13.5" hidden="false" customHeight="true" outlineLevel="0" collapsed="false">
      <c r="A7" s="102" t="s">
        <v>163</v>
      </c>
      <c r="D7" s="111"/>
      <c r="E7" s="111"/>
      <c r="F7" s="118" t="n">
        <v>65</v>
      </c>
      <c r="G7" s="118" t="n">
        <v>65</v>
      </c>
      <c r="H7" s="118" t="n">
        <v>65</v>
      </c>
      <c r="I7" s="118" t="n">
        <v>65</v>
      </c>
      <c r="J7" s="118" t="n">
        <v>65</v>
      </c>
      <c r="K7" s="118" t="n">
        <v>65</v>
      </c>
      <c r="L7" s="118" t="n">
        <v>65</v>
      </c>
      <c r="M7" s="118" t="n">
        <v>65</v>
      </c>
      <c r="N7" s="118" t="n">
        <v>65</v>
      </c>
      <c r="O7" s="118" t="n">
        <v>65</v>
      </c>
      <c r="P7" s="118" t="n">
        <v>65</v>
      </c>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c r="DB7" s="111"/>
      <c r="DC7" s="111"/>
      <c r="DD7" s="111"/>
      <c r="DE7" s="111"/>
      <c r="DF7" s="111"/>
      <c r="DG7" s="111"/>
      <c r="DH7" s="111"/>
      <c r="DI7" s="111"/>
      <c r="DJ7" s="111"/>
      <c r="DK7" s="111"/>
      <c r="DL7" s="111"/>
      <c r="DM7" s="111"/>
      <c r="DN7" s="111"/>
      <c r="DO7" s="111"/>
      <c r="DP7" s="111"/>
      <c r="DQ7" s="111"/>
      <c r="DR7" s="111"/>
      <c r="DS7" s="111"/>
      <c r="DT7" s="111"/>
      <c r="DU7" s="111"/>
      <c r="DV7" s="111"/>
      <c r="DW7" s="111"/>
      <c r="DX7" s="111"/>
      <c r="DY7" s="111"/>
      <c r="DZ7" s="111"/>
      <c r="EA7" s="111"/>
      <c r="EB7" s="111"/>
      <c r="EC7" s="111"/>
      <c r="ED7" s="111"/>
      <c r="EE7" s="111"/>
      <c r="EF7" s="111"/>
      <c r="EG7" s="111"/>
      <c r="EH7" s="111"/>
      <c r="EI7" s="111"/>
      <c r="EJ7" s="111"/>
      <c r="EK7" s="111"/>
      <c r="EL7" s="111"/>
      <c r="EM7" s="111"/>
      <c r="EN7" s="111"/>
      <c r="EO7" s="111"/>
      <c r="EP7" s="111"/>
      <c r="EQ7" s="111"/>
      <c r="ER7" s="111"/>
      <c r="ES7" s="111"/>
      <c r="ET7" s="111"/>
      <c r="EU7" s="111"/>
      <c r="EV7" s="111"/>
      <c r="EW7" s="111"/>
      <c r="EX7" s="111"/>
      <c r="EY7" s="111"/>
      <c r="EZ7" s="111"/>
      <c r="FA7" s="111"/>
      <c r="FB7" s="111"/>
      <c r="FC7" s="111"/>
      <c r="FD7" s="111"/>
      <c r="FE7" s="111"/>
      <c r="FF7" s="111"/>
      <c r="FG7" s="111"/>
      <c r="FH7" s="111"/>
      <c r="FI7" s="111"/>
      <c r="FJ7" s="111"/>
      <c r="FK7" s="111"/>
      <c r="FL7" s="111"/>
      <c r="FM7" s="111"/>
      <c r="FN7" s="111"/>
      <c r="FO7" s="111"/>
      <c r="FP7" s="111"/>
      <c r="FQ7" s="111"/>
      <c r="FR7" s="111"/>
      <c r="FS7" s="111"/>
      <c r="FT7" s="111"/>
      <c r="FU7" s="111"/>
      <c r="FV7" s="111"/>
      <c r="FW7" s="111"/>
      <c r="FX7" s="111"/>
      <c r="FY7" s="111"/>
      <c r="FZ7" s="111"/>
      <c r="GA7" s="111"/>
      <c r="GB7" s="111"/>
      <c r="GC7" s="111"/>
      <c r="GD7" s="111"/>
      <c r="GE7" s="111"/>
      <c r="GF7" s="111"/>
      <c r="GG7" s="111"/>
      <c r="GH7" s="111"/>
      <c r="GI7" s="111"/>
      <c r="GJ7" s="111"/>
      <c r="GK7" s="111"/>
      <c r="GL7" s="111"/>
      <c r="GM7" s="111"/>
      <c r="GN7" s="111"/>
      <c r="GO7" s="111"/>
      <c r="GP7" s="111"/>
      <c r="GQ7" s="111"/>
      <c r="GR7" s="111"/>
      <c r="GS7" s="111"/>
      <c r="GT7" s="111"/>
      <c r="GU7" s="111"/>
      <c r="GV7" s="111"/>
      <c r="GW7" s="111"/>
      <c r="GX7" s="111"/>
      <c r="GY7" s="111"/>
      <c r="GZ7" s="111"/>
      <c r="HA7" s="111"/>
      <c r="HB7" s="111"/>
      <c r="HC7" s="111"/>
      <c r="HD7" s="111"/>
      <c r="HE7" s="111"/>
      <c r="HF7" s="111"/>
      <c r="HG7" s="111"/>
      <c r="HH7" s="111"/>
      <c r="HI7" s="111"/>
      <c r="HJ7" s="111"/>
      <c r="HK7" s="111"/>
      <c r="HL7" s="111"/>
      <c r="HM7" s="111"/>
      <c r="HN7" s="111"/>
      <c r="HO7" s="111"/>
      <c r="HP7" s="111"/>
      <c r="HQ7" s="111"/>
      <c r="HR7" s="111"/>
      <c r="HS7" s="111"/>
      <c r="HT7" s="111"/>
      <c r="HU7" s="111"/>
      <c r="HV7" s="111"/>
      <c r="HW7" s="111"/>
      <c r="HX7" s="111"/>
      <c r="HY7" s="111"/>
      <c r="HZ7" s="111"/>
      <c r="IA7" s="111"/>
      <c r="IB7" s="111"/>
      <c r="IC7" s="111"/>
      <c r="ID7" s="111"/>
      <c r="IE7" s="111"/>
      <c r="IF7" s="111"/>
      <c r="IG7" s="111"/>
      <c r="IH7" s="111"/>
      <c r="II7" s="111"/>
      <c r="IJ7" s="111"/>
      <c r="IK7" s="111"/>
      <c r="IL7" s="111"/>
      <c r="IM7" s="111"/>
      <c r="IN7" s="111"/>
      <c r="IO7" s="111"/>
      <c r="IP7" s="111"/>
      <c r="IQ7" s="111"/>
      <c r="IR7" s="111"/>
      <c r="IS7" s="111"/>
      <c r="IT7" s="111"/>
      <c r="IU7" s="111"/>
      <c r="IV7" s="111"/>
      <c r="IW7" s="111"/>
    </row>
    <row r="8" customFormat="false" ht="13.5" hidden="false" customHeight="true" outlineLevel="0" collapsed="false">
      <c r="A8" s="102" t="s">
        <v>164</v>
      </c>
      <c r="D8" s="111"/>
      <c r="E8" s="111"/>
      <c r="F8" s="118" t="n">
        <v>0</v>
      </c>
      <c r="G8" s="118" t="n">
        <v>0</v>
      </c>
      <c r="H8" s="118" t="n">
        <v>0</v>
      </c>
      <c r="I8" s="118" t="n">
        <v>0</v>
      </c>
      <c r="J8" s="118" t="n">
        <v>0</v>
      </c>
      <c r="K8" s="118" t="n">
        <v>0</v>
      </c>
      <c r="L8" s="118" t="n">
        <v>0</v>
      </c>
      <c r="M8" s="118" t="n">
        <v>0</v>
      </c>
      <c r="N8" s="118" t="n">
        <v>0</v>
      </c>
      <c r="O8" s="118" t="n">
        <v>0</v>
      </c>
      <c r="P8" s="118" t="n">
        <v>0</v>
      </c>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M8" s="111"/>
      <c r="EN8" s="111"/>
      <c r="EO8" s="111"/>
      <c r="EP8" s="111"/>
      <c r="EQ8" s="111"/>
      <c r="ER8" s="111"/>
      <c r="ES8" s="111"/>
      <c r="ET8" s="111"/>
      <c r="EU8" s="111"/>
      <c r="EV8" s="111"/>
      <c r="EW8" s="111"/>
      <c r="EX8" s="111"/>
      <c r="EY8" s="111"/>
      <c r="EZ8" s="111"/>
      <c r="FA8" s="111"/>
      <c r="FB8" s="111"/>
      <c r="FC8" s="111"/>
      <c r="FD8" s="111"/>
      <c r="FE8" s="111"/>
      <c r="FF8" s="111"/>
      <c r="FG8" s="111"/>
      <c r="FH8" s="111"/>
      <c r="FI8" s="111"/>
      <c r="FJ8" s="111"/>
      <c r="FK8" s="111"/>
      <c r="FL8" s="111"/>
      <c r="FM8" s="111"/>
      <c r="FN8" s="111"/>
      <c r="FO8" s="111"/>
      <c r="FP8" s="111"/>
      <c r="FQ8" s="111"/>
      <c r="FR8" s="111"/>
      <c r="FS8" s="111"/>
      <c r="FT8" s="111"/>
      <c r="FU8" s="111"/>
      <c r="FV8" s="111"/>
      <c r="FW8" s="111"/>
      <c r="FX8" s="111"/>
      <c r="FY8" s="111"/>
      <c r="FZ8" s="111"/>
      <c r="GA8" s="111"/>
      <c r="GB8" s="111"/>
      <c r="GC8" s="111"/>
      <c r="GD8" s="111"/>
      <c r="GE8" s="111"/>
      <c r="GF8" s="111"/>
      <c r="GG8" s="111"/>
      <c r="GH8" s="111"/>
      <c r="GI8" s="111"/>
      <c r="GJ8" s="111"/>
      <c r="GK8" s="111"/>
      <c r="GL8" s="111"/>
      <c r="GM8" s="111"/>
      <c r="GN8" s="111"/>
      <c r="GO8" s="111"/>
      <c r="GP8" s="111"/>
      <c r="GQ8" s="111"/>
      <c r="GR8" s="111"/>
      <c r="GS8" s="111"/>
      <c r="GT8" s="111"/>
      <c r="GU8" s="111"/>
      <c r="GV8" s="111"/>
      <c r="GW8" s="111"/>
      <c r="GX8" s="111"/>
      <c r="GY8" s="111"/>
      <c r="GZ8" s="111"/>
      <c r="HA8" s="111"/>
      <c r="HB8" s="111"/>
      <c r="HC8" s="111"/>
      <c r="HD8" s="111"/>
      <c r="HE8" s="111"/>
      <c r="HF8" s="111"/>
      <c r="HG8" s="111"/>
      <c r="HH8" s="111"/>
      <c r="HI8" s="111"/>
      <c r="HJ8" s="111"/>
      <c r="HK8" s="111"/>
      <c r="HL8" s="111"/>
      <c r="HM8" s="111"/>
      <c r="HN8" s="111"/>
      <c r="HO8" s="111"/>
      <c r="HP8" s="111"/>
      <c r="HQ8" s="111"/>
      <c r="HR8" s="111"/>
      <c r="HS8" s="111"/>
      <c r="HT8" s="111"/>
      <c r="HU8" s="111"/>
      <c r="HV8" s="111"/>
      <c r="HW8" s="111"/>
      <c r="HX8" s="111"/>
      <c r="HY8" s="111"/>
      <c r="HZ8" s="111"/>
      <c r="IA8" s="111"/>
      <c r="IB8" s="111"/>
      <c r="IC8" s="111"/>
      <c r="ID8" s="111"/>
      <c r="IE8" s="111"/>
      <c r="IF8" s="111"/>
      <c r="IG8" s="111"/>
      <c r="IH8" s="111"/>
      <c r="II8" s="111"/>
      <c r="IJ8" s="111"/>
      <c r="IK8" s="111"/>
      <c r="IL8" s="111"/>
      <c r="IM8" s="111"/>
      <c r="IN8" s="111"/>
      <c r="IO8" s="111"/>
      <c r="IP8" s="111"/>
      <c r="IQ8" s="111"/>
      <c r="IR8" s="111"/>
      <c r="IS8" s="111"/>
      <c r="IT8" s="111"/>
      <c r="IU8" s="111"/>
      <c r="IV8" s="111"/>
      <c r="IW8" s="111"/>
    </row>
    <row r="9" customFormat="false" ht="13.5" hidden="false" customHeight="true" outlineLevel="0" collapsed="false">
      <c r="A9" s="119" t="s">
        <v>165</v>
      </c>
      <c r="D9" s="111"/>
      <c r="E9" s="111"/>
      <c r="F9" s="118" t="n">
        <f aca="false">SUM(F6:F8)</f>
        <v>65</v>
      </c>
      <c r="G9" s="118" t="n">
        <f aca="false">SUM(G6:G8)</f>
        <v>65</v>
      </c>
      <c r="H9" s="118" t="n">
        <f aca="false">SUM(H6:H8)</f>
        <v>65</v>
      </c>
      <c r="I9" s="118" t="n">
        <f aca="false">SUM(I6:I8)</f>
        <v>65</v>
      </c>
      <c r="J9" s="118" t="n">
        <f aca="false">SUM(J6:J8)</f>
        <v>65</v>
      </c>
      <c r="K9" s="118" t="n">
        <f aca="false">SUM(K6:K8)</f>
        <v>65</v>
      </c>
      <c r="L9" s="118" t="n">
        <f aca="false">SUM(L6:L8)</f>
        <v>65</v>
      </c>
      <c r="M9" s="118" t="n">
        <f aca="false">SUM(M6:M8)</f>
        <v>65</v>
      </c>
      <c r="N9" s="118" t="n">
        <f aca="false">SUM(N6:N8)</f>
        <v>65</v>
      </c>
      <c r="O9" s="118" t="n">
        <f aca="false">SUM(O6:O8)</f>
        <v>65</v>
      </c>
      <c r="P9" s="118" t="n">
        <f aca="false">SUM(P6:P8)</f>
        <v>65</v>
      </c>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M9" s="111"/>
      <c r="EN9" s="111"/>
      <c r="EO9" s="111"/>
      <c r="EP9" s="111"/>
      <c r="EQ9" s="111"/>
      <c r="ER9" s="111"/>
      <c r="ES9" s="111"/>
      <c r="ET9" s="111"/>
      <c r="EU9" s="111"/>
      <c r="EV9" s="111"/>
      <c r="EW9" s="111"/>
      <c r="EX9" s="111"/>
      <c r="EY9" s="111"/>
      <c r="EZ9" s="111"/>
      <c r="FA9" s="111"/>
      <c r="FB9" s="111"/>
      <c r="FC9" s="111"/>
      <c r="FD9" s="111"/>
      <c r="FE9" s="111"/>
      <c r="FF9" s="111"/>
      <c r="FG9" s="111"/>
      <c r="FH9" s="111"/>
      <c r="FI9" s="111"/>
      <c r="FJ9" s="111"/>
      <c r="FK9" s="111"/>
      <c r="FL9" s="111"/>
      <c r="FM9" s="111"/>
      <c r="FN9" s="111"/>
      <c r="FO9" s="111"/>
      <c r="FP9" s="111"/>
      <c r="FQ9" s="111"/>
      <c r="FR9" s="111"/>
      <c r="FS9" s="111"/>
      <c r="FT9" s="111"/>
      <c r="FU9" s="111"/>
      <c r="FV9" s="111"/>
      <c r="FW9" s="111"/>
      <c r="FX9" s="111"/>
      <c r="FY9" s="111"/>
      <c r="FZ9" s="111"/>
      <c r="GA9" s="111"/>
      <c r="GB9" s="111"/>
      <c r="GC9" s="111"/>
      <c r="GD9" s="111"/>
      <c r="GE9" s="111"/>
      <c r="GF9" s="111"/>
      <c r="GG9" s="111"/>
      <c r="GH9" s="111"/>
      <c r="GI9" s="111"/>
      <c r="GJ9" s="111"/>
      <c r="GK9" s="111"/>
      <c r="GL9" s="111"/>
      <c r="GM9" s="111"/>
      <c r="GN9" s="111"/>
      <c r="GO9" s="111"/>
      <c r="GP9" s="111"/>
      <c r="GQ9" s="111"/>
      <c r="GR9" s="111"/>
      <c r="GS9" s="111"/>
      <c r="GT9" s="111"/>
      <c r="GU9" s="111"/>
      <c r="GV9" s="111"/>
      <c r="GW9" s="111"/>
      <c r="GX9" s="111"/>
      <c r="GY9" s="111"/>
      <c r="GZ9" s="111"/>
      <c r="HA9" s="111"/>
      <c r="HB9" s="111"/>
      <c r="HC9" s="111"/>
      <c r="HD9" s="111"/>
      <c r="HE9" s="111"/>
      <c r="HF9" s="111"/>
      <c r="HG9" s="111"/>
      <c r="HH9" s="111"/>
      <c r="HI9" s="111"/>
      <c r="HJ9" s="111"/>
      <c r="HK9" s="111"/>
      <c r="HL9" s="111"/>
      <c r="HM9" s="111"/>
      <c r="HN9" s="111"/>
      <c r="HO9" s="111"/>
      <c r="HP9" s="111"/>
      <c r="HQ9" s="111"/>
      <c r="HR9" s="111"/>
      <c r="HS9" s="111"/>
      <c r="HT9" s="111"/>
      <c r="HU9" s="111"/>
      <c r="HV9" s="111"/>
      <c r="HW9" s="111"/>
      <c r="HX9" s="111"/>
      <c r="HY9" s="111"/>
      <c r="HZ9" s="111"/>
      <c r="IA9" s="111"/>
      <c r="IB9" s="111"/>
      <c r="IC9" s="111"/>
      <c r="ID9" s="111"/>
      <c r="IE9" s="111"/>
      <c r="IF9" s="111"/>
      <c r="IG9" s="111"/>
      <c r="IH9" s="111"/>
      <c r="II9" s="111"/>
      <c r="IJ9" s="111"/>
      <c r="IK9" s="111"/>
      <c r="IL9" s="111"/>
      <c r="IM9" s="111"/>
      <c r="IN9" s="111"/>
      <c r="IO9" s="111"/>
      <c r="IP9" s="111"/>
      <c r="IQ9" s="111"/>
      <c r="IR9" s="111"/>
      <c r="IS9" s="111"/>
      <c r="IT9" s="111"/>
      <c r="IU9" s="111"/>
      <c r="IV9" s="111"/>
      <c r="IW9" s="111"/>
    </row>
    <row r="10" customFormat="false" ht="12.75" hidden="false" customHeight="false" outlineLevel="0" collapsed="false">
      <c r="A10" s="102" t="s">
        <v>166</v>
      </c>
      <c r="F10" s="120" t="n">
        <v>82</v>
      </c>
      <c r="G10" s="120" t="n">
        <v>82</v>
      </c>
      <c r="H10" s="120" t="n">
        <v>82</v>
      </c>
      <c r="I10" s="120" t="n">
        <v>82</v>
      </c>
      <c r="J10" s="120" t="n">
        <v>82</v>
      </c>
      <c r="K10" s="120" t="n">
        <v>82</v>
      </c>
      <c r="L10" s="120" t="n">
        <v>82</v>
      </c>
      <c r="M10" s="120" t="n">
        <v>82</v>
      </c>
      <c r="N10" s="120" t="n">
        <v>82</v>
      </c>
      <c r="O10" s="120" t="n">
        <v>82</v>
      </c>
      <c r="P10" s="120" t="n">
        <v>82</v>
      </c>
    </row>
    <row r="11" customFormat="false" ht="12.75" hidden="false" customHeight="false" outlineLevel="0" collapsed="false">
      <c r="A11" s="102" t="s">
        <v>167</v>
      </c>
      <c r="F11" s="120" t="n">
        <v>700</v>
      </c>
      <c r="G11" s="120" t="n">
        <v>700</v>
      </c>
      <c r="H11" s="120" t="n">
        <v>700</v>
      </c>
      <c r="I11" s="120" t="n">
        <v>700</v>
      </c>
      <c r="J11" s="120" t="n">
        <v>700</v>
      </c>
      <c r="K11" s="120" t="n">
        <v>700</v>
      </c>
      <c r="L11" s="120" t="n">
        <v>700</v>
      </c>
      <c r="M11" s="120" t="n">
        <v>700</v>
      </c>
      <c r="N11" s="120" t="n">
        <v>700</v>
      </c>
      <c r="O11" s="120" t="n">
        <v>700</v>
      </c>
      <c r="P11" s="120" t="n">
        <v>700</v>
      </c>
    </row>
    <row r="12" customFormat="false" ht="12.75" hidden="false" customHeight="false" outlineLevel="0" collapsed="false">
      <c r="A12" s="102" t="s">
        <v>168</v>
      </c>
      <c r="F12" s="118" t="n">
        <v>0</v>
      </c>
      <c r="G12" s="118" t="n">
        <v>0</v>
      </c>
      <c r="H12" s="118" t="n">
        <v>0</v>
      </c>
      <c r="I12" s="118" t="n">
        <v>0</v>
      </c>
      <c r="J12" s="118" t="n">
        <v>0</v>
      </c>
      <c r="K12" s="118" t="n">
        <v>0</v>
      </c>
      <c r="L12" s="118" t="n">
        <v>0</v>
      </c>
      <c r="M12" s="118" t="n">
        <v>0</v>
      </c>
      <c r="N12" s="118" t="n">
        <v>0</v>
      </c>
      <c r="O12" s="118" t="n">
        <v>0</v>
      </c>
      <c r="P12" s="118" t="n">
        <v>0</v>
      </c>
    </row>
    <row r="13" customFormat="false" ht="12.75" hidden="false" customHeight="false" outlineLevel="0" collapsed="false">
      <c r="A13" s="119" t="s">
        <v>169</v>
      </c>
      <c r="F13" s="120" t="n">
        <f aca="false">+F12+F11</f>
        <v>700</v>
      </c>
      <c r="G13" s="120" t="n">
        <f aca="false">+G12+G11</f>
        <v>700</v>
      </c>
      <c r="H13" s="120" t="n">
        <f aca="false">+H12+H11</f>
        <v>700</v>
      </c>
      <c r="I13" s="120" t="n">
        <f aca="false">+I12+I11</f>
        <v>700</v>
      </c>
      <c r="J13" s="120" t="n">
        <f aca="false">+J12+J11</f>
        <v>700</v>
      </c>
      <c r="K13" s="120" t="n">
        <f aca="false">+K12+K11</f>
        <v>700</v>
      </c>
      <c r="L13" s="120" t="n">
        <f aca="false">+L12+L11</f>
        <v>700</v>
      </c>
      <c r="M13" s="120" t="n">
        <f aca="false">+M12+M11</f>
        <v>700</v>
      </c>
      <c r="N13" s="120" t="n">
        <f aca="false">+N12+N11</f>
        <v>700</v>
      </c>
      <c r="O13" s="120" t="n">
        <f aca="false">+O12+O11</f>
        <v>700</v>
      </c>
      <c r="P13" s="120" t="n">
        <f aca="false">+P12+P11</f>
        <v>700</v>
      </c>
    </row>
    <row r="14" customFormat="false" ht="12.75" hidden="false" customHeight="false" outlineLevel="0" collapsed="false">
      <c r="A14" s="102" t="s">
        <v>170</v>
      </c>
      <c r="F14" s="120" t="n">
        <v>150</v>
      </c>
      <c r="G14" s="120" t="n">
        <v>150</v>
      </c>
      <c r="H14" s="120" t="n">
        <v>150</v>
      </c>
      <c r="I14" s="120" t="n">
        <v>150</v>
      </c>
      <c r="J14" s="120" t="n">
        <v>150</v>
      </c>
      <c r="K14" s="120" t="n">
        <v>150</v>
      </c>
      <c r="L14" s="120" t="n">
        <v>150</v>
      </c>
      <c r="M14" s="120" t="n">
        <v>150</v>
      </c>
      <c r="N14" s="120" t="n">
        <v>150</v>
      </c>
      <c r="O14" s="120" t="n">
        <v>150</v>
      </c>
      <c r="P14" s="120" t="n">
        <v>150</v>
      </c>
    </row>
    <row r="15" customFormat="false" ht="12.75" hidden="false" customHeight="false" outlineLevel="0" collapsed="false">
      <c r="A15" s="102" t="s">
        <v>171</v>
      </c>
      <c r="F15" s="118" t="n">
        <v>0</v>
      </c>
      <c r="G15" s="118" t="n">
        <v>0</v>
      </c>
      <c r="H15" s="118" t="n">
        <v>0</v>
      </c>
      <c r="I15" s="118" t="n">
        <v>0</v>
      </c>
      <c r="J15" s="118" t="n">
        <v>0</v>
      </c>
      <c r="K15" s="118" t="n">
        <v>0</v>
      </c>
      <c r="L15" s="118" t="n">
        <v>0</v>
      </c>
      <c r="M15" s="118" t="n">
        <v>0</v>
      </c>
      <c r="N15" s="118" t="n">
        <v>0</v>
      </c>
      <c r="O15" s="118" t="n">
        <v>0</v>
      </c>
      <c r="P15" s="118" t="n">
        <v>0</v>
      </c>
    </row>
    <row r="16" customFormat="false" ht="12.75" hidden="false" customHeight="false" outlineLevel="0" collapsed="false">
      <c r="A16" s="119" t="s">
        <v>172</v>
      </c>
      <c r="F16" s="120" t="n">
        <f aca="false">+F15+F14</f>
        <v>150</v>
      </c>
      <c r="G16" s="120" t="n">
        <f aca="false">+G15+G14</f>
        <v>150</v>
      </c>
      <c r="H16" s="120" t="n">
        <f aca="false">+H15+H14</f>
        <v>150</v>
      </c>
      <c r="I16" s="120" t="n">
        <f aca="false">+I15+I14</f>
        <v>150</v>
      </c>
      <c r="J16" s="120" t="n">
        <f aca="false">+J15+J14</f>
        <v>150</v>
      </c>
      <c r="K16" s="120" t="n">
        <f aca="false">+K15+K14</f>
        <v>150</v>
      </c>
      <c r="L16" s="120" t="n">
        <f aca="false">+L15+L14</f>
        <v>150</v>
      </c>
      <c r="M16" s="120" t="n">
        <f aca="false">+M15+M14</f>
        <v>150</v>
      </c>
      <c r="N16" s="120" t="n">
        <f aca="false">+N15+N14</f>
        <v>150</v>
      </c>
      <c r="O16" s="120" t="n">
        <f aca="false">+O15+O14</f>
        <v>150</v>
      </c>
      <c r="P16" s="120" t="n">
        <f aca="false">+P15+P14</f>
        <v>150</v>
      </c>
    </row>
    <row r="17" customFormat="false" ht="13.5" hidden="false" customHeight="true" outlineLevel="0" collapsed="false">
      <c r="A17" s="111"/>
      <c r="B17" s="111"/>
      <c r="C17" s="112"/>
      <c r="D17" s="113"/>
      <c r="E17" s="111"/>
      <c r="F17" s="111"/>
      <c r="G17" s="112"/>
      <c r="H17" s="112"/>
      <c r="I17" s="114"/>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M17" s="111"/>
      <c r="EN17" s="111"/>
      <c r="EO17" s="111"/>
      <c r="EP17" s="111"/>
      <c r="EQ17" s="111"/>
      <c r="ER17" s="111"/>
      <c r="ES17" s="111"/>
      <c r="ET17" s="111"/>
      <c r="EU17" s="111"/>
      <c r="EV17" s="111"/>
      <c r="EW17" s="111"/>
      <c r="EX17" s="111"/>
      <c r="EY17" s="111"/>
      <c r="EZ17" s="111"/>
      <c r="FA17" s="111"/>
      <c r="FB17" s="111"/>
      <c r="FC17" s="111"/>
      <c r="FD17" s="111"/>
      <c r="FE17" s="111"/>
      <c r="FF17" s="111"/>
      <c r="FG17" s="111"/>
      <c r="FH17" s="111"/>
      <c r="FI17" s="111"/>
      <c r="FJ17" s="111"/>
      <c r="FK17" s="111"/>
      <c r="FL17" s="111"/>
      <c r="FM17" s="111"/>
      <c r="FN17" s="111"/>
      <c r="FO17" s="111"/>
      <c r="FP17" s="111"/>
      <c r="FQ17" s="111"/>
      <c r="FR17" s="111"/>
      <c r="FS17" s="111"/>
      <c r="FT17" s="111"/>
      <c r="FU17" s="111"/>
      <c r="FV17" s="111"/>
      <c r="FW17" s="111"/>
      <c r="FX17" s="111"/>
      <c r="FY17" s="111"/>
      <c r="FZ17" s="111"/>
      <c r="GA17" s="111"/>
      <c r="GB17" s="111"/>
      <c r="GC17" s="111"/>
      <c r="GD17" s="111"/>
      <c r="GE17" s="111"/>
      <c r="GF17" s="111"/>
      <c r="GG17" s="111"/>
      <c r="GH17" s="111"/>
      <c r="GI17" s="111"/>
      <c r="GJ17" s="111"/>
      <c r="GK17" s="111"/>
      <c r="GL17" s="111"/>
      <c r="GM17" s="111"/>
      <c r="GN17" s="111"/>
      <c r="GO17" s="111"/>
      <c r="GP17" s="111"/>
      <c r="GQ17" s="111"/>
      <c r="GR17" s="111"/>
      <c r="GS17" s="111"/>
      <c r="GT17" s="111"/>
      <c r="GU17" s="111"/>
      <c r="GV17" s="111"/>
      <c r="GW17" s="111"/>
      <c r="GX17" s="111"/>
      <c r="GY17" s="111"/>
      <c r="GZ17" s="111"/>
      <c r="HA17" s="111"/>
      <c r="HB17" s="111"/>
      <c r="HC17" s="111"/>
      <c r="HD17" s="111"/>
      <c r="HE17" s="111"/>
      <c r="HF17" s="111"/>
      <c r="HG17" s="111"/>
      <c r="HH17" s="111"/>
      <c r="HI17" s="111"/>
      <c r="HJ17" s="111"/>
      <c r="HK17" s="111"/>
      <c r="HL17" s="111"/>
      <c r="HM17" s="111"/>
      <c r="HN17" s="111"/>
      <c r="HO17" s="111"/>
      <c r="HP17" s="111"/>
      <c r="HQ17" s="111"/>
      <c r="HR17" s="111"/>
      <c r="HS17" s="111"/>
      <c r="HT17" s="111"/>
      <c r="HU17" s="111"/>
      <c r="HV17" s="111"/>
      <c r="HW17" s="111"/>
      <c r="HX17" s="111"/>
      <c r="HY17" s="111"/>
      <c r="HZ17" s="111"/>
      <c r="IA17" s="111"/>
      <c r="IB17" s="111"/>
      <c r="IC17" s="111"/>
      <c r="ID17" s="111"/>
      <c r="IE17" s="111"/>
      <c r="IF17" s="111"/>
      <c r="IG17" s="111"/>
      <c r="IH17" s="111"/>
      <c r="II17" s="111"/>
      <c r="IJ17" s="111"/>
      <c r="IK17" s="111"/>
      <c r="IL17" s="111"/>
      <c r="IM17" s="111"/>
      <c r="IN17" s="111"/>
      <c r="IO17" s="111"/>
      <c r="IP17" s="111"/>
      <c r="IQ17" s="111"/>
      <c r="IR17" s="111"/>
      <c r="IS17" s="111"/>
      <c r="IT17" s="111"/>
      <c r="IU17" s="111"/>
      <c r="IV17" s="111"/>
      <c r="IW17" s="111"/>
    </row>
    <row r="18" customFormat="false" ht="13.5" hidden="false" customHeight="true" outlineLevel="0" collapsed="false">
      <c r="A18" s="115" t="s">
        <v>173</v>
      </c>
      <c r="B18" s="111"/>
      <c r="C18" s="112"/>
      <c r="D18" s="113"/>
      <c r="E18" s="111"/>
      <c r="F18" s="111"/>
      <c r="G18" s="112"/>
      <c r="H18" s="112"/>
      <c r="I18" s="114"/>
      <c r="J18" s="111"/>
      <c r="K18" s="111"/>
      <c r="L18" s="111"/>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M18" s="111"/>
      <c r="EN18" s="111"/>
      <c r="EO18" s="111"/>
      <c r="EP18" s="111"/>
      <c r="EQ18" s="111"/>
      <c r="ER18" s="111"/>
      <c r="ES18" s="111"/>
      <c r="ET18" s="111"/>
      <c r="EU18" s="111"/>
      <c r="EV18" s="111"/>
      <c r="EW18" s="111"/>
      <c r="EX18" s="111"/>
      <c r="EY18" s="111"/>
      <c r="EZ18" s="111"/>
      <c r="FA18" s="111"/>
      <c r="FB18" s="111"/>
      <c r="FC18" s="111"/>
      <c r="FD18" s="111"/>
      <c r="FE18" s="111"/>
      <c r="FF18" s="111"/>
      <c r="FG18" s="111"/>
      <c r="FH18" s="111"/>
      <c r="FI18" s="111"/>
      <c r="FJ18" s="111"/>
      <c r="FK18" s="111"/>
      <c r="FL18" s="111"/>
      <c r="FM18" s="111"/>
      <c r="FN18" s="111"/>
      <c r="FO18" s="111"/>
      <c r="FP18" s="111"/>
      <c r="FQ18" s="111"/>
      <c r="FR18" s="111"/>
      <c r="FS18" s="111"/>
      <c r="FT18" s="111"/>
      <c r="FU18" s="111"/>
      <c r="FV18" s="111"/>
      <c r="FW18" s="111"/>
      <c r="FX18" s="111"/>
      <c r="FY18" s="111"/>
      <c r="FZ18" s="111"/>
      <c r="GA18" s="111"/>
      <c r="GB18" s="111"/>
      <c r="GC18" s="111"/>
      <c r="GD18" s="111"/>
      <c r="GE18" s="111"/>
      <c r="GF18" s="111"/>
      <c r="GG18" s="111"/>
      <c r="GH18" s="111"/>
      <c r="GI18" s="111"/>
      <c r="GJ18" s="111"/>
      <c r="GK18" s="111"/>
      <c r="GL18" s="111"/>
      <c r="GM18" s="111"/>
      <c r="GN18" s="111"/>
      <c r="GO18" s="111"/>
      <c r="GP18" s="111"/>
      <c r="GQ18" s="111"/>
      <c r="GR18" s="111"/>
      <c r="GS18" s="111"/>
      <c r="GT18" s="111"/>
      <c r="GU18" s="111"/>
      <c r="GV18" s="111"/>
      <c r="GW18" s="111"/>
      <c r="GX18" s="111"/>
      <c r="GY18" s="111"/>
      <c r="GZ18" s="111"/>
      <c r="HA18" s="111"/>
      <c r="HB18" s="111"/>
      <c r="HC18" s="111"/>
      <c r="HD18" s="111"/>
      <c r="HE18" s="111"/>
      <c r="HF18" s="111"/>
      <c r="HG18" s="111"/>
      <c r="HH18" s="111"/>
      <c r="HI18" s="111"/>
      <c r="HJ18" s="111"/>
      <c r="HK18" s="111"/>
      <c r="HL18" s="111"/>
      <c r="HM18" s="111"/>
      <c r="HN18" s="111"/>
      <c r="HO18" s="111"/>
      <c r="HP18" s="111"/>
      <c r="HQ18" s="111"/>
      <c r="HR18" s="111"/>
      <c r="HS18" s="111"/>
      <c r="HT18" s="111"/>
      <c r="HU18" s="111"/>
      <c r="HV18" s="111"/>
      <c r="HW18" s="111"/>
      <c r="HX18" s="111"/>
      <c r="HY18" s="111"/>
      <c r="HZ18" s="111"/>
      <c r="IA18" s="111"/>
      <c r="IB18" s="111"/>
      <c r="IC18" s="111"/>
      <c r="ID18" s="111"/>
      <c r="IE18" s="111"/>
      <c r="IF18" s="111"/>
      <c r="IG18" s="111"/>
      <c r="IH18" s="111"/>
      <c r="II18" s="111"/>
      <c r="IJ18" s="111"/>
      <c r="IK18" s="111"/>
      <c r="IL18" s="111"/>
      <c r="IM18" s="111"/>
      <c r="IN18" s="111"/>
      <c r="IO18" s="111"/>
      <c r="IP18" s="111"/>
      <c r="IQ18" s="111"/>
      <c r="IR18" s="111"/>
      <c r="IS18" s="111"/>
      <c r="IT18" s="111"/>
      <c r="IU18" s="111"/>
      <c r="IV18" s="111"/>
      <c r="IW18" s="111"/>
    </row>
    <row r="19" customFormat="false" ht="13.5" hidden="false" customHeight="true" outlineLevel="0" collapsed="false">
      <c r="A19" s="111" t="s">
        <v>174</v>
      </c>
      <c r="B19" s="111"/>
      <c r="C19" s="112"/>
      <c r="D19" s="121" t="n">
        <v>600</v>
      </c>
      <c r="E19" s="111"/>
      <c r="F19" s="111"/>
      <c r="G19" s="122"/>
      <c r="H19" s="112"/>
      <c r="I19" s="114"/>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M19" s="111"/>
      <c r="EN19" s="111"/>
      <c r="EO19" s="111"/>
      <c r="EP19" s="111"/>
      <c r="EQ19" s="111"/>
      <c r="ER19" s="111"/>
      <c r="ES19" s="111"/>
      <c r="ET19" s="111"/>
      <c r="EU19" s="111"/>
      <c r="EV19" s="111"/>
      <c r="EW19" s="111"/>
      <c r="EX19" s="111"/>
      <c r="EY19" s="111"/>
      <c r="EZ19" s="111"/>
      <c r="FA19" s="111"/>
      <c r="FB19" s="111"/>
      <c r="FC19" s="111"/>
      <c r="FD19" s="111"/>
      <c r="FE19" s="111"/>
      <c r="FF19" s="111"/>
      <c r="FG19" s="111"/>
      <c r="FH19" s="111"/>
      <c r="FI19" s="111"/>
      <c r="FJ19" s="111"/>
      <c r="FK19" s="111"/>
      <c r="FL19" s="111"/>
      <c r="FM19" s="111"/>
      <c r="FN19" s="111"/>
      <c r="FO19" s="111"/>
      <c r="FP19" s="111"/>
      <c r="FQ19" s="111"/>
      <c r="FR19" s="111"/>
      <c r="FS19" s="111"/>
      <c r="FT19" s="111"/>
      <c r="FU19" s="111"/>
      <c r="FV19" s="111"/>
      <c r="FW19" s="111"/>
      <c r="FX19" s="111"/>
      <c r="FY19" s="111"/>
      <c r="FZ19" s="111"/>
      <c r="GA19" s="111"/>
      <c r="GB19" s="111"/>
      <c r="GC19" s="111"/>
      <c r="GD19" s="111"/>
      <c r="GE19" s="111"/>
      <c r="GF19" s="111"/>
      <c r="GG19" s="111"/>
      <c r="GH19" s="111"/>
      <c r="GI19" s="111"/>
      <c r="GJ19" s="111"/>
      <c r="GK19" s="111"/>
      <c r="GL19" s="111"/>
      <c r="GM19" s="111"/>
      <c r="GN19" s="111"/>
      <c r="GO19" s="111"/>
      <c r="GP19" s="111"/>
      <c r="GQ19" s="111"/>
      <c r="GR19" s="111"/>
      <c r="GS19" s="111"/>
      <c r="GT19" s="111"/>
      <c r="GU19" s="111"/>
      <c r="GV19" s="111"/>
      <c r="GW19" s="111"/>
      <c r="GX19" s="111"/>
      <c r="GY19" s="111"/>
      <c r="GZ19" s="111"/>
      <c r="HA19" s="111"/>
      <c r="HB19" s="111"/>
      <c r="HC19" s="111"/>
      <c r="HD19" s="111"/>
      <c r="HE19" s="111"/>
      <c r="HF19" s="111"/>
      <c r="HG19" s="111"/>
      <c r="HH19" s="111"/>
      <c r="HI19" s="111"/>
      <c r="HJ19" s="111"/>
      <c r="HK19" s="111"/>
      <c r="HL19" s="111"/>
      <c r="HM19" s="111"/>
      <c r="HN19" s="111"/>
      <c r="HO19" s="111"/>
      <c r="HP19" s="111"/>
      <c r="HQ19" s="111"/>
      <c r="HR19" s="111"/>
      <c r="HS19" s="111"/>
      <c r="HT19" s="111"/>
      <c r="HU19" s="111"/>
      <c r="HV19" s="111"/>
      <c r="HW19" s="111"/>
      <c r="HX19" s="111"/>
      <c r="HY19" s="111"/>
      <c r="HZ19" s="111"/>
      <c r="IA19" s="111"/>
      <c r="IB19" s="111"/>
      <c r="IC19" s="111"/>
      <c r="ID19" s="111"/>
      <c r="IE19" s="111"/>
      <c r="IF19" s="111"/>
      <c r="IG19" s="111"/>
      <c r="IH19" s="111"/>
      <c r="II19" s="111"/>
      <c r="IJ19" s="111"/>
      <c r="IK19" s="111"/>
      <c r="IL19" s="111"/>
      <c r="IM19" s="111"/>
      <c r="IN19" s="111"/>
      <c r="IO19" s="111"/>
      <c r="IP19" s="111"/>
      <c r="IQ19" s="111"/>
      <c r="IR19" s="111"/>
      <c r="IS19" s="111"/>
      <c r="IT19" s="111"/>
      <c r="IU19" s="111"/>
      <c r="IV19" s="111"/>
      <c r="IW19" s="111"/>
    </row>
    <row r="20" customFormat="false" ht="13.5" hidden="false" customHeight="true" outlineLevel="0" collapsed="false">
      <c r="A20" s="111" t="s">
        <v>175</v>
      </c>
      <c r="B20" s="111"/>
      <c r="C20" s="112"/>
      <c r="D20" s="121" t="n">
        <v>600</v>
      </c>
      <c r="E20" s="111"/>
      <c r="F20" s="111"/>
      <c r="G20" s="122"/>
      <c r="H20" s="112"/>
      <c r="I20" s="114"/>
      <c r="J20" s="111"/>
      <c r="K20" s="111"/>
      <c r="L20" s="111"/>
      <c r="M20" s="111"/>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M20" s="111"/>
      <c r="EN20" s="111"/>
      <c r="EO20" s="111"/>
      <c r="EP20" s="111"/>
      <c r="EQ20" s="111"/>
      <c r="ER20" s="111"/>
      <c r="ES20" s="111"/>
      <c r="ET20" s="111"/>
      <c r="EU20" s="111"/>
      <c r="EV20" s="111"/>
      <c r="EW20" s="111"/>
      <c r="EX20" s="111"/>
      <c r="EY20" s="111"/>
      <c r="EZ20" s="111"/>
      <c r="FA20" s="111"/>
      <c r="FB20" s="111"/>
      <c r="FC20" s="111"/>
      <c r="FD20" s="111"/>
      <c r="FE20" s="111"/>
      <c r="FF20" s="111"/>
      <c r="FG20" s="111"/>
      <c r="FH20" s="111"/>
      <c r="FI20" s="111"/>
      <c r="FJ20" s="111"/>
      <c r="FK20" s="111"/>
      <c r="FL20" s="111"/>
      <c r="FM20" s="111"/>
      <c r="FN20" s="111"/>
      <c r="FO20" s="111"/>
      <c r="FP20" s="111"/>
      <c r="FQ20" s="111"/>
      <c r="FR20" s="111"/>
      <c r="FS20" s="111"/>
      <c r="FT20" s="111"/>
      <c r="FU20" s="111"/>
      <c r="FV20" s="111"/>
      <c r="FW20" s="111"/>
      <c r="FX20" s="111"/>
      <c r="FY20" s="111"/>
      <c r="FZ20" s="111"/>
      <c r="GA20" s="111"/>
      <c r="GB20" s="111"/>
      <c r="GC20" s="111"/>
      <c r="GD20" s="111"/>
      <c r="GE20" s="111"/>
      <c r="GF20" s="111"/>
      <c r="GG20" s="111"/>
      <c r="GH20" s="111"/>
      <c r="GI20" s="111"/>
      <c r="GJ20" s="111"/>
      <c r="GK20" s="111"/>
      <c r="GL20" s="111"/>
      <c r="GM20" s="111"/>
      <c r="GN20" s="111"/>
      <c r="GO20" s="111"/>
      <c r="GP20" s="111"/>
      <c r="GQ20" s="111"/>
      <c r="GR20" s="111"/>
      <c r="GS20" s="111"/>
      <c r="GT20" s="111"/>
      <c r="GU20" s="111"/>
      <c r="GV20" s="111"/>
      <c r="GW20" s="111"/>
      <c r="GX20" s="111"/>
      <c r="GY20" s="111"/>
      <c r="GZ20" s="111"/>
      <c r="HA20" s="111"/>
      <c r="HB20" s="111"/>
      <c r="HC20" s="111"/>
      <c r="HD20" s="111"/>
      <c r="HE20" s="111"/>
      <c r="HF20" s="111"/>
      <c r="HG20" s="111"/>
      <c r="HH20" s="111"/>
      <c r="HI20" s="111"/>
      <c r="HJ20" s="111"/>
      <c r="HK20" s="111"/>
      <c r="HL20" s="111"/>
      <c r="HM20" s="111"/>
      <c r="HN20" s="111"/>
      <c r="HO20" s="111"/>
      <c r="HP20" s="111"/>
      <c r="HQ20" s="111"/>
      <c r="HR20" s="111"/>
      <c r="HS20" s="111"/>
      <c r="HT20" s="111"/>
      <c r="HU20" s="111"/>
      <c r="HV20" s="111"/>
      <c r="HW20" s="111"/>
      <c r="HX20" s="111"/>
      <c r="HY20" s="111"/>
      <c r="HZ20" s="111"/>
      <c r="IA20" s="111"/>
      <c r="IB20" s="111"/>
      <c r="IC20" s="111"/>
      <c r="ID20" s="111"/>
      <c r="IE20" s="111"/>
      <c r="IF20" s="111"/>
      <c r="IG20" s="111"/>
      <c r="IH20" s="111"/>
      <c r="II20" s="111"/>
      <c r="IJ20" s="111"/>
      <c r="IK20" s="111"/>
      <c r="IL20" s="111"/>
      <c r="IM20" s="111"/>
      <c r="IN20" s="111"/>
      <c r="IO20" s="111"/>
      <c r="IP20" s="111"/>
      <c r="IQ20" s="111"/>
      <c r="IR20" s="111"/>
      <c r="IS20" s="111"/>
      <c r="IT20" s="111"/>
      <c r="IU20" s="111"/>
      <c r="IV20" s="111"/>
      <c r="IW20" s="111"/>
    </row>
    <row r="21" customFormat="false" ht="13.5" hidden="false" customHeight="true" outlineLevel="0" collapsed="false">
      <c r="A21" s="111" t="s">
        <v>176</v>
      </c>
      <c r="B21" s="111"/>
      <c r="C21" s="112"/>
      <c r="D21" s="121" t="n">
        <v>700</v>
      </c>
      <c r="E21" s="111"/>
      <c r="F21" s="111"/>
      <c r="G21" s="122"/>
      <c r="H21" s="112"/>
      <c r="I21" s="114"/>
      <c r="J21" s="111"/>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M21" s="111"/>
      <c r="EN21" s="111"/>
      <c r="EO21" s="111"/>
      <c r="EP21" s="111"/>
      <c r="EQ21" s="111"/>
      <c r="ER21" s="111"/>
      <c r="ES21" s="111"/>
      <c r="ET21" s="111"/>
      <c r="EU21" s="111"/>
      <c r="EV21" s="111"/>
      <c r="EW21" s="111"/>
      <c r="EX21" s="111"/>
      <c r="EY21" s="111"/>
      <c r="EZ21" s="111"/>
      <c r="FA21" s="111"/>
      <c r="FB21" s="111"/>
      <c r="FC21" s="111"/>
      <c r="FD21" s="111"/>
      <c r="FE21" s="111"/>
      <c r="FF21" s="111"/>
      <c r="FG21" s="111"/>
      <c r="FH21" s="111"/>
      <c r="FI21" s="111"/>
      <c r="FJ21" s="111"/>
      <c r="FK21" s="111"/>
      <c r="FL21" s="111"/>
      <c r="FM21" s="111"/>
      <c r="FN21" s="111"/>
      <c r="FO21" s="111"/>
      <c r="FP21" s="111"/>
      <c r="FQ21" s="111"/>
      <c r="FR21" s="111"/>
      <c r="FS21" s="111"/>
      <c r="FT21" s="111"/>
      <c r="FU21" s="111"/>
      <c r="FV21" s="111"/>
      <c r="FW21" s="111"/>
      <c r="FX21" s="111"/>
      <c r="FY21" s="111"/>
      <c r="FZ21" s="111"/>
      <c r="GA21" s="111"/>
      <c r="GB21" s="111"/>
      <c r="GC21" s="111"/>
      <c r="GD21" s="111"/>
      <c r="GE21" s="111"/>
      <c r="GF21" s="111"/>
      <c r="GG21" s="111"/>
      <c r="GH21" s="111"/>
      <c r="GI21" s="111"/>
      <c r="GJ21" s="111"/>
      <c r="GK21" s="111"/>
      <c r="GL21" s="111"/>
      <c r="GM21" s="111"/>
      <c r="GN21" s="111"/>
      <c r="GO21" s="111"/>
      <c r="GP21" s="111"/>
      <c r="GQ21" s="111"/>
      <c r="GR21" s="111"/>
      <c r="GS21" s="111"/>
      <c r="GT21" s="111"/>
      <c r="GU21" s="111"/>
      <c r="GV21" s="111"/>
      <c r="GW21" s="111"/>
      <c r="GX21" s="111"/>
      <c r="GY21" s="111"/>
      <c r="GZ21" s="111"/>
      <c r="HA21" s="111"/>
      <c r="HB21" s="111"/>
      <c r="HC21" s="111"/>
      <c r="HD21" s="111"/>
      <c r="HE21" s="111"/>
      <c r="HF21" s="111"/>
      <c r="HG21" s="111"/>
      <c r="HH21" s="111"/>
      <c r="HI21" s="111"/>
      <c r="HJ21" s="111"/>
      <c r="HK21" s="111"/>
      <c r="HL21" s="111"/>
      <c r="HM21" s="111"/>
      <c r="HN21" s="111"/>
      <c r="HO21" s="111"/>
      <c r="HP21" s="111"/>
      <c r="HQ21" s="111"/>
      <c r="HR21" s="111"/>
      <c r="HS21" s="111"/>
      <c r="HT21" s="111"/>
      <c r="HU21" s="111"/>
      <c r="HV21" s="111"/>
      <c r="HW21" s="111"/>
      <c r="HX21" s="111"/>
      <c r="HY21" s="111"/>
      <c r="HZ21" s="111"/>
      <c r="IA21" s="111"/>
      <c r="IB21" s="111"/>
      <c r="IC21" s="111"/>
      <c r="ID21" s="111"/>
      <c r="IE21" s="111"/>
      <c r="IF21" s="111"/>
      <c r="IG21" s="111"/>
      <c r="IH21" s="111"/>
      <c r="II21" s="111"/>
      <c r="IJ21" s="111"/>
      <c r="IK21" s="111"/>
      <c r="IL21" s="111"/>
      <c r="IM21" s="111"/>
      <c r="IN21" s="111"/>
      <c r="IO21" s="111"/>
      <c r="IP21" s="111"/>
      <c r="IQ21" s="111"/>
      <c r="IR21" s="111"/>
      <c r="IS21" s="111"/>
      <c r="IT21" s="111"/>
      <c r="IU21" s="111"/>
      <c r="IV21" s="111"/>
      <c r="IW21" s="111"/>
    </row>
    <row r="22" customFormat="false" ht="13.5" hidden="false" customHeight="true" outlineLevel="0" collapsed="false">
      <c r="A22" s="111" t="s">
        <v>177</v>
      </c>
      <c r="B22" s="111"/>
      <c r="C22" s="112"/>
      <c r="D22" s="121" t="n">
        <v>700</v>
      </c>
      <c r="E22" s="111"/>
      <c r="F22" s="111"/>
      <c r="G22" s="122"/>
      <c r="H22" s="112"/>
      <c r="I22" s="114"/>
      <c r="J22" s="111"/>
      <c r="K22" s="111"/>
      <c r="L22" s="111"/>
      <c r="M22" s="111"/>
      <c r="N22" s="111"/>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M22" s="111"/>
      <c r="EN22" s="111"/>
      <c r="EO22" s="111"/>
      <c r="EP22" s="111"/>
      <c r="EQ22" s="111"/>
      <c r="ER22" s="111"/>
      <c r="ES22" s="111"/>
      <c r="ET22" s="111"/>
      <c r="EU22" s="111"/>
      <c r="EV22" s="111"/>
      <c r="EW22" s="111"/>
      <c r="EX22" s="111"/>
      <c r="EY22" s="111"/>
      <c r="EZ22" s="111"/>
      <c r="FA22" s="111"/>
      <c r="FB22" s="111"/>
      <c r="FC22" s="111"/>
      <c r="FD22" s="111"/>
      <c r="FE22" s="111"/>
      <c r="FF22" s="111"/>
      <c r="FG22" s="111"/>
      <c r="FH22" s="111"/>
      <c r="FI22" s="111"/>
      <c r="FJ22" s="111"/>
      <c r="FK22" s="111"/>
      <c r="FL22" s="111"/>
      <c r="FM22" s="111"/>
      <c r="FN22" s="111"/>
      <c r="FO22" s="111"/>
      <c r="FP22" s="111"/>
      <c r="FQ22" s="111"/>
      <c r="FR22" s="111"/>
      <c r="FS22" s="111"/>
      <c r="FT22" s="111"/>
      <c r="FU22" s="111"/>
      <c r="FV22" s="111"/>
      <c r="FW22" s="111"/>
      <c r="FX22" s="111"/>
      <c r="FY22" s="111"/>
      <c r="FZ22" s="111"/>
      <c r="GA22" s="111"/>
      <c r="GB22" s="111"/>
      <c r="GC22" s="111"/>
      <c r="GD22" s="111"/>
      <c r="GE22" s="111"/>
      <c r="GF22" s="111"/>
      <c r="GG22" s="111"/>
      <c r="GH22" s="111"/>
      <c r="GI22" s="111"/>
      <c r="GJ22" s="111"/>
      <c r="GK22" s="111"/>
      <c r="GL22" s="111"/>
      <c r="GM22" s="111"/>
      <c r="GN22" s="111"/>
      <c r="GO22" s="111"/>
      <c r="GP22" s="111"/>
      <c r="GQ22" s="111"/>
      <c r="GR22" s="111"/>
      <c r="GS22" s="111"/>
      <c r="GT22" s="111"/>
      <c r="GU22" s="111"/>
      <c r="GV22" s="111"/>
      <c r="GW22" s="111"/>
      <c r="GX22" s="111"/>
      <c r="GY22" s="111"/>
      <c r="GZ22" s="111"/>
      <c r="HA22" s="111"/>
      <c r="HB22" s="111"/>
      <c r="HC22" s="111"/>
      <c r="HD22" s="111"/>
      <c r="HE22" s="111"/>
      <c r="HF22" s="111"/>
      <c r="HG22" s="111"/>
      <c r="HH22" s="111"/>
      <c r="HI22" s="111"/>
      <c r="HJ22" s="111"/>
      <c r="HK22" s="111"/>
      <c r="HL22" s="111"/>
      <c r="HM22" s="111"/>
      <c r="HN22" s="111"/>
      <c r="HO22" s="111"/>
      <c r="HP22" s="111"/>
      <c r="HQ22" s="111"/>
      <c r="HR22" s="111"/>
      <c r="HS22" s="111"/>
      <c r="HT22" s="111"/>
      <c r="HU22" s="111"/>
      <c r="HV22" s="111"/>
      <c r="HW22" s="111"/>
      <c r="HX22" s="111"/>
      <c r="HY22" s="111"/>
      <c r="HZ22" s="111"/>
      <c r="IA22" s="111"/>
      <c r="IB22" s="111"/>
      <c r="IC22" s="111"/>
      <c r="ID22" s="111"/>
      <c r="IE22" s="111"/>
      <c r="IF22" s="111"/>
      <c r="IG22" s="111"/>
      <c r="IH22" s="111"/>
      <c r="II22" s="111"/>
      <c r="IJ22" s="111"/>
      <c r="IK22" s="111"/>
      <c r="IL22" s="111"/>
      <c r="IM22" s="111"/>
      <c r="IN22" s="111"/>
      <c r="IO22" s="111"/>
      <c r="IP22" s="111"/>
      <c r="IQ22" s="111"/>
      <c r="IR22" s="111"/>
      <c r="IS22" s="111"/>
      <c r="IT22" s="111"/>
      <c r="IU22" s="111"/>
      <c r="IV22" s="111"/>
      <c r="IW22" s="111"/>
    </row>
    <row r="23" customFormat="false" ht="13.5" hidden="false" customHeight="true" outlineLevel="0" collapsed="false">
      <c r="A23" s="111" t="s">
        <v>178</v>
      </c>
      <c r="B23" s="111"/>
      <c r="C23" s="112"/>
      <c r="D23" s="121" t="n">
        <v>800</v>
      </c>
      <c r="E23" s="111"/>
      <c r="F23" s="111"/>
      <c r="G23" s="122"/>
      <c r="H23" s="112"/>
      <c r="I23" s="114"/>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M23" s="111"/>
      <c r="EN23" s="111"/>
      <c r="EO23" s="111"/>
      <c r="EP23" s="111"/>
      <c r="EQ23" s="111"/>
      <c r="ER23" s="111"/>
      <c r="ES23" s="111"/>
      <c r="ET23" s="111"/>
      <c r="EU23" s="111"/>
      <c r="EV23" s="111"/>
      <c r="EW23" s="111"/>
      <c r="EX23" s="111"/>
      <c r="EY23" s="111"/>
      <c r="EZ23" s="111"/>
      <c r="FA23" s="111"/>
      <c r="FB23" s="111"/>
      <c r="FC23" s="111"/>
      <c r="FD23" s="111"/>
      <c r="FE23" s="111"/>
      <c r="FF23" s="111"/>
      <c r="FG23" s="111"/>
      <c r="FH23" s="111"/>
      <c r="FI23" s="111"/>
      <c r="FJ23" s="111"/>
      <c r="FK23" s="111"/>
      <c r="FL23" s="111"/>
      <c r="FM23" s="111"/>
      <c r="FN23" s="111"/>
      <c r="FO23" s="111"/>
      <c r="FP23" s="111"/>
      <c r="FQ23" s="111"/>
      <c r="FR23" s="111"/>
      <c r="FS23" s="111"/>
      <c r="FT23" s="111"/>
      <c r="FU23" s="111"/>
      <c r="FV23" s="111"/>
      <c r="FW23" s="111"/>
      <c r="FX23" s="111"/>
      <c r="FY23" s="111"/>
      <c r="FZ23" s="111"/>
      <c r="GA23" s="111"/>
      <c r="GB23" s="111"/>
      <c r="GC23" s="111"/>
      <c r="GD23" s="111"/>
      <c r="GE23" s="111"/>
      <c r="GF23" s="111"/>
      <c r="GG23" s="111"/>
      <c r="GH23" s="111"/>
      <c r="GI23" s="111"/>
      <c r="GJ23" s="111"/>
      <c r="GK23" s="111"/>
      <c r="GL23" s="111"/>
      <c r="GM23" s="111"/>
      <c r="GN23" s="111"/>
      <c r="GO23" s="111"/>
      <c r="GP23" s="111"/>
      <c r="GQ23" s="111"/>
      <c r="GR23" s="111"/>
      <c r="GS23" s="111"/>
      <c r="GT23" s="111"/>
      <c r="GU23" s="111"/>
      <c r="GV23" s="111"/>
      <c r="GW23" s="111"/>
      <c r="GX23" s="111"/>
      <c r="GY23" s="111"/>
      <c r="GZ23" s="111"/>
      <c r="HA23" s="111"/>
      <c r="HB23" s="111"/>
      <c r="HC23" s="111"/>
      <c r="HD23" s="111"/>
      <c r="HE23" s="111"/>
      <c r="HF23" s="111"/>
      <c r="HG23" s="111"/>
      <c r="HH23" s="111"/>
      <c r="HI23" s="111"/>
      <c r="HJ23" s="111"/>
      <c r="HK23" s="111"/>
      <c r="HL23" s="111"/>
      <c r="HM23" s="111"/>
      <c r="HN23" s="111"/>
      <c r="HO23" s="111"/>
      <c r="HP23" s="111"/>
      <c r="HQ23" s="111"/>
      <c r="HR23" s="111"/>
      <c r="HS23" s="111"/>
      <c r="HT23" s="111"/>
      <c r="HU23" s="111"/>
      <c r="HV23" s="111"/>
      <c r="HW23" s="111"/>
      <c r="HX23" s="111"/>
      <c r="HY23" s="111"/>
      <c r="HZ23" s="111"/>
      <c r="IA23" s="111"/>
      <c r="IB23" s="111"/>
      <c r="IC23" s="111"/>
      <c r="ID23" s="111"/>
      <c r="IE23" s="111"/>
      <c r="IF23" s="111"/>
      <c r="IG23" s="111"/>
      <c r="IH23" s="111"/>
      <c r="II23" s="111"/>
      <c r="IJ23" s="111"/>
      <c r="IK23" s="111"/>
      <c r="IL23" s="111"/>
      <c r="IM23" s="111"/>
      <c r="IN23" s="111"/>
      <c r="IO23" s="111"/>
      <c r="IP23" s="111"/>
      <c r="IQ23" s="111"/>
      <c r="IR23" s="111"/>
      <c r="IS23" s="111"/>
      <c r="IT23" s="111"/>
      <c r="IU23" s="111"/>
      <c r="IV23" s="111"/>
      <c r="IW23" s="111"/>
    </row>
    <row r="24" customFormat="false" ht="13.5" hidden="false" customHeight="true" outlineLevel="0" collapsed="false">
      <c r="A24" s="111" t="s">
        <v>179</v>
      </c>
      <c r="B24" s="111"/>
      <c r="C24" s="112"/>
      <c r="D24" s="121" t="n">
        <v>800</v>
      </c>
      <c r="E24" s="111"/>
      <c r="F24" s="111"/>
      <c r="G24" s="122"/>
      <c r="H24" s="112"/>
      <c r="I24" s="114"/>
      <c r="J24" s="111"/>
      <c r="K24" s="111"/>
      <c r="L24" s="111"/>
      <c r="M24" s="111"/>
      <c r="N24" s="111"/>
      <c r="O24" s="111"/>
      <c r="P24" s="111"/>
      <c r="Q24" s="111"/>
      <c r="R24" s="111"/>
      <c r="S24" s="111"/>
      <c r="T24" s="111"/>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M24" s="111"/>
      <c r="EN24" s="111"/>
      <c r="EO24" s="111"/>
      <c r="EP24" s="111"/>
      <c r="EQ24" s="111"/>
      <c r="ER24" s="111"/>
      <c r="ES24" s="111"/>
      <c r="ET24" s="111"/>
      <c r="EU24" s="111"/>
      <c r="EV24" s="111"/>
      <c r="EW24" s="111"/>
      <c r="EX24" s="111"/>
      <c r="EY24" s="111"/>
      <c r="EZ24" s="111"/>
      <c r="FA24" s="111"/>
      <c r="FB24" s="111"/>
      <c r="FC24" s="111"/>
      <c r="FD24" s="111"/>
      <c r="FE24" s="111"/>
      <c r="FF24" s="111"/>
      <c r="FG24" s="111"/>
      <c r="FH24" s="111"/>
      <c r="FI24" s="111"/>
      <c r="FJ24" s="111"/>
      <c r="FK24" s="111"/>
      <c r="FL24" s="111"/>
      <c r="FM24" s="111"/>
      <c r="FN24" s="111"/>
      <c r="FO24" s="111"/>
      <c r="FP24" s="111"/>
      <c r="FQ24" s="111"/>
      <c r="FR24" s="111"/>
      <c r="FS24" s="111"/>
      <c r="FT24" s="111"/>
      <c r="FU24" s="111"/>
      <c r="FV24" s="111"/>
      <c r="FW24" s="111"/>
      <c r="FX24" s="111"/>
      <c r="FY24" s="111"/>
      <c r="FZ24" s="111"/>
      <c r="GA24" s="111"/>
      <c r="GB24" s="111"/>
      <c r="GC24" s="111"/>
      <c r="GD24" s="111"/>
      <c r="GE24" s="111"/>
      <c r="GF24" s="111"/>
      <c r="GG24" s="111"/>
      <c r="GH24" s="111"/>
      <c r="GI24" s="111"/>
      <c r="GJ24" s="111"/>
      <c r="GK24" s="111"/>
      <c r="GL24" s="111"/>
      <c r="GM24" s="111"/>
      <c r="GN24" s="111"/>
      <c r="GO24" s="111"/>
      <c r="GP24" s="111"/>
      <c r="GQ24" s="111"/>
      <c r="GR24" s="111"/>
      <c r="GS24" s="111"/>
      <c r="GT24" s="111"/>
      <c r="GU24" s="111"/>
      <c r="GV24" s="111"/>
      <c r="GW24" s="111"/>
      <c r="GX24" s="111"/>
      <c r="GY24" s="111"/>
      <c r="GZ24" s="111"/>
      <c r="HA24" s="111"/>
      <c r="HB24" s="111"/>
      <c r="HC24" s="111"/>
      <c r="HD24" s="111"/>
      <c r="HE24" s="111"/>
      <c r="HF24" s="111"/>
      <c r="HG24" s="111"/>
      <c r="HH24" s="111"/>
      <c r="HI24" s="111"/>
      <c r="HJ24" s="111"/>
      <c r="HK24" s="111"/>
      <c r="HL24" s="111"/>
      <c r="HM24" s="111"/>
      <c r="HN24" s="111"/>
      <c r="HO24" s="111"/>
      <c r="HP24" s="111"/>
      <c r="HQ24" s="111"/>
      <c r="HR24" s="111"/>
      <c r="HS24" s="111"/>
      <c r="HT24" s="111"/>
      <c r="HU24" s="111"/>
      <c r="HV24" s="111"/>
      <c r="HW24" s="111"/>
      <c r="HX24" s="111"/>
      <c r="HY24" s="111"/>
      <c r="HZ24" s="111"/>
      <c r="IA24" s="111"/>
      <c r="IB24" s="111"/>
      <c r="IC24" s="111"/>
      <c r="ID24" s="111"/>
      <c r="IE24" s="111"/>
      <c r="IF24" s="111"/>
      <c r="IG24" s="111"/>
      <c r="IH24" s="111"/>
      <c r="II24" s="111"/>
      <c r="IJ24" s="111"/>
      <c r="IK24" s="111"/>
      <c r="IL24" s="111"/>
      <c r="IM24" s="111"/>
      <c r="IN24" s="111"/>
      <c r="IO24" s="111"/>
      <c r="IP24" s="111"/>
      <c r="IQ24" s="111"/>
      <c r="IR24" s="111"/>
      <c r="IS24" s="111"/>
      <c r="IT24" s="111"/>
      <c r="IU24" s="111"/>
      <c r="IV24" s="111"/>
      <c r="IW24" s="111"/>
    </row>
    <row r="25" customFormat="false" ht="13.5" hidden="false" customHeight="true" outlineLevel="0" collapsed="false">
      <c r="A25" s="111" t="s">
        <v>180</v>
      </c>
      <c r="B25" s="111"/>
      <c r="C25" s="112"/>
      <c r="D25" s="121" t="n">
        <v>1000</v>
      </c>
      <c r="E25" s="111"/>
      <c r="F25" s="111"/>
      <c r="G25" s="122"/>
      <c r="H25" s="112"/>
      <c r="I25" s="114"/>
      <c r="J25" s="111"/>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M25" s="111"/>
      <c r="EN25" s="111"/>
      <c r="EO25" s="111"/>
      <c r="EP25" s="111"/>
      <c r="EQ25" s="111"/>
      <c r="ER25" s="111"/>
      <c r="ES25" s="111"/>
      <c r="ET25" s="111"/>
      <c r="EU25" s="111"/>
      <c r="EV25" s="111"/>
      <c r="EW25" s="111"/>
      <c r="EX25" s="111"/>
      <c r="EY25" s="111"/>
      <c r="EZ25" s="111"/>
      <c r="FA25" s="111"/>
      <c r="FB25" s="111"/>
      <c r="FC25" s="111"/>
      <c r="FD25" s="111"/>
      <c r="FE25" s="111"/>
      <c r="FF25" s="111"/>
      <c r="FG25" s="111"/>
      <c r="FH25" s="111"/>
      <c r="FI25" s="111"/>
      <c r="FJ25" s="111"/>
      <c r="FK25" s="111"/>
      <c r="FL25" s="111"/>
      <c r="FM25" s="111"/>
      <c r="FN25" s="111"/>
      <c r="FO25" s="111"/>
      <c r="FP25" s="111"/>
      <c r="FQ25" s="111"/>
      <c r="FR25" s="111"/>
      <c r="FS25" s="111"/>
      <c r="FT25" s="111"/>
      <c r="FU25" s="111"/>
      <c r="FV25" s="111"/>
      <c r="FW25" s="111"/>
      <c r="FX25" s="111"/>
      <c r="FY25" s="111"/>
      <c r="FZ25" s="111"/>
      <c r="GA25" s="111"/>
      <c r="GB25" s="111"/>
      <c r="GC25" s="111"/>
      <c r="GD25" s="111"/>
      <c r="GE25" s="111"/>
      <c r="GF25" s="111"/>
      <c r="GG25" s="111"/>
      <c r="GH25" s="111"/>
      <c r="GI25" s="111"/>
      <c r="GJ25" s="111"/>
      <c r="GK25" s="111"/>
      <c r="GL25" s="111"/>
      <c r="GM25" s="111"/>
      <c r="GN25" s="111"/>
      <c r="GO25" s="111"/>
      <c r="GP25" s="111"/>
      <c r="GQ25" s="111"/>
      <c r="GR25" s="111"/>
      <c r="GS25" s="111"/>
      <c r="GT25" s="111"/>
      <c r="GU25" s="111"/>
      <c r="GV25" s="111"/>
      <c r="GW25" s="111"/>
      <c r="GX25" s="111"/>
      <c r="GY25" s="111"/>
      <c r="GZ25" s="111"/>
      <c r="HA25" s="111"/>
      <c r="HB25" s="111"/>
      <c r="HC25" s="111"/>
      <c r="HD25" s="111"/>
      <c r="HE25" s="111"/>
      <c r="HF25" s="111"/>
      <c r="HG25" s="111"/>
      <c r="HH25" s="111"/>
      <c r="HI25" s="111"/>
      <c r="HJ25" s="111"/>
      <c r="HK25" s="111"/>
      <c r="HL25" s="111"/>
      <c r="HM25" s="111"/>
      <c r="HN25" s="111"/>
      <c r="HO25" s="111"/>
      <c r="HP25" s="111"/>
      <c r="HQ25" s="111"/>
      <c r="HR25" s="111"/>
      <c r="HS25" s="111"/>
      <c r="HT25" s="111"/>
      <c r="HU25" s="111"/>
      <c r="HV25" s="111"/>
      <c r="HW25" s="111"/>
      <c r="HX25" s="111"/>
      <c r="HY25" s="111"/>
      <c r="HZ25" s="111"/>
      <c r="IA25" s="111"/>
      <c r="IB25" s="111"/>
      <c r="IC25" s="111"/>
      <c r="ID25" s="111"/>
      <c r="IE25" s="111"/>
      <c r="IF25" s="111"/>
      <c r="IG25" s="111"/>
      <c r="IH25" s="111"/>
      <c r="II25" s="111"/>
      <c r="IJ25" s="111"/>
      <c r="IK25" s="111"/>
      <c r="IL25" s="111"/>
      <c r="IM25" s="111"/>
      <c r="IN25" s="111"/>
      <c r="IO25" s="111"/>
      <c r="IP25" s="111"/>
      <c r="IQ25" s="111"/>
      <c r="IR25" s="111"/>
      <c r="IS25" s="111"/>
      <c r="IT25" s="111"/>
      <c r="IU25" s="111"/>
      <c r="IV25" s="111"/>
      <c r="IW25" s="111"/>
    </row>
    <row r="26" customFormat="false" ht="13.5" hidden="false" customHeight="true" outlineLevel="0" collapsed="false">
      <c r="A26" s="111" t="s">
        <v>181</v>
      </c>
      <c r="B26" s="111"/>
      <c r="C26" s="112"/>
      <c r="D26" s="121" t="n">
        <v>800</v>
      </c>
      <c r="E26" s="111"/>
      <c r="F26" s="111"/>
      <c r="G26" s="122"/>
      <c r="H26" s="112"/>
      <c r="I26" s="114"/>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M26" s="111"/>
      <c r="EN26" s="111"/>
      <c r="EO26" s="111"/>
      <c r="EP26" s="111"/>
      <c r="EQ26" s="111"/>
      <c r="ER26" s="111"/>
      <c r="ES26" s="111"/>
      <c r="ET26" s="111"/>
      <c r="EU26" s="111"/>
      <c r="EV26" s="111"/>
      <c r="EW26" s="111"/>
      <c r="EX26" s="111"/>
      <c r="EY26" s="111"/>
      <c r="EZ26" s="111"/>
      <c r="FA26" s="111"/>
      <c r="FB26" s="111"/>
      <c r="FC26" s="111"/>
      <c r="FD26" s="111"/>
      <c r="FE26" s="111"/>
      <c r="FF26" s="111"/>
      <c r="FG26" s="111"/>
      <c r="FH26" s="111"/>
      <c r="FI26" s="111"/>
      <c r="FJ26" s="111"/>
      <c r="FK26" s="111"/>
      <c r="FL26" s="111"/>
      <c r="FM26" s="111"/>
      <c r="FN26" s="111"/>
      <c r="FO26" s="111"/>
      <c r="FP26" s="111"/>
      <c r="FQ26" s="111"/>
      <c r="FR26" s="111"/>
      <c r="FS26" s="111"/>
      <c r="FT26" s="111"/>
      <c r="FU26" s="111"/>
      <c r="FV26" s="111"/>
      <c r="FW26" s="111"/>
      <c r="FX26" s="111"/>
      <c r="FY26" s="111"/>
      <c r="FZ26" s="111"/>
      <c r="GA26" s="111"/>
      <c r="GB26" s="111"/>
      <c r="GC26" s="111"/>
      <c r="GD26" s="111"/>
      <c r="GE26" s="111"/>
      <c r="GF26" s="111"/>
      <c r="GG26" s="111"/>
      <c r="GH26" s="111"/>
      <c r="GI26" s="111"/>
      <c r="GJ26" s="111"/>
      <c r="GK26" s="111"/>
      <c r="GL26" s="111"/>
      <c r="GM26" s="111"/>
      <c r="GN26" s="111"/>
      <c r="GO26" s="111"/>
      <c r="GP26" s="111"/>
      <c r="GQ26" s="111"/>
      <c r="GR26" s="111"/>
      <c r="GS26" s="111"/>
      <c r="GT26" s="111"/>
      <c r="GU26" s="111"/>
      <c r="GV26" s="111"/>
      <c r="GW26" s="111"/>
      <c r="GX26" s="111"/>
      <c r="GY26" s="111"/>
      <c r="GZ26" s="111"/>
      <c r="HA26" s="111"/>
      <c r="HB26" s="111"/>
      <c r="HC26" s="111"/>
      <c r="HD26" s="111"/>
      <c r="HE26" s="111"/>
      <c r="HF26" s="111"/>
      <c r="HG26" s="111"/>
      <c r="HH26" s="111"/>
      <c r="HI26" s="111"/>
      <c r="HJ26" s="111"/>
      <c r="HK26" s="111"/>
      <c r="HL26" s="111"/>
      <c r="HM26" s="111"/>
      <c r="HN26" s="111"/>
      <c r="HO26" s="111"/>
      <c r="HP26" s="111"/>
      <c r="HQ26" s="111"/>
      <c r="HR26" s="111"/>
      <c r="HS26" s="111"/>
      <c r="HT26" s="111"/>
      <c r="HU26" s="111"/>
      <c r="HV26" s="111"/>
      <c r="HW26" s="111"/>
      <c r="HX26" s="111"/>
      <c r="HY26" s="111"/>
      <c r="HZ26" s="111"/>
      <c r="IA26" s="111"/>
      <c r="IB26" s="111"/>
      <c r="IC26" s="111"/>
      <c r="ID26" s="111"/>
      <c r="IE26" s="111"/>
      <c r="IF26" s="111"/>
      <c r="IG26" s="111"/>
      <c r="IH26" s="111"/>
      <c r="II26" s="111"/>
      <c r="IJ26" s="111"/>
      <c r="IK26" s="111"/>
      <c r="IL26" s="111"/>
      <c r="IM26" s="111"/>
      <c r="IN26" s="111"/>
      <c r="IO26" s="111"/>
      <c r="IP26" s="111"/>
      <c r="IQ26" s="111"/>
      <c r="IR26" s="111"/>
      <c r="IS26" s="111"/>
      <c r="IT26" s="111"/>
      <c r="IU26" s="111"/>
      <c r="IV26" s="111"/>
      <c r="IW26" s="111"/>
    </row>
    <row r="27" customFormat="false" ht="13.5" hidden="false" customHeight="true" outlineLevel="0" collapsed="false">
      <c r="A27" s="111" t="s">
        <v>182</v>
      </c>
      <c r="B27" s="111"/>
      <c r="C27" s="112"/>
      <c r="D27" s="121" t="n">
        <v>800</v>
      </c>
      <c r="E27" s="111"/>
      <c r="F27" s="111"/>
      <c r="G27" s="122"/>
      <c r="H27" s="112"/>
      <c r="I27" s="114"/>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M27" s="111"/>
      <c r="EN27" s="111"/>
      <c r="EO27" s="111"/>
      <c r="EP27" s="111"/>
      <c r="EQ27" s="111"/>
      <c r="ER27" s="111"/>
      <c r="ES27" s="111"/>
      <c r="ET27" s="111"/>
      <c r="EU27" s="111"/>
      <c r="EV27" s="111"/>
      <c r="EW27" s="111"/>
      <c r="EX27" s="111"/>
      <c r="EY27" s="111"/>
      <c r="EZ27" s="111"/>
      <c r="FA27" s="111"/>
      <c r="FB27" s="111"/>
      <c r="FC27" s="111"/>
      <c r="FD27" s="111"/>
      <c r="FE27" s="111"/>
      <c r="FF27" s="111"/>
      <c r="FG27" s="111"/>
      <c r="FH27" s="111"/>
      <c r="FI27" s="111"/>
      <c r="FJ27" s="111"/>
      <c r="FK27" s="111"/>
      <c r="FL27" s="111"/>
      <c r="FM27" s="111"/>
      <c r="FN27" s="111"/>
      <c r="FO27" s="111"/>
      <c r="FP27" s="111"/>
      <c r="FQ27" s="111"/>
      <c r="FR27" s="111"/>
      <c r="FS27" s="111"/>
      <c r="FT27" s="111"/>
      <c r="FU27" s="111"/>
      <c r="FV27" s="111"/>
      <c r="FW27" s="111"/>
      <c r="FX27" s="111"/>
      <c r="FY27" s="111"/>
      <c r="FZ27" s="111"/>
      <c r="GA27" s="111"/>
      <c r="GB27" s="111"/>
      <c r="GC27" s="111"/>
      <c r="GD27" s="111"/>
      <c r="GE27" s="111"/>
      <c r="GF27" s="111"/>
      <c r="GG27" s="111"/>
      <c r="GH27" s="111"/>
      <c r="GI27" s="111"/>
      <c r="GJ27" s="111"/>
      <c r="GK27" s="111"/>
      <c r="GL27" s="111"/>
      <c r="GM27" s="111"/>
      <c r="GN27" s="111"/>
      <c r="GO27" s="111"/>
      <c r="GP27" s="111"/>
      <c r="GQ27" s="111"/>
      <c r="GR27" s="111"/>
      <c r="GS27" s="111"/>
      <c r="GT27" s="111"/>
      <c r="GU27" s="111"/>
      <c r="GV27" s="111"/>
      <c r="GW27" s="111"/>
      <c r="GX27" s="111"/>
      <c r="GY27" s="111"/>
      <c r="GZ27" s="111"/>
      <c r="HA27" s="111"/>
      <c r="HB27" s="111"/>
      <c r="HC27" s="111"/>
      <c r="HD27" s="111"/>
      <c r="HE27" s="111"/>
      <c r="HF27" s="111"/>
      <c r="HG27" s="111"/>
      <c r="HH27" s="111"/>
      <c r="HI27" s="111"/>
      <c r="HJ27" s="111"/>
      <c r="HK27" s="111"/>
      <c r="HL27" s="111"/>
      <c r="HM27" s="111"/>
      <c r="HN27" s="111"/>
      <c r="HO27" s="111"/>
      <c r="HP27" s="111"/>
      <c r="HQ27" s="111"/>
      <c r="HR27" s="111"/>
      <c r="HS27" s="111"/>
      <c r="HT27" s="111"/>
      <c r="HU27" s="111"/>
      <c r="HV27" s="111"/>
      <c r="HW27" s="111"/>
      <c r="HX27" s="111"/>
      <c r="HY27" s="111"/>
      <c r="HZ27" s="111"/>
      <c r="IA27" s="111"/>
      <c r="IB27" s="111"/>
      <c r="IC27" s="111"/>
      <c r="ID27" s="111"/>
      <c r="IE27" s="111"/>
      <c r="IF27" s="111"/>
      <c r="IG27" s="111"/>
      <c r="IH27" s="111"/>
      <c r="II27" s="111"/>
      <c r="IJ27" s="111"/>
      <c r="IK27" s="111"/>
      <c r="IL27" s="111"/>
      <c r="IM27" s="111"/>
      <c r="IN27" s="111"/>
      <c r="IO27" s="111"/>
      <c r="IP27" s="111"/>
      <c r="IQ27" s="111"/>
      <c r="IR27" s="111"/>
      <c r="IS27" s="111"/>
      <c r="IT27" s="111"/>
      <c r="IU27" s="111"/>
      <c r="IV27" s="111"/>
      <c r="IW27" s="111"/>
    </row>
    <row r="28" customFormat="false" ht="13.5" hidden="false" customHeight="true" outlineLevel="0" collapsed="false">
      <c r="A28" s="111" t="s">
        <v>183</v>
      </c>
      <c r="B28" s="111"/>
      <c r="C28" s="112"/>
      <c r="D28" s="121" t="n">
        <v>700</v>
      </c>
      <c r="E28" s="111"/>
      <c r="F28" s="111"/>
      <c r="G28" s="122"/>
      <c r="H28" s="112"/>
      <c r="I28" s="114"/>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M28" s="111"/>
      <c r="EN28" s="111"/>
      <c r="EO28" s="111"/>
      <c r="EP28" s="111"/>
      <c r="EQ28" s="111"/>
      <c r="ER28" s="111"/>
      <c r="ES28" s="111"/>
      <c r="ET28" s="111"/>
      <c r="EU28" s="111"/>
      <c r="EV28" s="111"/>
      <c r="EW28" s="111"/>
      <c r="EX28" s="111"/>
      <c r="EY28" s="111"/>
      <c r="EZ28" s="111"/>
      <c r="FA28" s="111"/>
      <c r="FB28" s="111"/>
      <c r="FC28" s="111"/>
      <c r="FD28" s="111"/>
      <c r="FE28" s="111"/>
      <c r="FF28" s="111"/>
      <c r="FG28" s="111"/>
      <c r="FH28" s="111"/>
      <c r="FI28" s="111"/>
      <c r="FJ28" s="111"/>
      <c r="FK28" s="111"/>
      <c r="FL28" s="111"/>
      <c r="FM28" s="111"/>
      <c r="FN28" s="111"/>
      <c r="FO28" s="111"/>
      <c r="FP28" s="111"/>
      <c r="FQ28" s="111"/>
      <c r="FR28" s="111"/>
      <c r="FS28" s="111"/>
      <c r="FT28" s="111"/>
      <c r="FU28" s="111"/>
      <c r="FV28" s="111"/>
      <c r="FW28" s="111"/>
      <c r="FX28" s="111"/>
      <c r="FY28" s="111"/>
      <c r="FZ28" s="111"/>
      <c r="GA28" s="111"/>
      <c r="GB28" s="111"/>
      <c r="GC28" s="111"/>
      <c r="GD28" s="111"/>
      <c r="GE28" s="111"/>
      <c r="GF28" s="111"/>
      <c r="GG28" s="111"/>
      <c r="GH28" s="111"/>
      <c r="GI28" s="111"/>
      <c r="GJ28" s="111"/>
      <c r="GK28" s="111"/>
      <c r="GL28" s="111"/>
      <c r="GM28" s="111"/>
      <c r="GN28" s="111"/>
      <c r="GO28" s="111"/>
      <c r="GP28" s="111"/>
      <c r="GQ28" s="111"/>
      <c r="GR28" s="111"/>
      <c r="GS28" s="111"/>
      <c r="GT28" s="111"/>
      <c r="GU28" s="111"/>
      <c r="GV28" s="111"/>
      <c r="GW28" s="111"/>
      <c r="GX28" s="111"/>
      <c r="GY28" s="111"/>
      <c r="GZ28" s="111"/>
      <c r="HA28" s="111"/>
      <c r="HB28" s="111"/>
      <c r="HC28" s="111"/>
      <c r="HD28" s="111"/>
      <c r="HE28" s="111"/>
      <c r="HF28" s="111"/>
      <c r="HG28" s="111"/>
      <c r="HH28" s="111"/>
      <c r="HI28" s="111"/>
      <c r="HJ28" s="111"/>
      <c r="HK28" s="111"/>
      <c r="HL28" s="111"/>
      <c r="HM28" s="111"/>
      <c r="HN28" s="111"/>
      <c r="HO28" s="111"/>
      <c r="HP28" s="111"/>
      <c r="HQ28" s="111"/>
      <c r="HR28" s="111"/>
      <c r="HS28" s="111"/>
      <c r="HT28" s="111"/>
      <c r="HU28" s="111"/>
      <c r="HV28" s="111"/>
      <c r="HW28" s="111"/>
      <c r="HX28" s="111"/>
      <c r="HY28" s="111"/>
      <c r="HZ28" s="111"/>
      <c r="IA28" s="111"/>
      <c r="IB28" s="111"/>
      <c r="IC28" s="111"/>
      <c r="ID28" s="111"/>
      <c r="IE28" s="111"/>
      <c r="IF28" s="111"/>
      <c r="IG28" s="111"/>
      <c r="IH28" s="111"/>
      <c r="II28" s="111"/>
      <c r="IJ28" s="111"/>
      <c r="IK28" s="111"/>
      <c r="IL28" s="111"/>
      <c r="IM28" s="111"/>
      <c r="IN28" s="111"/>
      <c r="IO28" s="111"/>
      <c r="IP28" s="111"/>
      <c r="IQ28" s="111"/>
      <c r="IR28" s="111"/>
      <c r="IS28" s="111"/>
      <c r="IT28" s="111"/>
      <c r="IU28" s="111"/>
      <c r="IV28" s="111"/>
      <c r="IW28" s="111"/>
    </row>
    <row r="29" customFormat="false" ht="13.5" hidden="false" customHeight="true" outlineLevel="0" collapsed="false">
      <c r="A29" s="111" t="s">
        <v>184</v>
      </c>
      <c r="B29" s="111"/>
      <c r="C29" s="112"/>
      <c r="D29" s="121" t="n">
        <v>600</v>
      </c>
      <c r="E29" s="111"/>
      <c r="F29" s="111"/>
      <c r="G29" s="122"/>
      <c r="H29" s="112"/>
      <c r="I29" s="114"/>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M29" s="111"/>
      <c r="EN29" s="111"/>
      <c r="EO29" s="111"/>
      <c r="EP29" s="111"/>
      <c r="EQ29" s="111"/>
      <c r="ER29" s="111"/>
      <c r="ES29" s="111"/>
      <c r="ET29" s="111"/>
      <c r="EU29" s="111"/>
      <c r="EV29" s="111"/>
      <c r="EW29" s="111"/>
      <c r="EX29" s="111"/>
      <c r="EY29" s="111"/>
      <c r="EZ29" s="111"/>
      <c r="FA29" s="111"/>
      <c r="FB29" s="111"/>
      <c r="FC29" s="111"/>
      <c r="FD29" s="111"/>
      <c r="FE29" s="111"/>
      <c r="FF29" s="111"/>
      <c r="FG29" s="111"/>
      <c r="FH29" s="111"/>
      <c r="FI29" s="111"/>
      <c r="FJ29" s="111"/>
      <c r="FK29" s="111"/>
      <c r="FL29" s="111"/>
      <c r="FM29" s="111"/>
      <c r="FN29" s="111"/>
      <c r="FO29" s="111"/>
      <c r="FP29" s="111"/>
      <c r="FQ29" s="111"/>
      <c r="FR29" s="111"/>
      <c r="FS29" s="111"/>
      <c r="FT29" s="111"/>
      <c r="FU29" s="111"/>
      <c r="FV29" s="111"/>
      <c r="FW29" s="111"/>
      <c r="FX29" s="111"/>
      <c r="FY29" s="111"/>
      <c r="FZ29" s="111"/>
      <c r="GA29" s="111"/>
      <c r="GB29" s="111"/>
      <c r="GC29" s="111"/>
      <c r="GD29" s="111"/>
      <c r="GE29" s="111"/>
      <c r="GF29" s="111"/>
      <c r="GG29" s="111"/>
      <c r="GH29" s="111"/>
      <c r="GI29" s="111"/>
      <c r="GJ29" s="111"/>
      <c r="GK29" s="111"/>
      <c r="GL29" s="111"/>
      <c r="GM29" s="111"/>
      <c r="GN29" s="111"/>
      <c r="GO29" s="111"/>
      <c r="GP29" s="111"/>
      <c r="GQ29" s="111"/>
      <c r="GR29" s="111"/>
      <c r="GS29" s="111"/>
      <c r="GT29" s="111"/>
      <c r="GU29" s="111"/>
      <c r="GV29" s="111"/>
      <c r="GW29" s="111"/>
      <c r="GX29" s="111"/>
      <c r="GY29" s="111"/>
      <c r="GZ29" s="111"/>
      <c r="HA29" s="111"/>
      <c r="HB29" s="111"/>
      <c r="HC29" s="111"/>
      <c r="HD29" s="111"/>
      <c r="HE29" s="111"/>
      <c r="HF29" s="111"/>
      <c r="HG29" s="111"/>
      <c r="HH29" s="111"/>
      <c r="HI29" s="111"/>
      <c r="HJ29" s="111"/>
      <c r="HK29" s="111"/>
      <c r="HL29" s="111"/>
      <c r="HM29" s="111"/>
      <c r="HN29" s="111"/>
      <c r="HO29" s="111"/>
      <c r="HP29" s="111"/>
      <c r="HQ29" s="111"/>
      <c r="HR29" s="111"/>
      <c r="HS29" s="111"/>
      <c r="HT29" s="111"/>
      <c r="HU29" s="111"/>
      <c r="HV29" s="111"/>
      <c r="HW29" s="111"/>
      <c r="HX29" s="111"/>
      <c r="HY29" s="111"/>
      <c r="HZ29" s="111"/>
      <c r="IA29" s="111"/>
      <c r="IB29" s="111"/>
      <c r="IC29" s="111"/>
      <c r="ID29" s="111"/>
      <c r="IE29" s="111"/>
      <c r="IF29" s="111"/>
      <c r="IG29" s="111"/>
      <c r="IH29" s="111"/>
      <c r="II29" s="111"/>
      <c r="IJ29" s="111"/>
      <c r="IK29" s="111"/>
      <c r="IL29" s="111"/>
      <c r="IM29" s="111"/>
      <c r="IN29" s="111"/>
      <c r="IO29" s="111"/>
      <c r="IP29" s="111"/>
      <c r="IQ29" s="111"/>
      <c r="IR29" s="111"/>
      <c r="IS29" s="111"/>
      <c r="IT29" s="111"/>
      <c r="IU29" s="111"/>
      <c r="IV29" s="111"/>
      <c r="IW29" s="111"/>
    </row>
    <row r="30" customFormat="false" ht="13.5" hidden="false" customHeight="true" outlineLevel="0" collapsed="false">
      <c r="A30" s="111" t="s">
        <v>185</v>
      </c>
      <c r="B30" s="111"/>
      <c r="C30" s="112"/>
      <c r="D30" s="121" t="n">
        <v>900</v>
      </c>
      <c r="E30" s="111"/>
      <c r="F30" s="111"/>
      <c r="G30" s="122"/>
      <c r="H30" s="112"/>
      <c r="I30" s="114"/>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M30" s="111"/>
      <c r="EN30" s="111"/>
      <c r="EO30" s="111"/>
      <c r="EP30" s="111"/>
      <c r="EQ30" s="111"/>
      <c r="ER30" s="111"/>
      <c r="ES30" s="111"/>
      <c r="ET30" s="111"/>
      <c r="EU30" s="111"/>
      <c r="EV30" s="111"/>
      <c r="EW30" s="111"/>
      <c r="EX30" s="111"/>
      <c r="EY30" s="111"/>
      <c r="EZ30" s="111"/>
      <c r="FA30" s="111"/>
      <c r="FB30" s="111"/>
      <c r="FC30" s="111"/>
      <c r="FD30" s="111"/>
      <c r="FE30" s="111"/>
      <c r="FF30" s="111"/>
      <c r="FG30" s="111"/>
      <c r="FH30" s="111"/>
      <c r="FI30" s="111"/>
      <c r="FJ30" s="111"/>
      <c r="FK30" s="111"/>
      <c r="FL30" s="111"/>
      <c r="FM30" s="111"/>
      <c r="FN30" s="111"/>
      <c r="FO30" s="111"/>
      <c r="FP30" s="111"/>
      <c r="FQ30" s="111"/>
      <c r="FR30" s="111"/>
      <c r="FS30" s="111"/>
      <c r="FT30" s="111"/>
      <c r="FU30" s="111"/>
      <c r="FV30" s="111"/>
      <c r="FW30" s="111"/>
      <c r="FX30" s="111"/>
      <c r="FY30" s="111"/>
      <c r="FZ30" s="111"/>
      <c r="GA30" s="111"/>
      <c r="GB30" s="111"/>
      <c r="GC30" s="111"/>
      <c r="GD30" s="111"/>
      <c r="GE30" s="111"/>
      <c r="GF30" s="111"/>
      <c r="GG30" s="111"/>
      <c r="GH30" s="111"/>
      <c r="GI30" s="111"/>
      <c r="GJ30" s="111"/>
      <c r="GK30" s="111"/>
      <c r="GL30" s="111"/>
      <c r="GM30" s="111"/>
      <c r="GN30" s="111"/>
      <c r="GO30" s="111"/>
      <c r="GP30" s="111"/>
      <c r="GQ30" s="111"/>
      <c r="GR30" s="111"/>
      <c r="GS30" s="111"/>
      <c r="GT30" s="111"/>
      <c r="GU30" s="111"/>
      <c r="GV30" s="111"/>
      <c r="GW30" s="111"/>
      <c r="GX30" s="111"/>
      <c r="GY30" s="111"/>
      <c r="GZ30" s="111"/>
      <c r="HA30" s="111"/>
      <c r="HB30" s="111"/>
      <c r="HC30" s="111"/>
      <c r="HD30" s="111"/>
      <c r="HE30" s="111"/>
      <c r="HF30" s="111"/>
      <c r="HG30" s="111"/>
      <c r="HH30" s="111"/>
      <c r="HI30" s="111"/>
      <c r="HJ30" s="111"/>
      <c r="HK30" s="111"/>
      <c r="HL30" s="111"/>
      <c r="HM30" s="111"/>
      <c r="HN30" s="111"/>
      <c r="HO30" s="111"/>
      <c r="HP30" s="111"/>
      <c r="HQ30" s="111"/>
      <c r="HR30" s="111"/>
      <c r="HS30" s="111"/>
      <c r="HT30" s="111"/>
      <c r="HU30" s="111"/>
      <c r="HV30" s="111"/>
      <c r="HW30" s="111"/>
      <c r="HX30" s="111"/>
      <c r="HY30" s="111"/>
      <c r="HZ30" s="111"/>
      <c r="IA30" s="111"/>
      <c r="IB30" s="111"/>
      <c r="IC30" s="111"/>
      <c r="ID30" s="111"/>
      <c r="IE30" s="111"/>
      <c r="IF30" s="111"/>
      <c r="IG30" s="111"/>
      <c r="IH30" s="111"/>
      <c r="II30" s="111"/>
      <c r="IJ30" s="111"/>
      <c r="IK30" s="111"/>
      <c r="IL30" s="111"/>
      <c r="IM30" s="111"/>
      <c r="IN30" s="111"/>
      <c r="IO30" s="111"/>
      <c r="IP30" s="111"/>
      <c r="IQ30" s="111"/>
      <c r="IR30" s="111"/>
      <c r="IS30" s="111"/>
      <c r="IT30" s="111"/>
      <c r="IU30" s="111"/>
      <c r="IV30" s="111"/>
      <c r="IW30" s="111"/>
    </row>
    <row r="31" customFormat="false" ht="13.5" hidden="false" customHeight="true" outlineLevel="0" collapsed="false">
      <c r="A31" s="111" t="s">
        <v>186</v>
      </c>
      <c r="B31" s="111"/>
      <c r="C31" s="112"/>
      <c r="D31" s="121" t="n">
        <v>175</v>
      </c>
      <c r="E31" s="111"/>
      <c r="F31" s="111"/>
      <c r="G31" s="122"/>
      <c r="H31" s="112"/>
      <c r="I31" s="114"/>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M31" s="111"/>
      <c r="EN31" s="111"/>
      <c r="EO31" s="111"/>
      <c r="EP31" s="111"/>
      <c r="EQ31" s="111"/>
      <c r="ER31" s="111"/>
      <c r="ES31" s="111"/>
      <c r="ET31" s="111"/>
      <c r="EU31" s="111"/>
      <c r="EV31" s="111"/>
      <c r="EW31" s="111"/>
      <c r="EX31" s="111"/>
      <c r="EY31" s="111"/>
      <c r="EZ31" s="111"/>
      <c r="FA31" s="111"/>
      <c r="FB31" s="111"/>
      <c r="FC31" s="111"/>
      <c r="FD31" s="111"/>
      <c r="FE31" s="111"/>
      <c r="FF31" s="111"/>
      <c r="FG31" s="111"/>
      <c r="FH31" s="111"/>
      <c r="FI31" s="111"/>
      <c r="FJ31" s="111"/>
      <c r="FK31" s="111"/>
      <c r="FL31" s="111"/>
      <c r="FM31" s="111"/>
      <c r="FN31" s="111"/>
      <c r="FO31" s="111"/>
      <c r="FP31" s="111"/>
      <c r="FQ31" s="111"/>
      <c r="FR31" s="111"/>
      <c r="FS31" s="111"/>
      <c r="FT31" s="111"/>
      <c r="FU31" s="111"/>
      <c r="FV31" s="111"/>
      <c r="FW31" s="111"/>
      <c r="FX31" s="111"/>
      <c r="FY31" s="111"/>
      <c r="FZ31" s="111"/>
      <c r="GA31" s="111"/>
      <c r="GB31" s="111"/>
      <c r="GC31" s="111"/>
      <c r="GD31" s="111"/>
      <c r="GE31" s="111"/>
      <c r="GF31" s="111"/>
      <c r="GG31" s="111"/>
      <c r="GH31" s="111"/>
      <c r="GI31" s="111"/>
      <c r="GJ31" s="111"/>
      <c r="GK31" s="111"/>
      <c r="GL31" s="111"/>
      <c r="GM31" s="111"/>
      <c r="GN31" s="111"/>
      <c r="GO31" s="111"/>
      <c r="GP31" s="111"/>
      <c r="GQ31" s="111"/>
      <c r="GR31" s="111"/>
      <c r="GS31" s="111"/>
      <c r="GT31" s="111"/>
      <c r="GU31" s="111"/>
      <c r="GV31" s="111"/>
      <c r="GW31" s="111"/>
      <c r="GX31" s="111"/>
      <c r="GY31" s="111"/>
      <c r="GZ31" s="111"/>
      <c r="HA31" s="111"/>
      <c r="HB31" s="111"/>
      <c r="HC31" s="111"/>
      <c r="HD31" s="111"/>
      <c r="HE31" s="111"/>
      <c r="HF31" s="111"/>
      <c r="HG31" s="111"/>
      <c r="HH31" s="111"/>
      <c r="HI31" s="111"/>
      <c r="HJ31" s="111"/>
      <c r="HK31" s="111"/>
      <c r="HL31" s="111"/>
      <c r="HM31" s="111"/>
      <c r="HN31" s="111"/>
      <c r="HO31" s="111"/>
      <c r="HP31" s="111"/>
      <c r="HQ31" s="111"/>
      <c r="HR31" s="111"/>
      <c r="HS31" s="111"/>
      <c r="HT31" s="111"/>
      <c r="HU31" s="111"/>
      <c r="HV31" s="111"/>
      <c r="HW31" s="111"/>
      <c r="HX31" s="111"/>
      <c r="HY31" s="111"/>
      <c r="HZ31" s="111"/>
      <c r="IA31" s="111"/>
      <c r="IB31" s="111"/>
      <c r="IC31" s="111"/>
      <c r="ID31" s="111"/>
      <c r="IE31" s="111"/>
      <c r="IF31" s="111"/>
      <c r="IG31" s="111"/>
      <c r="IH31" s="111"/>
      <c r="II31" s="111"/>
      <c r="IJ31" s="111"/>
      <c r="IK31" s="111"/>
      <c r="IL31" s="111"/>
      <c r="IM31" s="111"/>
      <c r="IN31" s="111"/>
      <c r="IO31" s="111"/>
      <c r="IP31" s="111"/>
      <c r="IQ31" s="111"/>
      <c r="IR31" s="111"/>
      <c r="IS31" s="111"/>
      <c r="IT31" s="111"/>
      <c r="IU31" s="111"/>
      <c r="IV31" s="111"/>
      <c r="IW31" s="111"/>
    </row>
    <row r="32" customFormat="false" ht="13.5" hidden="false" customHeight="true" outlineLevel="0" collapsed="false">
      <c r="A32" s="111" t="s">
        <v>187</v>
      </c>
      <c r="B32" s="111"/>
      <c r="C32" s="112"/>
      <c r="D32" s="121" t="n">
        <v>135</v>
      </c>
      <c r="E32" s="111"/>
      <c r="F32" s="111"/>
      <c r="G32" s="112"/>
      <c r="H32" s="112"/>
      <c r="I32" s="114"/>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M32" s="111"/>
      <c r="EN32" s="111"/>
      <c r="EO32" s="111"/>
      <c r="EP32" s="111"/>
      <c r="EQ32" s="111"/>
      <c r="ER32" s="111"/>
      <c r="ES32" s="111"/>
      <c r="ET32" s="111"/>
      <c r="EU32" s="111"/>
      <c r="EV32" s="111"/>
      <c r="EW32" s="111"/>
      <c r="EX32" s="111"/>
      <c r="EY32" s="111"/>
      <c r="EZ32" s="111"/>
      <c r="FA32" s="111"/>
      <c r="FB32" s="111"/>
      <c r="FC32" s="111"/>
      <c r="FD32" s="111"/>
      <c r="FE32" s="111"/>
      <c r="FF32" s="111"/>
      <c r="FG32" s="111"/>
      <c r="FH32" s="111"/>
      <c r="FI32" s="111"/>
      <c r="FJ32" s="111"/>
      <c r="FK32" s="111"/>
      <c r="FL32" s="111"/>
      <c r="FM32" s="111"/>
      <c r="FN32" s="111"/>
      <c r="FO32" s="111"/>
      <c r="FP32" s="111"/>
      <c r="FQ32" s="111"/>
      <c r="FR32" s="111"/>
      <c r="FS32" s="111"/>
      <c r="FT32" s="111"/>
      <c r="FU32" s="111"/>
      <c r="FV32" s="111"/>
      <c r="FW32" s="111"/>
      <c r="FX32" s="111"/>
      <c r="FY32" s="111"/>
      <c r="FZ32" s="111"/>
      <c r="GA32" s="111"/>
      <c r="GB32" s="111"/>
      <c r="GC32" s="111"/>
      <c r="GD32" s="111"/>
      <c r="GE32" s="111"/>
      <c r="GF32" s="111"/>
      <c r="GG32" s="111"/>
      <c r="GH32" s="111"/>
      <c r="GI32" s="111"/>
      <c r="GJ32" s="111"/>
      <c r="GK32" s="111"/>
      <c r="GL32" s="111"/>
      <c r="GM32" s="111"/>
      <c r="GN32" s="111"/>
      <c r="GO32" s="111"/>
      <c r="GP32" s="111"/>
      <c r="GQ32" s="111"/>
      <c r="GR32" s="111"/>
      <c r="GS32" s="111"/>
      <c r="GT32" s="111"/>
      <c r="GU32" s="111"/>
      <c r="GV32" s="111"/>
      <c r="GW32" s="111"/>
      <c r="GX32" s="111"/>
      <c r="GY32" s="111"/>
      <c r="GZ32" s="111"/>
      <c r="HA32" s="111"/>
      <c r="HB32" s="111"/>
      <c r="HC32" s="111"/>
      <c r="HD32" s="111"/>
      <c r="HE32" s="111"/>
      <c r="HF32" s="111"/>
      <c r="HG32" s="111"/>
      <c r="HH32" s="111"/>
      <c r="HI32" s="111"/>
      <c r="HJ32" s="111"/>
      <c r="HK32" s="111"/>
      <c r="HL32" s="111"/>
      <c r="HM32" s="111"/>
      <c r="HN32" s="111"/>
      <c r="HO32" s="111"/>
      <c r="HP32" s="111"/>
      <c r="HQ32" s="111"/>
      <c r="HR32" s="111"/>
      <c r="HS32" s="111"/>
      <c r="HT32" s="111"/>
      <c r="HU32" s="111"/>
      <c r="HV32" s="111"/>
      <c r="HW32" s="111"/>
      <c r="HX32" s="111"/>
      <c r="HY32" s="111"/>
      <c r="HZ32" s="111"/>
      <c r="IA32" s="111"/>
      <c r="IB32" s="111"/>
      <c r="IC32" s="111"/>
      <c r="ID32" s="111"/>
      <c r="IE32" s="111"/>
      <c r="IF32" s="111"/>
      <c r="IG32" s="111"/>
      <c r="IH32" s="111"/>
      <c r="II32" s="111"/>
      <c r="IJ32" s="111"/>
      <c r="IK32" s="111"/>
      <c r="IL32" s="111"/>
      <c r="IM32" s="111"/>
      <c r="IN32" s="111"/>
      <c r="IO32" s="111"/>
      <c r="IP32" s="111"/>
      <c r="IQ32" s="111"/>
      <c r="IR32" s="111"/>
      <c r="IS32" s="111"/>
      <c r="IT32" s="111"/>
      <c r="IU32" s="111"/>
      <c r="IV32" s="111"/>
      <c r="IW32" s="111"/>
    </row>
    <row r="33" customFormat="false" ht="12.75" hidden="false" customHeight="false" outlineLevel="0" collapsed="false">
      <c r="A33" s="111" t="s">
        <v>188</v>
      </c>
      <c r="D33" s="121" t="n">
        <v>135</v>
      </c>
    </row>
    <row r="34" customFormat="false" ht="12.75" hidden="false" customHeight="false" outlineLevel="0" collapsed="false">
      <c r="A34" s="111" t="s">
        <v>189</v>
      </c>
      <c r="D34" s="121" t="n">
        <v>175</v>
      </c>
    </row>
    <row r="35" customFormat="false" ht="12.75" hidden="false" customHeight="false" outlineLevel="0" collapsed="false">
      <c r="A35" s="111" t="s">
        <v>190</v>
      </c>
      <c r="D35" s="121" t="n">
        <v>175</v>
      </c>
    </row>
    <row r="36" customFormat="false" ht="12.75" hidden="false" customHeight="false" outlineLevel="0" collapsed="false">
      <c r="A36" s="111" t="s">
        <v>191</v>
      </c>
      <c r="D36" s="121" t="n">
        <v>135</v>
      </c>
    </row>
    <row r="37" customFormat="false" ht="12.75" hidden="false" customHeight="false" outlineLevel="0" collapsed="false">
      <c r="A37" s="111" t="s">
        <v>192</v>
      </c>
      <c r="D37" s="121" t="n">
        <v>100</v>
      </c>
    </row>
    <row r="38" customFormat="false" ht="12.75" hidden="false" customHeight="false" outlineLevel="0" collapsed="false">
      <c r="A38" s="111" t="s">
        <v>193</v>
      </c>
      <c r="D38" s="121" t="n">
        <v>135</v>
      </c>
    </row>
    <row r="39" customFormat="false" ht="12.75" hidden="false" customHeight="false" outlineLevel="0" collapsed="false">
      <c r="A39" s="111" t="s">
        <v>194</v>
      </c>
      <c r="D39" s="121" t="n">
        <v>135</v>
      </c>
    </row>
    <row r="40" customFormat="false" ht="12.75" hidden="false" customHeight="false" outlineLevel="0" collapsed="false">
      <c r="A40" s="111" t="s">
        <v>195</v>
      </c>
      <c r="D40" s="121" t="n">
        <v>200</v>
      </c>
    </row>
    <row r="41" customFormat="false" ht="12.75" hidden="false" customHeight="false" outlineLevel="0" collapsed="false">
      <c r="A41" s="111" t="s">
        <v>196</v>
      </c>
      <c r="D41" s="121" t="n">
        <v>300</v>
      </c>
    </row>
    <row r="42" customFormat="false" ht="12.75" hidden="false" customHeight="false" outlineLevel="0" collapsed="false">
      <c r="A42" s="111" t="s">
        <v>197</v>
      </c>
      <c r="D42" s="121" t="n">
        <v>300</v>
      </c>
    </row>
    <row r="43" customFormat="false" ht="12.75" hidden="false" customHeight="false" outlineLevel="0" collapsed="false">
      <c r="A43" s="111" t="s">
        <v>198</v>
      </c>
      <c r="D43" s="121" t="n">
        <v>300</v>
      </c>
    </row>
    <row r="44" customFormat="false" ht="12.75" hidden="false" customHeight="false" outlineLevel="0" collapsed="false">
      <c r="A44" s="111" t="s">
        <v>199</v>
      </c>
      <c r="D44" s="121" t="n">
        <v>300</v>
      </c>
    </row>
    <row r="45" customFormat="false" ht="12.75" hidden="false" customHeight="false" outlineLevel="0" collapsed="false">
      <c r="A45" s="111" t="s">
        <v>200</v>
      </c>
      <c r="D45" s="121" t="n">
        <v>450</v>
      </c>
    </row>
    <row r="46" customFormat="false" ht="12.75" hidden="false" customHeight="false" outlineLevel="0" collapsed="false">
      <c r="A46" s="111" t="s">
        <v>201</v>
      </c>
      <c r="D46" s="121" t="n">
        <v>300</v>
      </c>
    </row>
  </sheetData>
  <printOptions headings="false" gridLines="false" gridLinesSet="true" horizontalCentered="false" verticalCentered="false"/>
  <pageMargins left="0.25" right="0.25" top="0.25" bottom="0"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10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17" activeCellId="0" sqref="H17"/>
    </sheetView>
  </sheetViews>
  <sheetFormatPr defaultColWidth="10.65234375" defaultRowHeight="12.75" customHeight="true" zeroHeight="false" outlineLevelRow="0" outlineLevelCol="0"/>
  <cols>
    <col collapsed="false" customWidth="false" hidden="false" outlineLevel="0" max="1" min="1" style="123" width="10.65"/>
    <col collapsed="false" customWidth="true" hidden="false" outlineLevel="0" max="2" min="2" style="123" width="25.32"/>
    <col collapsed="false" customWidth="true" hidden="false" outlineLevel="0" max="3" min="3" style="123" width="5.82"/>
    <col collapsed="false" customWidth="false" hidden="false" outlineLevel="0" max="4" min="4" style="123" width="10.65"/>
    <col collapsed="false" customWidth="true" hidden="false" outlineLevel="0" max="5" min="5" style="123" width="3.82"/>
    <col collapsed="false" customWidth="false" hidden="true" outlineLevel="0" max="6" min="6" style="123" width="10.65"/>
    <col collapsed="false" customWidth="true" hidden="true" outlineLevel="0" max="7" min="7" style="123" width="4.82"/>
    <col collapsed="false" customWidth="true" hidden="false" outlineLevel="0" max="8" min="8" style="123" width="12.99"/>
    <col collapsed="false" customWidth="true" hidden="false" outlineLevel="0" max="9" min="9" style="123" width="3.82"/>
    <col collapsed="false" customWidth="true" hidden="false" outlineLevel="0" max="10" min="10" style="123" width="56.65"/>
    <col collapsed="false" customWidth="false" hidden="false" outlineLevel="0" max="257" min="11" style="123" width="10.65"/>
  </cols>
  <sheetData>
    <row r="1" customFormat="false" ht="18.75" hidden="false" customHeight="false" outlineLevel="0" collapsed="false">
      <c r="B1" s="124"/>
      <c r="C1" s="124"/>
      <c r="D1" s="124"/>
      <c r="E1" s="125" t="s">
        <v>202</v>
      </c>
      <c r="G1" s="124"/>
      <c r="H1" s="124"/>
      <c r="I1" s="124"/>
      <c r="J1" s="124"/>
      <c r="K1" s="126"/>
    </row>
    <row r="2" customFormat="false" ht="18.75" hidden="false" customHeight="false" outlineLevel="0" collapsed="false">
      <c r="B2" s="124"/>
      <c r="C2" s="124"/>
      <c r="D2" s="124"/>
      <c r="E2" s="125" t="s">
        <v>203</v>
      </c>
      <c r="G2" s="124"/>
      <c r="H2" s="124"/>
      <c r="I2" s="124"/>
      <c r="J2" s="124"/>
      <c r="K2" s="126"/>
    </row>
    <row r="3" customFormat="false" ht="15.75" hidden="false" customHeight="false" outlineLevel="0" collapsed="false">
      <c r="B3" s="124"/>
      <c r="C3" s="124"/>
      <c r="D3" s="124"/>
      <c r="E3" s="124" t="str">
        <f aca="false">'CC 103820 - Detail Expenses'!P3</f>
        <v>TEAM NAME</v>
      </c>
      <c r="G3" s="124"/>
      <c r="H3" s="124"/>
      <c r="I3" s="124"/>
      <c r="J3" s="124"/>
      <c r="K3" s="126"/>
    </row>
    <row r="4" customFormat="false" ht="15.75" hidden="false" customHeight="false" outlineLevel="0" collapsed="false">
      <c r="B4" s="124"/>
      <c r="C4" s="124"/>
      <c r="D4" s="124"/>
      <c r="E4" s="124"/>
      <c r="G4" s="124"/>
      <c r="H4" s="124"/>
      <c r="I4" s="124"/>
      <c r="J4" s="124"/>
      <c r="K4" s="126"/>
    </row>
    <row r="5" customFormat="false" ht="13.5" hidden="false" customHeight="false" outlineLevel="0" collapsed="false">
      <c r="A5" s="127" t="s">
        <v>133</v>
      </c>
      <c r="B5" s="128"/>
      <c r="C5" s="129"/>
      <c r="D5" s="130" t="s">
        <v>204</v>
      </c>
      <c r="E5" s="126"/>
      <c r="G5" s="126"/>
      <c r="H5" s="126"/>
      <c r="I5" s="126"/>
      <c r="J5" s="126"/>
      <c r="K5" s="126"/>
    </row>
    <row r="6" customFormat="false" ht="13.5" hidden="false" customHeight="false" outlineLevel="0" collapsed="false">
      <c r="A6" s="127" t="s">
        <v>135</v>
      </c>
      <c r="B6" s="128"/>
      <c r="C6" s="129"/>
      <c r="D6" s="130" t="s">
        <v>205</v>
      </c>
      <c r="E6" s="126"/>
      <c r="G6" s="131"/>
      <c r="H6" s="131"/>
      <c r="I6" s="131"/>
      <c r="J6" s="131"/>
      <c r="K6" s="126"/>
    </row>
    <row r="7" customFormat="false" ht="13.5" hidden="false" customHeight="false" outlineLevel="0" collapsed="false">
      <c r="A7" s="59" t="s">
        <v>206</v>
      </c>
      <c r="B7" s="61"/>
      <c r="C7" s="0"/>
      <c r="D7" s="130" t="s">
        <v>207</v>
      </c>
      <c r="E7" s="126"/>
      <c r="F7" s="132"/>
      <c r="G7" s="131"/>
      <c r="H7" s="131"/>
      <c r="I7" s="131"/>
      <c r="J7" s="131"/>
      <c r="K7" s="126"/>
    </row>
    <row r="8" customFormat="false" ht="12.75" hidden="false" customHeight="false" outlineLevel="0" collapsed="false">
      <c r="A8" s="59"/>
      <c r="B8" s="61"/>
      <c r="C8" s="0"/>
      <c r="D8" s="133"/>
      <c r="E8" s="126"/>
      <c r="F8" s="132" t="s">
        <v>208</v>
      </c>
      <c r="G8" s="131"/>
      <c r="H8" s="131"/>
      <c r="I8" s="131"/>
      <c r="J8" s="131"/>
      <c r="K8" s="126"/>
    </row>
    <row r="9" customFormat="false" ht="12.75" hidden="false" customHeight="false" outlineLevel="0" collapsed="false">
      <c r="A9" s="59"/>
      <c r="B9" s="61"/>
      <c r="C9" s="0"/>
      <c r="D9" s="134"/>
      <c r="E9" s="126"/>
      <c r="F9" s="135" t="s">
        <v>209</v>
      </c>
      <c r="G9" s="135"/>
      <c r="H9" s="135" t="s">
        <v>210</v>
      </c>
      <c r="I9" s="126"/>
      <c r="J9" s="126"/>
      <c r="K9" s="136"/>
    </row>
    <row r="10" customFormat="false" ht="12.75" hidden="false" customHeight="false" outlineLevel="0" collapsed="false">
      <c r="A10" s="132"/>
      <c r="B10" s="132"/>
      <c r="C10" s="132"/>
      <c r="D10" s="132"/>
      <c r="E10" s="126"/>
      <c r="F10" s="137" t="s">
        <v>82</v>
      </c>
      <c r="G10" s="135"/>
      <c r="H10" s="138" t="s">
        <v>211</v>
      </c>
      <c r="I10" s="126"/>
      <c r="J10" s="137" t="s">
        <v>212</v>
      </c>
      <c r="K10" s="126"/>
    </row>
    <row r="11" customFormat="false" ht="12.75" hidden="false" customHeight="false" outlineLevel="0" collapsed="false">
      <c r="A11" s="126"/>
      <c r="B11" s="126"/>
      <c r="C11" s="139"/>
      <c r="D11" s="139"/>
      <c r="E11" s="126"/>
      <c r="F11" s="126"/>
      <c r="G11" s="126"/>
      <c r="H11" s="126"/>
      <c r="I11" s="126"/>
      <c r="J11" s="126"/>
      <c r="K11" s="126"/>
    </row>
    <row r="12" customFormat="false" ht="12.75" hidden="false" customHeight="false" outlineLevel="0" collapsed="false">
      <c r="A12" s="76" t="s">
        <v>213</v>
      </c>
      <c r="B12" s="140" t="s">
        <v>214</v>
      </c>
      <c r="C12" s="0"/>
      <c r="D12" s="0"/>
      <c r="E12" s="0"/>
      <c r="F12" s="79" t="n">
        <v>0</v>
      </c>
      <c r="G12" s="0"/>
      <c r="H12" s="79" t="n">
        <f aca="false">+'CC 103820 - Detail Expenses'!P36</f>
        <v>0</v>
      </c>
      <c r="I12" s="0"/>
      <c r="J12" s="0"/>
      <c r="K12" s="0"/>
    </row>
    <row r="13" customFormat="false" ht="12.75" hidden="false" customHeight="false" outlineLevel="0" collapsed="false">
      <c r="A13" s="141" t="s">
        <v>215</v>
      </c>
      <c r="B13" s="78" t="s">
        <v>216</v>
      </c>
      <c r="C13" s="0"/>
      <c r="D13" s="0"/>
      <c r="E13" s="0"/>
      <c r="F13" s="79" t="n">
        <v>0</v>
      </c>
      <c r="G13" s="0"/>
      <c r="H13" s="79" t="n">
        <f aca="false">+'CC 103820 - Detail Expenses'!P37</f>
        <v>0</v>
      </c>
      <c r="I13" s="0"/>
      <c r="J13" s="0"/>
      <c r="K13" s="0"/>
    </row>
    <row r="14" customFormat="false" ht="12.75" hidden="false" customHeight="false" outlineLevel="0" collapsed="false">
      <c r="A14" s="76" t="s">
        <v>217</v>
      </c>
      <c r="B14" s="78" t="s">
        <v>218</v>
      </c>
      <c r="C14" s="0"/>
      <c r="D14" s="0"/>
      <c r="E14" s="0"/>
      <c r="F14" s="79" t="n">
        <v>0</v>
      </c>
      <c r="G14" s="0"/>
      <c r="H14" s="79" t="n">
        <f aca="false">+'CC 103820 - Detail Expenses'!P38</f>
        <v>0</v>
      </c>
      <c r="I14" s="0"/>
      <c r="J14" s="0"/>
      <c r="K14" s="0"/>
    </row>
    <row r="15" customFormat="false" ht="12.75" hidden="false" customHeight="false" outlineLevel="0" collapsed="false">
      <c r="A15" s="76" t="s">
        <v>219</v>
      </c>
      <c r="B15" s="78" t="s">
        <v>220</v>
      </c>
      <c r="C15" s="0"/>
      <c r="D15" s="0"/>
      <c r="E15" s="0"/>
      <c r="F15" s="79" t="n">
        <v>0</v>
      </c>
      <c r="G15" s="0"/>
      <c r="H15" s="79" t="n">
        <f aca="false">+'CC 103820 - Detail Expenses'!P39</f>
        <v>0</v>
      </c>
      <c r="I15" s="0"/>
      <c r="J15" s="0"/>
      <c r="K15" s="0"/>
    </row>
    <row r="16" customFormat="false" ht="12.75" hidden="false" customHeight="false" outlineLevel="0" collapsed="false">
      <c r="A16" s="141" t="s">
        <v>221</v>
      </c>
      <c r="B16" s="78" t="s">
        <v>222</v>
      </c>
      <c r="C16" s="0"/>
      <c r="D16" s="0"/>
      <c r="E16" s="0"/>
      <c r="F16" s="79" t="n">
        <v>0</v>
      </c>
      <c r="G16" s="0"/>
      <c r="H16" s="79" t="n">
        <f aca="false">+'CC 103820 - Detail Expenses'!P40</f>
        <v>0</v>
      </c>
      <c r="I16" s="0"/>
      <c r="J16" s="0"/>
      <c r="K16" s="0"/>
    </row>
    <row r="17" customFormat="false" ht="12.75" hidden="false" customHeight="false" outlineLevel="0" collapsed="false">
      <c r="A17" s="76" t="s">
        <v>223</v>
      </c>
      <c r="B17" s="78" t="s">
        <v>224</v>
      </c>
      <c r="C17" s="0"/>
      <c r="D17" s="0"/>
      <c r="E17" s="0"/>
      <c r="F17" s="79" t="n">
        <v>0</v>
      </c>
      <c r="G17" s="0"/>
      <c r="H17" s="79" t="n">
        <f aca="false">+'CC 103820 - Detail Expenses'!P41</f>
        <v>0</v>
      </c>
      <c r="I17" s="0"/>
      <c r="J17" s="0"/>
      <c r="K17" s="0"/>
    </row>
    <row r="18" customFormat="false" ht="12.75" hidden="false" customHeight="false" outlineLevel="0" collapsed="false">
      <c r="A18" s="141" t="s">
        <v>225</v>
      </c>
      <c r="B18" s="78" t="s">
        <v>226</v>
      </c>
      <c r="C18" s="0"/>
      <c r="D18" s="0"/>
      <c r="E18" s="0"/>
      <c r="F18" s="142" t="n">
        <v>0</v>
      </c>
      <c r="G18" s="0"/>
      <c r="H18" s="79" t="n">
        <f aca="false">+'CC 103820 - Detail Expenses'!P42</f>
        <v>0</v>
      </c>
      <c r="I18" s="0"/>
      <c r="J18" s="0"/>
      <c r="K18" s="0"/>
    </row>
    <row r="19" customFormat="false" ht="12.75" hidden="false" customHeight="false" outlineLevel="0" collapsed="false">
      <c r="A19" s="76"/>
      <c r="B19" s="83" t="s">
        <v>227</v>
      </c>
      <c r="C19" s="0"/>
      <c r="D19" s="0"/>
      <c r="E19" s="0"/>
      <c r="F19" s="143" t="n">
        <f aca="false">SUM(F12:F18)</f>
        <v>0</v>
      </c>
      <c r="G19" s="144"/>
      <c r="H19" s="143" t="n">
        <f aca="false">SUM(H12:H18)</f>
        <v>0</v>
      </c>
      <c r="I19" s="0"/>
      <c r="J19" s="0"/>
      <c r="K19" s="0"/>
    </row>
    <row r="20" customFormat="false" ht="12.75" hidden="false" customHeight="false" outlineLevel="0" collapsed="false">
      <c r="A20" s="76" t="s">
        <v>228</v>
      </c>
      <c r="B20" s="78" t="s">
        <v>229</v>
      </c>
      <c r="C20" s="0"/>
      <c r="D20" s="0"/>
      <c r="E20" s="0"/>
      <c r="F20" s="142" t="n">
        <v>0</v>
      </c>
      <c r="G20" s="0"/>
      <c r="H20" s="142" t="n">
        <f aca="false">+'CC 103820 - Detail Expenses'!P44</f>
        <v>0</v>
      </c>
      <c r="I20" s="0"/>
      <c r="J20" s="0"/>
      <c r="K20" s="0"/>
    </row>
    <row r="21" customFormat="false" ht="12.75" hidden="false" customHeight="false" outlineLevel="0" collapsed="false">
      <c r="A21" s="76"/>
      <c r="B21" s="83" t="s">
        <v>230</v>
      </c>
      <c r="C21" s="0"/>
      <c r="D21" s="0"/>
      <c r="E21" s="0"/>
      <c r="F21" s="145" t="n">
        <f aca="false">SUM(F20)</f>
        <v>0</v>
      </c>
      <c r="G21" s="144"/>
      <c r="H21" s="145" t="n">
        <f aca="false">SUM(H20)</f>
        <v>0</v>
      </c>
      <c r="I21" s="0"/>
      <c r="J21" s="0"/>
      <c r="K21" s="0"/>
    </row>
    <row r="22" customFormat="false" ht="12.75" hidden="false" customHeight="false" outlineLevel="0" collapsed="false">
      <c r="A22" s="76" t="s">
        <v>231</v>
      </c>
      <c r="B22" s="140" t="s">
        <v>232</v>
      </c>
      <c r="C22" s="0"/>
      <c r="D22" s="0"/>
      <c r="E22" s="0"/>
      <c r="F22" s="142" t="n">
        <v>0</v>
      </c>
      <c r="G22" s="0"/>
      <c r="H22" s="145" t="n">
        <f aca="false">SUM(H21)</f>
        <v>0</v>
      </c>
      <c r="I22" s="0"/>
      <c r="J22" s="0"/>
      <c r="K22" s="0"/>
    </row>
    <row r="23" customFormat="false" ht="12.75" hidden="false" customHeight="false" outlineLevel="0" collapsed="false">
      <c r="A23" s="76"/>
      <c r="B23" s="82" t="s">
        <v>145</v>
      </c>
      <c r="C23" s="0"/>
      <c r="D23" s="0"/>
      <c r="E23" s="0"/>
      <c r="F23" s="145" t="n">
        <f aca="false">SUM(F22)</f>
        <v>0</v>
      </c>
      <c r="G23" s="144"/>
      <c r="H23" s="145" t="n">
        <f aca="false">SUM(H22)</f>
        <v>0</v>
      </c>
      <c r="I23" s="0"/>
      <c r="J23" s="0"/>
      <c r="K23" s="0"/>
    </row>
    <row r="24" customFormat="false" ht="12.75" hidden="false" customHeight="false" outlineLevel="0" collapsed="false">
      <c r="A24" s="76" t="s">
        <v>233</v>
      </c>
      <c r="B24" s="78" t="s">
        <v>234</v>
      </c>
      <c r="C24" s="0"/>
      <c r="D24" s="0"/>
      <c r="E24" s="0"/>
      <c r="F24" s="142" t="n">
        <v>0</v>
      </c>
      <c r="G24" s="0"/>
      <c r="H24" s="142" t="n">
        <f aca="false">+'CC 103820 - Detail Expenses'!P48</f>
        <v>0</v>
      </c>
      <c r="I24" s="0"/>
      <c r="J24" s="0"/>
      <c r="K24" s="0"/>
    </row>
    <row r="25" customFormat="false" ht="12.75" hidden="false" customHeight="false" outlineLevel="0" collapsed="false">
      <c r="A25" s="76"/>
      <c r="B25" s="83" t="s">
        <v>235</v>
      </c>
      <c r="C25" s="0"/>
      <c r="D25" s="0"/>
      <c r="E25" s="0"/>
      <c r="F25" s="145" t="n">
        <f aca="false">SUM(F24)</f>
        <v>0</v>
      </c>
      <c r="G25" s="144"/>
      <c r="H25" s="145" t="n">
        <f aca="false">SUM(H24)</f>
        <v>0</v>
      </c>
      <c r="I25" s="0"/>
      <c r="J25" s="0"/>
      <c r="K25" s="0"/>
    </row>
    <row r="26" customFormat="false" ht="12.75" hidden="false" customHeight="false" outlineLevel="0" collapsed="false">
      <c r="A26" s="76" t="s">
        <v>236</v>
      </c>
      <c r="B26" s="78" t="s">
        <v>237</v>
      </c>
      <c r="C26" s="0"/>
      <c r="D26" s="0"/>
      <c r="E26" s="0"/>
      <c r="F26" s="79" t="n">
        <v>0</v>
      </c>
      <c r="G26" s="0"/>
      <c r="H26" s="79" t="n">
        <f aca="false">+'CC 103820 - Detail Expenses'!P50</f>
        <v>0</v>
      </c>
      <c r="I26" s="0"/>
      <c r="J26" s="0"/>
      <c r="K26" s="0"/>
    </row>
    <row r="27" customFormat="false" ht="12.75" hidden="false" customHeight="false" outlineLevel="0" collapsed="false">
      <c r="A27" s="76" t="s">
        <v>238</v>
      </c>
      <c r="B27" s="78" t="s">
        <v>239</v>
      </c>
      <c r="C27" s="0"/>
      <c r="D27" s="0"/>
      <c r="E27" s="0"/>
      <c r="F27" s="79" t="n">
        <v>0</v>
      </c>
      <c r="G27" s="0"/>
      <c r="H27" s="79" t="n">
        <f aca="false">+'CC 103820 - Detail Expenses'!P51</f>
        <v>0</v>
      </c>
      <c r="I27" s="0"/>
      <c r="J27" s="0"/>
      <c r="K27" s="0"/>
    </row>
    <row r="28" customFormat="false" ht="12.75" hidden="false" customHeight="false" outlineLevel="0" collapsed="false">
      <c r="A28" s="76" t="s">
        <v>240</v>
      </c>
      <c r="B28" s="78" t="s">
        <v>241</v>
      </c>
      <c r="C28" s="0"/>
      <c r="D28" s="0"/>
      <c r="E28" s="0"/>
      <c r="F28" s="79" t="n">
        <v>0</v>
      </c>
      <c r="G28" s="0"/>
      <c r="H28" s="79" t="n">
        <f aca="false">+'CC 103820 - Detail Expenses'!P52</f>
        <v>0</v>
      </c>
      <c r="I28" s="0"/>
      <c r="J28" s="0"/>
      <c r="K28" s="0"/>
    </row>
    <row r="29" customFormat="false" ht="12.75" hidden="false" customHeight="false" outlineLevel="0" collapsed="false">
      <c r="A29" s="76" t="s">
        <v>242</v>
      </c>
      <c r="B29" s="78" t="s">
        <v>243</v>
      </c>
      <c r="C29" s="0"/>
      <c r="D29" s="0"/>
      <c r="E29" s="0"/>
      <c r="F29" s="79" t="n">
        <v>0</v>
      </c>
      <c r="G29" s="0"/>
      <c r="H29" s="79" t="n">
        <f aca="false">+'CC 103820 - Detail Expenses'!P53</f>
        <v>0</v>
      </c>
      <c r="I29" s="0"/>
      <c r="J29" s="0"/>
      <c r="K29" s="0"/>
    </row>
    <row r="30" customFormat="false" ht="12.75" hidden="false" customHeight="false" outlineLevel="0" collapsed="false">
      <c r="A30" s="76" t="s">
        <v>244</v>
      </c>
      <c r="B30" s="78" t="s">
        <v>245</v>
      </c>
      <c r="C30" s="0"/>
      <c r="D30" s="0"/>
      <c r="E30" s="0"/>
      <c r="F30" s="79" t="n">
        <v>0</v>
      </c>
      <c r="G30" s="0"/>
      <c r="H30" s="79" t="n">
        <f aca="false">+'CC 103820 - Detail Expenses'!P54</f>
        <v>0</v>
      </c>
      <c r="I30" s="0"/>
      <c r="J30" s="0"/>
      <c r="K30" s="0"/>
    </row>
    <row r="31" customFormat="false" ht="12.75" hidden="false" customHeight="false" outlineLevel="0" collapsed="false">
      <c r="A31" s="76" t="s">
        <v>246</v>
      </c>
      <c r="B31" s="78" t="s">
        <v>247</v>
      </c>
      <c r="C31" s="0"/>
      <c r="D31" s="0"/>
      <c r="E31" s="0"/>
      <c r="F31" s="79" t="n">
        <v>0</v>
      </c>
      <c r="G31" s="0"/>
      <c r="H31" s="79" t="n">
        <f aca="false">+'CC 103820 - Detail Expenses'!P55</f>
        <v>0</v>
      </c>
      <c r="I31" s="0"/>
      <c r="J31" s="0"/>
      <c r="K31" s="0"/>
    </row>
    <row r="32" customFormat="false" ht="12.75" hidden="false" customHeight="false" outlineLevel="0" collapsed="false">
      <c r="A32" s="76" t="s">
        <v>248</v>
      </c>
      <c r="B32" s="78" t="s">
        <v>249</v>
      </c>
      <c r="C32" s="0"/>
      <c r="D32" s="0"/>
      <c r="E32" s="0"/>
      <c r="F32" s="79" t="n">
        <v>0</v>
      </c>
      <c r="G32" s="0"/>
      <c r="H32" s="79" t="n">
        <f aca="false">+'CC 103820 - Detail Expenses'!P56</f>
        <v>0</v>
      </c>
      <c r="I32" s="0"/>
      <c r="J32" s="0"/>
      <c r="K32" s="0"/>
    </row>
    <row r="33" customFormat="false" ht="12.75" hidden="false" customHeight="false" outlineLevel="0" collapsed="false">
      <c r="A33" s="76" t="s">
        <v>250</v>
      </c>
      <c r="B33" s="78" t="s">
        <v>251</v>
      </c>
      <c r="C33" s="0"/>
      <c r="D33" s="0"/>
      <c r="E33" s="0"/>
      <c r="F33" s="142" t="n">
        <v>0</v>
      </c>
      <c r="G33" s="0"/>
      <c r="H33" s="142" t="n">
        <f aca="false">+'CC 103820 - Detail Expenses'!P57</f>
        <v>0</v>
      </c>
      <c r="I33" s="0"/>
      <c r="J33" s="0"/>
      <c r="K33" s="0"/>
    </row>
    <row r="34" customFormat="false" ht="12.75" hidden="false" customHeight="false" outlineLevel="0" collapsed="false">
      <c r="A34" s="76"/>
      <c r="B34" s="83" t="s">
        <v>252</v>
      </c>
      <c r="C34" s="0"/>
      <c r="D34" s="0"/>
      <c r="E34" s="0"/>
      <c r="F34" s="145" t="n">
        <f aca="false">SUM(F26:F33)</f>
        <v>0</v>
      </c>
      <c r="G34" s="144"/>
      <c r="H34" s="145" t="n">
        <f aca="false">SUM(H26:H33)</f>
        <v>0</v>
      </c>
      <c r="I34" s="0"/>
      <c r="J34" s="0"/>
      <c r="K34" s="0"/>
    </row>
    <row r="35" customFormat="false" ht="12.75" hidden="false" customHeight="false" outlineLevel="0" collapsed="false">
      <c r="A35" s="76" t="s">
        <v>253</v>
      </c>
      <c r="B35" s="78" t="s">
        <v>254</v>
      </c>
      <c r="C35" s="0"/>
      <c r="D35" s="0"/>
      <c r="E35" s="0"/>
      <c r="F35" s="79" t="n">
        <v>0</v>
      </c>
      <c r="G35" s="0"/>
      <c r="H35" s="79" t="n">
        <f aca="false">+'CC 103820 - Detail Expenses'!P59</f>
        <v>0</v>
      </c>
      <c r="I35" s="0"/>
      <c r="J35" s="0"/>
      <c r="K35" s="0"/>
    </row>
    <row r="36" customFormat="false" ht="12.75" hidden="false" customHeight="false" outlineLevel="0" collapsed="false">
      <c r="A36" s="76" t="s">
        <v>255</v>
      </c>
      <c r="B36" s="78" t="s">
        <v>256</v>
      </c>
      <c r="C36" s="0"/>
      <c r="D36" s="0"/>
      <c r="E36" s="0"/>
      <c r="F36" s="79" t="n">
        <v>0</v>
      </c>
      <c r="G36" s="0"/>
      <c r="H36" s="79" t="n">
        <f aca="false">+'CC 103820 - Detail Expenses'!P60</f>
        <v>0</v>
      </c>
      <c r="I36" s="0"/>
      <c r="J36" s="0"/>
      <c r="K36" s="0"/>
    </row>
    <row r="37" customFormat="false" ht="12.75" hidden="false" customHeight="false" outlineLevel="0" collapsed="false">
      <c r="A37" s="76" t="s">
        <v>257</v>
      </c>
      <c r="B37" s="140" t="s">
        <v>258</v>
      </c>
      <c r="C37" s="0"/>
      <c r="D37" s="0"/>
      <c r="E37" s="0"/>
      <c r="F37" s="79" t="n">
        <v>0</v>
      </c>
      <c r="G37" s="0"/>
      <c r="H37" s="79" t="n">
        <f aca="false">+'CC 103820 - Detail Expenses'!P61</f>
        <v>0</v>
      </c>
      <c r="I37" s="0"/>
      <c r="J37" s="0"/>
      <c r="K37" s="0"/>
    </row>
    <row r="38" customFormat="false" ht="12.75" hidden="false" customHeight="false" outlineLevel="0" collapsed="false">
      <c r="A38" s="76" t="s">
        <v>259</v>
      </c>
      <c r="B38" s="140" t="s">
        <v>260</v>
      </c>
      <c r="C38" s="0"/>
      <c r="D38" s="0"/>
      <c r="E38" s="0"/>
      <c r="F38" s="79" t="n">
        <v>0</v>
      </c>
      <c r="G38" s="0"/>
      <c r="H38" s="79" t="n">
        <f aca="false">+'CC 103820 - Detail Expenses'!P62</f>
        <v>0</v>
      </c>
      <c r="I38" s="0"/>
      <c r="J38" s="0"/>
      <c r="K38" s="0"/>
    </row>
    <row r="39" customFormat="false" ht="12.75" hidden="false" customHeight="false" outlineLevel="0" collapsed="false">
      <c r="A39" s="76" t="s">
        <v>261</v>
      </c>
      <c r="B39" s="78" t="s">
        <v>262</v>
      </c>
      <c r="C39" s="0"/>
      <c r="D39" s="0"/>
      <c r="E39" s="0"/>
      <c r="F39" s="142" t="n">
        <v>0</v>
      </c>
      <c r="G39" s="0"/>
      <c r="H39" s="142" t="n">
        <f aca="false">+'CC 103820 - Detail Expenses'!P63</f>
        <v>0</v>
      </c>
      <c r="I39" s="0"/>
      <c r="J39" s="0"/>
      <c r="K39" s="0"/>
    </row>
    <row r="40" customFormat="false" ht="12.75" hidden="false" customHeight="false" outlineLevel="0" collapsed="false">
      <c r="A40" s="76"/>
      <c r="B40" s="83" t="s">
        <v>263</v>
      </c>
      <c r="C40" s="0"/>
      <c r="D40" s="0"/>
      <c r="E40" s="0"/>
      <c r="F40" s="145" t="n">
        <f aca="false">SUM(F35:F39)</f>
        <v>0</v>
      </c>
      <c r="G40" s="144"/>
      <c r="H40" s="145" t="n">
        <f aca="false">SUM(H35:H39)</f>
        <v>0</v>
      </c>
      <c r="I40" s="0"/>
      <c r="J40" s="0"/>
      <c r="K40" s="0"/>
    </row>
    <row r="41" customFormat="false" ht="12.75" hidden="false" customHeight="false" outlineLevel="0" collapsed="false">
      <c r="A41" s="76" t="s">
        <v>264</v>
      </c>
      <c r="B41" s="77" t="s">
        <v>265</v>
      </c>
      <c r="C41" s="0"/>
      <c r="D41" s="0"/>
      <c r="E41" s="0"/>
      <c r="F41" s="79" t="n">
        <v>0</v>
      </c>
      <c r="G41" s="0"/>
      <c r="H41" s="79" t="n">
        <f aca="false">+'CC 103820 - Detail Expenses'!P65</f>
        <v>0</v>
      </c>
      <c r="I41" s="0"/>
      <c r="J41" s="0"/>
      <c r="K41" s="0"/>
    </row>
    <row r="42" customFormat="false" ht="12.75" hidden="false" customHeight="false" outlineLevel="0" collapsed="false">
      <c r="A42" s="76" t="s">
        <v>266</v>
      </c>
      <c r="B42" s="83" t="s">
        <v>32</v>
      </c>
      <c r="C42" s="0"/>
      <c r="D42" s="0"/>
      <c r="E42" s="0"/>
      <c r="F42" s="79" t="n">
        <v>0</v>
      </c>
      <c r="G42" s="0"/>
      <c r="H42" s="79" t="n">
        <f aca="false">+'CC 103820 - Detail Expenses'!P66</f>
        <v>0</v>
      </c>
      <c r="I42" s="0"/>
      <c r="J42" s="0"/>
      <c r="K42" s="0"/>
    </row>
    <row r="43" customFormat="false" ht="12.75" hidden="false" customHeight="false" outlineLevel="0" collapsed="false">
      <c r="A43" s="76" t="s">
        <v>267</v>
      </c>
      <c r="B43" s="78" t="s">
        <v>268</v>
      </c>
      <c r="C43" s="0"/>
      <c r="D43" s="0"/>
      <c r="E43" s="0"/>
      <c r="F43" s="79" t="n">
        <v>0</v>
      </c>
      <c r="G43" s="0"/>
      <c r="H43" s="79" t="n">
        <f aca="false">+'CC 103820 - Detail Expenses'!P67</f>
        <v>0</v>
      </c>
      <c r="I43" s="0"/>
      <c r="J43" s="0"/>
      <c r="K43" s="0"/>
    </row>
    <row r="44" customFormat="false" ht="12.75" hidden="false" customHeight="false" outlineLevel="0" collapsed="false">
      <c r="A44" s="76" t="s">
        <v>269</v>
      </c>
      <c r="B44" s="78" t="s">
        <v>270</v>
      </c>
      <c r="C44" s="0"/>
      <c r="D44" s="0"/>
      <c r="E44" s="0"/>
      <c r="F44" s="142" t="n">
        <v>0</v>
      </c>
      <c r="G44" s="0"/>
      <c r="H44" s="142" t="n">
        <f aca="false">+'CC 103820 - Detail Expenses'!P68</f>
        <v>0</v>
      </c>
      <c r="I44" s="0"/>
      <c r="J44" s="0"/>
      <c r="K44" s="0"/>
    </row>
    <row r="45" customFormat="false" ht="12.75" hidden="false" customHeight="false" outlineLevel="0" collapsed="false">
      <c r="A45" s="76"/>
      <c r="B45" s="83" t="s">
        <v>271</v>
      </c>
      <c r="C45" s="0"/>
      <c r="D45" s="0"/>
      <c r="E45" s="0"/>
      <c r="F45" s="145" t="n">
        <f aca="false">SUM(F43:F44)</f>
        <v>0</v>
      </c>
      <c r="G45" s="144"/>
      <c r="H45" s="145" t="n">
        <f aca="false">SUM(H43:H44)</f>
        <v>0</v>
      </c>
      <c r="I45" s="0"/>
      <c r="J45" s="0"/>
      <c r="K45" s="0"/>
    </row>
    <row r="46" customFormat="false" ht="12.75" hidden="false" customHeight="false" outlineLevel="0" collapsed="false">
      <c r="A46" s="76" t="s">
        <v>272</v>
      </c>
      <c r="B46" s="82" t="s">
        <v>273</v>
      </c>
      <c r="C46" s="0"/>
      <c r="D46" s="0"/>
      <c r="E46" s="0"/>
      <c r="F46" s="145" t="n">
        <v>0</v>
      </c>
      <c r="G46" s="144"/>
      <c r="H46" s="79" t="n">
        <f aca="false">+'CC 103820 - Detail Expenses'!P70</f>
        <v>0</v>
      </c>
      <c r="I46" s="0"/>
      <c r="J46" s="0"/>
      <c r="K46" s="0"/>
    </row>
    <row r="47" customFormat="false" ht="12.75" hidden="false" customHeight="false" outlineLevel="0" collapsed="false">
      <c r="A47" s="76" t="s">
        <v>274</v>
      </c>
      <c r="B47" s="82" t="s">
        <v>150</v>
      </c>
      <c r="C47" s="0"/>
      <c r="D47" s="0"/>
      <c r="E47" s="0"/>
      <c r="F47" s="145" t="n">
        <v>0</v>
      </c>
      <c r="G47" s="144"/>
      <c r="H47" s="79" t="n">
        <f aca="false">+'CC 103820 - Detail Expenses'!P71</f>
        <v>0</v>
      </c>
      <c r="I47" s="0"/>
      <c r="J47" s="0"/>
      <c r="K47" s="0"/>
    </row>
    <row r="48" customFormat="false" ht="12.75" hidden="false" customHeight="false" outlineLevel="0" collapsed="false">
      <c r="A48" s="76" t="s">
        <v>275</v>
      </c>
      <c r="B48" s="82" t="s">
        <v>151</v>
      </c>
      <c r="C48" s="0"/>
      <c r="D48" s="0"/>
      <c r="E48" s="0"/>
      <c r="F48" s="145" t="n">
        <v>0</v>
      </c>
      <c r="G48" s="144"/>
      <c r="H48" s="79" t="n">
        <f aca="false">+'CC 103820 - Detail Expenses'!P72</f>
        <v>0</v>
      </c>
      <c r="I48" s="0"/>
      <c r="J48" s="0" t="s">
        <v>276</v>
      </c>
      <c r="K48" s="0"/>
    </row>
    <row r="49" customFormat="false" ht="12.75" hidden="false" customHeight="false" outlineLevel="0" collapsed="false">
      <c r="A49" s="76"/>
      <c r="B49" s="82" t="s">
        <v>277</v>
      </c>
      <c r="C49" s="0"/>
      <c r="D49" s="0"/>
      <c r="E49" s="0"/>
      <c r="F49" s="145" t="n">
        <v>0</v>
      </c>
      <c r="G49" s="144"/>
      <c r="H49" s="79" t="n">
        <f aca="false">+'CC 103820 - Detail Expenses'!P73</f>
        <v>0</v>
      </c>
      <c r="I49" s="0"/>
      <c r="J49" s="0"/>
      <c r="K49" s="0"/>
    </row>
    <row r="50" customFormat="false" ht="12.75" hidden="false" customHeight="false" outlineLevel="0" collapsed="false">
      <c r="A50" s="76" t="s">
        <v>278</v>
      </c>
      <c r="B50" s="78" t="s">
        <v>279</v>
      </c>
      <c r="C50" s="0"/>
      <c r="D50" s="0"/>
      <c r="E50" s="0"/>
      <c r="F50" s="79" t="n">
        <v>0</v>
      </c>
      <c r="G50" s="0"/>
      <c r="H50" s="79" t="n">
        <f aca="false">+'CC 103820 - Detail Expenses'!P74</f>
        <v>0</v>
      </c>
      <c r="I50" s="0"/>
      <c r="J50" s="0"/>
      <c r="K50" s="0"/>
    </row>
    <row r="51" customFormat="false" ht="12.75" hidden="false" customHeight="false" outlineLevel="0" collapsed="false">
      <c r="A51" s="76" t="s">
        <v>280</v>
      </c>
      <c r="B51" s="78" t="s">
        <v>281</v>
      </c>
      <c r="C51" s="0"/>
      <c r="D51" s="0"/>
      <c r="E51" s="0"/>
      <c r="F51" s="79" t="n">
        <v>0</v>
      </c>
      <c r="G51" s="0"/>
      <c r="H51" s="79" t="n">
        <f aca="false">+'CC 103820 - Detail Expenses'!P75</f>
        <v>0</v>
      </c>
      <c r="I51" s="0"/>
      <c r="J51" s="0"/>
      <c r="K51" s="0"/>
    </row>
    <row r="52" customFormat="false" ht="12.75" hidden="false" customHeight="false" outlineLevel="0" collapsed="false">
      <c r="A52" s="76" t="s">
        <v>282</v>
      </c>
      <c r="B52" s="78" t="s">
        <v>283</v>
      </c>
      <c r="C52" s="0"/>
      <c r="D52" s="0"/>
      <c r="E52" s="0"/>
      <c r="F52" s="79" t="n">
        <v>0</v>
      </c>
      <c r="G52" s="0"/>
      <c r="H52" s="79" t="n">
        <f aca="false">+'CC 103820 - Detail Expenses'!P76</f>
        <v>0</v>
      </c>
      <c r="I52" s="0"/>
      <c r="J52" s="0"/>
      <c r="K52" s="0"/>
    </row>
    <row r="53" customFormat="false" ht="12.75" hidden="false" customHeight="false" outlineLevel="0" collapsed="false">
      <c r="A53" s="76" t="s">
        <v>284</v>
      </c>
      <c r="B53" s="78" t="s">
        <v>285</v>
      </c>
      <c r="C53" s="0"/>
      <c r="D53" s="0"/>
      <c r="E53" s="0"/>
      <c r="F53" s="79" t="n">
        <v>0</v>
      </c>
      <c r="G53" s="0"/>
      <c r="H53" s="79" t="n">
        <f aca="false">+'CC 103820 - Detail Expenses'!P77</f>
        <v>0</v>
      </c>
      <c r="I53" s="0"/>
      <c r="J53" s="0"/>
      <c r="K53" s="0"/>
    </row>
    <row r="54" customFormat="false" ht="12.75" hidden="false" customHeight="false" outlineLevel="0" collapsed="false">
      <c r="A54" s="76" t="s">
        <v>286</v>
      </c>
      <c r="B54" s="78" t="s">
        <v>287</v>
      </c>
      <c r="C54" s="0"/>
      <c r="D54" s="0"/>
      <c r="E54" s="0"/>
      <c r="F54" s="79" t="n">
        <v>0</v>
      </c>
      <c r="G54" s="0"/>
      <c r="H54" s="79" t="n">
        <f aca="false">+'CC 103820 - Detail Expenses'!P78</f>
        <v>0</v>
      </c>
      <c r="I54" s="0"/>
      <c r="J54" s="0"/>
      <c r="K54" s="0"/>
    </row>
    <row r="55" customFormat="false" ht="12.75" hidden="false" customHeight="false" outlineLevel="0" collapsed="false">
      <c r="A55" s="76" t="s">
        <v>288</v>
      </c>
      <c r="B55" s="78" t="s">
        <v>289</v>
      </c>
      <c r="C55" s="0"/>
      <c r="D55" s="0"/>
      <c r="E55" s="0"/>
      <c r="F55" s="79" t="n">
        <v>0</v>
      </c>
      <c r="G55" s="0"/>
      <c r="H55" s="79" t="n">
        <f aca="false">+'CC 103820 - Detail Expenses'!P79</f>
        <v>0</v>
      </c>
      <c r="I55" s="0"/>
      <c r="J55" s="0"/>
      <c r="K55" s="0"/>
    </row>
    <row r="56" customFormat="false" ht="12.75" hidden="false" customHeight="false" outlineLevel="0" collapsed="false">
      <c r="A56" s="76" t="s">
        <v>290</v>
      </c>
      <c r="B56" s="78" t="s">
        <v>291</v>
      </c>
      <c r="C56" s="0"/>
      <c r="D56" s="0"/>
      <c r="E56" s="0"/>
      <c r="F56" s="142" t="n">
        <v>0</v>
      </c>
      <c r="G56" s="0"/>
      <c r="H56" s="142" t="n">
        <f aca="false">+'CC 103820 - Detail Expenses'!P80</f>
        <v>0</v>
      </c>
      <c r="I56" s="0"/>
      <c r="J56" s="0"/>
      <c r="K56" s="0"/>
    </row>
    <row r="57" customFormat="false" ht="12.75" hidden="false" customHeight="false" outlineLevel="0" collapsed="false">
      <c r="A57" s="76"/>
      <c r="B57" s="83" t="s">
        <v>292</v>
      </c>
      <c r="C57" s="0"/>
      <c r="D57" s="0"/>
      <c r="E57" s="0"/>
      <c r="F57" s="145" t="n">
        <f aca="false">SUM(F50:F56)</f>
        <v>0</v>
      </c>
      <c r="G57" s="144"/>
      <c r="H57" s="145" t="n">
        <f aca="false">SUM(H50:H56)</f>
        <v>0</v>
      </c>
      <c r="I57" s="0"/>
      <c r="J57" s="0"/>
      <c r="K57" s="0"/>
    </row>
    <row r="58" customFormat="false" ht="12.75" hidden="false" customHeight="false" outlineLevel="0" collapsed="false">
      <c r="A58" s="76" t="s">
        <v>293</v>
      </c>
      <c r="B58" s="78" t="s">
        <v>294</v>
      </c>
      <c r="C58" s="0"/>
      <c r="D58" s="0"/>
      <c r="E58" s="0"/>
      <c r="F58" s="79" t="n">
        <v>0</v>
      </c>
      <c r="G58" s="0"/>
      <c r="H58" s="79" t="n">
        <f aca="false">+'CC 103820 - Detail Expenses'!P82</f>
        <v>0</v>
      </c>
      <c r="I58" s="0"/>
      <c r="J58" s="0"/>
      <c r="K58" s="0"/>
    </row>
    <row r="59" customFormat="false" ht="12.75" hidden="false" customHeight="false" outlineLevel="0" collapsed="false">
      <c r="A59" s="76" t="s">
        <v>295</v>
      </c>
      <c r="B59" s="78" t="s">
        <v>296</v>
      </c>
      <c r="C59" s="0"/>
      <c r="D59" s="0"/>
      <c r="E59" s="0"/>
      <c r="F59" s="142" t="n">
        <v>0</v>
      </c>
      <c r="G59" s="0"/>
      <c r="H59" s="142" t="n">
        <f aca="false">+'CC 103820 - Detail Expenses'!P83</f>
        <v>0</v>
      </c>
      <c r="I59" s="0"/>
      <c r="J59" s="0"/>
      <c r="K59" s="0"/>
    </row>
    <row r="60" customFormat="false" ht="12.75" hidden="false" customHeight="false" outlineLevel="0" collapsed="false">
      <c r="A60" s="146"/>
      <c r="B60" s="83" t="s">
        <v>297</v>
      </c>
      <c r="C60" s="0"/>
      <c r="D60" s="0"/>
      <c r="E60" s="0"/>
      <c r="F60" s="143" t="n">
        <f aca="false">SUM(F58:F59)</f>
        <v>0</v>
      </c>
      <c r="G60" s="144"/>
      <c r="H60" s="143" t="n">
        <f aca="false">SUM(H58:H59)</f>
        <v>0</v>
      </c>
      <c r="I60" s="0"/>
      <c r="J60" s="0"/>
      <c r="K60" s="0"/>
    </row>
    <row r="61" customFormat="false" ht="12.75" hidden="false" customHeight="false" outlineLevel="0" collapsed="false">
      <c r="A61" s="76" t="s">
        <v>298</v>
      </c>
      <c r="B61" s="83" t="s">
        <v>155</v>
      </c>
      <c r="C61" s="0"/>
      <c r="D61" s="0"/>
      <c r="E61" s="0"/>
      <c r="F61" s="147" t="n">
        <v>0</v>
      </c>
      <c r="G61" s="0"/>
      <c r="H61" s="79" t="n">
        <f aca="false">+'CC 103820 - Detail Expenses'!P85</f>
        <v>0</v>
      </c>
      <c r="I61" s="0"/>
      <c r="J61" s="0"/>
      <c r="K61" s="0"/>
    </row>
    <row r="62" customFormat="false" ht="12.75" hidden="false" customHeight="false" outlineLevel="0" collapsed="false">
      <c r="A62" s="78"/>
      <c r="B62" s="87" t="s">
        <v>156</v>
      </c>
      <c r="C62" s="0"/>
      <c r="D62" s="0"/>
      <c r="E62" s="0"/>
      <c r="F62" s="148" t="n">
        <f aca="false">F19+F21+F23+F25+F34+F40+F45+F57+F60+F41+F42+F46+F47+F48+F49+F61</f>
        <v>0</v>
      </c>
      <c r="G62" s="144"/>
      <c r="H62" s="148" t="n">
        <f aca="false">H19+H21+H23+H25+H34+H40+H45+H57+H60+H41+H42+H46+H47+H48+H49+H61</f>
        <v>0</v>
      </c>
      <c r="I62" s="0"/>
      <c r="J62" s="0"/>
      <c r="K62" s="0"/>
    </row>
    <row r="63" customFormat="false" ht="12.75" hidden="false" customHeight="false" outlineLevel="0" collapsed="false">
      <c r="A63" s="78"/>
      <c r="B63" s="78"/>
      <c r="C63" s="0"/>
      <c r="D63" s="0"/>
      <c r="E63" s="0"/>
      <c r="F63" s="0"/>
      <c r="G63" s="0"/>
      <c r="H63" s="0"/>
      <c r="I63" s="0"/>
      <c r="J63" s="0"/>
      <c r="K63" s="0"/>
    </row>
    <row r="64" customFormat="false" ht="15.75" hidden="false" customHeight="false" outlineLevel="0" collapsed="false">
      <c r="A64" s="149"/>
      <c r="B64" s="149"/>
      <c r="C64" s="0"/>
      <c r="D64" s="0"/>
      <c r="E64" s="0"/>
      <c r="F64" s="0"/>
      <c r="G64" s="0"/>
      <c r="H64" s="0" t="n">
        <f aca="false">'CC 103820 - Detail Expenses'!P43+'CC 103820 - Detail Expenses'!P45+'CC 103820 - Detail Expenses'!P47+'CC 103820 - Detail Expenses'!P49+'CC 103820 - Detail Expenses'!P58+'CC 103820 - Detail Expenses'!P64+'CC 103820 - Detail Expenses'!P65+'CC 103820 - Detail Expenses'!P66+'CC 103820 - Detail Expenses'!P69+'CC 103820 - Detail Expenses'!P70+'CC 103820 - Detail Expenses'!P71+'CC 103820 - Detail Expenses'!P72+'CC 103820 - Detail Expenses'!P73+'CC 103820 - Detail Expenses'!P81+'CC 103820 - Detail Expenses'!P84+'CC 103820 - Detail Expenses'!P85</f>
        <v>0</v>
      </c>
      <c r="J64" s="0"/>
      <c r="K64" s="0"/>
    </row>
    <row r="65" customFormat="false" ht="15.75" hidden="false" customHeight="false" outlineLevel="0" collapsed="false">
      <c r="A65" s="150" t="s">
        <v>299</v>
      </c>
      <c r="B65" s="47"/>
      <c r="C65" s="0"/>
      <c r="D65" s="0"/>
      <c r="E65" s="0"/>
      <c r="F65" s="0"/>
      <c r="G65" s="0"/>
      <c r="H65" s="0"/>
      <c r="I65" s="0"/>
      <c r="J65" s="0"/>
      <c r="K65" s="0"/>
    </row>
    <row r="66" customFormat="false" ht="15" hidden="false" customHeight="true" outlineLevel="0" collapsed="false">
      <c r="A66" s="151"/>
      <c r="B66" s="152" t="s">
        <v>300</v>
      </c>
      <c r="C66" s="0"/>
      <c r="D66" s="0"/>
      <c r="E66" s="0"/>
      <c r="F66" s="0" t="n">
        <v>0</v>
      </c>
      <c r="G66" s="0"/>
      <c r="H66" s="0" t="n">
        <f aca="false">F66*12</f>
        <v>0</v>
      </c>
      <c r="I66" s="0"/>
      <c r="J66" s="0"/>
      <c r="K66" s="0"/>
    </row>
    <row r="67" customFormat="false" ht="15" hidden="false" customHeight="true" outlineLevel="0" collapsed="false">
      <c r="A67" s="151"/>
      <c r="B67" s="152" t="s">
        <v>301</v>
      </c>
      <c r="C67" s="0"/>
      <c r="D67" s="0"/>
      <c r="E67" s="0"/>
      <c r="F67" s="0" t="n">
        <v>0</v>
      </c>
      <c r="G67" s="0"/>
      <c r="H67" s="0" t="n">
        <f aca="false">F67*12</f>
        <v>0</v>
      </c>
      <c r="I67" s="0"/>
      <c r="J67" s="0"/>
      <c r="K67" s="0"/>
    </row>
    <row r="68" customFormat="false" ht="15" hidden="false" customHeight="true" outlineLevel="0" collapsed="false">
      <c r="A68" s="151"/>
      <c r="B68" s="152" t="s">
        <v>302</v>
      </c>
      <c r="C68" s="0"/>
      <c r="D68" s="0"/>
      <c r="E68" s="0"/>
      <c r="F68" s="0" t="n">
        <v>0</v>
      </c>
      <c r="G68" s="0"/>
      <c r="H68" s="0" t="n">
        <f aca="false">F68*12</f>
        <v>0</v>
      </c>
      <c r="I68" s="0"/>
      <c r="J68" s="0"/>
      <c r="K68" s="0"/>
    </row>
    <row r="69" customFormat="false" ht="15" hidden="false" customHeight="true" outlineLevel="0" collapsed="false">
      <c r="A69" s="151"/>
      <c r="B69" s="152" t="s">
        <v>303</v>
      </c>
      <c r="C69" s="0"/>
      <c r="D69" s="0"/>
      <c r="E69" s="0"/>
      <c r="F69" s="0" t="n">
        <v>0</v>
      </c>
      <c r="G69" s="0"/>
      <c r="H69" s="0" t="n">
        <f aca="false">F69*12</f>
        <v>0</v>
      </c>
      <c r="I69" s="0"/>
      <c r="J69" s="0"/>
      <c r="K69" s="0"/>
    </row>
    <row r="70" customFormat="false" ht="15" hidden="false" customHeight="true" outlineLevel="0" collapsed="false">
      <c r="A70" s="151"/>
      <c r="B70" s="152" t="s">
        <v>304</v>
      </c>
      <c r="C70" s="0"/>
      <c r="D70" s="0"/>
      <c r="E70" s="0"/>
      <c r="F70" s="0" t="n">
        <v>0</v>
      </c>
      <c r="G70" s="0"/>
      <c r="H70" s="0" t="n">
        <f aca="false">F70*12</f>
        <v>0</v>
      </c>
      <c r="I70" s="0"/>
      <c r="J70" s="0"/>
      <c r="K70" s="0"/>
    </row>
    <row r="71" customFormat="false" ht="15" hidden="false" customHeight="true" outlineLevel="0" collapsed="false">
      <c r="A71" s="151"/>
      <c r="B71" s="152" t="s">
        <v>305</v>
      </c>
      <c r="C71" s="0"/>
      <c r="D71" s="0"/>
      <c r="E71" s="0"/>
      <c r="F71" s="0" t="n">
        <v>0</v>
      </c>
      <c r="G71" s="0"/>
      <c r="H71" s="0" t="n">
        <f aca="false">F71*12</f>
        <v>0</v>
      </c>
      <c r="I71" s="0"/>
      <c r="J71" s="0"/>
      <c r="K71" s="0"/>
    </row>
    <row r="72" customFormat="false" ht="15" hidden="false" customHeight="true" outlineLevel="0" collapsed="false">
      <c r="A72" s="151"/>
      <c r="B72" s="152" t="s">
        <v>306</v>
      </c>
      <c r="C72" s="0"/>
      <c r="D72" s="0"/>
      <c r="E72" s="0"/>
      <c r="F72" s="0" t="n">
        <v>0</v>
      </c>
      <c r="G72" s="0"/>
      <c r="H72" s="0" t="n">
        <f aca="false">F72*12</f>
        <v>0</v>
      </c>
      <c r="I72" s="0"/>
      <c r="J72" s="0"/>
      <c r="K72" s="0"/>
    </row>
    <row r="73" customFormat="false" ht="15" hidden="false" customHeight="true" outlineLevel="0" collapsed="false">
      <c r="A73" s="151"/>
      <c r="B73" s="152" t="s">
        <v>307</v>
      </c>
      <c r="C73" s="0"/>
      <c r="D73" s="0"/>
      <c r="E73" s="0"/>
      <c r="F73" s="0" t="n">
        <v>0</v>
      </c>
      <c r="G73" s="0"/>
      <c r="H73" s="0" t="n">
        <f aca="false">F73*12</f>
        <v>0</v>
      </c>
      <c r="I73" s="0"/>
      <c r="J73" s="0"/>
      <c r="K73" s="0"/>
    </row>
    <row r="74" customFormat="false" ht="15" hidden="false" customHeight="true" outlineLevel="0" collapsed="false">
      <c r="A74" s="151"/>
      <c r="B74" s="152" t="s">
        <v>308</v>
      </c>
      <c r="C74" s="0"/>
      <c r="D74" s="0"/>
      <c r="E74" s="0"/>
      <c r="F74" s="0" t="n">
        <v>0</v>
      </c>
      <c r="G74" s="0"/>
      <c r="H74" s="0" t="n">
        <f aca="false">F74*12</f>
        <v>0</v>
      </c>
      <c r="I74" s="0"/>
      <c r="J74" s="0"/>
      <c r="K74" s="0"/>
    </row>
    <row r="75" customFormat="false" ht="15" hidden="false" customHeight="true" outlineLevel="0" collapsed="false">
      <c r="A75" s="151"/>
      <c r="B75" s="152" t="s">
        <v>309</v>
      </c>
      <c r="C75" s="0"/>
      <c r="D75" s="0"/>
      <c r="E75" s="0"/>
      <c r="F75" s="0" t="n">
        <v>0</v>
      </c>
      <c r="G75" s="0"/>
      <c r="H75" s="0" t="n">
        <f aca="false">F75*12</f>
        <v>0</v>
      </c>
      <c r="I75" s="0"/>
      <c r="J75" s="0"/>
      <c r="K75" s="0"/>
    </row>
    <row r="76" customFormat="false" ht="15" hidden="false" customHeight="true" outlineLevel="0" collapsed="false">
      <c r="A76" s="151"/>
      <c r="B76" s="152" t="s">
        <v>310</v>
      </c>
      <c r="C76" s="0"/>
      <c r="D76" s="0"/>
      <c r="E76" s="0"/>
      <c r="F76" s="0" t="n">
        <v>0</v>
      </c>
      <c r="G76" s="0"/>
      <c r="H76" s="0" t="n">
        <f aca="false">F76*12</f>
        <v>0</v>
      </c>
      <c r="I76" s="0"/>
      <c r="J76" s="0"/>
      <c r="K76" s="0"/>
    </row>
    <row r="77" customFormat="false" ht="15" hidden="false" customHeight="true" outlineLevel="0" collapsed="false">
      <c r="A77" s="151"/>
      <c r="B77" s="152" t="s">
        <v>311</v>
      </c>
      <c r="C77" s="0"/>
      <c r="D77" s="0"/>
      <c r="E77" s="0"/>
      <c r="F77" s="0" t="n">
        <v>0</v>
      </c>
      <c r="G77" s="0"/>
      <c r="H77" s="0" t="n">
        <f aca="false">F77*12</f>
        <v>0</v>
      </c>
      <c r="I77" s="0"/>
      <c r="J77" s="0"/>
      <c r="K77" s="0"/>
    </row>
    <row r="78" customFormat="false" ht="15" hidden="false" customHeight="true" outlineLevel="0" collapsed="false">
      <c r="A78" s="151"/>
      <c r="B78" s="152" t="s">
        <v>312</v>
      </c>
      <c r="C78" s="0"/>
      <c r="D78" s="0"/>
      <c r="E78" s="0"/>
      <c r="F78" s="0" t="n">
        <v>0</v>
      </c>
      <c r="G78" s="0"/>
      <c r="H78" s="0" t="n">
        <f aca="false">F78*12</f>
        <v>0</v>
      </c>
      <c r="I78" s="0"/>
      <c r="J78" s="0"/>
      <c r="K78" s="0"/>
    </row>
    <row r="79" customFormat="false" ht="15" hidden="false" customHeight="true" outlineLevel="0" collapsed="false">
      <c r="A79" s="151"/>
      <c r="B79" s="152" t="s">
        <v>313</v>
      </c>
      <c r="C79" s="0"/>
      <c r="D79" s="0"/>
      <c r="E79" s="0"/>
      <c r="F79" s="0" t="n">
        <v>0</v>
      </c>
      <c r="G79" s="0"/>
      <c r="H79" s="0" t="n">
        <f aca="false">F79*12</f>
        <v>0</v>
      </c>
      <c r="I79" s="0"/>
      <c r="J79" s="0"/>
      <c r="K79" s="0"/>
    </row>
    <row r="80" customFormat="false" ht="15" hidden="false" customHeight="true" outlineLevel="0" collapsed="false">
      <c r="A80" s="151"/>
      <c r="B80" s="55" t="s">
        <v>314</v>
      </c>
      <c r="C80" s="0"/>
      <c r="D80" s="0"/>
      <c r="E80" s="0"/>
      <c r="F80" s="0" t="n">
        <v>0</v>
      </c>
      <c r="G80" s="0"/>
      <c r="H80" s="0" t="n">
        <f aca="false">F80*12</f>
        <v>0</v>
      </c>
      <c r="I80" s="0"/>
      <c r="J80" s="0"/>
      <c r="K80" s="0"/>
    </row>
    <row r="81" customFormat="false" ht="15" hidden="false" customHeight="true" outlineLevel="0" collapsed="false">
      <c r="A81" s="151"/>
      <c r="B81" s="151" t="s">
        <v>315</v>
      </c>
      <c r="C81" s="0"/>
      <c r="D81" s="0"/>
      <c r="E81" s="0"/>
      <c r="F81" s="0" t="n">
        <v>0</v>
      </c>
      <c r="G81" s="0"/>
      <c r="H81" s="0" t="n">
        <f aca="false">F81*12</f>
        <v>0</v>
      </c>
      <c r="I81" s="0"/>
      <c r="J81" s="0"/>
      <c r="K81" s="0"/>
    </row>
    <row r="82" customFormat="false" ht="15" hidden="false" customHeight="true" outlineLevel="0" collapsed="false">
      <c r="A82" s="153"/>
      <c r="B82" s="87" t="s">
        <v>157</v>
      </c>
      <c r="C82" s="10"/>
      <c r="D82" s="10"/>
      <c r="E82" s="10"/>
      <c r="F82" s="154" t="n">
        <f aca="false">SUM(F66:F81)</f>
        <v>0</v>
      </c>
      <c r="G82" s="10"/>
      <c r="H82" s="154" t="n">
        <f aca="false">SUM(H66:H81)</f>
        <v>0</v>
      </c>
      <c r="I82" s="0"/>
      <c r="J82" s="0"/>
      <c r="K82" s="0"/>
    </row>
    <row r="83" customFormat="false" ht="12.75" hidden="false" customHeight="false" outlineLevel="0" collapsed="false">
      <c r="A83" s="0"/>
      <c r="B83" s="0"/>
      <c r="C83" s="0"/>
      <c r="D83" s="0"/>
      <c r="E83" s="0"/>
      <c r="F83" s="0"/>
      <c r="G83" s="0"/>
      <c r="H83" s="0"/>
      <c r="I83" s="0"/>
      <c r="J83" s="0"/>
      <c r="K83" s="0"/>
    </row>
    <row r="84" customFormat="false" ht="12.75" hidden="false" customHeight="false" outlineLevel="0" collapsed="false">
      <c r="A84" s="0"/>
      <c r="B84" s="0"/>
      <c r="C84" s="0"/>
      <c r="D84" s="0"/>
      <c r="E84" s="0"/>
      <c r="F84" s="0"/>
      <c r="G84" s="0"/>
      <c r="H84" s="0"/>
      <c r="I84" s="0"/>
      <c r="J84" s="0"/>
      <c r="K84" s="0"/>
    </row>
    <row r="85" customFormat="false" ht="12.75" hidden="false" customHeight="false" outlineLevel="0" collapsed="false">
      <c r="A85" s="0"/>
      <c r="B85" s="0"/>
      <c r="C85" s="0"/>
      <c r="D85" s="0"/>
      <c r="E85" s="0"/>
      <c r="F85" s="0"/>
      <c r="G85" s="0"/>
      <c r="H85" s="0"/>
      <c r="I85" s="0"/>
      <c r="J85" s="0"/>
      <c r="K85" s="0"/>
    </row>
    <row r="86" customFormat="false" ht="12.75" hidden="false" customHeight="false" outlineLevel="0" collapsed="false">
      <c r="A86" s="0"/>
      <c r="B86" s="0"/>
      <c r="C86" s="0"/>
      <c r="D86" s="0"/>
      <c r="E86" s="0"/>
      <c r="F86" s="0"/>
      <c r="G86" s="0"/>
      <c r="H86" s="0"/>
      <c r="I86" s="0"/>
      <c r="J86" s="0"/>
      <c r="K86" s="0"/>
    </row>
    <row r="87" customFormat="false" ht="12.75" hidden="false" customHeight="false" outlineLevel="0" collapsed="false">
      <c r="A87" s="0"/>
      <c r="B87" s="0"/>
      <c r="C87" s="0"/>
      <c r="D87" s="0"/>
      <c r="E87" s="0"/>
      <c r="F87" s="0"/>
      <c r="G87" s="0"/>
      <c r="H87" s="0"/>
      <c r="I87" s="0"/>
      <c r="J87" s="0"/>
      <c r="K87" s="0"/>
    </row>
    <row r="88" customFormat="false" ht="12.75" hidden="false" customHeight="false" outlineLevel="0" collapsed="false">
      <c r="A88" s="0"/>
      <c r="B88" s="0"/>
      <c r="C88" s="0"/>
      <c r="D88" s="0"/>
      <c r="E88" s="0"/>
      <c r="F88" s="0"/>
      <c r="G88" s="0"/>
      <c r="H88" s="0"/>
      <c r="I88" s="0"/>
      <c r="J88" s="0"/>
      <c r="K88" s="0"/>
    </row>
    <row r="89" customFormat="false" ht="12.75" hidden="false" customHeight="false" outlineLevel="0" collapsed="false">
      <c r="A89" s="0"/>
      <c r="B89" s="0"/>
      <c r="C89" s="0"/>
      <c r="D89" s="0"/>
      <c r="E89" s="0"/>
      <c r="F89" s="0"/>
      <c r="G89" s="0"/>
      <c r="H89" s="0"/>
      <c r="I89" s="0"/>
      <c r="J89" s="0"/>
      <c r="K89" s="0"/>
    </row>
    <row r="90" customFormat="false" ht="12.75" hidden="false" customHeight="false" outlineLevel="0" collapsed="false">
      <c r="A90" s="0"/>
      <c r="B90" s="0"/>
      <c r="C90" s="0"/>
      <c r="D90" s="0"/>
      <c r="E90" s="0"/>
      <c r="F90" s="0"/>
      <c r="G90" s="0"/>
      <c r="H90" s="0"/>
      <c r="I90" s="0"/>
      <c r="J90" s="0"/>
      <c r="K90" s="0"/>
    </row>
    <row r="91" customFormat="false" ht="12.75" hidden="false" customHeight="false" outlineLevel="0" collapsed="false">
      <c r="A91" s="0"/>
      <c r="B91" s="0"/>
      <c r="C91" s="0"/>
      <c r="D91" s="0"/>
      <c r="E91" s="0"/>
      <c r="F91" s="0"/>
      <c r="G91" s="0"/>
      <c r="H91" s="0"/>
      <c r="I91" s="0"/>
      <c r="J91" s="0"/>
      <c r="K91" s="0"/>
    </row>
    <row r="92" customFormat="false" ht="12.75" hidden="false" customHeight="false" outlineLevel="0" collapsed="false">
      <c r="A92" s="0"/>
      <c r="B92" s="0"/>
      <c r="C92" s="0"/>
      <c r="D92" s="0"/>
      <c r="E92" s="0"/>
      <c r="F92" s="0"/>
      <c r="G92" s="0"/>
      <c r="H92" s="0"/>
      <c r="I92" s="0"/>
      <c r="J92" s="0"/>
      <c r="K92" s="0"/>
    </row>
    <row r="93" customFormat="false" ht="12.75" hidden="false" customHeight="false" outlineLevel="0" collapsed="false">
      <c r="A93" s="0"/>
      <c r="B93" s="0"/>
      <c r="C93" s="0"/>
      <c r="D93" s="0"/>
      <c r="E93" s="0"/>
      <c r="F93" s="0"/>
      <c r="G93" s="0"/>
      <c r="H93" s="0"/>
      <c r="I93" s="0"/>
      <c r="J93" s="0"/>
      <c r="K93" s="0"/>
    </row>
    <row r="94" customFormat="false" ht="12.75" hidden="false" customHeight="false" outlineLevel="0" collapsed="false">
      <c r="A94" s="0"/>
      <c r="B94" s="0"/>
      <c r="C94" s="0"/>
      <c r="D94" s="0"/>
      <c r="E94" s="0"/>
      <c r="F94" s="0"/>
      <c r="G94" s="0"/>
      <c r="H94" s="0"/>
      <c r="I94" s="0"/>
      <c r="J94" s="0"/>
      <c r="K94" s="0"/>
    </row>
    <row r="95" customFormat="false" ht="12.75" hidden="false" customHeight="false" outlineLevel="0" collapsed="false">
      <c r="A95" s="0"/>
      <c r="B95" s="0"/>
      <c r="C95" s="0"/>
      <c r="D95" s="0"/>
      <c r="E95" s="0"/>
      <c r="F95" s="0"/>
      <c r="G95" s="0"/>
      <c r="H95" s="0"/>
      <c r="I95" s="0"/>
      <c r="J95" s="0"/>
      <c r="K95" s="0"/>
    </row>
    <row r="96" customFormat="false" ht="12.75" hidden="false" customHeight="false" outlineLevel="0" collapsed="false">
      <c r="A96" s="0"/>
      <c r="B96" s="0"/>
      <c r="C96" s="0"/>
      <c r="D96" s="0"/>
      <c r="E96" s="0"/>
      <c r="F96" s="0"/>
      <c r="G96" s="0"/>
      <c r="H96" s="0"/>
      <c r="I96" s="0"/>
      <c r="J96" s="0"/>
      <c r="K96" s="0"/>
    </row>
    <row r="97" customFormat="false" ht="12.75" hidden="false" customHeight="false" outlineLevel="0" collapsed="false">
      <c r="A97" s="0"/>
      <c r="B97" s="0"/>
      <c r="C97" s="0"/>
      <c r="D97" s="0"/>
      <c r="E97" s="0"/>
      <c r="F97" s="0"/>
      <c r="G97" s="0"/>
      <c r="H97" s="0"/>
      <c r="I97" s="0"/>
      <c r="J97" s="0"/>
      <c r="K97" s="0"/>
    </row>
    <row r="98" customFormat="false" ht="12.75" hidden="false" customHeight="false" outlineLevel="0" collapsed="false">
      <c r="A98" s="0"/>
      <c r="B98" s="0"/>
      <c r="C98" s="0"/>
      <c r="D98" s="0"/>
      <c r="E98" s="0"/>
      <c r="F98" s="0"/>
      <c r="G98" s="0"/>
      <c r="H98" s="0"/>
      <c r="I98" s="0"/>
      <c r="J98" s="0"/>
      <c r="K98" s="0"/>
    </row>
    <row r="99" customFormat="false" ht="12.75" hidden="false" customHeight="false" outlineLevel="0" collapsed="false">
      <c r="A99" s="0"/>
      <c r="B99" s="0"/>
      <c r="C99" s="0"/>
      <c r="D99" s="0"/>
      <c r="E99" s="0"/>
      <c r="F99" s="0"/>
      <c r="G99" s="0"/>
      <c r="H99" s="0"/>
      <c r="I99" s="0"/>
      <c r="J99" s="0"/>
      <c r="K99" s="0"/>
    </row>
    <row r="100" customFormat="false" ht="12.75" hidden="false" customHeight="false" outlineLevel="0" collapsed="false">
      <c r="A100" s="0"/>
      <c r="B100" s="0"/>
      <c r="C100" s="0"/>
      <c r="D100" s="0"/>
      <c r="E100" s="0"/>
      <c r="F100" s="0"/>
      <c r="G100" s="0"/>
      <c r="H100" s="0"/>
      <c r="I100" s="0"/>
      <c r="J100" s="0"/>
      <c r="K100" s="0"/>
    </row>
    <row r="101" customFormat="false" ht="12.75" hidden="false" customHeight="false" outlineLevel="0" collapsed="false">
      <c r="A101" s="0"/>
      <c r="B101" s="0"/>
      <c r="C101" s="0"/>
      <c r="D101" s="0"/>
      <c r="E101" s="0"/>
      <c r="F101" s="0"/>
      <c r="G101" s="0"/>
      <c r="H101" s="0"/>
      <c r="I101" s="0"/>
      <c r="J101" s="0"/>
      <c r="K101" s="0"/>
    </row>
    <row r="102" customFormat="false" ht="12.75" hidden="false" customHeight="false" outlineLevel="0" collapsed="false">
      <c r="A102" s="0"/>
      <c r="B102" s="0"/>
      <c r="C102" s="0"/>
      <c r="D102" s="0"/>
      <c r="E102" s="0"/>
      <c r="F102" s="0"/>
      <c r="G102" s="0"/>
      <c r="H102" s="0"/>
      <c r="I102" s="0"/>
      <c r="J102" s="0"/>
      <c r="K102" s="0"/>
    </row>
    <row r="103" customFormat="false" ht="12.75" hidden="false" customHeight="false" outlineLevel="0" collapsed="false">
      <c r="A103" s="0"/>
      <c r="B103" s="0"/>
      <c r="C103" s="0"/>
      <c r="D103" s="0"/>
      <c r="E103" s="0"/>
      <c r="F103" s="0"/>
      <c r="G103" s="0"/>
      <c r="H103" s="0"/>
      <c r="I103" s="0"/>
      <c r="J103" s="0"/>
      <c r="K103" s="0"/>
    </row>
    <row r="104" customFormat="false" ht="12.75" hidden="false" customHeight="false" outlineLevel="0" collapsed="false">
      <c r="A104" s="126"/>
      <c r="B104" s="126"/>
      <c r="C104" s="126"/>
      <c r="D104" s="126"/>
      <c r="E104" s="126"/>
      <c r="F104" s="126"/>
      <c r="G104" s="126"/>
      <c r="H104" s="126"/>
      <c r="I104" s="126"/>
      <c r="J104" s="126"/>
      <c r="K104" s="126"/>
    </row>
  </sheetData>
  <printOptions headings="false" gridLines="false" gridLinesSet="true" horizontalCentered="false" verticalCentered="false"/>
  <pageMargins left="0.747916666666667" right="0.747916666666667" top="0.279861111111111" bottom="0.25" header="0.511811023622047" footer="0.511811023622047"/>
  <pageSetup paperSize="1" scale="78"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202"/>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pane xSplit="2" ySplit="11" topLeftCell="C12" activePane="bottomRight" state="frozen"/>
      <selection pane="topLeft" activeCell="A1" activeCellId="0" sqref="A1"/>
      <selection pane="topRight" activeCell="C1" activeCellId="0" sqref="C1"/>
      <selection pane="bottomLeft" activeCell="A12" activeCellId="0" sqref="A12"/>
      <selection pane="bottomRight" activeCell="C15" activeCellId="0" sqref="C15:M21"/>
    </sheetView>
  </sheetViews>
  <sheetFormatPr defaultColWidth="9.32421875" defaultRowHeight="12.75" customHeight="true" zeroHeight="false" outlineLevelRow="0" outlineLevelCol="0"/>
  <cols>
    <col collapsed="false" customWidth="true" hidden="false" outlineLevel="0" max="1" min="1" style="155" width="33.32"/>
    <col collapsed="false" customWidth="true" hidden="false" outlineLevel="0" max="2" min="2" style="155" width="10.32"/>
    <col collapsed="false" customWidth="true" hidden="false" outlineLevel="0" max="15" min="3" style="155" width="11.32"/>
    <col collapsed="false" customWidth="true" hidden="false" outlineLevel="0" max="16" min="16" style="155" width="11.82"/>
    <col collapsed="false" customWidth="false" hidden="false" outlineLevel="0" max="257" min="17" style="155" width="9.32"/>
  </cols>
  <sheetData>
    <row r="1" customFormat="false" ht="9.75" hidden="false" customHeight="true" outlineLevel="0" collapsed="false">
      <c r="A1" s="156"/>
      <c r="B1" s="157"/>
      <c r="C1" s="157"/>
      <c r="D1" s="157"/>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c r="GF1" s="158"/>
      <c r="GG1" s="158"/>
      <c r="GH1" s="158"/>
      <c r="GI1" s="158"/>
      <c r="GJ1" s="158"/>
      <c r="GK1" s="158"/>
      <c r="GL1" s="158"/>
      <c r="GM1" s="158"/>
      <c r="GN1" s="158"/>
      <c r="GO1" s="158"/>
      <c r="GP1" s="158"/>
      <c r="GQ1" s="158"/>
      <c r="GR1" s="158"/>
      <c r="GS1" s="158"/>
      <c r="GT1" s="158"/>
      <c r="GU1" s="158"/>
      <c r="GV1" s="158"/>
      <c r="GW1" s="158"/>
      <c r="GX1" s="158"/>
      <c r="GY1" s="158"/>
      <c r="GZ1" s="158"/>
      <c r="HA1" s="158"/>
      <c r="HB1" s="158"/>
      <c r="HC1" s="158"/>
      <c r="HD1" s="158"/>
      <c r="HE1" s="158"/>
      <c r="HF1" s="158"/>
      <c r="HG1" s="158"/>
      <c r="HH1" s="158"/>
      <c r="HI1" s="158"/>
      <c r="HJ1" s="158"/>
      <c r="HK1" s="158"/>
      <c r="HL1" s="158"/>
      <c r="HM1" s="158"/>
      <c r="HN1" s="158"/>
      <c r="HO1" s="158"/>
      <c r="HP1" s="158"/>
      <c r="HQ1" s="158"/>
      <c r="HR1" s="158"/>
      <c r="HS1" s="158"/>
      <c r="HT1" s="158"/>
      <c r="HU1" s="158"/>
      <c r="HV1" s="158"/>
      <c r="HW1" s="158"/>
      <c r="HX1" s="158"/>
      <c r="HY1" s="158"/>
      <c r="HZ1" s="158"/>
      <c r="IA1" s="158"/>
      <c r="IB1" s="158"/>
      <c r="IC1" s="158"/>
      <c r="ID1" s="158"/>
      <c r="IE1" s="158"/>
      <c r="IF1" s="158"/>
      <c r="IG1" s="158"/>
      <c r="IH1" s="158"/>
      <c r="II1" s="158"/>
      <c r="IJ1" s="158"/>
      <c r="IK1" s="158"/>
      <c r="IL1" s="158"/>
      <c r="IM1" s="158"/>
      <c r="IN1" s="158"/>
      <c r="IO1" s="158"/>
      <c r="IP1" s="158"/>
      <c r="IQ1" s="158"/>
      <c r="IR1" s="158"/>
      <c r="IS1" s="158"/>
      <c r="IT1" s="158"/>
      <c r="IU1" s="158"/>
      <c r="IV1" s="158"/>
      <c r="IW1" s="158"/>
    </row>
    <row r="2" customFormat="false" ht="27" hidden="false" customHeight="true" outlineLevel="0" collapsed="false">
      <c r="A2" s="159" t="s">
        <v>159</v>
      </c>
      <c r="B2" s="159"/>
      <c r="C2" s="159"/>
      <c r="D2" s="159"/>
      <c r="E2" s="160"/>
      <c r="F2" s="160"/>
      <c r="G2" s="160"/>
      <c r="H2" s="161"/>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row>
    <row r="3" customFormat="false" ht="27" hidden="false" customHeight="true" outlineLevel="0" collapsed="false">
      <c r="A3" s="159" t="s">
        <v>1</v>
      </c>
      <c r="B3" s="159"/>
      <c r="C3" s="159"/>
      <c r="D3" s="159"/>
      <c r="E3" s="160"/>
      <c r="F3" s="160"/>
      <c r="G3" s="160"/>
      <c r="H3" s="161"/>
      <c r="I3" s="162"/>
      <c r="J3" s="162"/>
      <c r="K3" s="162"/>
      <c r="L3" s="162"/>
      <c r="M3" s="162"/>
      <c r="N3" s="163" t="str">
        <f aca="false">'CC 103820 - Detail Expenses'!P3</f>
        <v>TEAM NAME</v>
      </c>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row>
    <row r="4" customFormat="false" ht="13.5" hidden="false" customHeight="true" outlineLevel="0" collapsed="false">
      <c r="A4" s="57"/>
      <c r="B4" s="164"/>
      <c r="C4" s="165"/>
      <c r="D4" s="165"/>
      <c r="E4" s="57"/>
      <c r="F4" s="57"/>
      <c r="G4" s="166"/>
      <c r="H4" s="166"/>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row>
    <row r="5" customFormat="false" ht="14.25" hidden="false" customHeight="true" outlineLevel="0" collapsed="false">
      <c r="A5" s="167" t="s">
        <v>133</v>
      </c>
      <c r="B5" s="168"/>
      <c r="C5" s="169" t="str">
        <f aca="false">+'CC 103820 - G&amp;A Assumption'!D5</f>
        <v>11105</v>
      </c>
      <c r="D5" s="170"/>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row>
    <row r="6" customFormat="false" ht="14.25" hidden="false" customHeight="true" outlineLevel="0" collapsed="false">
      <c r="A6" s="167" t="s">
        <v>135</v>
      </c>
      <c r="B6" s="168"/>
      <c r="C6" s="169" t="str">
        <f aca="false">+'CC 103820 - G&amp;A Assumption'!D6</f>
        <v>Gossett</v>
      </c>
      <c r="D6" s="170"/>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row>
    <row r="7" customFormat="false" ht="14.25" hidden="false" customHeight="true" outlineLevel="0" collapsed="false">
      <c r="A7" s="164" t="s">
        <v>206</v>
      </c>
      <c r="B7" s="57"/>
      <c r="C7" s="169" t="str">
        <f aca="false">+'CC 103820 - G&amp;A Assumption'!D7</f>
        <v>103820</v>
      </c>
      <c r="D7" s="170"/>
      <c r="E7" s="57"/>
      <c r="F7" s="57"/>
      <c r="G7" s="57"/>
      <c r="H7" s="166"/>
      <c r="I7" s="57"/>
      <c r="J7" s="57"/>
      <c r="K7" s="57"/>
      <c r="L7" s="57"/>
      <c r="M7" s="57"/>
      <c r="N7" s="171" t="s">
        <v>138</v>
      </c>
      <c r="O7" s="172"/>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row>
    <row r="8" customFormat="false" ht="12.75" hidden="false" customHeight="false" outlineLevel="0" collapsed="false">
      <c r="A8" s="164"/>
      <c r="B8" s="164"/>
      <c r="C8" s="165"/>
      <c r="D8" s="165"/>
      <c r="E8" s="57"/>
      <c r="F8" s="57"/>
      <c r="G8" s="57"/>
      <c r="H8" s="166"/>
      <c r="I8" s="57"/>
      <c r="J8" s="57"/>
      <c r="K8" s="57"/>
      <c r="L8" s="57"/>
      <c r="M8" s="57"/>
      <c r="N8" s="173" t="s">
        <v>316</v>
      </c>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row>
    <row r="9" customFormat="false" ht="12.75" hidden="false" customHeight="false" outlineLevel="0" collapsed="false">
      <c r="A9" s="164"/>
      <c r="B9" s="164"/>
      <c r="C9" s="165"/>
      <c r="D9" s="165"/>
      <c r="E9" s="57"/>
      <c r="F9" s="57"/>
      <c r="G9" s="57"/>
      <c r="H9" s="166"/>
      <c r="I9" s="57"/>
      <c r="J9" s="57"/>
      <c r="K9" s="57"/>
      <c r="L9" s="57"/>
      <c r="M9" s="57"/>
      <c r="N9" s="173"/>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row>
    <row r="10" customFormat="false" ht="15.75" hidden="false" customHeight="false" outlineLevel="0" collapsed="false">
      <c r="A10" s="174"/>
      <c r="B10" s="175"/>
      <c r="C10" s="175"/>
      <c r="D10" s="175"/>
      <c r="E10" s="175"/>
      <c r="F10" s="175"/>
      <c r="G10" s="175"/>
      <c r="H10" s="175"/>
      <c r="I10" s="175"/>
      <c r="J10" s="175"/>
      <c r="K10" s="175"/>
      <c r="L10" s="175"/>
      <c r="M10" s="175"/>
      <c r="N10" s="175"/>
      <c r="O10" s="176"/>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c r="BT10" s="177"/>
      <c r="BU10" s="177"/>
      <c r="BV10" s="177"/>
      <c r="BW10" s="177"/>
      <c r="BX10" s="177"/>
      <c r="BY10" s="177"/>
      <c r="BZ10" s="177"/>
      <c r="CA10" s="177"/>
      <c r="CB10" s="177"/>
      <c r="CC10" s="177"/>
      <c r="CD10" s="177"/>
      <c r="CE10" s="177"/>
      <c r="CF10" s="177"/>
      <c r="CG10" s="177"/>
      <c r="CH10" s="177"/>
      <c r="CI10" s="177"/>
      <c r="CJ10" s="177"/>
      <c r="CK10" s="177"/>
      <c r="CL10" s="177"/>
      <c r="CM10" s="177"/>
      <c r="CN10" s="177"/>
      <c r="CO10" s="177"/>
      <c r="CP10" s="177"/>
      <c r="CQ10" s="177"/>
      <c r="CR10" s="177"/>
      <c r="CS10" s="177"/>
      <c r="CT10" s="177"/>
      <c r="CU10" s="177"/>
      <c r="CV10" s="177"/>
      <c r="CW10" s="177"/>
      <c r="CX10" s="177"/>
      <c r="CY10" s="177"/>
      <c r="CZ10" s="177"/>
      <c r="DA10" s="177"/>
      <c r="DB10" s="177"/>
      <c r="DC10" s="177"/>
      <c r="DD10" s="177"/>
      <c r="DE10" s="177"/>
      <c r="DF10" s="177"/>
      <c r="DG10" s="177"/>
      <c r="DH10" s="177"/>
      <c r="DI10" s="177"/>
      <c r="DJ10" s="177"/>
      <c r="DK10" s="177"/>
      <c r="DL10" s="177"/>
      <c r="DM10" s="177"/>
      <c r="DN10" s="177"/>
      <c r="DO10" s="177"/>
      <c r="DP10" s="177"/>
      <c r="DQ10" s="177"/>
      <c r="DR10" s="177"/>
      <c r="DS10" s="177"/>
      <c r="DT10" s="177"/>
      <c r="DU10" s="177"/>
      <c r="DV10" s="177"/>
      <c r="DW10" s="177"/>
      <c r="DX10" s="177"/>
      <c r="DY10" s="177"/>
      <c r="DZ10" s="177"/>
      <c r="EA10" s="177"/>
      <c r="EB10" s="177"/>
      <c r="EC10" s="177"/>
      <c r="ED10" s="177"/>
      <c r="EE10" s="177"/>
      <c r="EF10" s="177"/>
      <c r="EG10" s="177"/>
      <c r="EH10" s="177"/>
      <c r="EI10" s="177"/>
      <c r="EJ10" s="177"/>
      <c r="EK10" s="177"/>
      <c r="EL10" s="177"/>
      <c r="EM10" s="177"/>
      <c r="EN10" s="177"/>
      <c r="EO10" s="177"/>
      <c r="EP10" s="177"/>
      <c r="EQ10" s="177"/>
      <c r="ER10" s="177"/>
      <c r="ES10" s="177"/>
      <c r="ET10" s="177"/>
      <c r="EU10" s="177"/>
      <c r="EV10" s="177"/>
      <c r="EW10" s="177"/>
      <c r="EX10" s="177"/>
      <c r="EY10" s="177"/>
      <c r="EZ10" s="177"/>
      <c r="FA10" s="177"/>
      <c r="FB10" s="177"/>
      <c r="FC10" s="177"/>
      <c r="FD10" s="177"/>
      <c r="FE10" s="177"/>
      <c r="FF10" s="177"/>
      <c r="FG10" s="177"/>
      <c r="FH10" s="177"/>
      <c r="FI10" s="177"/>
      <c r="FJ10" s="177"/>
      <c r="FK10" s="177"/>
      <c r="FL10" s="177"/>
      <c r="FM10" s="177"/>
      <c r="FN10" s="177"/>
      <c r="FO10" s="177"/>
      <c r="FP10" s="177"/>
      <c r="FQ10" s="177"/>
      <c r="FR10" s="177"/>
      <c r="FS10" s="177"/>
      <c r="FT10" s="177"/>
      <c r="FU10" s="177"/>
      <c r="FV10" s="177"/>
      <c r="FW10" s="177"/>
      <c r="FX10" s="177"/>
      <c r="FY10" s="177"/>
      <c r="FZ10" s="177"/>
      <c r="GA10" s="177"/>
      <c r="GB10" s="177"/>
      <c r="GC10" s="177"/>
      <c r="GD10" s="177"/>
      <c r="GE10" s="177"/>
      <c r="GF10" s="177"/>
      <c r="GG10" s="177"/>
      <c r="GH10" s="177"/>
      <c r="GI10" s="177"/>
      <c r="GJ10" s="177"/>
      <c r="GK10" s="177"/>
      <c r="GL10" s="177"/>
      <c r="GM10" s="177"/>
      <c r="GN10" s="177"/>
      <c r="GO10" s="177"/>
      <c r="GP10" s="177"/>
      <c r="GQ10" s="177"/>
      <c r="GR10" s="177"/>
      <c r="GS10" s="177"/>
      <c r="GT10" s="177"/>
      <c r="GU10" s="177"/>
      <c r="GV10" s="177"/>
      <c r="GW10" s="177"/>
      <c r="GX10" s="177"/>
      <c r="GY10" s="177"/>
      <c r="GZ10" s="177"/>
      <c r="HA10" s="177"/>
      <c r="HB10" s="177"/>
      <c r="HC10" s="177"/>
      <c r="HD10" s="177"/>
      <c r="HE10" s="177"/>
      <c r="HF10" s="177"/>
      <c r="HG10" s="177"/>
      <c r="HH10" s="177"/>
      <c r="HI10" s="177"/>
      <c r="HJ10" s="177"/>
      <c r="HK10" s="177"/>
      <c r="HL10" s="177"/>
      <c r="HM10" s="177"/>
      <c r="HN10" s="177"/>
      <c r="HO10" s="177"/>
      <c r="HP10" s="177"/>
      <c r="HQ10" s="177"/>
      <c r="HR10" s="177"/>
      <c r="HS10" s="177"/>
      <c r="HT10" s="177"/>
      <c r="HU10" s="177"/>
      <c r="HV10" s="177"/>
      <c r="HW10" s="177"/>
      <c r="HX10" s="177"/>
      <c r="HY10" s="177"/>
      <c r="HZ10" s="177"/>
      <c r="IA10" s="177"/>
      <c r="IB10" s="177"/>
      <c r="IC10" s="177"/>
      <c r="ID10" s="177"/>
      <c r="IE10" s="177"/>
      <c r="IF10" s="177"/>
      <c r="IG10" s="177"/>
      <c r="IH10" s="177"/>
      <c r="II10" s="177"/>
      <c r="IJ10" s="177"/>
      <c r="IK10" s="177"/>
      <c r="IL10" s="177"/>
      <c r="IM10" s="177"/>
      <c r="IN10" s="177"/>
      <c r="IO10" s="177"/>
      <c r="IP10" s="177"/>
      <c r="IQ10" s="177"/>
      <c r="IR10" s="177"/>
      <c r="IS10" s="177"/>
      <c r="IT10" s="177"/>
      <c r="IU10" s="177"/>
      <c r="IV10" s="177"/>
      <c r="IW10" s="177"/>
    </row>
    <row r="11" customFormat="false" ht="15.75" hidden="false" customHeight="false" outlineLevel="0" collapsed="false">
      <c r="A11" s="178" t="s">
        <v>317</v>
      </c>
      <c r="B11" s="179"/>
      <c r="C11" s="180" t="n">
        <v>37257</v>
      </c>
      <c r="D11" s="180" t="n">
        <v>37288</v>
      </c>
      <c r="E11" s="180" t="n">
        <v>37316</v>
      </c>
      <c r="F11" s="180" t="n">
        <v>37347</v>
      </c>
      <c r="G11" s="180" t="n">
        <v>37377</v>
      </c>
      <c r="H11" s="180" t="n">
        <v>37408</v>
      </c>
      <c r="I11" s="180" t="n">
        <v>37438</v>
      </c>
      <c r="J11" s="180" t="n">
        <v>37469</v>
      </c>
      <c r="K11" s="180" t="n">
        <v>37500</v>
      </c>
      <c r="L11" s="180" t="n">
        <v>37530</v>
      </c>
      <c r="M11" s="180" t="n">
        <v>37561</v>
      </c>
      <c r="N11" s="180" t="n">
        <v>37591</v>
      </c>
      <c r="O11" s="181" t="s">
        <v>141</v>
      </c>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c r="CR11" s="177"/>
      <c r="CS11" s="177"/>
      <c r="CT11" s="177"/>
      <c r="CU11" s="177"/>
      <c r="CV11" s="177"/>
      <c r="CW11" s="177"/>
      <c r="CX11" s="177"/>
      <c r="CY11" s="177"/>
      <c r="CZ11" s="177"/>
      <c r="DA11" s="177"/>
      <c r="DB11" s="177"/>
      <c r="DC11" s="177"/>
      <c r="DD11" s="177"/>
      <c r="DE11" s="177"/>
      <c r="DF11" s="177"/>
      <c r="DG11" s="177"/>
      <c r="DH11" s="177"/>
      <c r="DI11" s="177"/>
      <c r="DJ11" s="177"/>
      <c r="DK11" s="177"/>
      <c r="DL11" s="177"/>
      <c r="DM11" s="177"/>
      <c r="DN11" s="177"/>
      <c r="DO11" s="177"/>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7"/>
      <c r="EV11" s="177"/>
      <c r="EW11" s="177"/>
      <c r="EX11" s="177"/>
      <c r="EY11" s="177"/>
      <c r="EZ11" s="177"/>
      <c r="FA11" s="177"/>
      <c r="FB11" s="177"/>
      <c r="FC11" s="177"/>
      <c r="FD11" s="177"/>
      <c r="FE11" s="177"/>
      <c r="FF11" s="177"/>
      <c r="FG11" s="177"/>
      <c r="FH11" s="177"/>
      <c r="FI11" s="177"/>
      <c r="FJ11" s="177"/>
      <c r="FK11" s="177"/>
      <c r="FL11" s="177"/>
      <c r="FM11" s="177"/>
      <c r="FN11" s="177"/>
      <c r="FO11" s="177"/>
      <c r="FP11" s="177"/>
      <c r="FQ11" s="177"/>
      <c r="FR11" s="177"/>
      <c r="FS11" s="177"/>
      <c r="FT11" s="177"/>
      <c r="FU11" s="177"/>
      <c r="FV11" s="177"/>
      <c r="FW11" s="177"/>
      <c r="FX11" s="177"/>
      <c r="FY11" s="177"/>
      <c r="FZ11" s="177"/>
      <c r="GA11" s="177"/>
      <c r="GB11" s="177"/>
      <c r="GC11" s="177"/>
      <c r="GD11" s="177"/>
      <c r="GE11" s="177"/>
      <c r="GF11" s="177"/>
      <c r="GG11" s="177"/>
      <c r="GH11" s="177"/>
      <c r="GI11" s="177"/>
      <c r="GJ11" s="177"/>
      <c r="GK11" s="177"/>
      <c r="GL11" s="177"/>
      <c r="GM11" s="177"/>
      <c r="GN11" s="177"/>
      <c r="GO11" s="177"/>
      <c r="GP11" s="177"/>
      <c r="GQ11" s="177"/>
      <c r="GR11" s="177"/>
      <c r="GS11" s="177"/>
      <c r="GT11" s="177"/>
      <c r="GU11" s="177"/>
      <c r="GV11" s="177"/>
      <c r="GW11" s="177"/>
      <c r="GX11" s="177"/>
      <c r="GY11" s="177"/>
      <c r="GZ11" s="177"/>
      <c r="HA11" s="177"/>
      <c r="HB11" s="177"/>
      <c r="HC11" s="177"/>
      <c r="HD11" s="177"/>
      <c r="HE11" s="177"/>
      <c r="HF11" s="177"/>
      <c r="HG11" s="177"/>
      <c r="HH11" s="177"/>
      <c r="HI11" s="177"/>
      <c r="HJ11" s="177"/>
      <c r="HK11" s="177"/>
      <c r="HL11" s="177"/>
      <c r="HM11" s="177"/>
      <c r="HN11" s="177"/>
      <c r="HO11" s="177"/>
      <c r="HP11" s="177"/>
      <c r="HQ11" s="177"/>
      <c r="HR11" s="177"/>
      <c r="HS11" s="177"/>
      <c r="HT11" s="177"/>
      <c r="HU11" s="177"/>
      <c r="HV11" s="177"/>
      <c r="HW11" s="177"/>
      <c r="HX11" s="177"/>
      <c r="HY11" s="177"/>
      <c r="HZ11" s="177"/>
      <c r="IA11" s="177"/>
      <c r="IB11" s="177"/>
      <c r="IC11" s="177"/>
      <c r="ID11" s="177"/>
      <c r="IE11" s="177"/>
      <c r="IF11" s="177"/>
      <c r="IG11" s="177"/>
      <c r="IH11" s="177"/>
      <c r="II11" s="177"/>
      <c r="IJ11" s="177"/>
      <c r="IK11" s="177"/>
      <c r="IL11" s="177"/>
      <c r="IM11" s="177"/>
      <c r="IN11" s="177"/>
      <c r="IO11" s="177"/>
      <c r="IP11" s="177"/>
      <c r="IQ11" s="177"/>
      <c r="IR11" s="177"/>
      <c r="IS11" s="177"/>
      <c r="IT11" s="177"/>
      <c r="IU11" s="177"/>
      <c r="IV11" s="177"/>
      <c r="IW11" s="177"/>
    </row>
    <row r="12" customFormat="false" ht="15.75" hidden="false" customHeight="false" outlineLevel="0" collapsed="false">
      <c r="A12" s="182" t="s">
        <v>318</v>
      </c>
      <c r="B12" s="183"/>
      <c r="C12" s="183"/>
      <c r="D12" s="183"/>
      <c r="E12" s="183"/>
      <c r="F12" s="183"/>
      <c r="G12" s="183"/>
      <c r="H12" s="183"/>
      <c r="I12" s="183"/>
      <c r="J12" s="183"/>
      <c r="K12" s="183"/>
      <c r="L12" s="183"/>
      <c r="M12" s="183"/>
      <c r="N12" s="183"/>
      <c r="O12" s="184" t="n">
        <f aca="false">N12</f>
        <v>0</v>
      </c>
      <c r="P12" s="185"/>
      <c r="Q12" s="185"/>
      <c r="R12" s="185"/>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c r="CV12" s="185"/>
      <c r="CW12" s="185"/>
      <c r="CX12" s="185"/>
      <c r="CY12" s="185"/>
      <c r="CZ12" s="185"/>
      <c r="DA12" s="185"/>
      <c r="DB12" s="185"/>
      <c r="DC12" s="185"/>
      <c r="DD12" s="185"/>
      <c r="DE12" s="185"/>
      <c r="DF12" s="185"/>
      <c r="DG12" s="185"/>
      <c r="DH12" s="185"/>
      <c r="DI12" s="185"/>
      <c r="DJ12" s="185"/>
      <c r="DK12" s="185"/>
      <c r="DL12" s="185"/>
      <c r="DM12" s="185"/>
      <c r="DN12" s="185"/>
      <c r="DO12" s="185"/>
      <c r="DP12" s="185"/>
      <c r="DQ12" s="185"/>
      <c r="DR12" s="185"/>
      <c r="DS12" s="185"/>
      <c r="DT12" s="185"/>
      <c r="DU12" s="185"/>
      <c r="DV12" s="185"/>
      <c r="DW12" s="185"/>
      <c r="DX12" s="185"/>
      <c r="DY12" s="185"/>
      <c r="DZ12" s="185"/>
      <c r="EA12" s="185"/>
      <c r="EB12" s="185"/>
      <c r="EC12" s="185"/>
      <c r="ED12" s="185"/>
      <c r="EE12" s="185"/>
      <c r="EF12" s="185"/>
      <c r="EG12" s="185"/>
      <c r="EH12" s="185"/>
      <c r="EI12" s="185"/>
      <c r="EJ12" s="185"/>
      <c r="EK12" s="185"/>
      <c r="EL12" s="185"/>
      <c r="EM12" s="185"/>
      <c r="EN12" s="185"/>
      <c r="EO12" s="185"/>
      <c r="EP12" s="185"/>
      <c r="EQ12" s="185"/>
      <c r="ER12" s="185"/>
      <c r="ES12" s="185"/>
      <c r="ET12" s="185"/>
      <c r="EU12" s="185"/>
      <c r="EV12" s="185"/>
      <c r="EW12" s="185"/>
      <c r="EX12" s="185"/>
      <c r="EY12" s="185"/>
      <c r="EZ12" s="185"/>
      <c r="FA12" s="185"/>
      <c r="FB12" s="185"/>
      <c r="FC12" s="185"/>
      <c r="FD12" s="185"/>
      <c r="FE12" s="185"/>
      <c r="FF12" s="185"/>
      <c r="FG12" s="185"/>
      <c r="FH12" s="185"/>
      <c r="FI12" s="185"/>
      <c r="FJ12" s="185"/>
      <c r="FK12" s="185"/>
      <c r="FL12" s="185"/>
      <c r="FM12" s="185"/>
      <c r="FN12" s="185"/>
      <c r="FO12" s="185"/>
      <c r="FP12" s="185"/>
      <c r="FQ12" s="185"/>
      <c r="FR12" s="185"/>
      <c r="FS12" s="185"/>
      <c r="FT12" s="185"/>
      <c r="FU12" s="185"/>
      <c r="FV12" s="185"/>
      <c r="FW12" s="185"/>
      <c r="FX12" s="185"/>
      <c r="FY12" s="185"/>
      <c r="FZ12" s="185"/>
      <c r="GA12" s="185"/>
      <c r="GB12" s="185"/>
      <c r="GC12" s="185"/>
      <c r="GD12" s="185"/>
      <c r="GE12" s="185"/>
      <c r="GF12" s="185"/>
      <c r="GG12" s="185"/>
      <c r="GH12" s="185"/>
      <c r="GI12" s="185"/>
      <c r="GJ12" s="185"/>
      <c r="GK12" s="185"/>
      <c r="GL12" s="185"/>
      <c r="GM12" s="185"/>
      <c r="GN12" s="185"/>
      <c r="GO12" s="185"/>
      <c r="GP12" s="185"/>
      <c r="GQ12" s="185"/>
      <c r="GR12" s="185"/>
      <c r="GS12" s="185"/>
      <c r="GT12" s="185"/>
      <c r="GU12" s="185"/>
      <c r="GV12" s="185"/>
      <c r="GW12" s="185"/>
      <c r="GX12" s="185"/>
      <c r="GY12" s="185"/>
      <c r="GZ12" s="185"/>
      <c r="HA12" s="185"/>
      <c r="HB12" s="185"/>
      <c r="HC12" s="185"/>
      <c r="HD12" s="185"/>
      <c r="HE12" s="185"/>
      <c r="HF12" s="185"/>
      <c r="HG12" s="185"/>
      <c r="HH12" s="185"/>
      <c r="HI12" s="185"/>
      <c r="HJ12" s="185"/>
      <c r="HK12" s="185"/>
      <c r="HL12" s="185"/>
      <c r="HM12" s="185"/>
      <c r="HN12" s="185"/>
      <c r="HO12" s="185"/>
      <c r="HP12" s="185"/>
      <c r="HQ12" s="185"/>
      <c r="HR12" s="185"/>
      <c r="HS12" s="185"/>
      <c r="HT12" s="185"/>
      <c r="HU12" s="185"/>
      <c r="HV12" s="185"/>
      <c r="HW12" s="185"/>
      <c r="HX12" s="185"/>
      <c r="HY12" s="185"/>
      <c r="HZ12" s="185"/>
      <c r="IA12" s="185"/>
      <c r="IB12" s="185"/>
      <c r="IC12" s="185"/>
      <c r="ID12" s="185"/>
      <c r="IE12" s="185"/>
      <c r="IF12" s="185"/>
      <c r="IG12" s="185"/>
      <c r="IH12" s="185"/>
      <c r="II12" s="185"/>
      <c r="IJ12" s="185"/>
      <c r="IK12" s="185"/>
      <c r="IL12" s="185"/>
      <c r="IM12" s="185"/>
      <c r="IN12" s="185"/>
      <c r="IO12" s="185"/>
      <c r="IP12" s="185"/>
      <c r="IQ12" s="185"/>
      <c r="IR12" s="185"/>
      <c r="IS12" s="185"/>
      <c r="IT12" s="185"/>
      <c r="IU12" s="185"/>
      <c r="IV12" s="185"/>
      <c r="IW12" s="185"/>
    </row>
    <row r="13" customFormat="false" ht="15.75" hidden="false" customHeight="false" outlineLevel="0" collapsed="false">
      <c r="A13" s="182" t="s">
        <v>319</v>
      </c>
      <c r="B13" s="183"/>
      <c r="C13" s="183" t="n">
        <v>0</v>
      </c>
      <c r="D13" s="183" t="n">
        <v>0</v>
      </c>
      <c r="E13" s="183" t="n">
        <v>0</v>
      </c>
      <c r="F13" s="183" t="n">
        <v>0</v>
      </c>
      <c r="G13" s="183" t="n">
        <v>0</v>
      </c>
      <c r="H13" s="183" t="n">
        <v>0</v>
      </c>
      <c r="I13" s="183" t="n">
        <v>0</v>
      </c>
      <c r="J13" s="183" t="n">
        <v>0</v>
      </c>
      <c r="K13" s="183" t="n">
        <v>0</v>
      </c>
      <c r="L13" s="183" t="n">
        <v>0</v>
      </c>
      <c r="M13" s="183" t="n">
        <v>0</v>
      </c>
      <c r="N13" s="183" t="n">
        <v>0</v>
      </c>
      <c r="O13" s="184" t="n">
        <f aca="false">N13</f>
        <v>0</v>
      </c>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c r="CV13" s="185"/>
      <c r="CW13" s="185"/>
      <c r="CX13" s="185"/>
      <c r="CY13" s="185"/>
      <c r="CZ13" s="185"/>
      <c r="DA13" s="185"/>
      <c r="DB13" s="185"/>
      <c r="DC13" s="185"/>
      <c r="DD13" s="185"/>
      <c r="DE13" s="185"/>
      <c r="DF13" s="185"/>
      <c r="DG13" s="185"/>
      <c r="DH13" s="185"/>
      <c r="DI13" s="185"/>
      <c r="DJ13" s="185"/>
      <c r="DK13" s="185"/>
      <c r="DL13" s="185"/>
      <c r="DM13" s="185"/>
      <c r="DN13" s="185"/>
      <c r="DO13" s="185"/>
      <c r="DP13" s="185"/>
      <c r="DQ13" s="185"/>
      <c r="DR13" s="185"/>
      <c r="DS13" s="185"/>
      <c r="DT13" s="185"/>
      <c r="DU13" s="185"/>
      <c r="DV13" s="185"/>
      <c r="DW13" s="185"/>
      <c r="DX13" s="185"/>
      <c r="DY13" s="185"/>
      <c r="DZ13" s="185"/>
      <c r="EA13" s="185"/>
      <c r="EB13" s="185"/>
      <c r="EC13" s="185"/>
      <c r="ED13" s="185"/>
      <c r="EE13" s="185"/>
      <c r="EF13" s="185"/>
      <c r="EG13" s="185"/>
      <c r="EH13" s="185"/>
      <c r="EI13" s="185"/>
      <c r="EJ13" s="185"/>
      <c r="EK13" s="185"/>
      <c r="EL13" s="185"/>
      <c r="EM13" s="185"/>
      <c r="EN13" s="185"/>
      <c r="EO13" s="185"/>
      <c r="EP13" s="185"/>
      <c r="EQ13" s="185"/>
      <c r="ER13" s="185"/>
      <c r="ES13" s="185"/>
      <c r="ET13" s="185"/>
      <c r="EU13" s="185"/>
      <c r="EV13" s="185"/>
      <c r="EW13" s="185"/>
      <c r="EX13" s="185"/>
      <c r="EY13" s="185"/>
      <c r="EZ13" s="185"/>
      <c r="FA13" s="185"/>
      <c r="FB13" s="185"/>
      <c r="FC13" s="185"/>
      <c r="FD13" s="185"/>
      <c r="FE13" s="185"/>
      <c r="FF13" s="185"/>
      <c r="FG13" s="185"/>
      <c r="FH13" s="185"/>
      <c r="FI13" s="185"/>
      <c r="FJ13" s="185"/>
      <c r="FK13" s="185"/>
      <c r="FL13" s="185"/>
      <c r="FM13" s="185"/>
      <c r="FN13" s="185"/>
      <c r="FO13" s="185"/>
      <c r="FP13" s="185"/>
      <c r="FQ13" s="185"/>
      <c r="FR13" s="185"/>
      <c r="FS13" s="185"/>
      <c r="FT13" s="185"/>
      <c r="FU13" s="185"/>
      <c r="FV13" s="185"/>
      <c r="FW13" s="185"/>
      <c r="FX13" s="185"/>
      <c r="FY13" s="185"/>
      <c r="FZ13" s="185"/>
      <c r="GA13" s="185"/>
      <c r="GB13" s="185"/>
      <c r="GC13" s="185"/>
      <c r="GD13" s="185"/>
      <c r="GE13" s="185"/>
      <c r="GF13" s="185"/>
      <c r="GG13" s="185"/>
      <c r="GH13" s="185"/>
      <c r="GI13" s="185"/>
      <c r="GJ13" s="185"/>
      <c r="GK13" s="185"/>
      <c r="GL13" s="185"/>
      <c r="GM13" s="185"/>
      <c r="GN13" s="185"/>
      <c r="GO13" s="185"/>
      <c r="GP13" s="185"/>
      <c r="GQ13" s="185"/>
      <c r="GR13" s="185"/>
      <c r="GS13" s="185"/>
      <c r="GT13" s="185"/>
      <c r="GU13" s="185"/>
      <c r="GV13" s="185"/>
      <c r="GW13" s="185"/>
      <c r="GX13" s="185"/>
      <c r="GY13" s="185"/>
      <c r="GZ13" s="185"/>
      <c r="HA13" s="185"/>
      <c r="HB13" s="185"/>
      <c r="HC13" s="185"/>
      <c r="HD13" s="185"/>
      <c r="HE13" s="185"/>
      <c r="HF13" s="185"/>
      <c r="HG13" s="185"/>
      <c r="HH13" s="185"/>
      <c r="HI13" s="185"/>
      <c r="HJ13" s="185"/>
      <c r="HK13" s="185"/>
      <c r="HL13" s="185"/>
      <c r="HM13" s="185"/>
      <c r="HN13" s="185"/>
      <c r="HO13" s="185"/>
      <c r="HP13" s="185"/>
      <c r="HQ13" s="185"/>
      <c r="HR13" s="185"/>
      <c r="HS13" s="185"/>
      <c r="HT13" s="185"/>
      <c r="HU13" s="185"/>
      <c r="HV13" s="185"/>
      <c r="HW13" s="185"/>
      <c r="HX13" s="185"/>
      <c r="HY13" s="185"/>
      <c r="HZ13" s="185"/>
      <c r="IA13" s="185"/>
      <c r="IB13" s="185"/>
      <c r="IC13" s="185"/>
      <c r="ID13" s="185"/>
      <c r="IE13" s="185"/>
      <c r="IF13" s="185"/>
      <c r="IG13" s="185"/>
      <c r="IH13" s="185"/>
      <c r="II13" s="185"/>
      <c r="IJ13" s="185"/>
      <c r="IK13" s="185"/>
      <c r="IL13" s="185"/>
      <c r="IM13" s="185"/>
      <c r="IN13" s="185"/>
      <c r="IO13" s="185"/>
      <c r="IP13" s="185"/>
      <c r="IQ13" s="185"/>
      <c r="IR13" s="185"/>
      <c r="IS13" s="185"/>
      <c r="IT13" s="185"/>
      <c r="IU13" s="185"/>
      <c r="IV13" s="185"/>
      <c r="IW13" s="185"/>
    </row>
    <row r="14" customFormat="false" ht="15.75" hidden="false" customHeight="false" outlineLevel="0" collapsed="false">
      <c r="A14" s="182" t="s">
        <v>320</v>
      </c>
      <c r="B14" s="183"/>
      <c r="C14" s="183"/>
      <c r="D14" s="183"/>
      <c r="E14" s="183"/>
      <c r="F14" s="183"/>
      <c r="G14" s="183"/>
      <c r="H14" s="183"/>
      <c r="I14" s="183"/>
      <c r="J14" s="183"/>
      <c r="K14" s="183"/>
      <c r="L14" s="183"/>
      <c r="M14" s="183"/>
      <c r="N14" s="183"/>
      <c r="O14" s="184" t="n">
        <f aca="false">N14</f>
        <v>0</v>
      </c>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185"/>
      <c r="FM14" s="185"/>
      <c r="FN14" s="185"/>
      <c r="FO14" s="185"/>
      <c r="FP14" s="185"/>
      <c r="FQ14" s="185"/>
      <c r="FR14" s="185"/>
      <c r="FS14" s="185"/>
      <c r="FT14" s="185"/>
      <c r="FU14" s="185"/>
      <c r="FV14" s="185"/>
      <c r="FW14" s="185"/>
      <c r="FX14" s="185"/>
      <c r="FY14" s="185"/>
      <c r="FZ14" s="185"/>
      <c r="GA14" s="185"/>
      <c r="GB14" s="185"/>
      <c r="GC14" s="185"/>
      <c r="GD14" s="185"/>
      <c r="GE14" s="185"/>
      <c r="GF14" s="185"/>
      <c r="GG14" s="185"/>
      <c r="GH14" s="185"/>
      <c r="GI14" s="185"/>
      <c r="GJ14" s="185"/>
      <c r="GK14" s="185"/>
      <c r="GL14" s="185"/>
      <c r="GM14" s="185"/>
      <c r="GN14" s="185"/>
      <c r="GO14" s="185"/>
      <c r="GP14" s="185"/>
      <c r="GQ14" s="185"/>
      <c r="GR14" s="185"/>
      <c r="GS14" s="185"/>
      <c r="GT14" s="185"/>
      <c r="GU14" s="185"/>
      <c r="GV14" s="185"/>
      <c r="GW14" s="185"/>
      <c r="GX14" s="185"/>
      <c r="GY14" s="185"/>
      <c r="GZ14" s="185"/>
      <c r="HA14" s="185"/>
      <c r="HB14" s="185"/>
      <c r="HC14" s="185"/>
      <c r="HD14" s="185"/>
      <c r="HE14" s="185"/>
      <c r="HF14" s="185"/>
      <c r="HG14" s="185"/>
      <c r="HH14" s="185"/>
      <c r="HI14" s="185"/>
      <c r="HJ14" s="185"/>
      <c r="HK14" s="185"/>
      <c r="HL14" s="185"/>
      <c r="HM14" s="185"/>
      <c r="HN14" s="185"/>
      <c r="HO14" s="185"/>
      <c r="HP14" s="185"/>
      <c r="HQ14" s="185"/>
      <c r="HR14" s="185"/>
      <c r="HS14" s="185"/>
      <c r="HT14" s="185"/>
      <c r="HU14" s="185"/>
      <c r="HV14" s="185"/>
      <c r="HW14" s="185"/>
      <c r="HX14" s="185"/>
      <c r="HY14" s="185"/>
      <c r="HZ14" s="185"/>
      <c r="IA14" s="185"/>
      <c r="IB14" s="185"/>
      <c r="IC14" s="185"/>
      <c r="ID14" s="185"/>
      <c r="IE14" s="185"/>
      <c r="IF14" s="185"/>
      <c r="IG14" s="185"/>
      <c r="IH14" s="185"/>
      <c r="II14" s="185"/>
      <c r="IJ14" s="185"/>
      <c r="IK14" s="185"/>
      <c r="IL14" s="185"/>
      <c r="IM14" s="185"/>
      <c r="IN14" s="185"/>
      <c r="IO14" s="185"/>
      <c r="IP14" s="185"/>
      <c r="IQ14" s="185"/>
      <c r="IR14" s="185"/>
      <c r="IS14" s="185"/>
      <c r="IT14" s="185"/>
      <c r="IU14" s="185"/>
      <c r="IV14" s="185"/>
      <c r="IW14" s="185"/>
    </row>
    <row r="15" customFormat="false" ht="15.75" hidden="false" customHeight="false" outlineLevel="0" collapsed="false">
      <c r="A15" s="182" t="s">
        <v>321</v>
      </c>
      <c r="B15" s="183"/>
      <c r="C15" s="183" t="n">
        <v>0</v>
      </c>
      <c r="D15" s="183" t="n">
        <v>0</v>
      </c>
      <c r="E15" s="183" t="n">
        <v>0</v>
      </c>
      <c r="F15" s="183" t="n">
        <v>0</v>
      </c>
      <c r="G15" s="183" t="n">
        <v>0</v>
      </c>
      <c r="H15" s="183" t="n">
        <v>0</v>
      </c>
      <c r="I15" s="183" t="n">
        <v>0</v>
      </c>
      <c r="J15" s="183" t="n">
        <v>0</v>
      </c>
      <c r="K15" s="183" t="n">
        <v>0</v>
      </c>
      <c r="L15" s="183" t="n">
        <v>0</v>
      </c>
      <c r="M15" s="183" t="n">
        <v>0</v>
      </c>
      <c r="N15" s="183" t="n">
        <v>0</v>
      </c>
      <c r="O15" s="184" t="n">
        <f aca="false">N15</f>
        <v>0</v>
      </c>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H15" s="185"/>
      <c r="DI15" s="185"/>
      <c r="DJ15" s="185"/>
      <c r="DK15" s="185"/>
      <c r="DL15" s="185"/>
      <c r="DM15" s="185"/>
      <c r="DN15" s="185"/>
      <c r="DO15" s="185"/>
      <c r="DP15" s="185"/>
      <c r="DQ15" s="185"/>
      <c r="DR15" s="185"/>
      <c r="DS15" s="185"/>
      <c r="DT15" s="185"/>
      <c r="DU15" s="185"/>
      <c r="DV15" s="185"/>
      <c r="DW15" s="185"/>
      <c r="DX15" s="185"/>
      <c r="DY15" s="185"/>
      <c r="DZ15" s="185"/>
      <c r="EA15" s="185"/>
      <c r="EB15" s="185"/>
      <c r="EC15" s="185"/>
      <c r="ED15" s="185"/>
      <c r="EE15" s="185"/>
      <c r="EF15" s="185"/>
      <c r="EG15" s="185"/>
      <c r="EH15" s="185"/>
      <c r="EI15" s="185"/>
      <c r="EJ15" s="185"/>
      <c r="EK15" s="185"/>
      <c r="EL15" s="185"/>
      <c r="EM15" s="185"/>
      <c r="EN15" s="185"/>
      <c r="EO15" s="185"/>
      <c r="EP15" s="185"/>
      <c r="EQ15" s="185"/>
      <c r="ER15" s="185"/>
      <c r="ES15" s="185"/>
      <c r="ET15" s="185"/>
      <c r="EU15" s="185"/>
      <c r="EV15" s="185"/>
      <c r="EW15" s="185"/>
      <c r="EX15" s="185"/>
      <c r="EY15" s="185"/>
      <c r="EZ15" s="185"/>
      <c r="FA15" s="185"/>
      <c r="FB15" s="185"/>
      <c r="FC15" s="185"/>
      <c r="FD15" s="185"/>
      <c r="FE15" s="185"/>
      <c r="FF15" s="185"/>
      <c r="FG15" s="185"/>
      <c r="FH15" s="185"/>
      <c r="FI15" s="185"/>
      <c r="FJ15" s="185"/>
      <c r="FK15" s="185"/>
      <c r="FL15" s="185"/>
      <c r="FM15" s="185"/>
      <c r="FN15" s="185"/>
      <c r="FO15" s="185"/>
      <c r="FP15" s="185"/>
      <c r="FQ15" s="185"/>
      <c r="FR15" s="185"/>
      <c r="FS15" s="185"/>
      <c r="FT15" s="185"/>
      <c r="FU15" s="185"/>
      <c r="FV15" s="185"/>
      <c r="FW15" s="185"/>
      <c r="FX15" s="185"/>
      <c r="FY15" s="185"/>
      <c r="FZ15" s="185"/>
      <c r="GA15" s="185"/>
      <c r="GB15" s="185"/>
      <c r="GC15" s="185"/>
      <c r="GD15" s="185"/>
      <c r="GE15" s="185"/>
      <c r="GF15" s="185"/>
      <c r="GG15" s="185"/>
      <c r="GH15" s="185"/>
      <c r="GI15" s="185"/>
      <c r="GJ15" s="185"/>
      <c r="GK15" s="185"/>
      <c r="GL15" s="185"/>
      <c r="GM15" s="185"/>
      <c r="GN15" s="185"/>
      <c r="GO15" s="185"/>
      <c r="GP15" s="185"/>
      <c r="GQ15" s="185"/>
      <c r="GR15" s="185"/>
      <c r="GS15" s="185"/>
      <c r="GT15" s="185"/>
      <c r="GU15" s="185"/>
      <c r="GV15" s="185"/>
      <c r="GW15" s="185"/>
      <c r="GX15" s="185"/>
      <c r="GY15" s="185"/>
      <c r="GZ15" s="185"/>
      <c r="HA15" s="185"/>
      <c r="HB15" s="185"/>
      <c r="HC15" s="185"/>
      <c r="HD15" s="185"/>
      <c r="HE15" s="185"/>
      <c r="HF15" s="185"/>
      <c r="HG15" s="185"/>
      <c r="HH15" s="185"/>
      <c r="HI15" s="185"/>
      <c r="HJ15" s="185"/>
      <c r="HK15" s="185"/>
      <c r="HL15" s="185"/>
      <c r="HM15" s="185"/>
      <c r="HN15" s="185"/>
      <c r="HO15" s="185"/>
      <c r="HP15" s="185"/>
      <c r="HQ15" s="185"/>
      <c r="HR15" s="185"/>
      <c r="HS15" s="185"/>
      <c r="HT15" s="185"/>
      <c r="HU15" s="185"/>
      <c r="HV15" s="185"/>
      <c r="HW15" s="185"/>
      <c r="HX15" s="185"/>
      <c r="HY15" s="185"/>
      <c r="HZ15" s="185"/>
      <c r="IA15" s="185"/>
      <c r="IB15" s="185"/>
      <c r="IC15" s="185"/>
      <c r="ID15" s="185"/>
      <c r="IE15" s="185"/>
      <c r="IF15" s="185"/>
      <c r="IG15" s="185"/>
      <c r="IH15" s="185"/>
      <c r="II15" s="185"/>
      <c r="IJ15" s="185"/>
      <c r="IK15" s="185"/>
      <c r="IL15" s="185"/>
      <c r="IM15" s="185"/>
      <c r="IN15" s="185"/>
      <c r="IO15" s="185"/>
      <c r="IP15" s="185"/>
      <c r="IQ15" s="185"/>
      <c r="IR15" s="185"/>
      <c r="IS15" s="185"/>
      <c r="IT15" s="185"/>
      <c r="IU15" s="185"/>
      <c r="IV15" s="185"/>
      <c r="IW15" s="185"/>
    </row>
    <row r="16" customFormat="false" ht="15.75" hidden="false" customHeight="false" outlineLevel="0" collapsed="false">
      <c r="A16" s="182" t="s">
        <v>322</v>
      </c>
      <c r="B16" s="183"/>
      <c r="C16" s="183" t="n">
        <v>0</v>
      </c>
      <c r="D16" s="183" t="n">
        <v>0</v>
      </c>
      <c r="E16" s="183" t="n">
        <v>0</v>
      </c>
      <c r="F16" s="183" t="n">
        <v>0</v>
      </c>
      <c r="G16" s="183" t="n">
        <v>0</v>
      </c>
      <c r="H16" s="183" t="n">
        <v>0</v>
      </c>
      <c r="I16" s="183" t="n">
        <v>0</v>
      </c>
      <c r="J16" s="183" t="n">
        <v>0</v>
      </c>
      <c r="K16" s="183" t="n">
        <v>0</v>
      </c>
      <c r="L16" s="183" t="n">
        <v>0</v>
      </c>
      <c r="M16" s="183" t="n">
        <v>0</v>
      </c>
      <c r="N16" s="183" t="n">
        <v>0</v>
      </c>
      <c r="O16" s="184" t="n">
        <f aca="false">N16</f>
        <v>0</v>
      </c>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185"/>
      <c r="ED16" s="185"/>
      <c r="EE16" s="185"/>
      <c r="EF16" s="185"/>
      <c r="EG16" s="185"/>
      <c r="EH16" s="185"/>
      <c r="EI16" s="185"/>
      <c r="EJ16" s="185"/>
      <c r="EK16" s="185"/>
      <c r="EL16" s="185"/>
      <c r="EM16" s="185"/>
      <c r="EN16" s="185"/>
      <c r="EO16" s="185"/>
      <c r="EP16" s="185"/>
      <c r="EQ16" s="185"/>
      <c r="ER16" s="185"/>
      <c r="ES16" s="185"/>
      <c r="ET16" s="185"/>
      <c r="EU16" s="185"/>
      <c r="EV16" s="185"/>
      <c r="EW16" s="185"/>
      <c r="EX16" s="185"/>
      <c r="EY16" s="185"/>
      <c r="EZ16" s="185"/>
      <c r="FA16" s="185"/>
      <c r="FB16" s="185"/>
      <c r="FC16" s="185"/>
      <c r="FD16" s="185"/>
      <c r="FE16" s="185"/>
      <c r="FF16" s="185"/>
      <c r="FG16" s="185"/>
      <c r="FH16" s="185"/>
      <c r="FI16" s="185"/>
      <c r="FJ16" s="185"/>
      <c r="FK16" s="185"/>
      <c r="FL16" s="185"/>
      <c r="FM16" s="185"/>
      <c r="FN16" s="185"/>
      <c r="FO16" s="185"/>
      <c r="FP16" s="185"/>
      <c r="FQ16" s="185"/>
      <c r="FR16" s="185"/>
      <c r="FS16" s="185"/>
      <c r="FT16" s="185"/>
      <c r="FU16" s="185"/>
      <c r="FV16" s="185"/>
      <c r="FW16" s="185"/>
      <c r="FX16" s="185"/>
      <c r="FY16" s="185"/>
      <c r="FZ16" s="185"/>
      <c r="GA16" s="185"/>
      <c r="GB16" s="185"/>
      <c r="GC16" s="185"/>
      <c r="GD16" s="185"/>
      <c r="GE16" s="185"/>
      <c r="GF16" s="185"/>
      <c r="GG16" s="185"/>
      <c r="GH16" s="185"/>
      <c r="GI16" s="185"/>
      <c r="GJ16" s="185"/>
      <c r="GK16" s="185"/>
      <c r="GL16" s="185"/>
      <c r="GM16" s="185"/>
      <c r="GN16" s="185"/>
      <c r="GO16" s="185"/>
      <c r="GP16" s="185"/>
      <c r="GQ16" s="185"/>
      <c r="GR16" s="185"/>
      <c r="GS16" s="185"/>
      <c r="GT16" s="185"/>
      <c r="GU16" s="185"/>
      <c r="GV16" s="185"/>
      <c r="GW16" s="185"/>
      <c r="GX16" s="185"/>
      <c r="GY16" s="185"/>
      <c r="GZ16" s="185"/>
      <c r="HA16" s="185"/>
      <c r="HB16" s="185"/>
      <c r="HC16" s="185"/>
      <c r="HD16" s="185"/>
      <c r="HE16" s="185"/>
      <c r="HF16" s="185"/>
      <c r="HG16" s="185"/>
      <c r="HH16" s="185"/>
      <c r="HI16" s="185"/>
      <c r="HJ16" s="185"/>
      <c r="HK16" s="185"/>
      <c r="HL16" s="185"/>
      <c r="HM16" s="185"/>
      <c r="HN16" s="185"/>
      <c r="HO16" s="185"/>
      <c r="HP16" s="185"/>
      <c r="HQ16" s="185"/>
      <c r="HR16" s="185"/>
      <c r="HS16" s="185"/>
      <c r="HT16" s="185"/>
      <c r="HU16" s="185"/>
      <c r="HV16" s="185"/>
      <c r="HW16" s="185"/>
      <c r="HX16" s="185"/>
      <c r="HY16" s="185"/>
      <c r="HZ16" s="185"/>
      <c r="IA16" s="185"/>
      <c r="IB16" s="185"/>
      <c r="IC16" s="185"/>
      <c r="ID16" s="185"/>
      <c r="IE16" s="185"/>
      <c r="IF16" s="185"/>
      <c r="IG16" s="185"/>
      <c r="IH16" s="185"/>
      <c r="II16" s="185"/>
      <c r="IJ16" s="185"/>
      <c r="IK16" s="185"/>
      <c r="IL16" s="185"/>
      <c r="IM16" s="185"/>
      <c r="IN16" s="185"/>
      <c r="IO16" s="185"/>
      <c r="IP16" s="185"/>
      <c r="IQ16" s="185"/>
      <c r="IR16" s="185"/>
      <c r="IS16" s="185"/>
      <c r="IT16" s="185"/>
      <c r="IU16" s="185"/>
      <c r="IV16" s="185"/>
      <c r="IW16" s="185"/>
    </row>
    <row r="17" customFormat="false" ht="15.75" hidden="false" customHeight="false" outlineLevel="0" collapsed="false">
      <c r="A17" s="182" t="s">
        <v>323</v>
      </c>
      <c r="B17" s="183"/>
      <c r="C17" s="183" t="n">
        <v>0</v>
      </c>
      <c r="D17" s="183" t="n">
        <v>0</v>
      </c>
      <c r="E17" s="183" t="n">
        <v>0</v>
      </c>
      <c r="F17" s="183" t="n">
        <v>0</v>
      </c>
      <c r="G17" s="183" t="n">
        <v>0</v>
      </c>
      <c r="H17" s="183" t="n">
        <v>0</v>
      </c>
      <c r="I17" s="183" t="n">
        <v>0</v>
      </c>
      <c r="J17" s="183" t="n">
        <v>0</v>
      </c>
      <c r="K17" s="183" t="n">
        <v>0</v>
      </c>
      <c r="L17" s="183" t="n">
        <v>0</v>
      </c>
      <c r="M17" s="183" t="n">
        <v>0</v>
      </c>
      <c r="N17" s="183" t="n">
        <v>0</v>
      </c>
      <c r="O17" s="184" t="n">
        <f aca="false">N17</f>
        <v>0</v>
      </c>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185"/>
      <c r="ED17" s="185"/>
      <c r="EE17" s="185"/>
      <c r="EF17" s="185"/>
      <c r="EG17" s="185"/>
      <c r="EH17" s="185"/>
      <c r="EI17" s="185"/>
      <c r="EJ17" s="185"/>
      <c r="EK17" s="185"/>
      <c r="EL17" s="185"/>
      <c r="EM17" s="185"/>
      <c r="EN17" s="185"/>
      <c r="EO17" s="185"/>
      <c r="EP17" s="185"/>
      <c r="EQ17" s="185"/>
      <c r="ER17" s="185"/>
      <c r="ES17" s="185"/>
      <c r="ET17" s="185"/>
      <c r="EU17" s="185"/>
      <c r="EV17" s="185"/>
      <c r="EW17" s="185"/>
      <c r="EX17" s="185"/>
      <c r="EY17" s="185"/>
      <c r="EZ17" s="185"/>
      <c r="FA17" s="185"/>
      <c r="FB17" s="185"/>
      <c r="FC17" s="185"/>
      <c r="FD17" s="185"/>
      <c r="FE17" s="185"/>
      <c r="FF17" s="185"/>
      <c r="FG17" s="185"/>
      <c r="FH17" s="185"/>
      <c r="FI17" s="185"/>
      <c r="FJ17" s="185"/>
      <c r="FK17" s="185"/>
      <c r="FL17" s="185"/>
      <c r="FM17" s="185"/>
      <c r="FN17" s="185"/>
      <c r="FO17" s="185"/>
      <c r="FP17" s="185"/>
      <c r="FQ17" s="185"/>
      <c r="FR17" s="185"/>
      <c r="FS17" s="185"/>
      <c r="FT17" s="185"/>
      <c r="FU17" s="185"/>
      <c r="FV17" s="185"/>
      <c r="FW17" s="185"/>
      <c r="FX17" s="185"/>
      <c r="FY17" s="185"/>
      <c r="FZ17" s="185"/>
      <c r="GA17" s="185"/>
      <c r="GB17" s="185"/>
      <c r="GC17" s="185"/>
      <c r="GD17" s="185"/>
      <c r="GE17" s="185"/>
      <c r="GF17" s="185"/>
      <c r="GG17" s="185"/>
      <c r="GH17" s="185"/>
      <c r="GI17" s="185"/>
      <c r="GJ17" s="185"/>
      <c r="GK17" s="185"/>
      <c r="GL17" s="185"/>
      <c r="GM17" s="185"/>
      <c r="GN17" s="185"/>
      <c r="GO17" s="185"/>
      <c r="GP17" s="185"/>
      <c r="GQ17" s="185"/>
      <c r="GR17" s="185"/>
      <c r="GS17" s="185"/>
      <c r="GT17" s="185"/>
      <c r="GU17" s="185"/>
      <c r="GV17" s="185"/>
      <c r="GW17" s="185"/>
      <c r="GX17" s="185"/>
      <c r="GY17" s="185"/>
      <c r="GZ17" s="185"/>
      <c r="HA17" s="185"/>
      <c r="HB17" s="185"/>
      <c r="HC17" s="185"/>
      <c r="HD17" s="185"/>
      <c r="HE17" s="185"/>
      <c r="HF17" s="185"/>
      <c r="HG17" s="185"/>
      <c r="HH17" s="185"/>
      <c r="HI17" s="185"/>
      <c r="HJ17" s="185"/>
      <c r="HK17" s="185"/>
      <c r="HL17" s="185"/>
      <c r="HM17" s="185"/>
      <c r="HN17" s="185"/>
      <c r="HO17" s="185"/>
      <c r="HP17" s="185"/>
      <c r="HQ17" s="185"/>
      <c r="HR17" s="185"/>
      <c r="HS17" s="185"/>
      <c r="HT17" s="185"/>
      <c r="HU17" s="185"/>
      <c r="HV17" s="185"/>
      <c r="HW17" s="185"/>
      <c r="HX17" s="185"/>
      <c r="HY17" s="185"/>
      <c r="HZ17" s="185"/>
      <c r="IA17" s="185"/>
      <c r="IB17" s="185"/>
      <c r="IC17" s="185"/>
      <c r="ID17" s="185"/>
      <c r="IE17" s="185"/>
      <c r="IF17" s="185"/>
      <c r="IG17" s="185"/>
      <c r="IH17" s="185"/>
      <c r="II17" s="185"/>
      <c r="IJ17" s="185"/>
      <c r="IK17" s="185"/>
      <c r="IL17" s="185"/>
      <c r="IM17" s="185"/>
      <c r="IN17" s="185"/>
      <c r="IO17" s="185"/>
      <c r="IP17" s="185"/>
      <c r="IQ17" s="185"/>
      <c r="IR17" s="185"/>
      <c r="IS17" s="185"/>
      <c r="IT17" s="185"/>
      <c r="IU17" s="185"/>
      <c r="IV17" s="185"/>
      <c r="IW17" s="185"/>
    </row>
    <row r="18" customFormat="false" ht="15.75" hidden="false" customHeight="false" outlineLevel="0" collapsed="false">
      <c r="A18" s="182" t="s">
        <v>324</v>
      </c>
      <c r="B18" s="183"/>
      <c r="C18" s="183" t="n">
        <v>0</v>
      </c>
      <c r="D18" s="183" t="n">
        <v>0</v>
      </c>
      <c r="E18" s="183" t="n">
        <v>0</v>
      </c>
      <c r="F18" s="183" t="n">
        <v>0</v>
      </c>
      <c r="G18" s="183" t="n">
        <v>0</v>
      </c>
      <c r="H18" s="183" t="n">
        <v>0</v>
      </c>
      <c r="I18" s="183" t="n">
        <v>0</v>
      </c>
      <c r="J18" s="183" t="n">
        <v>0</v>
      </c>
      <c r="K18" s="183" t="n">
        <v>0</v>
      </c>
      <c r="L18" s="183" t="n">
        <v>0</v>
      </c>
      <c r="M18" s="183" t="n">
        <v>0</v>
      </c>
      <c r="N18" s="183" t="n">
        <v>0</v>
      </c>
      <c r="O18" s="184" t="n">
        <f aca="false">N18</f>
        <v>0</v>
      </c>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c r="FN18" s="185"/>
      <c r="FO18" s="185"/>
      <c r="FP18" s="185"/>
      <c r="FQ18" s="185"/>
      <c r="FR18" s="185"/>
      <c r="FS18" s="185"/>
      <c r="FT18" s="185"/>
      <c r="FU18" s="185"/>
      <c r="FV18" s="185"/>
      <c r="FW18" s="185"/>
      <c r="FX18" s="185"/>
      <c r="FY18" s="185"/>
      <c r="FZ18" s="185"/>
      <c r="GA18" s="185"/>
      <c r="GB18" s="185"/>
      <c r="GC18" s="185"/>
      <c r="GD18" s="185"/>
      <c r="GE18" s="185"/>
      <c r="GF18" s="185"/>
      <c r="GG18" s="185"/>
      <c r="GH18" s="185"/>
      <c r="GI18" s="185"/>
      <c r="GJ18" s="185"/>
      <c r="GK18" s="185"/>
      <c r="GL18" s="185"/>
      <c r="GM18" s="185"/>
      <c r="GN18" s="185"/>
      <c r="GO18" s="185"/>
      <c r="GP18" s="185"/>
      <c r="GQ18" s="185"/>
      <c r="GR18" s="185"/>
      <c r="GS18" s="185"/>
      <c r="GT18" s="185"/>
      <c r="GU18" s="185"/>
      <c r="GV18" s="185"/>
      <c r="GW18" s="185"/>
      <c r="GX18" s="185"/>
      <c r="GY18" s="185"/>
      <c r="GZ18" s="185"/>
      <c r="HA18" s="185"/>
      <c r="HB18" s="185"/>
      <c r="HC18" s="185"/>
      <c r="HD18" s="185"/>
      <c r="HE18" s="185"/>
      <c r="HF18" s="185"/>
      <c r="HG18" s="185"/>
      <c r="HH18" s="185"/>
      <c r="HI18" s="185"/>
      <c r="HJ18" s="185"/>
      <c r="HK18" s="185"/>
      <c r="HL18" s="185"/>
      <c r="HM18" s="185"/>
      <c r="HN18" s="185"/>
      <c r="HO18" s="185"/>
      <c r="HP18" s="185"/>
      <c r="HQ18" s="185"/>
      <c r="HR18" s="185"/>
      <c r="HS18" s="185"/>
      <c r="HT18" s="185"/>
      <c r="HU18" s="185"/>
      <c r="HV18" s="185"/>
      <c r="HW18" s="185"/>
      <c r="HX18" s="185"/>
      <c r="HY18" s="185"/>
      <c r="HZ18" s="185"/>
      <c r="IA18" s="185"/>
      <c r="IB18" s="185"/>
      <c r="IC18" s="185"/>
      <c r="ID18" s="185"/>
      <c r="IE18" s="185"/>
      <c r="IF18" s="185"/>
      <c r="IG18" s="185"/>
      <c r="IH18" s="185"/>
      <c r="II18" s="185"/>
      <c r="IJ18" s="185"/>
      <c r="IK18" s="185"/>
      <c r="IL18" s="185"/>
      <c r="IM18" s="185"/>
      <c r="IN18" s="185"/>
      <c r="IO18" s="185"/>
      <c r="IP18" s="185"/>
      <c r="IQ18" s="185"/>
      <c r="IR18" s="185"/>
      <c r="IS18" s="185"/>
      <c r="IT18" s="185"/>
      <c r="IU18" s="185"/>
      <c r="IV18" s="185"/>
      <c r="IW18" s="185"/>
    </row>
    <row r="19" customFormat="false" ht="15.75" hidden="false" customHeight="false" outlineLevel="0" collapsed="false">
      <c r="A19" s="182" t="s">
        <v>325</v>
      </c>
      <c r="B19" s="183"/>
      <c r="C19" s="183" t="n">
        <v>0</v>
      </c>
      <c r="D19" s="183" t="n">
        <v>0</v>
      </c>
      <c r="E19" s="183" t="n">
        <v>0</v>
      </c>
      <c r="F19" s="183" t="n">
        <v>0</v>
      </c>
      <c r="G19" s="183" t="n">
        <v>0</v>
      </c>
      <c r="H19" s="183" t="n">
        <v>0</v>
      </c>
      <c r="I19" s="183" t="n">
        <v>0</v>
      </c>
      <c r="J19" s="183" t="n">
        <v>0</v>
      </c>
      <c r="K19" s="183" t="n">
        <v>0</v>
      </c>
      <c r="L19" s="183" t="n">
        <v>0</v>
      </c>
      <c r="M19" s="183" t="n">
        <v>0</v>
      </c>
      <c r="N19" s="183" t="n">
        <v>0</v>
      </c>
      <c r="O19" s="184" t="n">
        <f aca="false">N19</f>
        <v>0</v>
      </c>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85"/>
      <c r="DF19" s="185"/>
      <c r="DG19" s="185"/>
      <c r="DH19" s="185"/>
      <c r="DI19" s="185"/>
      <c r="DJ19" s="185"/>
      <c r="DK19" s="185"/>
      <c r="DL19" s="185"/>
      <c r="DM19" s="185"/>
      <c r="DN19" s="185"/>
      <c r="DO19" s="185"/>
      <c r="DP19" s="185"/>
      <c r="DQ19" s="185"/>
      <c r="DR19" s="185"/>
      <c r="DS19" s="185"/>
      <c r="DT19" s="185"/>
      <c r="DU19" s="185"/>
      <c r="DV19" s="185"/>
      <c r="DW19" s="185"/>
      <c r="DX19" s="185"/>
      <c r="DY19" s="185"/>
      <c r="DZ19" s="185"/>
      <c r="EA19" s="185"/>
      <c r="EB19" s="185"/>
      <c r="EC19" s="185"/>
      <c r="ED19" s="185"/>
      <c r="EE19" s="185"/>
      <c r="EF19" s="185"/>
      <c r="EG19" s="185"/>
      <c r="EH19" s="185"/>
      <c r="EI19" s="185"/>
      <c r="EJ19" s="185"/>
      <c r="EK19" s="185"/>
      <c r="EL19" s="185"/>
      <c r="EM19" s="185"/>
      <c r="EN19" s="185"/>
      <c r="EO19" s="185"/>
      <c r="EP19" s="185"/>
      <c r="EQ19" s="185"/>
      <c r="ER19" s="185"/>
      <c r="ES19" s="185"/>
      <c r="ET19" s="185"/>
      <c r="EU19" s="185"/>
      <c r="EV19" s="185"/>
      <c r="EW19" s="185"/>
      <c r="EX19" s="185"/>
      <c r="EY19" s="185"/>
      <c r="EZ19" s="185"/>
      <c r="FA19" s="185"/>
      <c r="FB19" s="185"/>
      <c r="FC19" s="185"/>
      <c r="FD19" s="185"/>
      <c r="FE19" s="185"/>
      <c r="FF19" s="185"/>
      <c r="FG19" s="185"/>
      <c r="FH19" s="185"/>
      <c r="FI19" s="185"/>
      <c r="FJ19" s="185"/>
      <c r="FK19" s="185"/>
      <c r="FL19" s="185"/>
      <c r="FM19" s="185"/>
      <c r="FN19" s="185"/>
      <c r="FO19" s="185"/>
      <c r="FP19" s="185"/>
      <c r="FQ19" s="185"/>
      <c r="FR19" s="185"/>
      <c r="FS19" s="185"/>
      <c r="FT19" s="185"/>
      <c r="FU19" s="185"/>
      <c r="FV19" s="185"/>
      <c r="FW19" s="185"/>
      <c r="FX19" s="185"/>
      <c r="FY19" s="185"/>
      <c r="FZ19" s="185"/>
      <c r="GA19" s="185"/>
      <c r="GB19" s="185"/>
      <c r="GC19" s="185"/>
      <c r="GD19" s="185"/>
      <c r="GE19" s="185"/>
      <c r="GF19" s="185"/>
      <c r="GG19" s="185"/>
      <c r="GH19" s="185"/>
      <c r="GI19" s="185"/>
      <c r="GJ19" s="185"/>
      <c r="GK19" s="185"/>
      <c r="GL19" s="185"/>
      <c r="GM19" s="185"/>
      <c r="GN19" s="185"/>
      <c r="GO19" s="185"/>
      <c r="GP19" s="185"/>
      <c r="GQ19" s="185"/>
      <c r="GR19" s="185"/>
      <c r="GS19" s="185"/>
      <c r="GT19" s="185"/>
      <c r="GU19" s="185"/>
      <c r="GV19" s="185"/>
      <c r="GW19" s="185"/>
      <c r="GX19" s="185"/>
      <c r="GY19" s="185"/>
      <c r="GZ19" s="185"/>
      <c r="HA19" s="185"/>
      <c r="HB19" s="185"/>
      <c r="HC19" s="185"/>
      <c r="HD19" s="185"/>
      <c r="HE19" s="185"/>
      <c r="HF19" s="185"/>
      <c r="HG19" s="185"/>
      <c r="HH19" s="185"/>
      <c r="HI19" s="185"/>
      <c r="HJ19" s="185"/>
      <c r="HK19" s="185"/>
      <c r="HL19" s="185"/>
      <c r="HM19" s="185"/>
      <c r="HN19" s="185"/>
      <c r="HO19" s="185"/>
      <c r="HP19" s="185"/>
      <c r="HQ19" s="185"/>
      <c r="HR19" s="185"/>
      <c r="HS19" s="185"/>
      <c r="HT19" s="185"/>
      <c r="HU19" s="185"/>
      <c r="HV19" s="185"/>
      <c r="HW19" s="185"/>
      <c r="HX19" s="185"/>
      <c r="HY19" s="185"/>
      <c r="HZ19" s="185"/>
      <c r="IA19" s="185"/>
      <c r="IB19" s="185"/>
      <c r="IC19" s="185"/>
      <c r="ID19" s="185"/>
      <c r="IE19" s="185"/>
      <c r="IF19" s="185"/>
      <c r="IG19" s="185"/>
      <c r="IH19" s="185"/>
      <c r="II19" s="185"/>
      <c r="IJ19" s="185"/>
      <c r="IK19" s="185"/>
      <c r="IL19" s="185"/>
      <c r="IM19" s="185"/>
      <c r="IN19" s="185"/>
      <c r="IO19" s="185"/>
      <c r="IP19" s="185"/>
      <c r="IQ19" s="185"/>
      <c r="IR19" s="185"/>
      <c r="IS19" s="185"/>
      <c r="IT19" s="185"/>
      <c r="IU19" s="185"/>
      <c r="IV19" s="185"/>
      <c r="IW19" s="185"/>
    </row>
    <row r="20" customFormat="false" ht="15.75" hidden="false" customHeight="false" outlineLevel="0" collapsed="false">
      <c r="A20" s="182" t="s">
        <v>127</v>
      </c>
      <c r="B20" s="183"/>
      <c r="C20" s="183" t="n">
        <v>0</v>
      </c>
      <c r="D20" s="183" t="n">
        <v>0</v>
      </c>
      <c r="E20" s="183" t="n">
        <v>0</v>
      </c>
      <c r="F20" s="183" t="n">
        <v>0</v>
      </c>
      <c r="G20" s="183" t="n">
        <v>0</v>
      </c>
      <c r="H20" s="183" t="n">
        <v>0</v>
      </c>
      <c r="I20" s="183" t="n">
        <v>0</v>
      </c>
      <c r="J20" s="183" t="n">
        <v>0</v>
      </c>
      <c r="K20" s="183" t="n">
        <v>0</v>
      </c>
      <c r="L20" s="183" t="n">
        <v>0</v>
      </c>
      <c r="M20" s="183" t="n">
        <v>0</v>
      </c>
      <c r="N20" s="183" t="n">
        <v>0</v>
      </c>
      <c r="O20" s="184" t="n">
        <f aca="false">N20</f>
        <v>0</v>
      </c>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c r="FD20" s="185"/>
      <c r="FE20" s="185"/>
      <c r="FF20" s="185"/>
      <c r="FG20" s="185"/>
      <c r="FH20" s="185"/>
      <c r="FI20" s="185"/>
      <c r="FJ20" s="185"/>
      <c r="FK20" s="185"/>
      <c r="FL20" s="185"/>
      <c r="FM20" s="185"/>
      <c r="FN20" s="185"/>
      <c r="FO20" s="185"/>
      <c r="FP20" s="185"/>
      <c r="FQ20" s="185"/>
      <c r="FR20" s="185"/>
      <c r="FS20" s="185"/>
      <c r="FT20" s="185"/>
      <c r="FU20" s="185"/>
      <c r="FV20" s="185"/>
      <c r="FW20" s="185"/>
      <c r="FX20" s="185"/>
      <c r="FY20" s="185"/>
      <c r="FZ20" s="185"/>
      <c r="GA20" s="185"/>
      <c r="GB20" s="185"/>
      <c r="GC20" s="185"/>
      <c r="GD20" s="185"/>
      <c r="GE20" s="185"/>
      <c r="GF20" s="185"/>
      <c r="GG20" s="185"/>
      <c r="GH20" s="185"/>
      <c r="GI20" s="185"/>
      <c r="GJ20" s="185"/>
      <c r="GK20" s="185"/>
      <c r="GL20" s="185"/>
      <c r="GM20" s="185"/>
      <c r="GN20" s="185"/>
      <c r="GO20" s="185"/>
      <c r="GP20" s="185"/>
      <c r="GQ20" s="185"/>
      <c r="GR20" s="185"/>
      <c r="GS20" s="185"/>
      <c r="GT20" s="185"/>
      <c r="GU20" s="185"/>
      <c r="GV20" s="185"/>
      <c r="GW20" s="185"/>
      <c r="GX20" s="185"/>
      <c r="GY20" s="185"/>
      <c r="GZ20" s="185"/>
      <c r="HA20" s="185"/>
      <c r="HB20" s="185"/>
      <c r="HC20" s="185"/>
      <c r="HD20" s="185"/>
      <c r="HE20" s="185"/>
      <c r="HF20" s="185"/>
      <c r="HG20" s="185"/>
      <c r="HH20" s="185"/>
      <c r="HI20" s="185"/>
      <c r="HJ20" s="185"/>
      <c r="HK20" s="185"/>
      <c r="HL20" s="185"/>
      <c r="HM20" s="185"/>
      <c r="HN20" s="185"/>
      <c r="HO20" s="185"/>
      <c r="HP20" s="185"/>
      <c r="HQ20" s="185"/>
      <c r="HR20" s="185"/>
      <c r="HS20" s="185"/>
      <c r="HT20" s="185"/>
      <c r="HU20" s="185"/>
      <c r="HV20" s="185"/>
      <c r="HW20" s="185"/>
      <c r="HX20" s="185"/>
      <c r="HY20" s="185"/>
      <c r="HZ20" s="185"/>
      <c r="IA20" s="185"/>
      <c r="IB20" s="185"/>
      <c r="IC20" s="185"/>
      <c r="ID20" s="185"/>
      <c r="IE20" s="185"/>
      <c r="IF20" s="185"/>
      <c r="IG20" s="185"/>
      <c r="IH20" s="185"/>
      <c r="II20" s="185"/>
      <c r="IJ20" s="185"/>
      <c r="IK20" s="185"/>
      <c r="IL20" s="185"/>
      <c r="IM20" s="185"/>
      <c r="IN20" s="185"/>
      <c r="IO20" s="185"/>
      <c r="IP20" s="185"/>
      <c r="IQ20" s="185"/>
      <c r="IR20" s="185"/>
      <c r="IS20" s="185"/>
      <c r="IT20" s="185"/>
      <c r="IU20" s="185"/>
      <c r="IV20" s="185"/>
      <c r="IW20" s="185"/>
    </row>
    <row r="21" customFormat="false" ht="15.75" hidden="false" customHeight="false" outlineLevel="0" collapsed="false">
      <c r="A21" s="182" t="s">
        <v>129</v>
      </c>
      <c r="B21" s="183"/>
      <c r="C21" s="183" t="n">
        <v>0</v>
      </c>
      <c r="D21" s="183" t="n">
        <v>0</v>
      </c>
      <c r="E21" s="183" t="n">
        <v>0</v>
      </c>
      <c r="F21" s="183" t="n">
        <v>0</v>
      </c>
      <c r="G21" s="183" t="n">
        <v>0</v>
      </c>
      <c r="H21" s="183" t="n">
        <v>0</v>
      </c>
      <c r="I21" s="183" t="n">
        <v>0</v>
      </c>
      <c r="J21" s="183" t="n">
        <v>0</v>
      </c>
      <c r="K21" s="183" t="n">
        <v>0</v>
      </c>
      <c r="L21" s="183" t="n">
        <v>0</v>
      </c>
      <c r="M21" s="183" t="n">
        <v>0</v>
      </c>
      <c r="N21" s="183" t="n">
        <v>0</v>
      </c>
      <c r="O21" s="184" t="n">
        <f aca="false">N21</f>
        <v>0</v>
      </c>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c r="GO21" s="185"/>
      <c r="GP21" s="185"/>
      <c r="GQ21" s="185"/>
      <c r="GR21" s="185"/>
      <c r="GS21" s="185"/>
      <c r="GT21" s="185"/>
      <c r="GU21" s="185"/>
      <c r="GV21" s="185"/>
      <c r="GW21" s="185"/>
      <c r="GX21" s="185"/>
      <c r="GY21" s="185"/>
      <c r="GZ21" s="185"/>
      <c r="HA21" s="185"/>
      <c r="HB21" s="185"/>
      <c r="HC21" s="185"/>
      <c r="HD21" s="185"/>
      <c r="HE21" s="185"/>
      <c r="HF21" s="185"/>
      <c r="HG21" s="185"/>
      <c r="HH21" s="185"/>
      <c r="HI21" s="185"/>
      <c r="HJ21" s="185"/>
      <c r="HK21" s="185"/>
      <c r="HL21" s="185"/>
      <c r="HM21" s="185"/>
      <c r="HN21" s="185"/>
      <c r="HO21" s="185"/>
      <c r="HP21" s="185"/>
      <c r="HQ21" s="185"/>
      <c r="HR21" s="185"/>
      <c r="HS21" s="185"/>
      <c r="HT21" s="185"/>
      <c r="HU21" s="185"/>
      <c r="HV21" s="185"/>
      <c r="HW21" s="185"/>
      <c r="HX21" s="185"/>
      <c r="HY21" s="185"/>
      <c r="HZ21" s="185"/>
      <c r="IA21" s="185"/>
      <c r="IB21" s="185"/>
      <c r="IC21" s="185"/>
      <c r="ID21" s="185"/>
      <c r="IE21" s="185"/>
      <c r="IF21" s="185"/>
      <c r="IG21" s="185"/>
      <c r="IH21" s="185"/>
      <c r="II21" s="185"/>
      <c r="IJ21" s="185"/>
      <c r="IK21" s="185"/>
      <c r="IL21" s="185"/>
      <c r="IM21" s="185"/>
      <c r="IN21" s="185"/>
      <c r="IO21" s="185"/>
      <c r="IP21" s="185"/>
      <c r="IQ21" s="185"/>
      <c r="IR21" s="185"/>
      <c r="IS21" s="185"/>
      <c r="IT21" s="185"/>
      <c r="IU21" s="185"/>
      <c r="IV21" s="185"/>
      <c r="IW21" s="185"/>
    </row>
    <row r="22" customFormat="false" ht="15.75" hidden="false" customHeight="false" outlineLevel="0" collapsed="false">
      <c r="A22" s="182" t="s">
        <v>326</v>
      </c>
      <c r="B22" s="183"/>
      <c r="C22" s="183"/>
      <c r="D22" s="183"/>
      <c r="E22" s="183"/>
      <c r="F22" s="183"/>
      <c r="G22" s="183"/>
      <c r="H22" s="183"/>
      <c r="I22" s="183"/>
      <c r="J22" s="183"/>
      <c r="K22" s="183"/>
      <c r="L22" s="183"/>
      <c r="M22" s="183"/>
      <c r="N22" s="183"/>
      <c r="O22" s="184" t="n">
        <f aca="false">N22</f>
        <v>0</v>
      </c>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c r="DH22" s="185"/>
      <c r="DI22" s="185"/>
      <c r="DJ22" s="185"/>
      <c r="DK22" s="185"/>
      <c r="DL22" s="185"/>
      <c r="DM22" s="185"/>
      <c r="DN22" s="185"/>
      <c r="DO22" s="185"/>
      <c r="DP22" s="185"/>
      <c r="DQ22" s="185"/>
      <c r="DR22" s="185"/>
      <c r="DS22" s="185"/>
      <c r="DT22" s="185"/>
      <c r="DU22" s="185"/>
      <c r="DV22" s="185"/>
      <c r="DW22" s="185"/>
      <c r="DX22" s="185"/>
      <c r="DY22" s="185"/>
      <c r="DZ22" s="185"/>
      <c r="EA22" s="185"/>
      <c r="EB22" s="185"/>
      <c r="EC22" s="185"/>
      <c r="ED22" s="185"/>
      <c r="EE22" s="185"/>
      <c r="EF22" s="185"/>
      <c r="EG22" s="185"/>
      <c r="EH22" s="185"/>
      <c r="EI22" s="185"/>
      <c r="EJ22" s="185"/>
      <c r="EK22" s="185"/>
      <c r="EL22" s="185"/>
      <c r="EM22" s="185"/>
      <c r="EN22" s="185"/>
      <c r="EO22" s="185"/>
      <c r="EP22" s="185"/>
      <c r="EQ22" s="185"/>
      <c r="ER22" s="185"/>
      <c r="ES22" s="185"/>
      <c r="ET22" s="185"/>
      <c r="EU22" s="185"/>
      <c r="EV22" s="185"/>
      <c r="EW22" s="185"/>
      <c r="EX22" s="185"/>
      <c r="EY22" s="185"/>
      <c r="EZ22" s="185"/>
      <c r="FA22" s="185"/>
      <c r="FB22" s="185"/>
      <c r="FC22" s="185"/>
      <c r="FD22" s="185"/>
      <c r="FE22" s="185"/>
      <c r="FF22" s="185"/>
      <c r="FG22" s="185"/>
      <c r="FH22" s="185"/>
      <c r="FI22" s="185"/>
      <c r="FJ22" s="185"/>
      <c r="FK22" s="185"/>
      <c r="FL22" s="185"/>
      <c r="FM22" s="185"/>
      <c r="FN22" s="185"/>
      <c r="FO22" s="185"/>
      <c r="FP22" s="185"/>
      <c r="FQ22" s="185"/>
      <c r="FR22" s="185"/>
      <c r="FS22" s="185"/>
      <c r="FT22" s="185"/>
      <c r="FU22" s="185"/>
      <c r="FV22" s="185"/>
      <c r="FW22" s="185"/>
      <c r="FX22" s="185"/>
      <c r="FY22" s="185"/>
      <c r="FZ22" s="185"/>
      <c r="GA22" s="185"/>
      <c r="GB22" s="185"/>
      <c r="GC22" s="185"/>
      <c r="GD22" s="185"/>
      <c r="GE22" s="185"/>
      <c r="GF22" s="185"/>
      <c r="GG22" s="185"/>
      <c r="GH22" s="185"/>
      <c r="GI22" s="185"/>
      <c r="GJ22" s="185"/>
      <c r="GK22" s="185"/>
      <c r="GL22" s="185"/>
      <c r="GM22" s="185"/>
      <c r="GN22" s="185"/>
      <c r="GO22" s="185"/>
      <c r="GP22" s="185"/>
      <c r="GQ22" s="185"/>
      <c r="GR22" s="185"/>
      <c r="GS22" s="185"/>
      <c r="GT22" s="185"/>
      <c r="GU22" s="185"/>
      <c r="GV22" s="185"/>
      <c r="GW22" s="185"/>
      <c r="GX22" s="185"/>
      <c r="GY22" s="185"/>
      <c r="GZ22" s="185"/>
      <c r="HA22" s="185"/>
      <c r="HB22" s="185"/>
      <c r="HC22" s="185"/>
      <c r="HD22" s="185"/>
      <c r="HE22" s="185"/>
      <c r="HF22" s="185"/>
      <c r="HG22" s="185"/>
      <c r="HH22" s="185"/>
      <c r="HI22" s="185"/>
      <c r="HJ22" s="185"/>
      <c r="HK22" s="185"/>
      <c r="HL22" s="185"/>
      <c r="HM22" s="185"/>
      <c r="HN22" s="185"/>
      <c r="HO22" s="185"/>
      <c r="HP22" s="185"/>
      <c r="HQ22" s="185"/>
      <c r="HR22" s="185"/>
      <c r="HS22" s="185"/>
      <c r="HT22" s="185"/>
      <c r="HU22" s="185"/>
      <c r="HV22" s="185"/>
      <c r="HW22" s="185"/>
      <c r="HX22" s="185"/>
      <c r="HY22" s="185"/>
      <c r="HZ22" s="185"/>
      <c r="IA22" s="185"/>
      <c r="IB22" s="185"/>
      <c r="IC22" s="185"/>
      <c r="ID22" s="185"/>
      <c r="IE22" s="185"/>
      <c r="IF22" s="185"/>
      <c r="IG22" s="185"/>
      <c r="IH22" s="185"/>
      <c r="II22" s="185"/>
      <c r="IJ22" s="185"/>
      <c r="IK22" s="185"/>
      <c r="IL22" s="185"/>
      <c r="IM22" s="185"/>
      <c r="IN22" s="185"/>
      <c r="IO22" s="185"/>
      <c r="IP22" s="185"/>
      <c r="IQ22" s="185"/>
      <c r="IR22" s="185"/>
      <c r="IS22" s="185"/>
      <c r="IT22" s="185"/>
      <c r="IU22" s="185"/>
      <c r="IV22" s="185"/>
      <c r="IW22" s="185"/>
    </row>
    <row r="23" customFormat="false" ht="15.75" hidden="false" customHeight="false" outlineLevel="0" collapsed="false">
      <c r="A23" s="182" t="s">
        <v>327</v>
      </c>
      <c r="B23" s="183"/>
      <c r="C23" s="183"/>
      <c r="D23" s="183"/>
      <c r="E23" s="183"/>
      <c r="F23" s="183"/>
      <c r="G23" s="183"/>
      <c r="H23" s="183"/>
      <c r="I23" s="183"/>
      <c r="J23" s="183"/>
      <c r="K23" s="183"/>
      <c r="L23" s="183"/>
      <c r="M23" s="183"/>
      <c r="N23" s="183"/>
      <c r="O23" s="184" t="n">
        <f aca="false">N23</f>
        <v>0</v>
      </c>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H23" s="185"/>
      <c r="DI23" s="185"/>
      <c r="DJ23" s="185"/>
      <c r="DK23" s="185"/>
      <c r="DL23" s="185"/>
      <c r="DM23" s="185"/>
      <c r="DN23" s="185"/>
      <c r="DO23" s="185"/>
      <c r="DP23" s="185"/>
      <c r="DQ23" s="185"/>
      <c r="DR23" s="185"/>
      <c r="DS23" s="185"/>
      <c r="DT23" s="185"/>
      <c r="DU23" s="185"/>
      <c r="DV23" s="185"/>
      <c r="DW23" s="185"/>
      <c r="DX23" s="185"/>
      <c r="DY23" s="185"/>
      <c r="DZ23" s="185"/>
      <c r="EA23" s="185"/>
      <c r="EB23" s="185"/>
      <c r="EC23" s="185"/>
      <c r="ED23" s="185"/>
      <c r="EE23" s="185"/>
      <c r="EF23" s="185"/>
      <c r="EG23" s="185"/>
      <c r="EH23" s="185"/>
      <c r="EI23" s="185"/>
      <c r="EJ23" s="185"/>
      <c r="EK23" s="185"/>
      <c r="EL23" s="185"/>
      <c r="EM23" s="185"/>
      <c r="EN23" s="185"/>
      <c r="EO23" s="185"/>
      <c r="EP23" s="185"/>
      <c r="EQ23" s="185"/>
      <c r="ER23" s="185"/>
      <c r="ES23" s="185"/>
      <c r="ET23" s="185"/>
      <c r="EU23" s="185"/>
      <c r="EV23" s="185"/>
      <c r="EW23" s="185"/>
      <c r="EX23" s="185"/>
      <c r="EY23" s="185"/>
      <c r="EZ23" s="185"/>
      <c r="FA23" s="185"/>
      <c r="FB23" s="185"/>
      <c r="FC23" s="185"/>
      <c r="FD23" s="185"/>
      <c r="FE23" s="185"/>
      <c r="FF23" s="185"/>
      <c r="FG23" s="185"/>
      <c r="FH23" s="185"/>
      <c r="FI23" s="185"/>
      <c r="FJ23" s="185"/>
      <c r="FK23" s="185"/>
      <c r="FL23" s="185"/>
      <c r="FM23" s="185"/>
      <c r="FN23" s="185"/>
      <c r="FO23" s="185"/>
      <c r="FP23" s="185"/>
      <c r="FQ23" s="185"/>
      <c r="FR23" s="185"/>
      <c r="FS23" s="185"/>
      <c r="FT23" s="185"/>
      <c r="FU23" s="185"/>
      <c r="FV23" s="185"/>
      <c r="FW23" s="185"/>
      <c r="FX23" s="185"/>
      <c r="FY23" s="185"/>
      <c r="FZ23" s="185"/>
      <c r="GA23" s="185"/>
      <c r="GB23" s="185"/>
      <c r="GC23" s="185"/>
      <c r="GD23" s="185"/>
      <c r="GE23" s="185"/>
      <c r="GF23" s="185"/>
      <c r="GG23" s="185"/>
      <c r="GH23" s="185"/>
      <c r="GI23" s="185"/>
      <c r="GJ23" s="185"/>
      <c r="GK23" s="185"/>
      <c r="GL23" s="185"/>
      <c r="GM23" s="185"/>
      <c r="GN23" s="185"/>
      <c r="GO23" s="185"/>
      <c r="GP23" s="185"/>
      <c r="GQ23" s="185"/>
      <c r="GR23" s="185"/>
      <c r="GS23" s="185"/>
      <c r="GT23" s="185"/>
      <c r="GU23" s="185"/>
      <c r="GV23" s="185"/>
      <c r="GW23" s="185"/>
      <c r="GX23" s="185"/>
      <c r="GY23" s="185"/>
      <c r="GZ23" s="185"/>
      <c r="HA23" s="185"/>
      <c r="HB23" s="185"/>
      <c r="HC23" s="185"/>
      <c r="HD23" s="185"/>
      <c r="HE23" s="185"/>
      <c r="HF23" s="185"/>
      <c r="HG23" s="185"/>
      <c r="HH23" s="185"/>
      <c r="HI23" s="185"/>
      <c r="HJ23" s="185"/>
      <c r="HK23" s="185"/>
      <c r="HL23" s="185"/>
      <c r="HM23" s="185"/>
      <c r="HN23" s="185"/>
      <c r="HO23" s="185"/>
      <c r="HP23" s="185"/>
      <c r="HQ23" s="185"/>
      <c r="HR23" s="185"/>
      <c r="HS23" s="185"/>
      <c r="HT23" s="185"/>
      <c r="HU23" s="185"/>
      <c r="HV23" s="185"/>
      <c r="HW23" s="185"/>
      <c r="HX23" s="185"/>
      <c r="HY23" s="185"/>
      <c r="HZ23" s="185"/>
      <c r="IA23" s="185"/>
      <c r="IB23" s="185"/>
      <c r="IC23" s="185"/>
      <c r="ID23" s="185"/>
      <c r="IE23" s="185"/>
      <c r="IF23" s="185"/>
      <c r="IG23" s="185"/>
      <c r="IH23" s="185"/>
      <c r="II23" s="185"/>
      <c r="IJ23" s="185"/>
      <c r="IK23" s="185"/>
      <c r="IL23" s="185"/>
      <c r="IM23" s="185"/>
      <c r="IN23" s="185"/>
      <c r="IO23" s="185"/>
      <c r="IP23" s="185"/>
      <c r="IQ23" s="185"/>
      <c r="IR23" s="185"/>
      <c r="IS23" s="185"/>
      <c r="IT23" s="185"/>
      <c r="IU23" s="185"/>
      <c r="IV23" s="185"/>
      <c r="IW23" s="185"/>
    </row>
    <row r="24" customFormat="false" ht="15.75" hidden="false" customHeight="false" outlineLevel="0" collapsed="false">
      <c r="A24" s="182" t="s">
        <v>328</v>
      </c>
      <c r="B24" s="183"/>
      <c r="C24" s="183"/>
      <c r="D24" s="183"/>
      <c r="E24" s="183"/>
      <c r="F24" s="183"/>
      <c r="G24" s="183"/>
      <c r="H24" s="183"/>
      <c r="I24" s="183"/>
      <c r="J24" s="183"/>
      <c r="K24" s="183"/>
      <c r="L24" s="183"/>
      <c r="M24" s="183"/>
      <c r="N24" s="183"/>
      <c r="O24" s="184" t="n">
        <f aca="false">N24</f>
        <v>0</v>
      </c>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5"/>
      <c r="FM24" s="185"/>
      <c r="FN24" s="185"/>
      <c r="FO24" s="185"/>
      <c r="FP24" s="185"/>
      <c r="FQ24" s="185"/>
      <c r="FR24" s="185"/>
      <c r="FS24" s="185"/>
      <c r="FT24" s="185"/>
      <c r="FU24" s="185"/>
      <c r="FV24" s="185"/>
      <c r="FW24" s="185"/>
      <c r="FX24" s="185"/>
      <c r="FY24" s="185"/>
      <c r="FZ24" s="185"/>
      <c r="GA24" s="185"/>
      <c r="GB24" s="185"/>
      <c r="GC24" s="185"/>
      <c r="GD24" s="185"/>
      <c r="GE24" s="185"/>
      <c r="GF24" s="185"/>
      <c r="GG24" s="185"/>
      <c r="GH24" s="185"/>
      <c r="GI24" s="185"/>
      <c r="GJ24" s="185"/>
      <c r="GK24" s="185"/>
      <c r="GL24" s="185"/>
      <c r="GM24" s="185"/>
      <c r="GN24" s="185"/>
      <c r="GO24" s="185"/>
      <c r="GP24" s="185"/>
      <c r="GQ24" s="185"/>
      <c r="GR24" s="185"/>
      <c r="GS24" s="185"/>
      <c r="GT24" s="185"/>
      <c r="GU24" s="185"/>
      <c r="GV24" s="185"/>
      <c r="GW24" s="185"/>
      <c r="GX24" s="185"/>
      <c r="GY24" s="185"/>
      <c r="GZ24" s="185"/>
      <c r="HA24" s="185"/>
      <c r="HB24" s="185"/>
      <c r="HC24" s="185"/>
      <c r="HD24" s="185"/>
      <c r="HE24" s="185"/>
      <c r="HF24" s="185"/>
      <c r="HG24" s="185"/>
      <c r="HH24" s="185"/>
      <c r="HI24" s="185"/>
      <c r="HJ24" s="185"/>
      <c r="HK24" s="185"/>
      <c r="HL24" s="185"/>
      <c r="HM24" s="185"/>
      <c r="HN24" s="185"/>
      <c r="HO24" s="185"/>
      <c r="HP24" s="185"/>
      <c r="HQ24" s="185"/>
      <c r="HR24" s="185"/>
      <c r="HS24" s="185"/>
      <c r="HT24" s="185"/>
      <c r="HU24" s="185"/>
      <c r="HV24" s="185"/>
      <c r="HW24" s="185"/>
      <c r="HX24" s="185"/>
      <c r="HY24" s="185"/>
      <c r="HZ24" s="185"/>
      <c r="IA24" s="185"/>
      <c r="IB24" s="185"/>
      <c r="IC24" s="185"/>
      <c r="ID24" s="185"/>
      <c r="IE24" s="185"/>
      <c r="IF24" s="185"/>
      <c r="IG24" s="185"/>
      <c r="IH24" s="185"/>
      <c r="II24" s="185"/>
      <c r="IJ24" s="185"/>
      <c r="IK24" s="185"/>
      <c r="IL24" s="185"/>
      <c r="IM24" s="185"/>
      <c r="IN24" s="185"/>
      <c r="IO24" s="185"/>
      <c r="IP24" s="185"/>
      <c r="IQ24" s="185"/>
      <c r="IR24" s="185"/>
      <c r="IS24" s="185"/>
      <c r="IT24" s="185"/>
      <c r="IU24" s="185"/>
      <c r="IV24" s="185"/>
      <c r="IW24" s="185"/>
    </row>
    <row r="25" customFormat="false" ht="15.75" hidden="false" customHeight="false" outlineLevel="0" collapsed="false">
      <c r="A25" s="182" t="s">
        <v>329</v>
      </c>
      <c r="B25" s="183"/>
      <c r="C25" s="183"/>
      <c r="D25" s="183"/>
      <c r="E25" s="183"/>
      <c r="F25" s="183"/>
      <c r="G25" s="183"/>
      <c r="H25" s="183"/>
      <c r="I25" s="183"/>
      <c r="J25" s="183"/>
      <c r="K25" s="183"/>
      <c r="L25" s="183"/>
      <c r="M25" s="183"/>
      <c r="N25" s="183"/>
      <c r="O25" s="184" t="n">
        <f aca="false">N25</f>
        <v>0</v>
      </c>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c r="FD25" s="185"/>
      <c r="FE25" s="185"/>
      <c r="FF25" s="185"/>
      <c r="FG25" s="185"/>
      <c r="FH25" s="185"/>
      <c r="FI25" s="185"/>
      <c r="FJ25" s="185"/>
      <c r="FK25" s="185"/>
      <c r="FL25" s="185"/>
      <c r="FM25" s="185"/>
      <c r="FN25" s="185"/>
      <c r="FO25" s="185"/>
      <c r="FP25" s="185"/>
      <c r="FQ25" s="185"/>
      <c r="FR25" s="185"/>
      <c r="FS25" s="185"/>
      <c r="FT25" s="185"/>
      <c r="FU25" s="185"/>
      <c r="FV25" s="185"/>
      <c r="FW25" s="185"/>
      <c r="FX25" s="185"/>
      <c r="FY25" s="185"/>
      <c r="FZ25" s="185"/>
      <c r="GA25" s="185"/>
      <c r="GB25" s="185"/>
      <c r="GC25" s="185"/>
      <c r="GD25" s="185"/>
      <c r="GE25" s="185"/>
      <c r="GF25" s="185"/>
      <c r="GG25" s="185"/>
      <c r="GH25" s="185"/>
      <c r="GI25" s="185"/>
      <c r="GJ25" s="185"/>
      <c r="GK25" s="185"/>
      <c r="GL25" s="185"/>
      <c r="GM25" s="185"/>
      <c r="GN25" s="185"/>
      <c r="GO25" s="185"/>
      <c r="GP25" s="185"/>
      <c r="GQ25" s="185"/>
      <c r="GR25" s="185"/>
      <c r="GS25" s="185"/>
      <c r="GT25" s="185"/>
      <c r="GU25" s="185"/>
      <c r="GV25" s="185"/>
      <c r="GW25" s="185"/>
      <c r="GX25" s="185"/>
      <c r="GY25" s="185"/>
      <c r="GZ25" s="185"/>
      <c r="HA25" s="185"/>
      <c r="HB25" s="185"/>
      <c r="HC25" s="185"/>
      <c r="HD25" s="185"/>
      <c r="HE25" s="185"/>
      <c r="HF25" s="185"/>
      <c r="HG25" s="185"/>
      <c r="HH25" s="185"/>
      <c r="HI25" s="185"/>
      <c r="HJ25" s="185"/>
      <c r="HK25" s="185"/>
      <c r="HL25" s="185"/>
      <c r="HM25" s="185"/>
      <c r="HN25" s="185"/>
      <c r="HO25" s="185"/>
      <c r="HP25" s="185"/>
      <c r="HQ25" s="185"/>
      <c r="HR25" s="185"/>
      <c r="HS25" s="185"/>
      <c r="HT25" s="185"/>
      <c r="HU25" s="185"/>
      <c r="HV25" s="185"/>
      <c r="HW25" s="185"/>
      <c r="HX25" s="185"/>
      <c r="HY25" s="185"/>
      <c r="HZ25" s="185"/>
      <c r="IA25" s="185"/>
      <c r="IB25" s="185"/>
      <c r="IC25" s="185"/>
      <c r="ID25" s="185"/>
      <c r="IE25" s="185"/>
      <c r="IF25" s="185"/>
      <c r="IG25" s="185"/>
      <c r="IH25" s="185"/>
      <c r="II25" s="185"/>
      <c r="IJ25" s="185"/>
      <c r="IK25" s="185"/>
      <c r="IL25" s="185"/>
      <c r="IM25" s="185"/>
      <c r="IN25" s="185"/>
      <c r="IO25" s="185"/>
      <c r="IP25" s="185"/>
      <c r="IQ25" s="185"/>
      <c r="IR25" s="185"/>
      <c r="IS25" s="185"/>
      <c r="IT25" s="185"/>
      <c r="IU25" s="185"/>
      <c r="IV25" s="185"/>
      <c r="IW25" s="185"/>
    </row>
    <row r="26" customFormat="false" ht="15.75" hidden="false" customHeight="false" outlineLevel="0" collapsed="false">
      <c r="A26" s="182" t="s">
        <v>330</v>
      </c>
      <c r="B26" s="183"/>
      <c r="C26" s="183"/>
      <c r="D26" s="183"/>
      <c r="E26" s="183"/>
      <c r="F26" s="183"/>
      <c r="G26" s="183"/>
      <c r="H26" s="183"/>
      <c r="I26" s="183"/>
      <c r="J26" s="183"/>
      <c r="K26" s="183"/>
      <c r="L26" s="183"/>
      <c r="M26" s="183"/>
      <c r="N26" s="183"/>
      <c r="O26" s="184" t="n">
        <f aca="false">N26</f>
        <v>0</v>
      </c>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85"/>
      <c r="DI26" s="185"/>
      <c r="DJ26" s="185"/>
      <c r="DK26" s="185"/>
      <c r="DL26" s="185"/>
      <c r="DM26" s="185"/>
      <c r="DN26" s="185"/>
      <c r="DO26" s="185"/>
      <c r="DP26" s="185"/>
      <c r="DQ26" s="185"/>
      <c r="DR26" s="185"/>
      <c r="DS26" s="185"/>
      <c r="DT26" s="185"/>
      <c r="DU26" s="185"/>
      <c r="DV26" s="185"/>
      <c r="DW26" s="185"/>
      <c r="DX26" s="185"/>
      <c r="DY26" s="185"/>
      <c r="DZ26" s="185"/>
      <c r="EA26" s="185"/>
      <c r="EB26" s="185"/>
      <c r="EC26" s="185"/>
      <c r="ED26" s="185"/>
      <c r="EE26" s="185"/>
      <c r="EF26" s="185"/>
      <c r="EG26" s="185"/>
      <c r="EH26" s="185"/>
      <c r="EI26" s="185"/>
      <c r="EJ26" s="185"/>
      <c r="EK26" s="185"/>
      <c r="EL26" s="185"/>
      <c r="EM26" s="185"/>
      <c r="EN26" s="185"/>
      <c r="EO26" s="185"/>
      <c r="EP26" s="185"/>
      <c r="EQ26" s="185"/>
      <c r="ER26" s="185"/>
      <c r="ES26" s="185"/>
      <c r="ET26" s="185"/>
      <c r="EU26" s="185"/>
      <c r="EV26" s="185"/>
      <c r="EW26" s="185"/>
      <c r="EX26" s="185"/>
      <c r="EY26" s="185"/>
      <c r="EZ26" s="185"/>
      <c r="FA26" s="185"/>
      <c r="FB26" s="185"/>
      <c r="FC26" s="185"/>
      <c r="FD26" s="185"/>
      <c r="FE26" s="185"/>
      <c r="FF26" s="185"/>
      <c r="FG26" s="185"/>
      <c r="FH26" s="185"/>
      <c r="FI26" s="185"/>
      <c r="FJ26" s="185"/>
      <c r="FK26" s="185"/>
      <c r="FL26" s="185"/>
      <c r="FM26" s="185"/>
      <c r="FN26" s="185"/>
      <c r="FO26" s="185"/>
      <c r="FP26" s="185"/>
      <c r="FQ26" s="185"/>
      <c r="FR26" s="185"/>
      <c r="FS26" s="185"/>
      <c r="FT26" s="185"/>
      <c r="FU26" s="185"/>
      <c r="FV26" s="185"/>
      <c r="FW26" s="185"/>
      <c r="FX26" s="185"/>
      <c r="FY26" s="185"/>
      <c r="FZ26" s="185"/>
      <c r="GA26" s="185"/>
      <c r="GB26" s="185"/>
      <c r="GC26" s="185"/>
      <c r="GD26" s="185"/>
      <c r="GE26" s="185"/>
      <c r="GF26" s="185"/>
      <c r="GG26" s="185"/>
      <c r="GH26" s="185"/>
      <c r="GI26" s="185"/>
      <c r="GJ26" s="185"/>
      <c r="GK26" s="185"/>
      <c r="GL26" s="185"/>
      <c r="GM26" s="185"/>
      <c r="GN26" s="185"/>
      <c r="GO26" s="185"/>
      <c r="GP26" s="185"/>
      <c r="GQ26" s="185"/>
      <c r="GR26" s="185"/>
      <c r="GS26" s="185"/>
      <c r="GT26" s="185"/>
      <c r="GU26" s="185"/>
      <c r="GV26" s="185"/>
      <c r="GW26" s="185"/>
      <c r="GX26" s="185"/>
      <c r="GY26" s="185"/>
      <c r="GZ26" s="185"/>
      <c r="HA26" s="185"/>
      <c r="HB26" s="185"/>
      <c r="HC26" s="185"/>
      <c r="HD26" s="185"/>
      <c r="HE26" s="185"/>
      <c r="HF26" s="185"/>
      <c r="HG26" s="185"/>
      <c r="HH26" s="185"/>
      <c r="HI26" s="185"/>
      <c r="HJ26" s="185"/>
      <c r="HK26" s="185"/>
      <c r="HL26" s="185"/>
      <c r="HM26" s="185"/>
      <c r="HN26" s="185"/>
      <c r="HO26" s="185"/>
      <c r="HP26" s="185"/>
      <c r="HQ26" s="185"/>
      <c r="HR26" s="185"/>
      <c r="HS26" s="185"/>
      <c r="HT26" s="185"/>
      <c r="HU26" s="185"/>
      <c r="HV26" s="185"/>
      <c r="HW26" s="185"/>
      <c r="HX26" s="185"/>
      <c r="HY26" s="185"/>
      <c r="HZ26" s="185"/>
      <c r="IA26" s="185"/>
      <c r="IB26" s="185"/>
      <c r="IC26" s="185"/>
      <c r="ID26" s="185"/>
      <c r="IE26" s="185"/>
      <c r="IF26" s="185"/>
      <c r="IG26" s="185"/>
      <c r="IH26" s="185"/>
      <c r="II26" s="185"/>
      <c r="IJ26" s="185"/>
      <c r="IK26" s="185"/>
      <c r="IL26" s="185"/>
      <c r="IM26" s="185"/>
      <c r="IN26" s="185"/>
      <c r="IO26" s="185"/>
      <c r="IP26" s="185"/>
      <c r="IQ26" s="185"/>
      <c r="IR26" s="185"/>
      <c r="IS26" s="185"/>
      <c r="IT26" s="185"/>
      <c r="IU26" s="185"/>
      <c r="IV26" s="185"/>
      <c r="IW26" s="185"/>
    </row>
    <row r="27" customFormat="false" ht="15.75" hidden="false" customHeight="false" outlineLevel="0" collapsed="false">
      <c r="A27" s="182" t="s">
        <v>331</v>
      </c>
      <c r="B27" s="183"/>
      <c r="C27" s="183" t="n">
        <v>0</v>
      </c>
      <c r="D27" s="183" t="n">
        <v>0</v>
      </c>
      <c r="E27" s="183" t="n">
        <v>0</v>
      </c>
      <c r="F27" s="183" t="n">
        <v>0</v>
      </c>
      <c r="G27" s="183" t="n">
        <v>0</v>
      </c>
      <c r="H27" s="183" t="n">
        <v>0</v>
      </c>
      <c r="I27" s="183" t="n">
        <v>0</v>
      </c>
      <c r="J27" s="183" t="n">
        <v>0</v>
      </c>
      <c r="K27" s="183" t="n">
        <v>0</v>
      </c>
      <c r="L27" s="183" t="n">
        <v>0</v>
      </c>
      <c r="M27" s="183" t="n">
        <v>0</v>
      </c>
      <c r="N27" s="183" t="n">
        <v>0</v>
      </c>
      <c r="O27" s="184" t="n">
        <f aca="false">N27</f>
        <v>0</v>
      </c>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85"/>
      <c r="BW27" s="185"/>
      <c r="BX27" s="185"/>
      <c r="BY27" s="185"/>
      <c r="BZ27" s="185"/>
      <c r="CA27" s="185"/>
      <c r="CB27" s="185"/>
      <c r="CC27" s="185"/>
      <c r="CD27" s="185"/>
      <c r="CE27" s="185"/>
      <c r="CF27" s="185"/>
      <c r="CG27" s="185"/>
      <c r="CH27" s="185"/>
      <c r="CI27" s="185"/>
      <c r="CJ27" s="185"/>
      <c r="CK27" s="185"/>
      <c r="CL27" s="185"/>
      <c r="CM27" s="185"/>
      <c r="CN27" s="185"/>
      <c r="CO27" s="185"/>
      <c r="CP27" s="185"/>
      <c r="CQ27" s="185"/>
      <c r="CR27" s="185"/>
      <c r="CS27" s="185"/>
      <c r="CT27" s="185"/>
      <c r="CU27" s="185"/>
      <c r="CV27" s="185"/>
      <c r="CW27" s="185"/>
      <c r="CX27" s="185"/>
      <c r="CY27" s="185"/>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85"/>
      <c r="EJ27" s="185"/>
      <c r="EK27" s="185"/>
      <c r="EL27" s="185"/>
      <c r="EM27" s="185"/>
      <c r="EN27" s="185"/>
      <c r="EO27" s="185"/>
      <c r="EP27" s="185"/>
      <c r="EQ27" s="185"/>
      <c r="ER27" s="185"/>
      <c r="ES27" s="185"/>
      <c r="ET27" s="185"/>
      <c r="EU27" s="185"/>
      <c r="EV27" s="185"/>
      <c r="EW27" s="185"/>
      <c r="EX27" s="185"/>
      <c r="EY27" s="185"/>
      <c r="EZ27" s="185"/>
      <c r="FA27" s="185"/>
      <c r="FB27" s="185"/>
      <c r="FC27" s="185"/>
      <c r="FD27" s="185"/>
      <c r="FE27" s="185"/>
      <c r="FF27" s="185"/>
      <c r="FG27" s="185"/>
      <c r="FH27" s="185"/>
      <c r="FI27" s="185"/>
      <c r="FJ27" s="185"/>
      <c r="FK27" s="185"/>
      <c r="FL27" s="185"/>
      <c r="FM27" s="185"/>
      <c r="FN27" s="185"/>
      <c r="FO27" s="185"/>
      <c r="FP27" s="185"/>
      <c r="FQ27" s="185"/>
      <c r="FR27" s="185"/>
      <c r="FS27" s="185"/>
      <c r="FT27" s="185"/>
      <c r="FU27" s="185"/>
      <c r="FV27" s="185"/>
      <c r="FW27" s="185"/>
      <c r="FX27" s="185"/>
      <c r="FY27" s="185"/>
      <c r="FZ27" s="185"/>
      <c r="GA27" s="185"/>
      <c r="GB27" s="185"/>
      <c r="GC27" s="185"/>
      <c r="GD27" s="185"/>
      <c r="GE27" s="185"/>
      <c r="GF27" s="185"/>
      <c r="GG27" s="185"/>
      <c r="GH27" s="185"/>
      <c r="GI27" s="185"/>
      <c r="GJ27" s="185"/>
      <c r="GK27" s="185"/>
      <c r="GL27" s="185"/>
      <c r="GM27" s="185"/>
      <c r="GN27" s="185"/>
      <c r="GO27" s="185"/>
      <c r="GP27" s="185"/>
      <c r="GQ27" s="185"/>
      <c r="GR27" s="185"/>
      <c r="GS27" s="185"/>
      <c r="GT27" s="185"/>
      <c r="GU27" s="185"/>
      <c r="GV27" s="185"/>
      <c r="GW27" s="185"/>
      <c r="GX27" s="185"/>
      <c r="GY27" s="185"/>
      <c r="GZ27" s="185"/>
      <c r="HA27" s="185"/>
      <c r="HB27" s="185"/>
      <c r="HC27" s="185"/>
      <c r="HD27" s="185"/>
      <c r="HE27" s="185"/>
      <c r="HF27" s="185"/>
      <c r="HG27" s="185"/>
      <c r="HH27" s="185"/>
      <c r="HI27" s="185"/>
      <c r="HJ27" s="185"/>
      <c r="HK27" s="185"/>
      <c r="HL27" s="185"/>
      <c r="HM27" s="185"/>
      <c r="HN27" s="185"/>
      <c r="HO27" s="185"/>
      <c r="HP27" s="185"/>
      <c r="HQ27" s="185"/>
      <c r="HR27" s="185"/>
      <c r="HS27" s="185"/>
      <c r="HT27" s="185"/>
      <c r="HU27" s="185"/>
      <c r="HV27" s="185"/>
      <c r="HW27" s="185"/>
      <c r="HX27" s="185"/>
      <c r="HY27" s="185"/>
      <c r="HZ27" s="185"/>
      <c r="IA27" s="185"/>
      <c r="IB27" s="185"/>
      <c r="IC27" s="185"/>
      <c r="ID27" s="185"/>
      <c r="IE27" s="185"/>
      <c r="IF27" s="185"/>
      <c r="IG27" s="185"/>
      <c r="IH27" s="185"/>
      <c r="II27" s="185"/>
      <c r="IJ27" s="185"/>
      <c r="IK27" s="185"/>
      <c r="IL27" s="185"/>
      <c r="IM27" s="185"/>
      <c r="IN27" s="185"/>
      <c r="IO27" s="185"/>
      <c r="IP27" s="185"/>
      <c r="IQ27" s="185"/>
      <c r="IR27" s="185"/>
      <c r="IS27" s="185"/>
      <c r="IT27" s="185"/>
      <c r="IU27" s="185"/>
      <c r="IV27" s="185"/>
      <c r="IW27" s="185"/>
    </row>
    <row r="28" customFormat="false" ht="15.75" hidden="false" customHeight="false" outlineLevel="0" collapsed="false">
      <c r="A28" s="182" t="s">
        <v>332</v>
      </c>
      <c r="B28" s="183"/>
      <c r="C28" s="183"/>
      <c r="D28" s="183"/>
      <c r="E28" s="183"/>
      <c r="F28" s="183"/>
      <c r="G28" s="183"/>
      <c r="H28" s="183"/>
      <c r="I28" s="183"/>
      <c r="J28" s="183"/>
      <c r="K28" s="183"/>
      <c r="L28" s="183"/>
      <c r="M28" s="183"/>
      <c r="N28" s="183"/>
      <c r="O28" s="184"/>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c r="GG28" s="185"/>
      <c r="GH28" s="185"/>
      <c r="GI28" s="185"/>
      <c r="GJ28" s="185"/>
      <c r="GK28" s="185"/>
      <c r="GL28" s="185"/>
      <c r="GM28" s="185"/>
      <c r="GN28" s="185"/>
      <c r="GO28" s="185"/>
      <c r="GP28" s="185"/>
      <c r="GQ28" s="185"/>
      <c r="GR28" s="185"/>
      <c r="GS28" s="185"/>
      <c r="GT28" s="185"/>
      <c r="GU28" s="185"/>
      <c r="GV28" s="185"/>
      <c r="GW28" s="185"/>
      <c r="GX28" s="185"/>
      <c r="GY28" s="185"/>
      <c r="GZ28" s="185"/>
      <c r="HA28" s="185"/>
      <c r="HB28" s="185"/>
      <c r="HC28" s="185"/>
      <c r="HD28" s="185"/>
      <c r="HE28" s="185"/>
      <c r="HF28" s="185"/>
      <c r="HG28" s="185"/>
      <c r="HH28" s="185"/>
      <c r="HI28" s="185"/>
      <c r="HJ28" s="185"/>
      <c r="HK28" s="185"/>
      <c r="HL28" s="185"/>
      <c r="HM28" s="185"/>
      <c r="HN28" s="185"/>
      <c r="HO28" s="185"/>
      <c r="HP28" s="185"/>
      <c r="HQ28" s="185"/>
      <c r="HR28" s="185"/>
      <c r="HS28" s="185"/>
      <c r="HT28" s="185"/>
      <c r="HU28" s="185"/>
      <c r="HV28" s="185"/>
      <c r="HW28" s="185"/>
      <c r="HX28" s="185"/>
      <c r="HY28" s="185"/>
      <c r="HZ28" s="185"/>
      <c r="IA28" s="185"/>
      <c r="IB28" s="185"/>
      <c r="IC28" s="185"/>
      <c r="ID28" s="185"/>
      <c r="IE28" s="185"/>
      <c r="IF28" s="185"/>
      <c r="IG28" s="185"/>
      <c r="IH28" s="185"/>
      <c r="II28" s="185"/>
      <c r="IJ28" s="185"/>
      <c r="IK28" s="185"/>
      <c r="IL28" s="185"/>
      <c r="IM28" s="185"/>
      <c r="IN28" s="185"/>
      <c r="IO28" s="185"/>
      <c r="IP28" s="185"/>
      <c r="IQ28" s="185"/>
      <c r="IR28" s="185"/>
      <c r="IS28" s="185"/>
      <c r="IT28" s="185"/>
      <c r="IU28" s="185"/>
      <c r="IV28" s="185"/>
      <c r="IW28" s="185"/>
    </row>
    <row r="29" customFormat="false" ht="15.75" hidden="false" customHeight="false" outlineLevel="0" collapsed="false">
      <c r="A29" s="182" t="s">
        <v>333</v>
      </c>
      <c r="B29" s="183"/>
      <c r="C29" s="183" t="n">
        <v>0</v>
      </c>
      <c r="D29" s="183" t="n">
        <v>0</v>
      </c>
      <c r="E29" s="183" t="n">
        <v>0</v>
      </c>
      <c r="F29" s="183" t="n">
        <v>0</v>
      </c>
      <c r="G29" s="183" t="n">
        <v>0</v>
      </c>
      <c r="H29" s="183" t="n">
        <v>0</v>
      </c>
      <c r="I29" s="183" t="n">
        <v>0</v>
      </c>
      <c r="J29" s="183" t="n">
        <v>0</v>
      </c>
      <c r="K29" s="183" t="n">
        <v>0</v>
      </c>
      <c r="L29" s="183" t="n">
        <v>0</v>
      </c>
      <c r="M29" s="183" t="n">
        <v>0</v>
      </c>
      <c r="N29" s="183" t="n">
        <v>0</v>
      </c>
      <c r="O29" s="184" t="n">
        <f aca="false">N29</f>
        <v>0</v>
      </c>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c r="BM29" s="185"/>
      <c r="BN29" s="185"/>
      <c r="BO29" s="185"/>
      <c r="BP29" s="185"/>
      <c r="BQ29" s="185"/>
      <c r="BR29" s="185"/>
      <c r="BS29" s="185"/>
      <c r="BT29" s="185"/>
      <c r="BU29" s="185"/>
      <c r="BV29" s="185"/>
      <c r="BW29" s="185"/>
      <c r="BX29" s="185"/>
      <c r="BY29" s="185"/>
      <c r="BZ29" s="185"/>
      <c r="CA29" s="185"/>
      <c r="CB29" s="185"/>
      <c r="CC29" s="185"/>
      <c r="CD29" s="185"/>
      <c r="CE29" s="185"/>
      <c r="CF29" s="185"/>
      <c r="CG29" s="185"/>
      <c r="CH29" s="185"/>
      <c r="CI29" s="185"/>
      <c r="CJ29" s="185"/>
      <c r="CK29" s="185"/>
      <c r="CL29" s="185"/>
      <c r="CM29" s="185"/>
      <c r="CN29" s="185"/>
      <c r="CO29" s="185"/>
      <c r="CP29" s="185"/>
      <c r="CQ29" s="185"/>
      <c r="CR29" s="185"/>
      <c r="CS29" s="185"/>
      <c r="CT29" s="185"/>
      <c r="CU29" s="185"/>
      <c r="CV29" s="185"/>
      <c r="CW29" s="185"/>
      <c r="CX29" s="185"/>
      <c r="CY29" s="185"/>
      <c r="CZ29" s="185"/>
      <c r="DA29" s="185"/>
      <c r="DB29" s="185"/>
      <c r="DC29" s="185"/>
      <c r="DD29" s="185"/>
      <c r="DE29" s="185"/>
      <c r="DF29" s="185"/>
      <c r="DG29" s="185"/>
      <c r="DH29" s="185"/>
      <c r="DI29" s="185"/>
      <c r="DJ29" s="185"/>
      <c r="DK29" s="185"/>
      <c r="DL29" s="185"/>
      <c r="DM29" s="185"/>
      <c r="DN29" s="185"/>
      <c r="DO29" s="185"/>
      <c r="DP29" s="185"/>
      <c r="DQ29" s="185"/>
      <c r="DR29" s="185"/>
      <c r="DS29" s="185"/>
      <c r="DT29" s="185"/>
      <c r="DU29" s="185"/>
      <c r="DV29" s="185"/>
      <c r="DW29" s="185"/>
      <c r="DX29" s="185"/>
      <c r="DY29" s="185"/>
      <c r="DZ29" s="185"/>
      <c r="EA29" s="185"/>
      <c r="EB29" s="185"/>
      <c r="EC29" s="185"/>
      <c r="ED29" s="185"/>
      <c r="EE29" s="185"/>
      <c r="EF29" s="185"/>
      <c r="EG29" s="185"/>
      <c r="EH29" s="185"/>
      <c r="EI29" s="185"/>
      <c r="EJ29" s="185"/>
      <c r="EK29" s="185"/>
      <c r="EL29" s="185"/>
      <c r="EM29" s="185"/>
      <c r="EN29" s="185"/>
      <c r="EO29" s="185"/>
      <c r="EP29" s="185"/>
      <c r="EQ29" s="185"/>
      <c r="ER29" s="185"/>
      <c r="ES29" s="185"/>
      <c r="ET29" s="185"/>
      <c r="EU29" s="185"/>
      <c r="EV29" s="185"/>
      <c r="EW29" s="185"/>
      <c r="EX29" s="185"/>
      <c r="EY29" s="185"/>
      <c r="EZ29" s="185"/>
      <c r="FA29" s="185"/>
      <c r="FB29" s="185"/>
      <c r="FC29" s="185"/>
      <c r="FD29" s="185"/>
      <c r="FE29" s="185"/>
      <c r="FF29" s="185"/>
      <c r="FG29" s="185"/>
      <c r="FH29" s="185"/>
      <c r="FI29" s="185"/>
      <c r="FJ29" s="185"/>
      <c r="FK29" s="185"/>
      <c r="FL29" s="185"/>
      <c r="FM29" s="185"/>
      <c r="FN29" s="185"/>
      <c r="FO29" s="185"/>
      <c r="FP29" s="185"/>
      <c r="FQ29" s="185"/>
      <c r="FR29" s="185"/>
      <c r="FS29" s="185"/>
      <c r="FT29" s="185"/>
      <c r="FU29" s="185"/>
      <c r="FV29" s="185"/>
      <c r="FW29" s="185"/>
      <c r="FX29" s="185"/>
      <c r="FY29" s="185"/>
      <c r="FZ29" s="185"/>
      <c r="GA29" s="185"/>
      <c r="GB29" s="185"/>
      <c r="GC29" s="185"/>
      <c r="GD29" s="185"/>
      <c r="GE29" s="185"/>
      <c r="GF29" s="185"/>
      <c r="GG29" s="185"/>
      <c r="GH29" s="185"/>
      <c r="GI29" s="185"/>
      <c r="GJ29" s="185"/>
      <c r="GK29" s="185"/>
      <c r="GL29" s="185"/>
      <c r="GM29" s="185"/>
      <c r="GN29" s="185"/>
      <c r="GO29" s="185"/>
      <c r="GP29" s="185"/>
      <c r="GQ29" s="185"/>
      <c r="GR29" s="185"/>
      <c r="GS29" s="185"/>
      <c r="GT29" s="185"/>
      <c r="GU29" s="185"/>
      <c r="GV29" s="185"/>
      <c r="GW29" s="185"/>
      <c r="GX29" s="185"/>
      <c r="GY29" s="185"/>
      <c r="GZ29" s="185"/>
      <c r="HA29" s="185"/>
      <c r="HB29" s="185"/>
      <c r="HC29" s="185"/>
      <c r="HD29" s="185"/>
      <c r="HE29" s="185"/>
      <c r="HF29" s="185"/>
      <c r="HG29" s="185"/>
      <c r="HH29" s="185"/>
      <c r="HI29" s="185"/>
      <c r="HJ29" s="185"/>
      <c r="HK29" s="185"/>
      <c r="HL29" s="185"/>
      <c r="HM29" s="185"/>
      <c r="HN29" s="185"/>
      <c r="HO29" s="185"/>
      <c r="HP29" s="185"/>
      <c r="HQ29" s="185"/>
      <c r="HR29" s="185"/>
      <c r="HS29" s="185"/>
      <c r="HT29" s="185"/>
      <c r="HU29" s="185"/>
      <c r="HV29" s="185"/>
      <c r="HW29" s="185"/>
      <c r="HX29" s="185"/>
      <c r="HY29" s="185"/>
      <c r="HZ29" s="185"/>
      <c r="IA29" s="185"/>
      <c r="IB29" s="185"/>
      <c r="IC29" s="185"/>
      <c r="ID29" s="185"/>
      <c r="IE29" s="185"/>
      <c r="IF29" s="185"/>
      <c r="IG29" s="185"/>
      <c r="IH29" s="185"/>
      <c r="II29" s="185"/>
      <c r="IJ29" s="185"/>
      <c r="IK29" s="185"/>
      <c r="IL29" s="185"/>
      <c r="IM29" s="185"/>
      <c r="IN29" s="185"/>
      <c r="IO29" s="185"/>
      <c r="IP29" s="185"/>
      <c r="IQ29" s="185"/>
      <c r="IR29" s="185"/>
      <c r="IS29" s="185"/>
      <c r="IT29" s="185"/>
      <c r="IU29" s="185"/>
      <c r="IV29" s="185"/>
      <c r="IW29" s="185"/>
    </row>
    <row r="30" customFormat="false" ht="15.75" hidden="false" customHeight="false" outlineLevel="0" collapsed="false">
      <c r="A30" s="186" t="s">
        <v>334</v>
      </c>
      <c r="B30" s="187"/>
      <c r="C30" s="188" t="n">
        <f aca="false">SUM(C12:C29)</f>
        <v>0</v>
      </c>
      <c r="D30" s="188" t="n">
        <f aca="false">SUM(D12:D29)</f>
        <v>0</v>
      </c>
      <c r="E30" s="188" t="n">
        <f aca="false">SUM(E12:E29)</f>
        <v>0</v>
      </c>
      <c r="F30" s="188" t="n">
        <f aca="false">SUM(F12:F29)</f>
        <v>0</v>
      </c>
      <c r="G30" s="188" t="n">
        <f aca="false">SUM(G12:G29)</f>
        <v>0</v>
      </c>
      <c r="H30" s="188" t="n">
        <f aca="false">SUM(H12:H29)</f>
        <v>0</v>
      </c>
      <c r="I30" s="188" t="n">
        <f aca="false">SUM(I12:I29)</f>
        <v>0</v>
      </c>
      <c r="J30" s="188" t="n">
        <f aca="false">SUM(J12:J29)</f>
        <v>0</v>
      </c>
      <c r="K30" s="188" t="n">
        <f aca="false">SUM(K12:K29)</f>
        <v>0</v>
      </c>
      <c r="L30" s="188" t="n">
        <f aca="false">SUM(L12:L29)</f>
        <v>0</v>
      </c>
      <c r="M30" s="188" t="n">
        <f aca="false">SUM(M12:M29)</f>
        <v>0</v>
      </c>
      <c r="N30" s="188" t="n">
        <f aca="false">SUM(N12:N29)</f>
        <v>0</v>
      </c>
      <c r="O30" s="189" t="n">
        <f aca="false">SUM(O12:O29)</f>
        <v>0</v>
      </c>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B30" s="185"/>
      <c r="BC30" s="185"/>
      <c r="BD30" s="185"/>
      <c r="BE30" s="185"/>
      <c r="BF30" s="185"/>
      <c r="BG30" s="185"/>
      <c r="BH30" s="185"/>
      <c r="BI30" s="185"/>
      <c r="BJ30" s="185"/>
      <c r="BK30" s="185"/>
      <c r="BL30" s="185"/>
      <c r="BM30" s="185"/>
      <c r="BN30" s="185"/>
      <c r="BO30" s="185"/>
      <c r="BP30" s="185"/>
      <c r="BQ30" s="185"/>
      <c r="BR30" s="185"/>
      <c r="BS30" s="185"/>
      <c r="BT30" s="185"/>
      <c r="BU30" s="185"/>
      <c r="BV30" s="185"/>
      <c r="BW30" s="185"/>
      <c r="BX30" s="185"/>
      <c r="BY30" s="185"/>
      <c r="BZ30" s="185"/>
      <c r="CA30" s="185"/>
      <c r="CB30" s="185"/>
      <c r="CC30" s="185"/>
      <c r="CD30" s="185"/>
      <c r="CE30" s="185"/>
      <c r="CF30" s="185"/>
      <c r="CG30" s="185"/>
      <c r="CH30" s="185"/>
      <c r="CI30" s="185"/>
      <c r="CJ30" s="185"/>
      <c r="CK30" s="185"/>
      <c r="CL30" s="185"/>
      <c r="CM30" s="185"/>
      <c r="CN30" s="185"/>
      <c r="CO30" s="185"/>
      <c r="CP30" s="185"/>
      <c r="CQ30" s="185"/>
      <c r="CR30" s="185"/>
      <c r="CS30" s="185"/>
      <c r="CT30" s="185"/>
      <c r="CU30" s="185"/>
      <c r="CV30" s="185"/>
      <c r="CW30" s="185"/>
      <c r="CX30" s="185"/>
      <c r="CY30" s="185"/>
      <c r="CZ30" s="185"/>
      <c r="DA30" s="185"/>
      <c r="DB30" s="185"/>
      <c r="DC30" s="185"/>
      <c r="DD30" s="185"/>
      <c r="DE30" s="185"/>
      <c r="DF30" s="185"/>
      <c r="DG30" s="185"/>
      <c r="DH30" s="185"/>
      <c r="DI30" s="185"/>
      <c r="DJ30" s="185"/>
      <c r="DK30" s="185"/>
      <c r="DL30" s="185"/>
      <c r="DM30" s="185"/>
      <c r="DN30" s="185"/>
      <c r="DO30" s="185"/>
      <c r="DP30" s="185"/>
      <c r="DQ30" s="185"/>
      <c r="DR30" s="185"/>
      <c r="DS30" s="185"/>
      <c r="DT30" s="185"/>
      <c r="DU30" s="185"/>
      <c r="DV30" s="185"/>
      <c r="DW30" s="185"/>
      <c r="DX30" s="185"/>
      <c r="DY30" s="185"/>
      <c r="DZ30" s="185"/>
      <c r="EA30" s="185"/>
      <c r="EB30" s="185"/>
      <c r="EC30" s="185"/>
      <c r="ED30" s="185"/>
      <c r="EE30" s="185"/>
      <c r="EF30" s="185"/>
      <c r="EG30" s="185"/>
      <c r="EH30" s="185"/>
      <c r="EI30" s="185"/>
      <c r="EJ30" s="185"/>
      <c r="EK30" s="185"/>
      <c r="EL30" s="185"/>
      <c r="EM30" s="185"/>
      <c r="EN30" s="185"/>
      <c r="EO30" s="185"/>
      <c r="EP30" s="185"/>
      <c r="EQ30" s="185"/>
      <c r="ER30" s="185"/>
      <c r="ES30" s="185"/>
      <c r="ET30" s="185"/>
      <c r="EU30" s="185"/>
      <c r="EV30" s="185"/>
      <c r="EW30" s="185"/>
      <c r="EX30" s="185"/>
      <c r="EY30" s="185"/>
      <c r="EZ30" s="185"/>
      <c r="FA30" s="185"/>
      <c r="FB30" s="185"/>
      <c r="FC30" s="185"/>
      <c r="FD30" s="185"/>
      <c r="FE30" s="185"/>
      <c r="FF30" s="185"/>
      <c r="FG30" s="185"/>
      <c r="FH30" s="185"/>
      <c r="FI30" s="185"/>
      <c r="FJ30" s="185"/>
      <c r="FK30" s="185"/>
      <c r="FL30" s="185"/>
      <c r="FM30" s="185"/>
      <c r="FN30" s="185"/>
      <c r="FO30" s="185"/>
      <c r="FP30" s="185"/>
      <c r="FQ30" s="185"/>
      <c r="FR30" s="185"/>
      <c r="FS30" s="185"/>
      <c r="FT30" s="185"/>
      <c r="FU30" s="185"/>
      <c r="FV30" s="185"/>
      <c r="FW30" s="185"/>
      <c r="FX30" s="185"/>
      <c r="FY30" s="185"/>
      <c r="FZ30" s="185"/>
      <c r="GA30" s="185"/>
      <c r="GB30" s="185"/>
      <c r="GC30" s="185"/>
      <c r="GD30" s="185"/>
      <c r="GE30" s="185"/>
      <c r="GF30" s="185"/>
      <c r="GG30" s="185"/>
      <c r="GH30" s="185"/>
      <c r="GI30" s="185"/>
      <c r="GJ30" s="185"/>
      <c r="GK30" s="185"/>
      <c r="GL30" s="185"/>
      <c r="GM30" s="185"/>
      <c r="GN30" s="185"/>
      <c r="GO30" s="185"/>
      <c r="GP30" s="185"/>
      <c r="GQ30" s="185"/>
      <c r="GR30" s="185"/>
      <c r="GS30" s="185"/>
      <c r="GT30" s="185"/>
      <c r="GU30" s="185"/>
      <c r="GV30" s="185"/>
      <c r="GW30" s="185"/>
      <c r="GX30" s="185"/>
      <c r="GY30" s="185"/>
      <c r="GZ30" s="185"/>
      <c r="HA30" s="185"/>
      <c r="HB30" s="185"/>
      <c r="HC30" s="185"/>
      <c r="HD30" s="185"/>
      <c r="HE30" s="185"/>
      <c r="HF30" s="185"/>
      <c r="HG30" s="185"/>
      <c r="HH30" s="185"/>
      <c r="HI30" s="185"/>
      <c r="HJ30" s="185"/>
      <c r="HK30" s="185"/>
      <c r="HL30" s="185"/>
      <c r="HM30" s="185"/>
      <c r="HN30" s="185"/>
      <c r="HO30" s="185"/>
      <c r="HP30" s="185"/>
      <c r="HQ30" s="185"/>
      <c r="HR30" s="185"/>
      <c r="HS30" s="185"/>
      <c r="HT30" s="185"/>
      <c r="HU30" s="185"/>
      <c r="HV30" s="185"/>
      <c r="HW30" s="185"/>
      <c r="HX30" s="185"/>
      <c r="HY30" s="185"/>
      <c r="HZ30" s="185"/>
      <c r="IA30" s="185"/>
      <c r="IB30" s="185"/>
      <c r="IC30" s="185"/>
      <c r="ID30" s="185"/>
      <c r="IE30" s="185"/>
      <c r="IF30" s="185"/>
      <c r="IG30" s="185"/>
      <c r="IH30" s="185"/>
      <c r="II30" s="185"/>
      <c r="IJ30" s="185"/>
      <c r="IK30" s="185"/>
      <c r="IL30" s="185"/>
      <c r="IM30" s="185"/>
      <c r="IN30" s="185"/>
      <c r="IO30" s="185"/>
      <c r="IP30" s="185"/>
      <c r="IQ30" s="185"/>
      <c r="IR30" s="185"/>
      <c r="IS30" s="185"/>
      <c r="IT30" s="185"/>
      <c r="IU30" s="185"/>
      <c r="IV30" s="185"/>
      <c r="IW30" s="185"/>
    </row>
    <row r="31" customFormat="false" ht="15.75" hidden="false" customHeight="false" outlineLevel="0" collapsed="false">
      <c r="A31" s="182" t="s">
        <v>335</v>
      </c>
      <c r="B31" s="183" t="n">
        <v>45</v>
      </c>
      <c r="C31" s="183"/>
      <c r="D31" s="183"/>
      <c r="E31" s="183"/>
      <c r="F31" s="183"/>
      <c r="G31" s="183"/>
      <c r="H31" s="183"/>
      <c r="I31" s="183"/>
      <c r="J31" s="183"/>
      <c r="K31" s="183"/>
      <c r="L31" s="183"/>
      <c r="M31" s="183"/>
      <c r="N31" s="183"/>
      <c r="O31" s="184" t="n">
        <f aca="false">N31</f>
        <v>0</v>
      </c>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c r="BQ31" s="185"/>
      <c r="BR31" s="185"/>
      <c r="BS31" s="185"/>
      <c r="BT31" s="185"/>
      <c r="BU31" s="185"/>
      <c r="BV31" s="185"/>
      <c r="BW31" s="185"/>
      <c r="BX31" s="185"/>
      <c r="BY31" s="185"/>
      <c r="BZ31" s="185"/>
      <c r="CA31" s="185"/>
      <c r="CB31" s="185"/>
      <c r="CC31" s="185"/>
      <c r="CD31" s="185"/>
      <c r="CE31" s="185"/>
      <c r="CF31" s="185"/>
      <c r="CG31" s="185"/>
      <c r="CH31" s="185"/>
      <c r="CI31" s="185"/>
      <c r="CJ31" s="185"/>
      <c r="CK31" s="185"/>
      <c r="CL31" s="185"/>
      <c r="CM31" s="185"/>
      <c r="CN31" s="185"/>
      <c r="CO31" s="185"/>
      <c r="CP31" s="185"/>
      <c r="CQ31" s="185"/>
      <c r="CR31" s="185"/>
      <c r="CS31" s="185"/>
      <c r="CT31" s="185"/>
      <c r="CU31" s="185"/>
      <c r="CV31" s="185"/>
      <c r="CW31" s="185"/>
      <c r="CX31" s="185"/>
      <c r="CY31" s="185"/>
      <c r="CZ31" s="185"/>
      <c r="DA31" s="185"/>
      <c r="DB31" s="185"/>
      <c r="DC31" s="185"/>
      <c r="DD31" s="185"/>
      <c r="DE31" s="185"/>
      <c r="DF31" s="185"/>
      <c r="DG31" s="185"/>
      <c r="DH31" s="185"/>
      <c r="DI31" s="185"/>
      <c r="DJ31" s="185"/>
      <c r="DK31" s="185"/>
      <c r="DL31" s="185"/>
      <c r="DM31" s="185"/>
      <c r="DN31" s="185"/>
      <c r="DO31" s="185"/>
      <c r="DP31" s="185"/>
      <c r="DQ31" s="185"/>
      <c r="DR31" s="185"/>
      <c r="DS31" s="185"/>
      <c r="DT31" s="185"/>
      <c r="DU31" s="185"/>
      <c r="DV31" s="185"/>
      <c r="DW31" s="185"/>
      <c r="DX31" s="185"/>
      <c r="DY31" s="185"/>
      <c r="DZ31" s="185"/>
      <c r="EA31" s="185"/>
      <c r="EB31" s="185"/>
      <c r="EC31" s="185"/>
      <c r="ED31" s="185"/>
      <c r="EE31" s="185"/>
      <c r="EF31" s="185"/>
      <c r="EG31" s="185"/>
      <c r="EH31" s="185"/>
      <c r="EI31" s="185"/>
      <c r="EJ31" s="185"/>
      <c r="EK31" s="185"/>
      <c r="EL31" s="185"/>
      <c r="EM31" s="185"/>
      <c r="EN31" s="185"/>
      <c r="EO31" s="185"/>
      <c r="EP31" s="185"/>
      <c r="EQ31" s="185"/>
      <c r="ER31" s="185"/>
      <c r="ES31" s="185"/>
      <c r="ET31" s="185"/>
      <c r="EU31" s="185"/>
      <c r="EV31" s="185"/>
      <c r="EW31" s="185"/>
      <c r="EX31" s="185"/>
      <c r="EY31" s="185"/>
      <c r="EZ31" s="185"/>
      <c r="FA31" s="185"/>
      <c r="FB31" s="185"/>
      <c r="FC31" s="185"/>
      <c r="FD31" s="185"/>
      <c r="FE31" s="185"/>
      <c r="FF31" s="185"/>
      <c r="FG31" s="185"/>
      <c r="FH31" s="185"/>
      <c r="FI31" s="185"/>
      <c r="FJ31" s="185"/>
      <c r="FK31" s="185"/>
      <c r="FL31" s="185"/>
      <c r="FM31" s="185"/>
      <c r="FN31" s="185"/>
      <c r="FO31" s="185"/>
      <c r="FP31" s="185"/>
      <c r="FQ31" s="185"/>
      <c r="FR31" s="185"/>
      <c r="FS31" s="185"/>
      <c r="FT31" s="185"/>
      <c r="FU31" s="185"/>
      <c r="FV31" s="185"/>
      <c r="FW31" s="185"/>
      <c r="FX31" s="185"/>
      <c r="FY31" s="185"/>
      <c r="FZ31" s="185"/>
      <c r="GA31" s="185"/>
      <c r="GB31" s="185"/>
      <c r="GC31" s="185"/>
      <c r="GD31" s="185"/>
      <c r="GE31" s="185"/>
      <c r="GF31" s="185"/>
      <c r="GG31" s="185"/>
      <c r="GH31" s="185"/>
      <c r="GI31" s="185"/>
      <c r="GJ31" s="185"/>
      <c r="GK31" s="185"/>
      <c r="GL31" s="185"/>
      <c r="GM31" s="185"/>
      <c r="GN31" s="185"/>
      <c r="GO31" s="185"/>
      <c r="GP31" s="185"/>
      <c r="GQ31" s="185"/>
      <c r="GR31" s="185"/>
      <c r="GS31" s="185"/>
      <c r="GT31" s="185"/>
      <c r="GU31" s="185"/>
      <c r="GV31" s="185"/>
      <c r="GW31" s="185"/>
      <c r="GX31" s="185"/>
      <c r="GY31" s="185"/>
      <c r="GZ31" s="185"/>
      <c r="HA31" s="185"/>
      <c r="HB31" s="185"/>
      <c r="HC31" s="185"/>
      <c r="HD31" s="185"/>
      <c r="HE31" s="185"/>
      <c r="HF31" s="185"/>
      <c r="HG31" s="185"/>
      <c r="HH31" s="185"/>
      <c r="HI31" s="185"/>
      <c r="HJ31" s="185"/>
      <c r="HK31" s="185"/>
      <c r="HL31" s="185"/>
      <c r="HM31" s="185"/>
      <c r="HN31" s="185"/>
      <c r="HO31" s="185"/>
      <c r="HP31" s="185"/>
      <c r="HQ31" s="185"/>
      <c r="HR31" s="185"/>
      <c r="HS31" s="185"/>
      <c r="HT31" s="185"/>
      <c r="HU31" s="185"/>
      <c r="HV31" s="185"/>
      <c r="HW31" s="185"/>
      <c r="HX31" s="185"/>
      <c r="HY31" s="185"/>
      <c r="HZ31" s="185"/>
      <c r="IA31" s="185"/>
      <c r="IB31" s="185"/>
      <c r="IC31" s="185"/>
      <c r="ID31" s="185"/>
      <c r="IE31" s="185"/>
      <c r="IF31" s="185"/>
      <c r="IG31" s="185"/>
      <c r="IH31" s="185"/>
      <c r="II31" s="185"/>
      <c r="IJ31" s="185"/>
      <c r="IK31" s="185"/>
      <c r="IL31" s="185"/>
      <c r="IM31" s="185"/>
      <c r="IN31" s="185"/>
      <c r="IO31" s="185"/>
      <c r="IP31" s="185"/>
      <c r="IQ31" s="185"/>
      <c r="IR31" s="185"/>
      <c r="IS31" s="185"/>
      <c r="IT31" s="185"/>
      <c r="IU31" s="185"/>
      <c r="IV31" s="185"/>
      <c r="IW31" s="185"/>
    </row>
    <row r="32" customFormat="false" ht="15.75" hidden="false" customHeight="false" outlineLevel="0" collapsed="false">
      <c r="A32" s="182" t="s">
        <v>336</v>
      </c>
      <c r="B32" s="183" t="n">
        <v>65</v>
      </c>
      <c r="C32" s="183"/>
      <c r="D32" s="183"/>
      <c r="E32" s="183"/>
      <c r="F32" s="183"/>
      <c r="G32" s="183"/>
      <c r="H32" s="183"/>
      <c r="I32" s="183"/>
      <c r="J32" s="183"/>
      <c r="K32" s="183"/>
      <c r="L32" s="183"/>
      <c r="M32" s="183"/>
      <c r="N32" s="183"/>
      <c r="O32" s="184" t="n">
        <f aca="false">N32</f>
        <v>0</v>
      </c>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5"/>
      <c r="BM32" s="185"/>
      <c r="BN32" s="185"/>
      <c r="BO32" s="185"/>
      <c r="BP32" s="185"/>
      <c r="BQ32" s="185"/>
      <c r="BR32" s="185"/>
      <c r="BS32" s="185"/>
      <c r="BT32" s="185"/>
      <c r="BU32" s="185"/>
      <c r="BV32" s="185"/>
      <c r="BW32" s="185"/>
      <c r="BX32" s="185"/>
      <c r="BY32" s="185"/>
      <c r="BZ32" s="185"/>
      <c r="CA32" s="185"/>
      <c r="CB32" s="185"/>
      <c r="CC32" s="185"/>
      <c r="CD32" s="185"/>
      <c r="CE32" s="185"/>
      <c r="CF32" s="185"/>
      <c r="CG32" s="185"/>
      <c r="CH32" s="185"/>
      <c r="CI32" s="185"/>
      <c r="CJ32" s="185"/>
      <c r="CK32" s="185"/>
      <c r="CL32" s="185"/>
      <c r="CM32" s="185"/>
      <c r="CN32" s="185"/>
      <c r="CO32" s="185"/>
      <c r="CP32" s="185"/>
      <c r="CQ32" s="185"/>
      <c r="CR32" s="185"/>
      <c r="CS32" s="185"/>
      <c r="CT32" s="185"/>
      <c r="CU32" s="185"/>
      <c r="CV32" s="185"/>
      <c r="CW32" s="185"/>
      <c r="CX32" s="185"/>
      <c r="CY32" s="185"/>
      <c r="CZ32" s="185"/>
      <c r="DA32" s="185"/>
      <c r="DB32" s="185"/>
      <c r="DC32" s="185"/>
      <c r="DD32" s="185"/>
      <c r="DE32" s="185"/>
      <c r="DF32" s="185"/>
      <c r="DG32" s="185"/>
      <c r="DH32" s="185"/>
      <c r="DI32" s="185"/>
      <c r="DJ32" s="185"/>
      <c r="DK32" s="185"/>
      <c r="DL32" s="185"/>
      <c r="DM32" s="185"/>
      <c r="DN32" s="185"/>
      <c r="DO32" s="185"/>
      <c r="DP32" s="185"/>
      <c r="DQ32" s="185"/>
      <c r="DR32" s="185"/>
      <c r="DS32" s="185"/>
      <c r="DT32" s="185"/>
      <c r="DU32" s="185"/>
      <c r="DV32" s="185"/>
      <c r="DW32" s="185"/>
      <c r="DX32" s="185"/>
      <c r="DY32" s="185"/>
      <c r="DZ32" s="185"/>
      <c r="EA32" s="185"/>
      <c r="EB32" s="185"/>
      <c r="EC32" s="185"/>
      <c r="ED32" s="185"/>
      <c r="EE32" s="185"/>
      <c r="EF32" s="185"/>
      <c r="EG32" s="185"/>
      <c r="EH32" s="185"/>
      <c r="EI32" s="185"/>
      <c r="EJ32" s="185"/>
      <c r="EK32" s="185"/>
      <c r="EL32" s="185"/>
      <c r="EM32" s="185"/>
      <c r="EN32" s="185"/>
      <c r="EO32" s="185"/>
      <c r="EP32" s="185"/>
      <c r="EQ32" s="185"/>
      <c r="ER32" s="185"/>
      <c r="ES32" s="185"/>
      <c r="ET32" s="185"/>
      <c r="EU32" s="185"/>
      <c r="EV32" s="185"/>
      <c r="EW32" s="185"/>
      <c r="EX32" s="185"/>
      <c r="EY32" s="185"/>
      <c r="EZ32" s="185"/>
      <c r="FA32" s="185"/>
      <c r="FB32" s="185"/>
      <c r="FC32" s="185"/>
      <c r="FD32" s="185"/>
      <c r="FE32" s="185"/>
      <c r="FF32" s="185"/>
      <c r="FG32" s="185"/>
      <c r="FH32" s="185"/>
      <c r="FI32" s="185"/>
      <c r="FJ32" s="185"/>
      <c r="FK32" s="185"/>
      <c r="FL32" s="185"/>
      <c r="FM32" s="185"/>
      <c r="FN32" s="185"/>
      <c r="FO32" s="185"/>
      <c r="FP32" s="185"/>
      <c r="FQ32" s="185"/>
      <c r="FR32" s="185"/>
      <c r="FS32" s="185"/>
      <c r="FT32" s="185"/>
      <c r="FU32" s="185"/>
      <c r="FV32" s="185"/>
      <c r="FW32" s="185"/>
      <c r="FX32" s="185"/>
      <c r="FY32" s="185"/>
      <c r="FZ32" s="185"/>
      <c r="GA32" s="185"/>
      <c r="GB32" s="185"/>
      <c r="GC32" s="185"/>
      <c r="GD32" s="185"/>
      <c r="GE32" s="185"/>
      <c r="GF32" s="185"/>
      <c r="GG32" s="185"/>
      <c r="GH32" s="185"/>
      <c r="GI32" s="185"/>
      <c r="GJ32" s="185"/>
      <c r="GK32" s="185"/>
      <c r="GL32" s="185"/>
      <c r="GM32" s="185"/>
      <c r="GN32" s="185"/>
      <c r="GO32" s="185"/>
      <c r="GP32" s="185"/>
      <c r="GQ32" s="185"/>
      <c r="GR32" s="185"/>
      <c r="GS32" s="185"/>
      <c r="GT32" s="185"/>
      <c r="GU32" s="185"/>
      <c r="GV32" s="185"/>
      <c r="GW32" s="185"/>
      <c r="GX32" s="185"/>
      <c r="GY32" s="185"/>
      <c r="GZ32" s="185"/>
      <c r="HA32" s="185"/>
      <c r="HB32" s="185"/>
      <c r="HC32" s="185"/>
      <c r="HD32" s="185"/>
      <c r="HE32" s="185"/>
      <c r="HF32" s="185"/>
      <c r="HG32" s="185"/>
      <c r="HH32" s="185"/>
      <c r="HI32" s="185"/>
      <c r="HJ32" s="185"/>
      <c r="HK32" s="185"/>
      <c r="HL32" s="185"/>
      <c r="HM32" s="185"/>
      <c r="HN32" s="185"/>
      <c r="HO32" s="185"/>
      <c r="HP32" s="185"/>
      <c r="HQ32" s="185"/>
      <c r="HR32" s="185"/>
      <c r="HS32" s="185"/>
      <c r="HT32" s="185"/>
      <c r="HU32" s="185"/>
      <c r="HV32" s="185"/>
      <c r="HW32" s="185"/>
      <c r="HX32" s="185"/>
      <c r="HY32" s="185"/>
      <c r="HZ32" s="185"/>
      <c r="IA32" s="185"/>
      <c r="IB32" s="185"/>
      <c r="IC32" s="185"/>
      <c r="ID32" s="185"/>
      <c r="IE32" s="185"/>
      <c r="IF32" s="185"/>
      <c r="IG32" s="185"/>
      <c r="IH32" s="185"/>
      <c r="II32" s="185"/>
      <c r="IJ32" s="185"/>
      <c r="IK32" s="185"/>
      <c r="IL32" s="185"/>
      <c r="IM32" s="185"/>
      <c r="IN32" s="185"/>
      <c r="IO32" s="185"/>
      <c r="IP32" s="185"/>
      <c r="IQ32" s="185"/>
      <c r="IR32" s="185"/>
      <c r="IS32" s="185"/>
      <c r="IT32" s="185"/>
      <c r="IU32" s="185"/>
      <c r="IV32" s="185"/>
      <c r="IW32" s="185"/>
    </row>
    <row r="33" customFormat="false" ht="15.75" hidden="false" customHeight="false" outlineLevel="0" collapsed="false">
      <c r="A33" s="182" t="s">
        <v>337</v>
      </c>
      <c r="B33" s="183" t="n">
        <v>85</v>
      </c>
      <c r="C33" s="183"/>
      <c r="D33" s="183"/>
      <c r="E33" s="183"/>
      <c r="F33" s="183"/>
      <c r="G33" s="183"/>
      <c r="H33" s="183"/>
      <c r="I33" s="183"/>
      <c r="J33" s="183"/>
      <c r="K33" s="183"/>
      <c r="L33" s="183"/>
      <c r="M33" s="183"/>
      <c r="N33" s="183"/>
      <c r="O33" s="184" t="n">
        <f aca="false">N33</f>
        <v>0</v>
      </c>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185"/>
      <c r="BW33" s="185"/>
      <c r="BX33" s="185"/>
      <c r="BY33" s="185"/>
      <c r="BZ33" s="185"/>
      <c r="CA33" s="185"/>
      <c r="CB33" s="185"/>
      <c r="CC33" s="185"/>
      <c r="CD33" s="185"/>
      <c r="CE33" s="185"/>
      <c r="CF33" s="185"/>
      <c r="CG33" s="185"/>
      <c r="CH33" s="185"/>
      <c r="CI33" s="185"/>
      <c r="CJ33" s="185"/>
      <c r="CK33" s="185"/>
      <c r="CL33" s="185"/>
      <c r="CM33" s="185"/>
      <c r="CN33" s="185"/>
      <c r="CO33" s="185"/>
      <c r="CP33" s="185"/>
      <c r="CQ33" s="185"/>
      <c r="CR33" s="185"/>
      <c r="CS33" s="185"/>
      <c r="CT33" s="185"/>
      <c r="CU33" s="185"/>
      <c r="CV33" s="185"/>
      <c r="CW33" s="185"/>
      <c r="CX33" s="185"/>
      <c r="CY33" s="185"/>
      <c r="CZ33" s="185"/>
      <c r="DA33" s="185"/>
      <c r="DB33" s="185"/>
      <c r="DC33" s="185"/>
      <c r="DD33" s="185"/>
      <c r="DE33" s="185"/>
      <c r="DF33" s="185"/>
      <c r="DG33" s="185"/>
      <c r="DH33" s="185"/>
      <c r="DI33" s="185"/>
      <c r="DJ33" s="185"/>
      <c r="DK33" s="185"/>
      <c r="DL33" s="185"/>
      <c r="DM33" s="185"/>
      <c r="DN33" s="185"/>
      <c r="DO33" s="185"/>
      <c r="DP33" s="185"/>
      <c r="DQ33" s="185"/>
      <c r="DR33" s="185"/>
      <c r="DS33" s="185"/>
      <c r="DT33" s="185"/>
      <c r="DU33" s="185"/>
      <c r="DV33" s="185"/>
      <c r="DW33" s="185"/>
      <c r="DX33" s="185"/>
      <c r="DY33" s="185"/>
      <c r="DZ33" s="185"/>
      <c r="EA33" s="185"/>
      <c r="EB33" s="185"/>
      <c r="EC33" s="185"/>
      <c r="ED33" s="185"/>
      <c r="EE33" s="185"/>
      <c r="EF33" s="185"/>
      <c r="EG33" s="185"/>
      <c r="EH33" s="185"/>
      <c r="EI33" s="185"/>
      <c r="EJ33" s="185"/>
      <c r="EK33" s="185"/>
      <c r="EL33" s="185"/>
      <c r="EM33" s="185"/>
      <c r="EN33" s="185"/>
      <c r="EO33" s="185"/>
      <c r="EP33" s="185"/>
      <c r="EQ33" s="185"/>
      <c r="ER33" s="185"/>
      <c r="ES33" s="185"/>
      <c r="ET33" s="185"/>
      <c r="EU33" s="185"/>
      <c r="EV33" s="185"/>
      <c r="EW33" s="185"/>
      <c r="EX33" s="185"/>
      <c r="EY33" s="185"/>
      <c r="EZ33" s="185"/>
      <c r="FA33" s="185"/>
      <c r="FB33" s="185"/>
      <c r="FC33" s="185"/>
      <c r="FD33" s="185"/>
      <c r="FE33" s="185"/>
      <c r="FF33" s="185"/>
      <c r="FG33" s="185"/>
      <c r="FH33" s="185"/>
      <c r="FI33" s="185"/>
      <c r="FJ33" s="185"/>
      <c r="FK33" s="185"/>
      <c r="FL33" s="185"/>
      <c r="FM33" s="185"/>
      <c r="FN33" s="185"/>
      <c r="FO33" s="185"/>
      <c r="FP33" s="185"/>
      <c r="FQ33" s="185"/>
      <c r="FR33" s="185"/>
      <c r="FS33" s="185"/>
      <c r="FT33" s="185"/>
      <c r="FU33" s="185"/>
      <c r="FV33" s="185"/>
      <c r="FW33" s="185"/>
      <c r="FX33" s="185"/>
      <c r="FY33" s="185"/>
      <c r="FZ33" s="185"/>
      <c r="GA33" s="185"/>
      <c r="GB33" s="185"/>
      <c r="GC33" s="185"/>
      <c r="GD33" s="185"/>
      <c r="GE33" s="185"/>
      <c r="GF33" s="185"/>
      <c r="GG33" s="185"/>
      <c r="GH33" s="185"/>
      <c r="GI33" s="185"/>
      <c r="GJ33" s="185"/>
      <c r="GK33" s="185"/>
      <c r="GL33" s="185"/>
      <c r="GM33" s="185"/>
      <c r="GN33" s="185"/>
      <c r="GO33" s="185"/>
      <c r="GP33" s="185"/>
      <c r="GQ33" s="185"/>
      <c r="GR33" s="185"/>
      <c r="GS33" s="185"/>
      <c r="GT33" s="185"/>
      <c r="GU33" s="185"/>
      <c r="GV33" s="185"/>
      <c r="GW33" s="185"/>
      <c r="GX33" s="185"/>
      <c r="GY33" s="185"/>
      <c r="GZ33" s="185"/>
      <c r="HA33" s="185"/>
      <c r="HB33" s="185"/>
      <c r="HC33" s="185"/>
      <c r="HD33" s="185"/>
      <c r="HE33" s="185"/>
      <c r="HF33" s="185"/>
      <c r="HG33" s="185"/>
      <c r="HH33" s="185"/>
      <c r="HI33" s="185"/>
      <c r="HJ33" s="185"/>
      <c r="HK33" s="185"/>
      <c r="HL33" s="185"/>
      <c r="HM33" s="185"/>
      <c r="HN33" s="185"/>
      <c r="HO33" s="185"/>
      <c r="HP33" s="185"/>
      <c r="HQ33" s="185"/>
      <c r="HR33" s="185"/>
      <c r="HS33" s="185"/>
      <c r="HT33" s="185"/>
      <c r="HU33" s="185"/>
      <c r="HV33" s="185"/>
      <c r="HW33" s="185"/>
      <c r="HX33" s="185"/>
      <c r="HY33" s="185"/>
      <c r="HZ33" s="185"/>
      <c r="IA33" s="185"/>
      <c r="IB33" s="185"/>
      <c r="IC33" s="185"/>
      <c r="ID33" s="185"/>
      <c r="IE33" s="185"/>
      <c r="IF33" s="185"/>
      <c r="IG33" s="185"/>
      <c r="IH33" s="185"/>
      <c r="II33" s="185"/>
      <c r="IJ33" s="185"/>
      <c r="IK33" s="185"/>
      <c r="IL33" s="185"/>
      <c r="IM33" s="185"/>
      <c r="IN33" s="185"/>
      <c r="IO33" s="185"/>
      <c r="IP33" s="185"/>
      <c r="IQ33" s="185"/>
      <c r="IR33" s="185"/>
      <c r="IS33" s="185"/>
      <c r="IT33" s="185"/>
      <c r="IU33" s="185"/>
      <c r="IV33" s="185"/>
      <c r="IW33" s="185"/>
    </row>
    <row r="34" customFormat="false" ht="15.75" hidden="false" customHeight="false" outlineLevel="0" collapsed="false">
      <c r="A34" s="182" t="s">
        <v>338</v>
      </c>
      <c r="B34" s="183" t="n">
        <v>115</v>
      </c>
      <c r="C34" s="183" t="n">
        <v>0</v>
      </c>
      <c r="D34" s="183" t="n">
        <v>0</v>
      </c>
      <c r="E34" s="183" t="n">
        <v>0</v>
      </c>
      <c r="F34" s="183" t="n">
        <v>0</v>
      </c>
      <c r="G34" s="183" t="n">
        <v>0</v>
      </c>
      <c r="H34" s="183" t="n">
        <v>0</v>
      </c>
      <c r="I34" s="183" t="n">
        <v>0</v>
      </c>
      <c r="J34" s="183" t="n">
        <v>0</v>
      </c>
      <c r="K34" s="183" t="n">
        <v>0</v>
      </c>
      <c r="L34" s="183" t="n">
        <v>0</v>
      </c>
      <c r="M34" s="183" t="n">
        <v>0</v>
      </c>
      <c r="N34" s="183" t="n">
        <v>0</v>
      </c>
      <c r="O34" s="184" t="n">
        <f aca="false">N34</f>
        <v>0</v>
      </c>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185"/>
      <c r="CX34" s="185"/>
      <c r="CY34" s="185"/>
      <c r="CZ34" s="185"/>
      <c r="DA34" s="185"/>
      <c r="DB34" s="185"/>
      <c r="DC34" s="185"/>
      <c r="DD34" s="185"/>
      <c r="DE34" s="185"/>
      <c r="DF34" s="185"/>
      <c r="DG34" s="185"/>
      <c r="DH34" s="185"/>
      <c r="DI34" s="185"/>
      <c r="DJ34" s="185"/>
      <c r="DK34" s="185"/>
      <c r="DL34" s="185"/>
      <c r="DM34" s="185"/>
      <c r="DN34" s="185"/>
      <c r="DO34" s="185"/>
      <c r="DP34" s="185"/>
      <c r="DQ34" s="185"/>
      <c r="DR34" s="185"/>
      <c r="DS34" s="185"/>
      <c r="DT34" s="185"/>
      <c r="DU34" s="185"/>
      <c r="DV34" s="185"/>
      <c r="DW34" s="185"/>
      <c r="DX34" s="185"/>
      <c r="DY34" s="185"/>
      <c r="DZ34" s="185"/>
      <c r="EA34" s="185"/>
      <c r="EB34" s="185"/>
      <c r="EC34" s="185"/>
      <c r="ED34" s="185"/>
      <c r="EE34" s="185"/>
      <c r="EF34" s="185"/>
      <c r="EG34" s="185"/>
      <c r="EH34" s="185"/>
      <c r="EI34" s="185"/>
      <c r="EJ34" s="185"/>
      <c r="EK34" s="185"/>
      <c r="EL34" s="185"/>
      <c r="EM34" s="185"/>
      <c r="EN34" s="185"/>
      <c r="EO34" s="185"/>
      <c r="EP34" s="185"/>
      <c r="EQ34" s="185"/>
      <c r="ER34" s="185"/>
      <c r="ES34" s="185"/>
      <c r="ET34" s="185"/>
      <c r="EU34" s="185"/>
      <c r="EV34" s="185"/>
      <c r="EW34" s="185"/>
      <c r="EX34" s="185"/>
      <c r="EY34" s="185"/>
      <c r="EZ34" s="185"/>
      <c r="FA34" s="185"/>
      <c r="FB34" s="185"/>
      <c r="FC34" s="185"/>
      <c r="FD34" s="185"/>
      <c r="FE34" s="185"/>
      <c r="FF34" s="185"/>
      <c r="FG34" s="185"/>
      <c r="FH34" s="185"/>
      <c r="FI34" s="185"/>
      <c r="FJ34" s="185"/>
      <c r="FK34" s="185"/>
      <c r="FL34" s="185"/>
      <c r="FM34" s="185"/>
      <c r="FN34" s="185"/>
      <c r="FO34" s="185"/>
      <c r="FP34" s="185"/>
      <c r="FQ34" s="185"/>
      <c r="FR34" s="185"/>
      <c r="FS34" s="185"/>
      <c r="FT34" s="185"/>
      <c r="FU34" s="185"/>
      <c r="FV34" s="185"/>
      <c r="FW34" s="185"/>
      <c r="FX34" s="185"/>
      <c r="FY34" s="185"/>
      <c r="FZ34" s="185"/>
      <c r="GA34" s="185"/>
      <c r="GB34" s="185"/>
      <c r="GC34" s="185"/>
      <c r="GD34" s="185"/>
      <c r="GE34" s="185"/>
      <c r="GF34" s="185"/>
      <c r="GG34" s="185"/>
      <c r="GH34" s="185"/>
      <c r="GI34" s="185"/>
      <c r="GJ34" s="185"/>
      <c r="GK34" s="185"/>
      <c r="GL34" s="185"/>
      <c r="GM34" s="185"/>
      <c r="GN34" s="185"/>
      <c r="GO34" s="185"/>
      <c r="GP34" s="185"/>
      <c r="GQ34" s="185"/>
      <c r="GR34" s="185"/>
      <c r="GS34" s="185"/>
      <c r="GT34" s="185"/>
      <c r="GU34" s="185"/>
      <c r="GV34" s="185"/>
      <c r="GW34" s="185"/>
      <c r="GX34" s="185"/>
      <c r="GY34" s="185"/>
      <c r="GZ34" s="185"/>
      <c r="HA34" s="185"/>
      <c r="HB34" s="185"/>
      <c r="HC34" s="185"/>
      <c r="HD34" s="185"/>
      <c r="HE34" s="185"/>
      <c r="HF34" s="185"/>
      <c r="HG34" s="185"/>
      <c r="HH34" s="185"/>
      <c r="HI34" s="185"/>
      <c r="HJ34" s="185"/>
      <c r="HK34" s="185"/>
      <c r="HL34" s="185"/>
      <c r="HM34" s="185"/>
      <c r="HN34" s="185"/>
      <c r="HO34" s="185"/>
      <c r="HP34" s="185"/>
      <c r="HQ34" s="185"/>
      <c r="HR34" s="185"/>
      <c r="HS34" s="185"/>
      <c r="HT34" s="185"/>
      <c r="HU34" s="185"/>
      <c r="HV34" s="185"/>
      <c r="HW34" s="185"/>
      <c r="HX34" s="185"/>
      <c r="HY34" s="185"/>
      <c r="HZ34" s="185"/>
      <c r="IA34" s="185"/>
      <c r="IB34" s="185"/>
      <c r="IC34" s="185"/>
      <c r="ID34" s="185"/>
      <c r="IE34" s="185"/>
      <c r="IF34" s="185"/>
      <c r="IG34" s="185"/>
      <c r="IH34" s="185"/>
      <c r="II34" s="185"/>
      <c r="IJ34" s="185"/>
      <c r="IK34" s="185"/>
      <c r="IL34" s="185"/>
      <c r="IM34" s="185"/>
      <c r="IN34" s="185"/>
      <c r="IO34" s="185"/>
      <c r="IP34" s="185"/>
      <c r="IQ34" s="185"/>
      <c r="IR34" s="185"/>
      <c r="IS34" s="185"/>
      <c r="IT34" s="185"/>
      <c r="IU34" s="185"/>
      <c r="IV34" s="185"/>
      <c r="IW34" s="185"/>
    </row>
    <row r="35" customFormat="false" ht="15.75" hidden="false" customHeight="false" outlineLevel="0" collapsed="false">
      <c r="A35" s="182" t="s">
        <v>339</v>
      </c>
      <c r="B35" s="183" t="n">
        <v>135</v>
      </c>
      <c r="C35" s="183"/>
      <c r="D35" s="183"/>
      <c r="E35" s="183"/>
      <c r="F35" s="183"/>
      <c r="G35" s="183"/>
      <c r="H35" s="183"/>
      <c r="I35" s="183"/>
      <c r="J35" s="183"/>
      <c r="K35" s="183"/>
      <c r="L35" s="183"/>
      <c r="M35" s="183"/>
      <c r="N35" s="183"/>
      <c r="O35" s="184" t="n">
        <f aca="false">N35</f>
        <v>0</v>
      </c>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5"/>
      <c r="BP35" s="185"/>
      <c r="BQ35" s="185"/>
      <c r="BR35" s="185"/>
      <c r="BS35" s="185"/>
      <c r="BT35" s="185"/>
      <c r="BU35" s="185"/>
      <c r="BV35" s="185"/>
      <c r="BW35" s="185"/>
      <c r="BX35" s="185"/>
      <c r="BY35" s="185"/>
      <c r="BZ35" s="185"/>
      <c r="CA35" s="185"/>
      <c r="CB35" s="185"/>
      <c r="CC35" s="185"/>
      <c r="CD35" s="185"/>
      <c r="CE35" s="185"/>
      <c r="CF35" s="185"/>
      <c r="CG35" s="185"/>
      <c r="CH35" s="185"/>
      <c r="CI35" s="185"/>
      <c r="CJ35" s="185"/>
      <c r="CK35" s="185"/>
      <c r="CL35" s="185"/>
      <c r="CM35" s="185"/>
      <c r="CN35" s="185"/>
      <c r="CO35" s="185"/>
      <c r="CP35" s="185"/>
      <c r="CQ35" s="185"/>
      <c r="CR35" s="185"/>
      <c r="CS35" s="185"/>
      <c r="CT35" s="185"/>
      <c r="CU35" s="185"/>
      <c r="CV35" s="185"/>
      <c r="CW35" s="185"/>
      <c r="CX35" s="185"/>
      <c r="CY35" s="185"/>
      <c r="CZ35" s="185"/>
      <c r="DA35" s="185"/>
      <c r="DB35" s="185"/>
      <c r="DC35" s="185"/>
      <c r="DD35" s="185"/>
      <c r="DE35" s="185"/>
      <c r="DF35" s="185"/>
      <c r="DG35" s="185"/>
      <c r="DH35" s="185"/>
      <c r="DI35" s="185"/>
      <c r="DJ35" s="185"/>
      <c r="DK35" s="185"/>
      <c r="DL35" s="185"/>
      <c r="DM35" s="185"/>
      <c r="DN35" s="185"/>
      <c r="DO35" s="185"/>
      <c r="DP35" s="185"/>
      <c r="DQ35" s="185"/>
      <c r="DR35" s="185"/>
      <c r="DS35" s="185"/>
      <c r="DT35" s="185"/>
      <c r="DU35" s="185"/>
      <c r="DV35" s="185"/>
      <c r="DW35" s="185"/>
      <c r="DX35" s="185"/>
      <c r="DY35" s="185"/>
      <c r="DZ35" s="185"/>
      <c r="EA35" s="185"/>
      <c r="EB35" s="185"/>
      <c r="EC35" s="185"/>
      <c r="ED35" s="185"/>
      <c r="EE35" s="185"/>
      <c r="EF35" s="185"/>
      <c r="EG35" s="185"/>
      <c r="EH35" s="185"/>
      <c r="EI35" s="185"/>
      <c r="EJ35" s="185"/>
      <c r="EK35" s="185"/>
      <c r="EL35" s="185"/>
      <c r="EM35" s="185"/>
      <c r="EN35" s="185"/>
      <c r="EO35" s="185"/>
      <c r="EP35" s="185"/>
      <c r="EQ35" s="185"/>
      <c r="ER35" s="185"/>
      <c r="ES35" s="185"/>
      <c r="ET35" s="185"/>
      <c r="EU35" s="185"/>
      <c r="EV35" s="185"/>
      <c r="EW35" s="185"/>
      <c r="EX35" s="185"/>
      <c r="EY35" s="185"/>
      <c r="EZ35" s="185"/>
      <c r="FA35" s="185"/>
      <c r="FB35" s="185"/>
      <c r="FC35" s="185"/>
      <c r="FD35" s="185"/>
      <c r="FE35" s="185"/>
      <c r="FF35" s="185"/>
      <c r="FG35" s="185"/>
      <c r="FH35" s="185"/>
      <c r="FI35" s="185"/>
      <c r="FJ35" s="185"/>
      <c r="FK35" s="185"/>
      <c r="FL35" s="185"/>
      <c r="FM35" s="185"/>
      <c r="FN35" s="185"/>
      <c r="FO35" s="185"/>
      <c r="FP35" s="185"/>
      <c r="FQ35" s="185"/>
      <c r="FR35" s="185"/>
      <c r="FS35" s="185"/>
      <c r="FT35" s="185"/>
      <c r="FU35" s="185"/>
      <c r="FV35" s="185"/>
      <c r="FW35" s="185"/>
      <c r="FX35" s="185"/>
      <c r="FY35" s="185"/>
      <c r="FZ35" s="185"/>
      <c r="GA35" s="185"/>
      <c r="GB35" s="185"/>
      <c r="GC35" s="185"/>
      <c r="GD35" s="185"/>
      <c r="GE35" s="185"/>
      <c r="GF35" s="185"/>
      <c r="GG35" s="185"/>
      <c r="GH35" s="185"/>
      <c r="GI35" s="185"/>
      <c r="GJ35" s="185"/>
      <c r="GK35" s="185"/>
      <c r="GL35" s="185"/>
      <c r="GM35" s="185"/>
      <c r="GN35" s="185"/>
      <c r="GO35" s="185"/>
      <c r="GP35" s="185"/>
      <c r="GQ35" s="185"/>
      <c r="GR35" s="185"/>
      <c r="GS35" s="185"/>
      <c r="GT35" s="185"/>
      <c r="GU35" s="185"/>
      <c r="GV35" s="185"/>
      <c r="GW35" s="185"/>
      <c r="GX35" s="185"/>
      <c r="GY35" s="185"/>
      <c r="GZ35" s="185"/>
      <c r="HA35" s="185"/>
      <c r="HB35" s="185"/>
      <c r="HC35" s="185"/>
      <c r="HD35" s="185"/>
      <c r="HE35" s="185"/>
      <c r="HF35" s="185"/>
      <c r="HG35" s="185"/>
      <c r="HH35" s="185"/>
      <c r="HI35" s="185"/>
      <c r="HJ35" s="185"/>
      <c r="HK35" s="185"/>
      <c r="HL35" s="185"/>
      <c r="HM35" s="185"/>
      <c r="HN35" s="185"/>
      <c r="HO35" s="185"/>
      <c r="HP35" s="185"/>
      <c r="HQ35" s="185"/>
      <c r="HR35" s="185"/>
      <c r="HS35" s="185"/>
      <c r="HT35" s="185"/>
      <c r="HU35" s="185"/>
      <c r="HV35" s="185"/>
      <c r="HW35" s="185"/>
      <c r="HX35" s="185"/>
      <c r="HY35" s="185"/>
      <c r="HZ35" s="185"/>
      <c r="IA35" s="185"/>
      <c r="IB35" s="185"/>
      <c r="IC35" s="185"/>
      <c r="ID35" s="185"/>
      <c r="IE35" s="185"/>
      <c r="IF35" s="185"/>
      <c r="IG35" s="185"/>
      <c r="IH35" s="185"/>
      <c r="II35" s="185"/>
      <c r="IJ35" s="185"/>
      <c r="IK35" s="185"/>
      <c r="IL35" s="185"/>
      <c r="IM35" s="185"/>
      <c r="IN35" s="185"/>
      <c r="IO35" s="185"/>
      <c r="IP35" s="185"/>
      <c r="IQ35" s="185"/>
      <c r="IR35" s="185"/>
      <c r="IS35" s="185"/>
      <c r="IT35" s="185"/>
      <c r="IU35" s="185"/>
      <c r="IV35" s="185"/>
      <c r="IW35" s="185"/>
    </row>
    <row r="36" customFormat="false" ht="15.75" hidden="false" customHeight="false" outlineLevel="0" collapsed="false">
      <c r="A36" s="182" t="s">
        <v>340</v>
      </c>
      <c r="B36" s="183" t="n">
        <v>165</v>
      </c>
      <c r="C36" s="183"/>
      <c r="D36" s="183"/>
      <c r="E36" s="183"/>
      <c r="F36" s="183"/>
      <c r="G36" s="183"/>
      <c r="H36" s="183"/>
      <c r="I36" s="183"/>
      <c r="J36" s="183"/>
      <c r="K36" s="183"/>
      <c r="L36" s="183"/>
      <c r="M36" s="183"/>
      <c r="N36" s="183"/>
      <c r="O36" s="184" t="n">
        <f aca="false">N36</f>
        <v>0</v>
      </c>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5"/>
      <c r="BQ36" s="185"/>
      <c r="BR36" s="185"/>
      <c r="BS36" s="185"/>
      <c r="BT36" s="185"/>
      <c r="BU36" s="185"/>
      <c r="BV36" s="185"/>
      <c r="BW36" s="185"/>
      <c r="BX36" s="185"/>
      <c r="BY36" s="185"/>
      <c r="BZ36" s="185"/>
      <c r="CA36" s="185"/>
      <c r="CB36" s="185"/>
      <c r="CC36" s="185"/>
      <c r="CD36" s="185"/>
      <c r="CE36" s="185"/>
      <c r="CF36" s="185"/>
      <c r="CG36" s="185"/>
      <c r="CH36" s="185"/>
      <c r="CI36" s="185"/>
      <c r="CJ36" s="185"/>
      <c r="CK36" s="185"/>
      <c r="CL36" s="185"/>
      <c r="CM36" s="185"/>
      <c r="CN36" s="185"/>
      <c r="CO36" s="185"/>
      <c r="CP36" s="185"/>
      <c r="CQ36" s="185"/>
      <c r="CR36" s="185"/>
      <c r="CS36" s="185"/>
      <c r="CT36" s="185"/>
      <c r="CU36" s="185"/>
      <c r="CV36" s="185"/>
      <c r="CW36" s="185"/>
      <c r="CX36" s="185"/>
      <c r="CY36" s="185"/>
      <c r="CZ36" s="185"/>
      <c r="DA36" s="185"/>
      <c r="DB36" s="185"/>
      <c r="DC36" s="185"/>
      <c r="DD36" s="185"/>
      <c r="DE36" s="185"/>
      <c r="DF36" s="185"/>
      <c r="DG36" s="185"/>
      <c r="DH36" s="185"/>
      <c r="DI36" s="185"/>
      <c r="DJ36" s="185"/>
      <c r="DK36" s="185"/>
      <c r="DL36" s="185"/>
      <c r="DM36" s="185"/>
      <c r="DN36" s="185"/>
      <c r="DO36" s="185"/>
      <c r="DP36" s="185"/>
      <c r="DQ36" s="185"/>
      <c r="DR36" s="185"/>
      <c r="DS36" s="185"/>
      <c r="DT36" s="185"/>
      <c r="DU36" s="185"/>
      <c r="DV36" s="185"/>
      <c r="DW36" s="185"/>
      <c r="DX36" s="185"/>
      <c r="DY36" s="185"/>
      <c r="DZ36" s="185"/>
      <c r="EA36" s="185"/>
      <c r="EB36" s="185"/>
      <c r="EC36" s="185"/>
      <c r="ED36" s="185"/>
      <c r="EE36" s="185"/>
      <c r="EF36" s="185"/>
      <c r="EG36" s="185"/>
      <c r="EH36" s="185"/>
      <c r="EI36" s="185"/>
      <c r="EJ36" s="185"/>
      <c r="EK36" s="185"/>
      <c r="EL36" s="185"/>
      <c r="EM36" s="185"/>
      <c r="EN36" s="185"/>
      <c r="EO36" s="185"/>
      <c r="EP36" s="185"/>
      <c r="EQ36" s="185"/>
      <c r="ER36" s="185"/>
      <c r="ES36" s="185"/>
      <c r="ET36" s="185"/>
      <c r="EU36" s="185"/>
      <c r="EV36" s="185"/>
      <c r="EW36" s="185"/>
      <c r="EX36" s="185"/>
      <c r="EY36" s="185"/>
      <c r="EZ36" s="185"/>
      <c r="FA36" s="185"/>
      <c r="FB36" s="185"/>
      <c r="FC36" s="185"/>
      <c r="FD36" s="185"/>
      <c r="FE36" s="185"/>
      <c r="FF36" s="185"/>
      <c r="FG36" s="185"/>
      <c r="FH36" s="185"/>
      <c r="FI36" s="185"/>
      <c r="FJ36" s="185"/>
      <c r="FK36" s="185"/>
      <c r="FL36" s="185"/>
      <c r="FM36" s="185"/>
      <c r="FN36" s="185"/>
      <c r="FO36" s="185"/>
      <c r="FP36" s="185"/>
      <c r="FQ36" s="185"/>
      <c r="FR36" s="185"/>
      <c r="FS36" s="185"/>
      <c r="FT36" s="185"/>
      <c r="FU36" s="185"/>
      <c r="FV36" s="185"/>
      <c r="FW36" s="185"/>
      <c r="FX36" s="185"/>
      <c r="FY36" s="185"/>
      <c r="FZ36" s="185"/>
      <c r="GA36" s="185"/>
      <c r="GB36" s="185"/>
      <c r="GC36" s="185"/>
      <c r="GD36" s="185"/>
      <c r="GE36" s="185"/>
      <c r="GF36" s="185"/>
      <c r="GG36" s="185"/>
      <c r="GH36" s="185"/>
      <c r="GI36" s="185"/>
      <c r="GJ36" s="185"/>
      <c r="GK36" s="185"/>
      <c r="GL36" s="185"/>
      <c r="GM36" s="185"/>
      <c r="GN36" s="185"/>
      <c r="GO36" s="185"/>
      <c r="GP36" s="185"/>
      <c r="GQ36" s="185"/>
      <c r="GR36" s="185"/>
      <c r="GS36" s="185"/>
      <c r="GT36" s="185"/>
      <c r="GU36" s="185"/>
      <c r="GV36" s="185"/>
      <c r="GW36" s="185"/>
      <c r="GX36" s="185"/>
      <c r="GY36" s="185"/>
      <c r="GZ36" s="185"/>
      <c r="HA36" s="185"/>
      <c r="HB36" s="185"/>
      <c r="HC36" s="185"/>
      <c r="HD36" s="185"/>
      <c r="HE36" s="185"/>
      <c r="HF36" s="185"/>
      <c r="HG36" s="185"/>
      <c r="HH36" s="185"/>
      <c r="HI36" s="185"/>
      <c r="HJ36" s="185"/>
      <c r="HK36" s="185"/>
      <c r="HL36" s="185"/>
      <c r="HM36" s="185"/>
      <c r="HN36" s="185"/>
      <c r="HO36" s="185"/>
      <c r="HP36" s="185"/>
      <c r="HQ36" s="185"/>
      <c r="HR36" s="185"/>
      <c r="HS36" s="185"/>
      <c r="HT36" s="185"/>
      <c r="HU36" s="185"/>
      <c r="HV36" s="185"/>
      <c r="HW36" s="185"/>
      <c r="HX36" s="185"/>
      <c r="HY36" s="185"/>
      <c r="HZ36" s="185"/>
      <c r="IA36" s="185"/>
      <c r="IB36" s="185"/>
      <c r="IC36" s="185"/>
      <c r="ID36" s="185"/>
      <c r="IE36" s="185"/>
      <c r="IF36" s="185"/>
      <c r="IG36" s="185"/>
      <c r="IH36" s="185"/>
      <c r="II36" s="185"/>
      <c r="IJ36" s="185"/>
      <c r="IK36" s="185"/>
      <c r="IL36" s="185"/>
      <c r="IM36" s="185"/>
      <c r="IN36" s="185"/>
      <c r="IO36" s="185"/>
      <c r="IP36" s="185"/>
      <c r="IQ36" s="185"/>
      <c r="IR36" s="185"/>
      <c r="IS36" s="185"/>
      <c r="IT36" s="185"/>
      <c r="IU36" s="185"/>
      <c r="IV36" s="185"/>
      <c r="IW36" s="185"/>
    </row>
    <row r="37" customFormat="false" ht="15.75" hidden="false" customHeight="false" outlineLevel="0" collapsed="false">
      <c r="A37" s="182" t="s">
        <v>341</v>
      </c>
      <c r="B37" s="183" t="n">
        <v>185</v>
      </c>
      <c r="C37" s="183"/>
      <c r="D37" s="183"/>
      <c r="E37" s="183"/>
      <c r="F37" s="183"/>
      <c r="G37" s="183"/>
      <c r="H37" s="183"/>
      <c r="I37" s="183"/>
      <c r="J37" s="183"/>
      <c r="K37" s="183"/>
      <c r="L37" s="183"/>
      <c r="M37" s="183"/>
      <c r="N37" s="183"/>
      <c r="O37" s="184" t="n">
        <f aca="false">N37</f>
        <v>0</v>
      </c>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c r="BA37" s="185"/>
      <c r="BB37" s="185"/>
      <c r="BC37" s="185"/>
      <c r="BD37" s="185"/>
      <c r="BE37" s="185"/>
      <c r="BF37" s="185"/>
      <c r="BG37" s="185"/>
      <c r="BH37" s="185"/>
      <c r="BI37" s="185"/>
      <c r="BJ37" s="185"/>
      <c r="BK37" s="185"/>
      <c r="BL37" s="185"/>
      <c r="BM37" s="185"/>
      <c r="BN37" s="185"/>
      <c r="BO37" s="185"/>
      <c r="BP37" s="185"/>
      <c r="BQ37" s="185"/>
      <c r="BR37" s="185"/>
      <c r="BS37" s="185"/>
      <c r="BT37" s="185"/>
      <c r="BU37" s="185"/>
      <c r="BV37" s="185"/>
      <c r="BW37" s="185"/>
      <c r="BX37" s="185"/>
      <c r="BY37" s="185"/>
      <c r="BZ37" s="185"/>
      <c r="CA37" s="185"/>
      <c r="CB37" s="185"/>
      <c r="CC37" s="185"/>
      <c r="CD37" s="185"/>
      <c r="CE37" s="185"/>
      <c r="CF37" s="185"/>
      <c r="CG37" s="185"/>
      <c r="CH37" s="185"/>
      <c r="CI37" s="185"/>
      <c r="CJ37" s="185"/>
      <c r="CK37" s="185"/>
      <c r="CL37" s="185"/>
      <c r="CM37" s="185"/>
      <c r="CN37" s="185"/>
      <c r="CO37" s="185"/>
      <c r="CP37" s="185"/>
      <c r="CQ37" s="185"/>
      <c r="CR37" s="185"/>
      <c r="CS37" s="185"/>
      <c r="CT37" s="185"/>
      <c r="CU37" s="185"/>
      <c r="CV37" s="185"/>
      <c r="CW37" s="185"/>
      <c r="CX37" s="185"/>
      <c r="CY37" s="185"/>
      <c r="CZ37" s="185"/>
      <c r="DA37" s="185"/>
      <c r="DB37" s="185"/>
      <c r="DC37" s="185"/>
      <c r="DD37" s="185"/>
      <c r="DE37" s="185"/>
      <c r="DF37" s="185"/>
      <c r="DG37" s="185"/>
      <c r="DH37" s="185"/>
      <c r="DI37" s="185"/>
      <c r="DJ37" s="185"/>
      <c r="DK37" s="185"/>
      <c r="DL37" s="185"/>
      <c r="DM37" s="185"/>
      <c r="DN37" s="185"/>
      <c r="DO37" s="185"/>
      <c r="DP37" s="185"/>
      <c r="DQ37" s="185"/>
      <c r="DR37" s="185"/>
      <c r="DS37" s="185"/>
      <c r="DT37" s="185"/>
      <c r="DU37" s="185"/>
      <c r="DV37" s="185"/>
      <c r="DW37" s="185"/>
      <c r="DX37" s="185"/>
      <c r="DY37" s="185"/>
      <c r="DZ37" s="185"/>
      <c r="EA37" s="185"/>
      <c r="EB37" s="185"/>
      <c r="EC37" s="185"/>
      <c r="ED37" s="185"/>
      <c r="EE37" s="185"/>
      <c r="EF37" s="185"/>
      <c r="EG37" s="185"/>
      <c r="EH37" s="185"/>
      <c r="EI37" s="185"/>
      <c r="EJ37" s="185"/>
      <c r="EK37" s="185"/>
      <c r="EL37" s="185"/>
      <c r="EM37" s="185"/>
      <c r="EN37" s="185"/>
      <c r="EO37" s="185"/>
      <c r="EP37" s="185"/>
      <c r="EQ37" s="185"/>
      <c r="ER37" s="185"/>
      <c r="ES37" s="185"/>
      <c r="ET37" s="185"/>
      <c r="EU37" s="185"/>
      <c r="EV37" s="185"/>
      <c r="EW37" s="185"/>
      <c r="EX37" s="185"/>
      <c r="EY37" s="185"/>
      <c r="EZ37" s="185"/>
      <c r="FA37" s="185"/>
      <c r="FB37" s="185"/>
      <c r="FC37" s="185"/>
      <c r="FD37" s="185"/>
      <c r="FE37" s="185"/>
      <c r="FF37" s="185"/>
      <c r="FG37" s="185"/>
      <c r="FH37" s="185"/>
      <c r="FI37" s="185"/>
      <c r="FJ37" s="185"/>
      <c r="FK37" s="185"/>
      <c r="FL37" s="185"/>
      <c r="FM37" s="185"/>
      <c r="FN37" s="185"/>
      <c r="FO37" s="185"/>
      <c r="FP37" s="185"/>
      <c r="FQ37" s="185"/>
      <c r="FR37" s="185"/>
      <c r="FS37" s="185"/>
      <c r="FT37" s="185"/>
      <c r="FU37" s="185"/>
      <c r="FV37" s="185"/>
      <c r="FW37" s="185"/>
      <c r="FX37" s="185"/>
      <c r="FY37" s="185"/>
      <c r="FZ37" s="185"/>
      <c r="GA37" s="185"/>
      <c r="GB37" s="185"/>
      <c r="GC37" s="185"/>
      <c r="GD37" s="185"/>
      <c r="GE37" s="185"/>
      <c r="GF37" s="185"/>
      <c r="GG37" s="185"/>
      <c r="GH37" s="185"/>
      <c r="GI37" s="185"/>
      <c r="GJ37" s="185"/>
      <c r="GK37" s="185"/>
      <c r="GL37" s="185"/>
      <c r="GM37" s="185"/>
      <c r="GN37" s="185"/>
      <c r="GO37" s="185"/>
      <c r="GP37" s="185"/>
      <c r="GQ37" s="185"/>
      <c r="GR37" s="185"/>
      <c r="GS37" s="185"/>
      <c r="GT37" s="185"/>
      <c r="GU37" s="185"/>
      <c r="GV37" s="185"/>
      <c r="GW37" s="185"/>
      <c r="GX37" s="185"/>
      <c r="GY37" s="185"/>
      <c r="GZ37" s="185"/>
      <c r="HA37" s="185"/>
      <c r="HB37" s="185"/>
      <c r="HC37" s="185"/>
      <c r="HD37" s="185"/>
      <c r="HE37" s="185"/>
      <c r="HF37" s="185"/>
      <c r="HG37" s="185"/>
      <c r="HH37" s="185"/>
      <c r="HI37" s="185"/>
      <c r="HJ37" s="185"/>
      <c r="HK37" s="185"/>
      <c r="HL37" s="185"/>
      <c r="HM37" s="185"/>
      <c r="HN37" s="185"/>
      <c r="HO37" s="185"/>
      <c r="HP37" s="185"/>
      <c r="HQ37" s="185"/>
      <c r="HR37" s="185"/>
      <c r="HS37" s="185"/>
      <c r="HT37" s="185"/>
      <c r="HU37" s="185"/>
      <c r="HV37" s="185"/>
      <c r="HW37" s="185"/>
      <c r="HX37" s="185"/>
      <c r="HY37" s="185"/>
      <c r="HZ37" s="185"/>
      <c r="IA37" s="185"/>
      <c r="IB37" s="185"/>
      <c r="IC37" s="185"/>
      <c r="ID37" s="185"/>
      <c r="IE37" s="185"/>
      <c r="IF37" s="185"/>
      <c r="IG37" s="185"/>
      <c r="IH37" s="185"/>
      <c r="II37" s="185"/>
      <c r="IJ37" s="185"/>
      <c r="IK37" s="185"/>
      <c r="IL37" s="185"/>
      <c r="IM37" s="185"/>
      <c r="IN37" s="185"/>
      <c r="IO37" s="185"/>
      <c r="IP37" s="185"/>
      <c r="IQ37" s="185"/>
      <c r="IR37" s="185"/>
      <c r="IS37" s="185"/>
      <c r="IT37" s="185"/>
      <c r="IU37" s="185"/>
      <c r="IV37" s="185"/>
      <c r="IW37" s="185"/>
    </row>
    <row r="38" customFormat="false" ht="15.75" hidden="false" customHeight="false" outlineLevel="0" collapsed="false">
      <c r="A38" s="182" t="s">
        <v>342</v>
      </c>
      <c r="B38" s="183" t="n">
        <v>215</v>
      </c>
      <c r="C38" s="183" t="n">
        <v>0</v>
      </c>
      <c r="D38" s="183" t="n">
        <v>0</v>
      </c>
      <c r="E38" s="183" t="n">
        <v>0</v>
      </c>
      <c r="F38" s="183" t="n">
        <v>0</v>
      </c>
      <c r="G38" s="183" t="n">
        <v>0</v>
      </c>
      <c r="H38" s="183" t="n">
        <v>0</v>
      </c>
      <c r="I38" s="183" t="n">
        <v>0</v>
      </c>
      <c r="J38" s="183" t="n">
        <v>0</v>
      </c>
      <c r="K38" s="183" t="n">
        <v>0</v>
      </c>
      <c r="L38" s="183" t="n">
        <v>0</v>
      </c>
      <c r="M38" s="183" t="n">
        <v>0</v>
      </c>
      <c r="N38" s="183" t="n">
        <v>0</v>
      </c>
      <c r="O38" s="184" t="n">
        <f aca="false">N38</f>
        <v>0</v>
      </c>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5"/>
      <c r="BN38" s="185"/>
      <c r="BO38" s="185"/>
      <c r="BP38" s="185"/>
      <c r="BQ38" s="185"/>
      <c r="BR38" s="185"/>
      <c r="BS38" s="185"/>
      <c r="BT38" s="185"/>
      <c r="BU38" s="185"/>
      <c r="BV38" s="185"/>
      <c r="BW38" s="185"/>
      <c r="BX38" s="185"/>
      <c r="BY38" s="185"/>
      <c r="BZ38" s="185"/>
      <c r="CA38" s="185"/>
      <c r="CB38" s="185"/>
      <c r="CC38" s="185"/>
      <c r="CD38" s="185"/>
      <c r="CE38" s="185"/>
      <c r="CF38" s="185"/>
      <c r="CG38" s="185"/>
      <c r="CH38" s="185"/>
      <c r="CI38" s="185"/>
      <c r="CJ38" s="185"/>
      <c r="CK38" s="185"/>
      <c r="CL38" s="185"/>
      <c r="CM38" s="185"/>
      <c r="CN38" s="185"/>
      <c r="CO38" s="185"/>
      <c r="CP38" s="185"/>
      <c r="CQ38" s="185"/>
      <c r="CR38" s="185"/>
      <c r="CS38" s="185"/>
      <c r="CT38" s="185"/>
      <c r="CU38" s="185"/>
      <c r="CV38" s="185"/>
      <c r="CW38" s="185"/>
      <c r="CX38" s="185"/>
      <c r="CY38" s="185"/>
      <c r="CZ38" s="185"/>
      <c r="DA38" s="185"/>
      <c r="DB38" s="185"/>
      <c r="DC38" s="185"/>
      <c r="DD38" s="185"/>
      <c r="DE38" s="185"/>
      <c r="DF38" s="185"/>
      <c r="DG38" s="185"/>
      <c r="DH38" s="185"/>
      <c r="DI38" s="185"/>
      <c r="DJ38" s="185"/>
      <c r="DK38" s="185"/>
      <c r="DL38" s="185"/>
      <c r="DM38" s="185"/>
      <c r="DN38" s="185"/>
      <c r="DO38" s="185"/>
      <c r="DP38" s="185"/>
      <c r="DQ38" s="185"/>
      <c r="DR38" s="185"/>
      <c r="DS38" s="185"/>
      <c r="DT38" s="185"/>
      <c r="DU38" s="185"/>
      <c r="DV38" s="185"/>
      <c r="DW38" s="185"/>
      <c r="DX38" s="185"/>
      <c r="DY38" s="185"/>
      <c r="DZ38" s="185"/>
      <c r="EA38" s="185"/>
      <c r="EB38" s="185"/>
      <c r="EC38" s="185"/>
      <c r="ED38" s="185"/>
      <c r="EE38" s="185"/>
      <c r="EF38" s="185"/>
      <c r="EG38" s="185"/>
      <c r="EH38" s="185"/>
      <c r="EI38" s="185"/>
      <c r="EJ38" s="185"/>
      <c r="EK38" s="185"/>
      <c r="EL38" s="185"/>
      <c r="EM38" s="185"/>
      <c r="EN38" s="185"/>
      <c r="EO38" s="185"/>
      <c r="EP38" s="185"/>
      <c r="EQ38" s="185"/>
      <c r="ER38" s="185"/>
      <c r="ES38" s="185"/>
      <c r="ET38" s="185"/>
      <c r="EU38" s="185"/>
      <c r="EV38" s="185"/>
      <c r="EW38" s="185"/>
      <c r="EX38" s="185"/>
      <c r="EY38" s="185"/>
      <c r="EZ38" s="185"/>
      <c r="FA38" s="185"/>
      <c r="FB38" s="185"/>
      <c r="FC38" s="185"/>
      <c r="FD38" s="185"/>
      <c r="FE38" s="185"/>
      <c r="FF38" s="185"/>
      <c r="FG38" s="185"/>
      <c r="FH38" s="185"/>
      <c r="FI38" s="185"/>
      <c r="FJ38" s="185"/>
      <c r="FK38" s="185"/>
      <c r="FL38" s="185"/>
      <c r="FM38" s="185"/>
      <c r="FN38" s="185"/>
      <c r="FO38" s="185"/>
      <c r="FP38" s="185"/>
      <c r="FQ38" s="185"/>
      <c r="FR38" s="185"/>
      <c r="FS38" s="185"/>
      <c r="FT38" s="185"/>
      <c r="FU38" s="185"/>
      <c r="FV38" s="185"/>
      <c r="FW38" s="185"/>
      <c r="FX38" s="185"/>
      <c r="FY38" s="185"/>
      <c r="FZ38" s="185"/>
      <c r="GA38" s="185"/>
      <c r="GB38" s="185"/>
      <c r="GC38" s="185"/>
      <c r="GD38" s="185"/>
      <c r="GE38" s="185"/>
      <c r="GF38" s="185"/>
      <c r="GG38" s="185"/>
      <c r="GH38" s="185"/>
      <c r="GI38" s="185"/>
      <c r="GJ38" s="185"/>
      <c r="GK38" s="185"/>
      <c r="GL38" s="185"/>
      <c r="GM38" s="185"/>
      <c r="GN38" s="185"/>
      <c r="GO38" s="185"/>
      <c r="GP38" s="185"/>
      <c r="GQ38" s="185"/>
      <c r="GR38" s="185"/>
      <c r="GS38" s="185"/>
      <c r="GT38" s="185"/>
      <c r="GU38" s="185"/>
      <c r="GV38" s="185"/>
      <c r="GW38" s="185"/>
      <c r="GX38" s="185"/>
      <c r="GY38" s="185"/>
      <c r="GZ38" s="185"/>
      <c r="HA38" s="185"/>
      <c r="HB38" s="185"/>
      <c r="HC38" s="185"/>
      <c r="HD38" s="185"/>
      <c r="HE38" s="185"/>
      <c r="HF38" s="185"/>
      <c r="HG38" s="185"/>
      <c r="HH38" s="185"/>
      <c r="HI38" s="185"/>
      <c r="HJ38" s="185"/>
      <c r="HK38" s="185"/>
      <c r="HL38" s="185"/>
      <c r="HM38" s="185"/>
      <c r="HN38" s="185"/>
      <c r="HO38" s="185"/>
      <c r="HP38" s="185"/>
      <c r="HQ38" s="185"/>
      <c r="HR38" s="185"/>
      <c r="HS38" s="185"/>
      <c r="HT38" s="185"/>
      <c r="HU38" s="185"/>
      <c r="HV38" s="185"/>
      <c r="HW38" s="185"/>
      <c r="HX38" s="185"/>
      <c r="HY38" s="185"/>
      <c r="HZ38" s="185"/>
      <c r="IA38" s="185"/>
      <c r="IB38" s="185"/>
      <c r="IC38" s="185"/>
      <c r="ID38" s="185"/>
      <c r="IE38" s="185"/>
      <c r="IF38" s="185"/>
      <c r="IG38" s="185"/>
      <c r="IH38" s="185"/>
      <c r="II38" s="185"/>
      <c r="IJ38" s="185"/>
      <c r="IK38" s="185"/>
      <c r="IL38" s="185"/>
      <c r="IM38" s="185"/>
      <c r="IN38" s="185"/>
      <c r="IO38" s="185"/>
      <c r="IP38" s="185"/>
      <c r="IQ38" s="185"/>
      <c r="IR38" s="185"/>
      <c r="IS38" s="185"/>
      <c r="IT38" s="185"/>
      <c r="IU38" s="185"/>
      <c r="IV38" s="185"/>
      <c r="IW38" s="185"/>
    </row>
    <row r="39" customFormat="false" ht="15.75" hidden="false" customHeight="false" outlineLevel="0" collapsed="false">
      <c r="A39" s="182" t="s">
        <v>343</v>
      </c>
      <c r="B39" s="183" t="n">
        <v>235</v>
      </c>
      <c r="C39" s="183"/>
      <c r="D39" s="183"/>
      <c r="E39" s="183"/>
      <c r="F39" s="183"/>
      <c r="G39" s="183"/>
      <c r="H39" s="183"/>
      <c r="I39" s="183"/>
      <c r="J39" s="183"/>
      <c r="K39" s="183"/>
      <c r="L39" s="183"/>
      <c r="M39" s="183"/>
      <c r="N39" s="183"/>
      <c r="O39" s="184" t="n">
        <f aca="false">N39</f>
        <v>0</v>
      </c>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c r="BV39" s="185"/>
      <c r="BW39" s="185"/>
      <c r="BX39" s="185"/>
      <c r="BY39" s="185"/>
      <c r="BZ39" s="185"/>
      <c r="CA39" s="185"/>
      <c r="CB39" s="185"/>
      <c r="CC39" s="185"/>
      <c r="CD39" s="185"/>
      <c r="CE39" s="185"/>
      <c r="CF39" s="185"/>
      <c r="CG39" s="185"/>
      <c r="CH39" s="185"/>
      <c r="CI39" s="185"/>
      <c r="CJ39" s="185"/>
      <c r="CK39" s="185"/>
      <c r="CL39" s="185"/>
      <c r="CM39" s="185"/>
      <c r="CN39" s="185"/>
      <c r="CO39" s="185"/>
      <c r="CP39" s="185"/>
      <c r="CQ39" s="185"/>
      <c r="CR39" s="185"/>
      <c r="CS39" s="185"/>
      <c r="CT39" s="185"/>
      <c r="CU39" s="185"/>
      <c r="CV39" s="185"/>
      <c r="CW39" s="185"/>
      <c r="CX39" s="185"/>
      <c r="CY39" s="185"/>
      <c r="CZ39" s="185"/>
      <c r="DA39" s="185"/>
      <c r="DB39" s="185"/>
      <c r="DC39" s="185"/>
      <c r="DD39" s="185"/>
      <c r="DE39" s="185"/>
      <c r="DF39" s="185"/>
      <c r="DG39" s="185"/>
      <c r="DH39" s="185"/>
      <c r="DI39" s="185"/>
      <c r="DJ39" s="185"/>
      <c r="DK39" s="185"/>
      <c r="DL39" s="185"/>
      <c r="DM39" s="185"/>
      <c r="DN39" s="185"/>
      <c r="DO39" s="185"/>
      <c r="DP39" s="185"/>
      <c r="DQ39" s="185"/>
      <c r="DR39" s="185"/>
      <c r="DS39" s="185"/>
      <c r="DT39" s="185"/>
      <c r="DU39" s="185"/>
      <c r="DV39" s="185"/>
      <c r="DW39" s="185"/>
      <c r="DX39" s="185"/>
      <c r="DY39" s="185"/>
      <c r="DZ39" s="185"/>
      <c r="EA39" s="185"/>
      <c r="EB39" s="185"/>
      <c r="EC39" s="185"/>
      <c r="ED39" s="185"/>
      <c r="EE39" s="185"/>
      <c r="EF39" s="185"/>
      <c r="EG39" s="185"/>
      <c r="EH39" s="185"/>
      <c r="EI39" s="185"/>
      <c r="EJ39" s="185"/>
      <c r="EK39" s="185"/>
      <c r="EL39" s="185"/>
      <c r="EM39" s="185"/>
      <c r="EN39" s="185"/>
      <c r="EO39" s="185"/>
      <c r="EP39" s="185"/>
      <c r="EQ39" s="185"/>
      <c r="ER39" s="185"/>
      <c r="ES39" s="185"/>
      <c r="ET39" s="185"/>
      <c r="EU39" s="185"/>
      <c r="EV39" s="185"/>
      <c r="EW39" s="185"/>
      <c r="EX39" s="185"/>
      <c r="EY39" s="185"/>
      <c r="EZ39" s="185"/>
      <c r="FA39" s="185"/>
      <c r="FB39" s="185"/>
      <c r="FC39" s="185"/>
      <c r="FD39" s="185"/>
      <c r="FE39" s="185"/>
      <c r="FF39" s="185"/>
      <c r="FG39" s="185"/>
      <c r="FH39" s="185"/>
      <c r="FI39" s="185"/>
      <c r="FJ39" s="185"/>
      <c r="FK39" s="185"/>
      <c r="FL39" s="185"/>
      <c r="FM39" s="185"/>
      <c r="FN39" s="185"/>
      <c r="FO39" s="185"/>
      <c r="FP39" s="185"/>
      <c r="FQ39" s="185"/>
      <c r="FR39" s="185"/>
      <c r="FS39" s="185"/>
      <c r="FT39" s="185"/>
      <c r="FU39" s="185"/>
      <c r="FV39" s="185"/>
      <c r="FW39" s="185"/>
      <c r="FX39" s="185"/>
      <c r="FY39" s="185"/>
      <c r="FZ39" s="185"/>
      <c r="GA39" s="185"/>
      <c r="GB39" s="185"/>
      <c r="GC39" s="185"/>
      <c r="GD39" s="185"/>
      <c r="GE39" s="185"/>
      <c r="GF39" s="185"/>
      <c r="GG39" s="185"/>
      <c r="GH39" s="185"/>
      <c r="GI39" s="185"/>
      <c r="GJ39" s="185"/>
      <c r="GK39" s="185"/>
      <c r="GL39" s="185"/>
      <c r="GM39" s="185"/>
      <c r="GN39" s="185"/>
      <c r="GO39" s="185"/>
      <c r="GP39" s="185"/>
      <c r="GQ39" s="185"/>
      <c r="GR39" s="185"/>
      <c r="GS39" s="185"/>
      <c r="GT39" s="185"/>
      <c r="GU39" s="185"/>
      <c r="GV39" s="185"/>
      <c r="GW39" s="185"/>
      <c r="GX39" s="185"/>
      <c r="GY39" s="185"/>
      <c r="GZ39" s="185"/>
      <c r="HA39" s="185"/>
      <c r="HB39" s="185"/>
      <c r="HC39" s="185"/>
      <c r="HD39" s="185"/>
      <c r="HE39" s="185"/>
      <c r="HF39" s="185"/>
      <c r="HG39" s="185"/>
      <c r="HH39" s="185"/>
      <c r="HI39" s="185"/>
      <c r="HJ39" s="185"/>
      <c r="HK39" s="185"/>
      <c r="HL39" s="185"/>
      <c r="HM39" s="185"/>
      <c r="HN39" s="185"/>
      <c r="HO39" s="185"/>
      <c r="HP39" s="185"/>
      <c r="HQ39" s="185"/>
      <c r="HR39" s="185"/>
      <c r="HS39" s="185"/>
      <c r="HT39" s="185"/>
      <c r="HU39" s="185"/>
      <c r="HV39" s="185"/>
      <c r="HW39" s="185"/>
      <c r="HX39" s="185"/>
      <c r="HY39" s="185"/>
      <c r="HZ39" s="185"/>
      <c r="IA39" s="185"/>
      <c r="IB39" s="185"/>
      <c r="IC39" s="185"/>
      <c r="ID39" s="185"/>
      <c r="IE39" s="185"/>
      <c r="IF39" s="185"/>
      <c r="IG39" s="185"/>
      <c r="IH39" s="185"/>
      <c r="II39" s="185"/>
      <c r="IJ39" s="185"/>
      <c r="IK39" s="185"/>
      <c r="IL39" s="185"/>
      <c r="IM39" s="185"/>
      <c r="IN39" s="185"/>
      <c r="IO39" s="185"/>
      <c r="IP39" s="185"/>
      <c r="IQ39" s="185"/>
      <c r="IR39" s="185"/>
      <c r="IS39" s="185"/>
      <c r="IT39" s="185"/>
      <c r="IU39" s="185"/>
      <c r="IV39" s="185"/>
      <c r="IW39" s="185"/>
    </row>
    <row r="40" customFormat="false" ht="15.75" hidden="false" customHeight="false" outlineLevel="0" collapsed="false">
      <c r="A40" s="182" t="s">
        <v>344</v>
      </c>
      <c r="B40" s="183" t="n">
        <v>265</v>
      </c>
      <c r="C40" s="183"/>
      <c r="D40" s="183"/>
      <c r="E40" s="183"/>
      <c r="F40" s="183"/>
      <c r="G40" s="183"/>
      <c r="H40" s="183"/>
      <c r="I40" s="183"/>
      <c r="J40" s="183"/>
      <c r="K40" s="183"/>
      <c r="L40" s="183"/>
      <c r="M40" s="183"/>
      <c r="N40" s="183"/>
      <c r="O40" s="184" t="n">
        <f aca="false">N40</f>
        <v>0</v>
      </c>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85"/>
      <c r="DN40" s="185"/>
      <c r="DO40" s="185"/>
      <c r="DP40" s="185"/>
      <c r="DQ40" s="185"/>
      <c r="DR40" s="185"/>
      <c r="DS40" s="185"/>
      <c r="DT40" s="185"/>
      <c r="DU40" s="185"/>
      <c r="DV40" s="185"/>
      <c r="DW40" s="185"/>
      <c r="DX40" s="185"/>
      <c r="DY40" s="185"/>
      <c r="DZ40" s="185"/>
      <c r="EA40" s="185"/>
      <c r="EB40" s="185"/>
      <c r="EC40" s="185"/>
      <c r="ED40" s="185"/>
      <c r="EE40" s="185"/>
      <c r="EF40" s="185"/>
      <c r="EG40" s="185"/>
      <c r="EH40" s="185"/>
      <c r="EI40" s="185"/>
      <c r="EJ40" s="185"/>
      <c r="EK40" s="185"/>
      <c r="EL40" s="185"/>
      <c r="EM40" s="185"/>
      <c r="EN40" s="185"/>
      <c r="EO40" s="185"/>
      <c r="EP40" s="185"/>
      <c r="EQ40" s="185"/>
      <c r="ER40" s="185"/>
      <c r="ES40" s="185"/>
      <c r="ET40" s="185"/>
      <c r="EU40" s="185"/>
      <c r="EV40" s="185"/>
      <c r="EW40" s="185"/>
      <c r="EX40" s="185"/>
      <c r="EY40" s="185"/>
      <c r="EZ40" s="185"/>
      <c r="FA40" s="185"/>
      <c r="FB40" s="185"/>
      <c r="FC40" s="185"/>
      <c r="FD40" s="185"/>
      <c r="FE40" s="185"/>
      <c r="FF40" s="185"/>
      <c r="FG40" s="185"/>
      <c r="FH40" s="185"/>
      <c r="FI40" s="185"/>
      <c r="FJ40" s="185"/>
      <c r="FK40" s="185"/>
      <c r="FL40" s="185"/>
      <c r="FM40" s="185"/>
      <c r="FN40" s="185"/>
      <c r="FO40" s="185"/>
      <c r="FP40" s="185"/>
      <c r="FQ40" s="185"/>
      <c r="FR40" s="185"/>
      <c r="FS40" s="185"/>
      <c r="FT40" s="185"/>
      <c r="FU40" s="185"/>
      <c r="FV40" s="185"/>
      <c r="FW40" s="185"/>
      <c r="FX40" s="185"/>
      <c r="FY40" s="185"/>
      <c r="FZ40" s="185"/>
      <c r="GA40" s="185"/>
      <c r="GB40" s="185"/>
      <c r="GC40" s="185"/>
      <c r="GD40" s="185"/>
      <c r="GE40" s="185"/>
      <c r="GF40" s="185"/>
      <c r="GG40" s="185"/>
      <c r="GH40" s="185"/>
      <c r="GI40" s="185"/>
      <c r="GJ40" s="185"/>
      <c r="GK40" s="185"/>
      <c r="GL40" s="185"/>
      <c r="GM40" s="185"/>
      <c r="GN40" s="185"/>
      <c r="GO40" s="185"/>
      <c r="GP40" s="185"/>
      <c r="GQ40" s="185"/>
      <c r="GR40" s="185"/>
      <c r="GS40" s="185"/>
      <c r="GT40" s="185"/>
      <c r="GU40" s="185"/>
      <c r="GV40" s="185"/>
      <c r="GW40" s="185"/>
      <c r="GX40" s="185"/>
      <c r="GY40" s="185"/>
      <c r="GZ40" s="185"/>
      <c r="HA40" s="185"/>
      <c r="HB40" s="185"/>
      <c r="HC40" s="185"/>
      <c r="HD40" s="185"/>
      <c r="HE40" s="185"/>
      <c r="HF40" s="185"/>
      <c r="HG40" s="185"/>
      <c r="HH40" s="185"/>
      <c r="HI40" s="185"/>
      <c r="HJ40" s="185"/>
      <c r="HK40" s="185"/>
      <c r="HL40" s="185"/>
      <c r="HM40" s="185"/>
      <c r="HN40" s="185"/>
      <c r="HO40" s="185"/>
      <c r="HP40" s="185"/>
      <c r="HQ40" s="185"/>
      <c r="HR40" s="185"/>
      <c r="HS40" s="185"/>
      <c r="HT40" s="185"/>
      <c r="HU40" s="185"/>
      <c r="HV40" s="185"/>
      <c r="HW40" s="185"/>
      <c r="HX40" s="185"/>
      <c r="HY40" s="185"/>
      <c r="HZ40" s="185"/>
      <c r="IA40" s="185"/>
      <c r="IB40" s="185"/>
      <c r="IC40" s="185"/>
      <c r="ID40" s="185"/>
      <c r="IE40" s="185"/>
      <c r="IF40" s="185"/>
      <c r="IG40" s="185"/>
      <c r="IH40" s="185"/>
      <c r="II40" s="185"/>
      <c r="IJ40" s="185"/>
      <c r="IK40" s="185"/>
      <c r="IL40" s="185"/>
      <c r="IM40" s="185"/>
      <c r="IN40" s="185"/>
      <c r="IO40" s="185"/>
      <c r="IP40" s="185"/>
      <c r="IQ40" s="185"/>
      <c r="IR40" s="185"/>
      <c r="IS40" s="185"/>
      <c r="IT40" s="185"/>
      <c r="IU40" s="185"/>
      <c r="IV40" s="185"/>
      <c r="IW40" s="185"/>
    </row>
    <row r="41" customFormat="false" ht="15.75" hidden="false" customHeight="false" outlineLevel="0" collapsed="false">
      <c r="A41" s="182" t="s">
        <v>345</v>
      </c>
      <c r="B41" s="183" t="n">
        <v>285</v>
      </c>
      <c r="C41" s="183" t="n">
        <v>0</v>
      </c>
      <c r="D41" s="183" t="n">
        <v>0</v>
      </c>
      <c r="E41" s="183" t="n">
        <v>0</v>
      </c>
      <c r="F41" s="183" t="n">
        <v>0</v>
      </c>
      <c r="G41" s="183" t="n">
        <v>0</v>
      </c>
      <c r="H41" s="183" t="n">
        <v>0</v>
      </c>
      <c r="I41" s="183" t="n">
        <v>0</v>
      </c>
      <c r="J41" s="183" t="n">
        <v>0</v>
      </c>
      <c r="K41" s="183" t="n">
        <v>0</v>
      </c>
      <c r="L41" s="183" t="n">
        <v>0</v>
      </c>
      <c r="M41" s="183" t="n">
        <v>0</v>
      </c>
      <c r="N41" s="183" t="n">
        <v>0</v>
      </c>
      <c r="O41" s="184" t="n">
        <f aca="false">N41</f>
        <v>0</v>
      </c>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c r="BP41" s="185"/>
      <c r="BQ41" s="185"/>
      <c r="BR41" s="185"/>
      <c r="BS41" s="185"/>
      <c r="BT41" s="185"/>
      <c r="BU41" s="185"/>
      <c r="BV41" s="185"/>
      <c r="BW41" s="185"/>
      <c r="BX41" s="185"/>
      <c r="BY41" s="185"/>
      <c r="BZ41" s="185"/>
      <c r="CA41" s="185"/>
      <c r="CB41" s="185"/>
      <c r="CC41" s="185"/>
      <c r="CD41" s="185"/>
      <c r="CE41" s="185"/>
      <c r="CF41" s="185"/>
      <c r="CG41" s="185"/>
      <c r="CH41" s="185"/>
      <c r="CI41" s="185"/>
      <c r="CJ41" s="185"/>
      <c r="CK41" s="185"/>
      <c r="CL41" s="185"/>
      <c r="CM41" s="185"/>
      <c r="CN41" s="185"/>
      <c r="CO41" s="185"/>
      <c r="CP41" s="185"/>
      <c r="CQ41" s="185"/>
      <c r="CR41" s="185"/>
      <c r="CS41" s="185"/>
      <c r="CT41" s="185"/>
      <c r="CU41" s="185"/>
      <c r="CV41" s="185"/>
      <c r="CW41" s="185"/>
      <c r="CX41" s="185"/>
      <c r="CY41" s="185"/>
      <c r="CZ41" s="185"/>
      <c r="DA41" s="185"/>
      <c r="DB41" s="185"/>
      <c r="DC41" s="185"/>
      <c r="DD41" s="185"/>
      <c r="DE41" s="185"/>
      <c r="DF41" s="185"/>
      <c r="DG41" s="185"/>
      <c r="DH41" s="185"/>
      <c r="DI41" s="185"/>
      <c r="DJ41" s="185"/>
      <c r="DK41" s="185"/>
      <c r="DL41" s="185"/>
      <c r="DM41" s="185"/>
      <c r="DN41" s="185"/>
      <c r="DO41" s="185"/>
      <c r="DP41" s="185"/>
      <c r="DQ41" s="185"/>
      <c r="DR41" s="185"/>
      <c r="DS41" s="185"/>
      <c r="DT41" s="185"/>
      <c r="DU41" s="185"/>
      <c r="DV41" s="185"/>
      <c r="DW41" s="185"/>
      <c r="DX41" s="185"/>
      <c r="DY41" s="185"/>
      <c r="DZ41" s="185"/>
      <c r="EA41" s="185"/>
      <c r="EB41" s="185"/>
      <c r="EC41" s="185"/>
      <c r="ED41" s="185"/>
      <c r="EE41" s="185"/>
      <c r="EF41" s="185"/>
      <c r="EG41" s="185"/>
      <c r="EH41" s="185"/>
      <c r="EI41" s="185"/>
      <c r="EJ41" s="185"/>
      <c r="EK41" s="185"/>
      <c r="EL41" s="185"/>
      <c r="EM41" s="185"/>
      <c r="EN41" s="185"/>
      <c r="EO41" s="185"/>
      <c r="EP41" s="185"/>
      <c r="EQ41" s="185"/>
      <c r="ER41" s="185"/>
      <c r="ES41" s="185"/>
      <c r="ET41" s="185"/>
      <c r="EU41" s="185"/>
      <c r="EV41" s="185"/>
      <c r="EW41" s="185"/>
      <c r="EX41" s="185"/>
      <c r="EY41" s="185"/>
      <c r="EZ41" s="185"/>
      <c r="FA41" s="185"/>
      <c r="FB41" s="185"/>
      <c r="FC41" s="185"/>
      <c r="FD41" s="185"/>
      <c r="FE41" s="185"/>
      <c r="FF41" s="185"/>
      <c r="FG41" s="185"/>
      <c r="FH41" s="185"/>
      <c r="FI41" s="185"/>
      <c r="FJ41" s="185"/>
      <c r="FK41" s="185"/>
      <c r="FL41" s="185"/>
      <c r="FM41" s="185"/>
      <c r="FN41" s="185"/>
      <c r="FO41" s="185"/>
      <c r="FP41" s="185"/>
      <c r="FQ41" s="185"/>
      <c r="FR41" s="185"/>
      <c r="FS41" s="185"/>
      <c r="FT41" s="185"/>
      <c r="FU41" s="185"/>
      <c r="FV41" s="185"/>
      <c r="FW41" s="185"/>
      <c r="FX41" s="185"/>
      <c r="FY41" s="185"/>
      <c r="FZ41" s="185"/>
      <c r="GA41" s="185"/>
      <c r="GB41" s="185"/>
      <c r="GC41" s="185"/>
      <c r="GD41" s="185"/>
      <c r="GE41" s="185"/>
      <c r="GF41" s="185"/>
      <c r="GG41" s="185"/>
      <c r="GH41" s="185"/>
      <c r="GI41" s="185"/>
      <c r="GJ41" s="185"/>
      <c r="GK41" s="185"/>
      <c r="GL41" s="185"/>
      <c r="GM41" s="185"/>
      <c r="GN41" s="185"/>
      <c r="GO41" s="185"/>
      <c r="GP41" s="185"/>
      <c r="GQ41" s="185"/>
      <c r="GR41" s="185"/>
      <c r="GS41" s="185"/>
      <c r="GT41" s="185"/>
      <c r="GU41" s="185"/>
      <c r="GV41" s="185"/>
      <c r="GW41" s="185"/>
      <c r="GX41" s="185"/>
      <c r="GY41" s="185"/>
      <c r="GZ41" s="185"/>
      <c r="HA41" s="185"/>
      <c r="HB41" s="185"/>
      <c r="HC41" s="185"/>
      <c r="HD41" s="185"/>
      <c r="HE41" s="185"/>
      <c r="HF41" s="185"/>
      <c r="HG41" s="185"/>
      <c r="HH41" s="185"/>
      <c r="HI41" s="185"/>
      <c r="HJ41" s="185"/>
      <c r="HK41" s="185"/>
      <c r="HL41" s="185"/>
      <c r="HM41" s="185"/>
      <c r="HN41" s="185"/>
      <c r="HO41" s="185"/>
      <c r="HP41" s="185"/>
      <c r="HQ41" s="185"/>
      <c r="HR41" s="185"/>
      <c r="HS41" s="185"/>
      <c r="HT41" s="185"/>
      <c r="HU41" s="185"/>
      <c r="HV41" s="185"/>
      <c r="HW41" s="185"/>
      <c r="HX41" s="185"/>
      <c r="HY41" s="185"/>
      <c r="HZ41" s="185"/>
      <c r="IA41" s="185"/>
      <c r="IB41" s="185"/>
      <c r="IC41" s="185"/>
      <c r="ID41" s="185"/>
      <c r="IE41" s="185"/>
      <c r="IF41" s="185"/>
      <c r="IG41" s="185"/>
      <c r="IH41" s="185"/>
      <c r="II41" s="185"/>
      <c r="IJ41" s="185"/>
      <c r="IK41" s="185"/>
      <c r="IL41" s="185"/>
      <c r="IM41" s="185"/>
      <c r="IN41" s="185"/>
      <c r="IO41" s="185"/>
      <c r="IP41" s="185"/>
      <c r="IQ41" s="185"/>
      <c r="IR41" s="185"/>
      <c r="IS41" s="185"/>
      <c r="IT41" s="185"/>
      <c r="IU41" s="185"/>
      <c r="IV41" s="185"/>
      <c r="IW41" s="185"/>
    </row>
    <row r="42" customFormat="false" ht="15.75" hidden="false" customHeight="false" outlineLevel="0" collapsed="false">
      <c r="A42" s="182" t="s">
        <v>346</v>
      </c>
      <c r="B42" s="183" t="n">
        <v>315</v>
      </c>
      <c r="C42" s="183"/>
      <c r="D42" s="183"/>
      <c r="E42" s="183"/>
      <c r="F42" s="183"/>
      <c r="G42" s="183"/>
      <c r="H42" s="183"/>
      <c r="I42" s="183"/>
      <c r="J42" s="183"/>
      <c r="K42" s="183"/>
      <c r="L42" s="183"/>
      <c r="M42" s="183"/>
      <c r="N42" s="183"/>
      <c r="O42" s="184" t="n">
        <f aca="false">N42</f>
        <v>0</v>
      </c>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c r="BG42" s="185"/>
      <c r="BH42" s="185"/>
      <c r="BI42" s="185"/>
      <c r="BJ42" s="185"/>
      <c r="BK42" s="185"/>
      <c r="BL42" s="185"/>
      <c r="BM42" s="185"/>
      <c r="BN42" s="185"/>
      <c r="BO42" s="185"/>
      <c r="BP42" s="185"/>
      <c r="BQ42" s="185"/>
      <c r="BR42" s="185"/>
      <c r="BS42" s="185"/>
      <c r="BT42" s="185"/>
      <c r="BU42" s="185"/>
      <c r="BV42" s="185"/>
      <c r="BW42" s="185"/>
      <c r="BX42" s="185"/>
      <c r="BY42" s="185"/>
      <c r="BZ42" s="185"/>
      <c r="CA42" s="185"/>
      <c r="CB42" s="185"/>
      <c r="CC42" s="185"/>
      <c r="CD42" s="185"/>
      <c r="CE42" s="185"/>
      <c r="CF42" s="185"/>
      <c r="CG42" s="185"/>
      <c r="CH42" s="185"/>
      <c r="CI42" s="185"/>
      <c r="CJ42" s="185"/>
      <c r="CK42" s="185"/>
      <c r="CL42" s="185"/>
      <c r="CM42" s="185"/>
      <c r="CN42" s="185"/>
      <c r="CO42" s="185"/>
      <c r="CP42" s="185"/>
      <c r="CQ42" s="185"/>
      <c r="CR42" s="185"/>
      <c r="CS42" s="185"/>
      <c r="CT42" s="185"/>
      <c r="CU42" s="185"/>
      <c r="CV42" s="185"/>
      <c r="CW42" s="185"/>
      <c r="CX42" s="185"/>
      <c r="CY42" s="185"/>
      <c r="CZ42" s="185"/>
      <c r="DA42" s="185"/>
      <c r="DB42" s="185"/>
      <c r="DC42" s="185"/>
      <c r="DD42" s="185"/>
      <c r="DE42" s="185"/>
      <c r="DF42" s="185"/>
      <c r="DG42" s="185"/>
      <c r="DH42" s="185"/>
      <c r="DI42" s="185"/>
      <c r="DJ42" s="185"/>
      <c r="DK42" s="185"/>
      <c r="DL42" s="185"/>
      <c r="DM42" s="185"/>
      <c r="DN42" s="185"/>
      <c r="DO42" s="185"/>
      <c r="DP42" s="185"/>
      <c r="DQ42" s="185"/>
      <c r="DR42" s="185"/>
      <c r="DS42" s="185"/>
      <c r="DT42" s="185"/>
      <c r="DU42" s="185"/>
      <c r="DV42" s="185"/>
      <c r="DW42" s="185"/>
      <c r="DX42" s="185"/>
      <c r="DY42" s="185"/>
      <c r="DZ42" s="185"/>
      <c r="EA42" s="185"/>
      <c r="EB42" s="185"/>
      <c r="EC42" s="185"/>
      <c r="ED42" s="185"/>
      <c r="EE42" s="185"/>
      <c r="EF42" s="185"/>
      <c r="EG42" s="185"/>
      <c r="EH42" s="185"/>
      <c r="EI42" s="185"/>
      <c r="EJ42" s="185"/>
      <c r="EK42" s="185"/>
      <c r="EL42" s="185"/>
      <c r="EM42" s="185"/>
      <c r="EN42" s="185"/>
      <c r="EO42" s="185"/>
      <c r="EP42" s="185"/>
      <c r="EQ42" s="185"/>
      <c r="ER42" s="185"/>
      <c r="ES42" s="185"/>
      <c r="ET42" s="185"/>
      <c r="EU42" s="185"/>
      <c r="EV42" s="185"/>
      <c r="EW42" s="185"/>
      <c r="EX42" s="185"/>
      <c r="EY42" s="185"/>
      <c r="EZ42" s="185"/>
      <c r="FA42" s="185"/>
      <c r="FB42" s="185"/>
      <c r="FC42" s="185"/>
      <c r="FD42" s="185"/>
      <c r="FE42" s="185"/>
      <c r="FF42" s="185"/>
      <c r="FG42" s="185"/>
      <c r="FH42" s="185"/>
      <c r="FI42" s="185"/>
      <c r="FJ42" s="185"/>
      <c r="FK42" s="185"/>
      <c r="FL42" s="185"/>
      <c r="FM42" s="185"/>
      <c r="FN42" s="185"/>
      <c r="FO42" s="185"/>
      <c r="FP42" s="185"/>
      <c r="FQ42" s="185"/>
      <c r="FR42" s="185"/>
      <c r="FS42" s="185"/>
      <c r="FT42" s="185"/>
      <c r="FU42" s="185"/>
      <c r="FV42" s="185"/>
      <c r="FW42" s="185"/>
      <c r="FX42" s="185"/>
      <c r="FY42" s="185"/>
      <c r="FZ42" s="185"/>
      <c r="GA42" s="185"/>
      <c r="GB42" s="185"/>
      <c r="GC42" s="185"/>
      <c r="GD42" s="185"/>
      <c r="GE42" s="185"/>
      <c r="GF42" s="185"/>
      <c r="GG42" s="185"/>
      <c r="GH42" s="185"/>
      <c r="GI42" s="185"/>
      <c r="GJ42" s="185"/>
      <c r="GK42" s="185"/>
      <c r="GL42" s="185"/>
      <c r="GM42" s="185"/>
      <c r="GN42" s="185"/>
      <c r="GO42" s="185"/>
      <c r="GP42" s="185"/>
      <c r="GQ42" s="185"/>
      <c r="GR42" s="185"/>
      <c r="GS42" s="185"/>
      <c r="GT42" s="185"/>
      <c r="GU42" s="185"/>
      <c r="GV42" s="185"/>
      <c r="GW42" s="185"/>
      <c r="GX42" s="185"/>
      <c r="GY42" s="185"/>
      <c r="GZ42" s="185"/>
      <c r="HA42" s="185"/>
      <c r="HB42" s="185"/>
      <c r="HC42" s="185"/>
      <c r="HD42" s="185"/>
      <c r="HE42" s="185"/>
      <c r="HF42" s="185"/>
      <c r="HG42" s="185"/>
      <c r="HH42" s="185"/>
      <c r="HI42" s="185"/>
      <c r="HJ42" s="185"/>
      <c r="HK42" s="185"/>
      <c r="HL42" s="185"/>
      <c r="HM42" s="185"/>
      <c r="HN42" s="185"/>
      <c r="HO42" s="185"/>
      <c r="HP42" s="185"/>
      <c r="HQ42" s="185"/>
      <c r="HR42" s="185"/>
      <c r="HS42" s="185"/>
      <c r="HT42" s="185"/>
      <c r="HU42" s="185"/>
      <c r="HV42" s="185"/>
      <c r="HW42" s="185"/>
      <c r="HX42" s="185"/>
      <c r="HY42" s="185"/>
      <c r="HZ42" s="185"/>
      <c r="IA42" s="185"/>
      <c r="IB42" s="185"/>
      <c r="IC42" s="185"/>
      <c r="ID42" s="185"/>
      <c r="IE42" s="185"/>
      <c r="IF42" s="185"/>
      <c r="IG42" s="185"/>
      <c r="IH42" s="185"/>
      <c r="II42" s="185"/>
      <c r="IJ42" s="185"/>
      <c r="IK42" s="185"/>
      <c r="IL42" s="185"/>
      <c r="IM42" s="185"/>
      <c r="IN42" s="185"/>
      <c r="IO42" s="185"/>
      <c r="IP42" s="185"/>
      <c r="IQ42" s="185"/>
      <c r="IR42" s="185"/>
      <c r="IS42" s="185"/>
      <c r="IT42" s="185"/>
      <c r="IU42" s="185"/>
      <c r="IV42" s="185"/>
      <c r="IW42" s="185"/>
    </row>
    <row r="43" customFormat="false" ht="15.75" hidden="false" customHeight="false" outlineLevel="0" collapsed="false">
      <c r="A43" s="182" t="s">
        <v>347</v>
      </c>
      <c r="B43" s="183" t="n">
        <v>335</v>
      </c>
      <c r="C43" s="183"/>
      <c r="D43" s="183"/>
      <c r="E43" s="183"/>
      <c r="F43" s="183"/>
      <c r="G43" s="183"/>
      <c r="H43" s="183"/>
      <c r="I43" s="183"/>
      <c r="J43" s="183"/>
      <c r="K43" s="183"/>
      <c r="L43" s="183"/>
      <c r="M43" s="183"/>
      <c r="N43" s="183"/>
      <c r="O43" s="184" t="n">
        <f aca="false">N43</f>
        <v>0</v>
      </c>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c r="BP43" s="185"/>
      <c r="BQ43" s="185"/>
      <c r="BR43" s="185"/>
      <c r="BS43" s="185"/>
      <c r="BT43" s="185"/>
      <c r="BU43" s="185"/>
      <c r="BV43" s="185"/>
      <c r="BW43" s="185"/>
      <c r="BX43" s="185"/>
      <c r="BY43" s="185"/>
      <c r="BZ43" s="185"/>
      <c r="CA43" s="185"/>
      <c r="CB43" s="185"/>
      <c r="CC43" s="185"/>
      <c r="CD43" s="185"/>
      <c r="CE43" s="185"/>
      <c r="CF43" s="185"/>
      <c r="CG43" s="185"/>
      <c r="CH43" s="185"/>
      <c r="CI43" s="185"/>
      <c r="CJ43" s="185"/>
      <c r="CK43" s="185"/>
      <c r="CL43" s="185"/>
      <c r="CM43" s="185"/>
      <c r="CN43" s="185"/>
      <c r="CO43" s="185"/>
      <c r="CP43" s="185"/>
      <c r="CQ43" s="185"/>
      <c r="CR43" s="185"/>
      <c r="CS43" s="185"/>
      <c r="CT43" s="185"/>
      <c r="CU43" s="185"/>
      <c r="CV43" s="185"/>
      <c r="CW43" s="185"/>
      <c r="CX43" s="185"/>
      <c r="CY43" s="185"/>
      <c r="CZ43" s="185"/>
      <c r="DA43" s="185"/>
      <c r="DB43" s="185"/>
      <c r="DC43" s="185"/>
      <c r="DD43" s="185"/>
      <c r="DE43" s="185"/>
      <c r="DF43" s="185"/>
      <c r="DG43" s="185"/>
      <c r="DH43" s="185"/>
      <c r="DI43" s="185"/>
      <c r="DJ43" s="185"/>
      <c r="DK43" s="185"/>
      <c r="DL43" s="185"/>
      <c r="DM43" s="185"/>
      <c r="DN43" s="185"/>
      <c r="DO43" s="185"/>
      <c r="DP43" s="185"/>
      <c r="DQ43" s="185"/>
      <c r="DR43" s="185"/>
      <c r="DS43" s="185"/>
      <c r="DT43" s="185"/>
      <c r="DU43" s="185"/>
      <c r="DV43" s="185"/>
      <c r="DW43" s="185"/>
      <c r="DX43" s="185"/>
      <c r="DY43" s="185"/>
      <c r="DZ43" s="185"/>
      <c r="EA43" s="185"/>
      <c r="EB43" s="185"/>
      <c r="EC43" s="185"/>
      <c r="ED43" s="185"/>
      <c r="EE43" s="185"/>
      <c r="EF43" s="185"/>
      <c r="EG43" s="185"/>
      <c r="EH43" s="185"/>
      <c r="EI43" s="185"/>
      <c r="EJ43" s="185"/>
      <c r="EK43" s="185"/>
      <c r="EL43" s="185"/>
      <c r="EM43" s="185"/>
      <c r="EN43" s="185"/>
      <c r="EO43" s="185"/>
      <c r="EP43" s="185"/>
      <c r="EQ43" s="185"/>
      <c r="ER43" s="185"/>
      <c r="ES43" s="185"/>
      <c r="ET43" s="185"/>
      <c r="EU43" s="185"/>
      <c r="EV43" s="185"/>
      <c r="EW43" s="185"/>
      <c r="EX43" s="185"/>
      <c r="EY43" s="185"/>
      <c r="EZ43" s="185"/>
      <c r="FA43" s="185"/>
      <c r="FB43" s="185"/>
      <c r="FC43" s="185"/>
      <c r="FD43" s="185"/>
      <c r="FE43" s="185"/>
      <c r="FF43" s="185"/>
      <c r="FG43" s="185"/>
      <c r="FH43" s="185"/>
      <c r="FI43" s="185"/>
      <c r="FJ43" s="185"/>
      <c r="FK43" s="185"/>
      <c r="FL43" s="185"/>
      <c r="FM43" s="185"/>
      <c r="FN43" s="185"/>
      <c r="FO43" s="185"/>
      <c r="FP43" s="185"/>
      <c r="FQ43" s="185"/>
      <c r="FR43" s="185"/>
      <c r="FS43" s="185"/>
      <c r="FT43" s="185"/>
      <c r="FU43" s="185"/>
      <c r="FV43" s="185"/>
      <c r="FW43" s="185"/>
      <c r="FX43" s="185"/>
      <c r="FY43" s="185"/>
      <c r="FZ43" s="185"/>
      <c r="GA43" s="185"/>
      <c r="GB43" s="185"/>
      <c r="GC43" s="185"/>
      <c r="GD43" s="185"/>
      <c r="GE43" s="185"/>
      <c r="GF43" s="185"/>
      <c r="GG43" s="185"/>
      <c r="GH43" s="185"/>
      <c r="GI43" s="185"/>
      <c r="GJ43" s="185"/>
      <c r="GK43" s="185"/>
      <c r="GL43" s="185"/>
      <c r="GM43" s="185"/>
      <c r="GN43" s="185"/>
      <c r="GO43" s="185"/>
      <c r="GP43" s="185"/>
      <c r="GQ43" s="185"/>
      <c r="GR43" s="185"/>
      <c r="GS43" s="185"/>
      <c r="GT43" s="185"/>
      <c r="GU43" s="185"/>
      <c r="GV43" s="185"/>
      <c r="GW43" s="185"/>
      <c r="GX43" s="185"/>
      <c r="GY43" s="185"/>
      <c r="GZ43" s="185"/>
      <c r="HA43" s="185"/>
      <c r="HB43" s="185"/>
      <c r="HC43" s="185"/>
      <c r="HD43" s="185"/>
      <c r="HE43" s="185"/>
      <c r="HF43" s="185"/>
      <c r="HG43" s="185"/>
      <c r="HH43" s="185"/>
      <c r="HI43" s="185"/>
      <c r="HJ43" s="185"/>
      <c r="HK43" s="185"/>
      <c r="HL43" s="185"/>
      <c r="HM43" s="185"/>
      <c r="HN43" s="185"/>
      <c r="HO43" s="185"/>
      <c r="HP43" s="185"/>
      <c r="HQ43" s="185"/>
      <c r="HR43" s="185"/>
      <c r="HS43" s="185"/>
      <c r="HT43" s="185"/>
      <c r="HU43" s="185"/>
      <c r="HV43" s="185"/>
      <c r="HW43" s="185"/>
      <c r="HX43" s="185"/>
      <c r="HY43" s="185"/>
      <c r="HZ43" s="185"/>
      <c r="IA43" s="185"/>
      <c r="IB43" s="185"/>
      <c r="IC43" s="185"/>
      <c r="ID43" s="185"/>
      <c r="IE43" s="185"/>
      <c r="IF43" s="185"/>
      <c r="IG43" s="185"/>
      <c r="IH43" s="185"/>
      <c r="II43" s="185"/>
      <c r="IJ43" s="185"/>
      <c r="IK43" s="185"/>
      <c r="IL43" s="185"/>
      <c r="IM43" s="185"/>
      <c r="IN43" s="185"/>
      <c r="IO43" s="185"/>
      <c r="IP43" s="185"/>
      <c r="IQ43" s="185"/>
      <c r="IR43" s="185"/>
      <c r="IS43" s="185"/>
      <c r="IT43" s="185"/>
      <c r="IU43" s="185"/>
      <c r="IV43" s="185"/>
      <c r="IW43" s="185"/>
    </row>
    <row r="44" customFormat="false" ht="15.75" hidden="false" customHeight="false" outlineLevel="0" collapsed="false">
      <c r="A44" s="182" t="s">
        <v>348</v>
      </c>
      <c r="B44" s="183" t="n">
        <v>365</v>
      </c>
      <c r="C44" s="183"/>
      <c r="D44" s="183"/>
      <c r="E44" s="183"/>
      <c r="F44" s="183"/>
      <c r="G44" s="183"/>
      <c r="H44" s="183"/>
      <c r="I44" s="183"/>
      <c r="J44" s="183"/>
      <c r="K44" s="183"/>
      <c r="L44" s="183"/>
      <c r="M44" s="183"/>
      <c r="N44" s="183"/>
      <c r="O44" s="184" t="n">
        <f aca="false">N44</f>
        <v>0</v>
      </c>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c r="CH44" s="185"/>
      <c r="CI44" s="185"/>
      <c r="CJ44" s="185"/>
      <c r="CK44" s="185"/>
      <c r="CL44" s="185"/>
      <c r="CM44" s="185"/>
      <c r="CN44" s="185"/>
      <c r="CO44" s="185"/>
      <c r="CP44" s="185"/>
      <c r="CQ44" s="185"/>
      <c r="CR44" s="185"/>
      <c r="CS44" s="185"/>
      <c r="CT44" s="185"/>
      <c r="CU44" s="185"/>
      <c r="CV44" s="185"/>
      <c r="CW44" s="185"/>
      <c r="CX44" s="185"/>
      <c r="CY44" s="185"/>
      <c r="CZ44" s="185"/>
      <c r="DA44" s="185"/>
      <c r="DB44" s="185"/>
      <c r="DC44" s="185"/>
      <c r="DD44" s="185"/>
      <c r="DE44" s="185"/>
      <c r="DF44" s="185"/>
      <c r="DG44" s="185"/>
      <c r="DH44" s="185"/>
      <c r="DI44" s="185"/>
      <c r="DJ44" s="185"/>
      <c r="DK44" s="185"/>
      <c r="DL44" s="185"/>
      <c r="DM44" s="185"/>
      <c r="DN44" s="185"/>
      <c r="DO44" s="185"/>
      <c r="DP44" s="185"/>
      <c r="DQ44" s="185"/>
      <c r="DR44" s="185"/>
      <c r="DS44" s="185"/>
      <c r="DT44" s="185"/>
      <c r="DU44" s="185"/>
      <c r="DV44" s="185"/>
      <c r="DW44" s="185"/>
      <c r="DX44" s="185"/>
      <c r="DY44" s="185"/>
      <c r="DZ44" s="185"/>
      <c r="EA44" s="185"/>
      <c r="EB44" s="185"/>
      <c r="EC44" s="185"/>
      <c r="ED44" s="185"/>
      <c r="EE44" s="185"/>
      <c r="EF44" s="185"/>
      <c r="EG44" s="185"/>
      <c r="EH44" s="185"/>
      <c r="EI44" s="185"/>
      <c r="EJ44" s="185"/>
      <c r="EK44" s="185"/>
      <c r="EL44" s="185"/>
      <c r="EM44" s="185"/>
      <c r="EN44" s="185"/>
      <c r="EO44" s="185"/>
      <c r="EP44" s="185"/>
      <c r="EQ44" s="185"/>
      <c r="ER44" s="185"/>
      <c r="ES44" s="185"/>
      <c r="ET44" s="185"/>
      <c r="EU44" s="185"/>
      <c r="EV44" s="185"/>
      <c r="EW44" s="185"/>
      <c r="EX44" s="185"/>
      <c r="EY44" s="185"/>
      <c r="EZ44" s="185"/>
      <c r="FA44" s="185"/>
      <c r="FB44" s="185"/>
      <c r="FC44" s="185"/>
      <c r="FD44" s="185"/>
      <c r="FE44" s="185"/>
      <c r="FF44" s="185"/>
      <c r="FG44" s="185"/>
      <c r="FH44" s="185"/>
      <c r="FI44" s="185"/>
      <c r="FJ44" s="185"/>
      <c r="FK44" s="185"/>
      <c r="FL44" s="185"/>
      <c r="FM44" s="185"/>
      <c r="FN44" s="185"/>
      <c r="FO44" s="185"/>
      <c r="FP44" s="185"/>
      <c r="FQ44" s="185"/>
      <c r="FR44" s="185"/>
      <c r="FS44" s="185"/>
      <c r="FT44" s="185"/>
      <c r="FU44" s="185"/>
      <c r="FV44" s="185"/>
      <c r="FW44" s="185"/>
      <c r="FX44" s="185"/>
      <c r="FY44" s="185"/>
      <c r="FZ44" s="185"/>
      <c r="GA44" s="185"/>
      <c r="GB44" s="185"/>
      <c r="GC44" s="185"/>
      <c r="GD44" s="185"/>
      <c r="GE44" s="185"/>
      <c r="GF44" s="185"/>
      <c r="GG44" s="185"/>
      <c r="GH44" s="185"/>
      <c r="GI44" s="185"/>
      <c r="GJ44" s="185"/>
      <c r="GK44" s="185"/>
      <c r="GL44" s="185"/>
      <c r="GM44" s="185"/>
      <c r="GN44" s="185"/>
      <c r="GO44" s="185"/>
      <c r="GP44" s="185"/>
      <c r="GQ44" s="185"/>
      <c r="GR44" s="185"/>
      <c r="GS44" s="185"/>
      <c r="GT44" s="185"/>
      <c r="GU44" s="185"/>
      <c r="GV44" s="185"/>
      <c r="GW44" s="185"/>
      <c r="GX44" s="185"/>
      <c r="GY44" s="185"/>
      <c r="GZ44" s="185"/>
      <c r="HA44" s="185"/>
      <c r="HB44" s="185"/>
      <c r="HC44" s="185"/>
      <c r="HD44" s="185"/>
      <c r="HE44" s="185"/>
      <c r="HF44" s="185"/>
      <c r="HG44" s="185"/>
      <c r="HH44" s="185"/>
      <c r="HI44" s="185"/>
      <c r="HJ44" s="185"/>
      <c r="HK44" s="185"/>
      <c r="HL44" s="185"/>
      <c r="HM44" s="185"/>
      <c r="HN44" s="185"/>
      <c r="HO44" s="185"/>
      <c r="HP44" s="185"/>
      <c r="HQ44" s="185"/>
      <c r="HR44" s="185"/>
      <c r="HS44" s="185"/>
      <c r="HT44" s="185"/>
      <c r="HU44" s="185"/>
      <c r="HV44" s="185"/>
      <c r="HW44" s="185"/>
      <c r="HX44" s="185"/>
      <c r="HY44" s="185"/>
      <c r="HZ44" s="185"/>
      <c r="IA44" s="185"/>
      <c r="IB44" s="185"/>
      <c r="IC44" s="185"/>
      <c r="ID44" s="185"/>
      <c r="IE44" s="185"/>
      <c r="IF44" s="185"/>
      <c r="IG44" s="185"/>
      <c r="IH44" s="185"/>
      <c r="II44" s="185"/>
      <c r="IJ44" s="185"/>
      <c r="IK44" s="185"/>
      <c r="IL44" s="185"/>
      <c r="IM44" s="185"/>
      <c r="IN44" s="185"/>
      <c r="IO44" s="185"/>
      <c r="IP44" s="185"/>
      <c r="IQ44" s="185"/>
      <c r="IR44" s="185"/>
      <c r="IS44" s="185"/>
      <c r="IT44" s="185"/>
      <c r="IU44" s="185"/>
      <c r="IV44" s="185"/>
      <c r="IW44" s="185"/>
    </row>
    <row r="45" customFormat="false" ht="15.75" hidden="false" customHeight="false" outlineLevel="0" collapsed="false">
      <c r="A45" s="182" t="s">
        <v>349</v>
      </c>
      <c r="B45" s="183" t="n">
        <v>385</v>
      </c>
      <c r="C45" s="185"/>
      <c r="D45" s="185"/>
      <c r="E45" s="185"/>
      <c r="F45" s="185"/>
      <c r="G45" s="185"/>
      <c r="H45" s="185"/>
      <c r="I45" s="185"/>
      <c r="J45" s="185"/>
      <c r="K45" s="185"/>
      <c r="L45" s="185"/>
      <c r="M45" s="185"/>
      <c r="N45" s="185"/>
      <c r="O45" s="184" t="n">
        <f aca="false">N45</f>
        <v>0</v>
      </c>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c r="DP45" s="185"/>
      <c r="DQ45" s="185"/>
      <c r="DR45" s="185"/>
      <c r="DS45" s="185"/>
      <c r="DT45" s="185"/>
      <c r="DU45" s="185"/>
      <c r="DV45" s="185"/>
      <c r="DW45" s="185"/>
      <c r="DX45" s="185"/>
      <c r="DY45" s="185"/>
      <c r="DZ45" s="185"/>
      <c r="EA45" s="185"/>
      <c r="EB45" s="185"/>
      <c r="EC45" s="185"/>
      <c r="ED45" s="185"/>
      <c r="EE45" s="185"/>
      <c r="EF45" s="185"/>
      <c r="EG45" s="185"/>
      <c r="EH45" s="185"/>
      <c r="EI45" s="185"/>
      <c r="EJ45" s="185"/>
      <c r="EK45" s="185"/>
      <c r="EL45" s="185"/>
      <c r="EM45" s="185"/>
      <c r="EN45" s="185"/>
      <c r="EO45" s="185"/>
      <c r="EP45" s="185"/>
      <c r="EQ45" s="185"/>
      <c r="ER45" s="185"/>
      <c r="ES45" s="185"/>
      <c r="ET45" s="185"/>
      <c r="EU45" s="185"/>
      <c r="EV45" s="185"/>
      <c r="EW45" s="185"/>
      <c r="EX45" s="185"/>
      <c r="EY45" s="185"/>
      <c r="EZ45" s="185"/>
      <c r="FA45" s="185"/>
      <c r="FB45" s="185"/>
      <c r="FC45" s="185"/>
      <c r="FD45" s="185"/>
      <c r="FE45" s="185"/>
      <c r="FF45" s="185"/>
      <c r="FG45" s="185"/>
      <c r="FH45" s="185"/>
      <c r="FI45" s="185"/>
      <c r="FJ45" s="185"/>
      <c r="FK45" s="185"/>
      <c r="FL45" s="185"/>
      <c r="FM45" s="185"/>
      <c r="FN45" s="185"/>
      <c r="FO45" s="185"/>
      <c r="FP45" s="185"/>
      <c r="FQ45" s="185"/>
      <c r="FR45" s="185"/>
      <c r="FS45" s="185"/>
      <c r="FT45" s="185"/>
      <c r="FU45" s="185"/>
      <c r="FV45" s="185"/>
      <c r="FW45" s="185"/>
      <c r="FX45" s="185"/>
      <c r="FY45" s="185"/>
      <c r="FZ45" s="185"/>
      <c r="GA45" s="185"/>
      <c r="GB45" s="185"/>
      <c r="GC45" s="185"/>
      <c r="GD45" s="185"/>
      <c r="GE45" s="185"/>
      <c r="GF45" s="185"/>
      <c r="GG45" s="185"/>
      <c r="GH45" s="185"/>
      <c r="GI45" s="185"/>
      <c r="GJ45" s="185"/>
      <c r="GK45" s="185"/>
      <c r="GL45" s="185"/>
      <c r="GM45" s="185"/>
      <c r="GN45" s="185"/>
      <c r="GO45" s="185"/>
      <c r="GP45" s="185"/>
      <c r="GQ45" s="185"/>
      <c r="GR45" s="185"/>
      <c r="GS45" s="185"/>
      <c r="GT45" s="185"/>
      <c r="GU45" s="185"/>
      <c r="GV45" s="185"/>
      <c r="GW45" s="185"/>
      <c r="GX45" s="185"/>
      <c r="GY45" s="185"/>
      <c r="GZ45" s="185"/>
      <c r="HA45" s="185"/>
      <c r="HB45" s="185"/>
      <c r="HC45" s="185"/>
      <c r="HD45" s="185"/>
      <c r="HE45" s="185"/>
      <c r="HF45" s="185"/>
      <c r="HG45" s="185"/>
      <c r="HH45" s="185"/>
      <c r="HI45" s="185"/>
      <c r="HJ45" s="185"/>
      <c r="HK45" s="185"/>
      <c r="HL45" s="185"/>
      <c r="HM45" s="185"/>
      <c r="HN45" s="185"/>
      <c r="HO45" s="185"/>
      <c r="HP45" s="185"/>
      <c r="HQ45" s="185"/>
      <c r="HR45" s="185"/>
      <c r="HS45" s="185"/>
      <c r="HT45" s="185"/>
      <c r="HU45" s="185"/>
      <c r="HV45" s="185"/>
      <c r="HW45" s="185"/>
      <c r="HX45" s="185"/>
      <c r="HY45" s="185"/>
      <c r="HZ45" s="185"/>
      <c r="IA45" s="185"/>
      <c r="IB45" s="185"/>
      <c r="IC45" s="185"/>
      <c r="ID45" s="185"/>
      <c r="IE45" s="185"/>
      <c r="IF45" s="185"/>
      <c r="IG45" s="185"/>
      <c r="IH45" s="185"/>
      <c r="II45" s="185"/>
      <c r="IJ45" s="185"/>
      <c r="IK45" s="185"/>
      <c r="IL45" s="185"/>
      <c r="IM45" s="185"/>
      <c r="IN45" s="185"/>
      <c r="IO45" s="185"/>
      <c r="IP45" s="185"/>
      <c r="IQ45" s="185"/>
      <c r="IR45" s="185"/>
      <c r="IS45" s="185"/>
      <c r="IT45" s="185"/>
      <c r="IU45" s="185"/>
      <c r="IV45" s="185"/>
      <c r="IW45" s="185"/>
    </row>
    <row r="46" customFormat="false" ht="15.75" hidden="false" customHeight="false" outlineLevel="0" collapsed="false">
      <c r="A46" s="186" t="s">
        <v>350</v>
      </c>
      <c r="B46" s="183"/>
      <c r="C46" s="188" t="n">
        <f aca="false">SUM(C31:C44)</f>
        <v>0</v>
      </c>
      <c r="D46" s="188" t="n">
        <f aca="false">SUM(D31:D45)</f>
        <v>0</v>
      </c>
      <c r="E46" s="188" t="n">
        <f aca="false">SUM(E31:E45)</f>
        <v>0</v>
      </c>
      <c r="F46" s="188" t="n">
        <f aca="false">SUM(F31:F45)</f>
        <v>0</v>
      </c>
      <c r="G46" s="188" t="n">
        <f aca="false">SUM(G31:G45)</f>
        <v>0</v>
      </c>
      <c r="H46" s="188" t="n">
        <f aca="false">SUM(H31:H45)</f>
        <v>0</v>
      </c>
      <c r="I46" s="188" t="n">
        <f aca="false">SUM(I31:I45)</f>
        <v>0</v>
      </c>
      <c r="J46" s="188" t="n">
        <f aca="false">SUM(J31:J45)</f>
        <v>0</v>
      </c>
      <c r="K46" s="188" t="n">
        <f aca="false">SUM(K31:K45)</f>
        <v>0</v>
      </c>
      <c r="L46" s="188" t="n">
        <f aca="false">SUM(L31:L45)</f>
        <v>0</v>
      </c>
      <c r="M46" s="188" t="n">
        <f aca="false">SUM(M31:M45)</f>
        <v>0</v>
      </c>
      <c r="N46" s="188" t="n">
        <f aca="false">SUM(N31:N45)</f>
        <v>0</v>
      </c>
      <c r="O46" s="189" t="n">
        <f aca="false">N46</f>
        <v>0</v>
      </c>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c r="DJ46" s="185"/>
      <c r="DK46" s="185"/>
      <c r="DL46" s="185"/>
      <c r="DM46" s="185"/>
      <c r="DN46" s="185"/>
      <c r="DO46" s="185"/>
      <c r="DP46" s="185"/>
      <c r="DQ46" s="185"/>
      <c r="DR46" s="185"/>
      <c r="DS46" s="185"/>
      <c r="DT46" s="185"/>
      <c r="DU46" s="185"/>
      <c r="DV46" s="185"/>
      <c r="DW46" s="185"/>
      <c r="DX46" s="185"/>
      <c r="DY46" s="185"/>
      <c r="DZ46" s="185"/>
      <c r="EA46" s="185"/>
      <c r="EB46" s="185"/>
      <c r="EC46" s="185"/>
      <c r="ED46" s="185"/>
      <c r="EE46" s="185"/>
      <c r="EF46" s="185"/>
      <c r="EG46" s="185"/>
      <c r="EH46" s="185"/>
      <c r="EI46" s="185"/>
      <c r="EJ46" s="185"/>
      <c r="EK46" s="185"/>
      <c r="EL46" s="185"/>
      <c r="EM46" s="185"/>
      <c r="EN46" s="185"/>
      <c r="EO46" s="185"/>
      <c r="EP46" s="185"/>
      <c r="EQ46" s="185"/>
      <c r="ER46" s="185"/>
      <c r="ES46" s="185"/>
      <c r="ET46" s="185"/>
      <c r="EU46" s="185"/>
      <c r="EV46" s="185"/>
      <c r="EW46" s="185"/>
      <c r="EX46" s="185"/>
      <c r="EY46" s="185"/>
      <c r="EZ46" s="185"/>
      <c r="FA46" s="185"/>
      <c r="FB46" s="185"/>
      <c r="FC46" s="185"/>
      <c r="FD46" s="185"/>
      <c r="FE46" s="185"/>
      <c r="FF46" s="185"/>
      <c r="FG46" s="185"/>
      <c r="FH46" s="185"/>
      <c r="FI46" s="185"/>
      <c r="FJ46" s="185"/>
      <c r="FK46" s="185"/>
      <c r="FL46" s="185"/>
      <c r="FM46" s="185"/>
      <c r="FN46" s="185"/>
      <c r="FO46" s="185"/>
      <c r="FP46" s="185"/>
      <c r="FQ46" s="185"/>
      <c r="FR46" s="185"/>
      <c r="FS46" s="185"/>
      <c r="FT46" s="185"/>
      <c r="FU46" s="185"/>
      <c r="FV46" s="185"/>
      <c r="FW46" s="185"/>
      <c r="FX46" s="185"/>
      <c r="FY46" s="185"/>
      <c r="FZ46" s="185"/>
      <c r="GA46" s="185"/>
      <c r="GB46" s="185"/>
      <c r="GC46" s="185"/>
      <c r="GD46" s="185"/>
      <c r="GE46" s="185"/>
      <c r="GF46" s="185"/>
      <c r="GG46" s="185"/>
      <c r="GH46" s="185"/>
      <c r="GI46" s="185"/>
      <c r="GJ46" s="185"/>
      <c r="GK46" s="185"/>
      <c r="GL46" s="185"/>
      <c r="GM46" s="185"/>
      <c r="GN46" s="185"/>
      <c r="GO46" s="185"/>
      <c r="GP46" s="185"/>
      <c r="GQ46" s="185"/>
      <c r="GR46" s="185"/>
      <c r="GS46" s="185"/>
      <c r="GT46" s="185"/>
      <c r="GU46" s="185"/>
      <c r="GV46" s="185"/>
      <c r="GW46" s="185"/>
      <c r="GX46" s="185"/>
      <c r="GY46" s="185"/>
      <c r="GZ46" s="185"/>
      <c r="HA46" s="185"/>
      <c r="HB46" s="185"/>
      <c r="HC46" s="185"/>
      <c r="HD46" s="185"/>
      <c r="HE46" s="185"/>
      <c r="HF46" s="185"/>
      <c r="HG46" s="185"/>
      <c r="HH46" s="185"/>
      <c r="HI46" s="185"/>
      <c r="HJ46" s="185"/>
      <c r="HK46" s="185"/>
      <c r="HL46" s="185"/>
      <c r="HM46" s="185"/>
      <c r="HN46" s="185"/>
      <c r="HO46" s="185"/>
      <c r="HP46" s="185"/>
      <c r="HQ46" s="185"/>
      <c r="HR46" s="185"/>
      <c r="HS46" s="185"/>
      <c r="HT46" s="185"/>
      <c r="HU46" s="185"/>
      <c r="HV46" s="185"/>
      <c r="HW46" s="185"/>
      <c r="HX46" s="185"/>
      <c r="HY46" s="185"/>
      <c r="HZ46" s="185"/>
      <c r="IA46" s="185"/>
      <c r="IB46" s="185"/>
      <c r="IC46" s="185"/>
      <c r="ID46" s="185"/>
      <c r="IE46" s="185"/>
      <c r="IF46" s="185"/>
      <c r="IG46" s="185"/>
      <c r="IH46" s="185"/>
      <c r="II46" s="185"/>
      <c r="IJ46" s="185"/>
      <c r="IK46" s="185"/>
      <c r="IL46" s="185"/>
      <c r="IM46" s="185"/>
      <c r="IN46" s="185"/>
      <c r="IO46" s="185"/>
      <c r="IP46" s="185"/>
      <c r="IQ46" s="185"/>
      <c r="IR46" s="185"/>
      <c r="IS46" s="185"/>
      <c r="IT46" s="185"/>
      <c r="IU46" s="185"/>
      <c r="IV46" s="185"/>
      <c r="IW46" s="185"/>
    </row>
    <row r="47" customFormat="false" ht="15.75" hidden="false" customHeight="false" outlineLevel="0" collapsed="false">
      <c r="A47" s="190" t="s">
        <v>351</v>
      </c>
      <c r="B47" s="191"/>
      <c r="C47" s="191" t="n">
        <f aca="false">C30+C46</f>
        <v>0</v>
      </c>
      <c r="D47" s="191" t="n">
        <f aca="false">D30+D46</f>
        <v>0</v>
      </c>
      <c r="E47" s="191" t="n">
        <f aca="false">E30+E46</f>
        <v>0</v>
      </c>
      <c r="F47" s="191" t="n">
        <f aca="false">F30+F46</f>
        <v>0</v>
      </c>
      <c r="G47" s="191" t="n">
        <f aca="false">G30+G46</f>
        <v>0</v>
      </c>
      <c r="H47" s="191" t="n">
        <f aca="false">H30+H46</f>
        <v>0</v>
      </c>
      <c r="I47" s="191" t="n">
        <f aca="false">I30+I46</f>
        <v>0</v>
      </c>
      <c r="J47" s="191" t="n">
        <f aca="false">J30+J46</f>
        <v>0</v>
      </c>
      <c r="K47" s="191" t="n">
        <f aca="false">K30+K46</f>
        <v>0</v>
      </c>
      <c r="L47" s="191" t="n">
        <f aca="false">L30+L46</f>
        <v>0</v>
      </c>
      <c r="M47" s="191" t="n">
        <f aca="false">M30+M46</f>
        <v>0</v>
      </c>
      <c r="N47" s="191" t="n">
        <f aca="false">N30+N46</f>
        <v>0</v>
      </c>
      <c r="O47" s="192" t="n">
        <f aca="false">O30+O46</f>
        <v>0</v>
      </c>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c r="DJ47" s="185"/>
      <c r="DK47" s="185"/>
      <c r="DL47" s="185"/>
      <c r="DM47" s="185"/>
      <c r="DN47" s="185"/>
      <c r="DO47" s="185"/>
      <c r="DP47" s="185"/>
      <c r="DQ47" s="185"/>
      <c r="DR47" s="185"/>
      <c r="DS47" s="185"/>
      <c r="DT47" s="185"/>
      <c r="DU47" s="185"/>
      <c r="DV47" s="185"/>
      <c r="DW47" s="185"/>
      <c r="DX47" s="185"/>
      <c r="DY47" s="185"/>
      <c r="DZ47" s="185"/>
      <c r="EA47" s="185"/>
      <c r="EB47" s="185"/>
      <c r="EC47" s="185"/>
      <c r="ED47" s="185"/>
      <c r="EE47" s="185"/>
      <c r="EF47" s="185"/>
      <c r="EG47" s="185"/>
      <c r="EH47" s="185"/>
      <c r="EI47" s="185"/>
      <c r="EJ47" s="185"/>
      <c r="EK47" s="185"/>
      <c r="EL47" s="185"/>
      <c r="EM47" s="185"/>
      <c r="EN47" s="185"/>
      <c r="EO47" s="185"/>
      <c r="EP47" s="185"/>
      <c r="EQ47" s="185"/>
      <c r="ER47" s="185"/>
      <c r="ES47" s="185"/>
      <c r="ET47" s="185"/>
      <c r="EU47" s="185"/>
      <c r="EV47" s="185"/>
      <c r="EW47" s="185"/>
      <c r="EX47" s="185"/>
      <c r="EY47" s="185"/>
      <c r="EZ47" s="185"/>
      <c r="FA47" s="185"/>
      <c r="FB47" s="185"/>
      <c r="FC47" s="185"/>
      <c r="FD47" s="185"/>
      <c r="FE47" s="185"/>
      <c r="FF47" s="185"/>
      <c r="FG47" s="185"/>
      <c r="FH47" s="185"/>
      <c r="FI47" s="185"/>
      <c r="FJ47" s="185"/>
      <c r="FK47" s="185"/>
      <c r="FL47" s="185"/>
      <c r="FM47" s="185"/>
      <c r="FN47" s="185"/>
      <c r="FO47" s="185"/>
      <c r="FP47" s="185"/>
      <c r="FQ47" s="185"/>
      <c r="FR47" s="185"/>
      <c r="FS47" s="185"/>
      <c r="FT47" s="185"/>
      <c r="FU47" s="185"/>
      <c r="FV47" s="185"/>
      <c r="FW47" s="185"/>
      <c r="FX47" s="185"/>
      <c r="FY47" s="185"/>
      <c r="FZ47" s="185"/>
      <c r="GA47" s="185"/>
      <c r="GB47" s="185"/>
      <c r="GC47" s="185"/>
      <c r="GD47" s="185"/>
      <c r="GE47" s="185"/>
      <c r="GF47" s="185"/>
      <c r="GG47" s="185"/>
      <c r="GH47" s="185"/>
      <c r="GI47" s="185"/>
      <c r="GJ47" s="185"/>
      <c r="GK47" s="185"/>
      <c r="GL47" s="185"/>
      <c r="GM47" s="185"/>
      <c r="GN47" s="185"/>
      <c r="GO47" s="185"/>
      <c r="GP47" s="185"/>
      <c r="GQ47" s="185"/>
      <c r="GR47" s="185"/>
      <c r="GS47" s="185"/>
      <c r="GT47" s="185"/>
      <c r="GU47" s="185"/>
      <c r="GV47" s="185"/>
      <c r="GW47" s="185"/>
      <c r="GX47" s="185"/>
      <c r="GY47" s="185"/>
      <c r="GZ47" s="185"/>
      <c r="HA47" s="185"/>
      <c r="HB47" s="185"/>
      <c r="HC47" s="185"/>
      <c r="HD47" s="185"/>
      <c r="HE47" s="185"/>
      <c r="HF47" s="185"/>
      <c r="HG47" s="185"/>
      <c r="HH47" s="185"/>
      <c r="HI47" s="185"/>
      <c r="HJ47" s="185"/>
      <c r="HK47" s="185"/>
      <c r="HL47" s="185"/>
      <c r="HM47" s="185"/>
      <c r="HN47" s="185"/>
      <c r="HO47" s="185"/>
      <c r="HP47" s="185"/>
      <c r="HQ47" s="185"/>
      <c r="HR47" s="185"/>
      <c r="HS47" s="185"/>
      <c r="HT47" s="185"/>
      <c r="HU47" s="185"/>
      <c r="HV47" s="185"/>
      <c r="HW47" s="185"/>
      <c r="HX47" s="185"/>
      <c r="HY47" s="185"/>
      <c r="HZ47" s="185"/>
      <c r="IA47" s="185"/>
      <c r="IB47" s="185"/>
      <c r="IC47" s="185"/>
      <c r="ID47" s="185"/>
      <c r="IE47" s="185"/>
      <c r="IF47" s="185"/>
      <c r="IG47" s="185"/>
      <c r="IH47" s="185"/>
      <c r="II47" s="185"/>
      <c r="IJ47" s="185"/>
      <c r="IK47" s="185"/>
      <c r="IL47" s="185"/>
      <c r="IM47" s="185"/>
      <c r="IN47" s="185"/>
      <c r="IO47" s="185"/>
      <c r="IP47" s="185"/>
      <c r="IQ47" s="185"/>
      <c r="IR47" s="185"/>
      <c r="IS47" s="185"/>
      <c r="IT47" s="185"/>
      <c r="IU47" s="185"/>
      <c r="IV47" s="185"/>
      <c r="IW47" s="185"/>
    </row>
    <row r="49" customFormat="false" ht="12.75" hidden="false" customHeight="false" outlineLevel="0" collapsed="false">
      <c r="A49" s="193" t="str">
        <f aca="true">CELL("FILENAME")</f>
        <v>'file:///mnt/12tb/@roms/datasets/enron/EDRM Enron Email Data Set v2 XML/filtered-attachments/xls/Budget_Temp.xls'#$CC 103820 - Headcount</v>
      </c>
    </row>
    <row r="50" customFormat="false" ht="12.75" hidden="false" customHeight="false" outlineLevel="0" collapsed="false">
      <c r="A50" s="193"/>
    </row>
    <row r="51" customFormat="false" ht="12.75" hidden="false" customHeight="false" outlineLevel="0" collapsed="false">
      <c r="A51" s="194" t="s">
        <v>352</v>
      </c>
    </row>
    <row r="52" customFormat="false" ht="12.75" hidden="false" customHeight="false" outlineLevel="0" collapsed="false">
      <c r="A52" s="195"/>
      <c r="C52" s="196" t="n">
        <v>36892</v>
      </c>
      <c r="D52" s="196" t="n">
        <v>36923</v>
      </c>
      <c r="E52" s="196" t="n">
        <v>36951</v>
      </c>
      <c r="F52" s="196" t="n">
        <v>36982</v>
      </c>
      <c r="G52" s="196" t="n">
        <v>37012</v>
      </c>
      <c r="H52" s="196" t="n">
        <v>37043</v>
      </c>
      <c r="I52" s="196" t="n">
        <v>37073</v>
      </c>
      <c r="J52" s="196" t="n">
        <v>37104</v>
      </c>
      <c r="K52" s="196" t="n">
        <v>37135</v>
      </c>
      <c r="L52" s="196" t="n">
        <v>37165</v>
      </c>
      <c r="M52" s="196" t="n">
        <v>37196</v>
      </c>
      <c r="N52" s="196" t="n">
        <v>37226</v>
      </c>
    </row>
    <row r="53" customFormat="false" ht="12.75" hidden="false" customHeight="false" outlineLevel="0" collapsed="false">
      <c r="A53" s="57" t="s">
        <v>353</v>
      </c>
      <c r="C53" s="197" t="n">
        <v>0</v>
      </c>
      <c r="D53" s="197" t="n">
        <v>0</v>
      </c>
      <c r="E53" s="197" t="n">
        <v>0</v>
      </c>
      <c r="F53" s="197" t="n">
        <v>0</v>
      </c>
      <c r="G53" s="197" t="n">
        <v>0</v>
      </c>
      <c r="H53" s="197" t="n">
        <v>0</v>
      </c>
      <c r="I53" s="197" t="n">
        <v>0</v>
      </c>
      <c r="J53" s="197" t="n">
        <v>0</v>
      </c>
      <c r="K53" s="197" t="n">
        <v>0</v>
      </c>
      <c r="L53" s="197" t="n">
        <v>0</v>
      </c>
      <c r="M53" s="197" t="n">
        <v>0</v>
      </c>
      <c r="N53" s="197" t="n">
        <v>0</v>
      </c>
    </row>
    <row r="54" customFormat="false" ht="12.75" hidden="false" customHeight="false" outlineLevel="0" collapsed="false">
      <c r="A54" s="57" t="s">
        <v>354</v>
      </c>
      <c r="C54" s="197" t="n">
        <v>0</v>
      </c>
      <c r="D54" s="197" t="n">
        <v>0</v>
      </c>
      <c r="E54" s="197" t="n">
        <v>0</v>
      </c>
      <c r="F54" s="197" t="n">
        <v>0</v>
      </c>
      <c r="G54" s="197" t="n">
        <v>0</v>
      </c>
      <c r="H54" s="197" t="n">
        <v>0</v>
      </c>
      <c r="I54" s="197" t="n">
        <v>0</v>
      </c>
      <c r="J54" s="197" t="n">
        <v>0</v>
      </c>
      <c r="K54" s="197" t="n">
        <v>0</v>
      </c>
      <c r="L54" s="197" t="n">
        <v>0</v>
      </c>
      <c r="M54" s="197" t="n">
        <v>0</v>
      </c>
      <c r="N54" s="197" t="n">
        <v>0</v>
      </c>
    </row>
    <row r="55" customFormat="false" ht="12.75" hidden="false" customHeight="false" outlineLevel="0" collapsed="false">
      <c r="A55" s="57" t="s">
        <v>355</v>
      </c>
      <c r="C55" s="197" t="n">
        <v>0</v>
      </c>
      <c r="D55" s="197" t="n">
        <v>0</v>
      </c>
      <c r="E55" s="197" t="n">
        <v>0</v>
      </c>
      <c r="F55" s="197" t="n">
        <v>0</v>
      </c>
      <c r="G55" s="197" t="n">
        <v>0</v>
      </c>
      <c r="H55" s="197" t="n">
        <v>0</v>
      </c>
      <c r="I55" s="197" t="n">
        <v>0</v>
      </c>
      <c r="J55" s="197" t="n">
        <v>0</v>
      </c>
      <c r="K55" s="197" t="n">
        <v>0</v>
      </c>
      <c r="L55" s="197" t="n">
        <v>0</v>
      </c>
      <c r="M55" s="197" t="n">
        <v>0</v>
      </c>
      <c r="N55" s="197" t="n">
        <v>0</v>
      </c>
    </row>
    <row r="56" customFormat="false" ht="12.75" hidden="false" customHeight="false" outlineLevel="0" collapsed="false">
      <c r="A56" s="57" t="s">
        <v>356</v>
      </c>
      <c r="C56" s="197" t="n">
        <v>0</v>
      </c>
      <c r="D56" s="197" t="n">
        <v>0</v>
      </c>
      <c r="E56" s="197" t="n">
        <v>0</v>
      </c>
      <c r="F56" s="197" t="n">
        <v>0</v>
      </c>
      <c r="G56" s="197" t="n">
        <v>0</v>
      </c>
      <c r="H56" s="197" t="n">
        <v>0</v>
      </c>
      <c r="I56" s="197" t="n">
        <v>0</v>
      </c>
      <c r="J56" s="197" t="n">
        <v>0</v>
      </c>
      <c r="K56" s="197" t="n">
        <v>0</v>
      </c>
      <c r="L56" s="197" t="n">
        <v>0</v>
      </c>
      <c r="M56" s="197" t="n">
        <v>0</v>
      </c>
      <c r="N56" s="197" t="n">
        <v>0</v>
      </c>
    </row>
    <row r="57" customFormat="false" ht="12.75" hidden="false" customHeight="false" outlineLevel="0" collapsed="false">
      <c r="A57" s="57" t="s">
        <v>357</v>
      </c>
      <c r="C57" s="197" t="n">
        <v>0</v>
      </c>
      <c r="D57" s="197" t="n">
        <v>0</v>
      </c>
      <c r="E57" s="197" t="n">
        <v>0</v>
      </c>
      <c r="F57" s="197" t="n">
        <v>0</v>
      </c>
      <c r="G57" s="197" t="n">
        <v>0</v>
      </c>
      <c r="H57" s="197" t="n">
        <v>0</v>
      </c>
      <c r="I57" s="197" t="n">
        <v>0</v>
      </c>
      <c r="J57" s="197" t="n">
        <v>0</v>
      </c>
      <c r="K57" s="197" t="n">
        <v>0</v>
      </c>
      <c r="L57" s="197" t="n">
        <v>0</v>
      </c>
      <c r="M57" s="197" t="n">
        <v>0</v>
      </c>
      <c r="N57" s="197" t="n">
        <v>0</v>
      </c>
    </row>
    <row r="58" customFormat="false" ht="12.75" hidden="false" customHeight="false" outlineLevel="0" collapsed="false">
      <c r="A58" s="57" t="s">
        <v>358</v>
      </c>
      <c r="C58" s="197" t="n">
        <v>0</v>
      </c>
      <c r="D58" s="197" t="n">
        <v>0</v>
      </c>
      <c r="E58" s="197" t="n">
        <v>0</v>
      </c>
      <c r="F58" s="197" t="n">
        <v>0</v>
      </c>
      <c r="G58" s="197" t="n">
        <v>0</v>
      </c>
      <c r="H58" s="197" t="n">
        <v>0</v>
      </c>
      <c r="I58" s="197" t="n">
        <v>0</v>
      </c>
      <c r="J58" s="197" t="n">
        <v>0</v>
      </c>
      <c r="K58" s="197" t="n">
        <v>0</v>
      </c>
      <c r="L58" s="197" t="n">
        <v>0</v>
      </c>
      <c r="M58" s="197" t="n">
        <v>0</v>
      </c>
      <c r="N58" s="197" t="n">
        <v>0</v>
      </c>
    </row>
    <row r="59" customFormat="false" ht="12.75" hidden="false" customHeight="false" outlineLevel="0" collapsed="false">
      <c r="A59" s="57" t="s">
        <v>359</v>
      </c>
      <c r="C59" s="197" t="n">
        <v>0</v>
      </c>
      <c r="D59" s="197" t="n">
        <v>0</v>
      </c>
      <c r="E59" s="197" t="n">
        <v>0</v>
      </c>
      <c r="F59" s="197" t="n">
        <v>0</v>
      </c>
      <c r="G59" s="197" t="n">
        <v>0</v>
      </c>
      <c r="H59" s="197" t="n">
        <v>0</v>
      </c>
      <c r="I59" s="197" t="n">
        <v>0</v>
      </c>
      <c r="J59" s="197" t="n">
        <v>0</v>
      </c>
      <c r="K59" s="197" t="n">
        <v>0</v>
      </c>
      <c r="L59" s="197" t="n">
        <v>0</v>
      </c>
      <c r="M59" s="197" t="n">
        <v>0</v>
      </c>
      <c r="N59" s="197" t="n">
        <v>0</v>
      </c>
    </row>
    <row r="60" customFormat="false" ht="12.75" hidden="false" customHeight="false" outlineLevel="0" collapsed="false">
      <c r="A60" s="57" t="s">
        <v>360</v>
      </c>
      <c r="C60" s="197" t="n">
        <v>0</v>
      </c>
      <c r="D60" s="197" t="n">
        <v>0</v>
      </c>
      <c r="E60" s="197" t="n">
        <v>0</v>
      </c>
      <c r="F60" s="197" t="n">
        <v>0</v>
      </c>
      <c r="G60" s="197" t="n">
        <v>0</v>
      </c>
      <c r="H60" s="197" t="n">
        <v>0</v>
      </c>
      <c r="I60" s="197" t="n">
        <v>0</v>
      </c>
      <c r="J60" s="197" t="n">
        <v>0</v>
      </c>
      <c r="K60" s="197" t="n">
        <v>0</v>
      </c>
      <c r="L60" s="197" t="n">
        <v>0</v>
      </c>
      <c r="M60" s="197" t="n">
        <v>0</v>
      </c>
      <c r="N60" s="197" t="n">
        <v>0</v>
      </c>
    </row>
    <row r="61" customFormat="false" ht="12.75" hidden="false" customHeight="false" outlineLevel="0" collapsed="false">
      <c r="A61" s="57" t="s">
        <v>361</v>
      </c>
      <c r="C61" s="197" t="n">
        <v>0</v>
      </c>
      <c r="D61" s="197" t="n">
        <v>0</v>
      </c>
      <c r="E61" s="197" t="n">
        <v>0</v>
      </c>
      <c r="F61" s="197" t="n">
        <v>0</v>
      </c>
      <c r="G61" s="197" t="n">
        <v>0</v>
      </c>
      <c r="H61" s="197" t="n">
        <v>0</v>
      </c>
      <c r="I61" s="197" t="n">
        <v>0</v>
      </c>
      <c r="J61" s="197" t="n">
        <v>0</v>
      </c>
      <c r="K61" s="197" t="n">
        <v>0</v>
      </c>
      <c r="L61" s="197" t="n">
        <v>0</v>
      </c>
      <c r="M61" s="197" t="n">
        <v>0</v>
      </c>
      <c r="N61" s="197" t="n">
        <v>0</v>
      </c>
    </row>
    <row r="62" customFormat="false" ht="12.75" hidden="false" customHeight="false" outlineLevel="0" collapsed="false">
      <c r="A62" s="57" t="s">
        <v>362</v>
      </c>
      <c r="C62" s="197" t="n">
        <v>0</v>
      </c>
      <c r="D62" s="197" t="n">
        <v>0</v>
      </c>
      <c r="E62" s="197" t="n">
        <v>0</v>
      </c>
      <c r="F62" s="197" t="n">
        <v>0</v>
      </c>
      <c r="G62" s="197" t="n">
        <v>0</v>
      </c>
      <c r="H62" s="197" t="n">
        <v>0</v>
      </c>
      <c r="I62" s="197" t="n">
        <v>0</v>
      </c>
      <c r="J62" s="197" t="n">
        <v>0</v>
      </c>
      <c r="K62" s="197" t="n">
        <v>0</v>
      </c>
      <c r="L62" s="197" t="n">
        <v>0</v>
      </c>
      <c r="M62" s="197" t="n">
        <v>0</v>
      </c>
      <c r="N62" s="197" t="n">
        <v>0</v>
      </c>
    </row>
    <row r="63" customFormat="false" ht="12.75" hidden="false" customHeight="false" outlineLevel="0" collapsed="false">
      <c r="A63" s="57" t="s">
        <v>363</v>
      </c>
      <c r="C63" s="197" t="n">
        <v>0</v>
      </c>
      <c r="D63" s="197" t="n">
        <v>0</v>
      </c>
      <c r="E63" s="197" t="n">
        <v>0</v>
      </c>
      <c r="F63" s="197" t="n">
        <v>0</v>
      </c>
      <c r="G63" s="197" t="n">
        <v>0</v>
      </c>
      <c r="H63" s="197" t="n">
        <v>0</v>
      </c>
      <c r="I63" s="197" t="n">
        <v>0</v>
      </c>
      <c r="J63" s="197" t="n">
        <v>0</v>
      </c>
      <c r="K63" s="197" t="n">
        <v>0</v>
      </c>
      <c r="L63" s="197" t="n">
        <v>0</v>
      </c>
      <c r="M63" s="197" t="n">
        <v>0</v>
      </c>
      <c r="N63" s="197" t="n">
        <v>0</v>
      </c>
    </row>
    <row r="64" customFormat="false" ht="12.75" hidden="false" customHeight="false" outlineLevel="0" collapsed="false">
      <c r="A64" s="57" t="s">
        <v>364</v>
      </c>
      <c r="C64" s="197" t="n">
        <v>0</v>
      </c>
      <c r="D64" s="197" t="n">
        <v>0</v>
      </c>
      <c r="E64" s="197" t="n">
        <v>0</v>
      </c>
      <c r="F64" s="197" t="n">
        <v>0</v>
      </c>
      <c r="G64" s="197" t="n">
        <v>0</v>
      </c>
      <c r="H64" s="197" t="n">
        <v>0</v>
      </c>
      <c r="I64" s="197" t="n">
        <v>0</v>
      </c>
      <c r="J64" s="197" t="n">
        <v>0</v>
      </c>
      <c r="K64" s="197" t="n">
        <v>0</v>
      </c>
      <c r="L64" s="197" t="n">
        <v>0</v>
      </c>
      <c r="M64" s="197" t="n">
        <v>0</v>
      </c>
      <c r="N64" s="197" t="n">
        <v>0</v>
      </c>
    </row>
    <row r="65" customFormat="false" ht="12.75" hidden="false" customHeight="false" outlineLevel="0" collapsed="false">
      <c r="A65" s="57" t="s">
        <v>365</v>
      </c>
      <c r="C65" s="197" t="n">
        <v>0</v>
      </c>
      <c r="D65" s="197" t="n">
        <v>0</v>
      </c>
      <c r="E65" s="197" t="n">
        <v>0</v>
      </c>
      <c r="F65" s="197" t="n">
        <v>0</v>
      </c>
      <c r="G65" s="197" t="n">
        <v>0</v>
      </c>
      <c r="H65" s="197" t="n">
        <v>0</v>
      </c>
      <c r="I65" s="197" t="n">
        <v>0</v>
      </c>
      <c r="J65" s="197" t="n">
        <v>0</v>
      </c>
      <c r="K65" s="197" t="n">
        <v>0</v>
      </c>
      <c r="L65" s="197" t="n">
        <v>0</v>
      </c>
      <c r="M65" s="197" t="n">
        <v>0</v>
      </c>
      <c r="N65" s="197" t="n">
        <v>0</v>
      </c>
    </row>
    <row r="66" customFormat="false" ht="12.75" hidden="false" customHeight="false" outlineLevel="0" collapsed="false">
      <c r="A66" s="57" t="s">
        <v>366</v>
      </c>
      <c r="C66" s="197" t="n">
        <v>0</v>
      </c>
      <c r="D66" s="197" t="n">
        <v>0</v>
      </c>
      <c r="E66" s="197" t="n">
        <v>0</v>
      </c>
      <c r="F66" s="197" t="n">
        <v>0</v>
      </c>
      <c r="G66" s="197" t="n">
        <v>0</v>
      </c>
      <c r="H66" s="197" t="n">
        <v>0</v>
      </c>
      <c r="I66" s="197" t="n">
        <v>0</v>
      </c>
      <c r="J66" s="197" t="n">
        <v>0</v>
      </c>
      <c r="K66" s="197" t="n">
        <v>0</v>
      </c>
      <c r="L66" s="197" t="n">
        <v>0</v>
      </c>
      <c r="M66" s="197" t="n">
        <v>0</v>
      </c>
      <c r="N66" s="197" t="n">
        <v>0</v>
      </c>
    </row>
    <row r="67" customFormat="false" ht="12.75" hidden="false" customHeight="false" outlineLevel="0" collapsed="false">
      <c r="A67" s="57" t="s">
        <v>367</v>
      </c>
      <c r="C67" s="197" t="n">
        <v>0</v>
      </c>
      <c r="D67" s="197" t="n">
        <v>0</v>
      </c>
      <c r="E67" s="197" t="n">
        <v>0</v>
      </c>
      <c r="F67" s="197" t="n">
        <v>0</v>
      </c>
      <c r="G67" s="197" t="n">
        <v>0</v>
      </c>
      <c r="H67" s="197" t="n">
        <v>0</v>
      </c>
      <c r="I67" s="197" t="n">
        <v>0</v>
      </c>
      <c r="J67" s="197" t="n">
        <v>0</v>
      </c>
      <c r="K67" s="197" t="n">
        <v>0</v>
      </c>
      <c r="L67" s="197" t="n">
        <v>0</v>
      </c>
      <c r="M67" s="197" t="n">
        <v>0</v>
      </c>
      <c r="N67" s="197" t="n">
        <v>0</v>
      </c>
    </row>
    <row r="68" customFormat="false" ht="12.75" hidden="false" customHeight="false" outlineLevel="0" collapsed="false">
      <c r="A68" s="57" t="s">
        <v>368</v>
      </c>
      <c r="C68" s="197" t="n">
        <v>0</v>
      </c>
      <c r="D68" s="197" t="n">
        <v>0</v>
      </c>
      <c r="E68" s="197" t="n">
        <v>0</v>
      </c>
      <c r="F68" s="197" t="n">
        <v>0</v>
      </c>
      <c r="G68" s="197" t="n">
        <v>0</v>
      </c>
      <c r="H68" s="197" t="n">
        <v>0</v>
      </c>
      <c r="I68" s="197" t="n">
        <v>0</v>
      </c>
      <c r="J68" s="197" t="n">
        <v>0</v>
      </c>
      <c r="K68" s="197" t="n">
        <v>0</v>
      </c>
      <c r="L68" s="197" t="n">
        <v>0</v>
      </c>
      <c r="M68" s="197" t="n">
        <v>0</v>
      </c>
      <c r="N68" s="197" t="n">
        <v>0</v>
      </c>
    </row>
    <row r="69" customFormat="false" ht="12.75" hidden="false" customHeight="false" outlineLevel="0" collapsed="false">
      <c r="A69" s="57" t="s">
        <v>369</v>
      </c>
      <c r="C69" s="197" t="n">
        <v>0</v>
      </c>
      <c r="D69" s="197" t="n">
        <v>0</v>
      </c>
      <c r="E69" s="197" t="n">
        <v>0</v>
      </c>
      <c r="F69" s="197" t="n">
        <v>0</v>
      </c>
      <c r="G69" s="197" t="n">
        <v>0</v>
      </c>
      <c r="H69" s="197" t="n">
        <v>0</v>
      </c>
      <c r="I69" s="197" t="n">
        <v>0</v>
      </c>
      <c r="J69" s="197" t="n">
        <v>0</v>
      </c>
      <c r="K69" s="197" t="n">
        <v>0</v>
      </c>
      <c r="L69" s="197" t="n">
        <v>0</v>
      </c>
      <c r="M69" s="197" t="n">
        <v>0</v>
      </c>
      <c r="N69" s="197" t="n">
        <v>0</v>
      </c>
    </row>
    <row r="70" customFormat="false" ht="12.75" hidden="false" customHeight="false" outlineLevel="0" collapsed="false">
      <c r="A70" s="57" t="s">
        <v>370</v>
      </c>
      <c r="C70" s="197" t="n">
        <v>0</v>
      </c>
      <c r="D70" s="197" t="n">
        <v>0</v>
      </c>
      <c r="E70" s="197" t="n">
        <v>0</v>
      </c>
      <c r="F70" s="197" t="n">
        <v>0</v>
      </c>
      <c r="G70" s="197" t="n">
        <v>0</v>
      </c>
      <c r="H70" s="197" t="n">
        <v>0</v>
      </c>
      <c r="I70" s="197" t="n">
        <v>0</v>
      </c>
      <c r="J70" s="197" t="n">
        <v>0</v>
      </c>
      <c r="K70" s="197" t="n">
        <v>0</v>
      </c>
      <c r="L70" s="197" t="n">
        <v>0</v>
      </c>
      <c r="M70" s="197" t="n">
        <v>0</v>
      </c>
      <c r="N70" s="197" t="n">
        <v>0</v>
      </c>
    </row>
    <row r="71" customFormat="false" ht="12.75" hidden="false" customHeight="false" outlineLevel="0" collapsed="false">
      <c r="A71" s="57" t="s">
        <v>371</v>
      </c>
      <c r="C71" s="197" t="n">
        <v>0</v>
      </c>
      <c r="D71" s="197" t="n">
        <v>0</v>
      </c>
      <c r="E71" s="197" t="n">
        <v>0</v>
      </c>
      <c r="F71" s="197" t="n">
        <v>0</v>
      </c>
      <c r="G71" s="197" t="n">
        <v>0</v>
      </c>
      <c r="H71" s="197" t="n">
        <v>0</v>
      </c>
      <c r="I71" s="197" t="n">
        <v>0</v>
      </c>
      <c r="J71" s="197" t="n">
        <v>0</v>
      </c>
      <c r="K71" s="197" t="n">
        <v>0</v>
      </c>
      <c r="L71" s="197" t="n">
        <v>0</v>
      </c>
      <c r="M71" s="197" t="n">
        <v>0</v>
      </c>
      <c r="N71" s="197" t="n">
        <v>0</v>
      </c>
    </row>
    <row r="72" customFormat="false" ht="12.75" hidden="false" customHeight="false" outlineLevel="0" collapsed="false">
      <c r="A72" s="57" t="s">
        <v>372</v>
      </c>
      <c r="C72" s="197" t="n">
        <v>0</v>
      </c>
      <c r="D72" s="197" t="n">
        <v>0</v>
      </c>
      <c r="E72" s="197" t="n">
        <v>0</v>
      </c>
      <c r="F72" s="197" t="n">
        <v>0</v>
      </c>
      <c r="G72" s="197" t="n">
        <v>0</v>
      </c>
      <c r="H72" s="197" t="n">
        <v>0</v>
      </c>
      <c r="I72" s="197" t="n">
        <v>0</v>
      </c>
      <c r="J72" s="197" t="n">
        <v>0</v>
      </c>
      <c r="K72" s="197" t="n">
        <v>0</v>
      </c>
      <c r="L72" s="197" t="n">
        <v>0</v>
      </c>
      <c r="M72" s="197" t="n">
        <v>0</v>
      </c>
      <c r="N72" s="197" t="n">
        <v>0</v>
      </c>
    </row>
    <row r="73" customFormat="false" ht="12.75" hidden="false" customHeight="false" outlineLevel="0" collapsed="false">
      <c r="A73" s="57" t="s">
        <v>373</v>
      </c>
      <c r="C73" s="197" t="n">
        <v>0</v>
      </c>
      <c r="D73" s="197" t="n">
        <v>0</v>
      </c>
      <c r="E73" s="197" t="n">
        <v>0</v>
      </c>
      <c r="F73" s="197" t="n">
        <v>0</v>
      </c>
      <c r="G73" s="197" t="n">
        <v>0</v>
      </c>
      <c r="H73" s="197" t="n">
        <v>0</v>
      </c>
      <c r="I73" s="197" t="n">
        <v>0</v>
      </c>
      <c r="J73" s="197" t="n">
        <v>0</v>
      </c>
      <c r="K73" s="197" t="n">
        <v>0</v>
      </c>
      <c r="L73" s="197" t="n">
        <v>0</v>
      </c>
      <c r="M73" s="197" t="n">
        <v>0</v>
      </c>
      <c r="N73" s="197" t="n">
        <v>0</v>
      </c>
    </row>
    <row r="74" customFormat="false" ht="12.75" hidden="false" customHeight="false" outlineLevel="0" collapsed="false">
      <c r="A74" s="57" t="s">
        <v>374</v>
      </c>
      <c r="C74" s="197" t="n">
        <v>0</v>
      </c>
      <c r="D74" s="197" t="n">
        <v>0</v>
      </c>
      <c r="E74" s="197" t="n">
        <v>0</v>
      </c>
      <c r="F74" s="197" t="n">
        <v>0</v>
      </c>
      <c r="G74" s="197" t="n">
        <v>0</v>
      </c>
      <c r="H74" s="197" t="n">
        <v>0</v>
      </c>
      <c r="I74" s="197" t="n">
        <v>0</v>
      </c>
      <c r="J74" s="197" t="n">
        <v>0</v>
      </c>
      <c r="K74" s="197" t="n">
        <v>0</v>
      </c>
      <c r="L74" s="197" t="n">
        <v>0</v>
      </c>
      <c r="M74" s="197" t="n">
        <v>0</v>
      </c>
      <c r="N74" s="197" t="n">
        <v>0</v>
      </c>
    </row>
    <row r="75" customFormat="false" ht="12.75" hidden="false" customHeight="false" outlineLevel="0" collapsed="false">
      <c r="A75" s="57" t="s">
        <v>375</v>
      </c>
      <c r="C75" s="197" t="n">
        <v>0</v>
      </c>
      <c r="D75" s="197" t="n">
        <v>0</v>
      </c>
      <c r="E75" s="197" t="n">
        <v>0</v>
      </c>
      <c r="F75" s="197" t="n">
        <v>0</v>
      </c>
      <c r="G75" s="197" t="n">
        <v>0</v>
      </c>
      <c r="H75" s="197" t="n">
        <v>0</v>
      </c>
      <c r="I75" s="197" t="n">
        <v>0</v>
      </c>
      <c r="J75" s="197" t="n">
        <v>0</v>
      </c>
      <c r="K75" s="197" t="n">
        <v>0</v>
      </c>
      <c r="L75" s="197" t="n">
        <v>0</v>
      </c>
      <c r="M75" s="197" t="n">
        <v>0</v>
      </c>
      <c r="N75" s="197" t="n">
        <v>0</v>
      </c>
    </row>
    <row r="76" customFormat="false" ht="12.75" hidden="false" customHeight="false" outlineLevel="0" collapsed="false">
      <c r="A76" s="57" t="s">
        <v>376</v>
      </c>
      <c r="C76" s="197" t="n">
        <v>0</v>
      </c>
      <c r="D76" s="197" t="n">
        <v>0</v>
      </c>
      <c r="E76" s="197" t="n">
        <v>0</v>
      </c>
      <c r="F76" s="197" t="n">
        <v>0</v>
      </c>
      <c r="G76" s="197" t="n">
        <v>0</v>
      </c>
      <c r="H76" s="197" t="n">
        <v>0</v>
      </c>
      <c r="I76" s="197" t="n">
        <v>0</v>
      </c>
      <c r="J76" s="197" t="n">
        <v>0</v>
      </c>
      <c r="K76" s="197" t="n">
        <v>0</v>
      </c>
      <c r="L76" s="197" t="n">
        <v>0</v>
      </c>
      <c r="M76" s="197" t="n">
        <v>0</v>
      </c>
      <c r="N76" s="197" t="n">
        <v>0</v>
      </c>
    </row>
    <row r="77" customFormat="false" ht="12.75" hidden="false" customHeight="false" outlineLevel="0" collapsed="false">
      <c r="A77" s="57" t="s">
        <v>377</v>
      </c>
      <c r="C77" s="197" t="n">
        <v>0</v>
      </c>
      <c r="D77" s="197" t="n">
        <v>0</v>
      </c>
      <c r="E77" s="197" t="n">
        <v>0</v>
      </c>
      <c r="F77" s="197" t="n">
        <v>0</v>
      </c>
      <c r="G77" s="197" t="n">
        <v>0</v>
      </c>
      <c r="H77" s="197" t="n">
        <v>0</v>
      </c>
      <c r="I77" s="197" t="n">
        <v>0</v>
      </c>
      <c r="J77" s="197" t="n">
        <v>0</v>
      </c>
      <c r="K77" s="197" t="n">
        <v>0</v>
      </c>
      <c r="L77" s="197" t="n">
        <v>0</v>
      </c>
      <c r="M77" s="197" t="n">
        <v>0</v>
      </c>
      <c r="N77" s="197" t="n">
        <v>0</v>
      </c>
    </row>
    <row r="78" customFormat="false" ht="12.75" hidden="false" customHeight="false" outlineLevel="0" collapsed="false">
      <c r="A78" s="57" t="s">
        <v>378</v>
      </c>
      <c r="C78" s="197" t="n">
        <v>0</v>
      </c>
      <c r="D78" s="197" t="n">
        <v>0</v>
      </c>
      <c r="E78" s="197" t="n">
        <v>0</v>
      </c>
      <c r="F78" s="197" t="n">
        <v>0</v>
      </c>
      <c r="G78" s="197" t="n">
        <v>0</v>
      </c>
      <c r="H78" s="197" t="n">
        <v>0</v>
      </c>
      <c r="I78" s="197" t="n">
        <v>0</v>
      </c>
      <c r="J78" s="197" t="n">
        <v>0</v>
      </c>
      <c r="K78" s="197" t="n">
        <v>0</v>
      </c>
      <c r="L78" s="197" t="n">
        <v>0</v>
      </c>
      <c r="M78" s="197" t="n">
        <v>0</v>
      </c>
      <c r="N78" s="197" t="n">
        <v>0</v>
      </c>
    </row>
    <row r="79" customFormat="false" ht="12.75" hidden="false" customHeight="false" outlineLevel="0" collapsed="false">
      <c r="A79" s="57" t="s">
        <v>379</v>
      </c>
      <c r="C79" s="197" t="n">
        <v>0</v>
      </c>
      <c r="D79" s="197" t="n">
        <v>0</v>
      </c>
      <c r="E79" s="197" t="n">
        <v>0</v>
      </c>
      <c r="F79" s="197" t="n">
        <v>0</v>
      </c>
      <c r="G79" s="197" t="n">
        <v>0</v>
      </c>
      <c r="H79" s="197" t="n">
        <v>0</v>
      </c>
      <c r="I79" s="197" t="n">
        <v>0</v>
      </c>
      <c r="J79" s="197" t="n">
        <v>0</v>
      </c>
      <c r="K79" s="197" t="n">
        <v>0</v>
      </c>
      <c r="L79" s="197" t="n">
        <v>0</v>
      </c>
      <c r="M79" s="197" t="n">
        <v>0</v>
      </c>
      <c r="N79" s="197" t="n">
        <v>0</v>
      </c>
    </row>
    <row r="80" customFormat="false" ht="12.75" hidden="false" customHeight="false" outlineLevel="0" collapsed="false">
      <c r="A80" s="57" t="s">
        <v>380</v>
      </c>
      <c r="C80" s="197" t="n">
        <v>0</v>
      </c>
      <c r="D80" s="197" t="n">
        <v>0</v>
      </c>
      <c r="E80" s="197" t="n">
        <v>0</v>
      </c>
      <c r="F80" s="197" t="n">
        <v>0</v>
      </c>
      <c r="G80" s="197" t="n">
        <v>0</v>
      </c>
      <c r="H80" s="197" t="n">
        <v>0</v>
      </c>
      <c r="I80" s="197" t="n">
        <v>0</v>
      </c>
      <c r="J80" s="197" t="n">
        <v>0</v>
      </c>
      <c r="K80" s="197" t="n">
        <v>0</v>
      </c>
      <c r="L80" s="197" t="n">
        <v>0</v>
      </c>
      <c r="M80" s="197" t="n">
        <v>0</v>
      </c>
      <c r="N80" s="197" t="n">
        <v>0</v>
      </c>
    </row>
    <row r="81" customFormat="false" ht="12.75" hidden="false" customHeight="false" outlineLevel="0" collapsed="false">
      <c r="A81" s="57" t="s">
        <v>381</v>
      </c>
      <c r="C81" s="197" t="n">
        <v>0</v>
      </c>
      <c r="D81" s="197" t="n">
        <v>0</v>
      </c>
      <c r="E81" s="197" t="n">
        <v>0</v>
      </c>
      <c r="F81" s="197" t="n">
        <v>0</v>
      </c>
      <c r="G81" s="197" t="n">
        <v>0</v>
      </c>
      <c r="H81" s="197" t="n">
        <v>0</v>
      </c>
      <c r="I81" s="197" t="n">
        <v>0</v>
      </c>
      <c r="J81" s="197" t="n">
        <v>0</v>
      </c>
      <c r="K81" s="197" t="n">
        <v>0</v>
      </c>
      <c r="L81" s="197" t="n">
        <v>0</v>
      </c>
      <c r="M81" s="197" t="n">
        <v>0</v>
      </c>
      <c r="N81" s="197" t="n">
        <v>0</v>
      </c>
    </row>
    <row r="83" customFormat="false" ht="12.75" hidden="false" customHeight="false" outlineLevel="0" collapsed="false">
      <c r="A83" s="195" t="s">
        <v>382</v>
      </c>
    </row>
    <row r="84" customFormat="false" ht="12.75" hidden="false" customHeight="false" outlineLevel="0" collapsed="false">
      <c r="A84" s="155" t="s">
        <v>383</v>
      </c>
    </row>
    <row r="85" customFormat="false" ht="12.75" hidden="false" customHeight="false" outlineLevel="0" collapsed="false">
      <c r="A85" s="198" t="s">
        <v>384</v>
      </c>
      <c r="C85" s="199" t="n">
        <v>0</v>
      </c>
      <c r="D85" s="199" t="n">
        <v>0</v>
      </c>
      <c r="E85" s="199" t="n">
        <v>0</v>
      </c>
      <c r="F85" s="199" t="n">
        <v>0</v>
      </c>
      <c r="G85" s="199" t="n">
        <v>0</v>
      </c>
      <c r="H85" s="199" t="n">
        <v>0</v>
      </c>
      <c r="I85" s="199" t="n">
        <v>0</v>
      </c>
      <c r="J85" s="199" t="n">
        <v>0</v>
      </c>
      <c r="K85" s="199" t="n">
        <v>0</v>
      </c>
      <c r="L85" s="199" t="n">
        <v>0</v>
      </c>
      <c r="M85" s="199" t="n">
        <v>0</v>
      </c>
      <c r="N85" s="199" t="n">
        <v>0</v>
      </c>
    </row>
    <row r="86" customFormat="false" ht="12.75" hidden="false" customHeight="false" outlineLevel="0" collapsed="false">
      <c r="A86" s="198" t="s">
        <v>385</v>
      </c>
      <c r="C86" s="199" t="n">
        <v>0</v>
      </c>
      <c r="D86" s="199" t="n">
        <v>0</v>
      </c>
      <c r="E86" s="199" t="n">
        <v>0</v>
      </c>
      <c r="F86" s="199" t="n">
        <v>0</v>
      </c>
      <c r="G86" s="199" t="n">
        <v>0</v>
      </c>
      <c r="H86" s="199" t="n">
        <v>0</v>
      </c>
      <c r="I86" s="199" t="n">
        <v>0</v>
      </c>
      <c r="J86" s="199" t="n">
        <v>0</v>
      </c>
      <c r="K86" s="199" t="n">
        <v>0</v>
      </c>
      <c r="L86" s="199" t="n">
        <v>0</v>
      </c>
      <c r="M86" s="199" t="n">
        <v>0</v>
      </c>
      <c r="N86" s="199" t="n">
        <v>0</v>
      </c>
    </row>
    <row r="87" customFormat="false" ht="13.5" hidden="false" customHeight="false" outlineLevel="0" collapsed="false">
      <c r="A87" s="198" t="s">
        <v>141</v>
      </c>
      <c r="C87" s="200" t="n">
        <f aca="false">SUM(C85:C86)</f>
        <v>0</v>
      </c>
      <c r="D87" s="200" t="n">
        <f aca="false">SUM(D85:D86)</f>
        <v>0</v>
      </c>
      <c r="E87" s="200" t="n">
        <f aca="false">SUM(E85:E86)</f>
        <v>0</v>
      </c>
      <c r="F87" s="200" t="n">
        <f aca="false">SUM(F85:F86)</f>
        <v>0</v>
      </c>
      <c r="G87" s="200" t="n">
        <f aca="false">SUM(G85:G86)</f>
        <v>0</v>
      </c>
      <c r="H87" s="200" t="n">
        <f aca="false">SUM(H85:H86)</f>
        <v>0</v>
      </c>
      <c r="I87" s="200" t="n">
        <f aca="false">SUM(I85:I86)</f>
        <v>0</v>
      </c>
      <c r="J87" s="200" t="n">
        <f aca="false">SUM(J85:J86)</f>
        <v>0</v>
      </c>
      <c r="K87" s="200" t="n">
        <f aca="false">SUM(K85:K86)</f>
        <v>0</v>
      </c>
      <c r="L87" s="200" t="n">
        <f aca="false">SUM(L85:L86)</f>
        <v>0</v>
      </c>
      <c r="M87" s="200" t="n">
        <f aca="false">SUM(M85:M86)</f>
        <v>0</v>
      </c>
      <c r="N87" s="200" t="n">
        <f aca="false">SUM(N85:N86)</f>
        <v>0</v>
      </c>
    </row>
    <row r="88" customFormat="false" ht="13.5" hidden="false" customHeight="false" outlineLevel="0" collapsed="false">
      <c r="A88" s="198"/>
      <c r="C88" s="201"/>
      <c r="D88" s="201"/>
      <c r="E88" s="201"/>
      <c r="F88" s="201"/>
      <c r="G88" s="201"/>
      <c r="H88" s="201"/>
      <c r="I88" s="201"/>
      <c r="J88" s="201"/>
      <c r="K88" s="201"/>
      <c r="L88" s="201"/>
      <c r="M88" s="201"/>
      <c r="N88" s="201"/>
    </row>
    <row r="89" customFormat="false" ht="12.75" hidden="false" customHeight="false" outlineLevel="0" collapsed="false">
      <c r="A89" s="195" t="s">
        <v>386</v>
      </c>
    </row>
    <row r="90" customFormat="false" ht="12.75" hidden="false" customHeight="false" outlineLevel="0" collapsed="false">
      <c r="A90" s="198" t="s">
        <v>387</v>
      </c>
      <c r="C90" s="199" t="n">
        <v>0</v>
      </c>
      <c r="D90" s="199" t="n">
        <v>0</v>
      </c>
      <c r="E90" s="199" t="n">
        <v>0</v>
      </c>
      <c r="F90" s="199" t="n">
        <v>0</v>
      </c>
      <c r="G90" s="199" t="n">
        <v>0</v>
      </c>
      <c r="H90" s="199" t="n">
        <v>0</v>
      </c>
      <c r="I90" s="199" t="n">
        <v>0</v>
      </c>
      <c r="J90" s="199" t="n">
        <v>0</v>
      </c>
      <c r="K90" s="199" t="n">
        <v>0</v>
      </c>
      <c r="L90" s="199" t="n">
        <v>0</v>
      </c>
      <c r="M90" s="199" t="n">
        <v>0</v>
      </c>
      <c r="N90" s="199" t="n">
        <v>0</v>
      </c>
    </row>
    <row r="91" customFormat="false" ht="12.75" hidden="false" customHeight="false" outlineLevel="0" collapsed="false">
      <c r="A91" s="198" t="s">
        <v>388</v>
      </c>
      <c r="C91" s="199" t="n">
        <v>0</v>
      </c>
      <c r="D91" s="199" t="n">
        <v>0</v>
      </c>
      <c r="E91" s="199" t="n">
        <v>0</v>
      </c>
      <c r="F91" s="199" t="n">
        <v>0</v>
      </c>
      <c r="G91" s="199" t="n">
        <v>0</v>
      </c>
      <c r="H91" s="199" t="n">
        <v>0</v>
      </c>
      <c r="I91" s="199" t="n">
        <v>0</v>
      </c>
      <c r="J91" s="199" t="n">
        <v>0</v>
      </c>
      <c r="K91" s="199" t="n">
        <v>0</v>
      </c>
      <c r="L91" s="199" t="n">
        <v>0</v>
      </c>
      <c r="M91" s="199" t="n">
        <v>0</v>
      </c>
      <c r="N91" s="199" t="n">
        <v>0</v>
      </c>
    </row>
    <row r="92" customFormat="false" ht="13.5" hidden="false" customHeight="false" outlineLevel="0" collapsed="false">
      <c r="A92" s="198" t="s">
        <v>141</v>
      </c>
      <c r="C92" s="200" t="n">
        <f aca="false">SUM(C90:C91)</f>
        <v>0</v>
      </c>
      <c r="D92" s="200" t="n">
        <f aca="false">SUM(D90:D91)</f>
        <v>0</v>
      </c>
      <c r="E92" s="200" t="n">
        <f aca="false">SUM(E90:E91)</f>
        <v>0</v>
      </c>
      <c r="F92" s="200" t="n">
        <f aca="false">SUM(F90:F91)</f>
        <v>0</v>
      </c>
      <c r="G92" s="200" t="n">
        <f aca="false">SUM(G90:G91)</f>
        <v>0</v>
      </c>
      <c r="H92" s="200" t="n">
        <f aca="false">SUM(H90:H91)</f>
        <v>0</v>
      </c>
      <c r="I92" s="200" t="n">
        <f aca="false">SUM(I90:I91)</f>
        <v>0</v>
      </c>
      <c r="J92" s="200" t="n">
        <f aca="false">SUM(J90:J91)</f>
        <v>0</v>
      </c>
      <c r="K92" s="200" t="n">
        <f aca="false">SUM(K90:K91)</f>
        <v>0</v>
      </c>
      <c r="L92" s="200" t="n">
        <f aca="false">SUM(L90:L91)</f>
        <v>0</v>
      </c>
      <c r="M92" s="200" t="n">
        <f aca="false">SUM(M90:M91)</f>
        <v>0</v>
      </c>
      <c r="N92" s="200" t="n">
        <f aca="false">SUM(N90:N91)</f>
        <v>0</v>
      </c>
    </row>
    <row r="93" customFormat="false" ht="13.5" hidden="false" customHeight="false" outlineLevel="0" collapsed="false">
      <c r="A93" s="198"/>
      <c r="C93" s="201"/>
      <c r="D93" s="201"/>
      <c r="E93" s="201"/>
      <c r="F93" s="201"/>
      <c r="G93" s="201"/>
      <c r="H93" s="201"/>
      <c r="I93" s="201"/>
      <c r="J93" s="201"/>
      <c r="K93" s="201"/>
      <c r="L93" s="201"/>
      <c r="M93" s="201"/>
      <c r="N93" s="201"/>
    </row>
    <row r="94" customFormat="false" ht="12.75" hidden="false" customHeight="false" outlineLevel="0" collapsed="false">
      <c r="A94" s="198"/>
      <c r="C94" s="201"/>
      <c r="D94" s="201"/>
      <c r="E94" s="201"/>
      <c r="F94" s="201"/>
      <c r="G94" s="201"/>
      <c r="H94" s="201"/>
      <c r="I94" s="201"/>
      <c r="J94" s="201"/>
      <c r="K94" s="201"/>
      <c r="L94" s="201"/>
      <c r="M94" s="201"/>
      <c r="N94" s="201"/>
    </row>
    <row r="95" customFormat="false" ht="12.75" hidden="false" customHeight="false" outlineLevel="0" collapsed="false">
      <c r="A95" s="195" t="s">
        <v>389</v>
      </c>
    </row>
    <row r="96" customFormat="false" ht="12.75" hidden="false" customHeight="false" outlineLevel="0" collapsed="false">
      <c r="A96" s="195"/>
      <c r="C96" s="196" t="n">
        <v>36892</v>
      </c>
      <c r="D96" s="196" t="n">
        <v>36923</v>
      </c>
      <c r="E96" s="196" t="n">
        <v>36951</v>
      </c>
      <c r="F96" s="196" t="n">
        <v>36982</v>
      </c>
      <c r="G96" s="196" t="n">
        <v>37012</v>
      </c>
      <c r="H96" s="196" t="n">
        <v>37043</v>
      </c>
      <c r="I96" s="196" t="n">
        <v>37073</v>
      </c>
      <c r="J96" s="196" t="n">
        <v>37104</v>
      </c>
      <c r="K96" s="196" t="n">
        <v>37135</v>
      </c>
      <c r="L96" s="196" t="n">
        <v>37165</v>
      </c>
      <c r="M96" s="196" t="n">
        <v>37196</v>
      </c>
      <c r="N96" s="196" t="n">
        <v>37226</v>
      </c>
      <c r="O96" s="202" t="s">
        <v>141</v>
      </c>
    </row>
    <row r="97" customFormat="false" ht="12.75" hidden="false" customHeight="false" outlineLevel="0" collapsed="false">
      <c r="A97" s="57" t="s">
        <v>353</v>
      </c>
      <c r="C97" s="203" t="n">
        <f aca="false">+C53*Input!$D19</f>
        <v>0</v>
      </c>
      <c r="D97" s="203" t="n">
        <f aca="false">+D53*Input!$D19</f>
        <v>0</v>
      </c>
      <c r="E97" s="203" t="n">
        <f aca="false">+E53*Input!$D19</f>
        <v>0</v>
      </c>
      <c r="F97" s="203" t="n">
        <f aca="false">+F53*Input!$D19</f>
        <v>0</v>
      </c>
      <c r="G97" s="203" t="n">
        <f aca="false">+G53*Input!$D19</f>
        <v>0</v>
      </c>
      <c r="H97" s="203" t="n">
        <f aca="false">+H53*Input!$D19</f>
        <v>0</v>
      </c>
      <c r="I97" s="203" t="n">
        <f aca="false">+I53*Input!$D19</f>
        <v>0</v>
      </c>
      <c r="J97" s="203" t="n">
        <f aca="false">+J53*Input!$D19</f>
        <v>0</v>
      </c>
      <c r="K97" s="203" t="n">
        <f aca="false">+K53*Input!$D19</f>
        <v>0</v>
      </c>
      <c r="L97" s="203" t="n">
        <f aca="false">+L53*Input!$D19</f>
        <v>0</v>
      </c>
      <c r="M97" s="203" t="n">
        <f aca="false">+M53*Input!$D19</f>
        <v>0</v>
      </c>
      <c r="N97" s="203" t="n">
        <f aca="false">+N53*Input!$D19</f>
        <v>0</v>
      </c>
      <c r="O97" s="203" t="n">
        <f aca="false">SUM(C97:N97)</f>
        <v>0</v>
      </c>
    </row>
    <row r="98" customFormat="false" ht="12.75" hidden="false" customHeight="false" outlineLevel="0" collapsed="false">
      <c r="A98" s="57" t="s">
        <v>354</v>
      </c>
      <c r="C98" s="203" t="n">
        <f aca="false">+C54*Input!$D20</f>
        <v>0</v>
      </c>
      <c r="D98" s="203" t="n">
        <f aca="false">+D54*Input!$D20</f>
        <v>0</v>
      </c>
      <c r="E98" s="203" t="n">
        <f aca="false">+E54*Input!$D20</f>
        <v>0</v>
      </c>
      <c r="F98" s="203" t="n">
        <f aca="false">+F54*Input!$D20</f>
        <v>0</v>
      </c>
      <c r="G98" s="203" t="n">
        <f aca="false">+G54*Input!$D20</f>
        <v>0</v>
      </c>
      <c r="H98" s="203" t="n">
        <f aca="false">+H54*Input!$D20</f>
        <v>0</v>
      </c>
      <c r="I98" s="203" t="n">
        <f aca="false">+I54*Input!$D20</f>
        <v>0</v>
      </c>
      <c r="J98" s="203" t="n">
        <f aca="false">+J54*Input!$D20</f>
        <v>0</v>
      </c>
      <c r="K98" s="203" t="n">
        <f aca="false">+K54*Input!$D20</f>
        <v>0</v>
      </c>
      <c r="L98" s="203" t="n">
        <f aca="false">+L54*Input!$D20</f>
        <v>0</v>
      </c>
      <c r="M98" s="203" t="n">
        <f aca="false">+M54*Input!$D20</f>
        <v>0</v>
      </c>
      <c r="N98" s="203" t="n">
        <f aca="false">+N54*Input!$D20</f>
        <v>0</v>
      </c>
      <c r="O98" s="203" t="n">
        <f aca="false">SUM(C98:N98)</f>
        <v>0</v>
      </c>
    </row>
    <row r="99" customFormat="false" ht="12.75" hidden="false" customHeight="false" outlineLevel="0" collapsed="false">
      <c r="A99" s="57" t="s">
        <v>355</v>
      </c>
      <c r="C99" s="203" t="n">
        <f aca="false">+C55*Input!$D21</f>
        <v>0</v>
      </c>
      <c r="D99" s="203" t="n">
        <f aca="false">+D55*Input!$D21</f>
        <v>0</v>
      </c>
      <c r="E99" s="203" t="n">
        <f aca="false">+E55*Input!$D21</f>
        <v>0</v>
      </c>
      <c r="F99" s="203" t="n">
        <f aca="false">+F55*Input!$D21</f>
        <v>0</v>
      </c>
      <c r="G99" s="203" t="n">
        <f aca="false">+G55*Input!$D21</f>
        <v>0</v>
      </c>
      <c r="H99" s="203" t="n">
        <f aca="false">+H55*Input!$D21</f>
        <v>0</v>
      </c>
      <c r="I99" s="203" t="n">
        <f aca="false">+I55*Input!$D21</f>
        <v>0</v>
      </c>
      <c r="J99" s="203" t="n">
        <f aca="false">+J55*Input!$D21</f>
        <v>0</v>
      </c>
      <c r="K99" s="203" t="n">
        <f aca="false">+K55*Input!$D21</f>
        <v>0</v>
      </c>
      <c r="L99" s="203" t="n">
        <f aca="false">+L55*Input!$D21</f>
        <v>0</v>
      </c>
      <c r="M99" s="203" t="n">
        <f aca="false">+M55*Input!$D21</f>
        <v>0</v>
      </c>
      <c r="N99" s="203" t="n">
        <f aca="false">+N55*Input!$D21</f>
        <v>0</v>
      </c>
      <c r="O99" s="203" t="n">
        <f aca="false">SUM(C99:N99)</f>
        <v>0</v>
      </c>
    </row>
    <row r="100" customFormat="false" ht="12.75" hidden="false" customHeight="false" outlineLevel="0" collapsed="false">
      <c r="A100" s="57" t="s">
        <v>356</v>
      </c>
      <c r="C100" s="203" t="n">
        <f aca="false">+C56*Input!$D22</f>
        <v>0</v>
      </c>
      <c r="D100" s="203" t="n">
        <f aca="false">+D56*Input!$D22</f>
        <v>0</v>
      </c>
      <c r="E100" s="203" t="n">
        <f aca="false">+E56*Input!$D22</f>
        <v>0</v>
      </c>
      <c r="F100" s="203" t="n">
        <f aca="false">+F56*Input!$D22</f>
        <v>0</v>
      </c>
      <c r="G100" s="203" t="n">
        <f aca="false">+G56*Input!$D22</f>
        <v>0</v>
      </c>
      <c r="H100" s="203" t="n">
        <f aca="false">+H56*Input!$D22</f>
        <v>0</v>
      </c>
      <c r="I100" s="203" t="n">
        <f aca="false">+I56*Input!$D22</f>
        <v>0</v>
      </c>
      <c r="J100" s="203" t="n">
        <f aca="false">+J56*Input!$D22</f>
        <v>0</v>
      </c>
      <c r="K100" s="203" t="n">
        <f aca="false">+K56*Input!$D22</f>
        <v>0</v>
      </c>
      <c r="L100" s="203" t="n">
        <f aca="false">+L56*Input!$D22</f>
        <v>0</v>
      </c>
      <c r="M100" s="203" t="n">
        <f aca="false">+M56*Input!$D22</f>
        <v>0</v>
      </c>
      <c r="N100" s="203" t="n">
        <f aca="false">+N56*Input!$D22</f>
        <v>0</v>
      </c>
      <c r="O100" s="203" t="n">
        <f aca="false">SUM(C100:N100)</f>
        <v>0</v>
      </c>
    </row>
    <row r="101" customFormat="false" ht="12.75" hidden="false" customHeight="false" outlineLevel="0" collapsed="false">
      <c r="A101" s="57" t="s">
        <v>357</v>
      </c>
      <c r="C101" s="203" t="n">
        <f aca="false">+C57*Input!$D23</f>
        <v>0</v>
      </c>
      <c r="D101" s="203" t="n">
        <f aca="false">+D57*Input!$D23</f>
        <v>0</v>
      </c>
      <c r="E101" s="203" t="n">
        <f aca="false">+E57*Input!$D23</f>
        <v>0</v>
      </c>
      <c r="F101" s="203" t="n">
        <f aca="false">+F57*Input!$D23</f>
        <v>0</v>
      </c>
      <c r="G101" s="203" t="n">
        <f aca="false">+G57*Input!$D23</f>
        <v>0</v>
      </c>
      <c r="H101" s="203" t="n">
        <f aca="false">+H57*Input!$D23</f>
        <v>0</v>
      </c>
      <c r="I101" s="203" t="n">
        <f aca="false">+I57*Input!$D23</f>
        <v>0</v>
      </c>
      <c r="J101" s="203" t="n">
        <f aca="false">+J57*Input!$D23</f>
        <v>0</v>
      </c>
      <c r="K101" s="203" t="n">
        <f aca="false">+K57*Input!$D23</f>
        <v>0</v>
      </c>
      <c r="L101" s="203" t="n">
        <f aca="false">+L57*Input!$D23</f>
        <v>0</v>
      </c>
      <c r="M101" s="203" t="n">
        <f aca="false">+M57*Input!$D23</f>
        <v>0</v>
      </c>
      <c r="N101" s="203" t="n">
        <f aca="false">+N57*Input!$D23</f>
        <v>0</v>
      </c>
      <c r="O101" s="203" t="n">
        <f aca="false">SUM(C101:N101)</f>
        <v>0</v>
      </c>
    </row>
    <row r="102" customFormat="false" ht="12.75" hidden="false" customHeight="false" outlineLevel="0" collapsed="false">
      <c r="A102" s="57" t="s">
        <v>358</v>
      </c>
      <c r="C102" s="203" t="n">
        <f aca="false">+C58*Input!$D24</f>
        <v>0</v>
      </c>
      <c r="D102" s="203" t="n">
        <f aca="false">+D58*Input!$D24</f>
        <v>0</v>
      </c>
      <c r="E102" s="203" t="n">
        <f aca="false">+E58*Input!$D24</f>
        <v>0</v>
      </c>
      <c r="F102" s="203" t="n">
        <f aca="false">+F58*Input!$D24</f>
        <v>0</v>
      </c>
      <c r="G102" s="203" t="n">
        <f aca="false">+G58*Input!$D24</f>
        <v>0</v>
      </c>
      <c r="H102" s="203" t="n">
        <f aca="false">+H58*Input!$D24</f>
        <v>0</v>
      </c>
      <c r="I102" s="203" t="n">
        <f aca="false">+I58*Input!$D24</f>
        <v>0</v>
      </c>
      <c r="J102" s="203" t="n">
        <f aca="false">+J58*Input!$D24</f>
        <v>0</v>
      </c>
      <c r="K102" s="203" t="n">
        <f aca="false">+K58*Input!$D24</f>
        <v>0</v>
      </c>
      <c r="L102" s="203" t="n">
        <f aca="false">+L58*Input!$D24</f>
        <v>0</v>
      </c>
      <c r="M102" s="203" t="n">
        <f aca="false">+M58*Input!$D24</f>
        <v>0</v>
      </c>
      <c r="N102" s="203" t="n">
        <f aca="false">+N58*Input!$D24</f>
        <v>0</v>
      </c>
      <c r="O102" s="203" t="n">
        <f aca="false">SUM(C102:N102)</f>
        <v>0</v>
      </c>
    </row>
    <row r="103" customFormat="false" ht="12.75" hidden="false" customHeight="false" outlineLevel="0" collapsed="false">
      <c r="A103" s="57" t="s">
        <v>359</v>
      </c>
      <c r="C103" s="203" t="n">
        <f aca="false">+C59*Input!$D25</f>
        <v>0</v>
      </c>
      <c r="D103" s="203" t="n">
        <f aca="false">+D59*Input!$D25</f>
        <v>0</v>
      </c>
      <c r="E103" s="203" t="n">
        <f aca="false">+E59*Input!$D25</f>
        <v>0</v>
      </c>
      <c r="F103" s="203" t="n">
        <f aca="false">+F59*Input!$D25</f>
        <v>0</v>
      </c>
      <c r="G103" s="203" t="n">
        <f aca="false">+G59*Input!$D25</f>
        <v>0</v>
      </c>
      <c r="H103" s="203" t="n">
        <f aca="false">+H59*Input!$D25</f>
        <v>0</v>
      </c>
      <c r="I103" s="203" t="n">
        <f aca="false">+I59*Input!$D25</f>
        <v>0</v>
      </c>
      <c r="J103" s="203" t="n">
        <f aca="false">+J59*Input!$D25</f>
        <v>0</v>
      </c>
      <c r="K103" s="203" t="n">
        <f aca="false">+K59*Input!$D25</f>
        <v>0</v>
      </c>
      <c r="L103" s="203" t="n">
        <f aca="false">+L59*Input!$D25</f>
        <v>0</v>
      </c>
      <c r="M103" s="203" t="n">
        <f aca="false">+M59*Input!$D25</f>
        <v>0</v>
      </c>
      <c r="N103" s="203" t="n">
        <f aca="false">+N59*Input!$D25</f>
        <v>0</v>
      </c>
      <c r="O103" s="203" t="n">
        <f aca="false">SUM(C103:N103)</f>
        <v>0</v>
      </c>
    </row>
    <row r="104" customFormat="false" ht="12.75" hidden="false" customHeight="false" outlineLevel="0" collapsed="false">
      <c r="A104" s="57" t="s">
        <v>360</v>
      </c>
      <c r="C104" s="203" t="n">
        <f aca="false">+C60*Input!$D26</f>
        <v>0</v>
      </c>
      <c r="D104" s="203" t="n">
        <f aca="false">+D60*Input!$D26</f>
        <v>0</v>
      </c>
      <c r="E104" s="203" t="n">
        <f aca="false">+E60*Input!$D26</f>
        <v>0</v>
      </c>
      <c r="F104" s="203" t="n">
        <f aca="false">+F60*Input!$D26</f>
        <v>0</v>
      </c>
      <c r="G104" s="203" t="n">
        <f aca="false">+G60*Input!$D26</f>
        <v>0</v>
      </c>
      <c r="H104" s="203" t="n">
        <f aca="false">+H60*Input!$D26</f>
        <v>0</v>
      </c>
      <c r="I104" s="203" t="n">
        <f aca="false">+I60*Input!$D26</f>
        <v>0</v>
      </c>
      <c r="J104" s="203" t="n">
        <f aca="false">+J60*Input!$D26</f>
        <v>0</v>
      </c>
      <c r="K104" s="203" t="n">
        <f aca="false">+K60*Input!$D26</f>
        <v>0</v>
      </c>
      <c r="L104" s="203" t="n">
        <f aca="false">+L60*Input!$D26</f>
        <v>0</v>
      </c>
      <c r="M104" s="203" t="n">
        <f aca="false">+M60*Input!$D26</f>
        <v>0</v>
      </c>
      <c r="N104" s="203" t="n">
        <f aca="false">+N60*Input!$D26</f>
        <v>0</v>
      </c>
      <c r="O104" s="203" t="n">
        <f aca="false">SUM(C104:N104)</f>
        <v>0</v>
      </c>
    </row>
    <row r="105" customFormat="false" ht="12.75" hidden="false" customHeight="false" outlineLevel="0" collapsed="false">
      <c r="A105" s="57" t="s">
        <v>361</v>
      </c>
      <c r="C105" s="203" t="n">
        <f aca="false">+C61*Input!$D27</f>
        <v>0</v>
      </c>
      <c r="D105" s="203" t="n">
        <f aca="false">+D61*Input!$D27</f>
        <v>0</v>
      </c>
      <c r="E105" s="203" t="n">
        <f aca="false">+E61*Input!$D27</f>
        <v>0</v>
      </c>
      <c r="F105" s="203" t="n">
        <f aca="false">+F61*Input!$D27</f>
        <v>0</v>
      </c>
      <c r="G105" s="203" t="n">
        <f aca="false">+G61*Input!$D27</f>
        <v>0</v>
      </c>
      <c r="H105" s="203" t="n">
        <f aca="false">+H61*Input!$D27</f>
        <v>0</v>
      </c>
      <c r="I105" s="203" t="n">
        <f aca="false">+I61*Input!$D27</f>
        <v>0</v>
      </c>
      <c r="J105" s="203" t="n">
        <f aca="false">+J61*Input!$D27</f>
        <v>0</v>
      </c>
      <c r="K105" s="203" t="n">
        <f aca="false">+K61*Input!$D27</f>
        <v>0</v>
      </c>
      <c r="L105" s="203" t="n">
        <f aca="false">+L61*Input!$D27</f>
        <v>0</v>
      </c>
      <c r="M105" s="203" t="n">
        <f aca="false">+M61*Input!$D27</f>
        <v>0</v>
      </c>
      <c r="N105" s="203" t="n">
        <f aca="false">+N61*Input!$D27</f>
        <v>0</v>
      </c>
      <c r="O105" s="203" t="n">
        <f aca="false">SUM(C105:N105)</f>
        <v>0</v>
      </c>
    </row>
    <row r="106" customFormat="false" ht="12.75" hidden="false" customHeight="false" outlineLevel="0" collapsed="false">
      <c r="A106" s="57" t="s">
        <v>362</v>
      </c>
      <c r="C106" s="203" t="n">
        <f aca="false">+C62*Input!$D28</f>
        <v>0</v>
      </c>
      <c r="D106" s="203" t="n">
        <f aca="false">+D62*Input!$D28</f>
        <v>0</v>
      </c>
      <c r="E106" s="203" t="n">
        <f aca="false">+E62*Input!$D28</f>
        <v>0</v>
      </c>
      <c r="F106" s="203" t="n">
        <f aca="false">+F62*Input!$D28</f>
        <v>0</v>
      </c>
      <c r="G106" s="203" t="n">
        <f aca="false">+G62*Input!$D28</f>
        <v>0</v>
      </c>
      <c r="H106" s="203" t="n">
        <f aca="false">+H62*Input!$D28</f>
        <v>0</v>
      </c>
      <c r="I106" s="203" t="n">
        <f aca="false">+I62*Input!$D28</f>
        <v>0</v>
      </c>
      <c r="J106" s="203" t="n">
        <f aca="false">+J62*Input!$D28</f>
        <v>0</v>
      </c>
      <c r="K106" s="203" t="n">
        <f aca="false">+K62*Input!$D28</f>
        <v>0</v>
      </c>
      <c r="L106" s="203" t="n">
        <f aca="false">+L62*Input!$D28</f>
        <v>0</v>
      </c>
      <c r="M106" s="203" t="n">
        <f aca="false">+M62*Input!$D28</f>
        <v>0</v>
      </c>
      <c r="N106" s="203" t="n">
        <f aca="false">+N62*Input!$D28</f>
        <v>0</v>
      </c>
      <c r="O106" s="203" t="n">
        <f aca="false">SUM(C106:N106)</f>
        <v>0</v>
      </c>
    </row>
    <row r="107" customFormat="false" ht="12.75" hidden="false" customHeight="false" outlineLevel="0" collapsed="false">
      <c r="A107" s="57" t="s">
        <v>363</v>
      </c>
      <c r="C107" s="203" t="n">
        <f aca="false">+C63*Input!$D29</f>
        <v>0</v>
      </c>
      <c r="D107" s="203" t="n">
        <f aca="false">+D63*Input!$D29</f>
        <v>0</v>
      </c>
      <c r="E107" s="203" t="n">
        <f aca="false">+E63*Input!$D29</f>
        <v>0</v>
      </c>
      <c r="F107" s="203" t="n">
        <f aca="false">+F63*Input!$D29</f>
        <v>0</v>
      </c>
      <c r="G107" s="203" t="n">
        <f aca="false">+G63*Input!$D29</f>
        <v>0</v>
      </c>
      <c r="H107" s="203" t="n">
        <f aca="false">+H63*Input!$D29</f>
        <v>0</v>
      </c>
      <c r="I107" s="203" t="n">
        <f aca="false">+I63*Input!$D29</f>
        <v>0</v>
      </c>
      <c r="J107" s="203" t="n">
        <f aca="false">+J63*Input!$D29</f>
        <v>0</v>
      </c>
      <c r="K107" s="203" t="n">
        <f aca="false">+K63*Input!$D29</f>
        <v>0</v>
      </c>
      <c r="L107" s="203" t="n">
        <f aca="false">+L63*Input!$D29</f>
        <v>0</v>
      </c>
      <c r="M107" s="203" t="n">
        <f aca="false">+M63*Input!$D29</f>
        <v>0</v>
      </c>
      <c r="N107" s="203" t="n">
        <f aca="false">+N63*Input!$D29</f>
        <v>0</v>
      </c>
      <c r="O107" s="203" t="n">
        <f aca="false">SUM(C107:N107)</f>
        <v>0</v>
      </c>
    </row>
    <row r="108" customFormat="false" ht="12.75" hidden="false" customHeight="false" outlineLevel="0" collapsed="false">
      <c r="A108" s="57" t="s">
        <v>364</v>
      </c>
      <c r="C108" s="203" t="n">
        <f aca="false">+C64*Input!$D30</f>
        <v>0</v>
      </c>
      <c r="D108" s="203" t="n">
        <f aca="false">+D64*Input!$D30</f>
        <v>0</v>
      </c>
      <c r="E108" s="203" t="n">
        <f aca="false">+E64*Input!$D30</f>
        <v>0</v>
      </c>
      <c r="F108" s="203" t="n">
        <f aca="false">+F64*Input!$D30</f>
        <v>0</v>
      </c>
      <c r="G108" s="203" t="n">
        <f aca="false">+G64*Input!$D30</f>
        <v>0</v>
      </c>
      <c r="H108" s="203" t="n">
        <f aca="false">+H64*Input!$D30</f>
        <v>0</v>
      </c>
      <c r="I108" s="203" t="n">
        <f aca="false">+I64*Input!$D30</f>
        <v>0</v>
      </c>
      <c r="J108" s="203" t="n">
        <f aca="false">+J64*Input!$D30</f>
        <v>0</v>
      </c>
      <c r="K108" s="203" t="n">
        <f aca="false">+K64*Input!$D30</f>
        <v>0</v>
      </c>
      <c r="L108" s="203" t="n">
        <f aca="false">+L64*Input!$D30</f>
        <v>0</v>
      </c>
      <c r="M108" s="203" t="n">
        <f aca="false">+M64*Input!$D30</f>
        <v>0</v>
      </c>
      <c r="N108" s="203" t="n">
        <f aca="false">+N64*Input!$D30</f>
        <v>0</v>
      </c>
      <c r="O108" s="203" t="n">
        <f aca="false">SUM(C108:N108)</f>
        <v>0</v>
      </c>
    </row>
    <row r="109" customFormat="false" ht="12.75" hidden="false" customHeight="false" outlineLevel="0" collapsed="false">
      <c r="A109" s="57" t="s">
        <v>365</v>
      </c>
      <c r="C109" s="203" t="n">
        <f aca="false">+C65*Input!$D31</f>
        <v>0</v>
      </c>
      <c r="D109" s="203" t="n">
        <f aca="false">+D65*Input!$D31</f>
        <v>0</v>
      </c>
      <c r="E109" s="203" t="n">
        <f aca="false">+E65*Input!$D31</f>
        <v>0</v>
      </c>
      <c r="F109" s="203" t="n">
        <f aca="false">+F65*Input!$D31</f>
        <v>0</v>
      </c>
      <c r="G109" s="203" t="n">
        <f aca="false">+G65*Input!$D31</f>
        <v>0</v>
      </c>
      <c r="H109" s="203" t="n">
        <f aca="false">+H65*Input!$D31</f>
        <v>0</v>
      </c>
      <c r="I109" s="203" t="n">
        <f aca="false">+I65*Input!$D31</f>
        <v>0</v>
      </c>
      <c r="J109" s="203" t="n">
        <f aca="false">+J65*Input!$D31</f>
        <v>0</v>
      </c>
      <c r="K109" s="203" t="n">
        <f aca="false">+K65*Input!$D31</f>
        <v>0</v>
      </c>
      <c r="L109" s="203" t="n">
        <f aca="false">+L65*Input!$D31</f>
        <v>0</v>
      </c>
      <c r="M109" s="203" t="n">
        <f aca="false">+M65*Input!$D31</f>
        <v>0</v>
      </c>
      <c r="N109" s="203" t="n">
        <f aca="false">+N65*Input!$D31</f>
        <v>0</v>
      </c>
      <c r="O109" s="203" t="n">
        <f aca="false">SUM(C109:N109)</f>
        <v>0</v>
      </c>
    </row>
    <row r="110" customFormat="false" ht="12.75" hidden="false" customHeight="false" outlineLevel="0" collapsed="false">
      <c r="A110" s="57" t="s">
        <v>366</v>
      </c>
      <c r="C110" s="203" t="n">
        <f aca="false">+C66*Input!$D32</f>
        <v>0</v>
      </c>
      <c r="D110" s="203" t="n">
        <f aca="false">+D66*Input!$D32</f>
        <v>0</v>
      </c>
      <c r="E110" s="203" t="n">
        <f aca="false">+E66*Input!$D32</f>
        <v>0</v>
      </c>
      <c r="F110" s="203" t="n">
        <f aca="false">+F66*Input!$D32</f>
        <v>0</v>
      </c>
      <c r="G110" s="203" t="n">
        <f aca="false">+G66*Input!$D32</f>
        <v>0</v>
      </c>
      <c r="H110" s="203" t="n">
        <f aca="false">+H66*Input!$D32</f>
        <v>0</v>
      </c>
      <c r="I110" s="203" t="n">
        <f aca="false">+I66*Input!$D32</f>
        <v>0</v>
      </c>
      <c r="J110" s="203" t="n">
        <f aca="false">+J66*Input!$D32</f>
        <v>0</v>
      </c>
      <c r="K110" s="203" t="n">
        <f aca="false">+K66*Input!$D32</f>
        <v>0</v>
      </c>
      <c r="L110" s="203" t="n">
        <f aca="false">+L66*Input!$D32</f>
        <v>0</v>
      </c>
      <c r="M110" s="203" t="n">
        <f aca="false">+M66*Input!$D32</f>
        <v>0</v>
      </c>
      <c r="N110" s="203" t="n">
        <f aca="false">+N66*Input!$D32</f>
        <v>0</v>
      </c>
      <c r="O110" s="203" t="n">
        <f aca="false">SUM(C110:N110)</f>
        <v>0</v>
      </c>
    </row>
    <row r="111" customFormat="false" ht="12.75" hidden="false" customHeight="false" outlineLevel="0" collapsed="false">
      <c r="A111" s="57" t="s">
        <v>367</v>
      </c>
      <c r="C111" s="203" t="n">
        <f aca="false">+C67*Input!$D33</f>
        <v>0</v>
      </c>
      <c r="D111" s="203" t="n">
        <f aca="false">+D67*Input!$D33</f>
        <v>0</v>
      </c>
      <c r="E111" s="203" t="n">
        <f aca="false">+E67*Input!$D33</f>
        <v>0</v>
      </c>
      <c r="F111" s="203" t="n">
        <f aca="false">+F67*Input!$D33</f>
        <v>0</v>
      </c>
      <c r="G111" s="203" t="n">
        <f aca="false">+G67*Input!$D33</f>
        <v>0</v>
      </c>
      <c r="H111" s="203" t="n">
        <f aca="false">+H67*Input!$D33</f>
        <v>0</v>
      </c>
      <c r="I111" s="203" t="n">
        <f aca="false">+I67*Input!$D33</f>
        <v>0</v>
      </c>
      <c r="J111" s="203" t="n">
        <f aca="false">+J67*Input!$D33</f>
        <v>0</v>
      </c>
      <c r="K111" s="203" t="n">
        <f aca="false">+K67*Input!$D33</f>
        <v>0</v>
      </c>
      <c r="L111" s="203" t="n">
        <f aca="false">+L67*Input!$D33</f>
        <v>0</v>
      </c>
      <c r="M111" s="203" t="n">
        <f aca="false">+M67*Input!$D33</f>
        <v>0</v>
      </c>
      <c r="N111" s="203" t="n">
        <f aca="false">+N67*Input!$D33</f>
        <v>0</v>
      </c>
      <c r="O111" s="203" t="n">
        <f aca="false">SUM(C111:N111)</f>
        <v>0</v>
      </c>
    </row>
    <row r="112" customFormat="false" ht="12.75" hidden="false" customHeight="false" outlineLevel="0" collapsed="false">
      <c r="A112" s="57" t="s">
        <v>368</v>
      </c>
      <c r="C112" s="203" t="n">
        <f aca="false">+C68*Input!$D34</f>
        <v>0</v>
      </c>
      <c r="D112" s="203" t="n">
        <f aca="false">+D68*Input!$D34</f>
        <v>0</v>
      </c>
      <c r="E112" s="203" t="n">
        <f aca="false">+E68*Input!$D34</f>
        <v>0</v>
      </c>
      <c r="F112" s="203" t="n">
        <f aca="false">+F68*Input!$D34</f>
        <v>0</v>
      </c>
      <c r="G112" s="203" t="n">
        <f aca="false">+G68*Input!$D34</f>
        <v>0</v>
      </c>
      <c r="H112" s="203" t="n">
        <f aca="false">+H68*Input!$D34</f>
        <v>0</v>
      </c>
      <c r="I112" s="203" t="n">
        <f aca="false">+I68*Input!$D34</f>
        <v>0</v>
      </c>
      <c r="J112" s="203" t="n">
        <f aca="false">+J68*Input!$D34</f>
        <v>0</v>
      </c>
      <c r="K112" s="203" t="n">
        <f aca="false">+K68*Input!$D34</f>
        <v>0</v>
      </c>
      <c r="L112" s="203" t="n">
        <f aca="false">+L68*Input!$D34</f>
        <v>0</v>
      </c>
      <c r="M112" s="203" t="n">
        <f aca="false">+M68*Input!$D34</f>
        <v>0</v>
      </c>
      <c r="N112" s="203" t="n">
        <f aca="false">+N68*Input!$D34</f>
        <v>0</v>
      </c>
      <c r="O112" s="203" t="n">
        <f aca="false">SUM(C112:N112)</f>
        <v>0</v>
      </c>
    </row>
    <row r="113" customFormat="false" ht="12.75" hidden="false" customHeight="false" outlineLevel="0" collapsed="false">
      <c r="A113" s="57" t="s">
        <v>369</v>
      </c>
      <c r="C113" s="203" t="n">
        <f aca="false">+C69*Input!$D35</f>
        <v>0</v>
      </c>
      <c r="D113" s="203" t="n">
        <f aca="false">+D69*Input!$D35</f>
        <v>0</v>
      </c>
      <c r="E113" s="203" t="n">
        <f aca="false">+E69*Input!$D35</f>
        <v>0</v>
      </c>
      <c r="F113" s="203" t="n">
        <f aca="false">+F69*Input!$D35</f>
        <v>0</v>
      </c>
      <c r="G113" s="203" t="n">
        <f aca="false">+G69*Input!$D35</f>
        <v>0</v>
      </c>
      <c r="H113" s="203" t="n">
        <f aca="false">+H69*Input!$D35</f>
        <v>0</v>
      </c>
      <c r="I113" s="203" t="n">
        <f aca="false">+I69*Input!$D35</f>
        <v>0</v>
      </c>
      <c r="J113" s="203" t="n">
        <f aca="false">+J69*Input!$D35</f>
        <v>0</v>
      </c>
      <c r="K113" s="203" t="n">
        <f aca="false">+K69*Input!$D35</f>
        <v>0</v>
      </c>
      <c r="L113" s="203" t="n">
        <f aca="false">+L69*Input!$D35</f>
        <v>0</v>
      </c>
      <c r="M113" s="203" t="n">
        <f aca="false">+M69*Input!$D35</f>
        <v>0</v>
      </c>
      <c r="N113" s="203" t="n">
        <f aca="false">+N69*Input!$D35</f>
        <v>0</v>
      </c>
      <c r="O113" s="203" t="n">
        <f aca="false">SUM(C113:N113)</f>
        <v>0</v>
      </c>
    </row>
    <row r="114" customFormat="false" ht="12.75" hidden="false" customHeight="false" outlineLevel="0" collapsed="false">
      <c r="A114" s="57" t="s">
        <v>370</v>
      </c>
      <c r="C114" s="203" t="n">
        <f aca="false">+C70*Input!$D36</f>
        <v>0</v>
      </c>
      <c r="D114" s="203" t="n">
        <f aca="false">+D70*Input!$D36</f>
        <v>0</v>
      </c>
      <c r="E114" s="203" t="n">
        <f aca="false">+E70*Input!$D36</f>
        <v>0</v>
      </c>
      <c r="F114" s="203" t="n">
        <f aca="false">+F70*Input!$D36</f>
        <v>0</v>
      </c>
      <c r="G114" s="203" t="n">
        <f aca="false">+G70*Input!$D36</f>
        <v>0</v>
      </c>
      <c r="H114" s="203" t="n">
        <f aca="false">+H70*Input!$D36</f>
        <v>0</v>
      </c>
      <c r="I114" s="203" t="n">
        <f aca="false">+I70*Input!$D36</f>
        <v>0</v>
      </c>
      <c r="J114" s="203" t="n">
        <f aca="false">+J70*Input!$D36</f>
        <v>0</v>
      </c>
      <c r="K114" s="203" t="n">
        <f aca="false">+K70*Input!$D36</f>
        <v>0</v>
      </c>
      <c r="L114" s="203" t="n">
        <f aca="false">+L70*Input!$D36</f>
        <v>0</v>
      </c>
      <c r="M114" s="203" t="n">
        <f aca="false">+M70*Input!$D36</f>
        <v>0</v>
      </c>
      <c r="N114" s="203" t="n">
        <f aca="false">+N70*Input!$D36</f>
        <v>0</v>
      </c>
      <c r="O114" s="203" t="n">
        <f aca="false">SUM(C114:N114)</f>
        <v>0</v>
      </c>
    </row>
    <row r="115" customFormat="false" ht="12.75" hidden="false" customHeight="false" outlineLevel="0" collapsed="false">
      <c r="A115" s="57" t="s">
        <v>371</v>
      </c>
      <c r="C115" s="203" t="n">
        <f aca="false">+C71*Input!$D37</f>
        <v>0</v>
      </c>
      <c r="D115" s="203" t="n">
        <f aca="false">+D71*Input!$D37</f>
        <v>0</v>
      </c>
      <c r="E115" s="203" t="n">
        <f aca="false">+E71*Input!$D37</f>
        <v>0</v>
      </c>
      <c r="F115" s="203" t="n">
        <f aca="false">+F71*Input!$D37</f>
        <v>0</v>
      </c>
      <c r="G115" s="203" t="n">
        <f aca="false">+G71*Input!$D37</f>
        <v>0</v>
      </c>
      <c r="H115" s="203" t="n">
        <f aca="false">+H71*Input!$D37</f>
        <v>0</v>
      </c>
      <c r="I115" s="203" t="n">
        <f aca="false">+I71*Input!$D37</f>
        <v>0</v>
      </c>
      <c r="J115" s="203" t="n">
        <f aca="false">+J71*Input!$D37</f>
        <v>0</v>
      </c>
      <c r="K115" s="203" t="n">
        <f aca="false">+K71*Input!$D37</f>
        <v>0</v>
      </c>
      <c r="L115" s="203" t="n">
        <f aca="false">+L71*Input!$D37</f>
        <v>0</v>
      </c>
      <c r="M115" s="203" t="n">
        <f aca="false">+M71*Input!$D37</f>
        <v>0</v>
      </c>
      <c r="N115" s="203" t="n">
        <f aca="false">+N71*Input!$D37</f>
        <v>0</v>
      </c>
      <c r="O115" s="203" t="n">
        <f aca="false">SUM(C115:N115)</f>
        <v>0</v>
      </c>
    </row>
    <row r="116" customFormat="false" ht="12.75" hidden="false" customHeight="false" outlineLevel="0" collapsed="false">
      <c r="A116" s="57" t="s">
        <v>372</v>
      </c>
      <c r="C116" s="203" t="n">
        <f aca="false">+C72*Input!$D38</f>
        <v>0</v>
      </c>
      <c r="D116" s="203" t="n">
        <f aca="false">+D72*Input!$D38</f>
        <v>0</v>
      </c>
      <c r="E116" s="203" t="n">
        <f aca="false">+E72*Input!$D38</f>
        <v>0</v>
      </c>
      <c r="F116" s="203" t="n">
        <f aca="false">+F72*Input!$D38</f>
        <v>0</v>
      </c>
      <c r="G116" s="203" t="n">
        <f aca="false">+G72*Input!$D38</f>
        <v>0</v>
      </c>
      <c r="H116" s="203" t="n">
        <f aca="false">+H72*Input!$D38</f>
        <v>0</v>
      </c>
      <c r="I116" s="203" t="n">
        <f aca="false">+I72*Input!$D38</f>
        <v>0</v>
      </c>
      <c r="J116" s="203" t="n">
        <f aca="false">+J72*Input!$D38</f>
        <v>0</v>
      </c>
      <c r="K116" s="203" t="n">
        <f aca="false">+K72*Input!$D38</f>
        <v>0</v>
      </c>
      <c r="L116" s="203" t="n">
        <f aca="false">+L72*Input!$D38</f>
        <v>0</v>
      </c>
      <c r="M116" s="203" t="n">
        <f aca="false">+M72*Input!$D38</f>
        <v>0</v>
      </c>
      <c r="N116" s="203" t="n">
        <f aca="false">+N72*Input!$D38</f>
        <v>0</v>
      </c>
      <c r="O116" s="203" t="n">
        <f aca="false">SUM(C116:N116)</f>
        <v>0</v>
      </c>
    </row>
    <row r="117" customFormat="false" ht="12.75" hidden="false" customHeight="false" outlineLevel="0" collapsed="false">
      <c r="A117" s="57" t="s">
        <v>373</v>
      </c>
      <c r="C117" s="203" t="n">
        <f aca="false">+C73*Input!$D39</f>
        <v>0</v>
      </c>
      <c r="D117" s="203" t="n">
        <f aca="false">+D73*Input!$D39</f>
        <v>0</v>
      </c>
      <c r="E117" s="203" t="n">
        <f aca="false">+E73*Input!$D39</f>
        <v>0</v>
      </c>
      <c r="F117" s="203" t="n">
        <f aca="false">+F73*Input!$D39</f>
        <v>0</v>
      </c>
      <c r="G117" s="203" t="n">
        <f aca="false">+G73*Input!$D39</f>
        <v>0</v>
      </c>
      <c r="H117" s="203" t="n">
        <f aca="false">+H73*Input!$D39</f>
        <v>0</v>
      </c>
      <c r="I117" s="203" t="n">
        <f aca="false">+I73*Input!$D39</f>
        <v>0</v>
      </c>
      <c r="J117" s="203" t="n">
        <f aca="false">+J73*Input!$D39</f>
        <v>0</v>
      </c>
      <c r="K117" s="203" t="n">
        <f aca="false">+K73*Input!$D39</f>
        <v>0</v>
      </c>
      <c r="L117" s="203" t="n">
        <f aca="false">+L73*Input!$D39</f>
        <v>0</v>
      </c>
      <c r="M117" s="203" t="n">
        <f aca="false">+M73*Input!$D39</f>
        <v>0</v>
      </c>
      <c r="N117" s="203" t="n">
        <f aca="false">+N73*Input!$D39</f>
        <v>0</v>
      </c>
      <c r="O117" s="203" t="n">
        <f aca="false">SUM(C117:N117)</f>
        <v>0</v>
      </c>
    </row>
    <row r="118" customFormat="false" ht="12.75" hidden="false" customHeight="false" outlineLevel="0" collapsed="false">
      <c r="A118" s="57" t="s">
        <v>374</v>
      </c>
      <c r="C118" s="203" t="n">
        <f aca="false">+C74*Input!$D40</f>
        <v>0</v>
      </c>
      <c r="D118" s="203" t="n">
        <f aca="false">+D74*Input!$D40</f>
        <v>0</v>
      </c>
      <c r="E118" s="203" t="n">
        <f aca="false">+E74*Input!$D40</f>
        <v>0</v>
      </c>
      <c r="F118" s="203" t="n">
        <f aca="false">+F74*Input!$D40</f>
        <v>0</v>
      </c>
      <c r="G118" s="203" t="n">
        <f aca="false">+G74*Input!$D40</f>
        <v>0</v>
      </c>
      <c r="H118" s="203" t="n">
        <f aca="false">+H74*Input!$D40</f>
        <v>0</v>
      </c>
      <c r="I118" s="203" t="n">
        <f aca="false">+I74*Input!$D40</f>
        <v>0</v>
      </c>
      <c r="J118" s="203" t="n">
        <f aca="false">+J74*Input!$D40</f>
        <v>0</v>
      </c>
      <c r="K118" s="203" t="n">
        <f aca="false">+K74*Input!$D40</f>
        <v>0</v>
      </c>
      <c r="L118" s="203" t="n">
        <f aca="false">+L74*Input!$D40</f>
        <v>0</v>
      </c>
      <c r="M118" s="203" t="n">
        <f aca="false">+M74*Input!$D40</f>
        <v>0</v>
      </c>
      <c r="N118" s="203" t="n">
        <f aca="false">+N74*Input!$D40</f>
        <v>0</v>
      </c>
      <c r="O118" s="203" t="n">
        <f aca="false">SUM(C118:N118)</f>
        <v>0</v>
      </c>
    </row>
    <row r="119" customFormat="false" ht="12.75" hidden="false" customHeight="false" outlineLevel="0" collapsed="false">
      <c r="A119" s="57" t="s">
        <v>375</v>
      </c>
      <c r="C119" s="203" t="n">
        <f aca="false">+C75*Input!$D41</f>
        <v>0</v>
      </c>
      <c r="D119" s="203" t="n">
        <f aca="false">+D75*Input!$D41</f>
        <v>0</v>
      </c>
      <c r="E119" s="203" t="n">
        <f aca="false">+E75*Input!$D41</f>
        <v>0</v>
      </c>
      <c r="F119" s="203" t="n">
        <f aca="false">+F75*Input!$D41</f>
        <v>0</v>
      </c>
      <c r="G119" s="203" t="n">
        <f aca="false">+G75*Input!$D41</f>
        <v>0</v>
      </c>
      <c r="H119" s="203" t="n">
        <f aca="false">+H75*Input!$D41</f>
        <v>0</v>
      </c>
      <c r="I119" s="203" t="n">
        <f aca="false">+I75*Input!$D41</f>
        <v>0</v>
      </c>
      <c r="J119" s="203" t="n">
        <f aca="false">+J75*Input!$D41</f>
        <v>0</v>
      </c>
      <c r="K119" s="203" t="n">
        <f aca="false">+K75*Input!$D41</f>
        <v>0</v>
      </c>
      <c r="L119" s="203" t="n">
        <f aca="false">+L75*Input!$D41</f>
        <v>0</v>
      </c>
      <c r="M119" s="203" t="n">
        <f aca="false">+M75*Input!$D41</f>
        <v>0</v>
      </c>
      <c r="N119" s="203" t="n">
        <f aca="false">+N75*Input!$D41</f>
        <v>0</v>
      </c>
      <c r="O119" s="203" t="n">
        <f aca="false">SUM(C119:N119)</f>
        <v>0</v>
      </c>
    </row>
    <row r="120" customFormat="false" ht="12.75" hidden="false" customHeight="false" outlineLevel="0" collapsed="false">
      <c r="A120" s="57" t="s">
        <v>376</v>
      </c>
      <c r="C120" s="203" t="n">
        <f aca="false">+C76*Input!$D42</f>
        <v>0</v>
      </c>
      <c r="D120" s="203" t="n">
        <f aca="false">+D76*Input!$D42</f>
        <v>0</v>
      </c>
      <c r="E120" s="203" t="n">
        <f aca="false">+E76*Input!$D42</f>
        <v>0</v>
      </c>
      <c r="F120" s="203" t="n">
        <f aca="false">+F76*Input!$D42</f>
        <v>0</v>
      </c>
      <c r="G120" s="203" t="n">
        <f aca="false">+G76*Input!$D42</f>
        <v>0</v>
      </c>
      <c r="H120" s="203" t="n">
        <f aca="false">+H76*Input!$D42</f>
        <v>0</v>
      </c>
      <c r="I120" s="203" t="n">
        <f aca="false">+I76*Input!$D42</f>
        <v>0</v>
      </c>
      <c r="J120" s="203" t="n">
        <f aca="false">+J76*Input!$D42</f>
        <v>0</v>
      </c>
      <c r="K120" s="203" t="n">
        <f aca="false">+K76*Input!$D42</f>
        <v>0</v>
      </c>
      <c r="L120" s="203" t="n">
        <f aca="false">+L76*Input!$D42</f>
        <v>0</v>
      </c>
      <c r="M120" s="203" t="n">
        <f aca="false">+M76*Input!$D42</f>
        <v>0</v>
      </c>
      <c r="N120" s="203" t="n">
        <f aca="false">+N76*Input!$D42</f>
        <v>0</v>
      </c>
      <c r="O120" s="203" t="n">
        <f aca="false">SUM(C120:N120)</f>
        <v>0</v>
      </c>
    </row>
    <row r="121" customFormat="false" ht="12.75" hidden="false" customHeight="false" outlineLevel="0" collapsed="false">
      <c r="A121" s="57" t="s">
        <v>377</v>
      </c>
      <c r="C121" s="203" t="n">
        <f aca="false">+C77*Input!$D43</f>
        <v>0</v>
      </c>
      <c r="D121" s="203" t="n">
        <f aca="false">+D77*Input!$D43</f>
        <v>0</v>
      </c>
      <c r="E121" s="203" t="n">
        <f aca="false">+E77*Input!$D43</f>
        <v>0</v>
      </c>
      <c r="F121" s="203" t="n">
        <f aca="false">+F77*Input!$D43</f>
        <v>0</v>
      </c>
      <c r="G121" s="203" t="n">
        <f aca="false">+G77*Input!$D43</f>
        <v>0</v>
      </c>
      <c r="H121" s="203" t="n">
        <f aca="false">+H77*Input!$D43</f>
        <v>0</v>
      </c>
      <c r="I121" s="203" t="n">
        <f aca="false">+I77*Input!$D43</f>
        <v>0</v>
      </c>
      <c r="J121" s="203" t="n">
        <f aca="false">+J77*Input!$D43</f>
        <v>0</v>
      </c>
      <c r="K121" s="203" t="n">
        <f aca="false">+K77*Input!$D43</f>
        <v>0</v>
      </c>
      <c r="L121" s="203" t="n">
        <f aca="false">+L77*Input!$D43</f>
        <v>0</v>
      </c>
      <c r="M121" s="203" t="n">
        <f aca="false">+M77*Input!$D43</f>
        <v>0</v>
      </c>
      <c r="N121" s="203" t="n">
        <f aca="false">+N77*Input!$D43</f>
        <v>0</v>
      </c>
      <c r="O121" s="203" t="n">
        <f aca="false">SUM(C121:N121)</f>
        <v>0</v>
      </c>
    </row>
    <row r="122" customFormat="false" ht="12.75" hidden="false" customHeight="false" outlineLevel="0" collapsed="false">
      <c r="A122" s="57" t="s">
        <v>378</v>
      </c>
      <c r="C122" s="203" t="n">
        <f aca="false">+C78*Input!$D44</f>
        <v>0</v>
      </c>
      <c r="D122" s="203" t="n">
        <f aca="false">+D78*Input!$D44</f>
        <v>0</v>
      </c>
      <c r="E122" s="203" t="n">
        <f aca="false">+E78*Input!$D44</f>
        <v>0</v>
      </c>
      <c r="F122" s="203" t="n">
        <f aca="false">+F78*Input!$D44</f>
        <v>0</v>
      </c>
      <c r="G122" s="203" t="n">
        <f aca="false">+G78*Input!$D44</f>
        <v>0</v>
      </c>
      <c r="H122" s="203" t="n">
        <f aca="false">+H78*Input!$D44</f>
        <v>0</v>
      </c>
      <c r="I122" s="203" t="n">
        <f aca="false">+I78*Input!$D44</f>
        <v>0</v>
      </c>
      <c r="J122" s="203" t="n">
        <f aca="false">+J78*Input!$D44</f>
        <v>0</v>
      </c>
      <c r="K122" s="203" t="n">
        <f aca="false">+K78*Input!$D44</f>
        <v>0</v>
      </c>
      <c r="L122" s="203" t="n">
        <f aca="false">+L78*Input!$D44</f>
        <v>0</v>
      </c>
      <c r="M122" s="203" t="n">
        <f aca="false">+M78*Input!$D44</f>
        <v>0</v>
      </c>
      <c r="N122" s="203" t="n">
        <f aca="false">+N78*Input!$D44</f>
        <v>0</v>
      </c>
      <c r="O122" s="203" t="n">
        <f aca="false">SUM(C122:N122)</f>
        <v>0</v>
      </c>
    </row>
    <row r="123" customFormat="false" ht="12.75" hidden="false" customHeight="false" outlineLevel="0" collapsed="false">
      <c r="A123" s="57" t="s">
        <v>379</v>
      </c>
      <c r="C123" s="203" t="n">
        <f aca="false">+C79*Input!$D45</f>
        <v>0</v>
      </c>
      <c r="D123" s="203" t="n">
        <f aca="false">+D79*Input!$D45</f>
        <v>0</v>
      </c>
      <c r="E123" s="203" t="n">
        <f aca="false">+E79*Input!$D45</f>
        <v>0</v>
      </c>
      <c r="F123" s="203" t="n">
        <f aca="false">+F79*Input!$D45</f>
        <v>0</v>
      </c>
      <c r="G123" s="203" t="n">
        <f aca="false">+G79*Input!$D45</f>
        <v>0</v>
      </c>
      <c r="H123" s="203" t="n">
        <f aca="false">+H79*Input!$D45</f>
        <v>0</v>
      </c>
      <c r="I123" s="203" t="n">
        <f aca="false">+I79*Input!$D45</f>
        <v>0</v>
      </c>
      <c r="J123" s="203" t="n">
        <f aca="false">+J79*Input!$D45</f>
        <v>0</v>
      </c>
      <c r="K123" s="203" t="n">
        <f aca="false">+K79*Input!$D45</f>
        <v>0</v>
      </c>
      <c r="L123" s="203" t="n">
        <f aca="false">+L79*Input!$D45</f>
        <v>0</v>
      </c>
      <c r="M123" s="203" t="n">
        <f aca="false">+M79*Input!$D45</f>
        <v>0</v>
      </c>
      <c r="N123" s="203" t="n">
        <f aca="false">+N79*Input!$D45</f>
        <v>0</v>
      </c>
      <c r="O123" s="203" t="n">
        <f aca="false">SUM(C123:N123)</f>
        <v>0</v>
      </c>
    </row>
    <row r="124" customFormat="false" ht="12.75" hidden="false" customHeight="false" outlineLevel="0" collapsed="false">
      <c r="A124" s="57" t="s">
        <v>380</v>
      </c>
      <c r="C124" s="203" t="n">
        <f aca="false">+C80*Input!$D46</f>
        <v>0</v>
      </c>
      <c r="D124" s="203" t="n">
        <f aca="false">+D80*Input!$D46</f>
        <v>0</v>
      </c>
      <c r="E124" s="203" t="n">
        <f aca="false">+E80*Input!$D46</f>
        <v>0</v>
      </c>
      <c r="F124" s="203" t="n">
        <f aca="false">+F80*Input!$D46</f>
        <v>0</v>
      </c>
      <c r="G124" s="203" t="n">
        <f aca="false">+G80*Input!$D46</f>
        <v>0</v>
      </c>
      <c r="H124" s="203" t="n">
        <f aca="false">+H80*Input!$D46</f>
        <v>0</v>
      </c>
      <c r="I124" s="203" t="n">
        <f aca="false">+I80*Input!$D46</f>
        <v>0</v>
      </c>
      <c r="J124" s="203" t="n">
        <f aca="false">+J80*Input!$D46</f>
        <v>0</v>
      </c>
      <c r="K124" s="203" t="n">
        <f aca="false">+K80*Input!$D46</f>
        <v>0</v>
      </c>
      <c r="L124" s="203" t="n">
        <f aca="false">+L80*Input!$D46</f>
        <v>0</v>
      </c>
      <c r="M124" s="203" t="n">
        <f aca="false">+M80*Input!$D46</f>
        <v>0</v>
      </c>
      <c r="N124" s="203" t="n">
        <f aca="false">+N80*Input!$D46</f>
        <v>0</v>
      </c>
      <c r="O124" s="203" t="n">
        <f aca="false">SUM(C124:N124)</f>
        <v>0</v>
      </c>
    </row>
    <row r="125" customFormat="false" ht="12.75" hidden="false" customHeight="false" outlineLevel="0" collapsed="false">
      <c r="A125" s="57" t="s">
        <v>381</v>
      </c>
      <c r="C125" s="203" t="n">
        <f aca="false">+C81*Input!$D47</f>
        <v>0</v>
      </c>
      <c r="D125" s="203" t="n">
        <f aca="false">+D81*Input!$D47</f>
        <v>0</v>
      </c>
      <c r="E125" s="203" t="n">
        <f aca="false">+E81*Input!$D47</f>
        <v>0</v>
      </c>
      <c r="F125" s="203" t="n">
        <f aca="false">+F81*Input!$D47</f>
        <v>0</v>
      </c>
      <c r="G125" s="203" t="n">
        <f aca="false">+G81*Input!$D47</f>
        <v>0</v>
      </c>
      <c r="H125" s="203" t="n">
        <f aca="false">+H81*Input!$D47</f>
        <v>0</v>
      </c>
      <c r="I125" s="203" t="n">
        <f aca="false">+I81*Input!$D47</f>
        <v>0</v>
      </c>
      <c r="J125" s="203" t="n">
        <f aca="false">+J81*Input!$D47</f>
        <v>0</v>
      </c>
      <c r="K125" s="203" t="n">
        <f aca="false">+K81*Input!$D47</f>
        <v>0</v>
      </c>
      <c r="L125" s="203" t="n">
        <f aca="false">+L81*Input!$D47</f>
        <v>0</v>
      </c>
      <c r="M125" s="203" t="n">
        <f aca="false">+M81*Input!$D47</f>
        <v>0</v>
      </c>
      <c r="N125" s="203" t="n">
        <f aca="false">+N81*Input!$D47</f>
        <v>0</v>
      </c>
      <c r="O125" s="203" t="n">
        <f aca="false">SUM(C125:N125)</f>
        <v>0</v>
      </c>
    </row>
    <row r="126" customFormat="false" ht="12.75" hidden="false" customHeight="false" outlineLevel="0" collapsed="false">
      <c r="A126" s="195" t="s">
        <v>390</v>
      </c>
      <c r="C126" s="204" t="n">
        <f aca="false">SUM(C97:C125)</f>
        <v>0</v>
      </c>
      <c r="D126" s="204" t="n">
        <f aca="false">SUM(D97:D125)</f>
        <v>0</v>
      </c>
      <c r="E126" s="204" t="n">
        <f aca="false">SUM(E97:E125)</f>
        <v>0</v>
      </c>
      <c r="F126" s="204" t="n">
        <f aca="false">SUM(F97:F125)</f>
        <v>0</v>
      </c>
      <c r="G126" s="204" t="n">
        <f aca="false">SUM(G97:G125)</f>
        <v>0</v>
      </c>
      <c r="H126" s="204" t="n">
        <f aca="false">SUM(H97:H125)</f>
        <v>0</v>
      </c>
      <c r="I126" s="204" t="n">
        <f aca="false">SUM(I97:I125)</f>
        <v>0</v>
      </c>
      <c r="J126" s="204" t="n">
        <f aca="false">SUM(J97:J125)</f>
        <v>0</v>
      </c>
      <c r="K126" s="204" t="n">
        <f aca="false">SUM(K97:K125)</f>
        <v>0</v>
      </c>
      <c r="L126" s="204" t="n">
        <f aca="false">SUM(L97:L125)</f>
        <v>0</v>
      </c>
      <c r="M126" s="204" t="n">
        <f aca="false">SUM(M97:M125)</f>
        <v>0</v>
      </c>
      <c r="N126" s="204" t="n">
        <f aca="false">SUM(N97:N125)</f>
        <v>0</v>
      </c>
      <c r="O126" s="204" t="n">
        <f aca="false">SUM(O97:O125)</f>
        <v>0</v>
      </c>
    </row>
    <row r="127" customFormat="false" ht="12.75" hidden="false" customHeight="false" outlineLevel="0" collapsed="false">
      <c r="A127" s="195"/>
      <c r="C127" s="205"/>
      <c r="D127" s="205"/>
      <c r="E127" s="205"/>
      <c r="F127" s="205"/>
      <c r="G127" s="205"/>
      <c r="H127" s="205"/>
      <c r="I127" s="205"/>
      <c r="J127" s="205"/>
      <c r="K127" s="205"/>
      <c r="L127" s="205"/>
      <c r="M127" s="205"/>
      <c r="N127" s="205"/>
      <c r="O127" s="205"/>
    </row>
    <row r="128" customFormat="false" ht="13.5" hidden="false" customHeight="false" outlineLevel="0" collapsed="false">
      <c r="A128" s="195" t="s">
        <v>391</v>
      </c>
      <c r="C128" s="206" t="n">
        <f aca="false">+C126+C87+C92</f>
        <v>0</v>
      </c>
      <c r="D128" s="206" t="n">
        <f aca="false">+D126+D87+D92</f>
        <v>0</v>
      </c>
      <c r="E128" s="206" t="n">
        <f aca="false">+E126+E87+E92</f>
        <v>0</v>
      </c>
      <c r="F128" s="206" t="n">
        <f aca="false">+F126+F87+F92</f>
        <v>0</v>
      </c>
      <c r="G128" s="206" t="n">
        <f aca="false">+G126+G87+G92</f>
        <v>0</v>
      </c>
      <c r="H128" s="206" t="n">
        <f aca="false">+H126+H87+H92</f>
        <v>0</v>
      </c>
      <c r="I128" s="206" t="n">
        <f aca="false">+I126+I87+I92</f>
        <v>0</v>
      </c>
      <c r="J128" s="206" t="n">
        <f aca="false">+J126+J87+J92</f>
        <v>0</v>
      </c>
      <c r="K128" s="206" t="n">
        <f aca="false">+K126+K87+K92</f>
        <v>0</v>
      </c>
      <c r="L128" s="206" t="n">
        <f aca="false">+L126+L87+L92</f>
        <v>0</v>
      </c>
      <c r="M128" s="206" t="n">
        <f aca="false">+M126+M87+M92</f>
        <v>0</v>
      </c>
      <c r="N128" s="206" t="n">
        <f aca="false">+N126+N87+N92</f>
        <v>0</v>
      </c>
      <c r="O128" s="206" t="n">
        <f aca="false">+O126+O87+O92</f>
        <v>0</v>
      </c>
    </row>
    <row r="129" customFormat="false" ht="13.5" hidden="false" customHeight="false" outlineLevel="0" collapsed="false">
      <c r="A129" s="195"/>
    </row>
    <row r="130" customFormat="false" ht="12.75" hidden="false" customHeight="false" outlineLevel="0" collapsed="false">
      <c r="A130" s="193"/>
    </row>
    <row r="131" customFormat="false" ht="12.75" hidden="false" customHeight="false" outlineLevel="0" collapsed="false">
      <c r="A131" s="193"/>
    </row>
    <row r="132" customFormat="false" ht="12.75" hidden="false" customHeight="false" outlineLevel="0" collapsed="false">
      <c r="A132" s="193"/>
    </row>
    <row r="133" customFormat="false" ht="12.75" hidden="false" customHeight="false" outlineLevel="0" collapsed="false">
      <c r="A133" s="193"/>
    </row>
    <row r="134" customFormat="false" ht="12.75" hidden="false" customHeight="false" outlineLevel="0" collapsed="false">
      <c r="A134" s="193"/>
    </row>
    <row r="135" customFormat="false" ht="12.75" hidden="false" customHeight="false" outlineLevel="0" collapsed="false">
      <c r="A135" s="193"/>
    </row>
    <row r="136" customFormat="false" ht="12.75" hidden="false" customHeight="false" outlineLevel="0" collapsed="false">
      <c r="A136" s="193"/>
    </row>
    <row r="137" customFormat="false" ht="12.75" hidden="false" customHeight="false" outlineLevel="0" collapsed="false">
      <c r="A137" s="193"/>
    </row>
    <row r="138" customFormat="false" ht="12.75" hidden="false" customHeight="false" outlineLevel="0" collapsed="false">
      <c r="A138" s="193"/>
    </row>
    <row r="139" customFormat="false" ht="12.75" hidden="false" customHeight="false" outlineLevel="0" collapsed="false">
      <c r="A139" s="193"/>
    </row>
    <row r="140" customFormat="false" ht="12.75" hidden="false" customHeight="false" outlineLevel="0" collapsed="false">
      <c r="A140" s="193"/>
    </row>
    <row r="141" customFormat="false" ht="12.75" hidden="false" customHeight="false" outlineLevel="0" collapsed="false">
      <c r="A141" s="193"/>
    </row>
    <row r="142" customFormat="false" ht="12.75" hidden="false" customHeight="false" outlineLevel="0" collapsed="false">
      <c r="A142" s="193"/>
    </row>
    <row r="143" customFormat="false" ht="12.75" hidden="false" customHeight="false" outlineLevel="0" collapsed="false">
      <c r="A143" s="193"/>
    </row>
    <row r="144" customFormat="false" ht="12.75" hidden="false" customHeight="false" outlineLevel="0" collapsed="false">
      <c r="A144" s="193"/>
    </row>
    <row r="145" customFormat="false" ht="12.75" hidden="false" customHeight="false" outlineLevel="0" collapsed="false">
      <c r="A145" s="193"/>
    </row>
    <row r="146" customFormat="false" ht="12.75" hidden="false" customHeight="false" outlineLevel="0" collapsed="false">
      <c r="A146" s="193"/>
    </row>
    <row r="147" customFormat="false" ht="12.75" hidden="false" customHeight="false" outlineLevel="0" collapsed="false">
      <c r="A147" s="193"/>
    </row>
    <row r="148" customFormat="false" ht="12.75" hidden="false" customHeight="false" outlineLevel="0" collapsed="false">
      <c r="A148" s="193"/>
    </row>
    <row r="149" customFormat="false" ht="12.75" hidden="false" customHeight="false" outlineLevel="0" collapsed="false">
      <c r="A149" s="193"/>
    </row>
    <row r="150" customFormat="false" ht="12.75" hidden="false" customHeight="false" outlineLevel="0" collapsed="false">
      <c r="A150" s="193"/>
    </row>
    <row r="151" customFormat="false" ht="12.75" hidden="false" customHeight="false" outlineLevel="0" collapsed="false">
      <c r="A151" s="193"/>
    </row>
    <row r="152" customFormat="false" ht="12.75" hidden="false" customHeight="false" outlineLevel="0" collapsed="false">
      <c r="A152" s="193"/>
    </row>
    <row r="153" customFormat="false" ht="12.75" hidden="true" customHeight="false" outlineLevel="0" collapsed="false">
      <c r="C153" s="207"/>
      <c r="D153" s="208" t="s">
        <v>392</v>
      </c>
    </row>
    <row r="154" customFormat="false" ht="12.75" hidden="true" customHeight="false" outlineLevel="0" collapsed="false">
      <c r="D154" s="209" t="s">
        <v>393</v>
      </c>
    </row>
    <row r="155" customFormat="false" ht="12.75" hidden="true" customHeight="false" outlineLevel="0" collapsed="false">
      <c r="D155" s="209" t="s">
        <v>394</v>
      </c>
    </row>
    <row r="156" customFormat="false" ht="12.75" hidden="true" customHeight="false" outlineLevel="0" collapsed="false">
      <c r="D156" s="209" t="s">
        <v>395</v>
      </c>
    </row>
    <row r="157" customFormat="false" ht="15.75" hidden="true" customHeight="false" outlineLevel="0" collapsed="false">
      <c r="A157" s="182" t="s">
        <v>318</v>
      </c>
      <c r="B157" s="183" t="n">
        <f aca="false">250000/12</f>
        <v>20833.3333333333</v>
      </c>
      <c r="C157" s="183" t="n">
        <f aca="false">$B$157*C12</f>
        <v>0</v>
      </c>
      <c r="D157" s="183" t="n">
        <f aca="false">$B$157*D12*1.075</f>
        <v>0</v>
      </c>
      <c r="E157" s="183" t="n">
        <f aca="false">$B$157*E12*1.075</f>
        <v>0</v>
      </c>
      <c r="F157" s="183" t="n">
        <f aca="false">$B$157*F12*1.075</f>
        <v>0</v>
      </c>
      <c r="G157" s="183" t="n">
        <f aca="false">$B$157*G12*1.075</f>
        <v>0</v>
      </c>
      <c r="H157" s="183" t="n">
        <f aca="false">$B$157*H12*1.075</f>
        <v>0</v>
      </c>
      <c r="I157" s="183" t="n">
        <f aca="false">$B$157*I12*1.075</f>
        <v>0</v>
      </c>
      <c r="J157" s="183" t="n">
        <f aca="false">$B$157*J12*1.075</f>
        <v>0</v>
      </c>
      <c r="K157" s="183" t="n">
        <f aca="false">$B$157*K12*1.075</f>
        <v>0</v>
      </c>
      <c r="L157" s="183" t="n">
        <f aca="false">$B$157*L12*1.075</f>
        <v>0</v>
      </c>
      <c r="M157" s="183" t="n">
        <f aca="false">$B$157*M12*1.075</f>
        <v>0</v>
      </c>
      <c r="N157" s="183" t="n">
        <f aca="false">$B$157*N12*1.075</f>
        <v>0</v>
      </c>
      <c r="O157" s="184" t="n">
        <f aca="false">SUM(C157:N157)</f>
        <v>0</v>
      </c>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85"/>
      <c r="BL157" s="185"/>
      <c r="BM157" s="185"/>
      <c r="BN157" s="185"/>
      <c r="BO157" s="185"/>
      <c r="BP157" s="185"/>
      <c r="BQ157" s="185"/>
      <c r="BR157" s="185"/>
      <c r="BS157" s="185"/>
      <c r="BT157" s="185"/>
      <c r="BU157" s="185"/>
      <c r="BV157" s="185"/>
      <c r="BW157" s="185"/>
      <c r="BX157" s="185"/>
      <c r="BY157" s="185"/>
      <c r="BZ157" s="185"/>
      <c r="CA157" s="185"/>
      <c r="CB157" s="185"/>
      <c r="CC157" s="185"/>
      <c r="CD157" s="185"/>
      <c r="CE157" s="185"/>
      <c r="CF157" s="185"/>
      <c r="CG157" s="185"/>
      <c r="CH157" s="185"/>
      <c r="CI157" s="185"/>
      <c r="CJ157" s="185"/>
      <c r="CK157" s="185"/>
      <c r="CL157" s="185"/>
      <c r="CM157" s="185"/>
      <c r="CN157" s="185"/>
      <c r="CO157" s="185"/>
      <c r="CP157" s="185"/>
      <c r="CQ157" s="185"/>
      <c r="CR157" s="185"/>
      <c r="CS157" s="185"/>
      <c r="CT157" s="185"/>
      <c r="CU157" s="185"/>
      <c r="CV157" s="185"/>
      <c r="CW157" s="185"/>
      <c r="CX157" s="185"/>
      <c r="CY157" s="185"/>
      <c r="CZ157" s="185"/>
      <c r="DA157" s="185"/>
      <c r="DB157" s="185"/>
      <c r="DC157" s="185"/>
      <c r="DD157" s="185"/>
      <c r="DE157" s="185"/>
      <c r="DF157" s="185"/>
      <c r="DG157" s="185"/>
      <c r="DH157" s="185"/>
      <c r="DI157" s="185"/>
      <c r="DJ157" s="185"/>
      <c r="DK157" s="185"/>
      <c r="DL157" s="185"/>
      <c r="DM157" s="185"/>
      <c r="DN157" s="185"/>
      <c r="DO157" s="185"/>
      <c r="DP157" s="185"/>
      <c r="DQ157" s="185"/>
      <c r="DR157" s="185"/>
      <c r="DS157" s="185"/>
      <c r="DT157" s="185"/>
      <c r="DU157" s="185"/>
      <c r="DV157" s="185"/>
      <c r="DW157" s="185"/>
      <c r="DX157" s="185"/>
      <c r="DY157" s="185"/>
      <c r="DZ157" s="185"/>
      <c r="EA157" s="185"/>
      <c r="EB157" s="185"/>
      <c r="EC157" s="185"/>
      <c r="ED157" s="185"/>
      <c r="EE157" s="185"/>
      <c r="EF157" s="185"/>
      <c r="EG157" s="185"/>
      <c r="EH157" s="185"/>
      <c r="EI157" s="185"/>
      <c r="EJ157" s="185"/>
      <c r="EK157" s="185"/>
      <c r="EL157" s="185"/>
      <c r="EM157" s="185"/>
      <c r="EN157" s="185"/>
      <c r="EO157" s="185"/>
      <c r="EP157" s="185"/>
      <c r="EQ157" s="185"/>
      <c r="ER157" s="185"/>
      <c r="ES157" s="185"/>
      <c r="ET157" s="185"/>
      <c r="EU157" s="185"/>
      <c r="EV157" s="185"/>
      <c r="EW157" s="185"/>
      <c r="EX157" s="185"/>
      <c r="EY157" s="185"/>
      <c r="EZ157" s="185"/>
      <c r="FA157" s="185"/>
      <c r="FB157" s="185"/>
      <c r="FC157" s="185"/>
      <c r="FD157" s="185"/>
      <c r="FE157" s="185"/>
      <c r="FF157" s="185"/>
      <c r="FG157" s="185"/>
      <c r="FH157" s="185"/>
      <c r="FI157" s="185"/>
      <c r="FJ157" s="185"/>
      <c r="FK157" s="185"/>
      <c r="FL157" s="185"/>
      <c r="FM157" s="185"/>
      <c r="FN157" s="185"/>
      <c r="FO157" s="185"/>
      <c r="FP157" s="185"/>
      <c r="FQ157" s="185"/>
      <c r="FR157" s="185"/>
      <c r="FS157" s="185"/>
      <c r="FT157" s="185"/>
      <c r="FU157" s="185"/>
      <c r="FV157" s="185"/>
      <c r="FW157" s="185"/>
      <c r="FX157" s="185"/>
      <c r="FY157" s="185"/>
      <c r="FZ157" s="185"/>
      <c r="GA157" s="185"/>
      <c r="GB157" s="185"/>
      <c r="GC157" s="185"/>
      <c r="GD157" s="185"/>
      <c r="GE157" s="185"/>
      <c r="GF157" s="185"/>
      <c r="GG157" s="185"/>
      <c r="GH157" s="185"/>
      <c r="GI157" s="185"/>
      <c r="GJ157" s="185"/>
      <c r="GK157" s="185"/>
      <c r="GL157" s="185"/>
      <c r="GM157" s="185"/>
      <c r="GN157" s="185"/>
      <c r="GO157" s="185"/>
      <c r="GP157" s="185"/>
      <c r="GQ157" s="185"/>
      <c r="GR157" s="185"/>
      <c r="GS157" s="185"/>
      <c r="GT157" s="185"/>
      <c r="GU157" s="185"/>
      <c r="GV157" s="185"/>
      <c r="GW157" s="185"/>
      <c r="GX157" s="185"/>
      <c r="GY157" s="185"/>
      <c r="GZ157" s="185"/>
      <c r="HA157" s="185"/>
      <c r="HB157" s="185"/>
      <c r="HC157" s="185"/>
      <c r="HD157" s="185"/>
      <c r="HE157" s="185"/>
      <c r="HF157" s="185"/>
      <c r="HG157" s="185"/>
      <c r="HH157" s="185"/>
      <c r="HI157" s="185"/>
      <c r="HJ157" s="185"/>
      <c r="HK157" s="185"/>
      <c r="HL157" s="185"/>
      <c r="HM157" s="185"/>
      <c r="HN157" s="185"/>
      <c r="HO157" s="185"/>
      <c r="HP157" s="185"/>
      <c r="HQ157" s="185"/>
      <c r="HR157" s="185"/>
      <c r="HS157" s="185"/>
      <c r="HT157" s="185"/>
      <c r="HU157" s="185"/>
      <c r="HV157" s="185"/>
      <c r="HW157" s="185"/>
      <c r="HX157" s="185"/>
      <c r="HY157" s="185"/>
      <c r="HZ157" s="185"/>
      <c r="IA157" s="185"/>
      <c r="IB157" s="185"/>
      <c r="IC157" s="185"/>
      <c r="ID157" s="185"/>
      <c r="IE157" s="185"/>
      <c r="IF157" s="185"/>
      <c r="IG157" s="185"/>
      <c r="IH157" s="185"/>
      <c r="II157" s="185"/>
      <c r="IJ157" s="185"/>
      <c r="IK157" s="185"/>
      <c r="IL157" s="185"/>
      <c r="IM157" s="185"/>
      <c r="IN157" s="185"/>
      <c r="IO157" s="185"/>
      <c r="IP157" s="185"/>
      <c r="IQ157" s="185"/>
      <c r="IR157" s="185"/>
      <c r="IS157" s="185"/>
      <c r="IT157" s="185"/>
      <c r="IU157" s="185"/>
      <c r="IV157" s="185"/>
      <c r="IW157" s="185"/>
    </row>
    <row r="158" customFormat="false" ht="15.75" hidden="true" customHeight="false" outlineLevel="0" collapsed="false">
      <c r="A158" s="182" t="s">
        <v>319</v>
      </c>
      <c r="B158" s="183" t="n">
        <f aca="false">190000/12</f>
        <v>15833.3333333333</v>
      </c>
      <c r="C158" s="183" t="n">
        <f aca="false">$B$158*C13</f>
        <v>0</v>
      </c>
      <c r="D158" s="183" t="n">
        <f aca="false">$B$158*D13*1.0775</f>
        <v>0</v>
      </c>
      <c r="E158" s="183" t="n">
        <f aca="false">$B$158*E13*1.0775</f>
        <v>0</v>
      </c>
      <c r="F158" s="183" t="n">
        <f aca="false">$B$158*F13*1.0775</f>
        <v>0</v>
      </c>
      <c r="G158" s="183" t="n">
        <f aca="false">$B$158*G13*1.0775</f>
        <v>0</v>
      </c>
      <c r="H158" s="183" t="n">
        <f aca="false">$B$158*H13*1.0775</f>
        <v>0</v>
      </c>
      <c r="I158" s="183" t="n">
        <f aca="false">$B$158*I13*1.0775</f>
        <v>0</v>
      </c>
      <c r="J158" s="183" t="n">
        <f aca="false">$B$158*J13*1.0775</f>
        <v>0</v>
      </c>
      <c r="K158" s="183" t="n">
        <f aca="false">$B$158*K13*1.0775</f>
        <v>0</v>
      </c>
      <c r="L158" s="183" t="n">
        <f aca="false">$B$158*L13*1.0775</f>
        <v>0</v>
      </c>
      <c r="M158" s="183" t="n">
        <f aca="false">$B$158*M13*1.0775</f>
        <v>0</v>
      </c>
      <c r="N158" s="183" t="n">
        <f aca="false">$B$158*N13*1.0775</f>
        <v>0</v>
      </c>
      <c r="O158" s="184" t="n">
        <f aca="false">SUM(C158:N158)</f>
        <v>0</v>
      </c>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85"/>
      <c r="BL158" s="185"/>
      <c r="BM158" s="185"/>
      <c r="BN158" s="185"/>
      <c r="BO158" s="185"/>
      <c r="BP158" s="185"/>
      <c r="BQ158" s="185"/>
      <c r="BR158" s="185"/>
      <c r="BS158" s="185"/>
      <c r="BT158" s="185"/>
      <c r="BU158" s="185"/>
      <c r="BV158" s="185"/>
      <c r="BW158" s="185"/>
      <c r="BX158" s="185"/>
      <c r="BY158" s="185"/>
      <c r="BZ158" s="185"/>
      <c r="CA158" s="185"/>
      <c r="CB158" s="185"/>
      <c r="CC158" s="185"/>
      <c r="CD158" s="185"/>
      <c r="CE158" s="185"/>
      <c r="CF158" s="185"/>
      <c r="CG158" s="185"/>
      <c r="CH158" s="185"/>
      <c r="CI158" s="185"/>
      <c r="CJ158" s="185"/>
      <c r="CK158" s="185"/>
      <c r="CL158" s="185"/>
      <c r="CM158" s="185"/>
      <c r="CN158" s="185"/>
      <c r="CO158" s="185"/>
      <c r="CP158" s="185"/>
      <c r="CQ158" s="185"/>
      <c r="CR158" s="185"/>
      <c r="CS158" s="185"/>
      <c r="CT158" s="185"/>
      <c r="CU158" s="185"/>
      <c r="CV158" s="185"/>
      <c r="CW158" s="185"/>
      <c r="CX158" s="185"/>
      <c r="CY158" s="185"/>
      <c r="CZ158" s="185"/>
      <c r="DA158" s="185"/>
      <c r="DB158" s="185"/>
      <c r="DC158" s="185"/>
      <c r="DD158" s="185"/>
      <c r="DE158" s="185"/>
      <c r="DF158" s="185"/>
      <c r="DG158" s="185"/>
      <c r="DH158" s="185"/>
      <c r="DI158" s="185"/>
      <c r="DJ158" s="185"/>
      <c r="DK158" s="185"/>
      <c r="DL158" s="185"/>
      <c r="DM158" s="185"/>
      <c r="DN158" s="185"/>
      <c r="DO158" s="185"/>
      <c r="DP158" s="185"/>
      <c r="DQ158" s="185"/>
      <c r="DR158" s="185"/>
      <c r="DS158" s="185"/>
      <c r="DT158" s="185"/>
      <c r="DU158" s="185"/>
      <c r="DV158" s="185"/>
      <c r="DW158" s="185"/>
      <c r="DX158" s="185"/>
      <c r="DY158" s="185"/>
      <c r="DZ158" s="185"/>
      <c r="EA158" s="185"/>
      <c r="EB158" s="185"/>
      <c r="EC158" s="185"/>
      <c r="ED158" s="185"/>
      <c r="EE158" s="185"/>
      <c r="EF158" s="185"/>
      <c r="EG158" s="185"/>
      <c r="EH158" s="185"/>
      <c r="EI158" s="185"/>
      <c r="EJ158" s="185"/>
      <c r="EK158" s="185"/>
      <c r="EL158" s="185"/>
      <c r="EM158" s="185"/>
      <c r="EN158" s="185"/>
      <c r="EO158" s="185"/>
      <c r="EP158" s="185"/>
      <c r="EQ158" s="185"/>
      <c r="ER158" s="185"/>
      <c r="ES158" s="185"/>
      <c r="ET158" s="185"/>
      <c r="EU158" s="185"/>
      <c r="EV158" s="185"/>
      <c r="EW158" s="185"/>
      <c r="EX158" s="185"/>
      <c r="EY158" s="185"/>
      <c r="EZ158" s="185"/>
      <c r="FA158" s="185"/>
      <c r="FB158" s="185"/>
      <c r="FC158" s="185"/>
      <c r="FD158" s="185"/>
      <c r="FE158" s="185"/>
      <c r="FF158" s="185"/>
      <c r="FG158" s="185"/>
      <c r="FH158" s="185"/>
      <c r="FI158" s="185"/>
      <c r="FJ158" s="185"/>
      <c r="FK158" s="185"/>
      <c r="FL158" s="185"/>
      <c r="FM158" s="185"/>
      <c r="FN158" s="185"/>
      <c r="FO158" s="185"/>
      <c r="FP158" s="185"/>
      <c r="FQ158" s="185"/>
      <c r="FR158" s="185"/>
      <c r="FS158" s="185"/>
      <c r="FT158" s="185"/>
      <c r="FU158" s="185"/>
      <c r="FV158" s="185"/>
      <c r="FW158" s="185"/>
      <c r="FX158" s="185"/>
      <c r="FY158" s="185"/>
      <c r="FZ158" s="185"/>
      <c r="GA158" s="185"/>
      <c r="GB158" s="185"/>
      <c r="GC158" s="185"/>
      <c r="GD158" s="185"/>
      <c r="GE158" s="185"/>
      <c r="GF158" s="185"/>
      <c r="GG158" s="185"/>
      <c r="GH158" s="185"/>
      <c r="GI158" s="185"/>
      <c r="GJ158" s="185"/>
      <c r="GK158" s="185"/>
      <c r="GL158" s="185"/>
      <c r="GM158" s="185"/>
      <c r="GN158" s="185"/>
      <c r="GO158" s="185"/>
      <c r="GP158" s="185"/>
      <c r="GQ158" s="185"/>
      <c r="GR158" s="185"/>
      <c r="GS158" s="185"/>
      <c r="GT158" s="185"/>
      <c r="GU158" s="185"/>
      <c r="GV158" s="185"/>
      <c r="GW158" s="185"/>
      <c r="GX158" s="185"/>
      <c r="GY158" s="185"/>
      <c r="GZ158" s="185"/>
      <c r="HA158" s="185"/>
      <c r="HB158" s="185"/>
      <c r="HC158" s="185"/>
      <c r="HD158" s="185"/>
      <c r="HE158" s="185"/>
      <c r="HF158" s="185"/>
      <c r="HG158" s="185"/>
      <c r="HH158" s="185"/>
      <c r="HI158" s="185"/>
      <c r="HJ158" s="185"/>
      <c r="HK158" s="185"/>
      <c r="HL158" s="185"/>
      <c r="HM158" s="185"/>
      <c r="HN158" s="185"/>
      <c r="HO158" s="185"/>
      <c r="HP158" s="185"/>
      <c r="HQ158" s="185"/>
      <c r="HR158" s="185"/>
      <c r="HS158" s="185"/>
      <c r="HT158" s="185"/>
      <c r="HU158" s="185"/>
      <c r="HV158" s="185"/>
      <c r="HW158" s="185"/>
      <c r="HX158" s="185"/>
      <c r="HY158" s="185"/>
      <c r="HZ158" s="185"/>
      <c r="IA158" s="185"/>
      <c r="IB158" s="185"/>
      <c r="IC158" s="185"/>
      <c r="ID158" s="185"/>
      <c r="IE158" s="185"/>
      <c r="IF158" s="185"/>
      <c r="IG158" s="185"/>
      <c r="IH158" s="185"/>
      <c r="II158" s="185"/>
      <c r="IJ158" s="185"/>
      <c r="IK158" s="185"/>
      <c r="IL158" s="185"/>
      <c r="IM158" s="185"/>
      <c r="IN158" s="185"/>
      <c r="IO158" s="185"/>
      <c r="IP158" s="185"/>
      <c r="IQ158" s="185"/>
      <c r="IR158" s="185"/>
      <c r="IS158" s="185"/>
      <c r="IT158" s="185"/>
      <c r="IU158" s="185"/>
      <c r="IV158" s="185"/>
      <c r="IW158" s="185"/>
    </row>
    <row r="159" customFormat="false" ht="15.75" hidden="true" customHeight="false" outlineLevel="0" collapsed="false">
      <c r="A159" s="182" t="s">
        <v>320</v>
      </c>
      <c r="B159" s="183" t="n">
        <f aca="false">116000/12</f>
        <v>9666.66666666667</v>
      </c>
      <c r="C159" s="183" t="n">
        <f aca="false">$B$159*C14</f>
        <v>0</v>
      </c>
      <c r="D159" s="183" t="n">
        <f aca="false">$B$159*D14*1.0775</f>
        <v>0</v>
      </c>
      <c r="E159" s="183" t="n">
        <f aca="false">$B$159*E14*1.0775</f>
        <v>0</v>
      </c>
      <c r="F159" s="183" t="n">
        <f aca="false">$B$159*F14*1.0775</f>
        <v>0</v>
      </c>
      <c r="G159" s="183" t="n">
        <f aca="false">$B$159*G14*1.0775</f>
        <v>0</v>
      </c>
      <c r="H159" s="183" t="n">
        <f aca="false">$B$159*H14*1.0775</f>
        <v>0</v>
      </c>
      <c r="I159" s="183" t="n">
        <f aca="false">$B$159*I14*1.0775</f>
        <v>0</v>
      </c>
      <c r="J159" s="183" t="n">
        <f aca="false">$B$159*J14*1.0775</f>
        <v>0</v>
      </c>
      <c r="K159" s="183" t="n">
        <f aca="false">$B$159*K14*1.0775</f>
        <v>0</v>
      </c>
      <c r="L159" s="183" t="n">
        <f aca="false">$B$159*L14*1.0775</f>
        <v>0</v>
      </c>
      <c r="M159" s="183" t="n">
        <f aca="false">$B$159*M14*1.0775</f>
        <v>0</v>
      </c>
      <c r="N159" s="183" t="n">
        <f aca="false">$B$159*N14*1.0775</f>
        <v>0</v>
      </c>
      <c r="O159" s="184" t="n">
        <f aca="false">SUM(C159:N159)</f>
        <v>0</v>
      </c>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5"/>
      <c r="BL159" s="185"/>
      <c r="BM159" s="185"/>
      <c r="BN159" s="185"/>
      <c r="BO159" s="185"/>
      <c r="BP159" s="185"/>
      <c r="BQ159" s="185"/>
      <c r="BR159" s="185"/>
      <c r="BS159" s="185"/>
      <c r="BT159" s="185"/>
      <c r="BU159" s="185"/>
      <c r="BV159" s="185"/>
      <c r="BW159" s="185"/>
      <c r="BX159" s="185"/>
      <c r="BY159" s="185"/>
      <c r="BZ159" s="185"/>
      <c r="CA159" s="185"/>
      <c r="CB159" s="185"/>
      <c r="CC159" s="185"/>
      <c r="CD159" s="185"/>
      <c r="CE159" s="185"/>
      <c r="CF159" s="185"/>
      <c r="CG159" s="185"/>
      <c r="CH159" s="185"/>
      <c r="CI159" s="185"/>
      <c r="CJ159" s="185"/>
      <c r="CK159" s="185"/>
      <c r="CL159" s="185"/>
      <c r="CM159" s="185"/>
      <c r="CN159" s="185"/>
      <c r="CO159" s="185"/>
      <c r="CP159" s="185"/>
      <c r="CQ159" s="185"/>
      <c r="CR159" s="185"/>
      <c r="CS159" s="185"/>
      <c r="CT159" s="185"/>
      <c r="CU159" s="185"/>
      <c r="CV159" s="185"/>
      <c r="CW159" s="185"/>
      <c r="CX159" s="185"/>
      <c r="CY159" s="185"/>
      <c r="CZ159" s="185"/>
      <c r="DA159" s="185"/>
      <c r="DB159" s="185"/>
      <c r="DC159" s="185"/>
      <c r="DD159" s="185"/>
      <c r="DE159" s="185"/>
      <c r="DF159" s="185"/>
      <c r="DG159" s="185"/>
      <c r="DH159" s="185"/>
      <c r="DI159" s="185"/>
      <c r="DJ159" s="185"/>
      <c r="DK159" s="185"/>
      <c r="DL159" s="185"/>
      <c r="DM159" s="185"/>
      <c r="DN159" s="185"/>
      <c r="DO159" s="185"/>
      <c r="DP159" s="185"/>
      <c r="DQ159" s="185"/>
      <c r="DR159" s="185"/>
      <c r="DS159" s="185"/>
      <c r="DT159" s="185"/>
      <c r="DU159" s="185"/>
      <c r="DV159" s="185"/>
      <c r="DW159" s="185"/>
      <c r="DX159" s="185"/>
      <c r="DY159" s="185"/>
      <c r="DZ159" s="185"/>
      <c r="EA159" s="185"/>
      <c r="EB159" s="185"/>
      <c r="EC159" s="185"/>
      <c r="ED159" s="185"/>
      <c r="EE159" s="185"/>
      <c r="EF159" s="185"/>
      <c r="EG159" s="185"/>
      <c r="EH159" s="185"/>
      <c r="EI159" s="185"/>
      <c r="EJ159" s="185"/>
      <c r="EK159" s="185"/>
      <c r="EL159" s="185"/>
      <c r="EM159" s="185"/>
      <c r="EN159" s="185"/>
      <c r="EO159" s="185"/>
      <c r="EP159" s="185"/>
      <c r="EQ159" s="185"/>
      <c r="ER159" s="185"/>
      <c r="ES159" s="185"/>
      <c r="ET159" s="185"/>
      <c r="EU159" s="185"/>
      <c r="EV159" s="185"/>
      <c r="EW159" s="185"/>
      <c r="EX159" s="185"/>
      <c r="EY159" s="185"/>
      <c r="EZ159" s="185"/>
      <c r="FA159" s="185"/>
      <c r="FB159" s="185"/>
      <c r="FC159" s="185"/>
      <c r="FD159" s="185"/>
      <c r="FE159" s="185"/>
      <c r="FF159" s="185"/>
      <c r="FG159" s="185"/>
      <c r="FH159" s="185"/>
      <c r="FI159" s="185"/>
      <c r="FJ159" s="185"/>
      <c r="FK159" s="185"/>
      <c r="FL159" s="185"/>
      <c r="FM159" s="185"/>
      <c r="FN159" s="185"/>
      <c r="FO159" s="185"/>
      <c r="FP159" s="185"/>
      <c r="FQ159" s="185"/>
      <c r="FR159" s="185"/>
      <c r="FS159" s="185"/>
      <c r="FT159" s="185"/>
      <c r="FU159" s="185"/>
      <c r="FV159" s="185"/>
      <c r="FW159" s="185"/>
      <c r="FX159" s="185"/>
      <c r="FY159" s="185"/>
      <c r="FZ159" s="185"/>
      <c r="GA159" s="185"/>
      <c r="GB159" s="185"/>
      <c r="GC159" s="185"/>
      <c r="GD159" s="185"/>
      <c r="GE159" s="185"/>
      <c r="GF159" s="185"/>
      <c r="GG159" s="185"/>
      <c r="GH159" s="185"/>
      <c r="GI159" s="185"/>
      <c r="GJ159" s="185"/>
      <c r="GK159" s="185"/>
      <c r="GL159" s="185"/>
      <c r="GM159" s="185"/>
      <c r="GN159" s="185"/>
      <c r="GO159" s="185"/>
      <c r="GP159" s="185"/>
      <c r="GQ159" s="185"/>
      <c r="GR159" s="185"/>
      <c r="GS159" s="185"/>
      <c r="GT159" s="185"/>
      <c r="GU159" s="185"/>
      <c r="GV159" s="185"/>
      <c r="GW159" s="185"/>
      <c r="GX159" s="185"/>
      <c r="GY159" s="185"/>
      <c r="GZ159" s="185"/>
      <c r="HA159" s="185"/>
      <c r="HB159" s="185"/>
      <c r="HC159" s="185"/>
      <c r="HD159" s="185"/>
      <c r="HE159" s="185"/>
      <c r="HF159" s="185"/>
      <c r="HG159" s="185"/>
      <c r="HH159" s="185"/>
      <c r="HI159" s="185"/>
      <c r="HJ159" s="185"/>
      <c r="HK159" s="185"/>
      <c r="HL159" s="185"/>
      <c r="HM159" s="185"/>
      <c r="HN159" s="185"/>
      <c r="HO159" s="185"/>
      <c r="HP159" s="185"/>
      <c r="HQ159" s="185"/>
      <c r="HR159" s="185"/>
      <c r="HS159" s="185"/>
      <c r="HT159" s="185"/>
      <c r="HU159" s="185"/>
      <c r="HV159" s="185"/>
      <c r="HW159" s="185"/>
      <c r="HX159" s="185"/>
      <c r="HY159" s="185"/>
      <c r="HZ159" s="185"/>
      <c r="IA159" s="185"/>
      <c r="IB159" s="185"/>
      <c r="IC159" s="185"/>
      <c r="ID159" s="185"/>
      <c r="IE159" s="185"/>
      <c r="IF159" s="185"/>
      <c r="IG159" s="185"/>
      <c r="IH159" s="185"/>
      <c r="II159" s="185"/>
      <c r="IJ159" s="185"/>
      <c r="IK159" s="185"/>
      <c r="IL159" s="185"/>
      <c r="IM159" s="185"/>
      <c r="IN159" s="185"/>
      <c r="IO159" s="185"/>
      <c r="IP159" s="185"/>
      <c r="IQ159" s="185"/>
      <c r="IR159" s="185"/>
      <c r="IS159" s="185"/>
      <c r="IT159" s="185"/>
      <c r="IU159" s="185"/>
      <c r="IV159" s="185"/>
      <c r="IW159" s="185"/>
    </row>
    <row r="160" customFormat="false" ht="15.75" hidden="true" customHeight="false" outlineLevel="0" collapsed="false">
      <c r="A160" s="182" t="s">
        <v>321</v>
      </c>
      <c r="B160" s="183" t="n">
        <f aca="false">77000/12</f>
        <v>6416.66666666667</v>
      </c>
      <c r="C160" s="183" t="n">
        <f aca="false">$B$160*C15</f>
        <v>0</v>
      </c>
      <c r="D160" s="183" t="n">
        <f aca="false">$B$160*D15*1.0775</f>
        <v>0</v>
      </c>
      <c r="E160" s="183" t="n">
        <f aca="false">$B$160*E15*1.0775</f>
        <v>0</v>
      </c>
      <c r="F160" s="183" t="n">
        <f aca="false">$B$160*F15*1.0775</f>
        <v>0</v>
      </c>
      <c r="G160" s="183" t="n">
        <f aca="false">$B$160*G15*1.0775</f>
        <v>0</v>
      </c>
      <c r="H160" s="183" t="n">
        <f aca="false">$B$160*H15*1.0775</f>
        <v>0</v>
      </c>
      <c r="I160" s="183" t="n">
        <f aca="false">$B$160*I15*1.0775</f>
        <v>0</v>
      </c>
      <c r="J160" s="183" t="n">
        <f aca="false">$B$160*J15*1.0775</f>
        <v>0</v>
      </c>
      <c r="K160" s="183" t="n">
        <f aca="false">$B$160*K15*1.0775</f>
        <v>0</v>
      </c>
      <c r="L160" s="183" t="n">
        <f aca="false">$B$160*L15*1.0775</f>
        <v>0</v>
      </c>
      <c r="M160" s="183" t="n">
        <f aca="false">$B$160*M15*1.0775</f>
        <v>0</v>
      </c>
      <c r="N160" s="183" t="n">
        <f aca="false">$B$160*N15*1.0775</f>
        <v>0</v>
      </c>
      <c r="O160" s="184" t="n">
        <f aca="false">SUM(C160:N160)</f>
        <v>0</v>
      </c>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185"/>
      <c r="CI160" s="185"/>
      <c r="CJ160" s="185"/>
      <c r="CK160" s="185"/>
      <c r="CL160" s="185"/>
      <c r="CM160" s="185"/>
      <c r="CN160" s="185"/>
      <c r="CO160" s="185"/>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185"/>
      <c r="DY160" s="185"/>
      <c r="DZ160" s="185"/>
      <c r="EA160" s="185"/>
      <c r="EB160" s="185"/>
      <c r="EC160" s="185"/>
      <c r="ED160" s="185"/>
      <c r="EE160" s="185"/>
      <c r="EF160" s="185"/>
      <c r="EG160" s="185"/>
      <c r="EH160" s="185"/>
      <c r="EI160" s="185"/>
      <c r="EJ160" s="185"/>
      <c r="EK160" s="185"/>
      <c r="EL160" s="185"/>
      <c r="EM160" s="185"/>
      <c r="EN160" s="185"/>
      <c r="EO160" s="185"/>
      <c r="EP160" s="185"/>
      <c r="EQ160" s="185"/>
      <c r="ER160" s="185"/>
      <c r="ES160" s="185"/>
      <c r="ET160" s="185"/>
      <c r="EU160" s="185"/>
      <c r="EV160" s="185"/>
      <c r="EW160" s="185"/>
      <c r="EX160" s="185"/>
      <c r="EY160" s="185"/>
      <c r="EZ160" s="185"/>
      <c r="FA160" s="185"/>
      <c r="FB160" s="185"/>
      <c r="FC160" s="185"/>
      <c r="FD160" s="185"/>
      <c r="FE160" s="185"/>
      <c r="FF160" s="185"/>
      <c r="FG160" s="185"/>
      <c r="FH160" s="185"/>
      <c r="FI160" s="185"/>
      <c r="FJ160" s="185"/>
      <c r="FK160" s="185"/>
      <c r="FL160" s="185"/>
      <c r="FM160" s="185"/>
      <c r="FN160" s="185"/>
      <c r="FO160" s="185"/>
      <c r="FP160" s="185"/>
      <c r="FQ160" s="185"/>
      <c r="FR160" s="185"/>
      <c r="FS160" s="185"/>
      <c r="FT160" s="185"/>
      <c r="FU160" s="185"/>
      <c r="FV160" s="185"/>
      <c r="FW160" s="185"/>
      <c r="FX160" s="185"/>
      <c r="FY160" s="185"/>
      <c r="FZ160" s="185"/>
      <c r="GA160" s="185"/>
      <c r="GB160" s="185"/>
      <c r="GC160" s="185"/>
      <c r="GD160" s="185"/>
      <c r="GE160" s="185"/>
      <c r="GF160" s="185"/>
      <c r="GG160" s="185"/>
      <c r="GH160" s="185"/>
      <c r="GI160" s="185"/>
      <c r="GJ160" s="185"/>
      <c r="GK160" s="185"/>
      <c r="GL160" s="185"/>
      <c r="GM160" s="185"/>
      <c r="GN160" s="185"/>
      <c r="GO160" s="185"/>
      <c r="GP160" s="185"/>
      <c r="GQ160" s="185"/>
      <c r="GR160" s="185"/>
      <c r="GS160" s="185"/>
      <c r="GT160" s="185"/>
      <c r="GU160" s="185"/>
      <c r="GV160" s="185"/>
      <c r="GW160" s="185"/>
      <c r="GX160" s="185"/>
      <c r="GY160" s="185"/>
      <c r="GZ160" s="185"/>
      <c r="HA160" s="185"/>
      <c r="HB160" s="185"/>
      <c r="HC160" s="185"/>
      <c r="HD160" s="185"/>
      <c r="HE160" s="185"/>
      <c r="HF160" s="185"/>
      <c r="HG160" s="185"/>
      <c r="HH160" s="185"/>
      <c r="HI160" s="185"/>
      <c r="HJ160" s="185"/>
      <c r="HK160" s="185"/>
      <c r="HL160" s="185"/>
      <c r="HM160" s="185"/>
      <c r="HN160" s="185"/>
      <c r="HO160" s="185"/>
      <c r="HP160" s="185"/>
      <c r="HQ160" s="185"/>
      <c r="HR160" s="185"/>
      <c r="HS160" s="185"/>
      <c r="HT160" s="185"/>
      <c r="HU160" s="185"/>
      <c r="HV160" s="185"/>
      <c r="HW160" s="185"/>
      <c r="HX160" s="185"/>
      <c r="HY160" s="185"/>
      <c r="HZ160" s="185"/>
      <c r="IA160" s="185"/>
      <c r="IB160" s="185"/>
      <c r="IC160" s="185"/>
      <c r="ID160" s="185"/>
      <c r="IE160" s="185"/>
      <c r="IF160" s="185"/>
      <c r="IG160" s="185"/>
      <c r="IH160" s="185"/>
      <c r="II160" s="185"/>
      <c r="IJ160" s="185"/>
      <c r="IK160" s="185"/>
      <c r="IL160" s="185"/>
      <c r="IM160" s="185"/>
      <c r="IN160" s="185"/>
      <c r="IO160" s="185"/>
      <c r="IP160" s="185"/>
      <c r="IQ160" s="185"/>
      <c r="IR160" s="185"/>
      <c r="IS160" s="185"/>
      <c r="IT160" s="185"/>
      <c r="IU160" s="185"/>
      <c r="IV160" s="185"/>
      <c r="IW160" s="185"/>
    </row>
    <row r="161" customFormat="false" ht="15.75" hidden="true" customHeight="false" outlineLevel="0" collapsed="false">
      <c r="A161" s="182" t="s">
        <v>322</v>
      </c>
      <c r="B161" s="183" t="n">
        <f aca="false">66000/12</f>
        <v>5500</v>
      </c>
      <c r="C161" s="183" t="n">
        <f aca="false">$B$161*C16</f>
        <v>0</v>
      </c>
      <c r="D161" s="183" t="n">
        <f aca="false">$B$161*D16*1.0775</f>
        <v>0</v>
      </c>
      <c r="E161" s="183" t="n">
        <f aca="false">$B$161*E16*1.0775</f>
        <v>0</v>
      </c>
      <c r="F161" s="183" t="n">
        <f aca="false">$B$161*F16*1.0775</f>
        <v>0</v>
      </c>
      <c r="G161" s="183" t="n">
        <f aca="false">$B$161*G16*1.0775</f>
        <v>0</v>
      </c>
      <c r="H161" s="183" t="n">
        <f aca="false">$B$161*H16*1.0775</f>
        <v>0</v>
      </c>
      <c r="I161" s="183" t="n">
        <f aca="false">$B$161*I16*1.0775</f>
        <v>0</v>
      </c>
      <c r="J161" s="183" t="n">
        <f aca="false">$B$161*J16*1.0775</f>
        <v>0</v>
      </c>
      <c r="K161" s="183" t="n">
        <f aca="false">$B$161*K16*1.0775</f>
        <v>0</v>
      </c>
      <c r="L161" s="183" t="n">
        <f aca="false">$B$161*L16*1.0775</f>
        <v>0</v>
      </c>
      <c r="M161" s="183" t="n">
        <f aca="false">$B$161*M16*1.0775</f>
        <v>0</v>
      </c>
      <c r="N161" s="183" t="n">
        <f aca="false">$B$161*N16*1.0775</f>
        <v>0</v>
      </c>
      <c r="O161" s="184" t="n">
        <f aca="false">SUM(C161:N161)</f>
        <v>0</v>
      </c>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5"/>
      <c r="CB161" s="185"/>
      <c r="CC161" s="185"/>
      <c r="CD161" s="185"/>
      <c r="CE161" s="185"/>
      <c r="CF161" s="185"/>
      <c r="CG161" s="185"/>
      <c r="CH161" s="185"/>
      <c r="CI161" s="185"/>
      <c r="CJ161" s="185"/>
      <c r="CK161" s="185"/>
      <c r="CL161" s="185"/>
      <c r="CM161" s="185"/>
      <c r="CN161" s="185"/>
      <c r="CO161" s="185"/>
      <c r="CP161" s="185"/>
      <c r="CQ161" s="185"/>
      <c r="CR161" s="185"/>
      <c r="CS161" s="185"/>
      <c r="CT161" s="185"/>
      <c r="CU161" s="185"/>
      <c r="CV161" s="185"/>
      <c r="CW161" s="185"/>
      <c r="CX161" s="185"/>
      <c r="CY161" s="185"/>
      <c r="CZ161" s="185"/>
      <c r="DA161" s="185"/>
      <c r="DB161" s="185"/>
      <c r="DC161" s="185"/>
      <c r="DD161" s="185"/>
      <c r="DE161" s="185"/>
      <c r="DF161" s="185"/>
      <c r="DG161" s="185"/>
      <c r="DH161" s="185"/>
      <c r="DI161" s="185"/>
      <c r="DJ161" s="185"/>
      <c r="DK161" s="185"/>
      <c r="DL161" s="185"/>
      <c r="DM161" s="185"/>
      <c r="DN161" s="185"/>
      <c r="DO161" s="185"/>
      <c r="DP161" s="185"/>
      <c r="DQ161" s="185"/>
      <c r="DR161" s="185"/>
      <c r="DS161" s="185"/>
      <c r="DT161" s="185"/>
      <c r="DU161" s="185"/>
      <c r="DV161" s="185"/>
      <c r="DW161" s="185"/>
      <c r="DX161" s="185"/>
      <c r="DY161" s="185"/>
      <c r="DZ161" s="185"/>
      <c r="EA161" s="185"/>
      <c r="EB161" s="185"/>
      <c r="EC161" s="185"/>
      <c r="ED161" s="185"/>
      <c r="EE161" s="185"/>
      <c r="EF161" s="185"/>
      <c r="EG161" s="185"/>
      <c r="EH161" s="185"/>
      <c r="EI161" s="185"/>
      <c r="EJ161" s="185"/>
      <c r="EK161" s="185"/>
      <c r="EL161" s="185"/>
      <c r="EM161" s="185"/>
      <c r="EN161" s="185"/>
      <c r="EO161" s="185"/>
      <c r="EP161" s="185"/>
      <c r="EQ161" s="185"/>
      <c r="ER161" s="185"/>
      <c r="ES161" s="185"/>
      <c r="ET161" s="185"/>
      <c r="EU161" s="185"/>
      <c r="EV161" s="185"/>
      <c r="EW161" s="185"/>
      <c r="EX161" s="185"/>
      <c r="EY161" s="185"/>
      <c r="EZ161" s="185"/>
      <c r="FA161" s="185"/>
      <c r="FB161" s="185"/>
      <c r="FC161" s="185"/>
      <c r="FD161" s="185"/>
      <c r="FE161" s="185"/>
      <c r="FF161" s="185"/>
      <c r="FG161" s="185"/>
      <c r="FH161" s="185"/>
      <c r="FI161" s="185"/>
      <c r="FJ161" s="185"/>
      <c r="FK161" s="185"/>
      <c r="FL161" s="185"/>
      <c r="FM161" s="185"/>
      <c r="FN161" s="185"/>
      <c r="FO161" s="185"/>
      <c r="FP161" s="185"/>
      <c r="FQ161" s="185"/>
      <c r="FR161" s="185"/>
      <c r="FS161" s="185"/>
      <c r="FT161" s="185"/>
      <c r="FU161" s="185"/>
      <c r="FV161" s="185"/>
      <c r="FW161" s="185"/>
      <c r="FX161" s="185"/>
      <c r="FY161" s="185"/>
      <c r="FZ161" s="185"/>
      <c r="GA161" s="185"/>
      <c r="GB161" s="185"/>
      <c r="GC161" s="185"/>
      <c r="GD161" s="185"/>
      <c r="GE161" s="185"/>
      <c r="GF161" s="185"/>
      <c r="GG161" s="185"/>
      <c r="GH161" s="185"/>
      <c r="GI161" s="185"/>
      <c r="GJ161" s="185"/>
      <c r="GK161" s="185"/>
      <c r="GL161" s="185"/>
      <c r="GM161" s="185"/>
      <c r="GN161" s="185"/>
      <c r="GO161" s="185"/>
      <c r="GP161" s="185"/>
      <c r="GQ161" s="185"/>
      <c r="GR161" s="185"/>
      <c r="GS161" s="185"/>
      <c r="GT161" s="185"/>
      <c r="GU161" s="185"/>
      <c r="GV161" s="185"/>
      <c r="GW161" s="185"/>
      <c r="GX161" s="185"/>
      <c r="GY161" s="185"/>
      <c r="GZ161" s="185"/>
      <c r="HA161" s="185"/>
      <c r="HB161" s="185"/>
      <c r="HC161" s="185"/>
      <c r="HD161" s="185"/>
      <c r="HE161" s="185"/>
      <c r="HF161" s="185"/>
      <c r="HG161" s="185"/>
      <c r="HH161" s="185"/>
      <c r="HI161" s="185"/>
      <c r="HJ161" s="185"/>
      <c r="HK161" s="185"/>
      <c r="HL161" s="185"/>
      <c r="HM161" s="185"/>
      <c r="HN161" s="185"/>
      <c r="HO161" s="185"/>
      <c r="HP161" s="185"/>
      <c r="HQ161" s="185"/>
      <c r="HR161" s="185"/>
      <c r="HS161" s="185"/>
      <c r="HT161" s="185"/>
      <c r="HU161" s="185"/>
      <c r="HV161" s="185"/>
      <c r="HW161" s="185"/>
      <c r="HX161" s="185"/>
      <c r="HY161" s="185"/>
      <c r="HZ161" s="185"/>
      <c r="IA161" s="185"/>
      <c r="IB161" s="185"/>
      <c r="IC161" s="185"/>
      <c r="ID161" s="185"/>
      <c r="IE161" s="185"/>
      <c r="IF161" s="185"/>
      <c r="IG161" s="185"/>
      <c r="IH161" s="185"/>
      <c r="II161" s="185"/>
      <c r="IJ161" s="185"/>
      <c r="IK161" s="185"/>
      <c r="IL161" s="185"/>
      <c r="IM161" s="185"/>
      <c r="IN161" s="185"/>
      <c r="IO161" s="185"/>
      <c r="IP161" s="185"/>
      <c r="IQ161" s="185"/>
      <c r="IR161" s="185"/>
      <c r="IS161" s="185"/>
      <c r="IT161" s="185"/>
      <c r="IU161" s="185"/>
      <c r="IV161" s="185"/>
      <c r="IW161" s="185"/>
    </row>
    <row r="162" customFormat="false" ht="15.75" hidden="true" customHeight="false" outlineLevel="0" collapsed="false">
      <c r="A162" s="182" t="s">
        <v>323</v>
      </c>
      <c r="B162" s="183" t="n">
        <f aca="false">48000/12</f>
        <v>4000</v>
      </c>
      <c r="C162" s="183" t="n">
        <f aca="false">$B$162*C17</f>
        <v>0</v>
      </c>
      <c r="D162" s="183" t="n">
        <f aca="false">$B$162*D17*1.0775</f>
        <v>0</v>
      </c>
      <c r="E162" s="183" t="n">
        <f aca="false">$B$162*E17*1.0775</f>
        <v>0</v>
      </c>
      <c r="F162" s="183" t="n">
        <f aca="false">$B$162*F17*1.0775</f>
        <v>0</v>
      </c>
      <c r="G162" s="183" t="n">
        <f aca="false">$B$162*G17*1.0775</f>
        <v>0</v>
      </c>
      <c r="H162" s="183" t="n">
        <f aca="false">$B$162*H17*1.0775</f>
        <v>0</v>
      </c>
      <c r="I162" s="183" t="n">
        <f aca="false">$B$162*I17*1.0775</f>
        <v>0</v>
      </c>
      <c r="J162" s="183" t="n">
        <f aca="false">$B$162*J17*1.0775</f>
        <v>0</v>
      </c>
      <c r="K162" s="183" t="n">
        <f aca="false">$B$162*K17*1.0775</f>
        <v>0</v>
      </c>
      <c r="L162" s="183" t="n">
        <f aca="false">$B$162*L17*1.0775</f>
        <v>0</v>
      </c>
      <c r="M162" s="183" t="n">
        <f aca="false">$B$162*M17*1.0775</f>
        <v>0</v>
      </c>
      <c r="N162" s="183" t="n">
        <f aca="false">$B$162*N17*1.0775</f>
        <v>0</v>
      </c>
      <c r="O162" s="184" t="n">
        <f aca="false">SUM(C162:N162)</f>
        <v>0</v>
      </c>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85"/>
      <c r="BL162" s="185"/>
      <c r="BM162" s="185"/>
      <c r="BN162" s="185"/>
      <c r="BO162" s="185"/>
      <c r="BP162" s="185"/>
      <c r="BQ162" s="185"/>
      <c r="BR162" s="185"/>
      <c r="BS162" s="185"/>
      <c r="BT162" s="185"/>
      <c r="BU162" s="185"/>
      <c r="BV162" s="185"/>
      <c r="BW162" s="185"/>
      <c r="BX162" s="185"/>
      <c r="BY162" s="185"/>
      <c r="BZ162" s="185"/>
      <c r="CA162" s="185"/>
      <c r="CB162" s="185"/>
      <c r="CC162" s="185"/>
      <c r="CD162" s="185"/>
      <c r="CE162" s="185"/>
      <c r="CF162" s="185"/>
      <c r="CG162" s="185"/>
      <c r="CH162" s="185"/>
      <c r="CI162" s="185"/>
      <c r="CJ162" s="185"/>
      <c r="CK162" s="185"/>
      <c r="CL162" s="185"/>
      <c r="CM162" s="185"/>
      <c r="CN162" s="185"/>
      <c r="CO162" s="185"/>
      <c r="CP162" s="185"/>
      <c r="CQ162" s="185"/>
      <c r="CR162" s="185"/>
      <c r="CS162" s="185"/>
      <c r="CT162" s="185"/>
      <c r="CU162" s="185"/>
      <c r="CV162" s="185"/>
      <c r="CW162" s="185"/>
      <c r="CX162" s="185"/>
      <c r="CY162" s="185"/>
      <c r="CZ162" s="185"/>
      <c r="DA162" s="185"/>
      <c r="DB162" s="185"/>
      <c r="DC162" s="185"/>
      <c r="DD162" s="185"/>
      <c r="DE162" s="185"/>
      <c r="DF162" s="185"/>
      <c r="DG162" s="185"/>
      <c r="DH162" s="185"/>
      <c r="DI162" s="185"/>
      <c r="DJ162" s="185"/>
      <c r="DK162" s="185"/>
      <c r="DL162" s="185"/>
      <c r="DM162" s="185"/>
      <c r="DN162" s="185"/>
      <c r="DO162" s="185"/>
      <c r="DP162" s="185"/>
      <c r="DQ162" s="185"/>
      <c r="DR162" s="185"/>
      <c r="DS162" s="185"/>
      <c r="DT162" s="185"/>
      <c r="DU162" s="185"/>
      <c r="DV162" s="185"/>
      <c r="DW162" s="185"/>
      <c r="DX162" s="185"/>
      <c r="DY162" s="185"/>
      <c r="DZ162" s="185"/>
      <c r="EA162" s="185"/>
      <c r="EB162" s="185"/>
      <c r="EC162" s="185"/>
      <c r="ED162" s="185"/>
      <c r="EE162" s="185"/>
      <c r="EF162" s="185"/>
      <c r="EG162" s="185"/>
      <c r="EH162" s="185"/>
      <c r="EI162" s="185"/>
      <c r="EJ162" s="185"/>
      <c r="EK162" s="185"/>
      <c r="EL162" s="185"/>
      <c r="EM162" s="185"/>
      <c r="EN162" s="185"/>
      <c r="EO162" s="185"/>
      <c r="EP162" s="185"/>
      <c r="EQ162" s="185"/>
      <c r="ER162" s="185"/>
      <c r="ES162" s="185"/>
      <c r="ET162" s="185"/>
      <c r="EU162" s="185"/>
      <c r="EV162" s="185"/>
      <c r="EW162" s="185"/>
      <c r="EX162" s="185"/>
      <c r="EY162" s="185"/>
      <c r="EZ162" s="185"/>
      <c r="FA162" s="185"/>
      <c r="FB162" s="185"/>
      <c r="FC162" s="185"/>
      <c r="FD162" s="185"/>
      <c r="FE162" s="185"/>
      <c r="FF162" s="185"/>
      <c r="FG162" s="185"/>
      <c r="FH162" s="185"/>
      <c r="FI162" s="185"/>
      <c r="FJ162" s="185"/>
      <c r="FK162" s="185"/>
      <c r="FL162" s="185"/>
      <c r="FM162" s="185"/>
      <c r="FN162" s="185"/>
      <c r="FO162" s="185"/>
      <c r="FP162" s="185"/>
      <c r="FQ162" s="185"/>
      <c r="FR162" s="185"/>
      <c r="FS162" s="185"/>
      <c r="FT162" s="185"/>
      <c r="FU162" s="185"/>
      <c r="FV162" s="185"/>
      <c r="FW162" s="185"/>
      <c r="FX162" s="185"/>
      <c r="FY162" s="185"/>
      <c r="FZ162" s="185"/>
      <c r="GA162" s="185"/>
      <c r="GB162" s="185"/>
      <c r="GC162" s="185"/>
      <c r="GD162" s="185"/>
      <c r="GE162" s="185"/>
      <c r="GF162" s="185"/>
      <c r="GG162" s="185"/>
      <c r="GH162" s="185"/>
      <c r="GI162" s="185"/>
      <c r="GJ162" s="185"/>
      <c r="GK162" s="185"/>
      <c r="GL162" s="185"/>
      <c r="GM162" s="185"/>
      <c r="GN162" s="185"/>
      <c r="GO162" s="185"/>
      <c r="GP162" s="185"/>
      <c r="GQ162" s="185"/>
      <c r="GR162" s="185"/>
      <c r="GS162" s="185"/>
      <c r="GT162" s="185"/>
      <c r="GU162" s="185"/>
      <c r="GV162" s="185"/>
      <c r="GW162" s="185"/>
      <c r="GX162" s="185"/>
      <c r="GY162" s="185"/>
      <c r="GZ162" s="185"/>
      <c r="HA162" s="185"/>
      <c r="HB162" s="185"/>
      <c r="HC162" s="185"/>
      <c r="HD162" s="185"/>
      <c r="HE162" s="185"/>
      <c r="HF162" s="185"/>
      <c r="HG162" s="185"/>
      <c r="HH162" s="185"/>
      <c r="HI162" s="185"/>
      <c r="HJ162" s="185"/>
      <c r="HK162" s="185"/>
      <c r="HL162" s="185"/>
      <c r="HM162" s="185"/>
      <c r="HN162" s="185"/>
      <c r="HO162" s="185"/>
      <c r="HP162" s="185"/>
      <c r="HQ162" s="185"/>
      <c r="HR162" s="185"/>
      <c r="HS162" s="185"/>
      <c r="HT162" s="185"/>
      <c r="HU162" s="185"/>
      <c r="HV162" s="185"/>
      <c r="HW162" s="185"/>
      <c r="HX162" s="185"/>
      <c r="HY162" s="185"/>
      <c r="HZ162" s="185"/>
      <c r="IA162" s="185"/>
      <c r="IB162" s="185"/>
      <c r="IC162" s="185"/>
      <c r="ID162" s="185"/>
      <c r="IE162" s="185"/>
      <c r="IF162" s="185"/>
      <c r="IG162" s="185"/>
      <c r="IH162" s="185"/>
      <c r="II162" s="185"/>
      <c r="IJ162" s="185"/>
      <c r="IK162" s="185"/>
      <c r="IL162" s="185"/>
      <c r="IM162" s="185"/>
      <c r="IN162" s="185"/>
      <c r="IO162" s="185"/>
      <c r="IP162" s="185"/>
      <c r="IQ162" s="185"/>
      <c r="IR162" s="185"/>
      <c r="IS162" s="185"/>
      <c r="IT162" s="185"/>
      <c r="IU162" s="185"/>
      <c r="IV162" s="185"/>
      <c r="IW162" s="185"/>
    </row>
    <row r="163" customFormat="false" ht="15.75" hidden="true" customHeight="false" outlineLevel="0" collapsed="false">
      <c r="A163" s="182" t="s">
        <v>324</v>
      </c>
      <c r="B163" s="183" t="n">
        <f aca="false">45000/12</f>
        <v>3750</v>
      </c>
      <c r="C163" s="183" t="n">
        <f aca="false">$B$163*C18</f>
        <v>0</v>
      </c>
      <c r="D163" s="183" t="n">
        <f aca="false">$B$163*D18*1.0775</f>
        <v>0</v>
      </c>
      <c r="E163" s="183" t="n">
        <f aca="false">$B$163*E18*1.0775</f>
        <v>0</v>
      </c>
      <c r="F163" s="183" t="n">
        <f aca="false">$B$163*F18*1.0775</f>
        <v>0</v>
      </c>
      <c r="G163" s="183" t="n">
        <f aca="false">$B$163*G18*1.0775</f>
        <v>0</v>
      </c>
      <c r="H163" s="183" t="n">
        <f aca="false">$B$163*H18*1.0775</f>
        <v>0</v>
      </c>
      <c r="I163" s="183" t="n">
        <f aca="false">$B$163*I18*1.0775</f>
        <v>0</v>
      </c>
      <c r="J163" s="183" t="n">
        <f aca="false">$B$163*J18*1.0775</f>
        <v>0</v>
      </c>
      <c r="K163" s="183" t="n">
        <f aca="false">$B$163*K18*1.0775</f>
        <v>0</v>
      </c>
      <c r="L163" s="183" t="n">
        <f aca="false">$B$163*L18*1.0775</f>
        <v>0</v>
      </c>
      <c r="M163" s="183" t="n">
        <f aca="false">$B$163*M18*1.0775</f>
        <v>0</v>
      </c>
      <c r="N163" s="183" t="n">
        <f aca="false">$B$163*N18*1.0775</f>
        <v>0</v>
      </c>
      <c r="O163" s="184" t="n">
        <f aca="false">SUM(C163:N163)</f>
        <v>0</v>
      </c>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85"/>
      <c r="BL163" s="185"/>
      <c r="BM163" s="185"/>
      <c r="BN163" s="185"/>
      <c r="BO163" s="185"/>
      <c r="BP163" s="185"/>
      <c r="BQ163" s="185"/>
      <c r="BR163" s="185"/>
      <c r="BS163" s="185"/>
      <c r="BT163" s="185"/>
      <c r="BU163" s="185"/>
      <c r="BV163" s="185"/>
      <c r="BW163" s="185"/>
      <c r="BX163" s="185"/>
      <c r="BY163" s="185"/>
      <c r="BZ163" s="185"/>
      <c r="CA163" s="185"/>
      <c r="CB163" s="185"/>
      <c r="CC163" s="185"/>
      <c r="CD163" s="185"/>
      <c r="CE163" s="185"/>
      <c r="CF163" s="185"/>
      <c r="CG163" s="185"/>
      <c r="CH163" s="185"/>
      <c r="CI163" s="185"/>
      <c r="CJ163" s="185"/>
      <c r="CK163" s="185"/>
      <c r="CL163" s="185"/>
      <c r="CM163" s="185"/>
      <c r="CN163" s="185"/>
      <c r="CO163" s="185"/>
      <c r="CP163" s="185"/>
      <c r="CQ163" s="185"/>
      <c r="CR163" s="185"/>
      <c r="CS163" s="185"/>
      <c r="CT163" s="185"/>
      <c r="CU163" s="185"/>
      <c r="CV163" s="185"/>
      <c r="CW163" s="185"/>
      <c r="CX163" s="185"/>
      <c r="CY163" s="185"/>
      <c r="CZ163" s="185"/>
      <c r="DA163" s="185"/>
      <c r="DB163" s="185"/>
      <c r="DC163" s="185"/>
      <c r="DD163" s="185"/>
      <c r="DE163" s="185"/>
      <c r="DF163" s="185"/>
      <c r="DG163" s="185"/>
      <c r="DH163" s="185"/>
      <c r="DI163" s="185"/>
      <c r="DJ163" s="185"/>
      <c r="DK163" s="185"/>
      <c r="DL163" s="185"/>
      <c r="DM163" s="185"/>
      <c r="DN163" s="185"/>
      <c r="DO163" s="185"/>
      <c r="DP163" s="185"/>
      <c r="DQ163" s="185"/>
      <c r="DR163" s="185"/>
      <c r="DS163" s="185"/>
      <c r="DT163" s="185"/>
      <c r="DU163" s="185"/>
      <c r="DV163" s="185"/>
      <c r="DW163" s="185"/>
      <c r="DX163" s="185"/>
      <c r="DY163" s="185"/>
      <c r="DZ163" s="185"/>
      <c r="EA163" s="185"/>
      <c r="EB163" s="185"/>
      <c r="EC163" s="185"/>
      <c r="ED163" s="185"/>
      <c r="EE163" s="185"/>
      <c r="EF163" s="185"/>
      <c r="EG163" s="185"/>
      <c r="EH163" s="185"/>
      <c r="EI163" s="185"/>
      <c r="EJ163" s="185"/>
      <c r="EK163" s="185"/>
      <c r="EL163" s="185"/>
      <c r="EM163" s="185"/>
      <c r="EN163" s="185"/>
      <c r="EO163" s="185"/>
      <c r="EP163" s="185"/>
      <c r="EQ163" s="185"/>
      <c r="ER163" s="185"/>
      <c r="ES163" s="185"/>
      <c r="ET163" s="185"/>
      <c r="EU163" s="185"/>
      <c r="EV163" s="185"/>
      <c r="EW163" s="185"/>
      <c r="EX163" s="185"/>
      <c r="EY163" s="185"/>
      <c r="EZ163" s="185"/>
      <c r="FA163" s="185"/>
      <c r="FB163" s="185"/>
      <c r="FC163" s="185"/>
      <c r="FD163" s="185"/>
      <c r="FE163" s="185"/>
      <c r="FF163" s="185"/>
      <c r="FG163" s="185"/>
      <c r="FH163" s="185"/>
      <c r="FI163" s="185"/>
      <c r="FJ163" s="185"/>
      <c r="FK163" s="185"/>
      <c r="FL163" s="185"/>
      <c r="FM163" s="185"/>
      <c r="FN163" s="185"/>
      <c r="FO163" s="185"/>
      <c r="FP163" s="185"/>
      <c r="FQ163" s="185"/>
      <c r="FR163" s="185"/>
      <c r="FS163" s="185"/>
      <c r="FT163" s="185"/>
      <c r="FU163" s="185"/>
      <c r="FV163" s="185"/>
      <c r="FW163" s="185"/>
      <c r="FX163" s="185"/>
      <c r="FY163" s="185"/>
      <c r="FZ163" s="185"/>
      <c r="GA163" s="185"/>
      <c r="GB163" s="185"/>
      <c r="GC163" s="185"/>
      <c r="GD163" s="185"/>
      <c r="GE163" s="185"/>
      <c r="GF163" s="185"/>
      <c r="GG163" s="185"/>
      <c r="GH163" s="185"/>
      <c r="GI163" s="185"/>
      <c r="GJ163" s="185"/>
      <c r="GK163" s="185"/>
      <c r="GL163" s="185"/>
      <c r="GM163" s="185"/>
      <c r="GN163" s="185"/>
      <c r="GO163" s="185"/>
      <c r="GP163" s="185"/>
      <c r="GQ163" s="185"/>
      <c r="GR163" s="185"/>
      <c r="GS163" s="185"/>
      <c r="GT163" s="185"/>
      <c r="GU163" s="185"/>
      <c r="GV163" s="185"/>
      <c r="GW163" s="185"/>
      <c r="GX163" s="185"/>
      <c r="GY163" s="185"/>
      <c r="GZ163" s="185"/>
      <c r="HA163" s="185"/>
      <c r="HB163" s="185"/>
      <c r="HC163" s="185"/>
      <c r="HD163" s="185"/>
      <c r="HE163" s="185"/>
      <c r="HF163" s="185"/>
      <c r="HG163" s="185"/>
      <c r="HH163" s="185"/>
      <c r="HI163" s="185"/>
      <c r="HJ163" s="185"/>
      <c r="HK163" s="185"/>
      <c r="HL163" s="185"/>
      <c r="HM163" s="185"/>
      <c r="HN163" s="185"/>
      <c r="HO163" s="185"/>
      <c r="HP163" s="185"/>
      <c r="HQ163" s="185"/>
      <c r="HR163" s="185"/>
      <c r="HS163" s="185"/>
      <c r="HT163" s="185"/>
      <c r="HU163" s="185"/>
      <c r="HV163" s="185"/>
      <c r="HW163" s="185"/>
      <c r="HX163" s="185"/>
      <c r="HY163" s="185"/>
      <c r="HZ163" s="185"/>
      <c r="IA163" s="185"/>
      <c r="IB163" s="185"/>
      <c r="IC163" s="185"/>
      <c r="ID163" s="185"/>
      <c r="IE163" s="185"/>
      <c r="IF163" s="185"/>
      <c r="IG163" s="185"/>
      <c r="IH163" s="185"/>
      <c r="II163" s="185"/>
      <c r="IJ163" s="185"/>
      <c r="IK163" s="185"/>
      <c r="IL163" s="185"/>
      <c r="IM163" s="185"/>
      <c r="IN163" s="185"/>
      <c r="IO163" s="185"/>
      <c r="IP163" s="185"/>
      <c r="IQ163" s="185"/>
      <c r="IR163" s="185"/>
      <c r="IS163" s="185"/>
      <c r="IT163" s="185"/>
      <c r="IU163" s="185"/>
      <c r="IV163" s="185"/>
      <c r="IW163" s="185"/>
    </row>
    <row r="164" customFormat="false" ht="15.75" hidden="true" customHeight="false" outlineLevel="0" collapsed="false">
      <c r="A164" s="182" t="s">
        <v>325</v>
      </c>
      <c r="B164" s="183" t="n">
        <f aca="false">38000/12</f>
        <v>3166.66666666667</v>
      </c>
      <c r="C164" s="183" t="n">
        <f aca="false">$B$164*C19</f>
        <v>0</v>
      </c>
      <c r="D164" s="183" t="n">
        <f aca="false">$B$164*D19*1.0775</f>
        <v>0</v>
      </c>
      <c r="E164" s="183" t="n">
        <f aca="false">$B$164*E19*1.0775</f>
        <v>0</v>
      </c>
      <c r="F164" s="183" t="n">
        <f aca="false">$B$164*F19*1.0775</f>
        <v>0</v>
      </c>
      <c r="G164" s="183" t="n">
        <f aca="false">$B$164*G19*1.0775</f>
        <v>0</v>
      </c>
      <c r="H164" s="183" t="n">
        <f aca="false">$B$164*H19*1.0775</f>
        <v>0</v>
      </c>
      <c r="I164" s="183" t="n">
        <f aca="false">$B$164*I19*1.0775</f>
        <v>0</v>
      </c>
      <c r="J164" s="183" t="n">
        <f aca="false">$B$164*J19*1.0775</f>
        <v>0</v>
      </c>
      <c r="K164" s="183" t="n">
        <f aca="false">$B$164*K19*1.0775</f>
        <v>0</v>
      </c>
      <c r="L164" s="183" t="n">
        <f aca="false">$B$164*L19*1.0775</f>
        <v>0</v>
      </c>
      <c r="M164" s="183" t="n">
        <f aca="false">$B$164*M19*1.0775</f>
        <v>0</v>
      </c>
      <c r="N164" s="183" t="n">
        <f aca="false">$B$164*N19*1.0775</f>
        <v>0</v>
      </c>
      <c r="O164" s="184" t="n">
        <f aca="false">SUM(C164:N164)</f>
        <v>0</v>
      </c>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85"/>
      <c r="BL164" s="185"/>
      <c r="BM164" s="185"/>
      <c r="BN164" s="185"/>
      <c r="BO164" s="185"/>
      <c r="BP164" s="185"/>
      <c r="BQ164" s="185"/>
      <c r="BR164" s="185"/>
      <c r="BS164" s="185"/>
      <c r="BT164" s="185"/>
      <c r="BU164" s="185"/>
      <c r="BV164" s="185"/>
      <c r="BW164" s="185"/>
      <c r="BX164" s="185"/>
      <c r="BY164" s="185"/>
      <c r="BZ164" s="185"/>
      <c r="CA164" s="185"/>
      <c r="CB164" s="185"/>
      <c r="CC164" s="185"/>
      <c r="CD164" s="185"/>
      <c r="CE164" s="185"/>
      <c r="CF164" s="185"/>
      <c r="CG164" s="185"/>
      <c r="CH164" s="185"/>
      <c r="CI164" s="185"/>
      <c r="CJ164" s="185"/>
      <c r="CK164" s="185"/>
      <c r="CL164" s="185"/>
      <c r="CM164" s="185"/>
      <c r="CN164" s="185"/>
      <c r="CO164" s="185"/>
      <c r="CP164" s="185"/>
      <c r="CQ164" s="185"/>
      <c r="CR164" s="185"/>
      <c r="CS164" s="185"/>
      <c r="CT164" s="185"/>
      <c r="CU164" s="185"/>
      <c r="CV164" s="185"/>
      <c r="CW164" s="185"/>
      <c r="CX164" s="185"/>
      <c r="CY164" s="185"/>
      <c r="CZ164" s="185"/>
      <c r="DA164" s="185"/>
      <c r="DB164" s="185"/>
      <c r="DC164" s="185"/>
      <c r="DD164" s="185"/>
      <c r="DE164" s="185"/>
      <c r="DF164" s="185"/>
      <c r="DG164" s="185"/>
      <c r="DH164" s="185"/>
      <c r="DI164" s="185"/>
      <c r="DJ164" s="185"/>
      <c r="DK164" s="185"/>
      <c r="DL164" s="185"/>
      <c r="DM164" s="185"/>
      <c r="DN164" s="185"/>
      <c r="DO164" s="185"/>
      <c r="DP164" s="185"/>
      <c r="DQ164" s="185"/>
      <c r="DR164" s="185"/>
      <c r="DS164" s="185"/>
      <c r="DT164" s="185"/>
      <c r="DU164" s="185"/>
      <c r="DV164" s="185"/>
      <c r="DW164" s="185"/>
      <c r="DX164" s="185"/>
      <c r="DY164" s="185"/>
      <c r="DZ164" s="185"/>
      <c r="EA164" s="185"/>
      <c r="EB164" s="185"/>
      <c r="EC164" s="185"/>
      <c r="ED164" s="185"/>
      <c r="EE164" s="185"/>
      <c r="EF164" s="185"/>
      <c r="EG164" s="185"/>
      <c r="EH164" s="185"/>
      <c r="EI164" s="185"/>
      <c r="EJ164" s="185"/>
      <c r="EK164" s="185"/>
      <c r="EL164" s="185"/>
      <c r="EM164" s="185"/>
      <c r="EN164" s="185"/>
      <c r="EO164" s="185"/>
      <c r="EP164" s="185"/>
      <c r="EQ164" s="185"/>
      <c r="ER164" s="185"/>
      <c r="ES164" s="185"/>
      <c r="ET164" s="185"/>
      <c r="EU164" s="185"/>
      <c r="EV164" s="185"/>
      <c r="EW164" s="185"/>
      <c r="EX164" s="185"/>
      <c r="EY164" s="185"/>
      <c r="EZ164" s="185"/>
      <c r="FA164" s="185"/>
      <c r="FB164" s="185"/>
      <c r="FC164" s="185"/>
      <c r="FD164" s="185"/>
      <c r="FE164" s="185"/>
      <c r="FF164" s="185"/>
      <c r="FG164" s="185"/>
      <c r="FH164" s="185"/>
      <c r="FI164" s="185"/>
      <c r="FJ164" s="185"/>
      <c r="FK164" s="185"/>
      <c r="FL164" s="185"/>
      <c r="FM164" s="185"/>
      <c r="FN164" s="185"/>
      <c r="FO164" s="185"/>
      <c r="FP164" s="185"/>
      <c r="FQ164" s="185"/>
      <c r="FR164" s="185"/>
      <c r="FS164" s="185"/>
      <c r="FT164" s="185"/>
      <c r="FU164" s="185"/>
      <c r="FV164" s="185"/>
      <c r="FW164" s="185"/>
      <c r="FX164" s="185"/>
      <c r="FY164" s="185"/>
      <c r="FZ164" s="185"/>
      <c r="GA164" s="185"/>
      <c r="GB164" s="185"/>
      <c r="GC164" s="185"/>
      <c r="GD164" s="185"/>
      <c r="GE164" s="185"/>
      <c r="GF164" s="185"/>
      <c r="GG164" s="185"/>
      <c r="GH164" s="185"/>
      <c r="GI164" s="185"/>
      <c r="GJ164" s="185"/>
      <c r="GK164" s="185"/>
      <c r="GL164" s="185"/>
      <c r="GM164" s="185"/>
      <c r="GN164" s="185"/>
      <c r="GO164" s="185"/>
      <c r="GP164" s="185"/>
      <c r="GQ164" s="185"/>
      <c r="GR164" s="185"/>
      <c r="GS164" s="185"/>
      <c r="GT164" s="185"/>
      <c r="GU164" s="185"/>
      <c r="GV164" s="185"/>
      <c r="GW164" s="185"/>
      <c r="GX164" s="185"/>
      <c r="GY164" s="185"/>
      <c r="GZ164" s="185"/>
      <c r="HA164" s="185"/>
      <c r="HB164" s="185"/>
      <c r="HC164" s="185"/>
      <c r="HD164" s="185"/>
      <c r="HE164" s="185"/>
      <c r="HF164" s="185"/>
      <c r="HG164" s="185"/>
      <c r="HH164" s="185"/>
      <c r="HI164" s="185"/>
      <c r="HJ164" s="185"/>
      <c r="HK164" s="185"/>
      <c r="HL164" s="185"/>
      <c r="HM164" s="185"/>
      <c r="HN164" s="185"/>
      <c r="HO164" s="185"/>
      <c r="HP164" s="185"/>
      <c r="HQ164" s="185"/>
      <c r="HR164" s="185"/>
      <c r="HS164" s="185"/>
      <c r="HT164" s="185"/>
      <c r="HU164" s="185"/>
      <c r="HV164" s="185"/>
      <c r="HW164" s="185"/>
      <c r="HX164" s="185"/>
      <c r="HY164" s="185"/>
      <c r="HZ164" s="185"/>
      <c r="IA164" s="185"/>
      <c r="IB164" s="185"/>
      <c r="IC164" s="185"/>
      <c r="ID164" s="185"/>
      <c r="IE164" s="185"/>
      <c r="IF164" s="185"/>
      <c r="IG164" s="185"/>
      <c r="IH164" s="185"/>
      <c r="II164" s="185"/>
      <c r="IJ164" s="185"/>
      <c r="IK164" s="185"/>
      <c r="IL164" s="185"/>
      <c r="IM164" s="185"/>
      <c r="IN164" s="185"/>
      <c r="IO164" s="185"/>
      <c r="IP164" s="185"/>
      <c r="IQ164" s="185"/>
      <c r="IR164" s="185"/>
      <c r="IS164" s="185"/>
      <c r="IT164" s="185"/>
      <c r="IU164" s="185"/>
      <c r="IV164" s="185"/>
      <c r="IW164" s="185"/>
    </row>
    <row r="165" customFormat="false" ht="15.75" hidden="true" customHeight="false" outlineLevel="0" collapsed="false">
      <c r="O165" s="184" t="n">
        <f aca="false">SUM(C165:N165)</f>
        <v>0</v>
      </c>
    </row>
    <row r="166" customFormat="false" ht="15.75" hidden="true" customHeight="false" outlineLevel="0" collapsed="false">
      <c r="O166" s="184" t="n">
        <f aca="false">SUM(C166:N166)</f>
        <v>0</v>
      </c>
    </row>
    <row r="167" customFormat="false" ht="15.75" hidden="true" customHeight="false" outlineLevel="0" collapsed="false">
      <c r="A167" s="182" t="s">
        <v>328</v>
      </c>
      <c r="B167" s="183"/>
      <c r="C167" s="183" t="n">
        <f aca="false">$B$167*C24</f>
        <v>0</v>
      </c>
      <c r="D167" s="183" t="n">
        <f aca="false">$B$167*D24*1.0775</f>
        <v>0</v>
      </c>
      <c r="E167" s="183" t="n">
        <f aca="false">$B$167*E24*1.0775</f>
        <v>0</v>
      </c>
      <c r="F167" s="183" t="n">
        <f aca="false">$B$167*F24*1.0775</f>
        <v>0</v>
      </c>
      <c r="G167" s="183" t="n">
        <f aca="false">$B$167*G24*1.0775</f>
        <v>0</v>
      </c>
      <c r="H167" s="183" t="n">
        <f aca="false">$B$167*H24*1.0775</f>
        <v>0</v>
      </c>
      <c r="I167" s="183" t="n">
        <f aca="false">$B$167*I24*1.0775</f>
        <v>0</v>
      </c>
      <c r="J167" s="183" t="n">
        <f aca="false">$B$167*J24*1.0775</f>
        <v>0</v>
      </c>
      <c r="K167" s="183" t="n">
        <f aca="false">$B$167*K24*1.0775</f>
        <v>0</v>
      </c>
      <c r="L167" s="183" t="n">
        <f aca="false">$B$167*L24*1.0775</f>
        <v>0</v>
      </c>
      <c r="M167" s="183" t="n">
        <f aca="false">$B$167*M24*1.0775</f>
        <v>0</v>
      </c>
      <c r="N167" s="183" t="n">
        <f aca="false">$B$167*N24*1.0775</f>
        <v>0</v>
      </c>
      <c r="O167" s="184" t="n">
        <f aca="false">SUM(C167:N167)</f>
        <v>0</v>
      </c>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85"/>
      <c r="BL167" s="185"/>
      <c r="BM167" s="185"/>
      <c r="BN167" s="185"/>
      <c r="BO167" s="185"/>
      <c r="BP167" s="185"/>
      <c r="BQ167" s="185"/>
      <c r="BR167" s="185"/>
      <c r="BS167" s="185"/>
      <c r="BT167" s="185"/>
      <c r="BU167" s="185"/>
      <c r="BV167" s="185"/>
      <c r="BW167" s="185"/>
      <c r="BX167" s="185"/>
      <c r="BY167" s="185"/>
      <c r="BZ167" s="185"/>
      <c r="CA167" s="185"/>
      <c r="CB167" s="185"/>
      <c r="CC167" s="185"/>
      <c r="CD167" s="185"/>
      <c r="CE167" s="185"/>
      <c r="CF167" s="185"/>
      <c r="CG167" s="185"/>
      <c r="CH167" s="185"/>
      <c r="CI167" s="185"/>
      <c r="CJ167" s="185"/>
      <c r="CK167" s="185"/>
      <c r="CL167" s="185"/>
      <c r="CM167" s="185"/>
      <c r="CN167" s="185"/>
      <c r="CO167" s="185"/>
      <c r="CP167" s="185"/>
      <c r="CQ167" s="185"/>
      <c r="CR167" s="185"/>
      <c r="CS167" s="185"/>
      <c r="CT167" s="185"/>
      <c r="CU167" s="185"/>
      <c r="CV167" s="185"/>
      <c r="CW167" s="185"/>
      <c r="CX167" s="185"/>
      <c r="CY167" s="185"/>
      <c r="CZ167" s="185"/>
      <c r="DA167" s="185"/>
      <c r="DB167" s="185"/>
      <c r="DC167" s="185"/>
      <c r="DD167" s="185"/>
      <c r="DE167" s="185"/>
      <c r="DF167" s="185"/>
      <c r="DG167" s="185"/>
      <c r="DH167" s="185"/>
      <c r="DI167" s="185"/>
      <c r="DJ167" s="185"/>
      <c r="DK167" s="185"/>
      <c r="DL167" s="185"/>
      <c r="DM167" s="185"/>
      <c r="DN167" s="185"/>
      <c r="DO167" s="185"/>
      <c r="DP167" s="185"/>
      <c r="DQ167" s="185"/>
      <c r="DR167" s="185"/>
      <c r="DS167" s="185"/>
      <c r="DT167" s="185"/>
      <c r="DU167" s="185"/>
      <c r="DV167" s="185"/>
      <c r="DW167" s="185"/>
      <c r="DX167" s="185"/>
      <c r="DY167" s="185"/>
      <c r="DZ167" s="185"/>
      <c r="EA167" s="185"/>
      <c r="EB167" s="185"/>
      <c r="EC167" s="185"/>
      <c r="ED167" s="185"/>
      <c r="EE167" s="185"/>
      <c r="EF167" s="185"/>
      <c r="EG167" s="185"/>
      <c r="EH167" s="185"/>
      <c r="EI167" s="185"/>
      <c r="EJ167" s="185"/>
      <c r="EK167" s="185"/>
      <c r="EL167" s="185"/>
      <c r="EM167" s="185"/>
      <c r="EN167" s="185"/>
      <c r="EO167" s="185"/>
      <c r="EP167" s="185"/>
      <c r="EQ167" s="185"/>
      <c r="ER167" s="185"/>
      <c r="ES167" s="185"/>
      <c r="ET167" s="185"/>
      <c r="EU167" s="185"/>
      <c r="EV167" s="185"/>
      <c r="EW167" s="185"/>
      <c r="EX167" s="185"/>
      <c r="EY167" s="185"/>
      <c r="EZ167" s="185"/>
      <c r="FA167" s="185"/>
      <c r="FB167" s="185"/>
      <c r="FC167" s="185"/>
      <c r="FD167" s="185"/>
      <c r="FE167" s="185"/>
      <c r="FF167" s="185"/>
      <c r="FG167" s="185"/>
      <c r="FH167" s="185"/>
      <c r="FI167" s="185"/>
      <c r="FJ167" s="185"/>
      <c r="FK167" s="185"/>
      <c r="FL167" s="185"/>
      <c r="FM167" s="185"/>
      <c r="FN167" s="185"/>
      <c r="FO167" s="185"/>
      <c r="FP167" s="185"/>
      <c r="FQ167" s="185"/>
      <c r="FR167" s="185"/>
      <c r="FS167" s="185"/>
      <c r="FT167" s="185"/>
      <c r="FU167" s="185"/>
      <c r="FV167" s="185"/>
      <c r="FW167" s="185"/>
      <c r="FX167" s="185"/>
      <c r="FY167" s="185"/>
      <c r="FZ167" s="185"/>
      <c r="GA167" s="185"/>
      <c r="GB167" s="185"/>
      <c r="GC167" s="185"/>
      <c r="GD167" s="185"/>
      <c r="GE167" s="185"/>
      <c r="GF167" s="185"/>
      <c r="GG167" s="185"/>
      <c r="GH167" s="185"/>
      <c r="GI167" s="185"/>
      <c r="GJ167" s="185"/>
      <c r="GK167" s="185"/>
      <c r="GL167" s="185"/>
      <c r="GM167" s="185"/>
      <c r="GN167" s="185"/>
      <c r="GO167" s="185"/>
      <c r="GP167" s="185"/>
      <c r="GQ167" s="185"/>
      <c r="GR167" s="185"/>
      <c r="GS167" s="185"/>
      <c r="GT167" s="185"/>
      <c r="GU167" s="185"/>
      <c r="GV167" s="185"/>
      <c r="GW167" s="185"/>
      <c r="GX167" s="185"/>
      <c r="GY167" s="185"/>
      <c r="GZ167" s="185"/>
      <c r="HA167" s="185"/>
      <c r="HB167" s="185"/>
      <c r="HC167" s="185"/>
      <c r="HD167" s="185"/>
      <c r="HE167" s="185"/>
      <c r="HF167" s="185"/>
      <c r="HG167" s="185"/>
      <c r="HH167" s="185"/>
      <c r="HI167" s="185"/>
      <c r="HJ167" s="185"/>
      <c r="HK167" s="185"/>
      <c r="HL167" s="185"/>
      <c r="HM167" s="185"/>
      <c r="HN167" s="185"/>
      <c r="HO167" s="185"/>
      <c r="HP167" s="185"/>
      <c r="HQ167" s="185"/>
      <c r="HR167" s="185"/>
      <c r="HS167" s="185"/>
      <c r="HT167" s="185"/>
      <c r="HU167" s="185"/>
      <c r="HV167" s="185"/>
      <c r="HW167" s="185"/>
      <c r="HX167" s="185"/>
      <c r="HY167" s="185"/>
      <c r="HZ167" s="185"/>
      <c r="IA167" s="185"/>
      <c r="IB167" s="185"/>
      <c r="IC167" s="185"/>
      <c r="ID167" s="185"/>
      <c r="IE167" s="185"/>
      <c r="IF167" s="185"/>
      <c r="IG167" s="185"/>
      <c r="IH167" s="185"/>
      <c r="II167" s="185"/>
      <c r="IJ167" s="185"/>
      <c r="IK167" s="185"/>
      <c r="IL167" s="185"/>
      <c r="IM167" s="185"/>
      <c r="IN167" s="185"/>
      <c r="IO167" s="185"/>
      <c r="IP167" s="185"/>
      <c r="IQ167" s="185"/>
      <c r="IR167" s="185"/>
      <c r="IS167" s="185"/>
      <c r="IT167" s="185"/>
      <c r="IU167" s="185"/>
      <c r="IV167" s="185"/>
      <c r="IW167" s="185"/>
    </row>
    <row r="168" customFormat="false" ht="15.75" hidden="true" customHeight="false" outlineLevel="0" collapsed="false">
      <c r="A168" s="182" t="s">
        <v>329</v>
      </c>
      <c r="B168" s="183"/>
      <c r="C168" s="183" t="n">
        <f aca="false">$B$168*C25</f>
        <v>0</v>
      </c>
      <c r="D168" s="183" t="n">
        <f aca="false">$B$168*D25*1.0775</f>
        <v>0</v>
      </c>
      <c r="E168" s="183" t="n">
        <f aca="false">$B$168*E25*1.0775</f>
        <v>0</v>
      </c>
      <c r="F168" s="183" t="n">
        <f aca="false">$B$168*F25*1.0775</f>
        <v>0</v>
      </c>
      <c r="G168" s="183" t="n">
        <f aca="false">$B$168*G25*1.0775</f>
        <v>0</v>
      </c>
      <c r="H168" s="183" t="n">
        <f aca="false">$B$168*H25*1.0775</f>
        <v>0</v>
      </c>
      <c r="I168" s="183" t="n">
        <f aca="false">$B$168*I25*1.0775</f>
        <v>0</v>
      </c>
      <c r="J168" s="183" t="n">
        <f aca="false">$B$168*J25*1.0775</f>
        <v>0</v>
      </c>
      <c r="K168" s="183" t="n">
        <f aca="false">$B$168*K25*1.0775</f>
        <v>0</v>
      </c>
      <c r="L168" s="183" t="n">
        <f aca="false">$B$168*L25*1.0775</f>
        <v>0</v>
      </c>
      <c r="M168" s="183" t="n">
        <f aca="false">$B$168*M25*1.0775</f>
        <v>0</v>
      </c>
      <c r="N168" s="183" t="n">
        <f aca="false">$B$168*N25*1.0775</f>
        <v>0</v>
      </c>
      <c r="O168" s="184" t="n">
        <f aca="false">SUM(C168:N168)</f>
        <v>0</v>
      </c>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5"/>
      <c r="BS168" s="185"/>
      <c r="BT168" s="185"/>
      <c r="BU168" s="185"/>
      <c r="BV168" s="185"/>
      <c r="BW168" s="185"/>
      <c r="BX168" s="185"/>
      <c r="BY168" s="185"/>
      <c r="BZ168" s="185"/>
      <c r="CA168" s="185"/>
      <c r="CB168" s="185"/>
      <c r="CC168" s="185"/>
      <c r="CD168" s="185"/>
      <c r="CE168" s="185"/>
      <c r="CF168" s="185"/>
      <c r="CG168" s="185"/>
      <c r="CH168" s="185"/>
      <c r="CI168" s="185"/>
      <c r="CJ168" s="185"/>
      <c r="CK168" s="185"/>
      <c r="CL168" s="185"/>
      <c r="CM168" s="185"/>
      <c r="CN168" s="185"/>
      <c r="CO168" s="185"/>
      <c r="CP168" s="185"/>
      <c r="CQ168" s="185"/>
      <c r="CR168" s="185"/>
      <c r="CS168" s="185"/>
      <c r="CT168" s="185"/>
      <c r="CU168" s="185"/>
      <c r="CV168" s="185"/>
      <c r="CW168" s="185"/>
      <c r="CX168" s="185"/>
      <c r="CY168" s="185"/>
      <c r="CZ168" s="185"/>
      <c r="DA168" s="185"/>
      <c r="DB168" s="185"/>
      <c r="DC168" s="185"/>
      <c r="DD168" s="185"/>
      <c r="DE168" s="185"/>
      <c r="DF168" s="185"/>
      <c r="DG168" s="185"/>
      <c r="DH168" s="185"/>
      <c r="DI168" s="185"/>
      <c r="DJ168" s="185"/>
      <c r="DK168" s="185"/>
      <c r="DL168" s="185"/>
      <c r="DM168" s="185"/>
      <c r="DN168" s="185"/>
      <c r="DO168" s="185"/>
      <c r="DP168" s="185"/>
      <c r="DQ168" s="185"/>
      <c r="DR168" s="185"/>
      <c r="DS168" s="185"/>
      <c r="DT168" s="185"/>
      <c r="DU168" s="185"/>
      <c r="DV168" s="185"/>
      <c r="DW168" s="185"/>
      <c r="DX168" s="185"/>
      <c r="DY168" s="185"/>
      <c r="DZ168" s="185"/>
      <c r="EA168" s="185"/>
      <c r="EB168" s="185"/>
      <c r="EC168" s="185"/>
      <c r="ED168" s="185"/>
      <c r="EE168" s="185"/>
      <c r="EF168" s="185"/>
      <c r="EG168" s="185"/>
      <c r="EH168" s="185"/>
      <c r="EI168" s="185"/>
      <c r="EJ168" s="185"/>
      <c r="EK168" s="185"/>
      <c r="EL168" s="185"/>
      <c r="EM168" s="185"/>
      <c r="EN168" s="185"/>
      <c r="EO168" s="185"/>
      <c r="EP168" s="185"/>
      <c r="EQ168" s="185"/>
      <c r="ER168" s="185"/>
      <c r="ES168" s="185"/>
      <c r="ET168" s="185"/>
      <c r="EU168" s="185"/>
      <c r="EV168" s="185"/>
      <c r="EW168" s="185"/>
      <c r="EX168" s="185"/>
      <c r="EY168" s="185"/>
      <c r="EZ168" s="185"/>
      <c r="FA168" s="185"/>
      <c r="FB168" s="185"/>
      <c r="FC168" s="185"/>
      <c r="FD168" s="185"/>
      <c r="FE168" s="185"/>
      <c r="FF168" s="185"/>
      <c r="FG168" s="185"/>
      <c r="FH168" s="185"/>
      <c r="FI168" s="185"/>
      <c r="FJ168" s="185"/>
      <c r="FK168" s="185"/>
      <c r="FL168" s="185"/>
      <c r="FM168" s="185"/>
      <c r="FN168" s="185"/>
      <c r="FO168" s="185"/>
      <c r="FP168" s="185"/>
      <c r="FQ168" s="185"/>
      <c r="FR168" s="185"/>
      <c r="FS168" s="185"/>
      <c r="FT168" s="185"/>
      <c r="FU168" s="185"/>
      <c r="FV168" s="185"/>
      <c r="FW168" s="185"/>
      <c r="FX168" s="185"/>
      <c r="FY168" s="185"/>
      <c r="FZ168" s="185"/>
      <c r="GA168" s="185"/>
      <c r="GB168" s="185"/>
      <c r="GC168" s="185"/>
      <c r="GD168" s="185"/>
      <c r="GE168" s="185"/>
      <c r="GF168" s="185"/>
      <c r="GG168" s="185"/>
      <c r="GH168" s="185"/>
      <c r="GI168" s="185"/>
      <c r="GJ168" s="185"/>
      <c r="GK168" s="185"/>
      <c r="GL168" s="185"/>
      <c r="GM168" s="185"/>
      <c r="GN168" s="185"/>
      <c r="GO168" s="185"/>
      <c r="GP168" s="185"/>
      <c r="GQ168" s="185"/>
      <c r="GR168" s="185"/>
      <c r="GS168" s="185"/>
      <c r="GT168" s="185"/>
      <c r="GU168" s="185"/>
      <c r="GV168" s="185"/>
      <c r="GW168" s="185"/>
      <c r="GX168" s="185"/>
      <c r="GY168" s="185"/>
      <c r="GZ168" s="185"/>
      <c r="HA168" s="185"/>
      <c r="HB168" s="185"/>
      <c r="HC168" s="185"/>
      <c r="HD168" s="185"/>
      <c r="HE168" s="185"/>
      <c r="HF168" s="185"/>
      <c r="HG168" s="185"/>
      <c r="HH168" s="185"/>
      <c r="HI168" s="185"/>
      <c r="HJ168" s="185"/>
      <c r="HK168" s="185"/>
      <c r="HL168" s="185"/>
      <c r="HM168" s="185"/>
      <c r="HN168" s="185"/>
      <c r="HO168" s="185"/>
      <c r="HP168" s="185"/>
      <c r="HQ168" s="185"/>
      <c r="HR168" s="185"/>
      <c r="HS168" s="185"/>
      <c r="HT168" s="185"/>
      <c r="HU168" s="185"/>
      <c r="HV168" s="185"/>
      <c r="HW168" s="185"/>
      <c r="HX168" s="185"/>
      <c r="HY168" s="185"/>
      <c r="HZ168" s="185"/>
      <c r="IA168" s="185"/>
      <c r="IB168" s="185"/>
      <c r="IC168" s="185"/>
      <c r="ID168" s="185"/>
      <c r="IE168" s="185"/>
      <c r="IF168" s="185"/>
      <c r="IG168" s="185"/>
      <c r="IH168" s="185"/>
      <c r="II168" s="185"/>
      <c r="IJ168" s="185"/>
      <c r="IK168" s="185"/>
      <c r="IL168" s="185"/>
      <c r="IM168" s="185"/>
      <c r="IN168" s="185"/>
      <c r="IO168" s="185"/>
      <c r="IP168" s="185"/>
      <c r="IQ168" s="185"/>
      <c r="IR168" s="185"/>
      <c r="IS168" s="185"/>
      <c r="IT168" s="185"/>
      <c r="IU168" s="185"/>
      <c r="IV168" s="185"/>
      <c r="IW168" s="185"/>
    </row>
    <row r="169" customFormat="false" ht="15.75" hidden="true" customHeight="false" outlineLevel="0" collapsed="false">
      <c r="A169" s="182" t="s">
        <v>330</v>
      </c>
      <c r="B169" s="183"/>
      <c r="C169" s="183" t="n">
        <f aca="false">$B$169*C26</f>
        <v>0</v>
      </c>
      <c r="D169" s="183" t="n">
        <f aca="false">$B$169*D26*1.0775</f>
        <v>0</v>
      </c>
      <c r="E169" s="183" t="n">
        <f aca="false">$B$169*E26*1.0775</f>
        <v>0</v>
      </c>
      <c r="F169" s="183" t="n">
        <f aca="false">$B$169*F26*1.0775</f>
        <v>0</v>
      </c>
      <c r="G169" s="183" t="n">
        <f aca="false">$B$169*G26*1.0775</f>
        <v>0</v>
      </c>
      <c r="H169" s="183" t="n">
        <f aca="false">$B$169*H26*1.0775</f>
        <v>0</v>
      </c>
      <c r="I169" s="183" t="n">
        <f aca="false">$B$169*I26*1.0775</f>
        <v>0</v>
      </c>
      <c r="J169" s="183" t="n">
        <f aca="false">$B$169*J26*1.0775</f>
        <v>0</v>
      </c>
      <c r="K169" s="183" t="n">
        <f aca="false">$B$169*K26*1.0775</f>
        <v>0</v>
      </c>
      <c r="L169" s="183" t="n">
        <f aca="false">$B$169*L26*1.0775</f>
        <v>0</v>
      </c>
      <c r="M169" s="183" t="n">
        <f aca="false">$B$169*M26*1.0775</f>
        <v>0</v>
      </c>
      <c r="N169" s="183" t="n">
        <f aca="false">$B$169*N26*1.0775</f>
        <v>0</v>
      </c>
      <c r="O169" s="184" t="n">
        <f aca="false">SUM(C169:N169)</f>
        <v>0</v>
      </c>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c r="CH169" s="185"/>
      <c r="CI169" s="185"/>
      <c r="CJ169" s="185"/>
      <c r="CK169" s="185"/>
      <c r="CL169" s="185"/>
      <c r="CM169" s="185"/>
      <c r="CN169" s="185"/>
      <c r="CO169" s="185"/>
      <c r="CP169" s="185"/>
      <c r="CQ169" s="185"/>
      <c r="CR169" s="185"/>
      <c r="CS169" s="185"/>
      <c r="CT169" s="185"/>
      <c r="CU169" s="185"/>
      <c r="CV169" s="185"/>
      <c r="CW169" s="185"/>
      <c r="CX169" s="185"/>
      <c r="CY169" s="185"/>
      <c r="CZ169" s="185"/>
      <c r="DA169" s="185"/>
      <c r="DB169" s="185"/>
      <c r="DC169" s="185"/>
      <c r="DD169" s="185"/>
      <c r="DE169" s="185"/>
      <c r="DF169" s="185"/>
      <c r="DG169" s="185"/>
      <c r="DH169" s="185"/>
      <c r="DI169" s="185"/>
      <c r="DJ169" s="185"/>
      <c r="DK169" s="185"/>
      <c r="DL169" s="185"/>
      <c r="DM169" s="185"/>
      <c r="DN169" s="185"/>
      <c r="DO169" s="185"/>
      <c r="DP169" s="185"/>
      <c r="DQ169" s="185"/>
      <c r="DR169" s="185"/>
      <c r="DS169" s="185"/>
      <c r="DT169" s="185"/>
      <c r="DU169" s="185"/>
      <c r="DV169" s="185"/>
      <c r="DW169" s="185"/>
      <c r="DX169" s="185"/>
      <c r="DY169" s="185"/>
      <c r="DZ169" s="185"/>
      <c r="EA169" s="185"/>
      <c r="EB169" s="185"/>
      <c r="EC169" s="185"/>
      <c r="ED169" s="185"/>
      <c r="EE169" s="185"/>
      <c r="EF169" s="185"/>
      <c r="EG169" s="185"/>
      <c r="EH169" s="185"/>
      <c r="EI169" s="185"/>
      <c r="EJ169" s="185"/>
      <c r="EK169" s="185"/>
      <c r="EL169" s="185"/>
      <c r="EM169" s="185"/>
      <c r="EN169" s="185"/>
      <c r="EO169" s="185"/>
      <c r="EP169" s="185"/>
      <c r="EQ169" s="185"/>
      <c r="ER169" s="185"/>
      <c r="ES169" s="185"/>
      <c r="ET169" s="185"/>
      <c r="EU169" s="185"/>
      <c r="EV169" s="185"/>
      <c r="EW169" s="185"/>
      <c r="EX169" s="185"/>
      <c r="EY169" s="185"/>
      <c r="EZ169" s="185"/>
      <c r="FA169" s="185"/>
      <c r="FB169" s="185"/>
      <c r="FC169" s="185"/>
      <c r="FD169" s="185"/>
      <c r="FE169" s="185"/>
      <c r="FF169" s="185"/>
      <c r="FG169" s="185"/>
      <c r="FH169" s="185"/>
      <c r="FI169" s="185"/>
      <c r="FJ169" s="185"/>
      <c r="FK169" s="185"/>
      <c r="FL169" s="185"/>
      <c r="FM169" s="185"/>
      <c r="FN169" s="185"/>
      <c r="FO169" s="185"/>
      <c r="FP169" s="185"/>
      <c r="FQ169" s="185"/>
      <c r="FR169" s="185"/>
      <c r="FS169" s="185"/>
      <c r="FT169" s="185"/>
      <c r="FU169" s="185"/>
      <c r="FV169" s="185"/>
      <c r="FW169" s="185"/>
      <c r="FX169" s="185"/>
      <c r="FY169" s="185"/>
      <c r="FZ169" s="185"/>
      <c r="GA169" s="185"/>
      <c r="GB169" s="185"/>
      <c r="GC169" s="185"/>
      <c r="GD169" s="185"/>
      <c r="GE169" s="185"/>
      <c r="GF169" s="185"/>
      <c r="GG169" s="185"/>
      <c r="GH169" s="185"/>
      <c r="GI169" s="185"/>
      <c r="GJ169" s="185"/>
      <c r="GK169" s="185"/>
      <c r="GL169" s="185"/>
      <c r="GM169" s="185"/>
      <c r="GN169" s="185"/>
      <c r="GO169" s="185"/>
      <c r="GP169" s="185"/>
      <c r="GQ169" s="185"/>
      <c r="GR169" s="185"/>
      <c r="GS169" s="185"/>
      <c r="GT169" s="185"/>
      <c r="GU169" s="185"/>
      <c r="GV169" s="185"/>
      <c r="GW169" s="185"/>
      <c r="GX169" s="185"/>
      <c r="GY169" s="185"/>
      <c r="GZ169" s="185"/>
      <c r="HA169" s="185"/>
      <c r="HB169" s="185"/>
      <c r="HC169" s="185"/>
      <c r="HD169" s="185"/>
      <c r="HE169" s="185"/>
      <c r="HF169" s="185"/>
      <c r="HG169" s="185"/>
      <c r="HH169" s="185"/>
      <c r="HI169" s="185"/>
      <c r="HJ169" s="185"/>
      <c r="HK169" s="185"/>
      <c r="HL169" s="185"/>
      <c r="HM169" s="185"/>
      <c r="HN169" s="185"/>
      <c r="HO169" s="185"/>
      <c r="HP169" s="185"/>
      <c r="HQ169" s="185"/>
      <c r="HR169" s="185"/>
      <c r="HS169" s="185"/>
      <c r="HT169" s="185"/>
      <c r="HU169" s="185"/>
      <c r="HV169" s="185"/>
      <c r="HW169" s="185"/>
      <c r="HX169" s="185"/>
      <c r="HY169" s="185"/>
      <c r="HZ169" s="185"/>
      <c r="IA169" s="185"/>
      <c r="IB169" s="185"/>
      <c r="IC169" s="185"/>
      <c r="ID169" s="185"/>
      <c r="IE169" s="185"/>
      <c r="IF169" s="185"/>
      <c r="IG169" s="185"/>
      <c r="IH169" s="185"/>
      <c r="II169" s="185"/>
      <c r="IJ169" s="185"/>
      <c r="IK169" s="185"/>
      <c r="IL169" s="185"/>
      <c r="IM169" s="185"/>
      <c r="IN169" s="185"/>
      <c r="IO169" s="185"/>
      <c r="IP169" s="185"/>
      <c r="IQ169" s="185"/>
      <c r="IR169" s="185"/>
      <c r="IS169" s="185"/>
      <c r="IT169" s="185"/>
      <c r="IU169" s="185"/>
      <c r="IV169" s="185"/>
      <c r="IW169" s="185"/>
    </row>
    <row r="170" customFormat="false" ht="15.75" hidden="true" customHeight="false" outlineLevel="0" collapsed="false">
      <c r="O170" s="184" t="n">
        <f aca="false">SUM(C170:N170)</f>
        <v>0</v>
      </c>
    </row>
    <row r="171" customFormat="false" ht="15.75" hidden="true" customHeight="false" outlineLevel="0" collapsed="false">
      <c r="A171" s="182" t="s">
        <v>332</v>
      </c>
      <c r="B171" s="183" t="n">
        <f aca="false">35000/12</f>
        <v>2916.66666666667</v>
      </c>
      <c r="C171" s="183" t="n">
        <f aca="false">$B$171*C28</f>
        <v>0</v>
      </c>
      <c r="D171" s="183" t="n">
        <f aca="false">$B$171*D28*1.0775</f>
        <v>0</v>
      </c>
      <c r="E171" s="183" t="n">
        <f aca="false">$B$171*E28*1.0775</f>
        <v>0</v>
      </c>
      <c r="F171" s="183" t="n">
        <f aca="false">$B$171*F28*1.0775</f>
        <v>0</v>
      </c>
      <c r="G171" s="183" t="n">
        <f aca="false">$B$171*G28*1.0775</f>
        <v>0</v>
      </c>
      <c r="H171" s="183" t="n">
        <f aca="false">$B$171*H28*1.0775</f>
        <v>0</v>
      </c>
      <c r="I171" s="183" t="n">
        <f aca="false">$B$171*I28*1.0775</f>
        <v>0</v>
      </c>
      <c r="J171" s="183" t="n">
        <f aca="false">$B$171*J28*1.0775</f>
        <v>0</v>
      </c>
      <c r="K171" s="183" t="n">
        <f aca="false">$B$171*K28*1.0775</f>
        <v>0</v>
      </c>
      <c r="L171" s="183" t="n">
        <f aca="false">$B$171*L28*1.0775</f>
        <v>0</v>
      </c>
      <c r="M171" s="183" t="n">
        <f aca="false">$B$171*M28*1.0775</f>
        <v>0</v>
      </c>
      <c r="N171" s="183" t="n">
        <f aca="false">$B$171*N28*1.0775</f>
        <v>0</v>
      </c>
      <c r="O171" s="184" t="n">
        <f aca="false">SUM(C171:N171)</f>
        <v>0</v>
      </c>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85"/>
      <c r="BL171" s="185"/>
      <c r="BM171" s="185"/>
      <c r="BN171" s="185"/>
      <c r="BO171" s="185"/>
      <c r="BP171" s="185"/>
      <c r="BQ171" s="185"/>
      <c r="BR171" s="185"/>
      <c r="BS171" s="185"/>
      <c r="BT171" s="185"/>
      <c r="BU171" s="185"/>
      <c r="BV171" s="185"/>
      <c r="BW171" s="185"/>
      <c r="BX171" s="185"/>
      <c r="BY171" s="185"/>
      <c r="BZ171" s="185"/>
      <c r="CA171" s="185"/>
      <c r="CB171" s="185"/>
      <c r="CC171" s="185"/>
      <c r="CD171" s="185"/>
      <c r="CE171" s="185"/>
      <c r="CF171" s="185"/>
      <c r="CG171" s="185"/>
      <c r="CH171" s="185"/>
      <c r="CI171" s="185"/>
      <c r="CJ171" s="185"/>
      <c r="CK171" s="185"/>
      <c r="CL171" s="185"/>
      <c r="CM171" s="185"/>
      <c r="CN171" s="185"/>
      <c r="CO171" s="185"/>
      <c r="CP171" s="185"/>
      <c r="CQ171" s="185"/>
      <c r="CR171" s="185"/>
      <c r="CS171" s="185"/>
      <c r="CT171" s="185"/>
      <c r="CU171" s="185"/>
      <c r="CV171" s="185"/>
      <c r="CW171" s="185"/>
      <c r="CX171" s="185"/>
      <c r="CY171" s="185"/>
      <c r="CZ171" s="185"/>
      <c r="DA171" s="185"/>
      <c r="DB171" s="185"/>
      <c r="DC171" s="185"/>
      <c r="DD171" s="185"/>
      <c r="DE171" s="185"/>
      <c r="DF171" s="185"/>
      <c r="DG171" s="185"/>
      <c r="DH171" s="185"/>
      <c r="DI171" s="185"/>
      <c r="DJ171" s="185"/>
      <c r="DK171" s="185"/>
      <c r="DL171" s="185"/>
      <c r="DM171" s="185"/>
      <c r="DN171" s="185"/>
      <c r="DO171" s="185"/>
      <c r="DP171" s="185"/>
      <c r="DQ171" s="185"/>
      <c r="DR171" s="185"/>
      <c r="DS171" s="185"/>
      <c r="DT171" s="185"/>
      <c r="DU171" s="185"/>
      <c r="DV171" s="185"/>
      <c r="DW171" s="185"/>
      <c r="DX171" s="185"/>
      <c r="DY171" s="185"/>
      <c r="DZ171" s="185"/>
      <c r="EA171" s="185"/>
      <c r="EB171" s="185"/>
      <c r="EC171" s="185"/>
      <c r="ED171" s="185"/>
      <c r="EE171" s="185"/>
      <c r="EF171" s="185"/>
      <c r="EG171" s="185"/>
      <c r="EH171" s="185"/>
      <c r="EI171" s="185"/>
      <c r="EJ171" s="185"/>
      <c r="EK171" s="185"/>
      <c r="EL171" s="185"/>
      <c r="EM171" s="185"/>
      <c r="EN171" s="185"/>
      <c r="EO171" s="185"/>
      <c r="EP171" s="185"/>
      <c r="EQ171" s="185"/>
      <c r="ER171" s="185"/>
      <c r="ES171" s="185"/>
      <c r="ET171" s="185"/>
      <c r="EU171" s="185"/>
      <c r="EV171" s="185"/>
      <c r="EW171" s="185"/>
      <c r="EX171" s="185"/>
      <c r="EY171" s="185"/>
      <c r="EZ171" s="185"/>
      <c r="FA171" s="185"/>
      <c r="FB171" s="185"/>
      <c r="FC171" s="185"/>
      <c r="FD171" s="185"/>
      <c r="FE171" s="185"/>
      <c r="FF171" s="185"/>
      <c r="FG171" s="185"/>
      <c r="FH171" s="185"/>
      <c r="FI171" s="185"/>
      <c r="FJ171" s="185"/>
      <c r="FK171" s="185"/>
      <c r="FL171" s="185"/>
      <c r="FM171" s="185"/>
      <c r="FN171" s="185"/>
      <c r="FO171" s="185"/>
      <c r="FP171" s="185"/>
      <c r="FQ171" s="185"/>
      <c r="FR171" s="185"/>
      <c r="FS171" s="185"/>
      <c r="FT171" s="185"/>
      <c r="FU171" s="185"/>
      <c r="FV171" s="185"/>
      <c r="FW171" s="185"/>
      <c r="FX171" s="185"/>
      <c r="FY171" s="185"/>
      <c r="FZ171" s="185"/>
      <c r="GA171" s="185"/>
      <c r="GB171" s="185"/>
      <c r="GC171" s="185"/>
      <c r="GD171" s="185"/>
      <c r="GE171" s="185"/>
      <c r="GF171" s="185"/>
      <c r="GG171" s="185"/>
      <c r="GH171" s="185"/>
      <c r="GI171" s="185"/>
      <c r="GJ171" s="185"/>
      <c r="GK171" s="185"/>
      <c r="GL171" s="185"/>
      <c r="GM171" s="185"/>
      <c r="GN171" s="185"/>
      <c r="GO171" s="185"/>
      <c r="GP171" s="185"/>
      <c r="GQ171" s="185"/>
      <c r="GR171" s="185"/>
      <c r="GS171" s="185"/>
      <c r="GT171" s="185"/>
      <c r="GU171" s="185"/>
      <c r="GV171" s="185"/>
      <c r="GW171" s="185"/>
      <c r="GX171" s="185"/>
      <c r="GY171" s="185"/>
      <c r="GZ171" s="185"/>
      <c r="HA171" s="185"/>
      <c r="HB171" s="185"/>
      <c r="HC171" s="185"/>
      <c r="HD171" s="185"/>
      <c r="HE171" s="185"/>
      <c r="HF171" s="185"/>
      <c r="HG171" s="185"/>
      <c r="HH171" s="185"/>
      <c r="HI171" s="185"/>
      <c r="HJ171" s="185"/>
      <c r="HK171" s="185"/>
      <c r="HL171" s="185"/>
      <c r="HM171" s="185"/>
      <c r="HN171" s="185"/>
      <c r="HO171" s="185"/>
      <c r="HP171" s="185"/>
      <c r="HQ171" s="185"/>
      <c r="HR171" s="185"/>
      <c r="HS171" s="185"/>
      <c r="HT171" s="185"/>
      <c r="HU171" s="185"/>
      <c r="HV171" s="185"/>
      <c r="HW171" s="185"/>
      <c r="HX171" s="185"/>
      <c r="HY171" s="185"/>
      <c r="HZ171" s="185"/>
      <c r="IA171" s="185"/>
      <c r="IB171" s="185"/>
      <c r="IC171" s="185"/>
      <c r="ID171" s="185"/>
      <c r="IE171" s="185"/>
      <c r="IF171" s="185"/>
      <c r="IG171" s="185"/>
      <c r="IH171" s="185"/>
      <c r="II171" s="185"/>
      <c r="IJ171" s="185"/>
      <c r="IK171" s="185"/>
      <c r="IL171" s="185"/>
      <c r="IM171" s="185"/>
      <c r="IN171" s="185"/>
      <c r="IO171" s="185"/>
      <c r="IP171" s="185"/>
      <c r="IQ171" s="185"/>
      <c r="IR171" s="185"/>
      <c r="IS171" s="185"/>
      <c r="IT171" s="185"/>
      <c r="IU171" s="185"/>
      <c r="IV171" s="185"/>
      <c r="IW171" s="185"/>
    </row>
    <row r="172" customFormat="false" ht="15.75" hidden="true" customHeight="false" outlineLevel="0" collapsed="false">
      <c r="A172" s="182" t="s">
        <v>333</v>
      </c>
      <c r="B172" s="183" t="n">
        <f aca="false">50000/12</f>
        <v>4166.66666666667</v>
      </c>
      <c r="C172" s="183" t="n">
        <f aca="false">$B$172*C29</f>
        <v>0</v>
      </c>
      <c r="D172" s="183" t="n">
        <f aca="false">$B$172*D29*1.0775</f>
        <v>0</v>
      </c>
      <c r="E172" s="183" t="n">
        <f aca="false">$B$172*E29*1.0775</f>
        <v>0</v>
      </c>
      <c r="F172" s="183" t="n">
        <f aca="false">$B$172*F29*1.0775</f>
        <v>0</v>
      </c>
      <c r="G172" s="183" t="n">
        <f aca="false">$B$172*G29*1.0775</f>
        <v>0</v>
      </c>
      <c r="H172" s="183" t="n">
        <f aca="false">$B$172*H29*1.0775</f>
        <v>0</v>
      </c>
      <c r="I172" s="183" t="n">
        <f aca="false">$B$172*I29*1.0775</f>
        <v>0</v>
      </c>
      <c r="J172" s="183" t="n">
        <f aca="false">$B$172*J29*1.0775</f>
        <v>0</v>
      </c>
      <c r="K172" s="183" t="n">
        <f aca="false">$B$172*K29*1.0775</f>
        <v>0</v>
      </c>
      <c r="L172" s="183" t="n">
        <f aca="false">$B$172*L29*1.0775</f>
        <v>0</v>
      </c>
      <c r="M172" s="183" t="n">
        <f aca="false">$B$172*M29*1.0775</f>
        <v>0</v>
      </c>
      <c r="N172" s="183" t="n">
        <f aca="false">$B$172*N29*1.0775</f>
        <v>0</v>
      </c>
      <c r="O172" s="184" t="n">
        <f aca="false">SUM(C172:N172)</f>
        <v>0</v>
      </c>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5"/>
      <c r="BQ172" s="185"/>
      <c r="BR172" s="185"/>
      <c r="BS172" s="185"/>
      <c r="BT172" s="185"/>
      <c r="BU172" s="185"/>
      <c r="BV172" s="185"/>
      <c r="BW172" s="185"/>
      <c r="BX172" s="185"/>
      <c r="BY172" s="185"/>
      <c r="BZ172" s="185"/>
      <c r="CA172" s="185"/>
      <c r="CB172" s="185"/>
      <c r="CC172" s="185"/>
      <c r="CD172" s="185"/>
      <c r="CE172" s="185"/>
      <c r="CF172" s="185"/>
      <c r="CG172" s="185"/>
      <c r="CH172" s="185"/>
      <c r="CI172" s="185"/>
      <c r="CJ172" s="185"/>
      <c r="CK172" s="185"/>
      <c r="CL172" s="185"/>
      <c r="CM172" s="185"/>
      <c r="CN172" s="185"/>
      <c r="CO172" s="185"/>
      <c r="CP172" s="185"/>
      <c r="CQ172" s="185"/>
      <c r="CR172" s="185"/>
      <c r="CS172" s="185"/>
      <c r="CT172" s="185"/>
      <c r="CU172" s="185"/>
      <c r="CV172" s="185"/>
      <c r="CW172" s="185"/>
      <c r="CX172" s="185"/>
      <c r="CY172" s="185"/>
      <c r="CZ172" s="185"/>
      <c r="DA172" s="185"/>
      <c r="DB172" s="185"/>
      <c r="DC172" s="185"/>
      <c r="DD172" s="185"/>
      <c r="DE172" s="185"/>
      <c r="DF172" s="185"/>
      <c r="DG172" s="185"/>
      <c r="DH172" s="185"/>
      <c r="DI172" s="185"/>
      <c r="DJ172" s="185"/>
      <c r="DK172" s="185"/>
      <c r="DL172" s="185"/>
      <c r="DM172" s="185"/>
      <c r="DN172" s="185"/>
      <c r="DO172" s="185"/>
      <c r="DP172" s="185"/>
      <c r="DQ172" s="185"/>
      <c r="DR172" s="185"/>
      <c r="DS172" s="185"/>
      <c r="DT172" s="185"/>
      <c r="DU172" s="185"/>
      <c r="DV172" s="185"/>
      <c r="DW172" s="185"/>
      <c r="DX172" s="185"/>
      <c r="DY172" s="185"/>
      <c r="DZ172" s="185"/>
      <c r="EA172" s="185"/>
      <c r="EB172" s="185"/>
      <c r="EC172" s="185"/>
      <c r="ED172" s="185"/>
      <c r="EE172" s="185"/>
      <c r="EF172" s="185"/>
      <c r="EG172" s="185"/>
      <c r="EH172" s="185"/>
      <c r="EI172" s="185"/>
      <c r="EJ172" s="185"/>
      <c r="EK172" s="185"/>
      <c r="EL172" s="185"/>
      <c r="EM172" s="185"/>
      <c r="EN172" s="185"/>
      <c r="EO172" s="185"/>
      <c r="EP172" s="185"/>
      <c r="EQ172" s="185"/>
      <c r="ER172" s="185"/>
      <c r="ES172" s="185"/>
      <c r="ET172" s="185"/>
      <c r="EU172" s="185"/>
      <c r="EV172" s="185"/>
      <c r="EW172" s="185"/>
      <c r="EX172" s="185"/>
      <c r="EY172" s="185"/>
      <c r="EZ172" s="185"/>
      <c r="FA172" s="185"/>
      <c r="FB172" s="185"/>
      <c r="FC172" s="185"/>
      <c r="FD172" s="185"/>
      <c r="FE172" s="185"/>
      <c r="FF172" s="185"/>
      <c r="FG172" s="185"/>
      <c r="FH172" s="185"/>
      <c r="FI172" s="185"/>
      <c r="FJ172" s="185"/>
      <c r="FK172" s="185"/>
      <c r="FL172" s="185"/>
      <c r="FM172" s="185"/>
      <c r="FN172" s="185"/>
      <c r="FO172" s="185"/>
      <c r="FP172" s="185"/>
      <c r="FQ172" s="185"/>
      <c r="FR172" s="185"/>
      <c r="FS172" s="185"/>
      <c r="FT172" s="185"/>
      <c r="FU172" s="185"/>
      <c r="FV172" s="185"/>
      <c r="FW172" s="185"/>
      <c r="FX172" s="185"/>
      <c r="FY172" s="185"/>
      <c r="FZ172" s="185"/>
      <c r="GA172" s="185"/>
      <c r="GB172" s="185"/>
      <c r="GC172" s="185"/>
      <c r="GD172" s="185"/>
      <c r="GE172" s="185"/>
      <c r="GF172" s="185"/>
      <c r="GG172" s="185"/>
      <c r="GH172" s="185"/>
      <c r="GI172" s="185"/>
      <c r="GJ172" s="185"/>
      <c r="GK172" s="185"/>
      <c r="GL172" s="185"/>
      <c r="GM172" s="185"/>
      <c r="GN172" s="185"/>
      <c r="GO172" s="185"/>
      <c r="GP172" s="185"/>
      <c r="GQ172" s="185"/>
      <c r="GR172" s="185"/>
      <c r="GS172" s="185"/>
      <c r="GT172" s="185"/>
      <c r="GU172" s="185"/>
      <c r="GV172" s="185"/>
      <c r="GW172" s="185"/>
      <c r="GX172" s="185"/>
      <c r="GY172" s="185"/>
      <c r="GZ172" s="185"/>
      <c r="HA172" s="185"/>
      <c r="HB172" s="185"/>
      <c r="HC172" s="185"/>
      <c r="HD172" s="185"/>
      <c r="HE172" s="185"/>
      <c r="HF172" s="185"/>
      <c r="HG172" s="185"/>
      <c r="HH172" s="185"/>
      <c r="HI172" s="185"/>
      <c r="HJ172" s="185"/>
      <c r="HK172" s="185"/>
      <c r="HL172" s="185"/>
      <c r="HM172" s="185"/>
      <c r="HN172" s="185"/>
      <c r="HO172" s="185"/>
      <c r="HP172" s="185"/>
      <c r="HQ172" s="185"/>
      <c r="HR172" s="185"/>
      <c r="HS172" s="185"/>
      <c r="HT172" s="185"/>
      <c r="HU172" s="185"/>
      <c r="HV172" s="185"/>
      <c r="HW172" s="185"/>
      <c r="HX172" s="185"/>
      <c r="HY172" s="185"/>
      <c r="HZ172" s="185"/>
      <c r="IA172" s="185"/>
      <c r="IB172" s="185"/>
      <c r="IC172" s="185"/>
      <c r="ID172" s="185"/>
      <c r="IE172" s="185"/>
      <c r="IF172" s="185"/>
      <c r="IG172" s="185"/>
      <c r="IH172" s="185"/>
      <c r="II172" s="185"/>
      <c r="IJ172" s="185"/>
      <c r="IK172" s="185"/>
      <c r="IL172" s="185"/>
      <c r="IM172" s="185"/>
      <c r="IN172" s="185"/>
      <c r="IO172" s="185"/>
      <c r="IP172" s="185"/>
      <c r="IQ172" s="185"/>
      <c r="IR172" s="185"/>
      <c r="IS172" s="185"/>
      <c r="IT172" s="185"/>
      <c r="IU172" s="185"/>
      <c r="IV172" s="185"/>
      <c r="IW172" s="185"/>
    </row>
    <row r="173" customFormat="false" ht="15.75" hidden="true" customHeight="false" outlineLevel="0" collapsed="false">
      <c r="A173" s="186" t="s">
        <v>334</v>
      </c>
      <c r="B173" s="187"/>
      <c r="C173" s="188" t="n">
        <f aca="false">SUM(C157:C172)</f>
        <v>0</v>
      </c>
      <c r="D173" s="188" t="n">
        <f aca="false">SUM(D157:D172)</f>
        <v>0</v>
      </c>
      <c r="E173" s="188" t="n">
        <f aca="false">SUM(E157:E172)</f>
        <v>0</v>
      </c>
      <c r="F173" s="188" t="n">
        <f aca="false">SUM(F157:F172)</f>
        <v>0</v>
      </c>
      <c r="G173" s="188" t="n">
        <f aca="false">SUM(G157:G172)</f>
        <v>0</v>
      </c>
      <c r="H173" s="188" t="n">
        <f aca="false">SUM(H157:H172)</f>
        <v>0</v>
      </c>
      <c r="I173" s="188" t="n">
        <f aca="false">SUM(I157:I172)</f>
        <v>0</v>
      </c>
      <c r="J173" s="188" t="n">
        <f aca="false">SUM(J157:J172)</f>
        <v>0</v>
      </c>
      <c r="K173" s="188" t="n">
        <f aca="false">SUM(K157:K172)</f>
        <v>0</v>
      </c>
      <c r="L173" s="188" t="n">
        <f aca="false">SUM(L157:L172)</f>
        <v>0</v>
      </c>
      <c r="M173" s="188" t="n">
        <f aca="false">SUM(M157:M172)</f>
        <v>0</v>
      </c>
      <c r="N173" s="188" t="n">
        <f aca="false">SUM(N157:N172)</f>
        <v>0</v>
      </c>
      <c r="O173" s="189" t="n">
        <f aca="false">SUM(O157:O172)</f>
        <v>0</v>
      </c>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85"/>
      <c r="BL173" s="185"/>
      <c r="BM173" s="185"/>
      <c r="BN173" s="185"/>
      <c r="BO173" s="185"/>
      <c r="BP173" s="185"/>
      <c r="BQ173" s="185"/>
      <c r="BR173" s="185"/>
      <c r="BS173" s="185"/>
      <c r="BT173" s="185"/>
      <c r="BU173" s="185"/>
      <c r="BV173" s="185"/>
      <c r="BW173" s="185"/>
      <c r="BX173" s="185"/>
      <c r="BY173" s="185"/>
      <c r="BZ173" s="185"/>
      <c r="CA173" s="185"/>
      <c r="CB173" s="185"/>
      <c r="CC173" s="185"/>
      <c r="CD173" s="185"/>
      <c r="CE173" s="185"/>
      <c r="CF173" s="185"/>
      <c r="CG173" s="185"/>
      <c r="CH173" s="185"/>
      <c r="CI173" s="185"/>
      <c r="CJ173" s="185"/>
      <c r="CK173" s="185"/>
      <c r="CL173" s="185"/>
      <c r="CM173" s="185"/>
      <c r="CN173" s="185"/>
      <c r="CO173" s="185"/>
      <c r="CP173" s="185"/>
      <c r="CQ173" s="185"/>
      <c r="CR173" s="185"/>
      <c r="CS173" s="185"/>
      <c r="CT173" s="185"/>
      <c r="CU173" s="185"/>
      <c r="CV173" s="185"/>
      <c r="CW173" s="185"/>
      <c r="CX173" s="185"/>
      <c r="CY173" s="185"/>
      <c r="CZ173" s="185"/>
      <c r="DA173" s="185"/>
      <c r="DB173" s="185"/>
      <c r="DC173" s="185"/>
      <c r="DD173" s="185"/>
      <c r="DE173" s="185"/>
      <c r="DF173" s="185"/>
      <c r="DG173" s="185"/>
      <c r="DH173" s="185"/>
      <c r="DI173" s="185"/>
      <c r="DJ173" s="185"/>
      <c r="DK173" s="185"/>
      <c r="DL173" s="185"/>
      <c r="DM173" s="185"/>
      <c r="DN173" s="185"/>
      <c r="DO173" s="185"/>
      <c r="DP173" s="185"/>
      <c r="DQ173" s="185"/>
      <c r="DR173" s="185"/>
      <c r="DS173" s="185"/>
      <c r="DT173" s="185"/>
      <c r="DU173" s="185"/>
      <c r="DV173" s="185"/>
      <c r="DW173" s="185"/>
      <c r="DX173" s="185"/>
      <c r="DY173" s="185"/>
      <c r="DZ173" s="185"/>
      <c r="EA173" s="185"/>
      <c r="EB173" s="185"/>
      <c r="EC173" s="185"/>
      <c r="ED173" s="185"/>
      <c r="EE173" s="185"/>
      <c r="EF173" s="185"/>
      <c r="EG173" s="185"/>
      <c r="EH173" s="185"/>
      <c r="EI173" s="185"/>
      <c r="EJ173" s="185"/>
      <c r="EK173" s="185"/>
      <c r="EL173" s="185"/>
      <c r="EM173" s="185"/>
      <c r="EN173" s="185"/>
      <c r="EO173" s="185"/>
      <c r="EP173" s="185"/>
      <c r="EQ173" s="185"/>
      <c r="ER173" s="185"/>
      <c r="ES173" s="185"/>
      <c r="ET173" s="185"/>
      <c r="EU173" s="185"/>
      <c r="EV173" s="185"/>
      <c r="EW173" s="185"/>
      <c r="EX173" s="185"/>
      <c r="EY173" s="185"/>
      <c r="EZ173" s="185"/>
      <c r="FA173" s="185"/>
      <c r="FB173" s="185"/>
      <c r="FC173" s="185"/>
      <c r="FD173" s="185"/>
      <c r="FE173" s="185"/>
      <c r="FF173" s="185"/>
      <c r="FG173" s="185"/>
      <c r="FH173" s="185"/>
      <c r="FI173" s="185"/>
      <c r="FJ173" s="185"/>
      <c r="FK173" s="185"/>
      <c r="FL173" s="185"/>
      <c r="FM173" s="185"/>
      <c r="FN173" s="185"/>
      <c r="FO173" s="185"/>
      <c r="FP173" s="185"/>
      <c r="FQ173" s="185"/>
      <c r="FR173" s="185"/>
      <c r="FS173" s="185"/>
      <c r="FT173" s="185"/>
      <c r="FU173" s="185"/>
      <c r="FV173" s="185"/>
      <c r="FW173" s="185"/>
      <c r="FX173" s="185"/>
      <c r="FY173" s="185"/>
      <c r="FZ173" s="185"/>
      <c r="GA173" s="185"/>
      <c r="GB173" s="185"/>
      <c r="GC173" s="185"/>
      <c r="GD173" s="185"/>
      <c r="GE173" s="185"/>
      <c r="GF173" s="185"/>
      <c r="GG173" s="185"/>
      <c r="GH173" s="185"/>
      <c r="GI173" s="185"/>
      <c r="GJ173" s="185"/>
      <c r="GK173" s="185"/>
      <c r="GL173" s="185"/>
      <c r="GM173" s="185"/>
      <c r="GN173" s="185"/>
      <c r="GO173" s="185"/>
      <c r="GP173" s="185"/>
      <c r="GQ173" s="185"/>
      <c r="GR173" s="185"/>
      <c r="GS173" s="185"/>
      <c r="GT173" s="185"/>
      <c r="GU173" s="185"/>
      <c r="GV173" s="185"/>
      <c r="GW173" s="185"/>
      <c r="GX173" s="185"/>
      <c r="GY173" s="185"/>
      <c r="GZ173" s="185"/>
      <c r="HA173" s="185"/>
      <c r="HB173" s="185"/>
      <c r="HC173" s="185"/>
      <c r="HD173" s="185"/>
      <c r="HE173" s="185"/>
      <c r="HF173" s="185"/>
      <c r="HG173" s="185"/>
      <c r="HH173" s="185"/>
      <c r="HI173" s="185"/>
      <c r="HJ173" s="185"/>
      <c r="HK173" s="185"/>
      <c r="HL173" s="185"/>
      <c r="HM173" s="185"/>
      <c r="HN173" s="185"/>
      <c r="HO173" s="185"/>
      <c r="HP173" s="185"/>
      <c r="HQ173" s="185"/>
      <c r="HR173" s="185"/>
      <c r="HS173" s="185"/>
      <c r="HT173" s="185"/>
      <c r="HU173" s="185"/>
      <c r="HV173" s="185"/>
      <c r="HW173" s="185"/>
      <c r="HX173" s="185"/>
      <c r="HY173" s="185"/>
      <c r="HZ173" s="185"/>
      <c r="IA173" s="185"/>
      <c r="IB173" s="185"/>
      <c r="IC173" s="185"/>
      <c r="ID173" s="185"/>
      <c r="IE173" s="185"/>
      <c r="IF173" s="185"/>
      <c r="IG173" s="185"/>
      <c r="IH173" s="185"/>
      <c r="II173" s="185"/>
      <c r="IJ173" s="185"/>
      <c r="IK173" s="185"/>
      <c r="IL173" s="185"/>
      <c r="IM173" s="185"/>
      <c r="IN173" s="185"/>
      <c r="IO173" s="185"/>
      <c r="IP173" s="185"/>
      <c r="IQ173" s="185"/>
      <c r="IR173" s="185"/>
      <c r="IS173" s="185"/>
      <c r="IT173" s="185"/>
      <c r="IU173" s="185"/>
      <c r="IV173" s="185"/>
      <c r="IW173" s="185"/>
    </row>
    <row r="174" customFormat="false" ht="12.75" hidden="true" customHeight="false" outlineLevel="0" collapsed="false">
      <c r="O174" s="207"/>
    </row>
    <row r="175" customFormat="false" ht="12.75" hidden="true" customHeight="false" outlineLevel="0" collapsed="false"/>
    <row r="176" customFormat="false" ht="15.75" hidden="true" customHeight="false" outlineLevel="0" collapsed="false">
      <c r="A176" s="182" t="s">
        <v>127</v>
      </c>
      <c r="B176" s="183" t="n">
        <f aca="false">Assumptions!B21</f>
        <v>12000</v>
      </c>
      <c r="C176" s="183" t="n">
        <f aca="false">$B$176*C20</f>
        <v>0</v>
      </c>
      <c r="D176" s="183" t="n">
        <f aca="false">$B$176*D20*1.075</f>
        <v>0</v>
      </c>
      <c r="E176" s="183" t="n">
        <f aca="false">$B$176*E20*1.075</f>
        <v>0</v>
      </c>
      <c r="F176" s="183" t="n">
        <f aca="false">$B$176*F20*1.075</f>
        <v>0</v>
      </c>
      <c r="G176" s="183" t="n">
        <f aca="false">$B$176*G20*1.075</f>
        <v>0</v>
      </c>
      <c r="H176" s="183" t="n">
        <f aca="false">$B$176*H20*1.075</f>
        <v>0</v>
      </c>
      <c r="I176" s="183" t="n">
        <f aca="false">$B$176*I20*1.075</f>
        <v>0</v>
      </c>
      <c r="J176" s="183" t="n">
        <f aca="false">$B$176*J20*1.075</f>
        <v>0</v>
      </c>
      <c r="K176" s="183" t="n">
        <f aca="false">$B$176*K20*1.075</f>
        <v>0</v>
      </c>
      <c r="L176" s="183" t="n">
        <f aca="false">$B$176*L20*1.075</f>
        <v>0</v>
      </c>
      <c r="M176" s="183" t="n">
        <f aca="false">$B$176*M20*1.075</f>
        <v>0</v>
      </c>
      <c r="N176" s="183" t="n">
        <f aca="false">$B$176*N20*1.075</f>
        <v>0</v>
      </c>
      <c r="O176" s="184" t="n">
        <f aca="false">SUM(C176:N176)</f>
        <v>0</v>
      </c>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5"/>
      <c r="BL176" s="185"/>
      <c r="BM176" s="185"/>
      <c r="BN176" s="185"/>
      <c r="BO176" s="185"/>
      <c r="BP176" s="185"/>
      <c r="BQ176" s="185"/>
      <c r="BR176" s="185"/>
      <c r="BS176" s="185"/>
      <c r="BT176" s="185"/>
      <c r="BU176" s="185"/>
      <c r="BV176" s="185"/>
      <c r="BW176" s="185"/>
      <c r="BX176" s="185"/>
      <c r="BY176" s="185"/>
      <c r="BZ176" s="185"/>
      <c r="CA176" s="185"/>
      <c r="CB176" s="185"/>
      <c r="CC176" s="185"/>
      <c r="CD176" s="185"/>
      <c r="CE176" s="185"/>
      <c r="CF176" s="185"/>
      <c r="CG176" s="185"/>
      <c r="CH176" s="185"/>
      <c r="CI176" s="185"/>
      <c r="CJ176" s="185"/>
      <c r="CK176" s="185"/>
      <c r="CL176" s="185"/>
      <c r="CM176" s="185"/>
      <c r="CN176" s="185"/>
      <c r="CO176" s="185"/>
      <c r="CP176" s="185"/>
      <c r="CQ176" s="185"/>
      <c r="CR176" s="185"/>
      <c r="CS176" s="185"/>
      <c r="CT176" s="185"/>
      <c r="CU176" s="185"/>
      <c r="CV176" s="185"/>
      <c r="CW176" s="185"/>
      <c r="CX176" s="185"/>
      <c r="CY176" s="185"/>
      <c r="CZ176" s="185"/>
      <c r="DA176" s="185"/>
      <c r="DB176" s="185"/>
      <c r="DC176" s="185"/>
      <c r="DD176" s="185"/>
      <c r="DE176" s="185"/>
      <c r="DF176" s="185"/>
      <c r="DG176" s="185"/>
      <c r="DH176" s="185"/>
      <c r="DI176" s="185"/>
      <c r="DJ176" s="185"/>
      <c r="DK176" s="185"/>
      <c r="DL176" s="185"/>
      <c r="DM176" s="185"/>
      <c r="DN176" s="185"/>
      <c r="DO176" s="185"/>
      <c r="DP176" s="185"/>
      <c r="DQ176" s="185"/>
      <c r="DR176" s="185"/>
      <c r="DS176" s="185"/>
      <c r="DT176" s="185"/>
      <c r="DU176" s="185"/>
      <c r="DV176" s="185"/>
      <c r="DW176" s="185"/>
      <c r="DX176" s="185"/>
      <c r="DY176" s="185"/>
      <c r="DZ176" s="185"/>
      <c r="EA176" s="185"/>
      <c r="EB176" s="185"/>
      <c r="EC176" s="185"/>
      <c r="ED176" s="185"/>
      <c r="EE176" s="185"/>
      <c r="EF176" s="185"/>
      <c r="EG176" s="185"/>
      <c r="EH176" s="185"/>
      <c r="EI176" s="185"/>
      <c r="EJ176" s="185"/>
      <c r="EK176" s="185"/>
      <c r="EL176" s="185"/>
      <c r="EM176" s="185"/>
      <c r="EN176" s="185"/>
      <c r="EO176" s="185"/>
      <c r="EP176" s="185"/>
      <c r="EQ176" s="185"/>
      <c r="ER176" s="185"/>
      <c r="ES176" s="185"/>
      <c r="ET176" s="185"/>
      <c r="EU176" s="185"/>
      <c r="EV176" s="185"/>
      <c r="EW176" s="185"/>
      <c r="EX176" s="185"/>
      <c r="EY176" s="185"/>
      <c r="EZ176" s="185"/>
      <c r="FA176" s="185"/>
      <c r="FB176" s="185"/>
      <c r="FC176" s="185"/>
      <c r="FD176" s="185"/>
      <c r="FE176" s="185"/>
      <c r="FF176" s="185"/>
      <c r="FG176" s="185"/>
      <c r="FH176" s="185"/>
      <c r="FI176" s="185"/>
      <c r="FJ176" s="185"/>
      <c r="FK176" s="185"/>
      <c r="FL176" s="185"/>
      <c r="FM176" s="185"/>
      <c r="FN176" s="185"/>
      <c r="FO176" s="185"/>
      <c r="FP176" s="185"/>
      <c r="FQ176" s="185"/>
      <c r="FR176" s="185"/>
      <c r="FS176" s="185"/>
      <c r="FT176" s="185"/>
      <c r="FU176" s="185"/>
      <c r="FV176" s="185"/>
      <c r="FW176" s="185"/>
      <c r="FX176" s="185"/>
      <c r="FY176" s="185"/>
      <c r="FZ176" s="185"/>
      <c r="GA176" s="185"/>
      <c r="GB176" s="185"/>
      <c r="GC176" s="185"/>
      <c r="GD176" s="185"/>
      <c r="GE176" s="185"/>
      <c r="GF176" s="185"/>
      <c r="GG176" s="185"/>
      <c r="GH176" s="185"/>
      <c r="GI176" s="185"/>
      <c r="GJ176" s="185"/>
      <c r="GK176" s="185"/>
      <c r="GL176" s="185"/>
      <c r="GM176" s="185"/>
      <c r="GN176" s="185"/>
      <c r="GO176" s="185"/>
      <c r="GP176" s="185"/>
      <c r="GQ176" s="185"/>
      <c r="GR176" s="185"/>
      <c r="GS176" s="185"/>
      <c r="GT176" s="185"/>
      <c r="GU176" s="185"/>
      <c r="GV176" s="185"/>
      <c r="GW176" s="185"/>
      <c r="GX176" s="185"/>
      <c r="GY176" s="185"/>
      <c r="GZ176" s="185"/>
      <c r="HA176" s="185"/>
      <c r="HB176" s="185"/>
      <c r="HC176" s="185"/>
      <c r="HD176" s="185"/>
      <c r="HE176" s="185"/>
      <c r="HF176" s="185"/>
      <c r="HG176" s="185"/>
      <c r="HH176" s="185"/>
      <c r="HI176" s="185"/>
      <c r="HJ176" s="185"/>
      <c r="HK176" s="185"/>
      <c r="HL176" s="185"/>
      <c r="HM176" s="185"/>
      <c r="HN176" s="185"/>
      <c r="HO176" s="185"/>
      <c r="HP176" s="185"/>
      <c r="HQ176" s="185"/>
      <c r="HR176" s="185"/>
      <c r="HS176" s="185"/>
      <c r="HT176" s="185"/>
      <c r="HU176" s="185"/>
      <c r="HV176" s="185"/>
      <c r="HW176" s="185"/>
      <c r="HX176" s="185"/>
      <c r="HY176" s="185"/>
      <c r="HZ176" s="185"/>
      <c r="IA176" s="185"/>
      <c r="IB176" s="185"/>
      <c r="IC176" s="185"/>
      <c r="ID176" s="185"/>
      <c r="IE176" s="185"/>
      <c r="IF176" s="185"/>
      <c r="IG176" s="185"/>
      <c r="IH176" s="185"/>
      <c r="II176" s="185"/>
      <c r="IJ176" s="185"/>
      <c r="IK176" s="185"/>
      <c r="IL176" s="185"/>
      <c r="IM176" s="185"/>
      <c r="IN176" s="185"/>
      <c r="IO176" s="185"/>
      <c r="IP176" s="185"/>
      <c r="IQ176" s="185"/>
      <c r="IR176" s="185"/>
      <c r="IS176" s="185"/>
      <c r="IT176" s="185"/>
      <c r="IU176" s="185"/>
      <c r="IV176" s="185"/>
      <c r="IW176" s="185"/>
    </row>
    <row r="177" customFormat="false" ht="15.75" hidden="true" customHeight="false" outlineLevel="0" collapsed="false">
      <c r="A177" s="182" t="s">
        <v>129</v>
      </c>
      <c r="B177" s="183" t="n">
        <f aca="false">Assumptions!B25</f>
        <v>7800</v>
      </c>
      <c r="C177" s="183" t="n">
        <f aca="false">$B$177*C21</f>
        <v>0</v>
      </c>
      <c r="D177" s="183" t="n">
        <f aca="false">$B$177*D21*1.075</f>
        <v>0</v>
      </c>
      <c r="E177" s="183" t="n">
        <f aca="false">$B$177*E21*1.075</f>
        <v>0</v>
      </c>
      <c r="F177" s="183" t="n">
        <f aca="false">$B$177*F21*1.075</f>
        <v>0</v>
      </c>
      <c r="G177" s="183" t="n">
        <f aca="false">$B$177*G21*1.075</f>
        <v>0</v>
      </c>
      <c r="H177" s="183" t="n">
        <f aca="false">$B$177*H21*1.075</f>
        <v>0</v>
      </c>
      <c r="I177" s="183" t="n">
        <f aca="false">$B$177*I21*1.075</f>
        <v>0</v>
      </c>
      <c r="J177" s="183" t="n">
        <f aca="false">$B$177*J21*1.075</f>
        <v>0</v>
      </c>
      <c r="K177" s="183" t="n">
        <f aca="false">$B$177*K21*1.075</f>
        <v>0</v>
      </c>
      <c r="L177" s="183" t="n">
        <f aca="false">$B$177*L21*1.075</f>
        <v>0</v>
      </c>
      <c r="M177" s="183" t="n">
        <f aca="false">$B$177*M21*1.075</f>
        <v>0</v>
      </c>
      <c r="N177" s="183" t="n">
        <f aca="false">$B$177*N21*1.075</f>
        <v>0</v>
      </c>
      <c r="O177" s="184" t="n">
        <f aca="false">SUM(C177:N177)</f>
        <v>0</v>
      </c>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5"/>
      <c r="BR177" s="185"/>
      <c r="BS177" s="185"/>
      <c r="BT177" s="185"/>
      <c r="BU177" s="185"/>
      <c r="BV177" s="185"/>
      <c r="BW177" s="185"/>
      <c r="BX177" s="185"/>
      <c r="BY177" s="185"/>
      <c r="BZ177" s="185"/>
      <c r="CA177" s="185"/>
      <c r="CB177" s="185"/>
      <c r="CC177" s="185"/>
      <c r="CD177" s="185"/>
      <c r="CE177" s="185"/>
      <c r="CF177" s="185"/>
      <c r="CG177" s="185"/>
      <c r="CH177" s="185"/>
      <c r="CI177" s="185"/>
      <c r="CJ177" s="185"/>
      <c r="CK177" s="185"/>
      <c r="CL177" s="185"/>
      <c r="CM177" s="185"/>
      <c r="CN177" s="185"/>
      <c r="CO177" s="185"/>
      <c r="CP177" s="185"/>
      <c r="CQ177" s="185"/>
      <c r="CR177" s="185"/>
      <c r="CS177" s="185"/>
      <c r="CT177" s="185"/>
      <c r="CU177" s="185"/>
      <c r="CV177" s="185"/>
      <c r="CW177" s="185"/>
      <c r="CX177" s="185"/>
      <c r="CY177" s="185"/>
      <c r="CZ177" s="185"/>
      <c r="DA177" s="185"/>
      <c r="DB177" s="185"/>
      <c r="DC177" s="185"/>
      <c r="DD177" s="185"/>
      <c r="DE177" s="185"/>
      <c r="DF177" s="185"/>
      <c r="DG177" s="185"/>
      <c r="DH177" s="185"/>
      <c r="DI177" s="185"/>
      <c r="DJ177" s="185"/>
      <c r="DK177" s="185"/>
      <c r="DL177" s="185"/>
      <c r="DM177" s="185"/>
      <c r="DN177" s="185"/>
      <c r="DO177" s="185"/>
      <c r="DP177" s="185"/>
      <c r="DQ177" s="185"/>
      <c r="DR177" s="185"/>
      <c r="DS177" s="185"/>
      <c r="DT177" s="185"/>
      <c r="DU177" s="185"/>
      <c r="DV177" s="185"/>
      <c r="DW177" s="185"/>
      <c r="DX177" s="185"/>
      <c r="DY177" s="185"/>
      <c r="DZ177" s="185"/>
      <c r="EA177" s="185"/>
      <c r="EB177" s="185"/>
      <c r="EC177" s="185"/>
      <c r="ED177" s="185"/>
      <c r="EE177" s="185"/>
      <c r="EF177" s="185"/>
      <c r="EG177" s="185"/>
      <c r="EH177" s="185"/>
      <c r="EI177" s="185"/>
      <c r="EJ177" s="185"/>
      <c r="EK177" s="185"/>
      <c r="EL177" s="185"/>
      <c r="EM177" s="185"/>
      <c r="EN177" s="185"/>
      <c r="EO177" s="185"/>
      <c r="EP177" s="185"/>
      <c r="EQ177" s="185"/>
      <c r="ER177" s="185"/>
      <c r="ES177" s="185"/>
      <c r="ET177" s="185"/>
      <c r="EU177" s="185"/>
      <c r="EV177" s="185"/>
      <c r="EW177" s="185"/>
      <c r="EX177" s="185"/>
      <c r="EY177" s="185"/>
      <c r="EZ177" s="185"/>
      <c r="FA177" s="185"/>
      <c r="FB177" s="185"/>
      <c r="FC177" s="185"/>
      <c r="FD177" s="185"/>
      <c r="FE177" s="185"/>
      <c r="FF177" s="185"/>
      <c r="FG177" s="185"/>
      <c r="FH177" s="185"/>
      <c r="FI177" s="185"/>
      <c r="FJ177" s="185"/>
      <c r="FK177" s="185"/>
      <c r="FL177" s="185"/>
      <c r="FM177" s="185"/>
      <c r="FN177" s="185"/>
      <c r="FO177" s="185"/>
      <c r="FP177" s="185"/>
      <c r="FQ177" s="185"/>
      <c r="FR177" s="185"/>
      <c r="FS177" s="185"/>
      <c r="FT177" s="185"/>
      <c r="FU177" s="185"/>
      <c r="FV177" s="185"/>
      <c r="FW177" s="185"/>
      <c r="FX177" s="185"/>
      <c r="FY177" s="185"/>
      <c r="FZ177" s="185"/>
      <c r="GA177" s="185"/>
      <c r="GB177" s="185"/>
      <c r="GC177" s="185"/>
      <c r="GD177" s="185"/>
      <c r="GE177" s="185"/>
      <c r="GF177" s="185"/>
      <c r="GG177" s="185"/>
      <c r="GH177" s="185"/>
      <c r="GI177" s="185"/>
      <c r="GJ177" s="185"/>
      <c r="GK177" s="185"/>
      <c r="GL177" s="185"/>
      <c r="GM177" s="185"/>
      <c r="GN177" s="185"/>
      <c r="GO177" s="185"/>
      <c r="GP177" s="185"/>
      <c r="GQ177" s="185"/>
      <c r="GR177" s="185"/>
      <c r="GS177" s="185"/>
      <c r="GT177" s="185"/>
      <c r="GU177" s="185"/>
      <c r="GV177" s="185"/>
      <c r="GW177" s="185"/>
      <c r="GX177" s="185"/>
      <c r="GY177" s="185"/>
      <c r="GZ177" s="185"/>
      <c r="HA177" s="185"/>
      <c r="HB177" s="185"/>
      <c r="HC177" s="185"/>
      <c r="HD177" s="185"/>
      <c r="HE177" s="185"/>
      <c r="HF177" s="185"/>
      <c r="HG177" s="185"/>
      <c r="HH177" s="185"/>
      <c r="HI177" s="185"/>
      <c r="HJ177" s="185"/>
      <c r="HK177" s="185"/>
      <c r="HL177" s="185"/>
      <c r="HM177" s="185"/>
      <c r="HN177" s="185"/>
      <c r="HO177" s="185"/>
      <c r="HP177" s="185"/>
      <c r="HQ177" s="185"/>
      <c r="HR177" s="185"/>
      <c r="HS177" s="185"/>
      <c r="HT177" s="185"/>
      <c r="HU177" s="185"/>
      <c r="HV177" s="185"/>
      <c r="HW177" s="185"/>
      <c r="HX177" s="185"/>
      <c r="HY177" s="185"/>
      <c r="HZ177" s="185"/>
      <c r="IA177" s="185"/>
      <c r="IB177" s="185"/>
      <c r="IC177" s="185"/>
      <c r="ID177" s="185"/>
      <c r="IE177" s="185"/>
      <c r="IF177" s="185"/>
      <c r="IG177" s="185"/>
      <c r="IH177" s="185"/>
      <c r="II177" s="185"/>
      <c r="IJ177" s="185"/>
      <c r="IK177" s="185"/>
      <c r="IL177" s="185"/>
      <c r="IM177" s="185"/>
      <c r="IN177" s="185"/>
      <c r="IO177" s="185"/>
      <c r="IP177" s="185"/>
      <c r="IQ177" s="185"/>
      <c r="IR177" s="185"/>
      <c r="IS177" s="185"/>
      <c r="IT177" s="185"/>
      <c r="IU177" s="185"/>
      <c r="IV177" s="185"/>
      <c r="IW177" s="185"/>
    </row>
    <row r="178" customFormat="false" ht="15.75" hidden="true" customHeight="false" outlineLevel="0" collapsed="false">
      <c r="A178" s="210" t="s">
        <v>326</v>
      </c>
      <c r="B178" s="183" t="n">
        <f aca="false">Assumptions!B23</f>
        <v>8700</v>
      </c>
      <c r="C178" s="183" t="n">
        <f aca="false">$B$177*C22</f>
        <v>0</v>
      </c>
      <c r="D178" s="183" t="n">
        <f aca="false">$B$177*D22*1.075</f>
        <v>0</v>
      </c>
      <c r="E178" s="183" t="n">
        <f aca="false">$B$177*E22*1.075</f>
        <v>0</v>
      </c>
      <c r="F178" s="183" t="n">
        <f aca="false">$B$177*F22*1.075</f>
        <v>0</v>
      </c>
      <c r="G178" s="183" t="n">
        <f aca="false">$B$177*G22*1.075</f>
        <v>0</v>
      </c>
      <c r="H178" s="183" t="n">
        <f aca="false">$B$177*H22*1.075</f>
        <v>0</v>
      </c>
      <c r="I178" s="183" t="n">
        <f aca="false">$B$177*I22*1.075</f>
        <v>0</v>
      </c>
      <c r="J178" s="183" t="n">
        <f aca="false">$B$177*J22*1.075</f>
        <v>0</v>
      </c>
      <c r="K178" s="183" t="n">
        <f aca="false">$B$177*K22*1.075</f>
        <v>0</v>
      </c>
      <c r="L178" s="183" t="n">
        <f aca="false">$B$177*L22*1.075</f>
        <v>0</v>
      </c>
      <c r="M178" s="183" t="n">
        <f aca="false">$B$177*M22*1.075</f>
        <v>0</v>
      </c>
      <c r="N178" s="183" t="n">
        <f aca="false">$B$177*N22*1.075</f>
        <v>0</v>
      </c>
      <c r="O178" s="184" t="n">
        <f aca="false">SUM(C178:N178)</f>
        <v>0</v>
      </c>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85"/>
      <c r="BL178" s="185"/>
      <c r="BM178" s="185"/>
      <c r="BN178" s="185"/>
      <c r="BO178" s="185"/>
      <c r="BP178" s="185"/>
      <c r="BQ178" s="185"/>
      <c r="BR178" s="185"/>
      <c r="BS178" s="185"/>
      <c r="BT178" s="185"/>
      <c r="BU178" s="185"/>
      <c r="BV178" s="185"/>
      <c r="BW178" s="185"/>
      <c r="BX178" s="185"/>
      <c r="BY178" s="185"/>
      <c r="BZ178" s="185"/>
      <c r="CA178" s="185"/>
      <c r="CB178" s="185"/>
      <c r="CC178" s="185"/>
      <c r="CD178" s="185"/>
      <c r="CE178" s="185"/>
      <c r="CF178" s="185"/>
      <c r="CG178" s="185"/>
      <c r="CH178" s="185"/>
      <c r="CI178" s="185"/>
      <c r="CJ178" s="185"/>
      <c r="CK178" s="185"/>
      <c r="CL178" s="185"/>
      <c r="CM178" s="185"/>
      <c r="CN178" s="185"/>
      <c r="CO178" s="185"/>
      <c r="CP178" s="185"/>
      <c r="CQ178" s="185"/>
      <c r="CR178" s="185"/>
      <c r="CS178" s="185"/>
      <c r="CT178" s="185"/>
      <c r="CU178" s="185"/>
      <c r="CV178" s="185"/>
      <c r="CW178" s="185"/>
      <c r="CX178" s="185"/>
      <c r="CY178" s="185"/>
      <c r="CZ178" s="185"/>
      <c r="DA178" s="185"/>
      <c r="DB178" s="185"/>
      <c r="DC178" s="185"/>
      <c r="DD178" s="185"/>
      <c r="DE178" s="185"/>
      <c r="DF178" s="185"/>
      <c r="DG178" s="185"/>
      <c r="DH178" s="185"/>
      <c r="DI178" s="185"/>
      <c r="DJ178" s="185"/>
      <c r="DK178" s="185"/>
      <c r="DL178" s="185"/>
      <c r="DM178" s="185"/>
      <c r="DN178" s="185"/>
      <c r="DO178" s="185"/>
      <c r="DP178" s="185"/>
      <c r="DQ178" s="185"/>
      <c r="DR178" s="185"/>
      <c r="DS178" s="185"/>
      <c r="DT178" s="185"/>
      <c r="DU178" s="185"/>
      <c r="DV178" s="185"/>
      <c r="DW178" s="185"/>
      <c r="DX178" s="185"/>
      <c r="DY178" s="185"/>
      <c r="DZ178" s="185"/>
      <c r="EA178" s="185"/>
      <c r="EB178" s="185"/>
      <c r="EC178" s="185"/>
      <c r="ED178" s="185"/>
      <c r="EE178" s="185"/>
      <c r="EF178" s="185"/>
      <c r="EG178" s="185"/>
      <c r="EH178" s="185"/>
      <c r="EI178" s="185"/>
      <c r="EJ178" s="185"/>
      <c r="EK178" s="185"/>
      <c r="EL178" s="185"/>
      <c r="EM178" s="185"/>
      <c r="EN178" s="185"/>
      <c r="EO178" s="185"/>
      <c r="EP178" s="185"/>
      <c r="EQ178" s="185"/>
      <c r="ER178" s="185"/>
      <c r="ES178" s="185"/>
      <c r="ET178" s="185"/>
      <c r="EU178" s="185"/>
      <c r="EV178" s="185"/>
      <c r="EW178" s="185"/>
      <c r="EX178" s="185"/>
      <c r="EY178" s="185"/>
      <c r="EZ178" s="185"/>
      <c r="FA178" s="185"/>
      <c r="FB178" s="185"/>
      <c r="FC178" s="185"/>
      <c r="FD178" s="185"/>
      <c r="FE178" s="185"/>
      <c r="FF178" s="185"/>
      <c r="FG178" s="185"/>
      <c r="FH178" s="185"/>
      <c r="FI178" s="185"/>
      <c r="FJ178" s="185"/>
      <c r="FK178" s="185"/>
      <c r="FL178" s="185"/>
      <c r="FM178" s="185"/>
      <c r="FN178" s="185"/>
      <c r="FO178" s="185"/>
      <c r="FP178" s="185"/>
      <c r="FQ178" s="185"/>
      <c r="FR178" s="185"/>
      <c r="FS178" s="185"/>
      <c r="FT178" s="185"/>
      <c r="FU178" s="185"/>
      <c r="FV178" s="185"/>
      <c r="FW178" s="185"/>
      <c r="FX178" s="185"/>
      <c r="FY178" s="185"/>
      <c r="FZ178" s="185"/>
      <c r="GA178" s="185"/>
      <c r="GB178" s="185"/>
      <c r="GC178" s="185"/>
      <c r="GD178" s="185"/>
      <c r="GE178" s="185"/>
      <c r="GF178" s="185"/>
      <c r="GG178" s="185"/>
      <c r="GH178" s="185"/>
      <c r="GI178" s="185"/>
      <c r="GJ178" s="185"/>
      <c r="GK178" s="185"/>
      <c r="GL178" s="185"/>
      <c r="GM178" s="185"/>
      <c r="GN178" s="185"/>
      <c r="GO178" s="185"/>
      <c r="GP178" s="185"/>
      <c r="GQ178" s="185"/>
      <c r="GR178" s="185"/>
      <c r="GS178" s="185"/>
      <c r="GT178" s="185"/>
      <c r="GU178" s="185"/>
      <c r="GV178" s="185"/>
      <c r="GW178" s="185"/>
      <c r="GX178" s="185"/>
      <c r="GY178" s="185"/>
      <c r="GZ178" s="185"/>
      <c r="HA178" s="185"/>
      <c r="HB178" s="185"/>
      <c r="HC178" s="185"/>
      <c r="HD178" s="185"/>
      <c r="HE178" s="185"/>
      <c r="HF178" s="185"/>
      <c r="HG178" s="185"/>
      <c r="HH178" s="185"/>
      <c r="HI178" s="185"/>
      <c r="HJ178" s="185"/>
      <c r="HK178" s="185"/>
      <c r="HL178" s="185"/>
      <c r="HM178" s="185"/>
      <c r="HN178" s="185"/>
      <c r="HO178" s="185"/>
      <c r="HP178" s="185"/>
      <c r="HQ178" s="185"/>
      <c r="HR178" s="185"/>
      <c r="HS178" s="185"/>
      <c r="HT178" s="185"/>
      <c r="HU178" s="185"/>
      <c r="HV178" s="185"/>
      <c r="HW178" s="185"/>
      <c r="HX178" s="185"/>
      <c r="HY178" s="185"/>
      <c r="HZ178" s="185"/>
      <c r="IA178" s="185"/>
      <c r="IB178" s="185"/>
      <c r="IC178" s="185"/>
      <c r="ID178" s="185"/>
      <c r="IE178" s="185"/>
      <c r="IF178" s="185"/>
      <c r="IG178" s="185"/>
      <c r="IH178" s="185"/>
      <c r="II178" s="185"/>
      <c r="IJ178" s="185"/>
      <c r="IK178" s="185"/>
      <c r="IL178" s="185"/>
      <c r="IM178" s="185"/>
      <c r="IN178" s="185"/>
      <c r="IO178" s="185"/>
      <c r="IP178" s="185"/>
      <c r="IQ178" s="185"/>
      <c r="IR178" s="185"/>
      <c r="IS178" s="185"/>
      <c r="IT178" s="185"/>
      <c r="IU178" s="185"/>
      <c r="IV178" s="185"/>
      <c r="IW178" s="185"/>
    </row>
    <row r="179" customFormat="false" ht="15.75" hidden="true" customHeight="false" outlineLevel="0" collapsed="false">
      <c r="A179" s="210" t="s">
        <v>327</v>
      </c>
      <c r="B179" s="183" t="n">
        <f aca="false">Assumptions!B31</f>
        <v>6900</v>
      </c>
      <c r="C179" s="183" t="n">
        <f aca="false">$B$177*C23</f>
        <v>0</v>
      </c>
      <c r="D179" s="183" t="n">
        <f aca="false">$B$177*D23*1.075</f>
        <v>0</v>
      </c>
      <c r="E179" s="183" t="n">
        <f aca="false">$B$177*E23*1.075</f>
        <v>0</v>
      </c>
      <c r="F179" s="183" t="n">
        <f aca="false">$B$177*F23*1.075</f>
        <v>0</v>
      </c>
      <c r="G179" s="183" t="n">
        <f aca="false">$B$177*G23*1.075</f>
        <v>0</v>
      </c>
      <c r="H179" s="183" t="n">
        <f aca="false">$B$177*H23*1.075</f>
        <v>0</v>
      </c>
      <c r="I179" s="183" t="n">
        <f aca="false">$B$177*I23*1.075</f>
        <v>0</v>
      </c>
      <c r="J179" s="183" t="n">
        <f aca="false">$B$177*J23*1.075</f>
        <v>0</v>
      </c>
      <c r="K179" s="183" t="n">
        <f aca="false">$B$177*K23*1.075</f>
        <v>0</v>
      </c>
      <c r="L179" s="183" t="n">
        <f aca="false">$B$177*L23*1.075</f>
        <v>0</v>
      </c>
      <c r="M179" s="183" t="n">
        <f aca="false">$B$177*M23*1.075</f>
        <v>0</v>
      </c>
      <c r="N179" s="183" t="n">
        <f aca="false">$B$177*N23*1.075</f>
        <v>0</v>
      </c>
      <c r="O179" s="184" t="n">
        <f aca="false">SUM(C179:N179)</f>
        <v>0</v>
      </c>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85"/>
      <c r="BL179" s="185"/>
      <c r="BM179" s="185"/>
      <c r="BN179" s="185"/>
      <c r="BO179" s="185"/>
      <c r="BP179" s="185"/>
      <c r="BQ179" s="185"/>
      <c r="BR179" s="185"/>
      <c r="BS179" s="185"/>
      <c r="BT179" s="185"/>
      <c r="BU179" s="185"/>
      <c r="BV179" s="185"/>
      <c r="BW179" s="185"/>
      <c r="BX179" s="185"/>
      <c r="BY179" s="185"/>
      <c r="BZ179" s="185"/>
      <c r="CA179" s="185"/>
      <c r="CB179" s="185"/>
      <c r="CC179" s="185"/>
      <c r="CD179" s="185"/>
      <c r="CE179" s="185"/>
      <c r="CF179" s="185"/>
      <c r="CG179" s="185"/>
      <c r="CH179" s="185"/>
      <c r="CI179" s="185"/>
      <c r="CJ179" s="185"/>
      <c r="CK179" s="185"/>
      <c r="CL179" s="185"/>
      <c r="CM179" s="185"/>
      <c r="CN179" s="185"/>
      <c r="CO179" s="185"/>
      <c r="CP179" s="185"/>
      <c r="CQ179" s="185"/>
      <c r="CR179" s="185"/>
      <c r="CS179" s="185"/>
      <c r="CT179" s="185"/>
      <c r="CU179" s="185"/>
      <c r="CV179" s="185"/>
      <c r="CW179" s="185"/>
      <c r="CX179" s="185"/>
      <c r="CY179" s="185"/>
      <c r="CZ179" s="185"/>
      <c r="DA179" s="185"/>
      <c r="DB179" s="185"/>
      <c r="DC179" s="185"/>
      <c r="DD179" s="185"/>
      <c r="DE179" s="185"/>
      <c r="DF179" s="185"/>
      <c r="DG179" s="185"/>
      <c r="DH179" s="185"/>
      <c r="DI179" s="185"/>
      <c r="DJ179" s="185"/>
      <c r="DK179" s="185"/>
      <c r="DL179" s="185"/>
      <c r="DM179" s="185"/>
      <c r="DN179" s="185"/>
      <c r="DO179" s="185"/>
      <c r="DP179" s="185"/>
      <c r="DQ179" s="185"/>
      <c r="DR179" s="185"/>
      <c r="DS179" s="185"/>
      <c r="DT179" s="185"/>
      <c r="DU179" s="185"/>
      <c r="DV179" s="185"/>
      <c r="DW179" s="185"/>
      <c r="DX179" s="185"/>
      <c r="DY179" s="185"/>
      <c r="DZ179" s="185"/>
      <c r="EA179" s="185"/>
      <c r="EB179" s="185"/>
      <c r="EC179" s="185"/>
      <c r="ED179" s="185"/>
      <c r="EE179" s="185"/>
      <c r="EF179" s="185"/>
      <c r="EG179" s="185"/>
      <c r="EH179" s="185"/>
      <c r="EI179" s="185"/>
      <c r="EJ179" s="185"/>
      <c r="EK179" s="185"/>
      <c r="EL179" s="185"/>
      <c r="EM179" s="185"/>
      <c r="EN179" s="185"/>
      <c r="EO179" s="185"/>
      <c r="EP179" s="185"/>
      <c r="EQ179" s="185"/>
      <c r="ER179" s="185"/>
      <c r="ES179" s="185"/>
      <c r="ET179" s="185"/>
      <c r="EU179" s="185"/>
      <c r="EV179" s="185"/>
      <c r="EW179" s="185"/>
      <c r="EX179" s="185"/>
      <c r="EY179" s="185"/>
      <c r="EZ179" s="185"/>
      <c r="FA179" s="185"/>
      <c r="FB179" s="185"/>
      <c r="FC179" s="185"/>
      <c r="FD179" s="185"/>
      <c r="FE179" s="185"/>
      <c r="FF179" s="185"/>
      <c r="FG179" s="185"/>
      <c r="FH179" s="185"/>
      <c r="FI179" s="185"/>
      <c r="FJ179" s="185"/>
      <c r="FK179" s="185"/>
      <c r="FL179" s="185"/>
      <c r="FM179" s="185"/>
      <c r="FN179" s="185"/>
      <c r="FO179" s="185"/>
      <c r="FP179" s="185"/>
      <c r="FQ179" s="185"/>
      <c r="FR179" s="185"/>
      <c r="FS179" s="185"/>
      <c r="FT179" s="185"/>
      <c r="FU179" s="185"/>
      <c r="FV179" s="185"/>
      <c r="FW179" s="185"/>
      <c r="FX179" s="185"/>
      <c r="FY179" s="185"/>
      <c r="FZ179" s="185"/>
      <c r="GA179" s="185"/>
      <c r="GB179" s="185"/>
      <c r="GC179" s="185"/>
      <c r="GD179" s="185"/>
      <c r="GE179" s="185"/>
      <c r="GF179" s="185"/>
      <c r="GG179" s="185"/>
      <c r="GH179" s="185"/>
      <c r="GI179" s="185"/>
      <c r="GJ179" s="185"/>
      <c r="GK179" s="185"/>
      <c r="GL179" s="185"/>
      <c r="GM179" s="185"/>
      <c r="GN179" s="185"/>
      <c r="GO179" s="185"/>
      <c r="GP179" s="185"/>
      <c r="GQ179" s="185"/>
      <c r="GR179" s="185"/>
      <c r="GS179" s="185"/>
      <c r="GT179" s="185"/>
      <c r="GU179" s="185"/>
      <c r="GV179" s="185"/>
      <c r="GW179" s="185"/>
      <c r="GX179" s="185"/>
      <c r="GY179" s="185"/>
      <c r="GZ179" s="185"/>
      <c r="HA179" s="185"/>
      <c r="HB179" s="185"/>
      <c r="HC179" s="185"/>
      <c r="HD179" s="185"/>
      <c r="HE179" s="185"/>
      <c r="HF179" s="185"/>
      <c r="HG179" s="185"/>
      <c r="HH179" s="185"/>
      <c r="HI179" s="185"/>
      <c r="HJ179" s="185"/>
      <c r="HK179" s="185"/>
      <c r="HL179" s="185"/>
      <c r="HM179" s="185"/>
      <c r="HN179" s="185"/>
      <c r="HO179" s="185"/>
      <c r="HP179" s="185"/>
      <c r="HQ179" s="185"/>
      <c r="HR179" s="185"/>
      <c r="HS179" s="185"/>
      <c r="HT179" s="185"/>
      <c r="HU179" s="185"/>
      <c r="HV179" s="185"/>
      <c r="HW179" s="185"/>
      <c r="HX179" s="185"/>
      <c r="HY179" s="185"/>
      <c r="HZ179" s="185"/>
      <c r="IA179" s="185"/>
      <c r="IB179" s="185"/>
      <c r="IC179" s="185"/>
      <c r="ID179" s="185"/>
      <c r="IE179" s="185"/>
      <c r="IF179" s="185"/>
      <c r="IG179" s="185"/>
      <c r="IH179" s="185"/>
      <c r="II179" s="185"/>
      <c r="IJ179" s="185"/>
      <c r="IK179" s="185"/>
      <c r="IL179" s="185"/>
      <c r="IM179" s="185"/>
      <c r="IN179" s="185"/>
      <c r="IO179" s="185"/>
      <c r="IP179" s="185"/>
      <c r="IQ179" s="185"/>
      <c r="IR179" s="185"/>
      <c r="IS179" s="185"/>
      <c r="IT179" s="185"/>
      <c r="IU179" s="185"/>
      <c r="IV179" s="185"/>
      <c r="IW179" s="185"/>
    </row>
    <row r="180" customFormat="false" ht="16.5" hidden="true" customHeight="true" outlineLevel="0" collapsed="false">
      <c r="A180" s="211" t="s">
        <v>396</v>
      </c>
      <c r="B180" s="211"/>
      <c r="C180" s="212" t="n">
        <f aca="false">SUM(C176:C179)</f>
        <v>0</v>
      </c>
      <c r="D180" s="212" t="n">
        <f aca="false">SUM(D176:D179)</f>
        <v>0</v>
      </c>
      <c r="E180" s="212" t="n">
        <f aca="false">SUM(E176:E179)</f>
        <v>0</v>
      </c>
      <c r="F180" s="212" t="n">
        <f aca="false">SUM(F176:F179)</f>
        <v>0</v>
      </c>
      <c r="G180" s="212" t="n">
        <f aca="false">SUM(G176:G179)</f>
        <v>0</v>
      </c>
      <c r="H180" s="212" t="n">
        <f aca="false">SUM(H176:H179)</f>
        <v>0</v>
      </c>
      <c r="I180" s="212" t="n">
        <f aca="false">SUM(I176:I179)</f>
        <v>0</v>
      </c>
      <c r="J180" s="212" t="n">
        <f aca="false">SUM(J176:J179)</f>
        <v>0</v>
      </c>
      <c r="K180" s="212" t="n">
        <f aca="false">SUM(K176:K179)</f>
        <v>0</v>
      </c>
      <c r="L180" s="212" t="n">
        <f aca="false">SUM(L176:L179)</f>
        <v>0</v>
      </c>
      <c r="M180" s="212" t="n">
        <f aca="false">SUM(M176:M179)</f>
        <v>0</v>
      </c>
      <c r="N180" s="212" t="n">
        <f aca="false">SUM(N176:N179)</f>
        <v>0</v>
      </c>
      <c r="O180" s="212" t="n">
        <f aca="false">SUM(O176:O179)</f>
        <v>0</v>
      </c>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c r="CO180" s="211"/>
      <c r="CP180" s="211"/>
      <c r="CQ180" s="211"/>
      <c r="CR180" s="211"/>
      <c r="CS180" s="211"/>
      <c r="CT180" s="211"/>
      <c r="CU180" s="211"/>
      <c r="CV180" s="211"/>
      <c r="CW180" s="211"/>
      <c r="CX180" s="211"/>
      <c r="CY180" s="211"/>
      <c r="CZ180" s="211"/>
      <c r="DA180" s="211"/>
      <c r="DB180" s="211"/>
      <c r="DC180" s="211"/>
      <c r="DD180" s="211"/>
      <c r="DE180" s="211"/>
      <c r="DF180" s="211"/>
      <c r="DG180" s="211"/>
      <c r="DH180" s="211"/>
      <c r="DI180" s="211"/>
      <c r="DJ180" s="211"/>
      <c r="DK180" s="211"/>
      <c r="DL180" s="211"/>
      <c r="DM180" s="211"/>
      <c r="DN180" s="211"/>
      <c r="DO180" s="211"/>
      <c r="DP180" s="211"/>
      <c r="DQ180" s="211"/>
      <c r="DR180" s="211"/>
      <c r="DS180" s="211"/>
      <c r="DT180" s="211"/>
      <c r="DU180" s="211"/>
      <c r="DV180" s="211"/>
      <c r="DW180" s="211"/>
      <c r="DX180" s="211"/>
      <c r="DY180" s="211"/>
      <c r="DZ180" s="211"/>
      <c r="EA180" s="211"/>
      <c r="EB180" s="211"/>
      <c r="EC180" s="211"/>
      <c r="ED180" s="211"/>
      <c r="EE180" s="211"/>
      <c r="EF180" s="211"/>
      <c r="EG180" s="211"/>
      <c r="EH180" s="211"/>
      <c r="EI180" s="211"/>
      <c r="EJ180" s="211"/>
      <c r="EK180" s="211"/>
      <c r="EL180" s="211"/>
      <c r="EM180" s="211"/>
      <c r="EN180" s="211"/>
      <c r="EO180" s="211"/>
      <c r="EP180" s="211"/>
      <c r="EQ180" s="211"/>
      <c r="ER180" s="211"/>
      <c r="ES180" s="211"/>
      <c r="ET180" s="211"/>
      <c r="EU180" s="211"/>
      <c r="EV180" s="211"/>
      <c r="EW180" s="211"/>
      <c r="EX180" s="211"/>
      <c r="EY180" s="211"/>
      <c r="EZ180" s="211"/>
      <c r="FA180" s="211"/>
      <c r="FB180" s="211"/>
      <c r="FC180" s="211"/>
      <c r="FD180" s="211"/>
      <c r="FE180" s="211"/>
      <c r="FF180" s="211"/>
      <c r="FG180" s="211"/>
      <c r="FH180" s="211"/>
      <c r="FI180" s="211"/>
      <c r="FJ180" s="211"/>
      <c r="FK180" s="211"/>
      <c r="FL180" s="211"/>
      <c r="FM180" s="211"/>
      <c r="FN180" s="211"/>
      <c r="FO180" s="211"/>
      <c r="FP180" s="211"/>
      <c r="FQ180" s="211"/>
      <c r="FR180" s="211"/>
      <c r="FS180" s="211"/>
      <c r="FT180" s="211"/>
      <c r="FU180" s="211"/>
      <c r="FV180" s="211"/>
      <c r="FW180" s="211"/>
      <c r="FX180" s="211"/>
      <c r="FY180" s="211"/>
      <c r="FZ180" s="211"/>
      <c r="GA180" s="211"/>
      <c r="GB180" s="211"/>
      <c r="GC180" s="211"/>
      <c r="GD180" s="211"/>
      <c r="GE180" s="211"/>
      <c r="GF180" s="211"/>
      <c r="GG180" s="211"/>
      <c r="GH180" s="211"/>
      <c r="GI180" s="211"/>
      <c r="GJ180" s="211"/>
      <c r="GK180" s="211"/>
      <c r="GL180" s="211"/>
      <c r="GM180" s="211"/>
      <c r="GN180" s="211"/>
      <c r="GO180" s="211"/>
      <c r="GP180" s="211"/>
      <c r="GQ180" s="211"/>
      <c r="GR180" s="211"/>
      <c r="GS180" s="211"/>
      <c r="GT180" s="211"/>
      <c r="GU180" s="211"/>
      <c r="GV180" s="211"/>
      <c r="GW180" s="211"/>
      <c r="GX180" s="211"/>
      <c r="GY180" s="211"/>
      <c r="GZ180" s="211"/>
      <c r="HA180" s="211"/>
      <c r="HB180" s="211"/>
      <c r="HC180" s="211"/>
      <c r="HD180" s="211"/>
      <c r="HE180" s="211"/>
      <c r="HF180" s="211"/>
      <c r="HG180" s="211"/>
      <c r="HH180" s="211"/>
      <c r="HI180" s="211"/>
      <c r="HJ180" s="211"/>
      <c r="HK180" s="211"/>
      <c r="HL180" s="211"/>
      <c r="HM180" s="211"/>
      <c r="HN180" s="211"/>
      <c r="HO180" s="211"/>
      <c r="HP180" s="211"/>
      <c r="HQ180" s="211"/>
      <c r="HR180" s="211"/>
      <c r="HS180" s="211"/>
      <c r="HT180" s="211"/>
      <c r="HU180" s="211"/>
      <c r="HV180" s="211"/>
      <c r="HW180" s="211"/>
      <c r="HX180" s="211"/>
      <c r="HY180" s="211"/>
      <c r="HZ180" s="211"/>
      <c r="IA180" s="211"/>
      <c r="IB180" s="211"/>
      <c r="IC180" s="211"/>
      <c r="ID180" s="211"/>
      <c r="IE180" s="211"/>
      <c r="IF180" s="211"/>
      <c r="IG180" s="211"/>
      <c r="IH180" s="211"/>
      <c r="II180" s="211"/>
      <c r="IJ180" s="211"/>
      <c r="IK180" s="211"/>
      <c r="IL180" s="211"/>
      <c r="IM180" s="211"/>
      <c r="IN180" s="211"/>
      <c r="IO180" s="211"/>
      <c r="IP180" s="211"/>
      <c r="IQ180" s="211"/>
      <c r="IR180" s="211"/>
      <c r="IS180" s="211"/>
      <c r="IT180" s="211"/>
      <c r="IU180" s="211"/>
      <c r="IV180" s="211"/>
      <c r="IW180" s="211"/>
    </row>
    <row r="181" customFormat="false" ht="12.75" hidden="true" customHeight="false" outlineLevel="0" collapsed="false"/>
    <row r="182" customFormat="false" ht="12.75" hidden="true" customHeight="false" outlineLevel="0" collapsed="false">
      <c r="A182" s="213" t="s">
        <v>331</v>
      </c>
      <c r="B182" s="214" t="n">
        <v>8150</v>
      </c>
      <c r="C182" s="214" t="n">
        <f aca="false">$B$182*C27</f>
        <v>0</v>
      </c>
      <c r="D182" s="214" t="n">
        <f aca="false">$B$182*D27*1.075</f>
        <v>0</v>
      </c>
      <c r="E182" s="214" t="n">
        <f aca="false">$B$182*E27*1.075</f>
        <v>0</v>
      </c>
      <c r="F182" s="214" t="n">
        <f aca="false">$B$182*F27*1.075</f>
        <v>0</v>
      </c>
      <c r="G182" s="214" t="n">
        <f aca="false">$B$182*G27*1.075</f>
        <v>0</v>
      </c>
      <c r="H182" s="214" t="n">
        <f aca="false">$B$182*H27*1.075</f>
        <v>0</v>
      </c>
      <c r="I182" s="214" t="n">
        <f aca="false">$B$182*I27*1.075</f>
        <v>0</v>
      </c>
      <c r="J182" s="214" t="n">
        <f aca="false">$B$182*J27*1.075</f>
        <v>0</v>
      </c>
      <c r="K182" s="214" t="n">
        <f aca="false">$B$182*K27*1.075</f>
        <v>0</v>
      </c>
      <c r="L182" s="214" t="n">
        <f aca="false">$B$182*L27*1.075</f>
        <v>0</v>
      </c>
      <c r="M182" s="214" t="n">
        <f aca="false">$B$182*M27*1.075</f>
        <v>0</v>
      </c>
      <c r="N182" s="214" t="n">
        <f aca="false">$B$182*N27*1.075</f>
        <v>0</v>
      </c>
      <c r="O182" s="215" t="n">
        <f aca="false">SUM(C182:N182)</f>
        <v>0</v>
      </c>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211"/>
      <c r="BY182" s="211"/>
      <c r="BZ182" s="211"/>
      <c r="CA182" s="211"/>
      <c r="CB182" s="211"/>
      <c r="CC182" s="211"/>
      <c r="CD182" s="211"/>
      <c r="CE182" s="211"/>
      <c r="CF182" s="211"/>
      <c r="CG182" s="211"/>
      <c r="CH182" s="211"/>
      <c r="CI182" s="211"/>
      <c r="CJ182" s="211"/>
      <c r="CK182" s="211"/>
      <c r="CL182" s="211"/>
      <c r="CM182" s="211"/>
      <c r="CN182" s="211"/>
      <c r="CO182" s="211"/>
      <c r="CP182" s="211"/>
      <c r="CQ182" s="211"/>
      <c r="CR182" s="211"/>
      <c r="CS182" s="211"/>
      <c r="CT182" s="211"/>
      <c r="CU182" s="211"/>
      <c r="CV182" s="211"/>
      <c r="CW182" s="211"/>
      <c r="CX182" s="211"/>
      <c r="CY182" s="211"/>
      <c r="CZ182" s="211"/>
      <c r="DA182" s="211"/>
      <c r="DB182" s="211"/>
      <c r="DC182" s="211"/>
      <c r="DD182" s="211"/>
      <c r="DE182" s="211"/>
      <c r="DF182" s="211"/>
      <c r="DG182" s="211"/>
      <c r="DH182" s="211"/>
      <c r="DI182" s="211"/>
      <c r="DJ182" s="211"/>
      <c r="DK182" s="211"/>
      <c r="DL182" s="211"/>
      <c r="DM182" s="211"/>
      <c r="DN182" s="211"/>
      <c r="DO182" s="211"/>
      <c r="DP182" s="211"/>
      <c r="DQ182" s="211"/>
      <c r="DR182" s="211"/>
      <c r="DS182" s="211"/>
      <c r="DT182" s="211"/>
      <c r="DU182" s="211"/>
      <c r="DV182" s="211"/>
      <c r="DW182" s="211"/>
      <c r="DX182" s="211"/>
      <c r="DY182" s="211"/>
      <c r="DZ182" s="211"/>
      <c r="EA182" s="211"/>
      <c r="EB182" s="211"/>
      <c r="EC182" s="211"/>
      <c r="ED182" s="211"/>
      <c r="EE182" s="211"/>
      <c r="EF182" s="211"/>
      <c r="EG182" s="211"/>
      <c r="EH182" s="211"/>
      <c r="EI182" s="211"/>
      <c r="EJ182" s="211"/>
      <c r="EK182" s="211"/>
      <c r="EL182" s="211"/>
      <c r="EM182" s="211"/>
      <c r="EN182" s="211"/>
      <c r="EO182" s="211"/>
      <c r="EP182" s="211"/>
      <c r="EQ182" s="211"/>
      <c r="ER182" s="211"/>
      <c r="ES182" s="211"/>
      <c r="ET182" s="211"/>
      <c r="EU182" s="211"/>
      <c r="EV182" s="211"/>
      <c r="EW182" s="211"/>
      <c r="EX182" s="211"/>
      <c r="EY182" s="211"/>
      <c r="EZ182" s="211"/>
      <c r="FA182" s="211"/>
      <c r="FB182" s="211"/>
      <c r="FC182" s="211"/>
      <c r="FD182" s="211"/>
      <c r="FE182" s="211"/>
      <c r="FF182" s="211"/>
      <c r="FG182" s="211"/>
      <c r="FH182" s="211"/>
      <c r="FI182" s="211"/>
      <c r="FJ182" s="211"/>
      <c r="FK182" s="211"/>
      <c r="FL182" s="211"/>
      <c r="FM182" s="211"/>
      <c r="FN182" s="211"/>
      <c r="FO182" s="211"/>
      <c r="FP182" s="211"/>
      <c r="FQ182" s="211"/>
      <c r="FR182" s="211"/>
      <c r="FS182" s="211"/>
      <c r="FT182" s="211"/>
      <c r="FU182" s="211"/>
      <c r="FV182" s="211"/>
      <c r="FW182" s="211"/>
      <c r="FX182" s="211"/>
      <c r="FY182" s="211"/>
      <c r="FZ182" s="211"/>
      <c r="GA182" s="211"/>
      <c r="GB182" s="211"/>
      <c r="GC182" s="211"/>
      <c r="GD182" s="211"/>
      <c r="GE182" s="211"/>
      <c r="GF182" s="211"/>
      <c r="GG182" s="211"/>
      <c r="GH182" s="211"/>
      <c r="GI182" s="211"/>
      <c r="GJ182" s="211"/>
      <c r="GK182" s="211"/>
      <c r="GL182" s="211"/>
      <c r="GM182" s="211"/>
      <c r="GN182" s="211"/>
      <c r="GO182" s="211"/>
      <c r="GP182" s="211"/>
      <c r="GQ182" s="211"/>
      <c r="GR182" s="211"/>
      <c r="GS182" s="211"/>
      <c r="GT182" s="211"/>
      <c r="GU182" s="211"/>
      <c r="GV182" s="211"/>
      <c r="GW182" s="211"/>
      <c r="GX182" s="211"/>
      <c r="GY182" s="211"/>
      <c r="GZ182" s="211"/>
      <c r="HA182" s="211"/>
      <c r="HB182" s="211"/>
      <c r="HC182" s="211"/>
      <c r="HD182" s="211"/>
      <c r="HE182" s="211"/>
      <c r="HF182" s="211"/>
      <c r="HG182" s="211"/>
      <c r="HH182" s="211"/>
      <c r="HI182" s="211"/>
      <c r="HJ182" s="211"/>
      <c r="HK182" s="211"/>
      <c r="HL182" s="211"/>
      <c r="HM182" s="211"/>
      <c r="HN182" s="211"/>
      <c r="HO182" s="211"/>
      <c r="HP182" s="211"/>
      <c r="HQ182" s="211"/>
      <c r="HR182" s="211"/>
      <c r="HS182" s="211"/>
      <c r="HT182" s="211"/>
      <c r="HU182" s="211"/>
      <c r="HV182" s="211"/>
      <c r="HW182" s="211"/>
      <c r="HX182" s="211"/>
      <c r="HY182" s="211"/>
      <c r="HZ182" s="211"/>
      <c r="IA182" s="211"/>
      <c r="IB182" s="211"/>
      <c r="IC182" s="211"/>
      <c r="ID182" s="211"/>
      <c r="IE182" s="211"/>
      <c r="IF182" s="211"/>
      <c r="IG182" s="211"/>
      <c r="IH182" s="211"/>
      <c r="II182" s="211"/>
      <c r="IJ182" s="211"/>
      <c r="IK182" s="211"/>
      <c r="IL182" s="211"/>
      <c r="IM182" s="211"/>
      <c r="IN182" s="211"/>
      <c r="IO182" s="211"/>
      <c r="IP182" s="211"/>
      <c r="IQ182" s="211"/>
      <c r="IR182" s="211"/>
      <c r="IS182" s="211"/>
      <c r="IT182" s="211"/>
      <c r="IU182" s="211"/>
      <c r="IV182" s="211"/>
      <c r="IW182" s="211"/>
    </row>
    <row r="183" customFormat="false" ht="12.75" hidden="true" customHeight="false" outlineLevel="0" collapsed="false"/>
    <row r="184" customFormat="false" ht="12.75" hidden="true" customHeight="false" outlineLevel="0" collapsed="false">
      <c r="A184" s="211" t="s">
        <v>351</v>
      </c>
      <c r="B184" s="211"/>
      <c r="C184" s="216" t="n">
        <f aca="false">C173+C180+C182</f>
        <v>0</v>
      </c>
      <c r="D184" s="216" t="n">
        <f aca="false">D173+D180+D182</f>
        <v>0</v>
      </c>
      <c r="E184" s="216" t="n">
        <f aca="false">E173+E180+E182</f>
        <v>0</v>
      </c>
      <c r="F184" s="216" t="n">
        <f aca="false">F173+F180+F182</f>
        <v>0</v>
      </c>
      <c r="G184" s="216" t="n">
        <f aca="false">G173+G180+G182</f>
        <v>0</v>
      </c>
      <c r="H184" s="216" t="n">
        <f aca="false">H173+H180+H182</f>
        <v>0</v>
      </c>
      <c r="I184" s="216" t="n">
        <f aca="false">I173+I180+I182</f>
        <v>0</v>
      </c>
      <c r="J184" s="216" t="n">
        <f aca="false">J173+J180+J182</f>
        <v>0</v>
      </c>
      <c r="K184" s="216" t="n">
        <f aca="false">K173+K180+K182</f>
        <v>0</v>
      </c>
      <c r="L184" s="216" t="n">
        <f aca="false">L173+L180+L182</f>
        <v>0</v>
      </c>
      <c r="M184" s="216" t="n">
        <f aca="false">M173+M180+M182</f>
        <v>0</v>
      </c>
      <c r="N184" s="216" t="n">
        <f aca="false">N173+N180+N182</f>
        <v>0</v>
      </c>
      <c r="O184" s="216" t="n">
        <f aca="false">O173+O180+O182</f>
        <v>0</v>
      </c>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c r="CL184" s="211"/>
      <c r="CM184" s="211"/>
      <c r="CN184" s="211"/>
      <c r="CO184" s="211"/>
      <c r="CP184" s="211"/>
      <c r="CQ184" s="211"/>
      <c r="CR184" s="211"/>
      <c r="CS184" s="211"/>
      <c r="CT184" s="211"/>
      <c r="CU184" s="211"/>
      <c r="CV184" s="211"/>
      <c r="CW184" s="211"/>
      <c r="CX184" s="211"/>
      <c r="CY184" s="211"/>
      <c r="CZ184" s="211"/>
      <c r="DA184" s="211"/>
      <c r="DB184" s="211"/>
      <c r="DC184" s="211"/>
      <c r="DD184" s="211"/>
      <c r="DE184" s="211"/>
      <c r="DF184" s="211"/>
      <c r="DG184" s="211"/>
      <c r="DH184" s="211"/>
      <c r="DI184" s="211"/>
      <c r="DJ184" s="211"/>
      <c r="DK184" s="211"/>
      <c r="DL184" s="211"/>
      <c r="DM184" s="211"/>
      <c r="DN184" s="211"/>
      <c r="DO184" s="211"/>
      <c r="DP184" s="211"/>
      <c r="DQ184" s="211"/>
      <c r="DR184" s="211"/>
      <c r="DS184" s="211"/>
      <c r="DT184" s="211"/>
      <c r="DU184" s="211"/>
      <c r="DV184" s="211"/>
      <c r="DW184" s="211"/>
      <c r="DX184" s="211"/>
      <c r="DY184" s="211"/>
      <c r="DZ184" s="211"/>
      <c r="EA184" s="211"/>
      <c r="EB184" s="211"/>
      <c r="EC184" s="211"/>
      <c r="ED184" s="211"/>
      <c r="EE184" s="211"/>
      <c r="EF184" s="211"/>
      <c r="EG184" s="211"/>
      <c r="EH184" s="211"/>
      <c r="EI184" s="211"/>
      <c r="EJ184" s="211"/>
      <c r="EK184" s="211"/>
      <c r="EL184" s="211"/>
      <c r="EM184" s="211"/>
      <c r="EN184" s="211"/>
      <c r="EO184" s="211"/>
      <c r="EP184" s="211"/>
      <c r="EQ184" s="211"/>
      <c r="ER184" s="211"/>
      <c r="ES184" s="211"/>
      <c r="ET184" s="211"/>
      <c r="EU184" s="211"/>
      <c r="EV184" s="211"/>
      <c r="EW184" s="211"/>
      <c r="EX184" s="211"/>
      <c r="EY184" s="211"/>
      <c r="EZ184" s="211"/>
      <c r="FA184" s="211"/>
      <c r="FB184" s="211"/>
      <c r="FC184" s="211"/>
      <c r="FD184" s="211"/>
      <c r="FE184" s="211"/>
      <c r="FF184" s="211"/>
      <c r="FG184" s="211"/>
      <c r="FH184" s="211"/>
      <c r="FI184" s="211"/>
      <c r="FJ184" s="211"/>
      <c r="FK184" s="211"/>
      <c r="FL184" s="211"/>
      <c r="FM184" s="211"/>
      <c r="FN184" s="211"/>
      <c r="FO184" s="211"/>
      <c r="FP184" s="211"/>
      <c r="FQ184" s="211"/>
      <c r="FR184" s="211"/>
      <c r="FS184" s="211"/>
      <c r="FT184" s="211"/>
      <c r="FU184" s="211"/>
      <c r="FV184" s="211"/>
      <c r="FW184" s="211"/>
      <c r="FX184" s="211"/>
      <c r="FY184" s="211"/>
      <c r="FZ184" s="211"/>
      <c r="GA184" s="211"/>
      <c r="GB184" s="211"/>
      <c r="GC184" s="211"/>
      <c r="GD184" s="211"/>
      <c r="GE184" s="211"/>
      <c r="GF184" s="211"/>
      <c r="GG184" s="211"/>
      <c r="GH184" s="211"/>
      <c r="GI184" s="211"/>
      <c r="GJ184" s="211"/>
      <c r="GK184" s="211"/>
      <c r="GL184" s="211"/>
      <c r="GM184" s="211"/>
      <c r="GN184" s="211"/>
      <c r="GO184" s="211"/>
      <c r="GP184" s="211"/>
      <c r="GQ184" s="211"/>
      <c r="GR184" s="211"/>
      <c r="GS184" s="211"/>
      <c r="GT184" s="211"/>
      <c r="GU184" s="211"/>
      <c r="GV184" s="211"/>
      <c r="GW184" s="211"/>
      <c r="GX184" s="211"/>
      <c r="GY184" s="211"/>
      <c r="GZ184" s="211"/>
      <c r="HA184" s="211"/>
      <c r="HB184" s="211"/>
      <c r="HC184" s="211"/>
      <c r="HD184" s="211"/>
      <c r="HE184" s="211"/>
      <c r="HF184" s="211"/>
      <c r="HG184" s="211"/>
      <c r="HH184" s="211"/>
      <c r="HI184" s="211"/>
      <c r="HJ184" s="211"/>
      <c r="HK184" s="211"/>
      <c r="HL184" s="211"/>
      <c r="HM184" s="211"/>
      <c r="HN184" s="211"/>
      <c r="HO184" s="211"/>
      <c r="HP184" s="211"/>
      <c r="HQ184" s="211"/>
      <c r="HR184" s="211"/>
      <c r="HS184" s="211"/>
      <c r="HT184" s="211"/>
      <c r="HU184" s="211"/>
      <c r="HV184" s="211"/>
      <c r="HW184" s="211"/>
      <c r="HX184" s="211"/>
      <c r="HY184" s="211"/>
      <c r="HZ184" s="211"/>
      <c r="IA184" s="211"/>
      <c r="IB184" s="211"/>
      <c r="IC184" s="211"/>
      <c r="ID184" s="211"/>
      <c r="IE184" s="211"/>
      <c r="IF184" s="211"/>
      <c r="IG184" s="211"/>
      <c r="IH184" s="211"/>
      <c r="II184" s="211"/>
      <c r="IJ184" s="211"/>
      <c r="IK184" s="211"/>
      <c r="IL184" s="211"/>
      <c r="IM184" s="211"/>
      <c r="IN184" s="211"/>
      <c r="IO184" s="211"/>
      <c r="IP184" s="211"/>
      <c r="IQ184" s="211"/>
      <c r="IR184" s="211"/>
      <c r="IS184" s="211"/>
      <c r="IT184" s="211"/>
      <c r="IU184" s="211"/>
      <c r="IV184" s="211"/>
      <c r="IW184" s="211"/>
    </row>
    <row r="185" customFormat="false" ht="12.75" hidden="true" customHeight="false" outlineLevel="0" collapsed="false"/>
    <row r="186" customFormat="false" ht="12.75" hidden="true" customHeight="false" outlineLevel="0" collapsed="false"/>
    <row r="187" customFormat="false" ht="15.75" hidden="true" customHeight="false" outlineLevel="0" collapsed="false">
      <c r="A187" s="182" t="s">
        <v>335</v>
      </c>
      <c r="B187" s="183" t="n">
        <v>45</v>
      </c>
      <c r="C187" s="183" t="n">
        <f aca="false">C31*$B$31*200</f>
        <v>0</v>
      </c>
      <c r="D187" s="183" t="n">
        <f aca="false">D31*$B$31*200</f>
        <v>0</v>
      </c>
      <c r="E187" s="183" t="n">
        <f aca="false">E31*$B$31*200</f>
        <v>0</v>
      </c>
      <c r="F187" s="183" t="n">
        <f aca="false">F31*$B$31*200</f>
        <v>0</v>
      </c>
      <c r="G187" s="183" t="n">
        <f aca="false">G31*$B$31*200</f>
        <v>0</v>
      </c>
      <c r="H187" s="183" t="n">
        <f aca="false">H31*$B$31*200</f>
        <v>0</v>
      </c>
      <c r="I187" s="183" t="n">
        <f aca="false">I31*$B$31*200</f>
        <v>0</v>
      </c>
      <c r="J187" s="183" t="n">
        <f aca="false">J31*$B$31*200</f>
        <v>0</v>
      </c>
      <c r="K187" s="183" t="n">
        <f aca="false">K31*$B$31*200</f>
        <v>0</v>
      </c>
      <c r="L187" s="183" t="n">
        <f aca="false">L31*$B$31*200</f>
        <v>0</v>
      </c>
      <c r="M187" s="183" t="n">
        <f aca="false">M31*$B$31*200</f>
        <v>0</v>
      </c>
      <c r="N187" s="183" t="n">
        <f aca="false">N31*$B$31*200</f>
        <v>0</v>
      </c>
      <c r="O187" s="184" t="n">
        <f aca="false">N187</f>
        <v>0</v>
      </c>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c r="AV187" s="185"/>
      <c r="AW187" s="185"/>
      <c r="AX187" s="185"/>
      <c r="AY187" s="185"/>
      <c r="AZ187" s="185"/>
      <c r="BA187" s="185"/>
      <c r="BB187" s="185"/>
      <c r="BC187" s="185"/>
      <c r="BD187" s="185"/>
      <c r="BE187" s="185"/>
      <c r="BF187" s="185"/>
      <c r="BG187" s="185"/>
      <c r="BH187" s="185"/>
      <c r="BI187" s="185"/>
      <c r="BJ187" s="185"/>
      <c r="BK187" s="185"/>
      <c r="BL187" s="185"/>
      <c r="BM187" s="185"/>
      <c r="BN187" s="185"/>
      <c r="BO187" s="185"/>
      <c r="BP187" s="185"/>
      <c r="BQ187" s="185"/>
      <c r="BR187" s="185"/>
      <c r="BS187" s="185"/>
      <c r="BT187" s="185"/>
      <c r="BU187" s="185"/>
      <c r="BV187" s="185"/>
      <c r="BW187" s="185"/>
      <c r="BX187" s="185"/>
      <c r="BY187" s="185"/>
      <c r="BZ187" s="185"/>
      <c r="CA187" s="185"/>
      <c r="CB187" s="185"/>
      <c r="CC187" s="185"/>
      <c r="CD187" s="185"/>
      <c r="CE187" s="185"/>
      <c r="CF187" s="185"/>
      <c r="CG187" s="185"/>
      <c r="CH187" s="185"/>
      <c r="CI187" s="185"/>
      <c r="CJ187" s="185"/>
      <c r="CK187" s="185"/>
      <c r="CL187" s="185"/>
      <c r="CM187" s="185"/>
      <c r="CN187" s="185"/>
      <c r="CO187" s="185"/>
      <c r="CP187" s="185"/>
      <c r="CQ187" s="185"/>
      <c r="CR187" s="185"/>
      <c r="CS187" s="185"/>
      <c r="CT187" s="185"/>
      <c r="CU187" s="185"/>
      <c r="CV187" s="185"/>
      <c r="CW187" s="185"/>
      <c r="CX187" s="185"/>
      <c r="CY187" s="185"/>
      <c r="CZ187" s="185"/>
      <c r="DA187" s="185"/>
      <c r="DB187" s="185"/>
      <c r="DC187" s="185"/>
      <c r="DD187" s="185"/>
      <c r="DE187" s="185"/>
      <c r="DF187" s="185"/>
      <c r="DG187" s="185"/>
      <c r="DH187" s="185"/>
      <c r="DI187" s="185"/>
      <c r="DJ187" s="185"/>
      <c r="DK187" s="185"/>
      <c r="DL187" s="185"/>
      <c r="DM187" s="185"/>
      <c r="DN187" s="185"/>
      <c r="DO187" s="185"/>
      <c r="DP187" s="185"/>
      <c r="DQ187" s="185"/>
      <c r="DR187" s="185"/>
      <c r="DS187" s="185"/>
      <c r="DT187" s="185"/>
      <c r="DU187" s="185"/>
      <c r="DV187" s="185"/>
      <c r="DW187" s="185"/>
      <c r="DX187" s="185"/>
      <c r="DY187" s="185"/>
      <c r="DZ187" s="185"/>
      <c r="EA187" s="185"/>
      <c r="EB187" s="185"/>
      <c r="EC187" s="185"/>
      <c r="ED187" s="185"/>
      <c r="EE187" s="185"/>
      <c r="EF187" s="185"/>
      <c r="EG187" s="185"/>
      <c r="EH187" s="185"/>
      <c r="EI187" s="185"/>
      <c r="EJ187" s="185"/>
      <c r="EK187" s="185"/>
      <c r="EL187" s="185"/>
      <c r="EM187" s="185"/>
      <c r="EN187" s="185"/>
      <c r="EO187" s="185"/>
      <c r="EP187" s="185"/>
      <c r="EQ187" s="185"/>
      <c r="ER187" s="185"/>
      <c r="ES187" s="185"/>
      <c r="ET187" s="185"/>
      <c r="EU187" s="185"/>
      <c r="EV187" s="185"/>
      <c r="EW187" s="185"/>
      <c r="EX187" s="185"/>
      <c r="EY187" s="185"/>
      <c r="EZ187" s="185"/>
      <c r="FA187" s="185"/>
      <c r="FB187" s="185"/>
      <c r="FC187" s="185"/>
      <c r="FD187" s="185"/>
      <c r="FE187" s="185"/>
      <c r="FF187" s="185"/>
      <c r="FG187" s="185"/>
      <c r="FH187" s="185"/>
      <c r="FI187" s="185"/>
      <c r="FJ187" s="185"/>
      <c r="FK187" s="185"/>
      <c r="FL187" s="185"/>
      <c r="FM187" s="185"/>
      <c r="FN187" s="185"/>
      <c r="FO187" s="185"/>
      <c r="FP187" s="185"/>
      <c r="FQ187" s="185"/>
      <c r="FR187" s="185"/>
      <c r="FS187" s="185"/>
      <c r="FT187" s="185"/>
      <c r="FU187" s="185"/>
      <c r="FV187" s="185"/>
      <c r="FW187" s="185"/>
      <c r="FX187" s="185"/>
      <c r="FY187" s="185"/>
      <c r="FZ187" s="185"/>
      <c r="GA187" s="185"/>
      <c r="GB187" s="185"/>
      <c r="GC187" s="185"/>
      <c r="GD187" s="185"/>
      <c r="GE187" s="185"/>
      <c r="GF187" s="185"/>
      <c r="GG187" s="185"/>
      <c r="GH187" s="185"/>
      <c r="GI187" s="185"/>
      <c r="GJ187" s="185"/>
      <c r="GK187" s="185"/>
      <c r="GL187" s="185"/>
      <c r="GM187" s="185"/>
      <c r="GN187" s="185"/>
      <c r="GO187" s="185"/>
      <c r="GP187" s="185"/>
      <c r="GQ187" s="185"/>
      <c r="GR187" s="185"/>
      <c r="GS187" s="185"/>
      <c r="GT187" s="185"/>
      <c r="GU187" s="185"/>
      <c r="GV187" s="185"/>
      <c r="GW187" s="185"/>
      <c r="GX187" s="185"/>
      <c r="GY187" s="185"/>
      <c r="GZ187" s="185"/>
      <c r="HA187" s="185"/>
      <c r="HB187" s="185"/>
      <c r="HC187" s="185"/>
      <c r="HD187" s="185"/>
      <c r="HE187" s="185"/>
      <c r="HF187" s="185"/>
      <c r="HG187" s="185"/>
      <c r="HH187" s="185"/>
      <c r="HI187" s="185"/>
      <c r="HJ187" s="185"/>
      <c r="HK187" s="185"/>
      <c r="HL187" s="185"/>
      <c r="HM187" s="185"/>
      <c r="HN187" s="185"/>
      <c r="HO187" s="185"/>
      <c r="HP187" s="185"/>
      <c r="HQ187" s="185"/>
      <c r="HR187" s="185"/>
      <c r="HS187" s="185"/>
      <c r="HT187" s="185"/>
      <c r="HU187" s="185"/>
      <c r="HV187" s="185"/>
      <c r="HW187" s="185"/>
      <c r="HX187" s="185"/>
      <c r="HY187" s="185"/>
      <c r="HZ187" s="185"/>
      <c r="IA187" s="185"/>
      <c r="IB187" s="185"/>
      <c r="IC187" s="185"/>
      <c r="ID187" s="185"/>
      <c r="IE187" s="185"/>
      <c r="IF187" s="185"/>
      <c r="IG187" s="185"/>
      <c r="IH187" s="185"/>
      <c r="II187" s="185"/>
      <c r="IJ187" s="185"/>
      <c r="IK187" s="185"/>
      <c r="IL187" s="185"/>
      <c r="IM187" s="185"/>
      <c r="IN187" s="185"/>
      <c r="IO187" s="185"/>
      <c r="IP187" s="185"/>
      <c r="IQ187" s="185"/>
      <c r="IR187" s="185"/>
      <c r="IS187" s="185"/>
      <c r="IT187" s="185"/>
      <c r="IU187" s="185"/>
      <c r="IV187" s="185"/>
      <c r="IW187" s="185"/>
    </row>
    <row r="188" customFormat="false" ht="15.75" hidden="true" customHeight="false" outlineLevel="0" collapsed="false">
      <c r="A188" s="182" t="s">
        <v>336</v>
      </c>
      <c r="B188" s="183" t="n">
        <v>65</v>
      </c>
      <c r="C188" s="183" t="n">
        <f aca="false">C32*$B$31*200</f>
        <v>0</v>
      </c>
      <c r="D188" s="183" t="n">
        <f aca="false">D32*$B$31*200</f>
        <v>0</v>
      </c>
      <c r="E188" s="183" t="n">
        <f aca="false">E32*$B$31*200</f>
        <v>0</v>
      </c>
      <c r="F188" s="183" t="n">
        <f aca="false">F32*$B$31*200</f>
        <v>0</v>
      </c>
      <c r="G188" s="183" t="n">
        <f aca="false">G32*$B$31*200</f>
        <v>0</v>
      </c>
      <c r="H188" s="183" t="n">
        <f aca="false">H32*$B$31*200</f>
        <v>0</v>
      </c>
      <c r="I188" s="183" t="n">
        <f aca="false">I32*$B$31*200</f>
        <v>0</v>
      </c>
      <c r="J188" s="183" t="n">
        <f aca="false">J32*$B$31*200</f>
        <v>0</v>
      </c>
      <c r="K188" s="183" t="n">
        <f aca="false">K32*$B$31*200</f>
        <v>0</v>
      </c>
      <c r="L188" s="183" t="n">
        <f aca="false">L32*$B$31*200</f>
        <v>0</v>
      </c>
      <c r="M188" s="183" t="n">
        <f aca="false">M32*$B$31*200</f>
        <v>0</v>
      </c>
      <c r="N188" s="183" t="n">
        <f aca="false">N32*$B$31*200</f>
        <v>0</v>
      </c>
      <c r="O188" s="184" t="n">
        <f aca="false">N188</f>
        <v>0</v>
      </c>
      <c r="P188" s="185"/>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c r="BK188" s="185"/>
      <c r="BL188" s="185"/>
      <c r="BM188" s="185"/>
      <c r="BN188" s="185"/>
      <c r="BO188" s="185"/>
      <c r="BP188" s="185"/>
      <c r="BQ188" s="185"/>
      <c r="BR188" s="185"/>
      <c r="BS188" s="185"/>
      <c r="BT188" s="185"/>
      <c r="BU188" s="185"/>
      <c r="BV188" s="185"/>
      <c r="BW188" s="185"/>
      <c r="BX188" s="185"/>
      <c r="BY188" s="185"/>
      <c r="BZ188" s="185"/>
      <c r="CA188" s="185"/>
      <c r="CB188" s="185"/>
      <c r="CC188" s="185"/>
      <c r="CD188" s="185"/>
      <c r="CE188" s="185"/>
      <c r="CF188" s="185"/>
      <c r="CG188" s="185"/>
      <c r="CH188" s="185"/>
      <c r="CI188" s="185"/>
      <c r="CJ188" s="185"/>
      <c r="CK188" s="185"/>
      <c r="CL188" s="185"/>
      <c r="CM188" s="185"/>
      <c r="CN188" s="185"/>
      <c r="CO188" s="185"/>
      <c r="CP188" s="185"/>
      <c r="CQ188" s="185"/>
      <c r="CR188" s="185"/>
      <c r="CS188" s="185"/>
      <c r="CT188" s="185"/>
      <c r="CU188" s="185"/>
      <c r="CV188" s="185"/>
      <c r="CW188" s="185"/>
      <c r="CX188" s="185"/>
      <c r="CY188" s="185"/>
      <c r="CZ188" s="185"/>
      <c r="DA188" s="185"/>
      <c r="DB188" s="185"/>
      <c r="DC188" s="185"/>
      <c r="DD188" s="185"/>
      <c r="DE188" s="185"/>
      <c r="DF188" s="185"/>
      <c r="DG188" s="185"/>
      <c r="DH188" s="185"/>
      <c r="DI188" s="185"/>
      <c r="DJ188" s="185"/>
      <c r="DK188" s="185"/>
      <c r="DL188" s="185"/>
      <c r="DM188" s="185"/>
      <c r="DN188" s="185"/>
      <c r="DO188" s="185"/>
      <c r="DP188" s="185"/>
      <c r="DQ188" s="185"/>
      <c r="DR188" s="185"/>
      <c r="DS188" s="185"/>
      <c r="DT188" s="185"/>
      <c r="DU188" s="185"/>
      <c r="DV188" s="185"/>
      <c r="DW188" s="185"/>
      <c r="DX188" s="185"/>
      <c r="DY188" s="185"/>
      <c r="DZ188" s="185"/>
      <c r="EA188" s="185"/>
      <c r="EB188" s="185"/>
      <c r="EC188" s="185"/>
      <c r="ED188" s="185"/>
      <c r="EE188" s="185"/>
      <c r="EF188" s="185"/>
      <c r="EG188" s="185"/>
      <c r="EH188" s="185"/>
      <c r="EI188" s="185"/>
      <c r="EJ188" s="185"/>
      <c r="EK188" s="185"/>
      <c r="EL188" s="185"/>
      <c r="EM188" s="185"/>
      <c r="EN188" s="185"/>
      <c r="EO188" s="185"/>
      <c r="EP188" s="185"/>
      <c r="EQ188" s="185"/>
      <c r="ER188" s="185"/>
      <c r="ES188" s="185"/>
      <c r="ET188" s="185"/>
      <c r="EU188" s="185"/>
      <c r="EV188" s="185"/>
      <c r="EW188" s="185"/>
      <c r="EX188" s="185"/>
      <c r="EY188" s="185"/>
      <c r="EZ188" s="185"/>
      <c r="FA188" s="185"/>
      <c r="FB188" s="185"/>
      <c r="FC188" s="185"/>
      <c r="FD188" s="185"/>
      <c r="FE188" s="185"/>
      <c r="FF188" s="185"/>
      <c r="FG188" s="185"/>
      <c r="FH188" s="185"/>
      <c r="FI188" s="185"/>
      <c r="FJ188" s="185"/>
      <c r="FK188" s="185"/>
      <c r="FL188" s="185"/>
      <c r="FM188" s="185"/>
      <c r="FN188" s="185"/>
      <c r="FO188" s="185"/>
      <c r="FP188" s="185"/>
      <c r="FQ188" s="185"/>
      <c r="FR188" s="185"/>
      <c r="FS188" s="185"/>
      <c r="FT188" s="185"/>
      <c r="FU188" s="185"/>
      <c r="FV188" s="185"/>
      <c r="FW188" s="185"/>
      <c r="FX188" s="185"/>
      <c r="FY188" s="185"/>
      <c r="FZ188" s="185"/>
      <c r="GA188" s="185"/>
      <c r="GB188" s="185"/>
      <c r="GC188" s="185"/>
      <c r="GD188" s="185"/>
      <c r="GE188" s="185"/>
      <c r="GF188" s="185"/>
      <c r="GG188" s="185"/>
      <c r="GH188" s="185"/>
      <c r="GI188" s="185"/>
      <c r="GJ188" s="185"/>
      <c r="GK188" s="185"/>
      <c r="GL188" s="185"/>
      <c r="GM188" s="185"/>
      <c r="GN188" s="185"/>
      <c r="GO188" s="185"/>
      <c r="GP188" s="185"/>
      <c r="GQ188" s="185"/>
      <c r="GR188" s="185"/>
      <c r="GS188" s="185"/>
      <c r="GT188" s="185"/>
      <c r="GU188" s="185"/>
      <c r="GV188" s="185"/>
      <c r="GW188" s="185"/>
      <c r="GX188" s="185"/>
      <c r="GY188" s="185"/>
      <c r="GZ188" s="185"/>
      <c r="HA188" s="185"/>
      <c r="HB188" s="185"/>
      <c r="HC188" s="185"/>
      <c r="HD188" s="185"/>
      <c r="HE188" s="185"/>
      <c r="HF188" s="185"/>
      <c r="HG188" s="185"/>
      <c r="HH188" s="185"/>
      <c r="HI188" s="185"/>
      <c r="HJ188" s="185"/>
      <c r="HK188" s="185"/>
      <c r="HL188" s="185"/>
      <c r="HM188" s="185"/>
      <c r="HN188" s="185"/>
      <c r="HO188" s="185"/>
      <c r="HP188" s="185"/>
      <c r="HQ188" s="185"/>
      <c r="HR188" s="185"/>
      <c r="HS188" s="185"/>
      <c r="HT188" s="185"/>
      <c r="HU188" s="185"/>
      <c r="HV188" s="185"/>
      <c r="HW188" s="185"/>
      <c r="HX188" s="185"/>
      <c r="HY188" s="185"/>
      <c r="HZ188" s="185"/>
      <c r="IA188" s="185"/>
      <c r="IB188" s="185"/>
      <c r="IC188" s="185"/>
      <c r="ID188" s="185"/>
      <c r="IE188" s="185"/>
      <c r="IF188" s="185"/>
      <c r="IG188" s="185"/>
      <c r="IH188" s="185"/>
      <c r="II188" s="185"/>
      <c r="IJ188" s="185"/>
      <c r="IK188" s="185"/>
      <c r="IL188" s="185"/>
      <c r="IM188" s="185"/>
      <c r="IN188" s="185"/>
      <c r="IO188" s="185"/>
      <c r="IP188" s="185"/>
      <c r="IQ188" s="185"/>
      <c r="IR188" s="185"/>
      <c r="IS188" s="185"/>
      <c r="IT188" s="185"/>
      <c r="IU188" s="185"/>
      <c r="IV188" s="185"/>
      <c r="IW188" s="185"/>
    </row>
    <row r="189" customFormat="false" ht="15.75" hidden="true" customHeight="false" outlineLevel="0" collapsed="false">
      <c r="A189" s="182" t="s">
        <v>337</v>
      </c>
      <c r="B189" s="183" t="n">
        <v>85</v>
      </c>
      <c r="C189" s="183" t="n">
        <f aca="false">C33*$B$31*200</f>
        <v>0</v>
      </c>
      <c r="D189" s="183" t="n">
        <f aca="false">D33*$B$31*200</f>
        <v>0</v>
      </c>
      <c r="E189" s="183" t="n">
        <f aca="false">E33*$B$31*200</f>
        <v>0</v>
      </c>
      <c r="F189" s="183" t="n">
        <f aca="false">F33*$B$31*200</f>
        <v>0</v>
      </c>
      <c r="G189" s="183" t="n">
        <f aca="false">G33*$B$31*200</f>
        <v>0</v>
      </c>
      <c r="H189" s="183" t="n">
        <f aca="false">H33*$B$31*200</f>
        <v>0</v>
      </c>
      <c r="I189" s="183" t="n">
        <f aca="false">I33*$B$31*200</f>
        <v>0</v>
      </c>
      <c r="J189" s="183" t="n">
        <f aca="false">J33*$B$31*200</f>
        <v>0</v>
      </c>
      <c r="K189" s="183" t="n">
        <f aca="false">K33*$B$31*200</f>
        <v>0</v>
      </c>
      <c r="L189" s="183" t="n">
        <f aca="false">L33*$B$31*200</f>
        <v>0</v>
      </c>
      <c r="M189" s="183" t="n">
        <f aca="false">M33*$B$31*200</f>
        <v>0</v>
      </c>
      <c r="N189" s="183" t="n">
        <f aca="false">N33*$B$31*200</f>
        <v>0</v>
      </c>
      <c r="O189" s="184" t="n">
        <f aca="false">N189</f>
        <v>0</v>
      </c>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5"/>
      <c r="AU189" s="185"/>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c r="CJ189" s="185"/>
      <c r="CK189" s="185"/>
      <c r="CL189" s="185"/>
      <c r="CM189" s="185"/>
      <c r="CN189" s="185"/>
      <c r="CO189" s="185"/>
      <c r="CP189" s="185"/>
      <c r="CQ189" s="185"/>
      <c r="CR189" s="185"/>
      <c r="CS189" s="185"/>
      <c r="CT189" s="185"/>
      <c r="CU189" s="185"/>
      <c r="CV189" s="185"/>
      <c r="CW189" s="185"/>
      <c r="CX189" s="185"/>
      <c r="CY189" s="185"/>
      <c r="CZ189" s="185"/>
      <c r="DA189" s="185"/>
      <c r="DB189" s="185"/>
      <c r="DC189" s="185"/>
      <c r="DD189" s="185"/>
      <c r="DE189" s="185"/>
      <c r="DF189" s="185"/>
      <c r="DG189" s="185"/>
      <c r="DH189" s="185"/>
      <c r="DI189" s="185"/>
      <c r="DJ189" s="185"/>
      <c r="DK189" s="185"/>
      <c r="DL189" s="185"/>
      <c r="DM189" s="185"/>
      <c r="DN189" s="185"/>
      <c r="DO189" s="185"/>
      <c r="DP189" s="185"/>
      <c r="DQ189" s="185"/>
      <c r="DR189" s="185"/>
      <c r="DS189" s="185"/>
      <c r="DT189" s="185"/>
      <c r="DU189" s="185"/>
      <c r="DV189" s="185"/>
      <c r="DW189" s="185"/>
      <c r="DX189" s="185"/>
      <c r="DY189" s="185"/>
      <c r="DZ189" s="185"/>
      <c r="EA189" s="185"/>
      <c r="EB189" s="185"/>
      <c r="EC189" s="185"/>
      <c r="ED189" s="185"/>
      <c r="EE189" s="185"/>
      <c r="EF189" s="185"/>
      <c r="EG189" s="185"/>
      <c r="EH189" s="185"/>
      <c r="EI189" s="185"/>
      <c r="EJ189" s="185"/>
      <c r="EK189" s="185"/>
      <c r="EL189" s="185"/>
      <c r="EM189" s="185"/>
      <c r="EN189" s="185"/>
      <c r="EO189" s="185"/>
      <c r="EP189" s="185"/>
      <c r="EQ189" s="185"/>
      <c r="ER189" s="185"/>
      <c r="ES189" s="185"/>
      <c r="ET189" s="185"/>
      <c r="EU189" s="185"/>
      <c r="EV189" s="185"/>
      <c r="EW189" s="185"/>
      <c r="EX189" s="185"/>
      <c r="EY189" s="185"/>
      <c r="EZ189" s="185"/>
      <c r="FA189" s="185"/>
      <c r="FB189" s="185"/>
      <c r="FC189" s="185"/>
      <c r="FD189" s="185"/>
      <c r="FE189" s="185"/>
      <c r="FF189" s="185"/>
      <c r="FG189" s="185"/>
      <c r="FH189" s="185"/>
      <c r="FI189" s="185"/>
      <c r="FJ189" s="185"/>
      <c r="FK189" s="185"/>
      <c r="FL189" s="185"/>
      <c r="FM189" s="185"/>
      <c r="FN189" s="185"/>
      <c r="FO189" s="185"/>
      <c r="FP189" s="185"/>
      <c r="FQ189" s="185"/>
      <c r="FR189" s="185"/>
      <c r="FS189" s="185"/>
      <c r="FT189" s="185"/>
      <c r="FU189" s="185"/>
      <c r="FV189" s="185"/>
      <c r="FW189" s="185"/>
      <c r="FX189" s="185"/>
      <c r="FY189" s="185"/>
      <c r="FZ189" s="185"/>
      <c r="GA189" s="185"/>
      <c r="GB189" s="185"/>
      <c r="GC189" s="185"/>
      <c r="GD189" s="185"/>
      <c r="GE189" s="185"/>
      <c r="GF189" s="185"/>
      <c r="GG189" s="185"/>
      <c r="GH189" s="185"/>
      <c r="GI189" s="185"/>
      <c r="GJ189" s="185"/>
      <c r="GK189" s="185"/>
      <c r="GL189" s="185"/>
      <c r="GM189" s="185"/>
      <c r="GN189" s="185"/>
      <c r="GO189" s="185"/>
      <c r="GP189" s="185"/>
      <c r="GQ189" s="185"/>
      <c r="GR189" s="185"/>
      <c r="GS189" s="185"/>
      <c r="GT189" s="185"/>
      <c r="GU189" s="185"/>
      <c r="GV189" s="185"/>
      <c r="GW189" s="185"/>
      <c r="GX189" s="185"/>
      <c r="GY189" s="185"/>
      <c r="GZ189" s="185"/>
      <c r="HA189" s="185"/>
      <c r="HB189" s="185"/>
      <c r="HC189" s="185"/>
      <c r="HD189" s="185"/>
      <c r="HE189" s="185"/>
      <c r="HF189" s="185"/>
      <c r="HG189" s="185"/>
      <c r="HH189" s="185"/>
      <c r="HI189" s="185"/>
      <c r="HJ189" s="185"/>
      <c r="HK189" s="185"/>
      <c r="HL189" s="185"/>
      <c r="HM189" s="185"/>
      <c r="HN189" s="185"/>
      <c r="HO189" s="185"/>
      <c r="HP189" s="185"/>
      <c r="HQ189" s="185"/>
      <c r="HR189" s="185"/>
      <c r="HS189" s="185"/>
      <c r="HT189" s="185"/>
      <c r="HU189" s="185"/>
      <c r="HV189" s="185"/>
      <c r="HW189" s="185"/>
      <c r="HX189" s="185"/>
      <c r="HY189" s="185"/>
      <c r="HZ189" s="185"/>
      <c r="IA189" s="185"/>
      <c r="IB189" s="185"/>
      <c r="IC189" s="185"/>
      <c r="ID189" s="185"/>
      <c r="IE189" s="185"/>
      <c r="IF189" s="185"/>
      <c r="IG189" s="185"/>
      <c r="IH189" s="185"/>
      <c r="II189" s="185"/>
      <c r="IJ189" s="185"/>
      <c r="IK189" s="185"/>
      <c r="IL189" s="185"/>
      <c r="IM189" s="185"/>
      <c r="IN189" s="185"/>
      <c r="IO189" s="185"/>
      <c r="IP189" s="185"/>
      <c r="IQ189" s="185"/>
      <c r="IR189" s="185"/>
      <c r="IS189" s="185"/>
      <c r="IT189" s="185"/>
      <c r="IU189" s="185"/>
      <c r="IV189" s="185"/>
      <c r="IW189" s="185"/>
    </row>
    <row r="190" customFormat="false" ht="15.75" hidden="true" customHeight="false" outlineLevel="0" collapsed="false">
      <c r="A190" s="182" t="s">
        <v>338</v>
      </c>
      <c r="B190" s="183" t="n">
        <v>115</v>
      </c>
      <c r="C190" s="183" t="n">
        <f aca="false">C34*$B$31*200</f>
        <v>0</v>
      </c>
      <c r="D190" s="183" t="n">
        <f aca="false">D34*$B$31*200</f>
        <v>0</v>
      </c>
      <c r="E190" s="183" t="n">
        <f aca="false">E34*$B$31*200</f>
        <v>0</v>
      </c>
      <c r="F190" s="183" t="n">
        <f aca="false">F34*$B$31*200</f>
        <v>0</v>
      </c>
      <c r="G190" s="183" t="n">
        <f aca="false">G34*$B$31*200</f>
        <v>0</v>
      </c>
      <c r="H190" s="183" t="n">
        <f aca="false">H34*$B$31*200</f>
        <v>0</v>
      </c>
      <c r="I190" s="183" t="n">
        <f aca="false">I34*$B$31*200</f>
        <v>0</v>
      </c>
      <c r="J190" s="183" t="n">
        <f aca="false">J34*$B$31*200</f>
        <v>0</v>
      </c>
      <c r="K190" s="183" t="n">
        <f aca="false">K34*$B$31*200</f>
        <v>0</v>
      </c>
      <c r="L190" s="183" t="n">
        <f aca="false">L34*$B$31*200</f>
        <v>0</v>
      </c>
      <c r="M190" s="183" t="n">
        <f aca="false">M34*$B$31*200</f>
        <v>0</v>
      </c>
      <c r="N190" s="183" t="n">
        <f aca="false">N34*$B$31*200</f>
        <v>0</v>
      </c>
      <c r="O190" s="184" t="n">
        <f aca="false">N190</f>
        <v>0</v>
      </c>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5"/>
      <c r="AU190" s="185"/>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c r="CJ190" s="185"/>
      <c r="CK190" s="185"/>
      <c r="CL190" s="185"/>
      <c r="CM190" s="185"/>
      <c r="CN190" s="185"/>
      <c r="CO190" s="185"/>
      <c r="CP190" s="185"/>
      <c r="CQ190" s="185"/>
      <c r="CR190" s="185"/>
      <c r="CS190" s="185"/>
      <c r="CT190" s="185"/>
      <c r="CU190" s="185"/>
      <c r="CV190" s="185"/>
      <c r="CW190" s="185"/>
      <c r="CX190" s="185"/>
      <c r="CY190" s="185"/>
      <c r="CZ190" s="185"/>
      <c r="DA190" s="185"/>
      <c r="DB190" s="185"/>
      <c r="DC190" s="185"/>
      <c r="DD190" s="185"/>
      <c r="DE190" s="185"/>
      <c r="DF190" s="185"/>
      <c r="DG190" s="185"/>
      <c r="DH190" s="185"/>
      <c r="DI190" s="185"/>
      <c r="DJ190" s="185"/>
      <c r="DK190" s="185"/>
      <c r="DL190" s="185"/>
      <c r="DM190" s="185"/>
      <c r="DN190" s="185"/>
      <c r="DO190" s="185"/>
      <c r="DP190" s="185"/>
      <c r="DQ190" s="185"/>
      <c r="DR190" s="185"/>
      <c r="DS190" s="185"/>
      <c r="DT190" s="185"/>
      <c r="DU190" s="185"/>
      <c r="DV190" s="185"/>
      <c r="DW190" s="185"/>
      <c r="DX190" s="185"/>
      <c r="DY190" s="185"/>
      <c r="DZ190" s="185"/>
      <c r="EA190" s="185"/>
      <c r="EB190" s="185"/>
      <c r="EC190" s="185"/>
      <c r="ED190" s="185"/>
      <c r="EE190" s="185"/>
      <c r="EF190" s="185"/>
      <c r="EG190" s="185"/>
      <c r="EH190" s="185"/>
      <c r="EI190" s="185"/>
      <c r="EJ190" s="185"/>
      <c r="EK190" s="185"/>
      <c r="EL190" s="185"/>
      <c r="EM190" s="185"/>
      <c r="EN190" s="185"/>
      <c r="EO190" s="185"/>
      <c r="EP190" s="185"/>
      <c r="EQ190" s="185"/>
      <c r="ER190" s="185"/>
      <c r="ES190" s="185"/>
      <c r="ET190" s="185"/>
      <c r="EU190" s="185"/>
      <c r="EV190" s="185"/>
      <c r="EW190" s="185"/>
      <c r="EX190" s="185"/>
      <c r="EY190" s="185"/>
      <c r="EZ190" s="185"/>
      <c r="FA190" s="185"/>
      <c r="FB190" s="185"/>
      <c r="FC190" s="185"/>
      <c r="FD190" s="185"/>
      <c r="FE190" s="185"/>
      <c r="FF190" s="185"/>
      <c r="FG190" s="185"/>
      <c r="FH190" s="185"/>
      <c r="FI190" s="185"/>
      <c r="FJ190" s="185"/>
      <c r="FK190" s="185"/>
      <c r="FL190" s="185"/>
      <c r="FM190" s="185"/>
      <c r="FN190" s="185"/>
      <c r="FO190" s="185"/>
      <c r="FP190" s="185"/>
      <c r="FQ190" s="185"/>
      <c r="FR190" s="185"/>
      <c r="FS190" s="185"/>
      <c r="FT190" s="185"/>
      <c r="FU190" s="185"/>
      <c r="FV190" s="185"/>
      <c r="FW190" s="185"/>
      <c r="FX190" s="185"/>
      <c r="FY190" s="185"/>
      <c r="FZ190" s="185"/>
      <c r="GA190" s="185"/>
      <c r="GB190" s="185"/>
      <c r="GC190" s="185"/>
      <c r="GD190" s="185"/>
      <c r="GE190" s="185"/>
      <c r="GF190" s="185"/>
      <c r="GG190" s="185"/>
      <c r="GH190" s="185"/>
      <c r="GI190" s="185"/>
      <c r="GJ190" s="185"/>
      <c r="GK190" s="185"/>
      <c r="GL190" s="185"/>
      <c r="GM190" s="185"/>
      <c r="GN190" s="185"/>
      <c r="GO190" s="185"/>
      <c r="GP190" s="185"/>
      <c r="GQ190" s="185"/>
      <c r="GR190" s="185"/>
      <c r="GS190" s="185"/>
      <c r="GT190" s="185"/>
      <c r="GU190" s="185"/>
      <c r="GV190" s="185"/>
      <c r="GW190" s="185"/>
      <c r="GX190" s="185"/>
      <c r="GY190" s="185"/>
      <c r="GZ190" s="185"/>
      <c r="HA190" s="185"/>
      <c r="HB190" s="185"/>
      <c r="HC190" s="185"/>
      <c r="HD190" s="185"/>
      <c r="HE190" s="185"/>
      <c r="HF190" s="185"/>
      <c r="HG190" s="185"/>
      <c r="HH190" s="185"/>
      <c r="HI190" s="185"/>
      <c r="HJ190" s="185"/>
      <c r="HK190" s="185"/>
      <c r="HL190" s="185"/>
      <c r="HM190" s="185"/>
      <c r="HN190" s="185"/>
      <c r="HO190" s="185"/>
      <c r="HP190" s="185"/>
      <c r="HQ190" s="185"/>
      <c r="HR190" s="185"/>
      <c r="HS190" s="185"/>
      <c r="HT190" s="185"/>
      <c r="HU190" s="185"/>
      <c r="HV190" s="185"/>
      <c r="HW190" s="185"/>
      <c r="HX190" s="185"/>
      <c r="HY190" s="185"/>
      <c r="HZ190" s="185"/>
      <c r="IA190" s="185"/>
      <c r="IB190" s="185"/>
      <c r="IC190" s="185"/>
      <c r="ID190" s="185"/>
      <c r="IE190" s="185"/>
      <c r="IF190" s="185"/>
      <c r="IG190" s="185"/>
      <c r="IH190" s="185"/>
      <c r="II190" s="185"/>
      <c r="IJ190" s="185"/>
      <c r="IK190" s="185"/>
      <c r="IL190" s="185"/>
      <c r="IM190" s="185"/>
      <c r="IN190" s="185"/>
      <c r="IO190" s="185"/>
      <c r="IP190" s="185"/>
      <c r="IQ190" s="185"/>
      <c r="IR190" s="185"/>
      <c r="IS190" s="185"/>
      <c r="IT190" s="185"/>
      <c r="IU190" s="185"/>
      <c r="IV190" s="185"/>
      <c r="IW190" s="185"/>
    </row>
    <row r="191" customFormat="false" ht="15.75" hidden="true" customHeight="false" outlineLevel="0" collapsed="false">
      <c r="A191" s="182" t="s">
        <v>339</v>
      </c>
      <c r="B191" s="183" t="n">
        <v>135</v>
      </c>
      <c r="C191" s="183" t="n">
        <f aca="false">C35*$B$31*200</f>
        <v>0</v>
      </c>
      <c r="D191" s="183" t="n">
        <f aca="false">D35*$B$31*200</f>
        <v>0</v>
      </c>
      <c r="E191" s="183" t="n">
        <f aca="false">E35*$B$31*200</f>
        <v>0</v>
      </c>
      <c r="F191" s="183" t="n">
        <f aca="false">F35*$B$31*200</f>
        <v>0</v>
      </c>
      <c r="G191" s="183" t="n">
        <f aca="false">G35*$B$31*200</f>
        <v>0</v>
      </c>
      <c r="H191" s="183" t="n">
        <f aca="false">H35*$B$31*200</f>
        <v>0</v>
      </c>
      <c r="I191" s="183" t="n">
        <f aca="false">I35*$B$31*200</f>
        <v>0</v>
      </c>
      <c r="J191" s="183" t="n">
        <f aca="false">J35*$B$31*200</f>
        <v>0</v>
      </c>
      <c r="K191" s="183" t="n">
        <f aca="false">K35*$B$31*200</f>
        <v>0</v>
      </c>
      <c r="L191" s="183" t="n">
        <f aca="false">L35*$B$31*200</f>
        <v>0</v>
      </c>
      <c r="M191" s="183" t="n">
        <f aca="false">M35*$B$31*200</f>
        <v>0</v>
      </c>
      <c r="N191" s="183" t="n">
        <f aca="false">N35*$B$31*200</f>
        <v>0</v>
      </c>
      <c r="O191" s="184" t="n">
        <f aca="false">N191</f>
        <v>0</v>
      </c>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c r="CJ191" s="185"/>
      <c r="CK191" s="185"/>
      <c r="CL191" s="185"/>
      <c r="CM191" s="185"/>
      <c r="CN191" s="185"/>
      <c r="CO191" s="185"/>
      <c r="CP191" s="185"/>
      <c r="CQ191" s="185"/>
      <c r="CR191" s="185"/>
      <c r="CS191" s="185"/>
      <c r="CT191" s="185"/>
      <c r="CU191" s="185"/>
      <c r="CV191" s="185"/>
      <c r="CW191" s="185"/>
      <c r="CX191" s="185"/>
      <c r="CY191" s="185"/>
      <c r="CZ191" s="185"/>
      <c r="DA191" s="185"/>
      <c r="DB191" s="185"/>
      <c r="DC191" s="185"/>
      <c r="DD191" s="185"/>
      <c r="DE191" s="185"/>
      <c r="DF191" s="185"/>
      <c r="DG191" s="185"/>
      <c r="DH191" s="185"/>
      <c r="DI191" s="185"/>
      <c r="DJ191" s="185"/>
      <c r="DK191" s="185"/>
      <c r="DL191" s="185"/>
      <c r="DM191" s="185"/>
      <c r="DN191" s="185"/>
      <c r="DO191" s="185"/>
      <c r="DP191" s="185"/>
      <c r="DQ191" s="185"/>
      <c r="DR191" s="185"/>
      <c r="DS191" s="185"/>
      <c r="DT191" s="185"/>
      <c r="DU191" s="185"/>
      <c r="DV191" s="185"/>
      <c r="DW191" s="185"/>
      <c r="DX191" s="185"/>
      <c r="DY191" s="185"/>
      <c r="DZ191" s="185"/>
      <c r="EA191" s="185"/>
      <c r="EB191" s="185"/>
      <c r="EC191" s="185"/>
      <c r="ED191" s="185"/>
      <c r="EE191" s="185"/>
      <c r="EF191" s="185"/>
      <c r="EG191" s="185"/>
      <c r="EH191" s="185"/>
      <c r="EI191" s="185"/>
      <c r="EJ191" s="185"/>
      <c r="EK191" s="185"/>
      <c r="EL191" s="185"/>
      <c r="EM191" s="185"/>
      <c r="EN191" s="185"/>
      <c r="EO191" s="185"/>
      <c r="EP191" s="185"/>
      <c r="EQ191" s="185"/>
      <c r="ER191" s="185"/>
      <c r="ES191" s="185"/>
      <c r="ET191" s="185"/>
      <c r="EU191" s="185"/>
      <c r="EV191" s="185"/>
      <c r="EW191" s="185"/>
      <c r="EX191" s="185"/>
      <c r="EY191" s="185"/>
      <c r="EZ191" s="185"/>
      <c r="FA191" s="185"/>
      <c r="FB191" s="185"/>
      <c r="FC191" s="185"/>
      <c r="FD191" s="185"/>
      <c r="FE191" s="185"/>
      <c r="FF191" s="185"/>
      <c r="FG191" s="185"/>
      <c r="FH191" s="185"/>
      <c r="FI191" s="185"/>
      <c r="FJ191" s="185"/>
      <c r="FK191" s="185"/>
      <c r="FL191" s="185"/>
      <c r="FM191" s="185"/>
      <c r="FN191" s="185"/>
      <c r="FO191" s="185"/>
      <c r="FP191" s="185"/>
      <c r="FQ191" s="185"/>
      <c r="FR191" s="185"/>
      <c r="FS191" s="185"/>
      <c r="FT191" s="185"/>
      <c r="FU191" s="185"/>
      <c r="FV191" s="185"/>
      <c r="FW191" s="185"/>
      <c r="FX191" s="185"/>
      <c r="FY191" s="185"/>
      <c r="FZ191" s="185"/>
      <c r="GA191" s="185"/>
      <c r="GB191" s="185"/>
      <c r="GC191" s="185"/>
      <c r="GD191" s="185"/>
      <c r="GE191" s="185"/>
      <c r="GF191" s="185"/>
      <c r="GG191" s="185"/>
      <c r="GH191" s="185"/>
      <c r="GI191" s="185"/>
      <c r="GJ191" s="185"/>
      <c r="GK191" s="185"/>
      <c r="GL191" s="185"/>
      <c r="GM191" s="185"/>
      <c r="GN191" s="185"/>
      <c r="GO191" s="185"/>
      <c r="GP191" s="185"/>
      <c r="GQ191" s="185"/>
      <c r="GR191" s="185"/>
      <c r="GS191" s="185"/>
      <c r="GT191" s="185"/>
      <c r="GU191" s="185"/>
      <c r="GV191" s="185"/>
      <c r="GW191" s="185"/>
      <c r="GX191" s="185"/>
      <c r="GY191" s="185"/>
      <c r="GZ191" s="185"/>
      <c r="HA191" s="185"/>
      <c r="HB191" s="185"/>
      <c r="HC191" s="185"/>
      <c r="HD191" s="185"/>
      <c r="HE191" s="185"/>
      <c r="HF191" s="185"/>
      <c r="HG191" s="185"/>
      <c r="HH191" s="185"/>
      <c r="HI191" s="185"/>
      <c r="HJ191" s="185"/>
      <c r="HK191" s="185"/>
      <c r="HL191" s="185"/>
      <c r="HM191" s="185"/>
      <c r="HN191" s="185"/>
      <c r="HO191" s="185"/>
      <c r="HP191" s="185"/>
      <c r="HQ191" s="185"/>
      <c r="HR191" s="185"/>
      <c r="HS191" s="185"/>
      <c r="HT191" s="185"/>
      <c r="HU191" s="185"/>
      <c r="HV191" s="185"/>
      <c r="HW191" s="185"/>
      <c r="HX191" s="185"/>
      <c r="HY191" s="185"/>
      <c r="HZ191" s="185"/>
      <c r="IA191" s="185"/>
      <c r="IB191" s="185"/>
      <c r="IC191" s="185"/>
      <c r="ID191" s="185"/>
      <c r="IE191" s="185"/>
      <c r="IF191" s="185"/>
      <c r="IG191" s="185"/>
      <c r="IH191" s="185"/>
      <c r="II191" s="185"/>
      <c r="IJ191" s="185"/>
      <c r="IK191" s="185"/>
      <c r="IL191" s="185"/>
      <c r="IM191" s="185"/>
      <c r="IN191" s="185"/>
      <c r="IO191" s="185"/>
      <c r="IP191" s="185"/>
      <c r="IQ191" s="185"/>
      <c r="IR191" s="185"/>
      <c r="IS191" s="185"/>
      <c r="IT191" s="185"/>
      <c r="IU191" s="185"/>
      <c r="IV191" s="185"/>
      <c r="IW191" s="185"/>
    </row>
    <row r="192" customFormat="false" ht="15.75" hidden="true" customHeight="false" outlineLevel="0" collapsed="false">
      <c r="A192" s="182" t="s">
        <v>340</v>
      </c>
      <c r="B192" s="183" t="n">
        <v>165</v>
      </c>
      <c r="C192" s="183" t="n">
        <f aca="false">C36*$B$31*200</f>
        <v>0</v>
      </c>
      <c r="D192" s="183" t="n">
        <f aca="false">D36*$B$31*200</f>
        <v>0</v>
      </c>
      <c r="E192" s="183" t="n">
        <f aca="false">E36*$B$31*200</f>
        <v>0</v>
      </c>
      <c r="F192" s="183" t="n">
        <f aca="false">F36*$B$31*200</f>
        <v>0</v>
      </c>
      <c r="G192" s="183" t="n">
        <f aca="false">G36*$B$31*200</f>
        <v>0</v>
      </c>
      <c r="H192" s="183" t="n">
        <f aca="false">H36*$B$31*200</f>
        <v>0</v>
      </c>
      <c r="I192" s="183" t="n">
        <f aca="false">I36*$B$31*200</f>
        <v>0</v>
      </c>
      <c r="J192" s="183" t="n">
        <f aca="false">J36*$B$31*200</f>
        <v>0</v>
      </c>
      <c r="K192" s="183" t="n">
        <f aca="false">K36*$B$31*200</f>
        <v>0</v>
      </c>
      <c r="L192" s="183" t="n">
        <f aca="false">L36*$B$31*200</f>
        <v>0</v>
      </c>
      <c r="M192" s="183" t="n">
        <f aca="false">M36*$B$31*200</f>
        <v>0</v>
      </c>
      <c r="N192" s="183" t="n">
        <f aca="false">N36*$B$31*200</f>
        <v>0</v>
      </c>
      <c r="O192" s="184" t="n">
        <f aca="false">N192</f>
        <v>0</v>
      </c>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c r="CJ192" s="185"/>
      <c r="CK192" s="185"/>
      <c r="CL192" s="185"/>
      <c r="CM192" s="185"/>
      <c r="CN192" s="185"/>
      <c r="CO192" s="185"/>
      <c r="CP192" s="185"/>
      <c r="CQ192" s="185"/>
      <c r="CR192" s="185"/>
      <c r="CS192" s="185"/>
      <c r="CT192" s="185"/>
      <c r="CU192" s="185"/>
      <c r="CV192" s="185"/>
      <c r="CW192" s="185"/>
      <c r="CX192" s="185"/>
      <c r="CY192" s="185"/>
      <c r="CZ192" s="185"/>
      <c r="DA192" s="185"/>
      <c r="DB192" s="185"/>
      <c r="DC192" s="185"/>
      <c r="DD192" s="185"/>
      <c r="DE192" s="185"/>
      <c r="DF192" s="185"/>
      <c r="DG192" s="185"/>
      <c r="DH192" s="185"/>
      <c r="DI192" s="185"/>
      <c r="DJ192" s="185"/>
      <c r="DK192" s="185"/>
      <c r="DL192" s="185"/>
      <c r="DM192" s="185"/>
      <c r="DN192" s="185"/>
      <c r="DO192" s="185"/>
      <c r="DP192" s="185"/>
      <c r="DQ192" s="185"/>
      <c r="DR192" s="185"/>
      <c r="DS192" s="185"/>
      <c r="DT192" s="185"/>
      <c r="DU192" s="185"/>
      <c r="DV192" s="185"/>
      <c r="DW192" s="185"/>
      <c r="DX192" s="185"/>
      <c r="DY192" s="185"/>
      <c r="DZ192" s="185"/>
      <c r="EA192" s="185"/>
      <c r="EB192" s="185"/>
      <c r="EC192" s="185"/>
      <c r="ED192" s="185"/>
      <c r="EE192" s="185"/>
      <c r="EF192" s="185"/>
      <c r="EG192" s="185"/>
      <c r="EH192" s="185"/>
      <c r="EI192" s="185"/>
      <c r="EJ192" s="185"/>
      <c r="EK192" s="185"/>
      <c r="EL192" s="185"/>
      <c r="EM192" s="185"/>
      <c r="EN192" s="185"/>
      <c r="EO192" s="185"/>
      <c r="EP192" s="185"/>
      <c r="EQ192" s="185"/>
      <c r="ER192" s="185"/>
      <c r="ES192" s="185"/>
      <c r="ET192" s="185"/>
      <c r="EU192" s="185"/>
      <c r="EV192" s="185"/>
      <c r="EW192" s="185"/>
      <c r="EX192" s="185"/>
      <c r="EY192" s="185"/>
      <c r="EZ192" s="185"/>
      <c r="FA192" s="185"/>
      <c r="FB192" s="185"/>
      <c r="FC192" s="185"/>
      <c r="FD192" s="185"/>
      <c r="FE192" s="185"/>
      <c r="FF192" s="185"/>
      <c r="FG192" s="185"/>
      <c r="FH192" s="185"/>
      <c r="FI192" s="185"/>
      <c r="FJ192" s="185"/>
      <c r="FK192" s="185"/>
      <c r="FL192" s="185"/>
      <c r="FM192" s="185"/>
      <c r="FN192" s="185"/>
      <c r="FO192" s="185"/>
      <c r="FP192" s="185"/>
      <c r="FQ192" s="185"/>
      <c r="FR192" s="185"/>
      <c r="FS192" s="185"/>
      <c r="FT192" s="185"/>
      <c r="FU192" s="185"/>
      <c r="FV192" s="185"/>
      <c r="FW192" s="185"/>
      <c r="FX192" s="185"/>
      <c r="FY192" s="185"/>
      <c r="FZ192" s="185"/>
      <c r="GA192" s="185"/>
      <c r="GB192" s="185"/>
      <c r="GC192" s="185"/>
      <c r="GD192" s="185"/>
      <c r="GE192" s="185"/>
      <c r="GF192" s="185"/>
      <c r="GG192" s="185"/>
      <c r="GH192" s="185"/>
      <c r="GI192" s="185"/>
      <c r="GJ192" s="185"/>
      <c r="GK192" s="185"/>
      <c r="GL192" s="185"/>
      <c r="GM192" s="185"/>
      <c r="GN192" s="185"/>
      <c r="GO192" s="185"/>
      <c r="GP192" s="185"/>
      <c r="GQ192" s="185"/>
      <c r="GR192" s="185"/>
      <c r="GS192" s="185"/>
      <c r="GT192" s="185"/>
      <c r="GU192" s="185"/>
      <c r="GV192" s="185"/>
      <c r="GW192" s="185"/>
      <c r="GX192" s="185"/>
      <c r="GY192" s="185"/>
      <c r="GZ192" s="185"/>
      <c r="HA192" s="185"/>
      <c r="HB192" s="185"/>
      <c r="HC192" s="185"/>
      <c r="HD192" s="185"/>
      <c r="HE192" s="185"/>
      <c r="HF192" s="185"/>
      <c r="HG192" s="185"/>
      <c r="HH192" s="185"/>
      <c r="HI192" s="185"/>
      <c r="HJ192" s="185"/>
      <c r="HK192" s="185"/>
      <c r="HL192" s="185"/>
      <c r="HM192" s="185"/>
      <c r="HN192" s="185"/>
      <c r="HO192" s="185"/>
      <c r="HP192" s="185"/>
      <c r="HQ192" s="185"/>
      <c r="HR192" s="185"/>
      <c r="HS192" s="185"/>
      <c r="HT192" s="185"/>
      <c r="HU192" s="185"/>
      <c r="HV192" s="185"/>
      <c r="HW192" s="185"/>
      <c r="HX192" s="185"/>
      <c r="HY192" s="185"/>
      <c r="HZ192" s="185"/>
      <c r="IA192" s="185"/>
      <c r="IB192" s="185"/>
      <c r="IC192" s="185"/>
      <c r="ID192" s="185"/>
      <c r="IE192" s="185"/>
      <c r="IF192" s="185"/>
      <c r="IG192" s="185"/>
      <c r="IH192" s="185"/>
      <c r="II192" s="185"/>
      <c r="IJ192" s="185"/>
      <c r="IK192" s="185"/>
      <c r="IL192" s="185"/>
      <c r="IM192" s="185"/>
      <c r="IN192" s="185"/>
      <c r="IO192" s="185"/>
      <c r="IP192" s="185"/>
      <c r="IQ192" s="185"/>
      <c r="IR192" s="185"/>
      <c r="IS192" s="185"/>
      <c r="IT192" s="185"/>
      <c r="IU192" s="185"/>
      <c r="IV192" s="185"/>
      <c r="IW192" s="185"/>
    </row>
    <row r="193" customFormat="false" ht="15.75" hidden="true" customHeight="false" outlineLevel="0" collapsed="false">
      <c r="A193" s="182" t="s">
        <v>341</v>
      </c>
      <c r="B193" s="183" t="n">
        <v>185</v>
      </c>
      <c r="C193" s="183" t="n">
        <f aca="false">C37*$B$31*200</f>
        <v>0</v>
      </c>
      <c r="D193" s="183" t="n">
        <f aca="false">D37*$B$31*200</f>
        <v>0</v>
      </c>
      <c r="E193" s="183" t="n">
        <f aca="false">E37*$B$31*200</f>
        <v>0</v>
      </c>
      <c r="F193" s="183" t="n">
        <f aca="false">F37*$B$31*200</f>
        <v>0</v>
      </c>
      <c r="G193" s="183" t="n">
        <f aca="false">G37*$B$31*200</f>
        <v>0</v>
      </c>
      <c r="H193" s="183" t="n">
        <f aca="false">H37*$B$31*200</f>
        <v>0</v>
      </c>
      <c r="I193" s="183" t="n">
        <f aca="false">I37*$B$31*200</f>
        <v>0</v>
      </c>
      <c r="J193" s="183" t="n">
        <f aca="false">J37*$B$31*200</f>
        <v>0</v>
      </c>
      <c r="K193" s="183" t="n">
        <f aca="false">K37*$B$31*200</f>
        <v>0</v>
      </c>
      <c r="L193" s="183" t="n">
        <f aca="false">L37*$B$31*200</f>
        <v>0</v>
      </c>
      <c r="M193" s="183" t="n">
        <f aca="false">M37*$B$31*200</f>
        <v>0</v>
      </c>
      <c r="N193" s="183" t="n">
        <f aca="false">N37*$B$31*200</f>
        <v>0</v>
      </c>
      <c r="O193" s="184" t="n">
        <f aca="false">N193</f>
        <v>0</v>
      </c>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c r="CJ193" s="185"/>
      <c r="CK193" s="185"/>
      <c r="CL193" s="185"/>
      <c r="CM193" s="185"/>
      <c r="CN193" s="185"/>
      <c r="CO193" s="185"/>
      <c r="CP193" s="185"/>
      <c r="CQ193" s="185"/>
      <c r="CR193" s="185"/>
      <c r="CS193" s="185"/>
      <c r="CT193" s="185"/>
      <c r="CU193" s="185"/>
      <c r="CV193" s="185"/>
      <c r="CW193" s="185"/>
      <c r="CX193" s="185"/>
      <c r="CY193" s="185"/>
      <c r="CZ193" s="185"/>
      <c r="DA193" s="185"/>
      <c r="DB193" s="185"/>
      <c r="DC193" s="185"/>
      <c r="DD193" s="185"/>
      <c r="DE193" s="185"/>
      <c r="DF193" s="185"/>
      <c r="DG193" s="185"/>
      <c r="DH193" s="185"/>
      <c r="DI193" s="185"/>
      <c r="DJ193" s="185"/>
      <c r="DK193" s="185"/>
      <c r="DL193" s="185"/>
      <c r="DM193" s="185"/>
      <c r="DN193" s="185"/>
      <c r="DO193" s="185"/>
      <c r="DP193" s="185"/>
      <c r="DQ193" s="185"/>
      <c r="DR193" s="185"/>
      <c r="DS193" s="185"/>
      <c r="DT193" s="185"/>
      <c r="DU193" s="185"/>
      <c r="DV193" s="185"/>
      <c r="DW193" s="185"/>
      <c r="DX193" s="185"/>
      <c r="DY193" s="185"/>
      <c r="DZ193" s="185"/>
      <c r="EA193" s="185"/>
      <c r="EB193" s="185"/>
      <c r="EC193" s="185"/>
      <c r="ED193" s="185"/>
      <c r="EE193" s="185"/>
      <c r="EF193" s="185"/>
      <c r="EG193" s="185"/>
      <c r="EH193" s="185"/>
      <c r="EI193" s="185"/>
      <c r="EJ193" s="185"/>
      <c r="EK193" s="185"/>
      <c r="EL193" s="185"/>
      <c r="EM193" s="185"/>
      <c r="EN193" s="185"/>
      <c r="EO193" s="185"/>
      <c r="EP193" s="185"/>
      <c r="EQ193" s="185"/>
      <c r="ER193" s="185"/>
      <c r="ES193" s="185"/>
      <c r="ET193" s="185"/>
      <c r="EU193" s="185"/>
      <c r="EV193" s="185"/>
      <c r="EW193" s="185"/>
      <c r="EX193" s="185"/>
      <c r="EY193" s="185"/>
      <c r="EZ193" s="185"/>
      <c r="FA193" s="185"/>
      <c r="FB193" s="185"/>
      <c r="FC193" s="185"/>
      <c r="FD193" s="185"/>
      <c r="FE193" s="185"/>
      <c r="FF193" s="185"/>
      <c r="FG193" s="185"/>
      <c r="FH193" s="185"/>
      <c r="FI193" s="185"/>
      <c r="FJ193" s="185"/>
      <c r="FK193" s="185"/>
      <c r="FL193" s="185"/>
      <c r="FM193" s="185"/>
      <c r="FN193" s="185"/>
      <c r="FO193" s="185"/>
      <c r="FP193" s="185"/>
      <c r="FQ193" s="185"/>
      <c r="FR193" s="185"/>
      <c r="FS193" s="185"/>
      <c r="FT193" s="185"/>
      <c r="FU193" s="185"/>
      <c r="FV193" s="185"/>
      <c r="FW193" s="185"/>
      <c r="FX193" s="185"/>
      <c r="FY193" s="185"/>
      <c r="FZ193" s="185"/>
      <c r="GA193" s="185"/>
      <c r="GB193" s="185"/>
      <c r="GC193" s="185"/>
      <c r="GD193" s="185"/>
      <c r="GE193" s="185"/>
      <c r="GF193" s="185"/>
      <c r="GG193" s="185"/>
      <c r="GH193" s="185"/>
      <c r="GI193" s="185"/>
      <c r="GJ193" s="185"/>
      <c r="GK193" s="185"/>
      <c r="GL193" s="185"/>
      <c r="GM193" s="185"/>
      <c r="GN193" s="185"/>
      <c r="GO193" s="185"/>
      <c r="GP193" s="185"/>
      <c r="GQ193" s="185"/>
      <c r="GR193" s="185"/>
      <c r="GS193" s="185"/>
      <c r="GT193" s="185"/>
      <c r="GU193" s="185"/>
      <c r="GV193" s="185"/>
      <c r="GW193" s="185"/>
      <c r="GX193" s="185"/>
      <c r="GY193" s="185"/>
      <c r="GZ193" s="185"/>
      <c r="HA193" s="185"/>
      <c r="HB193" s="185"/>
      <c r="HC193" s="185"/>
      <c r="HD193" s="185"/>
      <c r="HE193" s="185"/>
      <c r="HF193" s="185"/>
      <c r="HG193" s="185"/>
      <c r="HH193" s="185"/>
      <c r="HI193" s="185"/>
      <c r="HJ193" s="185"/>
      <c r="HK193" s="185"/>
      <c r="HL193" s="185"/>
      <c r="HM193" s="185"/>
      <c r="HN193" s="185"/>
      <c r="HO193" s="185"/>
      <c r="HP193" s="185"/>
      <c r="HQ193" s="185"/>
      <c r="HR193" s="185"/>
      <c r="HS193" s="185"/>
      <c r="HT193" s="185"/>
      <c r="HU193" s="185"/>
      <c r="HV193" s="185"/>
      <c r="HW193" s="185"/>
      <c r="HX193" s="185"/>
      <c r="HY193" s="185"/>
      <c r="HZ193" s="185"/>
      <c r="IA193" s="185"/>
      <c r="IB193" s="185"/>
      <c r="IC193" s="185"/>
      <c r="ID193" s="185"/>
      <c r="IE193" s="185"/>
      <c r="IF193" s="185"/>
      <c r="IG193" s="185"/>
      <c r="IH193" s="185"/>
      <c r="II193" s="185"/>
      <c r="IJ193" s="185"/>
      <c r="IK193" s="185"/>
      <c r="IL193" s="185"/>
      <c r="IM193" s="185"/>
      <c r="IN193" s="185"/>
      <c r="IO193" s="185"/>
      <c r="IP193" s="185"/>
      <c r="IQ193" s="185"/>
      <c r="IR193" s="185"/>
      <c r="IS193" s="185"/>
      <c r="IT193" s="185"/>
      <c r="IU193" s="185"/>
      <c r="IV193" s="185"/>
      <c r="IW193" s="185"/>
    </row>
    <row r="194" customFormat="false" ht="15.75" hidden="true" customHeight="false" outlineLevel="0" collapsed="false">
      <c r="A194" s="182" t="s">
        <v>342</v>
      </c>
      <c r="B194" s="183" t="n">
        <v>215</v>
      </c>
      <c r="C194" s="183" t="n">
        <f aca="false">C38*$B$31*200</f>
        <v>0</v>
      </c>
      <c r="D194" s="183" t="n">
        <f aca="false">D38*$B$31*200</f>
        <v>0</v>
      </c>
      <c r="E194" s="183" t="n">
        <f aca="false">E38*$B$31*200</f>
        <v>0</v>
      </c>
      <c r="F194" s="183" t="n">
        <f aca="false">F38*$B$31*200</f>
        <v>0</v>
      </c>
      <c r="G194" s="183" t="n">
        <f aca="false">G38*$B$31*200</f>
        <v>0</v>
      </c>
      <c r="H194" s="183" t="n">
        <f aca="false">H38*$B$31*200</f>
        <v>0</v>
      </c>
      <c r="I194" s="183" t="n">
        <f aca="false">I38*$B$31*200</f>
        <v>0</v>
      </c>
      <c r="J194" s="183" t="n">
        <f aca="false">J38*$B$31*200</f>
        <v>0</v>
      </c>
      <c r="K194" s="183" t="n">
        <f aca="false">K38*$B$31*200</f>
        <v>0</v>
      </c>
      <c r="L194" s="183" t="n">
        <f aca="false">L38*$B$31*200</f>
        <v>0</v>
      </c>
      <c r="M194" s="183" t="n">
        <f aca="false">M38*$B$31*200</f>
        <v>0</v>
      </c>
      <c r="N194" s="183" t="n">
        <f aca="false">N38*$B$31*200</f>
        <v>0</v>
      </c>
      <c r="O194" s="184" t="n">
        <f aca="false">N194</f>
        <v>0</v>
      </c>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c r="CJ194" s="185"/>
      <c r="CK194" s="185"/>
      <c r="CL194" s="185"/>
      <c r="CM194" s="185"/>
      <c r="CN194" s="185"/>
      <c r="CO194" s="185"/>
      <c r="CP194" s="185"/>
      <c r="CQ194" s="185"/>
      <c r="CR194" s="185"/>
      <c r="CS194" s="185"/>
      <c r="CT194" s="185"/>
      <c r="CU194" s="185"/>
      <c r="CV194" s="185"/>
      <c r="CW194" s="185"/>
      <c r="CX194" s="185"/>
      <c r="CY194" s="185"/>
      <c r="CZ194" s="185"/>
      <c r="DA194" s="185"/>
      <c r="DB194" s="185"/>
      <c r="DC194" s="185"/>
      <c r="DD194" s="185"/>
      <c r="DE194" s="185"/>
      <c r="DF194" s="185"/>
      <c r="DG194" s="185"/>
      <c r="DH194" s="185"/>
      <c r="DI194" s="185"/>
      <c r="DJ194" s="185"/>
      <c r="DK194" s="185"/>
      <c r="DL194" s="185"/>
      <c r="DM194" s="185"/>
      <c r="DN194" s="185"/>
      <c r="DO194" s="185"/>
      <c r="DP194" s="185"/>
      <c r="DQ194" s="185"/>
      <c r="DR194" s="185"/>
      <c r="DS194" s="185"/>
      <c r="DT194" s="185"/>
      <c r="DU194" s="185"/>
      <c r="DV194" s="185"/>
      <c r="DW194" s="185"/>
      <c r="DX194" s="185"/>
      <c r="DY194" s="185"/>
      <c r="DZ194" s="185"/>
      <c r="EA194" s="185"/>
      <c r="EB194" s="185"/>
      <c r="EC194" s="185"/>
      <c r="ED194" s="185"/>
      <c r="EE194" s="185"/>
      <c r="EF194" s="185"/>
      <c r="EG194" s="185"/>
      <c r="EH194" s="185"/>
      <c r="EI194" s="185"/>
      <c r="EJ194" s="185"/>
      <c r="EK194" s="185"/>
      <c r="EL194" s="185"/>
      <c r="EM194" s="185"/>
      <c r="EN194" s="185"/>
      <c r="EO194" s="185"/>
      <c r="EP194" s="185"/>
      <c r="EQ194" s="185"/>
      <c r="ER194" s="185"/>
      <c r="ES194" s="185"/>
      <c r="ET194" s="185"/>
      <c r="EU194" s="185"/>
      <c r="EV194" s="185"/>
      <c r="EW194" s="185"/>
      <c r="EX194" s="185"/>
      <c r="EY194" s="185"/>
      <c r="EZ194" s="185"/>
      <c r="FA194" s="185"/>
      <c r="FB194" s="185"/>
      <c r="FC194" s="185"/>
      <c r="FD194" s="185"/>
      <c r="FE194" s="185"/>
      <c r="FF194" s="185"/>
      <c r="FG194" s="185"/>
      <c r="FH194" s="185"/>
      <c r="FI194" s="185"/>
      <c r="FJ194" s="185"/>
      <c r="FK194" s="185"/>
      <c r="FL194" s="185"/>
      <c r="FM194" s="185"/>
      <c r="FN194" s="185"/>
      <c r="FO194" s="185"/>
      <c r="FP194" s="185"/>
      <c r="FQ194" s="185"/>
      <c r="FR194" s="185"/>
      <c r="FS194" s="185"/>
      <c r="FT194" s="185"/>
      <c r="FU194" s="185"/>
      <c r="FV194" s="185"/>
      <c r="FW194" s="185"/>
      <c r="FX194" s="185"/>
      <c r="FY194" s="185"/>
      <c r="FZ194" s="185"/>
      <c r="GA194" s="185"/>
      <c r="GB194" s="185"/>
      <c r="GC194" s="185"/>
      <c r="GD194" s="185"/>
      <c r="GE194" s="185"/>
      <c r="GF194" s="185"/>
      <c r="GG194" s="185"/>
      <c r="GH194" s="185"/>
      <c r="GI194" s="185"/>
      <c r="GJ194" s="185"/>
      <c r="GK194" s="185"/>
      <c r="GL194" s="185"/>
      <c r="GM194" s="185"/>
      <c r="GN194" s="185"/>
      <c r="GO194" s="185"/>
      <c r="GP194" s="185"/>
      <c r="GQ194" s="185"/>
      <c r="GR194" s="185"/>
      <c r="GS194" s="185"/>
      <c r="GT194" s="185"/>
      <c r="GU194" s="185"/>
      <c r="GV194" s="185"/>
      <c r="GW194" s="185"/>
      <c r="GX194" s="185"/>
      <c r="GY194" s="185"/>
      <c r="GZ194" s="185"/>
      <c r="HA194" s="185"/>
      <c r="HB194" s="185"/>
      <c r="HC194" s="185"/>
      <c r="HD194" s="185"/>
      <c r="HE194" s="185"/>
      <c r="HF194" s="185"/>
      <c r="HG194" s="185"/>
      <c r="HH194" s="185"/>
      <c r="HI194" s="185"/>
      <c r="HJ194" s="185"/>
      <c r="HK194" s="185"/>
      <c r="HL194" s="185"/>
      <c r="HM194" s="185"/>
      <c r="HN194" s="185"/>
      <c r="HO194" s="185"/>
      <c r="HP194" s="185"/>
      <c r="HQ194" s="185"/>
      <c r="HR194" s="185"/>
      <c r="HS194" s="185"/>
      <c r="HT194" s="185"/>
      <c r="HU194" s="185"/>
      <c r="HV194" s="185"/>
      <c r="HW194" s="185"/>
      <c r="HX194" s="185"/>
      <c r="HY194" s="185"/>
      <c r="HZ194" s="185"/>
      <c r="IA194" s="185"/>
      <c r="IB194" s="185"/>
      <c r="IC194" s="185"/>
      <c r="ID194" s="185"/>
      <c r="IE194" s="185"/>
      <c r="IF194" s="185"/>
      <c r="IG194" s="185"/>
      <c r="IH194" s="185"/>
      <c r="II194" s="185"/>
      <c r="IJ194" s="185"/>
      <c r="IK194" s="185"/>
      <c r="IL194" s="185"/>
      <c r="IM194" s="185"/>
      <c r="IN194" s="185"/>
      <c r="IO194" s="185"/>
      <c r="IP194" s="185"/>
      <c r="IQ194" s="185"/>
      <c r="IR194" s="185"/>
      <c r="IS194" s="185"/>
      <c r="IT194" s="185"/>
      <c r="IU194" s="185"/>
      <c r="IV194" s="185"/>
      <c r="IW194" s="185"/>
    </row>
    <row r="195" customFormat="false" ht="15.75" hidden="true" customHeight="false" outlineLevel="0" collapsed="false">
      <c r="A195" s="182" t="s">
        <v>343</v>
      </c>
      <c r="B195" s="183" t="n">
        <v>235</v>
      </c>
      <c r="C195" s="183" t="n">
        <f aca="false">C39*$B$31*200</f>
        <v>0</v>
      </c>
      <c r="D195" s="183" t="n">
        <f aca="false">D39*$B$31*200</f>
        <v>0</v>
      </c>
      <c r="E195" s="183" t="n">
        <f aca="false">E39*$B$31*200</f>
        <v>0</v>
      </c>
      <c r="F195" s="183" t="n">
        <f aca="false">F39*$B$31*200</f>
        <v>0</v>
      </c>
      <c r="G195" s="183" t="n">
        <f aca="false">G39*$B$31*200</f>
        <v>0</v>
      </c>
      <c r="H195" s="183" t="n">
        <f aca="false">H39*$B$31*200</f>
        <v>0</v>
      </c>
      <c r="I195" s="183" t="n">
        <f aca="false">I39*$B$31*200</f>
        <v>0</v>
      </c>
      <c r="J195" s="183" t="n">
        <f aca="false">J39*$B$31*200</f>
        <v>0</v>
      </c>
      <c r="K195" s="183" t="n">
        <f aca="false">K39*$B$31*200</f>
        <v>0</v>
      </c>
      <c r="L195" s="183" t="n">
        <f aca="false">L39*$B$31*200</f>
        <v>0</v>
      </c>
      <c r="M195" s="183" t="n">
        <f aca="false">M39*$B$31*200</f>
        <v>0</v>
      </c>
      <c r="N195" s="183" t="n">
        <f aca="false">N39*$B$31*200</f>
        <v>0</v>
      </c>
      <c r="O195" s="184" t="n">
        <f aca="false">N195</f>
        <v>0</v>
      </c>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c r="CJ195" s="185"/>
      <c r="CK195" s="185"/>
      <c r="CL195" s="185"/>
      <c r="CM195" s="185"/>
      <c r="CN195" s="185"/>
      <c r="CO195" s="185"/>
      <c r="CP195" s="185"/>
      <c r="CQ195" s="185"/>
      <c r="CR195" s="185"/>
      <c r="CS195" s="185"/>
      <c r="CT195" s="185"/>
      <c r="CU195" s="185"/>
      <c r="CV195" s="185"/>
      <c r="CW195" s="185"/>
      <c r="CX195" s="185"/>
      <c r="CY195" s="185"/>
      <c r="CZ195" s="185"/>
      <c r="DA195" s="185"/>
      <c r="DB195" s="185"/>
      <c r="DC195" s="185"/>
      <c r="DD195" s="185"/>
      <c r="DE195" s="185"/>
      <c r="DF195" s="185"/>
      <c r="DG195" s="185"/>
      <c r="DH195" s="185"/>
      <c r="DI195" s="185"/>
      <c r="DJ195" s="185"/>
      <c r="DK195" s="185"/>
      <c r="DL195" s="185"/>
      <c r="DM195" s="185"/>
      <c r="DN195" s="185"/>
      <c r="DO195" s="185"/>
      <c r="DP195" s="185"/>
      <c r="DQ195" s="185"/>
      <c r="DR195" s="185"/>
      <c r="DS195" s="185"/>
      <c r="DT195" s="185"/>
      <c r="DU195" s="185"/>
      <c r="DV195" s="185"/>
      <c r="DW195" s="185"/>
      <c r="DX195" s="185"/>
      <c r="DY195" s="185"/>
      <c r="DZ195" s="185"/>
      <c r="EA195" s="185"/>
      <c r="EB195" s="185"/>
      <c r="EC195" s="185"/>
      <c r="ED195" s="185"/>
      <c r="EE195" s="185"/>
      <c r="EF195" s="185"/>
      <c r="EG195" s="185"/>
      <c r="EH195" s="185"/>
      <c r="EI195" s="185"/>
      <c r="EJ195" s="185"/>
      <c r="EK195" s="185"/>
      <c r="EL195" s="185"/>
      <c r="EM195" s="185"/>
      <c r="EN195" s="185"/>
      <c r="EO195" s="185"/>
      <c r="EP195" s="185"/>
      <c r="EQ195" s="185"/>
      <c r="ER195" s="185"/>
      <c r="ES195" s="185"/>
      <c r="ET195" s="185"/>
      <c r="EU195" s="185"/>
      <c r="EV195" s="185"/>
      <c r="EW195" s="185"/>
      <c r="EX195" s="185"/>
      <c r="EY195" s="185"/>
      <c r="EZ195" s="185"/>
      <c r="FA195" s="185"/>
      <c r="FB195" s="185"/>
      <c r="FC195" s="185"/>
      <c r="FD195" s="185"/>
      <c r="FE195" s="185"/>
      <c r="FF195" s="185"/>
      <c r="FG195" s="185"/>
      <c r="FH195" s="185"/>
      <c r="FI195" s="185"/>
      <c r="FJ195" s="185"/>
      <c r="FK195" s="185"/>
      <c r="FL195" s="185"/>
      <c r="FM195" s="185"/>
      <c r="FN195" s="185"/>
      <c r="FO195" s="185"/>
      <c r="FP195" s="185"/>
      <c r="FQ195" s="185"/>
      <c r="FR195" s="185"/>
      <c r="FS195" s="185"/>
      <c r="FT195" s="185"/>
      <c r="FU195" s="185"/>
      <c r="FV195" s="185"/>
      <c r="FW195" s="185"/>
      <c r="FX195" s="185"/>
      <c r="FY195" s="185"/>
      <c r="FZ195" s="185"/>
      <c r="GA195" s="185"/>
      <c r="GB195" s="185"/>
      <c r="GC195" s="185"/>
      <c r="GD195" s="185"/>
      <c r="GE195" s="185"/>
      <c r="GF195" s="185"/>
      <c r="GG195" s="185"/>
      <c r="GH195" s="185"/>
      <c r="GI195" s="185"/>
      <c r="GJ195" s="185"/>
      <c r="GK195" s="185"/>
      <c r="GL195" s="185"/>
      <c r="GM195" s="185"/>
      <c r="GN195" s="185"/>
      <c r="GO195" s="185"/>
      <c r="GP195" s="185"/>
      <c r="GQ195" s="185"/>
      <c r="GR195" s="185"/>
      <c r="GS195" s="185"/>
      <c r="GT195" s="185"/>
      <c r="GU195" s="185"/>
      <c r="GV195" s="185"/>
      <c r="GW195" s="185"/>
      <c r="GX195" s="185"/>
      <c r="GY195" s="185"/>
      <c r="GZ195" s="185"/>
      <c r="HA195" s="185"/>
      <c r="HB195" s="185"/>
      <c r="HC195" s="185"/>
      <c r="HD195" s="185"/>
      <c r="HE195" s="185"/>
      <c r="HF195" s="185"/>
      <c r="HG195" s="185"/>
      <c r="HH195" s="185"/>
      <c r="HI195" s="185"/>
      <c r="HJ195" s="185"/>
      <c r="HK195" s="185"/>
      <c r="HL195" s="185"/>
      <c r="HM195" s="185"/>
      <c r="HN195" s="185"/>
      <c r="HO195" s="185"/>
      <c r="HP195" s="185"/>
      <c r="HQ195" s="185"/>
      <c r="HR195" s="185"/>
      <c r="HS195" s="185"/>
      <c r="HT195" s="185"/>
      <c r="HU195" s="185"/>
      <c r="HV195" s="185"/>
      <c r="HW195" s="185"/>
      <c r="HX195" s="185"/>
      <c r="HY195" s="185"/>
      <c r="HZ195" s="185"/>
      <c r="IA195" s="185"/>
      <c r="IB195" s="185"/>
      <c r="IC195" s="185"/>
      <c r="ID195" s="185"/>
      <c r="IE195" s="185"/>
      <c r="IF195" s="185"/>
      <c r="IG195" s="185"/>
      <c r="IH195" s="185"/>
      <c r="II195" s="185"/>
      <c r="IJ195" s="185"/>
      <c r="IK195" s="185"/>
      <c r="IL195" s="185"/>
      <c r="IM195" s="185"/>
      <c r="IN195" s="185"/>
      <c r="IO195" s="185"/>
      <c r="IP195" s="185"/>
      <c r="IQ195" s="185"/>
      <c r="IR195" s="185"/>
      <c r="IS195" s="185"/>
      <c r="IT195" s="185"/>
      <c r="IU195" s="185"/>
      <c r="IV195" s="185"/>
      <c r="IW195" s="185"/>
    </row>
    <row r="196" customFormat="false" ht="15.75" hidden="true" customHeight="false" outlineLevel="0" collapsed="false">
      <c r="A196" s="182" t="s">
        <v>344</v>
      </c>
      <c r="B196" s="183" t="n">
        <v>265</v>
      </c>
      <c r="C196" s="183" t="n">
        <f aca="false">C40*$B$31*200</f>
        <v>0</v>
      </c>
      <c r="D196" s="183" t="n">
        <f aca="false">D40*$B$31*200</f>
        <v>0</v>
      </c>
      <c r="E196" s="183" t="n">
        <f aca="false">E40*$B$31*200</f>
        <v>0</v>
      </c>
      <c r="F196" s="183" t="n">
        <f aca="false">F40*$B$31*200</f>
        <v>0</v>
      </c>
      <c r="G196" s="183" t="n">
        <f aca="false">G40*$B$31*200</f>
        <v>0</v>
      </c>
      <c r="H196" s="183" t="n">
        <f aca="false">H40*$B$31*200</f>
        <v>0</v>
      </c>
      <c r="I196" s="183" t="n">
        <f aca="false">I40*$B$31*200</f>
        <v>0</v>
      </c>
      <c r="J196" s="183" t="n">
        <f aca="false">J40*$B$31*200</f>
        <v>0</v>
      </c>
      <c r="K196" s="183" t="n">
        <f aca="false">K40*$B$31*200</f>
        <v>0</v>
      </c>
      <c r="L196" s="183" t="n">
        <f aca="false">L40*$B$31*200</f>
        <v>0</v>
      </c>
      <c r="M196" s="183" t="n">
        <f aca="false">M40*$B$31*200</f>
        <v>0</v>
      </c>
      <c r="N196" s="183" t="n">
        <f aca="false">N40*$B$31*200</f>
        <v>0</v>
      </c>
      <c r="O196" s="184" t="n">
        <f aca="false">N196</f>
        <v>0</v>
      </c>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c r="CJ196" s="185"/>
      <c r="CK196" s="185"/>
      <c r="CL196" s="185"/>
      <c r="CM196" s="185"/>
      <c r="CN196" s="185"/>
      <c r="CO196" s="185"/>
      <c r="CP196" s="185"/>
      <c r="CQ196" s="185"/>
      <c r="CR196" s="185"/>
      <c r="CS196" s="185"/>
      <c r="CT196" s="185"/>
      <c r="CU196" s="185"/>
      <c r="CV196" s="185"/>
      <c r="CW196" s="185"/>
      <c r="CX196" s="185"/>
      <c r="CY196" s="185"/>
      <c r="CZ196" s="185"/>
      <c r="DA196" s="185"/>
      <c r="DB196" s="185"/>
      <c r="DC196" s="185"/>
      <c r="DD196" s="185"/>
      <c r="DE196" s="185"/>
      <c r="DF196" s="185"/>
      <c r="DG196" s="185"/>
      <c r="DH196" s="185"/>
      <c r="DI196" s="185"/>
      <c r="DJ196" s="185"/>
      <c r="DK196" s="185"/>
      <c r="DL196" s="185"/>
      <c r="DM196" s="185"/>
      <c r="DN196" s="185"/>
      <c r="DO196" s="185"/>
      <c r="DP196" s="185"/>
      <c r="DQ196" s="185"/>
      <c r="DR196" s="185"/>
      <c r="DS196" s="185"/>
      <c r="DT196" s="185"/>
      <c r="DU196" s="185"/>
      <c r="DV196" s="185"/>
      <c r="DW196" s="185"/>
      <c r="DX196" s="185"/>
      <c r="DY196" s="185"/>
      <c r="DZ196" s="185"/>
      <c r="EA196" s="185"/>
      <c r="EB196" s="185"/>
      <c r="EC196" s="185"/>
      <c r="ED196" s="185"/>
      <c r="EE196" s="185"/>
      <c r="EF196" s="185"/>
      <c r="EG196" s="185"/>
      <c r="EH196" s="185"/>
      <c r="EI196" s="185"/>
      <c r="EJ196" s="185"/>
      <c r="EK196" s="185"/>
      <c r="EL196" s="185"/>
      <c r="EM196" s="185"/>
      <c r="EN196" s="185"/>
      <c r="EO196" s="185"/>
      <c r="EP196" s="185"/>
      <c r="EQ196" s="185"/>
      <c r="ER196" s="185"/>
      <c r="ES196" s="185"/>
      <c r="ET196" s="185"/>
      <c r="EU196" s="185"/>
      <c r="EV196" s="185"/>
      <c r="EW196" s="185"/>
      <c r="EX196" s="185"/>
      <c r="EY196" s="185"/>
      <c r="EZ196" s="185"/>
      <c r="FA196" s="185"/>
      <c r="FB196" s="185"/>
      <c r="FC196" s="185"/>
      <c r="FD196" s="185"/>
      <c r="FE196" s="185"/>
      <c r="FF196" s="185"/>
      <c r="FG196" s="185"/>
      <c r="FH196" s="185"/>
      <c r="FI196" s="185"/>
      <c r="FJ196" s="185"/>
      <c r="FK196" s="185"/>
      <c r="FL196" s="185"/>
      <c r="FM196" s="185"/>
      <c r="FN196" s="185"/>
      <c r="FO196" s="185"/>
      <c r="FP196" s="185"/>
      <c r="FQ196" s="185"/>
      <c r="FR196" s="185"/>
      <c r="FS196" s="185"/>
      <c r="FT196" s="185"/>
      <c r="FU196" s="185"/>
      <c r="FV196" s="185"/>
      <c r="FW196" s="185"/>
      <c r="FX196" s="185"/>
      <c r="FY196" s="185"/>
      <c r="FZ196" s="185"/>
      <c r="GA196" s="185"/>
      <c r="GB196" s="185"/>
      <c r="GC196" s="185"/>
      <c r="GD196" s="185"/>
      <c r="GE196" s="185"/>
      <c r="GF196" s="185"/>
      <c r="GG196" s="185"/>
      <c r="GH196" s="185"/>
      <c r="GI196" s="185"/>
      <c r="GJ196" s="185"/>
      <c r="GK196" s="185"/>
      <c r="GL196" s="185"/>
      <c r="GM196" s="185"/>
      <c r="GN196" s="185"/>
      <c r="GO196" s="185"/>
      <c r="GP196" s="185"/>
      <c r="GQ196" s="185"/>
      <c r="GR196" s="185"/>
      <c r="GS196" s="185"/>
      <c r="GT196" s="185"/>
      <c r="GU196" s="185"/>
      <c r="GV196" s="185"/>
      <c r="GW196" s="185"/>
      <c r="GX196" s="185"/>
      <c r="GY196" s="185"/>
      <c r="GZ196" s="185"/>
      <c r="HA196" s="185"/>
      <c r="HB196" s="185"/>
      <c r="HC196" s="185"/>
      <c r="HD196" s="185"/>
      <c r="HE196" s="185"/>
      <c r="HF196" s="185"/>
      <c r="HG196" s="185"/>
      <c r="HH196" s="185"/>
      <c r="HI196" s="185"/>
      <c r="HJ196" s="185"/>
      <c r="HK196" s="185"/>
      <c r="HL196" s="185"/>
      <c r="HM196" s="185"/>
      <c r="HN196" s="185"/>
      <c r="HO196" s="185"/>
      <c r="HP196" s="185"/>
      <c r="HQ196" s="185"/>
      <c r="HR196" s="185"/>
      <c r="HS196" s="185"/>
      <c r="HT196" s="185"/>
      <c r="HU196" s="185"/>
      <c r="HV196" s="185"/>
      <c r="HW196" s="185"/>
      <c r="HX196" s="185"/>
      <c r="HY196" s="185"/>
      <c r="HZ196" s="185"/>
      <c r="IA196" s="185"/>
      <c r="IB196" s="185"/>
      <c r="IC196" s="185"/>
      <c r="ID196" s="185"/>
      <c r="IE196" s="185"/>
      <c r="IF196" s="185"/>
      <c r="IG196" s="185"/>
      <c r="IH196" s="185"/>
      <c r="II196" s="185"/>
      <c r="IJ196" s="185"/>
      <c r="IK196" s="185"/>
      <c r="IL196" s="185"/>
      <c r="IM196" s="185"/>
      <c r="IN196" s="185"/>
      <c r="IO196" s="185"/>
      <c r="IP196" s="185"/>
      <c r="IQ196" s="185"/>
      <c r="IR196" s="185"/>
      <c r="IS196" s="185"/>
      <c r="IT196" s="185"/>
      <c r="IU196" s="185"/>
      <c r="IV196" s="185"/>
      <c r="IW196" s="185"/>
    </row>
    <row r="197" customFormat="false" ht="15.75" hidden="true" customHeight="false" outlineLevel="0" collapsed="false">
      <c r="A197" s="182" t="s">
        <v>345</v>
      </c>
      <c r="B197" s="183" t="n">
        <v>285</v>
      </c>
      <c r="C197" s="183" t="n">
        <f aca="false">C41*$B$31*200</f>
        <v>0</v>
      </c>
      <c r="D197" s="183" t="n">
        <f aca="false">D41*$B$31*200</f>
        <v>0</v>
      </c>
      <c r="E197" s="183" t="n">
        <f aca="false">E41*$B$31*200</f>
        <v>0</v>
      </c>
      <c r="F197" s="183" t="n">
        <f aca="false">F41*$B$31*200</f>
        <v>0</v>
      </c>
      <c r="G197" s="183" t="n">
        <f aca="false">G41*$B$31*200</f>
        <v>0</v>
      </c>
      <c r="H197" s="183" t="n">
        <f aca="false">H41*$B$31*200</f>
        <v>0</v>
      </c>
      <c r="I197" s="183" t="n">
        <f aca="false">I41*$B$31*200</f>
        <v>0</v>
      </c>
      <c r="J197" s="183" t="n">
        <f aca="false">J41*$B$31*200</f>
        <v>0</v>
      </c>
      <c r="K197" s="183" t="n">
        <f aca="false">K41*$B$31*200</f>
        <v>0</v>
      </c>
      <c r="L197" s="183" t="n">
        <f aca="false">L41*$B$31*200</f>
        <v>0</v>
      </c>
      <c r="M197" s="183" t="n">
        <f aca="false">M41*$B$31*200</f>
        <v>0</v>
      </c>
      <c r="N197" s="183" t="n">
        <f aca="false">N41*$B$31*200</f>
        <v>0</v>
      </c>
      <c r="O197" s="184" t="n">
        <f aca="false">N197</f>
        <v>0</v>
      </c>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c r="CJ197" s="185"/>
      <c r="CK197" s="185"/>
      <c r="CL197" s="185"/>
      <c r="CM197" s="185"/>
      <c r="CN197" s="185"/>
      <c r="CO197" s="185"/>
      <c r="CP197" s="185"/>
      <c r="CQ197" s="185"/>
      <c r="CR197" s="185"/>
      <c r="CS197" s="185"/>
      <c r="CT197" s="185"/>
      <c r="CU197" s="185"/>
      <c r="CV197" s="185"/>
      <c r="CW197" s="185"/>
      <c r="CX197" s="185"/>
      <c r="CY197" s="185"/>
      <c r="CZ197" s="185"/>
      <c r="DA197" s="185"/>
      <c r="DB197" s="185"/>
      <c r="DC197" s="185"/>
      <c r="DD197" s="185"/>
      <c r="DE197" s="185"/>
      <c r="DF197" s="185"/>
      <c r="DG197" s="185"/>
      <c r="DH197" s="185"/>
      <c r="DI197" s="185"/>
      <c r="DJ197" s="185"/>
      <c r="DK197" s="185"/>
      <c r="DL197" s="185"/>
      <c r="DM197" s="185"/>
      <c r="DN197" s="185"/>
      <c r="DO197" s="185"/>
      <c r="DP197" s="185"/>
      <c r="DQ197" s="185"/>
      <c r="DR197" s="185"/>
      <c r="DS197" s="185"/>
      <c r="DT197" s="185"/>
      <c r="DU197" s="185"/>
      <c r="DV197" s="185"/>
      <c r="DW197" s="185"/>
      <c r="DX197" s="185"/>
      <c r="DY197" s="185"/>
      <c r="DZ197" s="185"/>
      <c r="EA197" s="185"/>
      <c r="EB197" s="185"/>
      <c r="EC197" s="185"/>
      <c r="ED197" s="185"/>
      <c r="EE197" s="185"/>
      <c r="EF197" s="185"/>
      <c r="EG197" s="185"/>
      <c r="EH197" s="185"/>
      <c r="EI197" s="185"/>
      <c r="EJ197" s="185"/>
      <c r="EK197" s="185"/>
      <c r="EL197" s="185"/>
      <c r="EM197" s="185"/>
      <c r="EN197" s="185"/>
      <c r="EO197" s="185"/>
      <c r="EP197" s="185"/>
      <c r="EQ197" s="185"/>
      <c r="ER197" s="185"/>
      <c r="ES197" s="185"/>
      <c r="ET197" s="185"/>
      <c r="EU197" s="185"/>
      <c r="EV197" s="185"/>
      <c r="EW197" s="185"/>
      <c r="EX197" s="185"/>
      <c r="EY197" s="185"/>
      <c r="EZ197" s="185"/>
      <c r="FA197" s="185"/>
      <c r="FB197" s="185"/>
      <c r="FC197" s="185"/>
      <c r="FD197" s="185"/>
      <c r="FE197" s="185"/>
      <c r="FF197" s="185"/>
      <c r="FG197" s="185"/>
      <c r="FH197" s="185"/>
      <c r="FI197" s="185"/>
      <c r="FJ197" s="185"/>
      <c r="FK197" s="185"/>
      <c r="FL197" s="185"/>
      <c r="FM197" s="185"/>
      <c r="FN197" s="185"/>
      <c r="FO197" s="185"/>
      <c r="FP197" s="185"/>
      <c r="FQ197" s="185"/>
      <c r="FR197" s="185"/>
      <c r="FS197" s="185"/>
      <c r="FT197" s="185"/>
      <c r="FU197" s="185"/>
      <c r="FV197" s="185"/>
      <c r="FW197" s="185"/>
      <c r="FX197" s="185"/>
      <c r="FY197" s="185"/>
      <c r="FZ197" s="185"/>
      <c r="GA197" s="185"/>
      <c r="GB197" s="185"/>
      <c r="GC197" s="185"/>
      <c r="GD197" s="185"/>
      <c r="GE197" s="185"/>
      <c r="GF197" s="185"/>
      <c r="GG197" s="185"/>
      <c r="GH197" s="185"/>
      <c r="GI197" s="185"/>
      <c r="GJ197" s="185"/>
      <c r="GK197" s="185"/>
      <c r="GL197" s="185"/>
      <c r="GM197" s="185"/>
      <c r="GN197" s="185"/>
      <c r="GO197" s="185"/>
      <c r="GP197" s="185"/>
      <c r="GQ197" s="185"/>
      <c r="GR197" s="185"/>
      <c r="GS197" s="185"/>
      <c r="GT197" s="185"/>
      <c r="GU197" s="185"/>
      <c r="GV197" s="185"/>
      <c r="GW197" s="185"/>
      <c r="GX197" s="185"/>
      <c r="GY197" s="185"/>
      <c r="GZ197" s="185"/>
      <c r="HA197" s="185"/>
      <c r="HB197" s="185"/>
      <c r="HC197" s="185"/>
      <c r="HD197" s="185"/>
      <c r="HE197" s="185"/>
      <c r="HF197" s="185"/>
      <c r="HG197" s="185"/>
      <c r="HH197" s="185"/>
      <c r="HI197" s="185"/>
      <c r="HJ197" s="185"/>
      <c r="HK197" s="185"/>
      <c r="HL197" s="185"/>
      <c r="HM197" s="185"/>
      <c r="HN197" s="185"/>
      <c r="HO197" s="185"/>
      <c r="HP197" s="185"/>
      <c r="HQ197" s="185"/>
      <c r="HR197" s="185"/>
      <c r="HS197" s="185"/>
      <c r="HT197" s="185"/>
      <c r="HU197" s="185"/>
      <c r="HV197" s="185"/>
      <c r="HW197" s="185"/>
      <c r="HX197" s="185"/>
      <c r="HY197" s="185"/>
      <c r="HZ197" s="185"/>
      <c r="IA197" s="185"/>
      <c r="IB197" s="185"/>
      <c r="IC197" s="185"/>
      <c r="ID197" s="185"/>
      <c r="IE197" s="185"/>
      <c r="IF197" s="185"/>
      <c r="IG197" s="185"/>
      <c r="IH197" s="185"/>
      <c r="II197" s="185"/>
      <c r="IJ197" s="185"/>
      <c r="IK197" s="185"/>
      <c r="IL197" s="185"/>
      <c r="IM197" s="185"/>
      <c r="IN197" s="185"/>
      <c r="IO197" s="185"/>
      <c r="IP197" s="185"/>
      <c r="IQ197" s="185"/>
      <c r="IR197" s="185"/>
      <c r="IS197" s="185"/>
      <c r="IT197" s="185"/>
      <c r="IU197" s="185"/>
      <c r="IV197" s="185"/>
      <c r="IW197" s="185"/>
    </row>
    <row r="198" customFormat="false" ht="15.75" hidden="true" customHeight="false" outlineLevel="0" collapsed="false">
      <c r="A198" s="182" t="s">
        <v>346</v>
      </c>
      <c r="B198" s="183" t="n">
        <v>315</v>
      </c>
      <c r="C198" s="183" t="n">
        <f aca="false">C42*$B$31*200</f>
        <v>0</v>
      </c>
      <c r="D198" s="183" t="n">
        <f aca="false">D42*$B$31*200</f>
        <v>0</v>
      </c>
      <c r="E198" s="183" t="n">
        <f aca="false">E42*$B$31*200</f>
        <v>0</v>
      </c>
      <c r="F198" s="183" t="n">
        <f aca="false">F42*$B$31*200</f>
        <v>0</v>
      </c>
      <c r="G198" s="183" t="n">
        <f aca="false">G42*$B$31*200</f>
        <v>0</v>
      </c>
      <c r="H198" s="183" t="n">
        <f aca="false">H42*$B$31*200</f>
        <v>0</v>
      </c>
      <c r="I198" s="183" t="n">
        <f aca="false">I42*$B$31*200</f>
        <v>0</v>
      </c>
      <c r="J198" s="183" t="n">
        <f aca="false">J42*$B$31*200</f>
        <v>0</v>
      </c>
      <c r="K198" s="183" t="n">
        <f aca="false">K42*$B$31*200</f>
        <v>0</v>
      </c>
      <c r="L198" s="183" t="n">
        <f aca="false">L42*$B$31*200</f>
        <v>0</v>
      </c>
      <c r="M198" s="183" t="n">
        <f aca="false">M42*$B$31*200</f>
        <v>0</v>
      </c>
      <c r="N198" s="183" t="n">
        <f aca="false">N42*$B$31*200</f>
        <v>0</v>
      </c>
      <c r="O198" s="184" t="n">
        <f aca="false">N198</f>
        <v>0</v>
      </c>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c r="CJ198" s="185"/>
      <c r="CK198" s="185"/>
      <c r="CL198" s="185"/>
      <c r="CM198" s="185"/>
      <c r="CN198" s="185"/>
      <c r="CO198" s="185"/>
      <c r="CP198" s="185"/>
      <c r="CQ198" s="185"/>
      <c r="CR198" s="185"/>
      <c r="CS198" s="185"/>
      <c r="CT198" s="185"/>
      <c r="CU198" s="185"/>
      <c r="CV198" s="185"/>
      <c r="CW198" s="185"/>
      <c r="CX198" s="185"/>
      <c r="CY198" s="185"/>
      <c r="CZ198" s="185"/>
      <c r="DA198" s="185"/>
      <c r="DB198" s="185"/>
      <c r="DC198" s="185"/>
      <c r="DD198" s="185"/>
      <c r="DE198" s="185"/>
      <c r="DF198" s="185"/>
      <c r="DG198" s="185"/>
      <c r="DH198" s="185"/>
      <c r="DI198" s="185"/>
      <c r="DJ198" s="185"/>
      <c r="DK198" s="185"/>
      <c r="DL198" s="185"/>
      <c r="DM198" s="185"/>
      <c r="DN198" s="185"/>
      <c r="DO198" s="185"/>
      <c r="DP198" s="185"/>
      <c r="DQ198" s="185"/>
      <c r="DR198" s="185"/>
      <c r="DS198" s="185"/>
      <c r="DT198" s="185"/>
      <c r="DU198" s="185"/>
      <c r="DV198" s="185"/>
      <c r="DW198" s="185"/>
      <c r="DX198" s="185"/>
      <c r="DY198" s="185"/>
      <c r="DZ198" s="185"/>
      <c r="EA198" s="185"/>
      <c r="EB198" s="185"/>
      <c r="EC198" s="185"/>
      <c r="ED198" s="185"/>
      <c r="EE198" s="185"/>
      <c r="EF198" s="185"/>
      <c r="EG198" s="185"/>
      <c r="EH198" s="185"/>
      <c r="EI198" s="185"/>
      <c r="EJ198" s="185"/>
      <c r="EK198" s="185"/>
      <c r="EL198" s="185"/>
      <c r="EM198" s="185"/>
      <c r="EN198" s="185"/>
      <c r="EO198" s="185"/>
      <c r="EP198" s="185"/>
      <c r="EQ198" s="185"/>
      <c r="ER198" s="185"/>
      <c r="ES198" s="185"/>
      <c r="ET198" s="185"/>
      <c r="EU198" s="185"/>
      <c r="EV198" s="185"/>
      <c r="EW198" s="185"/>
      <c r="EX198" s="185"/>
      <c r="EY198" s="185"/>
      <c r="EZ198" s="185"/>
      <c r="FA198" s="185"/>
      <c r="FB198" s="185"/>
      <c r="FC198" s="185"/>
      <c r="FD198" s="185"/>
      <c r="FE198" s="185"/>
      <c r="FF198" s="185"/>
      <c r="FG198" s="185"/>
      <c r="FH198" s="185"/>
      <c r="FI198" s="185"/>
      <c r="FJ198" s="185"/>
      <c r="FK198" s="185"/>
      <c r="FL198" s="185"/>
      <c r="FM198" s="185"/>
      <c r="FN198" s="185"/>
      <c r="FO198" s="185"/>
      <c r="FP198" s="185"/>
      <c r="FQ198" s="185"/>
      <c r="FR198" s="185"/>
      <c r="FS198" s="185"/>
      <c r="FT198" s="185"/>
      <c r="FU198" s="185"/>
      <c r="FV198" s="185"/>
      <c r="FW198" s="185"/>
      <c r="FX198" s="185"/>
      <c r="FY198" s="185"/>
      <c r="FZ198" s="185"/>
      <c r="GA198" s="185"/>
      <c r="GB198" s="185"/>
      <c r="GC198" s="185"/>
      <c r="GD198" s="185"/>
      <c r="GE198" s="185"/>
      <c r="GF198" s="185"/>
      <c r="GG198" s="185"/>
      <c r="GH198" s="185"/>
      <c r="GI198" s="185"/>
      <c r="GJ198" s="185"/>
      <c r="GK198" s="185"/>
      <c r="GL198" s="185"/>
      <c r="GM198" s="185"/>
      <c r="GN198" s="185"/>
      <c r="GO198" s="185"/>
      <c r="GP198" s="185"/>
      <c r="GQ198" s="185"/>
      <c r="GR198" s="185"/>
      <c r="GS198" s="185"/>
      <c r="GT198" s="185"/>
      <c r="GU198" s="185"/>
      <c r="GV198" s="185"/>
      <c r="GW198" s="185"/>
      <c r="GX198" s="185"/>
      <c r="GY198" s="185"/>
      <c r="GZ198" s="185"/>
      <c r="HA198" s="185"/>
      <c r="HB198" s="185"/>
      <c r="HC198" s="185"/>
      <c r="HD198" s="185"/>
      <c r="HE198" s="185"/>
      <c r="HF198" s="185"/>
      <c r="HG198" s="185"/>
      <c r="HH198" s="185"/>
      <c r="HI198" s="185"/>
      <c r="HJ198" s="185"/>
      <c r="HK198" s="185"/>
      <c r="HL198" s="185"/>
      <c r="HM198" s="185"/>
      <c r="HN198" s="185"/>
      <c r="HO198" s="185"/>
      <c r="HP198" s="185"/>
      <c r="HQ198" s="185"/>
      <c r="HR198" s="185"/>
      <c r="HS198" s="185"/>
      <c r="HT198" s="185"/>
      <c r="HU198" s="185"/>
      <c r="HV198" s="185"/>
      <c r="HW198" s="185"/>
      <c r="HX198" s="185"/>
      <c r="HY198" s="185"/>
      <c r="HZ198" s="185"/>
      <c r="IA198" s="185"/>
      <c r="IB198" s="185"/>
      <c r="IC198" s="185"/>
      <c r="ID198" s="185"/>
      <c r="IE198" s="185"/>
      <c r="IF198" s="185"/>
      <c r="IG198" s="185"/>
      <c r="IH198" s="185"/>
      <c r="II198" s="185"/>
      <c r="IJ198" s="185"/>
      <c r="IK198" s="185"/>
      <c r="IL198" s="185"/>
      <c r="IM198" s="185"/>
      <c r="IN198" s="185"/>
      <c r="IO198" s="185"/>
      <c r="IP198" s="185"/>
      <c r="IQ198" s="185"/>
      <c r="IR198" s="185"/>
      <c r="IS198" s="185"/>
      <c r="IT198" s="185"/>
      <c r="IU198" s="185"/>
      <c r="IV198" s="185"/>
      <c r="IW198" s="185"/>
    </row>
    <row r="199" customFormat="false" ht="15.75" hidden="true" customHeight="false" outlineLevel="0" collapsed="false">
      <c r="A199" s="182" t="s">
        <v>347</v>
      </c>
      <c r="B199" s="183" t="n">
        <v>335</v>
      </c>
      <c r="C199" s="183" t="n">
        <f aca="false">C43*$B$31*200</f>
        <v>0</v>
      </c>
      <c r="D199" s="183" t="n">
        <f aca="false">D43*$B$31*200</f>
        <v>0</v>
      </c>
      <c r="E199" s="183" t="n">
        <f aca="false">E43*$B$31*200</f>
        <v>0</v>
      </c>
      <c r="F199" s="183" t="n">
        <f aca="false">F43*$B$31*200</f>
        <v>0</v>
      </c>
      <c r="G199" s="183" t="n">
        <f aca="false">G43*$B$31*200</f>
        <v>0</v>
      </c>
      <c r="H199" s="183" t="n">
        <f aca="false">H43*$B$31*200</f>
        <v>0</v>
      </c>
      <c r="I199" s="183" t="n">
        <f aca="false">I43*$B$31*200</f>
        <v>0</v>
      </c>
      <c r="J199" s="183" t="n">
        <f aca="false">J43*$B$31*200</f>
        <v>0</v>
      </c>
      <c r="K199" s="183" t="n">
        <f aca="false">K43*$B$31*200</f>
        <v>0</v>
      </c>
      <c r="L199" s="183" t="n">
        <f aca="false">L43*$B$31*200</f>
        <v>0</v>
      </c>
      <c r="M199" s="183" t="n">
        <f aca="false">M43*$B$31*200</f>
        <v>0</v>
      </c>
      <c r="N199" s="183" t="n">
        <f aca="false">N43*$B$31*200</f>
        <v>0</v>
      </c>
      <c r="O199" s="184" t="n">
        <f aca="false">N199</f>
        <v>0</v>
      </c>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c r="CJ199" s="185"/>
      <c r="CK199" s="185"/>
      <c r="CL199" s="185"/>
      <c r="CM199" s="185"/>
      <c r="CN199" s="185"/>
      <c r="CO199" s="185"/>
      <c r="CP199" s="185"/>
      <c r="CQ199" s="185"/>
      <c r="CR199" s="185"/>
      <c r="CS199" s="185"/>
      <c r="CT199" s="185"/>
      <c r="CU199" s="185"/>
      <c r="CV199" s="185"/>
      <c r="CW199" s="185"/>
      <c r="CX199" s="185"/>
      <c r="CY199" s="185"/>
      <c r="CZ199" s="185"/>
      <c r="DA199" s="185"/>
      <c r="DB199" s="185"/>
      <c r="DC199" s="185"/>
      <c r="DD199" s="185"/>
      <c r="DE199" s="185"/>
      <c r="DF199" s="185"/>
      <c r="DG199" s="185"/>
      <c r="DH199" s="185"/>
      <c r="DI199" s="185"/>
      <c r="DJ199" s="185"/>
      <c r="DK199" s="185"/>
      <c r="DL199" s="185"/>
      <c r="DM199" s="185"/>
      <c r="DN199" s="185"/>
      <c r="DO199" s="185"/>
      <c r="DP199" s="185"/>
      <c r="DQ199" s="185"/>
      <c r="DR199" s="185"/>
      <c r="DS199" s="185"/>
      <c r="DT199" s="185"/>
      <c r="DU199" s="185"/>
      <c r="DV199" s="185"/>
      <c r="DW199" s="185"/>
      <c r="DX199" s="185"/>
      <c r="DY199" s="185"/>
      <c r="DZ199" s="185"/>
      <c r="EA199" s="185"/>
      <c r="EB199" s="185"/>
      <c r="EC199" s="185"/>
      <c r="ED199" s="185"/>
      <c r="EE199" s="185"/>
      <c r="EF199" s="185"/>
      <c r="EG199" s="185"/>
      <c r="EH199" s="185"/>
      <c r="EI199" s="185"/>
      <c r="EJ199" s="185"/>
      <c r="EK199" s="185"/>
      <c r="EL199" s="185"/>
      <c r="EM199" s="185"/>
      <c r="EN199" s="185"/>
      <c r="EO199" s="185"/>
      <c r="EP199" s="185"/>
      <c r="EQ199" s="185"/>
      <c r="ER199" s="185"/>
      <c r="ES199" s="185"/>
      <c r="ET199" s="185"/>
      <c r="EU199" s="185"/>
      <c r="EV199" s="185"/>
      <c r="EW199" s="185"/>
      <c r="EX199" s="185"/>
      <c r="EY199" s="185"/>
      <c r="EZ199" s="185"/>
      <c r="FA199" s="185"/>
      <c r="FB199" s="185"/>
      <c r="FC199" s="185"/>
      <c r="FD199" s="185"/>
      <c r="FE199" s="185"/>
      <c r="FF199" s="185"/>
      <c r="FG199" s="185"/>
      <c r="FH199" s="185"/>
      <c r="FI199" s="185"/>
      <c r="FJ199" s="185"/>
      <c r="FK199" s="185"/>
      <c r="FL199" s="185"/>
      <c r="FM199" s="185"/>
      <c r="FN199" s="185"/>
      <c r="FO199" s="185"/>
      <c r="FP199" s="185"/>
      <c r="FQ199" s="185"/>
      <c r="FR199" s="185"/>
      <c r="FS199" s="185"/>
      <c r="FT199" s="185"/>
      <c r="FU199" s="185"/>
      <c r="FV199" s="185"/>
      <c r="FW199" s="185"/>
      <c r="FX199" s="185"/>
      <c r="FY199" s="185"/>
      <c r="FZ199" s="185"/>
      <c r="GA199" s="185"/>
      <c r="GB199" s="185"/>
      <c r="GC199" s="185"/>
      <c r="GD199" s="185"/>
      <c r="GE199" s="185"/>
      <c r="GF199" s="185"/>
      <c r="GG199" s="185"/>
      <c r="GH199" s="185"/>
      <c r="GI199" s="185"/>
      <c r="GJ199" s="185"/>
      <c r="GK199" s="185"/>
      <c r="GL199" s="185"/>
      <c r="GM199" s="185"/>
      <c r="GN199" s="185"/>
      <c r="GO199" s="185"/>
      <c r="GP199" s="185"/>
      <c r="GQ199" s="185"/>
      <c r="GR199" s="185"/>
      <c r="GS199" s="185"/>
      <c r="GT199" s="185"/>
      <c r="GU199" s="185"/>
      <c r="GV199" s="185"/>
      <c r="GW199" s="185"/>
      <c r="GX199" s="185"/>
      <c r="GY199" s="185"/>
      <c r="GZ199" s="185"/>
      <c r="HA199" s="185"/>
      <c r="HB199" s="185"/>
      <c r="HC199" s="185"/>
      <c r="HD199" s="185"/>
      <c r="HE199" s="185"/>
      <c r="HF199" s="185"/>
      <c r="HG199" s="185"/>
      <c r="HH199" s="185"/>
      <c r="HI199" s="185"/>
      <c r="HJ199" s="185"/>
      <c r="HK199" s="185"/>
      <c r="HL199" s="185"/>
      <c r="HM199" s="185"/>
      <c r="HN199" s="185"/>
      <c r="HO199" s="185"/>
      <c r="HP199" s="185"/>
      <c r="HQ199" s="185"/>
      <c r="HR199" s="185"/>
      <c r="HS199" s="185"/>
      <c r="HT199" s="185"/>
      <c r="HU199" s="185"/>
      <c r="HV199" s="185"/>
      <c r="HW199" s="185"/>
      <c r="HX199" s="185"/>
      <c r="HY199" s="185"/>
      <c r="HZ199" s="185"/>
      <c r="IA199" s="185"/>
      <c r="IB199" s="185"/>
      <c r="IC199" s="185"/>
      <c r="ID199" s="185"/>
      <c r="IE199" s="185"/>
      <c r="IF199" s="185"/>
      <c r="IG199" s="185"/>
      <c r="IH199" s="185"/>
      <c r="II199" s="185"/>
      <c r="IJ199" s="185"/>
      <c r="IK199" s="185"/>
      <c r="IL199" s="185"/>
      <c r="IM199" s="185"/>
      <c r="IN199" s="185"/>
      <c r="IO199" s="185"/>
      <c r="IP199" s="185"/>
      <c r="IQ199" s="185"/>
      <c r="IR199" s="185"/>
      <c r="IS199" s="185"/>
      <c r="IT199" s="185"/>
      <c r="IU199" s="185"/>
      <c r="IV199" s="185"/>
      <c r="IW199" s="185"/>
    </row>
    <row r="200" customFormat="false" ht="15.75" hidden="true" customHeight="false" outlineLevel="0" collapsed="false">
      <c r="A200" s="182" t="s">
        <v>348</v>
      </c>
      <c r="B200" s="183" t="n">
        <v>365</v>
      </c>
      <c r="C200" s="183" t="n">
        <f aca="false">C44*$B$31*200</f>
        <v>0</v>
      </c>
      <c r="D200" s="183" t="n">
        <f aca="false">D44*$B$31*200</f>
        <v>0</v>
      </c>
      <c r="E200" s="183" t="n">
        <f aca="false">E44*$B$31*200</f>
        <v>0</v>
      </c>
      <c r="F200" s="183" t="n">
        <f aca="false">F44*$B$31*200</f>
        <v>0</v>
      </c>
      <c r="G200" s="183" t="n">
        <f aca="false">G44*$B$31*200</f>
        <v>0</v>
      </c>
      <c r="H200" s="183" t="n">
        <f aca="false">H44*$B$31*200</f>
        <v>0</v>
      </c>
      <c r="I200" s="183" t="n">
        <f aca="false">I44*$B$31*200</f>
        <v>0</v>
      </c>
      <c r="J200" s="183" t="n">
        <f aca="false">J44*$B$31*200</f>
        <v>0</v>
      </c>
      <c r="K200" s="183" t="n">
        <f aca="false">K44*$B$31*200</f>
        <v>0</v>
      </c>
      <c r="L200" s="183" t="n">
        <f aca="false">L44*$B$31*200</f>
        <v>0</v>
      </c>
      <c r="M200" s="183" t="n">
        <f aca="false">M44*$B$31*200</f>
        <v>0</v>
      </c>
      <c r="N200" s="183" t="n">
        <f aca="false">N44*$B$31*200</f>
        <v>0</v>
      </c>
      <c r="O200" s="184" t="n">
        <f aca="false">N200</f>
        <v>0</v>
      </c>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c r="CJ200" s="185"/>
      <c r="CK200" s="185"/>
      <c r="CL200" s="185"/>
      <c r="CM200" s="185"/>
      <c r="CN200" s="185"/>
      <c r="CO200" s="185"/>
      <c r="CP200" s="185"/>
      <c r="CQ200" s="185"/>
      <c r="CR200" s="185"/>
      <c r="CS200" s="185"/>
      <c r="CT200" s="185"/>
      <c r="CU200" s="185"/>
      <c r="CV200" s="185"/>
      <c r="CW200" s="185"/>
      <c r="CX200" s="185"/>
      <c r="CY200" s="185"/>
      <c r="CZ200" s="185"/>
      <c r="DA200" s="185"/>
      <c r="DB200" s="185"/>
      <c r="DC200" s="185"/>
      <c r="DD200" s="185"/>
      <c r="DE200" s="185"/>
      <c r="DF200" s="185"/>
      <c r="DG200" s="185"/>
      <c r="DH200" s="185"/>
      <c r="DI200" s="185"/>
      <c r="DJ200" s="185"/>
      <c r="DK200" s="185"/>
      <c r="DL200" s="185"/>
      <c r="DM200" s="185"/>
      <c r="DN200" s="185"/>
      <c r="DO200" s="185"/>
      <c r="DP200" s="185"/>
      <c r="DQ200" s="185"/>
      <c r="DR200" s="185"/>
      <c r="DS200" s="185"/>
      <c r="DT200" s="185"/>
      <c r="DU200" s="185"/>
      <c r="DV200" s="185"/>
      <c r="DW200" s="185"/>
      <c r="DX200" s="185"/>
      <c r="DY200" s="185"/>
      <c r="DZ200" s="185"/>
      <c r="EA200" s="185"/>
      <c r="EB200" s="185"/>
      <c r="EC200" s="185"/>
      <c r="ED200" s="185"/>
      <c r="EE200" s="185"/>
      <c r="EF200" s="185"/>
      <c r="EG200" s="185"/>
      <c r="EH200" s="185"/>
      <c r="EI200" s="185"/>
      <c r="EJ200" s="185"/>
      <c r="EK200" s="185"/>
      <c r="EL200" s="185"/>
      <c r="EM200" s="185"/>
      <c r="EN200" s="185"/>
      <c r="EO200" s="185"/>
      <c r="EP200" s="185"/>
      <c r="EQ200" s="185"/>
      <c r="ER200" s="185"/>
      <c r="ES200" s="185"/>
      <c r="ET200" s="185"/>
      <c r="EU200" s="185"/>
      <c r="EV200" s="185"/>
      <c r="EW200" s="185"/>
      <c r="EX200" s="185"/>
      <c r="EY200" s="185"/>
      <c r="EZ200" s="185"/>
      <c r="FA200" s="185"/>
      <c r="FB200" s="185"/>
      <c r="FC200" s="185"/>
      <c r="FD200" s="185"/>
      <c r="FE200" s="185"/>
      <c r="FF200" s="185"/>
      <c r="FG200" s="185"/>
      <c r="FH200" s="185"/>
      <c r="FI200" s="185"/>
      <c r="FJ200" s="185"/>
      <c r="FK200" s="185"/>
      <c r="FL200" s="185"/>
      <c r="FM200" s="185"/>
      <c r="FN200" s="185"/>
      <c r="FO200" s="185"/>
      <c r="FP200" s="185"/>
      <c r="FQ200" s="185"/>
      <c r="FR200" s="185"/>
      <c r="FS200" s="185"/>
      <c r="FT200" s="185"/>
      <c r="FU200" s="185"/>
      <c r="FV200" s="185"/>
      <c r="FW200" s="185"/>
      <c r="FX200" s="185"/>
      <c r="FY200" s="185"/>
      <c r="FZ200" s="185"/>
      <c r="GA200" s="185"/>
      <c r="GB200" s="185"/>
      <c r="GC200" s="185"/>
      <c r="GD200" s="185"/>
      <c r="GE200" s="185"/>
      <c r="GF200" s="185"/>
      <c r="GG200" s="185"/>
      <c r="GH200" s="185"/>
      <c r="GI200" s="185"/>
      <c r="GJ200" s="185"/>
      <c r="GK200" s="185"/>
      <c r="GL200" s="185"/>
      <c r="GM200" s="185"/>
      <c r="GN200" s="185"/>
      <c r="GO200" s="185"/>
      <c r="GP200" s="185"/>
      <c r="GQ200" s="185"/>
      <c r="GR200" s="185"/>
      <c r="GS200" s="185"/>
      <c r="GT200" s="185"/>
      <c r="GU200" s="185"/>
      <c r="GV200" s="185"/>
      <c r="GW200" s="185"/>
      <c r="GX200" s="185"/>
      <c r="GY200" s="185"/>
      <c r="GZ200" s="185"/>
      <c r="HA200" s="185"/>
      <c r="HB200" s="185"/>
      <c r="HC200" s="185"/>
      <c r="HD200" s="185"/>
      <c r="HE200" s="185"/>
      <c r="HF200" s="185"/>
      <c r="HG200" s="185"/>
      <c r="HH200" s="185"/>
      <c r="HI200" s="185"/>
      <c r="HJ200" s="185"/>
      <c r="HK200" s="185"/>
      <c r="HL200" s="185"/>
      <c r="HM200" s="185"/>
      <c r="HN200" s="185"/>
      <c r="HO200" s="185"/>
      <c r="HP200" s="185"/>
      <c r="HQ200" s="185"/>
      <c r="HR200" s="185"/>
      <c r="HS200" s="185"/>
      <c r="HT200" s="185"/>
      <c r="HU200" s="185"/>
      <c r="HV200" s="185"/>
      <c r="HW200" s="185"/>
      <c r="HX200" s="185"/>
      <c r="HY200" s="185"/>
      <c r="HZ200" s="185"/>
      <c r="IA200" s="185"/>
      <c r="IB200" s="185"/>
      <c r="IC200" s="185"/>
      <c r="ID200" s="185"/>
      <c r="IE200" s="185"/>
      <c r="IF200" s="185"/>
      <c r="IG200" s="185"/>
      <c r="IH200" s="185"/>
      <c r="II200" s="185"/>
      <c r="IJ200" s="185"/>
      <c r="IK200" s="185"/>
      <c r="IL200" s="185"/>
      <c r="IM200" s="185"/>
      <c r="IN200" s="185"/>
      <c r="IO200" s="185"/>
      <c r="IP200" s="185"/>
      <c r="IQ200" s="185"/>
      <c r="IR200" s="185"/>
      <c r="IS200" s="185"/>
      <c r="IT200" s="185"/>
      <c r="IU200" s="185"/>
      <c r="IV200" s="185"/>
      <c r="IW200" s="185"/>
    </row>
    <row r="201" customFormat="false" ht="15.75" hidden="true" customHeight="false" outlineLevel="0" collapsed="false">
      <c r="A201" s="182" t="s">
        <v>349</v>
      </c>
      <c r="B201" s="183" t="n">
        <v>385</v>
      </c>
      <c r="C201" s="183" t="n">
        <f aca="false">C45*$B$31*200</f>
        <v>0</v>
      </c>
      <c r="D201" s="183" t="n">
        <f aca="false">D45*$B$31*200</f>
        <v>0</v>
      </c>
      <c r="E201" s="183" t="n">
        <f aca="false">E45*$B$31*200</f>
        <v>0</v>
      </c>
      <c r="F201" s="183" t="n">
        <f aca="false">F45*$B$31*200</f>
        <v>0</v>
      </c>
      <c r="G201" s="183" t="n">
        <f aca="false">G45*$B$31*200</f>
        <v>0</v>
      </c>
      <c r="H201" s="183" t="n">
        <f aca="false">H45*$B$31*200</f>
        <v>0</v>
      </c>
      <c r="I201" s="183" t="n">
        <f aca="false">I45*$B$31*200</f>
        <v>0</v>
      </c>
      <c r="J201" s="183" t="n">
        <f aca="false">J45*$B$31*200</f>
        <v>0</v>
      </c>
      <c r="K201" s="183" t="n">
        <f aca="false">K45*$B$31*200</f>
        <v>0</v>
      </c>
      <c r="L201" s="183" t="n">
        <f aca="false">L45*$B$31*200</f>
        <v>0</v>
      </c>
      <c r="M201" s="183" t="n">
        <f aca="false">M45*$B$31*200</f>
        <v>0</v>
      </c>
      <c r="N201" s="183" t="n">
        <f aca="false">N45*$B$31*200</f>
        <v>0</v>
      </c>
      <c r="O201" s="184" t="n">
        <f aca="false">N201</f>
        <v>0</v>
      </c>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c r="CJ201" s="185"/>
      <c r="CK201" s="185"/>
      <c r="CL201" s="185"/>
      <c r="CM201" s="185"/>
      <c r="CN201" s="185"/>
      <c r="CO201" s="185"/>
      <c r="CP201" s="185"/>
      <c r="CQ201" s="185"/>
      <c r="CR201" s="185"/>
      <c r="CS201" s="185"/>
      <c r="CT201" s="185"/>
      <c r="CU201" s="185"/>
      <c r="CV201" s="185"/>
      <c r="CW201" s="185"/>
      <c r="CX201" s="185"/>
      <c r="CY201" s="185"/>
      <c r="CZ201" s="185"/>
      <c r="DA201" s="185"/>
      <c r="DB201" s="185"/>
      <c r="DC201" s="185"/>
      <c r="DD201" s="185"/>
      <c r="DE201" s="185"/>
      <c r="DF201" s="185"/>
      <c r="DG201" s="185"/>
      <c r="DH201" s="185"/>
      <c r="DI201" s="185"/>
      <c r="DJ201" s="185"/>
      <c r="DK201" s="185"/>
      <c r="DL201" s="185"/>
      <c r="DM201" s="185"/>
      <c r="DN201" s="185"/>
      <c r="DO201" s="185"/>
      <c r="DP201" s="185"/>
      <c r="DQ201" s="185"/>
      <c r="DR201" s="185"/>
      <c r="DS201" s="185"/>
      <c r="DT201" s="185"/>
      <c r="DU201" s="185"/>
      <c r="DV201" s="185"/>
      <c r="DW201" s="185"/>
      <c r="DX201" s="185"/>
      <c r="DY201" s="185"/>
      <c r="DZ201" s="185"/>
      <c r="EA201" s="185"/>
      <c r="EB201" s="185"/>
      <c r="EC201" s="185"/>
      <c r="ED201" s="185"/>
      <c r="EE201" s="185"/>
      <c r="EF201" s="185"/>
      <c r="EG201" s="185"/>
      <c r="EH201" s="185"/>
      <c r="EI201" s="185"/>
      <c r="EJ201" s="185"/>
      <c r="EK201" s="185"/>
      <c r="EL201" s="185"/>
      <c r="EM201" s="185"/>
      <c r="EN201" s="185"/>
      <c r="EO201" s="185"/>
      <c r="EP201" s="185"/>
      <c r="EQ201" s="185"/>
      <c r="ER201" s="185"/>
      <c r="ES201" s="185"/>
      <c r="ET201" s="185"/>
      <c r="EU201" s="185"/>
      <c r="EV201" s="185"/>
      <c r="EW201" s="185"/>
      <c r="EX201" s="185"/>
      <c r="EY201" s="185"/>
      <c r="EZ201" s="185"/>
      <c r="FA201" s="185"/>
      <c r="FB201" s="185"/>
      <c r="FC201" s="185"/>
      <c r="FD201" s="185"/>
      <c r="FE201" s="185"/>
      <c r="FF201" s="185"/>
      <c r="FG201" s="185"/>
      <c r="FH201" s="185"/>
      <c r="FI201" s="185"/>
      <c r="FJ201" s="185"/>
      <c r="FK201" s="185"/>
      <c r="FL201" s="185"/>
      <c r="FM201" s="185"/>
      <c r="FN201" s="185"/>
      <c r="FO201" s="185"/>
      <c r="FP201" s="185"/>
      <c r="FQ201" s="185"/>
      <c r="FR201" s="185"/>
      <c r="FS201" s="185"/>
      <c r="FT201" s="185"/>
      <c r="FU201" s="185"/>
      <c r="FV201" s="185"/>
      <c r="FW201" s="185"/>
      <c r="FX201" s="185"/>
      <c r="FY201" s="185"/>
      <c r="FZ201" s="185"/>
      <c r="GA201" s="185"/>
      <c r="GB201" s="185"/>
      <c r="GC201" s="185"/>
      <c r="GD201" s="185"/>
      <c r="GE201" s="185"/>
      <c r="GF201" s="185"/>
      <c r="GG201" s="185"/>
      <c r="GH201" s="185"/>
      <c r="GI201" s="185"/>
      <c r="GJ201" s="185"/>
      <c r="GK201" s="185"/>
      <c r="GL201" s="185"/>
      <c r="GM201" s="185"/>
      <c r="GN201" s="185"/>
      <c r="GO201" s="185"/>
      <c r="GP201" s="185"/>
      <c r="GQ201" s="185"/>
      <c r="GR201" s="185"/>
      <c r="GS201" s="185"/>
      <c r="GT201" s="185"/>
      <c r="GU201" s="185"/>
      <c r="GV201" s="185"/>
      <c r="GW201" s="185"/>
      <c r="GX201" s="185"/>
      <c r="GY201" s="185"/>
      <c r="GZ201" s="185"/>
      <c r="HA201" s="185"/>
      <c r="HB201" s="185"/>
      <c r="HC201" s="185"/>
      <c r="HD201" s="185"/>
      <c r="HE201" s="185"/>
      <c r="HF201" s="185"/>
      <c r="HG201" s="185"/>
      <c r="HH201" s="185"/>
      <c r="HI201" s="185"/>
      <c r="HJ201" s="185"/>
      <c r="HK201" s="185"/>
      <c r="HL201" s="185"/>
      <c r="HM201" s="185"/>
      <c r="HN201" s="185"/>
      <c r="HO201" s="185"/>
      <c r="HP201" s="185"/>
      <c r="HQ201" s="185"/>
      <c r="HR201" s="185"/>
      <c r="HS201" s="185"/>
      <c r="HT201" s="185"/>
      <c r="HU201" s="185"/>
      <c r="HV201" s="185"/>
      <c r="HW201" s="185"/>
      <c r="HX201" s="185"/>
      <c r="HY201" s="185"/>
      <c r="HZ201" s="185"/>
      <c r="IA201" s="185"/>
      <c r="IB201" s="185"/>
      <c r="IC201" s="185"/>
      <c r="ID201" s="185"/>
      <c r="IE201" s="185"/>
      <c r="IF201" s="185"/>
      <c r="IG201" s="185"/>
      <c r="IH201" s="185"/>
      <c r="II201" s="185"/>
      <c r="IJ201" s="185"/>
      <c r="IK201" s="185"/>
      <c r="IL201" s="185"/>
      <c r="IM201" s="185"/>
      <c r="IN201" s="185"/>
      <c r="IO201" s="185"/>
      <c r="IP201" s="185"/>
      <c r="IQ201" s="185"/>
      <c r="IR201" s="185"/>
      <c r="IS201" s="185"/>
      <c r="IT201" s="185"/>
      <c r="IU201" s="185"/>
      <c r="IV201" s="185"/>
      <c r="IW201" s="185"/>
    </row>
    <row r="202" customFormat="false" ht="15.75" hidden="true" customHeight="false" outlineLevel="0" collapsed="false">
      <c r="A202" s="186" t="s">
        <v>350</v>
      </c>
      <c r="B202" s="183"/>
      <c r="C202" s="188" t="n">
        <f aca="false">SUM(C187:C200)</f>
        <v>0</v>
      </c>
      <c r="D202" s="188" t="n">
        <f aca="false">SUM(D187:D201)</f>
        <v>0</v>
      </c>
      <c r="E202" s="188" t="n">
        <f aca="false">SUM(E187:E201)</f>
        <v>0</v>
      </c>
      <c r="F202" s="188" t="n">
        <f aca="false">SUM(F187:F201)</f>
        <v>0</v>
      </c>
      <c r="G202" s="188" t="n">
        <f aca="false">SUM(G187:G201)</f>
        <v>0</v>
      </c>
      <c r="H202" s="188" t="n">
        <f aca="false">SUM(H187:H201)</f>
        <v>0</v>
      </c>
      <c r="I202" s="188" t="n">
        <f aca="false">SUM(I187:I201)</f>
        <v>0</v>
      </c>
      <c r="J202" s="188" t="n">
        <f aca="false">SUM(J187:J201)</f>
        <v>0</v>
      </c>
      <c r="K202" s="188" t="n">
        <f aca="false">SUM(K187:K201)</f>
        <v>0</v>
      </c>
      <c r="L202" s="188" t="n">
        <f aca="false">SUM(L187:L201)</f>
        <v>0</v>
      </c>
      <c r="M202" s="188" t="n">
        <f aca="false">SUM(M187:M201)</f>
        <v>0</v>
      </c>
      <c r="N202" s="188" t="n">
        <f aca="false">SUM(N187:N201)</f>
        <v>0</v>
      </c>
      <c r="O202" s="189" t="n">
        <f aca="false">N202</f>
        <v>0</v>
      </c>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c r="CJ202" s="185"/>
      <c r="CK202" s="185"/>
      <c r="CL202" s="185"/>
      <c r="CM202" s="185"/>
      <c r="CN202" s="185"/>
      <c r="CO202" s="185"/>
      <c r="CP202" s="185"/>
      <c r="CQ202" s="185"/>
      <c r="CR202" s="185"/>
      <c r="CS202" s="185"/>
      <c r="CT202" s="185"/>
      <c r="CU202" s="185"/>
      <c r="CV202" s="185"/>
      <c r="CW202" s="185"/>
      <c r="CX202" s="185"/>
      <c r="CY202" s="185"/>
      <c r="CZ202" s="185"/>
      <c r="DA202" s="185"/>
      <c r="DB202" s="185"/>
      <c r="DC202" s="185"/>
      <c r="DD202" s="185"/>
      <c r="DE202" s="185"/>
      <c r="DF202" s="185"/>
      <c r="DG202" s="185"/>
      <c r="DH202" s="185"/>
      <c r="DI202" s="185"/>
      <c r="DJ202" s="185"/>
      <c r="DK202" s="185"/>
      <c r="DL202" s="185"/>
      <c r="DM202" s="185"/>
      <c r="DN202" s="185"/>
      <c r="DO202" s="185"/>
      <c r="DP202" s="185"/>
      <c r="DQ202" s="185"/>
      <c r="DR202" s="185"/>
      <c r="DS202" s="185"/>
      <c r="DT202" s="185"/>
      <c r="DU202" s="185"/>
      <c r="DV202" s="185"/>
      <c r="DW202" s="185"/>
      <c r="DX202" s="185"/>
      <c r="DY202" s="185"/>
      <c r="DZ202" s="185"/>
      <c r="EA202" s="185"/>
      <c r="EB202" s="185"/>
      <c r="EC202" s="185"/>
      <c r="ED202" s="185"/>
      <c r="EE202" s="185"/>
      <c r="EF202" s="185"/>
      <c r="EG202" s="185"/>
      <c r="EH202" s="185"/>
      <c r="EI202" s="185"/>
      <c r="EJ202" s="185"/>
      <c r="EK202" s="185"/>
      <c r="EL202" s="185"/>
      <c r="EM202" s="185"/>
      <c r="EN202" s="185"/>
      <c r="EO202" s="185"/>
      <c r="EP202" s="185"/>
      <c r="EQ202" s="185"/>
      <c r="ER202" s="185"/>
      <c r="ES202" s="185"/>
      <c r="ET202" s="185"/>
      <c r="EU202" s="185"/>
      <c r="EV202" s="185"/>
      <c r="EW202" s="185"/>
      <c r="EX202" s="185"/>
      <c r="EY202" s="185"/>
      <c r="EZ202" s="185"/>
      <c r="FA202" s="185"/>
      <c r="FB202" s="185"/>
      <c r="FC202" s="185"/>
      <c r="FD202" s="185"/>
      <c r="FE202" s="185"/>
      <c r="FF202" s="185"/>
      <c r="FG202" s="185"/>
      <c r="FH202" s="185"/>
      <c r="FI202" s="185"/>
      <c r="FJ202" s="185"/>
      <c r="FK202" s="185"/>
      <c r="FL202" s="185"/>
      <c r="FM202" s="185"/>
      <c r="FN202" s="185"/>
      <c r="FO202" s="185"/>
      <c r="FP202" s="185"/>
      <c r="FQ202" s="185"/>
      <c r="FR202" s="185"/>
      <c r="FS202" s="185"/>
      <c r="FT202" s="185"/>
      <c r="FU202" s="185"/>
      <c r="FV202" s="185"/>
      <c r="FW202" s="185"/>
      <c r="FX202" s="185"/>
      <c r="FY202" s="185"/>
      <c r="FZ202" s="185"/>
      <c r="GA202" s="185"/>
      <c r="GB202" s="185"/>
      <c r="GC202" s="185"/>
      <c r="GD202" s="185"/>
      <c r="GE202" s="185"/>
      <c r="GF202" s="185"/>
      <c r="GG202" s="185"/>
      <c r="GH202" s="185"/>
      <c r="GI202" s="185"/>
      <c r="GJ202" s="185"/>
      <c r="GK202" s="185"/>
      <c r="GL202" s="185"/>
      <c r="GM202" s="185"/>
      <c r="GN202" s="185"/>
      <c r="GO202" s="185"/>
      <c r="GP202" s="185"/>
      <c r="GQ202" s="185"/>
      <c r="GR202" s="185"/>
      <c r="GS202" s="185"/>
      <c r="GT202" s="185"/>
      <c r="GU202" s="185"/>
      <c r="GV202" s="185"/>
      <c r="GW202" s="185"/>
      <c r="GX202" s="185"/>
      <c r="GY202" s="185"/>
      <c r="GZ202" s="185"/>
      <c r="HA202" s="185"/>
      <c r="HB202" s="185"/>
      <c r="HC202" s="185"/>
      <c r="HD202" s="185"/>
      <c r="HE202" s="185"/>
      <c r="HF202" s="185"/>
      <c r="HG202" s="185"/>
      <c r="HH202" s="185"/>
      <c r="HI202" s="185"/>
      <c r="HJ202" s="185"/>
      <c r="HK202" s="185"/>
      <c r="HL202" s="185"/>
      <c r="HM202" s="185"/>
      <c r="HN202" s="185"/>
      <c r="HO202" s="185"/>
      <c r="HP202" s="185"/>
      <c r="HQ202" s="185"/>
      <c r="HR202" s="185"/>
      <c r="HS202" s="185"/>
      <c r="HT202" s="185"/>
      <c r="HU202" s="185"/>
      <c r="HV202" s="185"/>
      <c r="HW202" s="185"/>
      <c r="HX202" s="185"/>
      <c r="HY202" s="185"/>
      <c r="HZ202" s="185"/>
      <c r="IA202" s="185"/>
      <c r="IB202" s="185"/>
      <c r="IC202" s="185"/>
      <c r="ID202" s="185"/>
      <c r="IE202" s="185"/>
      <c r="IF202" s="185"/>
      <c r="IG202" s="185"/>
      <c r="IH202" s="185"/>
      <c r="II202" s="185"/>
      <c r="IJ202" s="185"/>
      <c r="IK202" s="185"/>
      <c r="IL202" s="185"/>
      <c r="IM202" s="185"/>
      <c r="IN202" s="185"/>
      <c r="IO202" s="185"/>
      <c r="IP202" s="185"/>
      <c r="IQ202" s="185"/>
      <c r="IR202" s="185"/>
      <c r="IS202" s="185"/>
      <c r="IT202" s="185"/>
      <c r="IU202" s="185"/>
      <c r="IV202" s="185"/>
      <c r="IW202" s="185"/>
    </row>
  </sheetData>
  <sheetProtection sheet="true" password="cc4b" objects="true" scenarios="true"/>
  <printOptions headings="false" gridLines="false" gridLinesSet="true" horizontalCentered="true" verticalCentered="false"/>
  <pageMargins left="0.1" right="0.1" top="0.45" bottom="0.5" header="0.511811023622047" footer="0"/>
  <pageSetup paperSize="1" scale="61" fitToWidth="1" fitToHeight="1" pageOrder="downThenOver" orientation="landscape" blackAndWhite="false" draft="false" cellComments="none" horizontalDpi="300" verticalDpi="300" copies="1"/>
  <headerFooter differentFirst="false" differentOddEven="false">
    <oddHeader/>
    <oddFooter>&amp;L&amp;"Arial Narrow,Regular"&amp;8&amp;D
&amp;T</oddFooter>
  </headerFooter>
  <rowBreaks count="2" manualBreakCount="2">
    <brk id="49" man="true" max="16383" min="0"/>
    <brk id="94" man="true" max="16383" min="0"/>
  </rowBreaks>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111"/>
  <sheetViews>
    <sheetView showFormulas="false" showGridLines="true" showRowColHeaders="true" showZeros="true" rightToLeft="false" tabSelected="false" showOutlineSymbols="true" defaultGridColor="true" view="normal" topLeftCell="A1" colorId="64" zoomScale="75" zoomScaleNormal="75" zoomScalePageLayoutView="100" workbookViewId="0">
      <pane xSplit="3" ySplit="11" topLeftCell="D28" activePane="bottomRight" state="frozen"/>
      <selection pane="topLeft" activeCell="A1" activeCellId="0" sqref="A1"/>
      <selection pane="topRight" activeCell="D1" activeCellId="0" sqref="D1"/>
      <selection pane="bottomLeft" activeCell="A28" activeCellId="0" sqref="A28"/>
      <selection pane="bottomRight" activeCell="H38" activeCellId="0" sqref="H38"/>
    </sheetView>
  </sheetViews>
  <sheetFormatPr defaultColWidth="9.32421875" defaultRowHeight="12.75" customHeight="true" zeroHeight="false" outlineLevelRow="0" outlineLevelCol="0"/>
  <cols>
    <col collapsed="false" customWidth="true" hidden="false" outlineLevel="0" max="1" min="1" style="217" width="14.99"/>
    <col collapsed="false" customWidth="true" hidden="false" outlineLevel="0" max="2" min="2" style="217" width="42.32"/>
    <col collapsed="false" customWidth="true" hidden="false" outlineLevel="0" max="3" min="3" style="217" width="1.49"/>
    <col collapsed="false" customWidth="true" hidden="false" outlineLevel="0" max="16" min="4" style="217" width="14.82"/>
    <col collapsed="false" customWidth="true" hidden="false" outlineLevel="0" max="17" min="17" style="217" width="10.65"/>
    <col collapsed="false" customWidth="false" hidden="false" outlineLevel="0" max="257" min="18" style="217" width="9.32"/>
  </cols>
  <sheetData>
    <row r="1" customFormat="false" ht="9.75" hidden="false" customHeight="true" outlineLevel="0" collapsed="false">
      <c r="A1" s="156"/>
      <c r="B1" s="157"/>
      <c r="C1" s="157"/>
      <c r="D1" s="157"/>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6"/>
      <c r="BQ1" s="156"/>
      <c r="BR1" s="156"/>
      <c r="BS1" s="156"/>
      <c r="BT1" s="156"/>
      <c r="BU1" s="156"/>
      <c r="BV1" s="156"/>
      <c r="BW1" s="156"/>
      <c r="BX1" s="156"/>
      <c r="BY1" s="156"/>
      <c r="BZ1" s="156"/>
      <c r="CA1" s="156"/>
      <c r="CB1" s="156"/>
      <c r="CC1" s="156"/>
      <c r="CD1" s="156"/>
      <c r="CE1" s="156"/>
      <c r="CF1" s="156"/>
      <c r="CG1" s="156"/>
      <c r="CH1" s="156"/>
      <c r="CI1" s="156"/>
      <c r="CJ1" s="156"/>
      <c r="CK1" s="156"/>
      <c r="CL1" s="156"/>
      <c r="CM1" s="156"/>
      <c r="CN1" s="156"/>
      <c r="CO1" s="156"/>
      <c r="CP1" s="156"/>
      <c r="CQ1" s="156"/>
      <c r="CR1" s="156"/>
      <c r="CS1" s="156"/>
      <c r="CT1" s="156"/>
      <c r="CU1" s="156"/>
      <c r="CV1" s="156"/>
      <c r="CW1" s="156"/>
      <c r="CX1" s="156"/>
      <c r="CY1" s="156"/>
      <c r="CZ1" s="156"/>
      <c r="DA1" s="156"/>
      <c r="DB1" s="156"/>
      <c r="DC1" s="156"/>
      <c r="DD1" s="156"/>
      <c r="DE1" s="156"/>
      <c r="DF1" s="156"/>
      <c r="DG1" s="156"/>
      <c r="DH1" s="156"/>
      <c r="DI1" s="156"/>
      <c r="DJ1" s="156"/>
      <c r="DK1" s="156"/>
      <c r="DL1" s="156"/>
      <c r="DM1" s="156"/>
      <c r="DN1" s="156"/>
      <c r="DO1" s="156"/>
      <c r="DP1" s="156"/>
      <c r="DQ1" s="156"/>
      <c r="DR1" s="156"/>
      <c r="DS1" s="156"/>
      <c r="DT1" s="156"/>
      <c r="DU1" s="156"/>
      <c r="DV1" s="156"/>
      <c r="DW1" s="156"/>
      <c r="DX1" s="156"/>
      <c r="DY1" s="156"/>
      <c r="DZ1" s="156"/>
      <c r="EA1" s="156"/>
      <c r="EB1" s="156"/>
      <c r="EC1" s="156"/>
      <c r="ED1" s="156"/>
      <c r="EE1" s="156"/>
      <c r="EF1" s="156"/>
      <c r="EG1" s="156"/>
      <c r="EH1" s="156"/>
      <c r="EI1" s="156"/>
      <c r="EJ1" s="156"/>
      <c r="EK1" s="156"/>
      <c r="EL1" s="156"/>
      <c r="EM1" s="156"/>
      <c r="EN1" s="156"/>
      <c r="EO1" s="156"/>
      <c r="EP1" s="156"/>
      <c r="EQ1" s="156"/>
      <c r="ER1" s="156"/>
      <c r="ES1" s="156"/>
      <c r="ET1" s="156"/>
      <c r="EU1" s="156"/>
      <c r="EV1" s="156"/>
      <c r="EW1" s="156"/>
      <c r="EX1" s="156"/>
      <c r="EY1" s="156"/>
      <c r="EZ1" s="156"/>
      <c r="FA1" s="156"/>
      <c r="FB1" s="156"/>
      <c r="FC1" s="156"/>
      <c r="FD1" s="156"/>
      <c r="FE1" s="156"/>
      <c r="FF1" s="156"/>
      <c r="FG1" s="156"/>
      <c r="FH1" s="156"/>
      <c r="FI1" s="156"/>
      <c r="FJ1" s="156"/>
      <c r="FK1" s="156"/>
      <c r="FL1" s="156"/>
      <c r="FM1" s="156"/>
      <c r="FN1" s="156"/>
      <c r="FO1" s="156"/>
      <c r="FP1" s="156"/>
      <c r="FQ1" s="156"/>
      <c r="FR1" s="156"/>
      <c r="FS1" s="156"/>
      <c r="FT1" s="156"/>
      <c r="FU1" s="156"/>
      <c r="FV1" s="156"/>
      <c r="FW1" s="156"/>
      <c r="FX1" s="156"/>
      <c r="FY1" s="156"/>
      <c r="FZ1" s="156"/>
      <c r="GA1" s="156"/>
      <c r="GB1" s="156"/>
      <c r="GC1" s="156"/>
      <c r="GD1" s="156"/>
      <c r="GE1" s="156"/>
      <c r="GF1" s="156"/>
      <c r="GG1" s="156"/>
      <c r="GH1" s="156"/>
      <c r="GI1" s="156"/>
      <c r="GJ1" s="156"/>
      <c r="GK1" s="156"/>
      <c r="GL1" s="156"/>
      <c r="GM1" s="156"/>
      <c r="GN1" s="156"/>
      <c r="GO1" s="156"/>
      <c r="GP1" s="156"/>
      <c r="GQ1" s="156"/>
      <c r="GR1" s="156"/>
      <c r="GS1" s="156"/>
      <c r="GT1" s="156"/>
      <c r="GU1" s="156"/>
      <c r="GV1" s="156"/>
      <c r="GW1" s="156"/>
      <c r="GX1" s="156"/>
      <c r="GY1" s="156"/>
      <c r="GZ1" s="156"/>
      <c r="HA1" s="156"/>
      <c r="HB1" s="156"/>
      <c r="HC1" s="156"/>
      <c r="HD1" s="156"/>
      <c r="HE1" s="156"/>
      <c r="HF1" s="156"/>
      <c r="HG1" s="156"/>
      <c r="HH1" s="156"/>
      <c r="HI1" s="156"/>
      <c r="HJ1" s="156"/>
      <c r="HK1" s="156"/>
      <c r="HL1" s="156"/>
      <c r="HM1" s="156"/>
      <c r="HN1" s="156"/>
      <c r="HO1" s="156"/>
      <c r="HP1" s="156"/>
      <c r="HQ1" s="156"/>
      <c r="HR1" s="156"/>
      <c r="HS1" s="156"/>
      <c r="HT1" s="156"/>
      <c r="HU1" s="156"/>
      <c r="HV1" s="156"/>
      <c r="HW1" s="156"/>
      <c r="HX1" s="156"/>
      <c r="HY1" s="156"/>
      <c r="HZ1" s="156"/>
      <c r="IA1" s="156"/>
      <c r="IB1" s="156"/>
      <c r="IC1" s="156"/>
      <c r="ID1" s="156"/>
      <c r="IE1" s="156"/>
      <c r="IF1" s="156"/>
      <c r="IG1" s="156"/>
      <c r="IH1" s="156"/>
      <c r="II1" s="156"/>
      <c r="IJ1" s="156"/>
      <c r="IK1" s="156"/>
      <c r="IL1" s="156"/>
      <c r="IM1" s="156"/>
      <c r="IN1" s="156"/>
      <c r="IO1" s="156"/>
      <c r="IP1" s="156"/>
      <c r="IQ1" s="156"/>
      <c r="IR1" s="156"/>
      <c r="IS1" s="156"/>
      <c r="IT1" s="156"/>
      <c r="IU1" s="156"/>
      <c r="IV1" s="156"/>
      <c r="IW1" s="156"/>
    </row>
    <row r="2" customFormat="false" ht="27" hidden="false" customHeight="true" outlineLevel="0" collapsed="false">
      <c r="A2" s="159" t="s">
        <v>0</v>
      </c>
      <c r="B2" s="159"/>
      <c r="C2" s="159"/>
      <c r="D2" s="159"/>
      <c r="E2" s="160"/>
      <c r="F2" s="160"/>
      <c r="G2" s="160"/>
      <c r="H2" s="161"/>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row>
    <row r="3" customFormat="false" ht="27" hidden="false" customHeight="true" outlineLevel="0" collapsed="false">
      <c r="A3" s="218" t="s">
        <v>397</v>
      </c>
      <c r="B3" s="159"/>
      <c r="C3" s="159"/>
      <c r="D3" s="159"/>
      <c r="E3" s="160"/>
      <c r="F3" s="160"/>
      <c r="G3" s="160"/>
      <c r="H3" s="161"/>
      <c r="I3" s="162"/>
      <c r="J3" s="162"/>
      <c r="K3" s="162"/>
      <c r="L3" s="162"/>
      <c r="M3" s="162"/>
      <c r="N3" s="162"/>
      <c r="O3" s="162"/>
      <c r="P3" s="163" t="s">
        <v>398</v>
      </c>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row>
    <row r="4" customFormat="false" ht="13.5" hidden="false" customHeight="true" outlineLevel="0" collapsed="false">
      <c r="A4" s="168"/>
      <c r="B4" s="168"/>
      <c r="C4" s="167"/>
      <c r="D4" s="219"/>
      <c r="E4" s="168"/>
      <c r="F4" s="168"/>
      <c r="G4" s="220"/>
      <c r="H4" s="220"/>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c r="DU4" s="168"/>
      <c r="DV4" s="168"/>
      <c r="DW4" s="168"/>
      <c r="DX4" s="168"/>
      <c r="DY4" s="168"/>
      <c r="DZ4" s="168"/>
      <c r="EA4" s="168"/>
      <c r="EB4" s="168"/>
      <c r="EC4" s="168"/>
      <c r="ED4" s="168"/>
      <c r="EE4" s="168"/>
      <c r="EF4" s="168"/>
      <c r="EG4" s="168"/>
      <c r="EH4" s="168"/>
      <c r="EI4" s="168"/>
      <c r="EJ4" s="168"/>
      <c r="EK4" s="168"/>
      <c r="EL4" s="168"/>
      <c r="EM4" s="168"/>
      <c r="EN4" s="168"/>
      <c r="EO4" s="168"/>
      <c r="EP4" s="168"/>
      <c r="EQ4" s="168"/>
      <c r="ER4" s="168"/>
      <c r="ES4" s="168"/>
      <c r="ET4" s="168"/>
      <c r="EU4" s="168"/>
      <c r="EV4" s="168"/>
      <c r="EW4" s="168"/>
      <c r="EX4" s="168"/>
      <c r="EY4" s="168"/>
      <c r="EZ4" s="168"/>
      <c r="FA4" s="168"/>
      <c r="FB4" s="168"/>
      <c r="FC4" s="168"/>
      <c r="FD4" s="168"/>
      <c r="FE4" s="168"/>
      <c r="FF4" s="168"/>
      <c r="FG4" s="168"/>
      <c r="FH4" s="168"/>
      <c r="FI4" s="168"/>
      <c r="FJ4" s="168"/>
      <c r="FK4" s="168"/>
      <c r="FL4" s="168"/>
      <c r="FM4" s="168"/>
      <c r="FN4" s="168"/>
      <c r="FO4" s="168"/>
      <c r="FP4" s="168"/>
      <c r="FQ4" s="168"/>
      <c r="FR4" s="168"/>
      <c r="FS4" s="168"/>
      <c r="FT4" s="168"/>
      <c r="FU4" s="168"/>
      <c r="FV4" s="168"/>
      <c r="FW4" s="168"/>
      <c r="FX4" s="168"/>
      <c r="FY4" s="168"/>
      <c r="FZ4" s="168"/>
      <c r="GA4" s="168"/>
      <c r="GB4" s="168"/>
      <c r="GC4" s="168"/>
      <c r="GD4" s="168"/>
      <c r="GE4" s="168"/>
      <c r="GF4" s="168"/>
      <c r="GG4" s="168"/>
      <c r="GH4" s="168"/>
      <c r="GI4" s="168"/>
      <c r="GJ4" s="168"/>
      <c r="GK4" s="168"/>
      <c r="GL4" s="168"/>
      <c r="GM4" s="168"/>
      <c r="GN4" s="168"/>
      <c r="GO4" s="168"/>
      <c r="GP4" s="168"/>
      <c r="GQ4" s="168"/>
      <c r="GR4" s="168"/>
      <c r="GS4" s="168"/>
      <c r="GT4" s="168"/>
      <c r="GU4" s="168"/>
      <c r="GV4" s="168"/>
      <c r="GW4" s="168"/>
      <c r="GX4" s="168"/>
      <c r="GY4" s="168"/>
      <c r="GZ4" s="168"/>
      <c r="HA4" s="168"/>
      <c r="HB4" s="168"/>
      <c r="HC4" s="168"/>
      <c r="HD4" s="168"/>
      <c r="HE4" s="168"/>
      <c r="HF4" s="168"/>
      <c r="HG4" s="168"/>
      <c r="HH4" s="168"/>
      <c r="HI4" s="168"/>
      <c r="HJ4" s="168"/>
      <c r="HK4" s="168"/>
      <c r="HL4" s="168"/>
      <c r="HM4" s="168"/>
      <c r="HN4" s="168"/>
      <c r="HO4" s="168"/>
      <c r="HP4" s="168"/>
      <c r="HQ4" s="168"/>
      <c r="HR4" s="168"/>
      <c r="HS4" s="168"/>
      <c r="HT4" s="168"/>
      <c r="HU4" s="168"/>
      <c r="HV4" s="168"/>
      <c r="HW4" s="168"/>
      <c r="HX4" s="168"/>
      <c r="HY4" s="168"/>
      <c r="HZ4" s="168"/>
      <c r="IA4" s="168"/>
      <c r="IB4" s="168"/>
      <c r="IC4" s="168"/>
      <c r="ID4" s="168"/>
      <c r="IE4" s="168"/>
      <c r="IF4" s="168"/>
      <c r="IG4" s="168"/>
      <c r="IH4" s="168"/>
      <c r="II4" s="168"/>
      <c r="IJ4" s="168"/>
      <c r="IK4" s="168"/>
      <c r="IL4" s="168"/>
      <c r="IM4" s="168"/>
      <c r="IN4" s="168"/>
      <c r="IO4" s="168"/>
      <c r="IP4" s="168"/>
      <c r="IQ4" s="168"/>
      <c r="IR4" s="168"/>
      <c r="IS4" s="168"/>
      <c r="IT4" s="168"/>
      <c r="IU4" s="168"/>
      <c r="IV4" s="168"/>
      <c r="IW4" s="168"/>
    </row>
    <row r="5" customFormat="false" ht="14.25" hidden="false" customHeight="true" outlineLevel="0" collapsed="false">
      <c r="A5" s="168"/>
      <c r="B5" s="167" t="s">
        <v>133</v>
      </c>
      <c r="C5" s="168"/>
      <c r="D5" s="169" t="str">
        <f aca="false">+'CC 103820 - Headcount'!C5</f>
        <v>11105</v>
      </c>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c r="DU5" s="168"/>
      <c r="DV5" s="168"/>
      <c r="DW5" s="168"/>
      <c r="DX5" s="168"/>
      <c r="DY5" s="168"/>
      <c r="DZ5" s="168"/>
      <c r="EA5" s="168"/>
      <c r="EB5" s="168"/>
      <c r="EC5" s="168"/>
      <c r="ED5" s="168"/>
      <c r="EE5" s="168"/>
      <c r="EF5" s="168"/>
      <c r="EG5" s="168"/>
      <c r="EH5" s="168"/>
      <c r="EI5" s="168"/>
      <c r="EJ5" s="168"/>
      <c r="EK5" s="168"/>
      <c r="EL5" s="168"/>
      <c r="EM5" s="168"/>
      <c r="EN5" s="168"/>
      <c r="EO5" s="168"/>
      <c r="EP5" s="168"/>
      <c r="EQ5" s="168"/>
      <c r="ER5" s="168"/>
      <c r="ES5" s="168"/>
      <c r="ET5" s="168"/>
      <c r="EU5" s="168"/>
      <c r="EV5" s="168"/>
      <c r="EW5" s="168"/>
      <c r="EX5" s="168"/>
      <c r="EY5" s="168"/>
      <c r="EZ5" s="168"/>
      <c r="FA5" s="168"/>
      <c r="FB5" s="168"/>
      <c r="FC5" s="168"/>
      <c r="FD5" s="168"/>
      <c r="FE5" s="168"/>
      <c r="FF5" s="168"/>
      <c r="FG5" s="168"/>
      <c r="FH5" s="168"/>
      <c r="FI5" s="168"/>
      <c r="FJ5" s="168"/>
      <c r="FK5" s="168"/>
      <c r="FL5" s="168"/>
      <c r="FM5" s="168"/>
      <c r="FN5" s="168"/>
      <c r="FO5" s="168"/>
      <c r="FP5" s="168"/>
      <c r="FQ5" s="168"/>
      <c r="FR5" s="168"/>
      <c r="FS5" s="168"/>
      <c r="FT5" s="168"/>
      <c r="FU5" s="168"/>
      <c r="FV5" s="168"/>
      <c r="FW5" s="168"/>
      <c r="FX5" s="168"/>
      <c r="FY5" s="168"/>
      <c r="FZ5" s="168"/>
      <c r="GA5" s="168"/>
      <c r="GB5" s="168"/>
      <c r="GC5" s="168"/>
      <c r="GD5" s="168"/>
      <c r="GE5" s="168"/>
      <c r="GF5" s="168"/>
      <c r="GG5" s="168"/>
      <c r="GH5" s="168"/>
      <c r="GI5" s="168"/>
      <c r="GJ5" s="168"/>
      <c r="GK5" s="168"/>
      <c r="GL5" s="168"/>
      <c r="GM5" s="168"/>
      <c r="GN5" s="168"/>
      <c r="GO5" s="168"/>
      <c r="GP5" s="168"/>
      <c r="GQ5" s="168"/>
      <c r="GR5" s="168"/>
      <c r="GS5" s="168"/>
      <c r="GT5" s="168"/>
      <c r="GU5" s="168"/>
      <c r="GV5" s="168"/>
      <c r="GW5" s="168"/>
      <c r="GX5" s="168"/>
      <c r="GY5" s="168"/>
      <c r="GZ5" s="168"/>
      <c r="HA5" s="168"/>
      <c r="HB5" s="168"/>
      <c r="HC5" s="168"/>
      <c r="HD5" s="168"/>
      <c r="HE5" s="168"/>
      <c r="HF5" s="168"/>
      <c r="HG5" s="168"/>
      <c r="HH5" s="168"/>
      <c r="HI5" s="168"/>
      <c r="HJ5" s="168"/>
      <c r="HK5" s="168"/>
      <c r="HL5" s="168"/>
      <c r="HM5" s="168"/>
      <c r="HN5" s="168"/>
      <c r="HO5" s="168"/>
      <c r="HP5" s="168"/>
      <c r="HQ5" s="168"/>
      <c r="HR5" s="168"/>
      <c r="HS5" s="168"/>
      <c r="HT5" s="168"/>
      <c r="HU5" s="168"/>
      <c r="HV5" s="168"/>
      <c r="HW5" s="168"/>
      <c r="HX5" s="168"/>
      <c r="HY5" s="168"/>
      <c r="HZ5" s="168"/>
      <c r="IA5" s="168"/>
      <c r="IB5" s="168"/>
      <c r="IC5" s="168"/>
      <c r="ID5" s="168"/>
      <c r="IE5" s="168"/>
      <c r="IF5" s="168"/>
      <c r="IG5" s="168"/>
      <c r="IH5" s="168"/>
      <c r="II5" s="168"/>
      <c r="IJ5" s="168"/>
      <c r="IK5" s="168"/>
      <c r="IL5" s="168"/>
      <c r="IM5" s="168"/>
      <c r="IN5" s="168"/>
      <c r="IO5" s="168"/>
      <c r="IP5" s="168"/>
      <c r="IQ5" s="168"/>
      <c r="IR5" s="168"/>
      <c r="IS5" s="168"/>
      <c r="IT5" s="168"/>
      <c r="IU5" s="168"/>
      <c r="IV5" s="168"/>
      <c r="IW5" s="168"/>
    </row>
    <row r="6" customFormat="false" ht="14.25" hidden="false" customHeight="true" outlineLevel="0" collapsed="false">
      <c r="A6" s="168"/>
      <c r="B6" s="167" t="s">
        <v>135</v>
      </c>
      <c r="C6" s="168"/>
      <c r="D6" s="169" t="str">
        <f aca="false">+'CC 103820 - Headcount'!C6</f>
        <v>Gossett</v>
      </c>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c r="FO6" s="168"/>
      <c r="FP6" s="168"/>
      <c r="FQ6" s="168"/>
      <c r="FR6" s="168"/>
      <c r="FS6" s="168"/>
      <c r="FT6" s="168"/>
      <c r="FU6" s="168"/>
      <c r="FV6" s="168"/>
      <c r="FW6" s="168"/>
      <c r="FX6" s="168"/>
      <c r="FY6" s="168"/>
      <c r="FZ6" s="168"/>
      <c r="GA6" s="168"/>
      <c r="GB6" s="168"/>
      <c r="GC6" s="168"/>
      <c r="GD6" s="168"/>
      <c r="GE6" s="168"/>
      <c r="GF6" s="168"/>
      <c r="GG6" s="168"/>
      <c r="GH6" s="168"/>
      <c r="GI6" s="168"/>
      <c r="GJ6" s="168"/>
      <c r="GK6" s="168"/>
      <c r="GL6" s="168"/>
      <c r="GM6" s="168"/>
      <c r="GN6" s="168"/>
      <c r="GO6" s="168"/>
      <c r="GP6" s="168"/>
      <c r="GQ6" s="168"/>
      <c r="GR6" s="168"/>
      <c r="GS6" s="168"/>
      <c r="GT6" s="168"/>
      <c r="GU6" s="168"/>
      <c r="GV6" s="168"/>
      <c r="GW6" s="168"/>
      <c r="GX6" s="168"/>
      <c r="GY6" s="168"/>
      <c r="GZ6" s="168"/>
      <c r="HA6" s="168"/>
      <c r="HB6" s="168"/>
      <c r="HC6" s="168"/>
      <c r="HD6" s="168"/>
      <c r="HE6" s="168"/>
      <c r="HF6" s="168"/>
      <c r="HG6" s="168"/>
      <c r="HH6" s="168"/>
      <c r="HI6" s="168"/>
      <c r="HJ6" s="168"/>
      <c r="HK6" s="168"/>
      <c r="HL6" s="168"/>
      <c r="HM6" s="168"/>
      <c r="HN6" s="168"/>
      <c r="HO6" s="168"/>
      <c r="HP6" s="168"/>
      <c r="HQ6" s="168"/>
      <c r="HR6" s="168"/>
      <c r="HS6" s="168"/>
      <c r="HT6" s="168"/>
      <c r="HU6" s="168"/>
      <c r="HV6" s="168"/>
      <c r="HW6" s="168"/>
      <c r="HX6" s="168"/>
      <c r="HY6" s="168"/>
      <c r="HZ6" s="168"/>
      <c r="IA6" s="168"/>
      <c r="IB6" s="168"/>
      <c r="IC6" s="168"/>
      <c r="ID6" s="168"/>
      <c r="IE6" s="168"/>
      <c r="IF6" s="168"/>
      <c r="IG6" s="168"/>
      <c r="IH6" s="168"/>
      <c r="II6" s="168"/>
      <c r="IJ6" s="168"/>
      <c r="IK6" s="168"/>
      <c r="IL6" s="168"/>
      <c r="IM6" s="168"/>
      <c r="IN6" s="168"/>
      <c r="IO6" s="168"/>
      <c r="IP6" s="168"/>
      <c r="IQ6" s="168"/>
      <c r="IR6" s="168"/>
      <c r="IS6" s="168"/>
      <c r="IT6" s="168"/>
      <c r="IU6" s="168"/>
      <c r="IV6" s="168"/>
      <c r="IW6" s="168"/>
    </row>
    <row r="7" customFormat="false" ht="14.25" hidden="false" customHeight="true" outlineLevel="0" collapsed="false">
      <c r="A7" s="168"/>
      <c r="B7" s="167" t="s">
        <v>137</v>
      </c>
      <c r="C7" s="168"/>
      <c r="D7" s="169" t="str">
        <f aca="false">+'CC 103820 - Headcount'!C7</f>
        <v>103820</v>
      </c>
      <c r="E7" s="168"/>
      <c r="F7" s="168"/>
      <c r="G7" s="168"/>
      <c r="H7" s="220"/>
      <c r="I7" s="168"/>
      <c r="J7" s="168"/>
      <c r="K7" s="168"/>
      <c r="L7" s="168"/>
      <c r="M7" s="168"/>
      <c r="N7" s="221" t="s">
        <v>399</v>
      </c>
      <c r="O7" s="222"/>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168"/>
      <c r="CX7" s="168"/>
      <c r="CY7" s="168"/>
      <c r="CZ7" s="168"/>
      <c r="DA7" s="168"/>
      <c r="DB7" s="168"/>
      <c r="DC7" s="168"/>
      <c r="DD7" s="168"/>
      <c r="DE7" s="168"/>
      <c r="DF7" s="168"/>
      <c r="DG7" s="168"/>
      <c r="DH7" s="168"/>
      <c r="DI7" s="168"/>
      <c r="DJ7" s="168"/>
      <c r="DK7" s="168"/>
      <c r="DL7" s="168"/>
      <c r="DM7" s="168"/>
      <c r="DN7" s="168"/>
      <c r="DO7" s="168"/>
      <c r="DP7" s="168"/>
      <c r="DQ7" s="168"/>
      <c r="DR7" s="168"/>
      <c r="DS7" s="168"/>
      <c r="DT7" s="168"/>
      <c r="DU7" s="168"/>
      <c r="DV7" s="168"/>
      <c r="DW7" s="168"/>
      <c r="DX7" s="168"/>
      <c r="DY7" s="168"/>
      <c r="DZ7" s="168"/>
      <c r="EA7" s="168"/>
      <c r="EB7" s="168"/>
      <c r="EC7" s="168"/>
      <c r="ED7" s="168"/>
      <c r="EE7" s="16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168"/>
      <c r="FG7" s="168"/>
      <c r="FH7" s="168"/>
      <c r="FI7" s="168"/>
      <c r="FJ7" s="168"/>
      <c r="FK7" s="168"/>
      <c r="FL7" s="168"/>
      <c r="FM7" s="168"/>
      <c r="FN7" s="168"/>
      <c r="FO7" s="168"/>
      <c r="FP7" s="168"/>
      <c r="FQ7" s="168"/>
      <c r="FR7" s="168"/>
      <c r="FS7" s="168"/>
      <c r="FT7" s="168"/>
      <c r="FU7" s="168"/>
      <c r="FV7" s="168"/>
      <c r="FW7" s="168"/>
      <c r="FX7" s="168"/>
      <c r="FY7" s="168"/>
      <c r="FZ7" s="168"/>
      <c r="GA7" s="168"/>
      <c r="GB7" s="168"/>
      <c r="GC7" s="168"/>
      <c r="GD7" s="168"/>
      <c r="GE7" s="168"/>
      <c r="GF7" s="168"/>
      <c r="GG7" s="168"/>
      <c r="GH7" s="168"/>
      <c r="GI7" s="168"/>
      <c r="GJ7" s="168"/>
      <c r="GK7" s="168"/>
      <c r="GL7" s="168"/>
      <c r="GM7" s="168"/>
      <c r="GN7" s="168"/>
      <c r="GO7" s="168"/>
      <c r="GP7" s="168"/>
      <c r="GQ7" s="168"/>
      <c r="GR7" s="168"/>
      <c r="GS7" s="168"/>
      <c r="GT7" s="168"/>
      <c r="GU7" s="168"/>
      <c r="GV7" s="168"/>
      <c r="GW7" s="168"/>
      <c r="GX7" s="168"/>
      <c r="GY7" s="168"/>
      <c r="GZ7" s="168"/>
      <c r="HA7" s="168"/>
      <c r="HB7" s="168"/>
      <c r="HC7" s="168"/>
      <c r="HD7" s="168"/>
      <c r="HE7" s="168"/>
      <c r="HF7" s="168"/>
      <c r="HG7" s="168"/>
      <c r="HH7" s="168"/>
      <c r="HI7" s="168"/>
      <c r="HJ7" s="168"/>
      <c r="HK7" s="168"/>
      <c r="HL7" s="168"/>
      <c r="HM7" s="168"/>
      <c r="HN7" s="168"/>
      <c r="HO7" s="168"/>
      <c r="HP7" s="168"/>
      <c r="HQ7" s="168"/>
      <c r="HR7" s="168"/>
      <c r="HS7" s="168"/>
      <c r="HT7" s="168"/>
      <c r="HU7" s="168"/>
      <c r="HV7" s="168"/>
      <c r="HW7" s="168"/>
      <c r="HX7" s="168"/>
      <c r="HY7" s="168"/>
      <c r="HZ7" s="168"/>
      <c r="IA7" s="168"/>
      <c r="IB7" s="168"/>
      <c r="IC7" s="168"/>
      <c r="ID7" s="168"/>
      <c r="IE7" s="168"/>
      <c r="IF7" s="168"/>
      <c r="IG7" s="168"/>
      <c r="IH7" s="168"/>
      <c r="II7" s="168"/>
      <c r="IJ7" s="168"/>
      <c r="IK7" s="168"/>
      <c r="IL7" s="168"/>
      <c r="IM7" s="168"/>
      <c r="IN7" s="168"/>
      <c r="IO7" s="168"/>
      <c r="IP7" s="168"/>
      <c r="IQ7" s="168"/>
      <c r="IR7" s="168"/>
      <c r="IS7" s="168"/>
      <c r="IT7" s="168"/>
      <c r="IU7" s="168"/>
      <c r="IV7" s="168"/>
      <c r="IW7" s="168"/>
    </row>
    <row r="8" customFormat="false" ht="12.75" hidden="false" customHeight="false" outlineLevel="0" collapsed="false">
      <c r="A8" s="168"/>
      <c r="B8" s="168"/>
      <c r="C8" s="167"/>
      <c r="D8" s="219"/>
      <c r="E8" s="168"/>
      <c r="F8" s="168"/>
      <c r="G8" s="168"/>
      <c r="H8" s="220"/>
      <c r="I8" s="168"/>
      <c r="J8" s="168"/>
      <c r="K8" s="168"/>
      <c r="L8" s="168"/>
      <c r="M8" s="168"/>
      <c r="N8" s="223" t="s">
        <v>400</v>
      </c>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68"/>
      <c r="IH8" s="168"/>
      <c r="II8" s="168"/>
      <c r="IJ8" s="168"/>
      <c r="IK8" s="168"/>
      <c r="IL8" s="168"/>
      <c r="IM8" s="168"/>
      <c r="IN8" s="168"/>
      <c r="IO8" s="168"/>
      <c r="IP8" s="168"/>
      <c r="IQ8" s="168"/>
      <c r="IR8" s="168"/>
      <c r="IS8" s="168"/>
      <c r="IT8" s="168"/>
      <c r="IU8" s="168"/>
      <c r="IV8" s="168"/>
      <c r="IW8" s="168"/>
    </row>
    <row r="9" customFormat="false" ht="12.75" hidden="false" customHeight="false" outlineLevel="0" collapsed="false">
      <c r="A9" s="168"/>
      <c r="B9" s="168"/>
      <c r="C9" s="167"/>
      <c r="D9" s="219"/>
      <c r="E9" s="168"/>
      <c r="F9" s="168"/>
      <c r="G9" s="168"/>
      <c r="H9" s="220"/>
      <c r="I9" s="168"/>
      <c r="J9" s="168"/>
      <c r="K9" s="168"/>
      <c r="L9" s="168"/>
      <c r="M9" s="168"/>
      <c r="N9" s="223"/>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68"/>
      <c r="IH9" s="168"/>
      <c r="II9" s="168"/>
      <c r="IJ9" s="168"/>
      <c r="IK9" s="168"/>
      <c r="IL9" s="168"/>
      <c r="IM9" s="168"/>
      <c r="IN9" s="168"/>
      <c r="IO9" s="168"/>
      <c r="IP9" s="168"/>
      <c r="IQ9" s="168"/>
      <c r="IR9" s="168"/>
      <c r="IS9" s="168"/>
      <c r="IT9" s="168"/>
      <c r="IU9" s="168"/>
      <c r="IV9" s="168"/>
      <c r="IW9" s="168"/>
    </row>
    <row r="10" customFormat="false" ht="15.75" hidden="false" customHeight="false" outlineLevel="0" collapsed="false">
      <c r="A10" s="224"/>
      <c r="B10" s="225"/>
      <c r="C10" s="225"/>
      <c r="D10" s="226" t="n">
        <v>37258</v>
      </c>
      <c r="E10" s="226" t="n">
        <v>37289</v>
      </c>
      <c r="F10" s="226" t="n">
        <v>37317</v>
      </c>
      <c r="G10" s="226" t="n">
        <v>37348</v>
      </c>
      <c r="H10" s="226" t="n">
        <v>37378</v>
      </c>
      <c r="I10" s="226" t="n">
        <v>37409</v>
      </c>
      <c r="J10" s="226" t="n">
        <v>37439</v>
      </c>
      <c r="K10" s="226" t="n">
        <v>37470</v>
      </c>
      <c r="L10" s="226" t="n">
        <v>37501</v>
      </c>
      <c r="M10" s="226" t="n">
        <v>37531</v>
      </c>
      <c r="N10" s="226" t="n">
        <v>37562</v>
      </c>
      <c r="O10" s="226" t="n">
        <v>37592</v>
      </c>
      <c r="P10" s="227" t="s">
        <v>141</v>
      </c>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c r="CC10" s="228"/>
      <c r="CD10" s="228"/>
      <c r="CE10" s="228"/>
      <c r="CF10" s="228"/>
      <c r="CG10" s="228"/>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c r="DZ10" s="228"/>
      <c r="EA10" s="228"/>
      <c r="EB10" s="228"/>
      <c r="EC10" s="228"/>
      <c r="ED10" s="228"/>
      <c r="EE10" s="228"/>
      <c r="EF10" s="228"/>
      <c r="EG10" s="228"/>
      <c r="EH10" s="228"/>
      <c r="EI10" s="228"/>
      <c r="EJ10" s="228"/>
      <c r="EK10" s="228"/>
      <c r="EL10" s="228"/>
      <c r="EM10" s="228"/>
      <c r="EN10" s="228"/>
      <c r="EO10" s="228"/>
      <c r="EP10" s="228"/>
      <c r="EQ10" s="228"/>
      <c r="ER10" s="228"/>
      <c r="ES10" s="228"/>
      <c r="ET10" s="228"/>
      <c r="EU10" s="228"/>
      <c r="EV10" s="228"/>
      <c r="EW10" s="228"/>
      <c r="EX10" s="228"/>
      <c r="EY10" s="228"/>
      <c r="EZ10" s="228"/>
      <c r="FA10" s="228"/>
      <c r="FB10" s="228"/>
      <c r="FC10" s="228"/>
      <c r="FD10" s="228"/>
      <c r="FE10" s="228"/>
      <c r="FF10" s="228"/>
      <c r="FG10" s="228"/>
      <c r="FH10" s="228"/>
      <c r="FI10" s="228"/>
      <c r="FJ10" s="228"/>
      <c r="FK10" s="228"/>
      <c r="FL10" s="228"/>
      <c r="FM10" s="228"/>
      <c r="FN10" s="228"/>
      <c r="FO10" s="228"/>
      <c r="FP10" s="228"/>
      <c r="FQ10" s="228"/>
      <c r="FR10" s="228"/>
      <c r="FS10" s="228"/>
      <c r="FT10" s="228"/>
      <c r="FU10" s="228"/>
      <c r="FV10" s="228"/>
      <c r="FW10" s="228"/>
      <c r="FX10" s="228"/>
      <c r="FY10" s="228"/>
      <c r="FZ10" s="228"/>
      <c r="GA10" s="228"/>
      <c r="GB10" s="228"/>
      <c r="GC10" s="228"/>
      <c r="GD10" s="228"/>
      <c r="GE10" s="228"/>
      <c r="GF10" s="228"/>
      <c r="GG10" s="228"/>
      <c r="GH10" s="228"/>
      <c r="GI10" s="228"/>
      <c r="GJ10" s="228"/>
      <c r="GK10" s="228"/>
      <c r="GL10" s="228"/>
      <c r="GM10" s="228"/>
      <c r="GN10" s="228"/>
      <c r="GO10" s="228"/>
      <c r="GP10" s="228"/>
      <c r="GQ10" s="228"/>
      <c r="GR10" s="228"/>
      <c r="GS10" s="228"/>
      <c r="GT10" s="228"/>
      <c r="GU10" s="228"/>
      <c r="GV10" s="228"/>
      <c r="GW10" s="228"/>
      <c r="GX10" s="228"/>
      <c r="GY10" s="228"/>
      <c r="GZ10" s="228"/>
      <c r="HA10" s="228"/>
      <c r="HB10" s="228"/>
      <c r="HC10" s="228"/>
      <c r="HD10" s="228"/>
      <c r="HE10" s="228"/>
      <c r="HF10" s="228"/>
      <c r="HG10" s="228"/>
      <c r="HH10" s="228"/>
      <c r="HI10" s="228"/>
      <c r="HJ10" s="228"/>
      <c r="HK10" s="228"/>
      <c r="HL10" s="228"/>
      <c r="HM10" s="228"/>
      <c r="HN10" s="228"/>
      <c r="HO10" s="228"/>
      <c r="HP10" s="228"/>
      <c r="HQ10" s="228"/>
      <c r="HR10" s="228"/>
      <c r="HS10" s="228"/>
      <c r="HT10" s="228"/>
      <c r="HU10" s="228"/>
      <c r="HV10" s="228"/>
      <c r="HW10" s="228"/>
      <c r="HX10" s="228"/>
      <c r="HY10" s="228"/>
      <c r="HZ10" s="228"/>
      <c r="IA10" s="228"/>
      <c r="IB10" s="228"/>
      <c r="IC10" s="228"/>
      <c r="ID10" s="228"/>
      <c r="IE10" s="228"/>
      <c r="IF10" s="228"/>
      <c r="IG10" s="228"/>
      <c r="IH10" s="228"/>
      <c r="II10" s="228"/>
      <c r="IJ10" s="228"/>
      <c r="IK10" s="228"/>
      <c r="IL10" s="228"/>
      <c r="IM10" s="228"/>
      <c r="IN10" s="228"/>
      <c r="IO10" s="228"/>
      <c r="IP10" s="228"/>
      <c r="IQ10" s="228"/>
      <c r="IR10" s="228"/>
      <c r="IS10" s="228"/>
      <c r="IT10" s="228"/>
      <c r="IU10" s="228"/>
      <c r="IV10" s="228"/>
      <c r="IW10" s="228"/>
    </row>
    <row r="11" customFormat="false" ht="15.75" hidden="true" customHeight="false" outlineLevel="0" collapsed="false">
      <c r="A11" s="229" t="s">
        <v>317</v>
      </c>
      <c r="B11" s="230"/>
      <c r="C11" s="231" t="n">
        <v>36892</v>
      </c>
      <c r="D11" s="231" t="n">
        <v>36892</v>
      </c>
      <c r="E11" s="231" t="n">
        <v>36923</v>
      </c>
      <c r="F11" s="231" t="n">
        <v>36951</v>
      </c>
      <c r="G11" s="231" t="n">
        <v>36982</v>
      </c>
      <c r="H11" s="231" t="n">
        <v>37012</v>
      </c>
      <c r="I11" s="231" t="n">
        <v>37043</v>
      </c>
      <c r="J11" s="231" t="n">
        <v>37073</v>
      </c>
      <c r="K11" s="231" t="n">
        <v>37104</v>
      </c>
      <c r="L11" s="231" t="n">
        <v>37135</v>
      </c>
      <c r="M11" s="231" t="n">
        <v>37165</v>
      </c>
      <c r="N11" s="231" t="n">
        <v>37196</v>
      </c>
      <c r="O11" s="231" t="n">
        <v>37226</v>
      </c>
      <c r="P11" s="232" t="s">
        <v>401</v>
      </c>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33"/>
      <c r="DW11" s="233"/>
      <c r="DX11" s="233"/>
      <c r="DY11" s="233"/>
      <c r="DZ11" s="233"/>
      <c r="EA11" s="233"/>
      <c r="EB11" s="233"/>
      <c r="EC11" s="233"/>
      <c r="ED11" s="233"/>
      <c r="EE11" s="233"/>
      <c r="EF11" s="233"/>
      <c r="EG11" s="233"/>
      <c r="EH11" s="233"/>
      <c r="EI11" s="233"/>
      <c r="EJ11" s="233"/>
      <c r="EK11" s="233"/>
      <c r="EL11" s="233"/>
      <c r="EM11" s="233"/>
      <c r="EN11" s="233"/>
      <c r="EO11" s="233"/>
      <c r="EP11" s="233"/>
      <c r="EQ11" s="233"/>
      <c r="ER11" s="233"/>
      <c r="ES11" s="233"/>
      <c r="ET11" s="233"/>
      <c r="EU11" s="233"/>
      <c r="EV11" s="233"/>
      <c r="EW11" s="233"/>
      <c r="EX11" s="233"/>
      <c r="EY11" s="233"/>
      <c r="EZ11" s="233"/>
      <c r="FA11" s="233"/>
      <c r="FB11" s="233"/>
      <c r="FC11" s="233"/>
      <c r="FD11" s="233"/>
      <c r="FE11" s="233"/>
      <c r="FF11" s="233"/>
      <c r="FG11" s="233"/>
      <c r="FH11" s="233"/>
      <c r="FI11" s="233"/>
      <c r="FJ11" s="233"/>
      <c r="FK11" s="233"/>
      <c r="FL11" s="233"/>
      <c r="FM11" s="233"/>
      <c r="FN11" s="233"/>
      <c r="FO11" s="233"/>
      <c r="FP11" s="233"/>
      <c r="FQ11" s="233"/>
      <c r="FR11" s="233"/>
      <c r="FS11" s="233"/>
      <c r="FT11" s="233"/>
      <c r="FU11" s="233"/>
      <c r="FV11" s="233"/>
      <c r="FW11" s="233"/>
      <c r="FX11" s="233"/>
      <c r="FY11" s="233"/>
      <c r="FZ11" s="233"/>
      <c r="GA11" s="233"/>
      <c r="GB11" s="233"/>
      <c r="GC11" s="233"/>
      <c r="GD11" s="233"/>
      <c r="GE11" s="233"/>
      <c r="GF11" s="233"/>
      <c r="GG11" s="233"/>
      <c r="GH11" s="233"/>
      <c r="GI11" s="233"/>
      <c r="GJ11" s="233"/>
      <c r="GK11" s="233"/>
      <c r="GL11" s="233"/>
      <c r="GM11" s="233"/>
      <c r="GN11" s="233"/>
      <c r="GO11" s="233"/>
      <c r="GP11" s="233"/>
      <c r="GQ11" s="233"/>
      <c r="GR11" s="233"/>
      <c r="GS11" s="233"/>
      <c r="GT11" s="233"/>
      <c r="GU11" s="233"/>
      <c r="GV11" s="233"/>
      <c r="GW11" s="233"/>
      <c r="GX11" s="233"/>
      <c r="GY11" s="233"/>
      <c r="GZ11" s="233"/>
      <c r="HA11" s="233"/>
      <c r="HB11" s="233"/>
      <c r="HC11" s="233"/>
      <c r="HD11" s="233"/>
      <c r="HE11" s="233"/>
      <c r="HF11" s="233"/>
      <c r="HG11" s="233"/>
      <c r="HH11" s="233"/>
      <c r="HI11" s="233"/>
      <c r="HJ11" s="233"/>
      <c r="HK11" s="233"/>
      <c r="HL11" s="233"/>
      <c r="HM11" s="233"/>
      <c r="HN11" s="233"/>
      <c r="HO11" s="233"/>
      <c r="HP11" s="233"/>
      <c r="HQ11" s="233"/>
      <c r="HR11" s="233"/>
      <c r="HS11" s="233"/>
      <c r="HT11" s="233"/>
      <c r="HU11" s="233"/>
      <c r="HV11" s="233"/>
      <c r="HW11" s="233"/>
      <c r="HX11" s="233"/>
      <c r="HY11" s="233"/>
      <c r="HZ11" s="233"/>
      <c r="IA11" s="233"/>
      <c r="IB11" s="233"/>
      <c r="IC11" s="233"/>
      <c r="ID11" s="233"/>
      <c r="IE11" s="233"/>
      <c r="IF11" s="233"/>
      <c r="IG11" s="233"/>
      <c r="IH11" s="233"/>
      <c r="II11" s="233"/>
      <c r="IJ11" s="233"/>
      <c r="IK11" s="233"/>
      <c r="IL11" s="233"/>
      <c r="IM11" s="233"/>
      <c r="IN11" s="233"/>
      <c r="IO11" s="233"/>
      <c r="IP11" s="233"/>
      <c r="IQ11" s="233"/>
      <c r="IR11" s="233"/>
      <c r="IS11" s="233"/>
      <c r="IT11" s="233"/>
      <c r="IU11" s="233"/>
      <c r="IV11" s="233"/>
      <c r="IW11" s="233"/>
    </row>
    <row r="12" customFormat="false" ht="15.75" hidden="true" customHeight="false" outlineLevel="0" collapsed="false">
      <c r="A12" s="234" t="s">
        <v>318</v>
      </c>
      <c r="B12" s="235"/>
      <c r="C12" s="236" t="n">
        <v>1</v>
      </c>
      <c r="D12" s="237"/>
      <c r="E12" s="237"/>
      <c r="F12" s="237"/>
      <c r="G12" s="237"/>
      <c r="H12" s="237"/>
      <c r="I12" s="237"/>
      <c r="J12" s="237"/>
      <c r="K12" s="237"/>
      <c r="L12" s="237"/>
      <c r="M12" s="237"/>
      <c r="N12" s="237"/>
      <c r="O12" s="237"/>
      <c r="P12" s="237"/>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8"/>
      <c r="CS12" s="238"/>
      <c r="CT12" s="238"/>
      <c r="CU12" s="238"/>
      <c r="CV12" s="238"/>
      <c r="CW12" s="238"/>
      <c r="CX12" s="238"/>
      <c r="CY12" s="238"/>
      <c r="CZ12" s="238"/>
      <c r="DA12" s="238"/>
      <c r="DB12" s="238"/>
      <c r="DC12" s="238"/>
      <c r="DD12" s="238"/>
      <c r="DE12" s="238"/>
      <c r="DF12" s="238"/>
      <c r="DG12" s="238"/>
      <c r="DH12" s="238"/>
      <c r="DI12" s="238"/>
      <c r="DJ12" s="238"/>
      <c r="DK12" s="238"/>
      <c r="DL12" s="238"/>
      <c r="DM12" s="238"/>
      <c r="DN12" s="238"/>
      <c r="DO12" s="238"/>
      <c r="DP12" s="238"/>
      <c r="DQ12" s="238"/>
      <c r="DR12" s="238"/>
      <c r="DS12" s="238"/>
      <c r="DT12" s="238"/>
      <c r="DU12" s="238"/>
      <c r="DV12" s="238"/>
      <c r="DW12" s="238"/>
      <c r="DX12" s="238"/>
      <c r="DY12" s="238"/>
      <c r="DZ12" s="238"/>
      <c r="EA12" s="238"/>
      <c r="EB12" s="238"/>
      <c r="EC12" s="238"/>
      <c r="ED12" s="238"/>
      <c r="EE12" s="238"/>
      <c r="EF12" s="238"/>
      <c r="EG12" s="238"/>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c r="FD12" s="238"/>
      <c r="FE12" s="238"/>
      <c r="FF12" s="238"/>
      <c r="FG12" s="238"/>
      <c r="FH12" s="238"/>
      <c r="FI12" s="238"/>
      <c r="FJ12" s="238"/>
      <c r="FK12" s="238"/>
      <c r="FL12" s="238"/>
      <c r="FM12" s="238"/>
      <c r="FN12" s="238"/>
      <c r="FO12" s="238"/>
      <c r="FP12" s="238"/>
      <c r="FQ12" s="238"/>
      <c r="FR12" s="238"/>
      <c r="FS12" s="238"/>
      <c r="FT12" s="238"/>
      <c r="FU12" s="238"/>
      <c r="FV12" s="238"/>
      <c r="FW12" s="238"/>
      <c r="FX12" s="238"/>
      <c r="FY12" s="238"/>
      <c r="FZ12" s="238"/>
      <c r="GA12" s="238"/>
      <c r="GB12" s="238"/>
      <c r="GC12" s="238"/>
      <c r="GD12" s="238"/>
      <c r="GE12" s="238"/>
      <c r="GF12" s="238"/>
      <c r="GG12" s="238"/>
      <c r="GH12" s="238"/>
      <c r="GI12" s="238"/>
      <c r="GJ12" s="238"/>
      <c r="GK12" s="238"/>
      <c r="GL12" s="238"/>
      <c r="GM12" s="238"/>
      <c r="GN12" s="238"/>
      <c r="GO12" s="238"/>
      <c r="GP12" s="238"/>
      <c r="GQ12" s="238"/>
      <c r="GR12" s="238"/>
      <c r="GS12" s="238"/>
      <c r="GT12" s="238"/>
      <c r="GU12" s="238"/>
      <c r="GV12" s="238"/>
      <c r="GW12" s="238"/>
      <c r="GX12" s="238"/>
      <c r="GY12" s="238"/>
      <c r="GZ12" s="238"/>
      <c r="HA12" s="238"/>
      <c r="HB12" s="238"/>
      <c r="HC12" s="238"/>
      <c r="HD12" s="238"/>
      <c r="HE12" s="238"/>
      <c r="HF12" s="238"/>
      <c r="HG12" s="238"/>
      <c r="HH12" s="238"/>
      <c r="HI12" s="238"/>
      <c r="HJ12" s="238"/>
      <c r="HK12" s="238"/>
      <c r="HL12" s="238"/>
      <c r="HM12" s="238"/>
      <c r="HN12" s="238"/>
      <c r="HO12" s="238"/>
      <c r="HP12" s="238"/>
      <c r="HQ12" s="238"/>
      <c r="HR12" s="238"/>
      <c r="HS12" s="238"/>
      <c r="HT12" s="238"/>
      <c r="HU12" s="238"/>
      <c r="HV12" s="238"/>
      <c r="HW12" s="238"/>
      <c r="HX12" s="238"/>
      <c r="HY12" s="238"/>
      <c r="HZ12" s="238"/>
      <c r="IA12" s="238"/>
      <c r="IB12" s="238"/>
      <c r="IC12" s="238"/>
      <c r="ID12" s="238"/>
      <c r="IE12" s="238"/>
      <c r="IF12" s="238"/>
      <c r="IG12" s="238"/>
      <c r="IH12" s="238"/>
      <c r="II12" s="238"/>
      <c r="IJ12" s="238"/>
      <c r="IK12" s="238"/>
      <c r="IL12" s="238"/>
      <c r="IM12" s="238"/>
      <c r="IN12" s="238"/>
      <c r="IO12" s="238"/>
      <c r="IP12" s="238"/>
      <c r="IQ12" s="238"/>
      <c r="IR12" s="238"/>
      <c r="IS12" s="238"/>
      <c r="IT12" s="238"/>
      <c r="IU12" s="238"/>
      <c r="IV12" s="238"/>
      <c r="IW12" s="238"/>
    </row>
    <row r="13" customFormat="false" ht="15.75" hidden="true" customHeight="false" outlineLevel="0" collapsed="false">
      <c r="A13" s="182" t="s">
        <v>320</v>
      </c>
      <c r="B13" s="210"/>
      <c r="C13" s="183" t="n">
        <v>1</v>
      </c>
      <c r="D13" s="237"/>
      <c r="E13" s="237"/>
      <c r="F13" s="237"/>
      <c r="G13" s="237"/>
      <c r="H13" s="237"/>
      <c r="I13" s="237"/>
      <c r="J13" s="237"/>
      <c r="K13" s="237"/>
      <c r="L13" s="237"/>
      <c r="M13" s="237"/>
      <c r="N13" s="237"/>
      <c r="O13" s="237"/>
      <c r="P13" s="237"/>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8"/>
      <c r="EZ13" s="238"/>
      <c r="FA13" s="238"/>
      <c r="FB13" s="238"/>
      <c r="FC13" s="238"/>
      <c r="FD13" s="238"/>
      <c r="FE13" s="238"/>
      <c r="FF13" s="238"/>
      <c r="FG13" s="238"/>
      <c r="FH13" s="238"/>
      <c r="FI13" s="238"/>
      <c r="FJ13" s="238"/>
      <c r="FK13" s="238"/>
      <c r="FL13" s="238"/>
      <c r="FM13" s="238"/>
      <c r="FN13" s="238"/>
      <c r="FO13" s="238"/>
      <c r="FP13" s="238"/>
      <c r="FQ13" s="238"/>
      <c r="FR13" s="238"/>
      <c r="FS13" s="238"/>
      <c r="FT13" s="238"/>
      <c r="FU13" s="238"/>
      <c r="FV13" s="238"/>
      <c r="FW13" s="238"/>
      <c r="FX13" s="238"/>
      <c r="FY13" s="238"/>
      <c r="FZ13" s="238"/>
      <c r="GA13" s="238"/>
      <c r="GB13" s="238"/>
      <c r="GC13" s="238"/>
      <c r="GD13" s="238"/>
      <c r="GE13" s="238"/>
      <c r="GF13" s="238"/>
      <c r="GG13" s="238"/>
      <c r="GH13" s="238"/>
      <c r="GI13" s="238"/>
      <c r="GJ13" s="238"/>
      <c r="GK13" s="238"/>
      <c r="GL13" s="238"/>
      <c r="GM13" s="238"/>
      <c r="GN13" s="238"/>
      <c r="GO13" s="238"/>
      <c r="GP13" s="238"/>
      <c r="GQ13" s="238"/>
      <c r="GR13" s="238"/>
      <c r="GS13" s="238"/>
      <c r="GT13" s="238"/>
      <c r="GU13" s="238"/>
      <c r="GV13" s="238"/>
      <c r="GW13" s="238"/>
      <c r="GX13" s="238"/>
      <c r="GY13" s="238"/>
      <c r="GZ13" s="238"/>
      <c r="HA13" s="238"/>
      <c r="HB13" s="238"/>
      <c r="HC13" s="238"/>
      <c r="HD13" s="238"/>
      <c r="HE13" s="238"/>
      <c r="HF13" s="238"/>
      <c r="HG13" s="238"/>
      <c r="HH13" s="238"/>
      <c r="HI13" s="238"/>
      <c r="HJ13" s="238"/>
      <c r="HK13" s="238"/>
      <c r="HL13" s="238"/>
      <c r="HM13" s="238"/>
      <c r="HN13" s="238"/>
      <c r="HO13" s="238"/>
      <c r="HP13" s="238"/>
      <c r="HQ13" s="238"/>
      <c r="HR13" s="238"/>
      <c r="HS13" s="238"/>
      <c r="HT13" s="238"/>
      <c r="HU13" s="238"/>
      <c r="HV13" s="238"/>
      <c r="HW13" s="238"/>
      <c r="HX13" s="238"/>
      <c r="HY13" s="238"/>
      <c r="HZ13" s="238"/>
      <c r="IA13" s="238"/>
      <c r="IB13" s="238"/>
      <c r="IC13" s="238"/>
      <c r="ID13" s="238"/>
      <c r="IE13" s="238"/>
      <c r="IF13" s="238"/>
      <c r="IG13" s="238"/>
      <c r="IH13" s="238"/>
      <c r="II13" s="238"/>
      <c r="IJ13" s="238"/>
      <c r="IK13" s="238"/>
      <c r="IL13" s="238"/>
      <c r="IM13" s="238"/>
      <c r="IN13" s="238"/>
      <c r="IO13" s="238"/>
      <c r="IP13" s="238"/>
      <c r="IQ13" s="238"/>
      <c r="IR13" s="238"/>
      <c r="IS13" s="238"/>
      <c r="IT13" s="238"/>
      <c r="IU13" s="238"/>
      <c r="IV13" s="238"/>
      <c r="IW13" s="238"/>
    </row>
    <row r="14" customFormat="false" ht="15.75" hidden="true" customHeight="false" outlineLevel="0" collapsed="false">
      <c r="A14" s="182" t="s">
        <v>321</v>
      </c>
      <c r="B14" s="210"/>
      <c r="C14" s="183" t="n">
        <v>1</v>
      </c>
      <c r="D14" s="237"/>
      <c r="E14" s="237"/>
      <c r="F14" s="237"/>
      <c r="G14" s="237"/>
      <c r="H14" s="237"/>
      <c r="I14" s="237"/>
      <c r="J14" s="237"/>
      <c r="K14" s="237"/>
      <c r="L14" s="237"/>
      <c r="M14" s="237"/>
      <c r="N14" s="237"/>
      <c r="O14" s="237"/>
      <c r="P14" s="237"/>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c r="FN14" s="238"/>
      <c r="FO14" s="238"/>
      <c r="FP14" s="238"/>
      <c r="FQ14" s="238"/>
      <c r="FR14" s="238"/>
      <c r="FS14" s="238"/>
      <c r="FT14" s="238"/>
      <c r="FU14" s="238"/>
      <c r="FV14" s="238"/>
      <c r="FW14" s="238"/>
      <c r="FX14" s="238"/>
      <c r="FY14" s="238"/>
      <c r="FZ14" s="238"/>
      <c r="GA14" s="238"/>
      <c r="GB14" s="238"/>
      <c r="GC14" s="238"/>
      <c r="GD14" s="238"/>
      <c r="GE14" s="238"/>
      <c r="GF14" s="238"/>
      <c r="GG14" s="238"/>
      <c r="GH14" s="238"/>
      <c r="GI14" s="238"/>
      <c r="GJ14" s="238"/>
      <c r="GK14" s="238"/>
      <c r="GL14" s="238"/>
      <c r="GM14" s="238"/>
      <c r="GN14" s="238"/>
      <c r="GO14" s="238"/>
      <c r="GP14" s="238"/>
      <c r="GQ14" s="238"/>
      <c r="GR14" s="238"/>
      <c r="GS14" s="238"/>
      <c r="GT14" s="238"/>
      <c r="GU14" s="238"/>
      <c r="GV14" s="238"/>
      <c r="GW14" s="238"/>
      <c r="GX14" s="238"/>
      <c r="GY14" s="238"/>
      <c r="GZ14" s="238"/>
      <c r="HA14" s="238"/>
      <c r="HB14" s="238"/>
      <c r="HC14" s="238"/>
      <c r="HD14" s="238"/>
      <c r="HE14" s="238"/>
      <c r="HF14" s="238"/>
      <c r="HG14" s="238"/>
      <c r="HH14" s="238"/>
      <c r="HI14" s="238"/>
      <c r="HJ14" s="238"/>
      <c r="HK14" s="238"/>
      <c r="HL14" s="238"/>
      <c r="HM14" s="238"/>
      <c r="HN14" s="238"/>
      <c r="HO14" s="238"/>
      <c r="HP14" s="238"/>
      <c r="HQ14" s="238"/>
      <c r="HR14" s="238"/>
      <c r="HS14" s="238"/>
      <c r="HT14" s="238"/>
      <c r="HU14" s="238"/>
      <c r="HV14" s="238"/>
      <c r="HW14" s="238"/>
      <c r="HX14" s="238"/>
      <c r="HY14" s="238"/>
      <c r="HZ14" s="238"/>
      <c r="IA14" s="238"/>
      <c r="IB14" s="238"/>
      <c r="IC14" s="238"/>
      <c r="ID14" s="238"/>
      <c r="IE14" s="238"/>
      <c r="IF14" s="238"/>
      <c r="IG14" s="238"/>
      <c r="IH14" s="238"/>
      <c r="II14" s="238"/>
      <c r="IJ14" s="238"/>
      <c r="IK14" s="238"/>
      <c r="IL14" s="238"/>
      <c r="IM14" s="238"/>
      <c r="IN14" s="238"/>
      <c r="IO14" s="238"/>
      <c r="IP14" s="238"/>
      <c r="IQ14" s="238"/>
      <c r="IR14" s="238"/>
      <c r="IS14" s="238"/>
      <c r="IT14" s="238"/>
      <c r="IU14" s="238"/>
      <c r="IV14" s="238"/>
      <c r="IW14" s="238"/>
    </row>
    <row r="15" customFormat="false" ht="15.75" hidden="true" customHeight="false" outlineLevel="0" collapsed="false">
      <c r="A15" s="182" t="s">
        <v>402</v>
      </c>
      <c r="B15" s="210"/>
      <c r="C15" s="239" t="n">
        <f aca="false">SUM(C13:C14)</f>
        <v>2</v>
      </c>
      <c r="D15" s="237"/>
      <c r="E15" s="237"/>
      <c r="F15" s="237"/>
      <c r="G15" s="237"/>
      <c r="H15" s="237"/>
      <c r="I15" s="237"/>
      <c r="J15" s="237"/>
      <c r="K15" s="237"/>
      <c r="L15" s="237"/>
      <c r="M15" s="237"/>
      <c r="N15" s="237"/>
      <c r="O15" s="237"/>
      <c r="P15" s="237"/>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c r="DI15" s="238"/>
      <c r="DJ15" s="238"/>
      <c r="DK15" s="238"/>
      <c r="DL15" s="238"/>
      <c r="DM15" s="238"/>
      <c r="DN15" s="238"/>
      <c r="DO15" s="238"/>
      <c r="DP15" s="238"/>
      <c r="DQ15" s="238"/>
      <c r="DR15" s="238"/>
      <c r="DS15" s="238"/>
      <c r="DT15" s="238"/>
      <c r="DU15" s="238"/>
      <c r="DV15" s="238"/>
      <c r="DW15" s="238"/>
      <c r="DX15" s="238"/>
      <c r="DY15" s="238"/>
      <c r="DZ15" s="238"/>
      <c r="EA15" s="238"/>
      <c r="EB15" s="238"/>
      <c r="EC15" s="238"/>
      <c r="ED15" s="238"/>
      <c r="EE15" s="238"/>
      <c r="EF15" s="238"/>
      <c r="EG15" s="238"/>
      <c r="EH15" s="238"/>
      <c r="EI15" s="238"/>
      <c r="EJ15" s="238"/>
      <c r="EK15" s="238"/>
      <c r="EL15" s="238"/>
      <c r="EM15" s="238"/>
      <c r="EN15" s="238"/>
      <c r="EO15" s="238"/>
      <c r="EP15" s="238"/>
      <c r="EQ15" s="238"/>
      <c r="ER15" s="238"/>
      <c r="ES15" s="238"/>
      <c r="ET15" s="238"/>
      <c r="EU15" s="238"/>
      <c r="EV15" s="238"/>
      <c r="EW15" s="238"/>
      <c r="EX15" s="238"/>
      <c r="EY15" s="238"/>
      <c r="EZ15" s="238"/>
      <c r="FA15" s="238"/>
      <c r="FB15" s="238"/>
      <c r="FC15" s="238"/>
      <c r="FD15" s="238"/>
      <c r="FE15" s="238"/>
      <c r="FF15" s="238"/>
      <c r="FG15" s="238"/>
      <c r="FH15" s="238"/>
      <c r="FI15" s="238"/>
      <c r="FJ15" s="238"/>
      <c r="FK15" s="238"/>
      <c r="FL15" s="238"/>
      <c r="FM15" s="238"/>
      <c r="FN15" s="238"/>
      <c r="FO15" s="238"/>
      <c r="FP15" s="238"/>
      <c r="FQ15" s="238"/>
      <c r="FR15" s="238"/>
      <c r="FS15" s="238"/>
      <c r="FT15" s="238"/>
      <c r="FU15" s="238"/>
      <c r="FV15" s="238"/>
      <c r="FW15" s="238"/>
      <c r="FX15" s="238"/>
      <c r="FY15" s="238"/>
      <c r="FZ15" s="238"/>
      <c r="GA15" s="238"/>
      <c r="GB15" s="238"/>
      <c r="GC15" s="238"/>
      <c r="GD15" s="238"/>
      <c r="GE15" s="238"/>
      <c r="GF15" s="238"/>
      <c r="GG15" s="238"/>
      <c r="GH15" s="238"/>
      <c r="GI15" s="238"/>
      <c r="GJ15" s="238"/>
      <c r="GK15" s="238"/>
      <c r="GL15" s="238"/>
      <c r="GM15" s="238"/>
      <c r="GN15" s="238"/>
      <c r="GO15" s="238"/>
      <c r="GP15" s="238"/>
      <c r="GQ15" s="238"/>
      <c r="GR15" s="238"/>
      <c r="GS15" s="238"/>
      <c r="GT15" s="238"/>
      <c r="GU15" s="238"/>
      <c r="GV15" s="238"/>
      <c r="GW15" s="238"/>
      <c r="GX15" s="238"/>
      <c r="GY15" s="238"/>
      <c r="GZ15" s="238"/>
      <c r="HA15" s="238"/>
      <c r="HB15" s="238"/>
      <c r="HC15" s="238"/>
      <c r="HD15" s="238"/>
      <c r="HE15" s="238"/>
      <c r="HF15" s="238"/>
      <c r="HG15" s="238"/>
      <c r="HH15" s="238"/>
      <c r="HI15" s="238"/>
      <c r="HJ15" s="238"/>
      <c r="HK15" s="238"/>
      <c r="HL15" s="238"/>
      <c r="HM15" s="238"/>
      <c r="HN15" s="238"/>
      <c r="HO15" s="238"/>
      <c r="HP15" s="238"/>
      <c r="HQ15" s="238"/>
      <c r="HR15" s="238"/>
      <c r="HS15" s="238"/>
      <c r="HT15" s="238"/>
      <c r="HU15" s="238"/>
      <c r="HV15" s="238"/>
      <c r="HW15" s="238"/>
      <c r="HX15" s="238"/>
      <c r="HY15" s="238"/>
      <c r="HZ15" s="238"/>
      <c r="IA15" s="238"/>
      <c r="IB15" s="238"/>
      <c r="IC15" s="238"/>
      <c r="ID15" s="238"/>
      <c r="IE15" s="238"/>
      <c r="IF15" s="238"/>
      <c r="IG15" s="238"/>
      <c r="IH15" s="238"/>
      <c r="II15" s="238"/>
      <c r="IJ15" s="238"/>
      <c r="IK15" s="238"/>
      <c r="IL15" s="238"/>
      <c r="IM15" s="238"/>
      <c r="IN15" s="238"/>
      <c r="IO15" s="238"/>
      <c r="IP15" s="238"/>
      <c r="IQ15" s="238"/>
      <c r="IR15" s="238"/>
      <c r="IS15" s="238"/>
      <c r="IT15" s="238"/>
      <c r="IU15" s="238"/>
      <c r="IV15" s="238"/>
      <c r="IW15" s="238"/>
    </row>
    <row r="16" customFormat="false" ht="15.75" hidden="true" customHeight="false" outlineLevel="0" collapsed="false">
      <c r="A16" s="182" t="s">
        <v>403</v>
      </c>
      <c r="B16" s="210"/>
      <c r="C16" s="183" t="n">
        <v>1</v>
      </c>
      <c r="D16" s="237"/>
      <c r="E16" s="237"/>
      <c r="F16" s="237"/>
      <c r="G16" s="237"/>
      <c r="H16" s="237"/>
      <c r="I16" s="237"/>
      <c r="J16" s="237"/>
      <c r="K16" s="237"/>
      <c r="L16" s="237"/>
      <c r="M16" s="237"/>
      <c r="N16" s="237"/>
      <c r="O16" s="237"/>
      <c r="P16" s="237"/>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c r="DI16" s="238"/>
      <c r="DJ16" s="238"/>
      <c r="DK16" s="238"/>
      <c r="DL16" s="238"/>
      <c r="DM16" s="238"/>
      <c r="DN16" s="238"/>
      <c r="DO16" s="238"/>
      <c r="DP16" s="238"/>
      <c r="DQ16" s="238"/>
      <c r="DR16" s="238"/>
      <c r="DS16" s="238"/>
      <c r="DT16" s="238"/>
      <c r="DU16" s="238"/>
      <c r="DV16" s="238"/>
      <c r="DW16" s="238"/>
      <c r="DX16" s="238"/>
      <c r="DY16" s="238"/>
      <c r="DZ16" s="238"/>
      <c r="EA16" s="238"/>
      <c r="EB16" s="238"/>
      <c r="EC16" s="238"/>
      <c r="ED16" s="238"/>
      <c r="EE16" s="238"/>
      <c r="EF16" s="238"/>
      <c r="EG16" s="238"/>
      <c r="EH16" s="238"/>
      <c r="EI16" s="238"/>
      <c r="EJ16" s="238"/>
      <c r="EK16" s="238"/>
      <c r="EL16" s="238"/>
      <c r="EM16" s="238"/>
      <c r="EN16" s="238"/>
      <c r="EO16" s="238"/>
      <c r="EP16" s="238"/>
      <c r="EQ16" s="238"/>
      <c r="ER16" s="238"/>
      <c r="ES16" s="238"/>
      <c r="ET16" s="238"/>
      <c r="EU16" s="238"/>
      <c r="EV16" s="238"/>
      <c r="EW16" s="238"/>
      <c r="EX16" s="238"/>
      <c r="EY16" s="238"/>
      <c r="EZ16" s="238"/>
      <c r="FA16" s="238"/>
      <c r="FB16" s="238"/>
      <c r="FC16" s="238"/>
      <c r="FD16" s="238"/>
      <c r="FE16" s="238"/>
      <c r="FF16" s="238"/>
      <c r="FG16" s="238"/>
      <c r="FH16" s="238"/>
      <c r="FI16" s="238"/>
      <c r="FJ16" s="238"/>
      <c r="FK16" s="238"/>
      <c r="FL16" s="238"/>
      <c r="FM16" s="238"/>
      <c r="FN16" s="238"/>
      <c r="FO16" s="238"/>
      <c r="FP16" s="238"/>
      <c r="FQ16" s="238"/>
      <c r="FR16" s="238"/>
      <c r="FS16" s="238"/>
      <c r="FT16" s="238"/>
      <c r="FU16" s="238"/>
      <c r="FV16" s="238"/>
      <c r="FW16" s="238"/>
      <c r="FX16" s="238"/>
      <c r="FY16" s="238"/>
      <c r="FZ16" s="238"/>
      <c r="GA16" s="238"/>
      <c r="GB16" s="238"/>
      <c r="GC16" s="238"/>
      <c r="GD16" s="238"/>
      <c r="GE16" s="238"/>
      <c r="GF16" s="238"/>
      <c r="GG16" s="238"/>
      <c r="GH16" s="238"/>
      <c r="GI16" s="238"/>
      <c r="GJ16" s="238"/>
      <c r="GK16" s="238"/>
      <c r="GL16" s="238"/>
      <c r="GM16" s="238"/>
      <c r="GN16" s="238"/>
      <c r="GO16" s="238"/>
      <c r="GP16" s="238"/>
      <c r="GQ16" s="238"/>
      <c r="GR16" s="238"/>
      <c r="GS16" s="238"/>
      <c r="GT16" s="238"/>
      <c r="GU16" s="238"/>
      <c r="GV16" s="238"/>
      <c r="GW16" s="238"/>
      <c r="GX16" s="238"/>
      <c r="GY16" s="238"/>
      <c r="GZ16" s="238"/>
      <c r="HA16" s="238"/>
      <c r="HB16" s="238"/>
      <c r="HC16" s="238"/>
      <c r="HD16" s="238"/>
      <c r="HE16" s="238"/>
      <c r="HF16" s="238"/>
      <c r="HG16" s="238"/>
      <c r="HH16" s="238"/>
      <c r="HI16" s="238"/>
      <c r="HJ16" s="238"/>
      <c r="HK16" s="238"/>
      <c r="HL16" s="238"/>
      <c r="HM16" s="238"/>
      <c r="HN16" s="238"/>
      <c r="HO16" s="238"/>
      <c r="HP16" s="238"/>
      <c r="HQ16" s="238"/>
      <c r="HR16" s="238"/>
      <c r="HS16" s="238"/>
      <c r="HT16" s="238"/>
      <c r="HU16" s="238"/>
      <c r="HV16" s="238"/>
      <c r="HW16" s="238"/>
      <c r="HX16" s="238"/>
      <c r="HY16" s="238"/>
      <c r="HZ16" s="238"/>
      <c r="IA16" s="238"/>
      <c r="IB16" s="238"/>
      <c r="IC16" s="238"/>
      <c r="ID16" s="238"/>
      <c r="IE16" s="238"/>
      <c r="IF16" s="238"/>
      <c r="IG16" s="238"/>
      <c r="IH16" s="238"/>
      <c r="II16" s="238"/>
      <c r="IJ16" s="238"/>
      <c r="IK16" s="238"/>
      <c r="IL16" s="238"/>
      <c r="IM16" s="238"/>
      <c r="IN16" s="238"/>
      <c r="IO16" s="238"/>
      <c r="IP16" s="238"/>
      <c r="IQ16" s="238"/>
      <c r="IR16" s="238"/>
      <c r="IS16" s="238"/>
      <c r="IT16" s="238"/>
      <c r="IU16" s="238"/>
      <c r="IV16" s="238"/>
      <c r="IW16" s="238"/>
    </row>
    <row r="17" customFormat="false" ht="15.75" hidden="true" customHeight="false" outlineLevel="0" collapsed="false">
      <c r="A17" s="182" t="s">
        <v>404</v>
      </c>
      <c r="B17" s="210"/>
      <c r="C17" s="183" t="n">
        <v>1</v>
      </c>
      <c r="D17" s="237"/>
      <c r="E17" s="237"/>
      <c r="F17" s="237"/>
      <c r="G17" s="237"/>
      <c r="H17" s="237"/>
      <c r="I17" s="237"/>
      <c r="J17" s="237"/>
      <c r="K17" s="237"/>
      <c r="L17" s="237"/>
      <c r="M17" s="237"/>
      <c r="N17" s="237"/>
      <c r="O17" s="237"/>
      <c r="P17" s="237"/>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8"/>
      <c r="EZ17" s="238"/>
      <c r="FA17" s="238"/>
      <c r="FB17" s="238"/>
      <c r="FC17" s="238"/>
      <c r="FD17" s="238"/>
      <c r="FE17" s="238"/>
      <c r="FF17" s="238"/>
      <c r="FG17" s="238"/>
      <c r="FH17" s="238"/>
      <c r="FI17" s="238"/>
      <c r="FJ17" s="238"/>
      <c r="FK17" s="238"/>
      <c r="FL17" s="238"/>
      <c r="FM17" s="238"/>
      <c r="FN17" s="238"/>
      <c r="FO17" s="238"/>
      <c r="FP17" s="238"/>
      <c r="FQ17" s="238"/>
      <c r="FR17" s="238"/>
      <c r="FS17" s="238"/>
      <c r="FT17" s="238"/>
      <c r="FU17" s="238"/>
      <c r="FV17" s="238"/>
      <c r="FW17" s="238"/>
      <c r="FX17" s="238"/>
      <c r="FY17" s="238"/>
      <c r="FZ17" s="238"/>
      <c r="GA17" s="238"/>
      <c r="GB17" s="238"/>
      <c r="GC17" s="238"/>
      <c r="GD17" s="238"/>
      <c r="GE17" s="238"/>
      <c r="GF17" s="238"/>
      <c r="GG17" s="238"/>
      <c r="GH17" s="238"/>
      <c r="GI17" s="238"/>
      <c r="GJ17" s="238"/>
      <c r="GK17" s="238"/>
      <c r="GL17" s="238"/>
      <c r="GM17" s="238"/>
      <c r="GN17" s="238"/>
      <c r="GO17" s="238"/>
      <c r="GP17" s="238"/>
      <c r="GQ17" s="238"/>
      <c r="GR17" s="238"/>
      <c r="GS17" s="238"/>
      <c r="GT17" s="238"/>
      <c r="GU17" s="238"/>
      <c r="GV17" s="238"/>
      <c r="GW17" s="238"/>
      <c r="GX17" s="238"/>
      <c r="GY17" s="238"/>
      <c r="GZ17" s="238"/>
      <c r="HA17" s="238"/>
      <c r="HB17" s="238"/>
      <c r="HC17" s="238"/>
      <c r="HD17" s="238"/>
      <c r="HE17" s="238"/>
      <c r="HF17" s="238"/>
      <c r="HG17" s="238"/>
      <c r="HH17" s="238"/>
      <c r="HI17" s="238"/>
      <c r="HJ17" s="238"/>
      <c r="HK17" s="238"/>
      <c r="HL17" s="238"/>
      <c r="HM17" s="238"/>
      <c r="HN17" s="238"/>
      <c r="HO17" s="238"/>
      <c r="HP17" s="238"/>
      <c r="HQ17" s="238"/>
      <c r="HR17" s="238"/>
      <c r="HS17" s="238"/>
      <c r="HT17" s="238"/>
      <c r="HU17" s="238"/>
      <c r="HV17" s="238"/>
      <c r="HW17" s="238"/>
      <c r="HX17" s="238"/>
      <c r="HY17" s="238"/>
      <c r="HZ17" s="238"/>
      <c r="IA17" s="238"/>
      <c r="IB17" s="238"/>
      <c r="IC17" s="238"/>
      <c r="ID17" s="238"/>
      <c r="IE17" s="238"/>
      <c r="IF17" s="238"/>
      <c r="IG17" s="238"/>
      <c r="IH17" s="238"/>
      <c r="II17" s="238"/>
      <c r="IJ17" s="238"/>
      <c r="IK17" s="238"/>
      <c r="IL17" s="238"/>
      <c r="IM17" s="238"/>
      <c r="IN17" s="238"/>
      <c r="IO17" s="238"/>
      <c r="IP17" s="238"/>
      <c r="IQ17" s="238"/>
      <c r="IR17" s="238"/>
      <c r="IS17" s="238"/>
      <c r="IT17" s="238"/>
      <c r="IU17" s="238"/>
      <c r="IV17" s="238"/>
      <c r="IW17" s="238"/>
    </row>
    <row r="18" customFormat="false" ht="15.75" hidden="true" customHeight="false" outlineLevel="0" collapsed="false">
      <c r="A18" s="182" t="s">
        <v>405</v>
      </c>
      <c r="B18" s="210"/>
      <c r="C18" s="183" t="n">
        <v>1</v>
      </c>
      <c r="D18" s="237"/>
      <c r="E18" s="237"/>
      <c r="F18" s="237"/>
      <c r="G18" s="237"/>
      <c r="H18" s="237"/>
      <c r="I18" s="237"/>
      <c r="J18" s="237"/>
      <c r="K18" s="237"/>
      <c r="L18" s="237"/>
      <c r="M18" s="237"/>
      <c r="N18" s="237"/>
      <c r="O18" s="237"/>
      <c r="P18" s="237"/>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c r="DJ18" s="238"/>
      <c r="DK18" s="238"/>
      <c r="DL18" s="238"/>
      <c r="DM18" s="238"/>
      <c r="DN18" s="238"/>
      <c r="DO18" s="238"/>
      <c r="DP18" s="238"/>
      <c r="DQ18" s="238"/>
      <c r="DR18" s="238"/>
      <c r="DS18" s="238"/>
      <c r="DT18" s="238"/>
      <c r="DU18" s="238"/>
      <c r="DV18" s="238"/>
      <c r="DW18" s="238"/>
      <c r="DX18" s="238"/>
      <c r="DY18" s="238"/>
      <c r="DZ18" s="238"/>
      <c r="EA18" s="238"/>
      <c r="EB18" s="238"/>
      <c r="EC18" s="238"/>
      <c r="ED18" s="238"/>
      <c r="EE18" s="238"/>
      <c r="EF18" s="238"/>
      <c r="EG18" s="238"/>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c r="FN18" s="238"/>
      <c r="FO18" s="238"/>
      <c r="FP18" s="238"/>
      <c r="FQ18" s="238"/>
      <c r="FR18" s="238"/>
      <c r="FS18" s="238"/>
      <c r="FT18" s="238"/>
      <c r="FU18" s="238"/>
      <c r="FV18" s="238"/>
      <c r="FW18" s="238"/>
      <c r="FX18" s="238"/>
      <c r="FY18" s="238"/>
      <c r="FZ18" s="238"/>
      <c r="GA18" s="238"/>
      <c r="GB18" s="238"/>
      <c r="GC18" s="238"/>
      <c r="GD18" s="238"/>
      <c r="GE18" s="238"/>
      <c r="GF18" s="238"/>
      <c r="GG18" s="238"/>
      <c r="GH18" s="238"/>
      <c r="GI18" s="238"/>
      <c r="GJ18" s="238"/>
      <c r="GK18" s="238"/>
      <c r="GL18" s="238"/>
      <c r="GM18" s="238"/>
      <c r="GN18" s="238"/>
      <c r="GO18" s="238"/>
      <c r="GP18" s="238"/>
      <c r="GQ18" s="238"/>
      <c r="GR18" s="238"/>
      <c r="GS18" s="238"/>
      <c r="GT18" s="238"/>
      <c r="GU18" s="238"/>
      <c r="GV18" s="238"/>
      <c r="GW18" s="238"/>
      <c r="GX18" s="238"/>
      <c r="GY18" s="238"/>
      <c r="GZ18" s="238"/>
      <c r="HA18" s="238"/>
      <c r="HB18" s="238"/>
      <c r="HC18" s="238"/>
      <c r="HD18" s="238"/>
      <c r="HE18" s="238"/>
      <c r="HF18" s="238"/>
      <c r="HG18" s="238"/>
      <c r="HH18" s="238"/>
      <c r="HI18" s="238"/>
      <c r="HJ18" s="238"/>
      <c r="HK18" s="238"/>
      <c r="HL18" s="238"/>
      <c r="HM18" s="238"/>
      <c r="HN18" s="238"/>
      <c r="HO18" s="238"/>
      <c r="HP18" s="238"/>
      <c r="HQ18" s="238"/>
      <c r="HR18" s="238"/>
      <c r="HS18" s="238"/>
      <c r="HT18" s="238"/>
      <c r="HU18" s="238"/>
      <c r="HV18" s="238"/>
      <c r="HW18" s="238"/>
      <c r="HX18" s="238"/>
      <c r="HY18" s="238"/>
      <c r="HZ18" s="238"/>
      <c r="IA18" s="238"/>
      <c r="IB18" s="238"/>
      <c r="IC18" s="238"/>
      <c r="ID18" s="238"/>
      <c r="IE18" s="238"/>
      <c r="IF18" s="238"/>
      <c r="IG18" s="238"/>
      <c r="IH18" s="238"/>
      <c r="II18" s="238"/>
      <c r="IJ18" s="238"/>
      <c r="IK18" s="238"/>
      <c r="IL18" s="238"/>
      <c r="IM18" s="238"/>
      <c r="IN18" s="238"/>
      <c r="IO18" s="238"/>
      <c r="IP18" s="238"/>
      <c r="IQ18" s="238"/>
      <c r="IR18" s="238"/>
      <c r="IS18" s="238"/>
      <c r="IT18" s="238"/>
      <c r="IU18" s="238"/>
      <c r="IV18" s="238"/>
      <c r="IW18" s="238"/>
    </row>
    <row r="19" customFormat="false" ht="15.75" hidden="true" customHeight="false" outlineLevel="0" collapsed="false">
      <c r="A19" s="182" t="s">
        <v>406</v>
      </c>
      <c r="B19" s="210"/>
      <c r="C19" s="183" t="n">
        <v>1</v>
      </c>
      <c r="D19" s="237"/>
      <c r="E19" s="237"/>
      <c r="F19" s="237"/>
      <c r="G19" s="237"/>
      <c r="H19" s="237"/>
      <c r="I19" s="237"/>
      <c r="J19" s="237"/>
      <c r="K19" s="237"/>
      <c r="L19" s="237"/>
      <c r="M19" s="237"/>
      <c r="N19" s="237"/>
      <c r="O19" s="237"/>
      <c r="P19" s="237"/>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c r="DI19" s="238"/>
      <c r="DJ19" s="238"/>
      <c r="DK19" s="238"/>
      <c r="DL19" s="238"/>
      <c r="DM19" s="238"/>
      <c r="DN19" s="238"/>
      <c r="DO19" s="238"/>
      <c r="DP19" s="238"/>
      <c r="DQ19" s="238"/>
      <c r="DR19" s="238"/>
      <c r="DS19" s="238"/>
      <c r="DT19" s="238"/>
      <c r="DU19" s="238"/>
      <c r="DV19" s="238"/>
      <c r="DW19" s="238"/>
      <c r="DX19" s="238"/>
      <c r="DY19" s="238"/>
      <c r="DZ19" s="238"/>
      <c r="EA19" s="238"/>
      <c r="EB19" s="238"/>
      <c r="EC19" s="238"/>
      <c r="ED19" s="238"/>
      <c r="EE19" s="238"/>
      <c r="EF19" s="238"/>
      <c r="EG19" s="238"/>
      <c r="EH19" s="238"/>
      <c r="EI19" s="238"/>
      <c r="EJ19" s="238"/>
      <c r="EK19" s="238"/>
      <c r="EL19" s="238"/>
      <c r="EM19" s="238"/>
      <c r="EN19" s="238"/>
      <c r="EO19" s="238"/>
      <c r="EP19" s="238"/>
      <c r="EQ19" s="238"/>
      <c r="ER19" s="238"/>
      <c r="ES19" s="238"/>
      <c r="ET19" s="238"/>
      <c r="EU19" s="238"/>
      <c r="EV19" s="238"/>
      <c r="EW19" s="238"/>
      <c r="EX19" s="238"/>
      <c r="EY19" s="238"/>
      <c r="EZ19" s="238"/>
      <c r="FA19" s="238"/>
      <c r="FB19" s="238"/>
      <c r="FC19" s="238"/>
      <c r="FD19" s="238"/>
      <c r="FE19" s="238"/>
      <c r="FF19" s="238"/>
      <c r="FG19" s="238"/>
      <c r="FH19" s="238"/>
      <c r="FI19" s="238"/>
      <c r="FJ19" s="238"/>
      <c r="FK19" s="238"/>
      <c r="FL19" s="238"/>
      <c r="FM19" s="238"/>
      <c r="FN19" s="238"/>
      <c r="FO19" s="238"/>
      <c r="FP19" s="238"/>
      <c r="FQ19" s="238"/>
      <c r="FR19" s="238"/>
      <c r="FS19" s="238"/>
      <c r="FT19" s="238"/>
      <c r="FU19" s="238"/>
      <c r="FV19" s="238"/>
      <c r="FW19" s="238"/>
      <c r="FX19" s="238"/>
      <c r="FY19" s="238"/>
      <c r="FZ19" s="238"/>
      <c r="GA19" s="238"/>
      <c r="GB19" s="238"/>
      <c r="GC19" s="238"/>
      <c r="GD19" s="238"/>
      <c r="GE19" s="238"/>
      <c r="GF19" s="238"/>
      <c r="GG19" s="238"/>
      <c r="GH19" s="238"/>
      <c r="GI19" s="238"/>
      <c r="GJ19" s="238"/>
      <c r="GK19" s="238"/>
      <c r="GL19" s="238"/>
      <c r="GM19" s="238"/>
      <c r="GN19" s="238"/>
      <c r="GO19" s="238"/>
      <c r="GP19" s="238"/>
      <c r="GQ19" s="238"/>
      <c r="GR19" s="238"/>
      <c r="GS19" s="238"/>
      <c r="GT19" s="238"/>
      <c r="GU19" s="238"/>
      <c r="GV19" s="238"/>
      <c r="GW19" s="238"/>
      <c r="GX19" s="238"/>
      <c r="GY19" s="238"/>
      <c r="GZ19" s="238"/>
      <c r="HA19" s="238"/>
      <c r="HB19" s="238"/>
      <c r="HC19" s="238"/>
      <c r="HD19" s="238"/>
      <c r="HE19" s="238"/>
      <c r="HF19" s="238"/>
      <c r="HG19" s="238"/>
      <c r="HH19" s="238"/>
      <c r="HI19" s="238"/>
      <c r="HJ19" s="238"/>
      <c r="HK19" s="238"/>
      <c r="HL19" s="238"/>
      <c r="HM19" s="238"/>
      <c r="HN19" s="238"/>
      <c r="HO19" s="238"/>
      <c r="HP19" s="238"/>
      <c r="HQ19" s="238"/>
      <c r="HR19" s="238"/>
      <c r="HS19" s="238"/>
      <c r="HT19" s="238"/>
      <c r="HU19" s="238"/>
      <c r="HV19" s="238"/>
      <c r="HW19" s="238"/>
      <c r="HX19" s="238"/>
      <c r="HY19" s="238"/>
      <c r="HZ19" s="238"/>
      <c r="IA19" s="238"/>
      <c r="IB19" s="238"/>
      <c r="IC19" s="238"/>
      <c r="ID19" s="238"/>
      <c r="IE19" s="238"/>
      <c r="IF19" s="238"/>
      <c r="IG19" s="238"/>
      <c r="IH19" s="238"/>
      <c r="II19" s="238"/>
      <c r="IJ19" s="238"/>
      <c r="IK19" s="238"/>
      <c r="IL19" s="238"/>
      <c r="IM19" s="238"/>
      <c r="IN19" s="238"/>
      <c r="IO19" s="238"/>
      <c r="IP19" s="238"/>
      <c r="IQ19" s="238"/>
      <c r="IR19" s="238"/>
      <c r="IS19" s="238"/>
      <c r="IT19" s="238"/>
      <c r="IU19" s="238"/>
      <c r="IV19" s="238"/>
      <c r="IW19" s="238"/>
    </row>
    <row r="20" customFormat="false" ht="15.75" hidden="true" customHeight="false" outlineLevel="0" collapsed="false">
      <c r="A20" s="182" t="s">
        <v>407</v>
      </c>
      <c r="B20" s="210"/>
      <c r="C20" s="183" t="n">
        <v>1</v>
      </c>
      <c r="D20" s="237"/>
      <c r="E20" s="237"/>
      <c r="F20" s="237"/>
      <c r="G20" s="237"/>
      <c r="H20" s="237"/>
      <c r="I20" s="237"/>
      <c r="J20" s="237"/>
      <c r="K20" s="237"/>
      <c r="L20" s="237"/>
      <c r="M20" s="237"/>
      <c r="N20" s="237"/>
      <c r="O20" s="237"/>
      <c r="P20" s="237"/>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c r="DK20" s="238"/>
      <c r="DL20" s="238"/>
      <c r="DM20" s="238"/>
      <c r="DN20" s="238"/>
      <c r="DO20" s="238"/>
      <c r="DP20" s="238"/>
      <c r="DQ20" s="238"/>
      <c r="DR20" s="238"/>
      <c r="DS20" s="238"/>
      <c r="DT20" s="238"/>
      <c r="DU20" s="238"/>
      <c r="DV20" s="238"/>
      <c r="DW20" s="238"/>
      <c r="DX20" s="238"/>
      <c r="DY20" s="238"/>
      <c r="DZ20" s="238"/>
      <c r="EA20" s="238"/>
      <c r="EB20" s="238"/>
      <c r="EC20" s="238"/>
      <c r="ED20" s="238"/>
      <c r="EE20" s="238"/>
      <c r="EF20" s="238"/>
      <c r="EG20" s="238"/>
      <c r="EH20" s="238"/>
      <c r="EI20" s="238"/>
      <c r="EJ20" s="238"/>
      <c r="EK20" s="238"/>
      <c r="EL20" s="238"/>
      <c r="EM20" s="238"/>
      <c r="EN20" s="238"/>
      <c r="EO20" s="238"/>
      <c r="EP20" s="238"/>
      <c r="EQ20" s="238"/>
      <c r="ER20" s="238"/>
      <c r="ES20" s="238"/>
      <c r="ET20" s="238"/>
      <c r="EU20" s="238"/>
      <c r="EV20" s="238"/>
      <c r="EW20" s="238"/>
      <c r="EX20" s="238"/>
      <c r="EY20" s="238"/>
      <c r="EZ20" s="238"/>
      <c r="FA20" s="238"/>
      <c r="FB20" s="238"/>
      <c r="FC20" s="238"/>
      <c r="FD20" s="238"/>
      <c r="FE20" s="238"/>
      <c r="FF20" s="238"/>
      <c r="FG20" s="238"/>
      <c r="FH20" s="238"/>
      <c r="FI20" s="238"/>
      <c r="FJ20" s="238"/>
      <c r="FK20" s="238"/>
      <c r="FL20" s="238"/>
      <c r="FM20" s="238"/>
      <c r="FN20" s="238"/>
      <c r="FO20" s="238"/>
      <c r="FP20" s="238"/>
      <c r="FQ20" s="238"/>
      <c r="FR20" s="238"/>
      <c r="FS20" s="238"/>
      <c r="FT20" s="238"/>
      <c r="FU20" s="238"/>
      <c r="FV20" s="238"/>
      <c r="FW20" s="238"/>
      <c r="FX20" s="238"/>
      <c r="FY20" s="238"/>
      <c r="FZ20" s="238"/>
      <c r="GA20" s="238"/>
      <c r="GB20" s="238"/>
      <c r="GC20" s="238"/>
      <c r="GD20" s="238"/>
      <c r="GE20" s="238"/>
      <c r="GF20" s="238"/>
      <c r="GG20" s="238"/>
      <c r="GH20" s="238"/>
      <c r="GI20" s="238"/>
      <c r="GJ20" s="238"/>
      <c r="GK20" s="238"/>
      <c r="GL20" s="238"/>
      <c r="GM20" s="238"/>
      <c r="GN20" s="238"/>
      <c r="GO20" s="238"/>
      <c r="GP20" s="238"/>
      <c r="GQ20" s="238"/>
      <c r="GR20" s="238"/>
      <c r="GS20" s="238"/>
      <c r="GT20" s="238"/>
      <c r="GU20" s="238"/>
      <c r="GV20" s="238"/>
      <c r="GW20" s="238"/>
      <c r="GX20" s="238"/>
      <c r="GY20" s="238"/>
      <c r="GZ20" s="238"/>
      <c r="HA20" s="238"/>
      <c r="HB20" s="238"/>
      <c r="HC20" s="238"/>
      <c r="HD20" s="238"/>
      <c r="HE20" s="238"/>
      <c r="HF20" s="238"/>
      <c r="HG20" s="238"/>
      <c r="HH20" s="238"/>
      <c r="HI20" s="238"/>
      <c r="HJ20" s="238"/>
      <c r="HK20" s="238"/>
      <c r="HL20" s="238"/>
      <c r="HM20" s="238"/>
      <c r="HN20" s="238"/>
      <c r="HO20" s="238"/>
      <c r="HP20" s="238"/>
      <c r="HQ20" s="238"/>
      <c r="HR20" s="238"/>
      <c r="HS20" s="238"/>
      <c r="HT20" s="238"/>
      <c r="HU20" s="238"/>
      <c r="HV20" s="238"/>
      <c r="HW20" s="238"/>
      <c r="HX20" s="238"/>
      <c r="HY20" s="238"/>
      <c r="HZ20" s="238"/>
      <c r="IA20" s="238"/>
      <c r="IB20" s="238"/>
      <c r="IC20" s="238"/>
      <c r="ID20" s="238"/>
      <c r="IE20" s="238"/>
      <c r="IF20" s="238"/>
      <c r="IG20" s="238"/>
      <c r="IH20" s="238"/>
      <c r="II20" s="238"/>
      <c r="IJ20" s="238"/>
      <c r="IK20" s="238"/>
      <c r="IL20" s="238"/>
      <c r="IM20" s="238"/>
      <c r="IN20" s="238"/>
      <c r="IO20" s="238"/>
      <c r="IP20" s="238"/>
      <c r="IQ20" s="238"/>
      <c r="IR20" s="238"/>
      <c r="IS20" s="238"/>
      <c r="IT20" s="238"/>
      <c r="IU20" s="238"/>
      <c r="IV20" s="238"/>
      <c r="IW20" s="238"/>
    </row>
    <row r="21" customFormat="false" ht="15.75" hidden="true" customHeight="false" outlineLevel="0" collapsed="false">
      <c r="A21" s="182" t="s">
        <v>408</v>
      </c>
      <c r="B21" s="210"/>
      <c r="C21" s="183" t="n">
        <v>1</v>
      </c>
      <c r="D21" s="237"/>
      <c r="E21" s="237"/>
      <c r="F21" s="237"/>
      <c r="G21" s="237"/>
      <c r="H21" s="237"/>
      <c r="I21" s="237"/>
      <c r="J21" s="237"/>
      <c r="K21" s="237"/>
      <c r="L21" s="237"/>
      <c r="M21" s="237"/>
      <c r="N21" s="237"/>
      <c r="O21" s="237"/>
      <c r="P21" s="237"/>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238"/>
      <c r="EN21" s="238"/>
      <c r="EO21" s="238"/>
      <c r="EP21" s="238"/>
      <c r="EQ21" s="238"/>
      <c r="ER21" s="238"/>
      <c r="ES21" s="238"/>
      <c r="ET21" s="238"/>
      <c r="EU21" s="238"/>
      <c r="EV21" s="238"/>
      <c r="EW21" s="238"/>
      <c r="EX21" s="238"/>
      <c r="EY21" s="238"/>
      <c r="EZ21" s="238"/>
      <c r="FA21" s="238"/>
      <c r="FB21" s="238"/>
      <c r="FC21" s="238"/>
      <c r="FD21" s="238"/>
      <c r="FE21" s="238"/>
      <c r="FF21" s="238"/>
      <c r="FG21" s="238"/>
      <c r="FH21" s="238"/>
      <c r="FI21" s="238"/>
      <c r="FJ21" s="238"/>
      <c r="FK21" s="238"/>
      <c r="FL21" s="238"/>
      <c r="FM21" s="238"/>
      <c r="FN21" s="238"/>
      <c r="FO21" s="238"/>
      <c r="FP21" s="238"/>
      <c r="FQ21" s="238"/>
      <c r="FR21" s="238"/>
      <c r="FS21" s="238"/>
      <c r="FT21" s="238"/>
      <c r="FU21" s="238"/>
      <c r="FV21" s="238"/>
      <c r="FW21" s="238"/>
      <c r="FX21" s="238"/>
      <c r="FY21" s="238"/>
      <c r="FZ21" s="238"/>
      <c r="GA21" s="238"/>
      <c r="GB21" s="238"/>
      <c r="GC21" s="238"/>
      <c r="GD21" s="238"/>
      <c r="GE21" s="238"/>
      <c r="GF21" s="238"/>
      <c r="GG21" s="238"/>
      <c r="GH21" s="238"/>
      <c r="GI21" s="238"/>
      <c r="GJ21" s="238"/>
      <c r="GK21" s="238"/>
      <c r="GL21" s="238"/>
      <c r="GM21" s="238"/>
      <c r="GN21" s="238"/>
      <c r="GO21" s="238"/>
      <c r="GP21" s="238"/>
      <c r="GQ21" s="238"/>
      <c r="GR21" s="238"/>
      <c r="GS21" s="238"/>
      <c r="GT21" s="238"/>
      <c r="GU21" s="238"/>
      <c r="GV21" s="238"/>
      <c r="GW21" s="238"/>
      <c r="GX21" s="238"/>
      <c r="GY21" s="238"/>
      <c r="GZ21" s="238"/>
      <c r="HA21" s="238"/>
      <c r="HB21" s="238"/>
      <c r="HC21" s="238"/>
      <c r="HD21" s="238"/>
      <c r="HE21" s="238"/>
      <c r="HF21" s="238"/>
      <c r="HG21" s="238"/>
      <c r="HH21" s="238"/>
      <c r="HI21" s="238"/>
      <c r="HJ21" s="238"/>
      <c r="HK21" s="238"/>
      <c r="HL21" s="238"/>
      <c r="HM21" s="238"/>
      <c r="HN21" s="238"/>
      <c r="HO21" s="238"/>
      <c r="HP21" s="238"/>
      <c r="HQ21" s="238"/>
      <c r="HR21" s="238"/>
      <c r="HS21" s="238"/>
      <c r="HT21" s="238"/>
      <c r="HU21" s="238"/>
      <c r="HV21" s="238"/>
      <c r="HW21" s="238"/>
      <c r="HX21" s="238"/>
      <c r="HY21" s="238"/>
      <c r="HZ21" s="238"/>
      <c r="IA21" s="238"/>
      <c r="IB21" s="238"/>
      <c r="IC21" s="238"/>
      <c r="ID21" s="238"/>
      <c r="IE21" s="238"/>
      <c r="IF21" s="238"/>
      <c r="IG21" s="238"/>
      <c r="IH21" s="238"/>
      <c r="II21" s="238"/>
      <c r="IJ21" s="238"/>
      <c r="IK21" s="238"/>
      <c r="IL21" s="238"/>
      <c r="IM21" s="238"/>
      <c r="IN21" s="238"/>
      <c r="IO21" s="238"/>
      <c r="IP21" s="238"/>
      <c r="IQ21" s="238"/>
      <c r="IR21" s="238"/>
      <c r="IS21" s="238"/>
      <c r="IT21" s="238"/>
      <c r="IU21" s="238"/>
      <c r="IV21" s="238"/>
      <c r="IW21" s="238"/>
    </row>
    <row r="22" customFormat="false" ht="15.75" hidden="true" customHeight="false" outlineLevel="0" collapsed="false">
      <c r="A22" s="182" t="s">
        <v>409</v>
      </c>
      <c r="B22" s="210"/>
      <c r="C22" s="183" t="n">
        <v>1</v>
      </c>
      <c r="D22" s="237"/>
      <c r="E22" s="237"/>
      <c r="F22" s="237"/>
      <c r="G22" s="237"/>
      <c r="H22" s="237"/>
      <c r="I22" s="237"/>
      <c r="J22" s="237"/>
      <c r="K22" s="237"/>
      <c r="L22" s="237"/>
      <c r="M22" s="237"/>
      <c r="N22" s="237"/>
      <c r="O22" s="237"/>
      <c r="P22" s="237"/>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c r="DK22" s="238"/>
      <c r="DL22" s="238"/>
      <c r="DM22" s="238"/>
      <c r="DN22" s="238"/>
      <c r="DO22" s="238"/>
      <c r="DP22" s="238"/>
      <c r="DQ22" s="238"/>
      <c r="DR22" s="238"/>
      <c r="DS22" s="238"/>
      <c r="DT22" s="238"/>
      <c r="DU22" s="238"/>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38"/>
      <c r="EU22" s="238"/>
      <c r="EV22" s="238"/>
      <c r="EW22" s="238"/>
      <c r="EX22" s="238"/>
      <c r="EY22" s="238"/>
      <c r="EZ22" s="238"/>
      <c r="FA22" s="238"/>
      <c r="FB22" s="238"/>
      <c r="FC22" s="238"/>
      <c r="FD22" s="238"/>
      <c r="FE22" s="238"/>
      <c r="FF22" s="238"/>
      <c r="FG22" s="238"/>
      <c r="FH22" s="238"/>
      <c r="FI22" s="238"/>
      <c r="FJ22" s="238"/>
      <c r="FK22" s="238"/>
      <c r="FL22" s="238"/>
      <c r="FM22" s="238"/>
      <c r="FN22" s="238"/>
      <c r="FO22" s="238"/>
      <c r="FP22" s="238"/>
      <c r="FQ22" s="238"/>
      <c r="FR22" s="238"/>
      <c r="FS22" s="238"/>
      <c r="FT22" s="238"/>
      <c r="FU22" s="238"/>
      <c r="FV22" s="238"/>
      <c r="FW22" s="238"/>
      <c r="FX22" s="238"/>
      <c r="FY22" s="238"/>
      <c r="FZ22" s="238"/>
      <c r="GA22" s="238"/>
      <c r="GB22" s="238"/>
      <c r="GC22" s="238"/>
      <c r="GD22" s="238"/>
      <c r="GE22" s="238"/>
      <c r="GF22" s="238"/>
      <c r="GG22" s="238"/>
      <c r="GH22" s="238"/>
      <c r="GI22" s="238"/>
      <c r="GJ22" s="238"/>
      <c r="GK22" s="238"/>
      <c r="GL22" s="238"/>
      <c r="GM22" s="238"/>
      <c r="GN22" s="238"/>
      <c r="GO22" s="238"/>
      <c r="GP22" s="238"/>
      <c r="GQ22" s="238"/>
      <c r="GR22" s="238"/>
      <c r="GS22" s="238"/>
      <c r="GT22" s="238"/>
      <c r="GU22" s="238"/>
      <c r="GV22" s="238"/>
      <c r="GW22" s="238"/>
      <c r="GX22" s="238"/>
      <c r="GY22" s="238"/>
      <c r="GZ22" s="238"/>
      <c r="HA22" s="238"/>
      <c r="HB22" s="238"/>
      <c r="HC22" s="238"/>
      <c r="HD22" s="238"/>
      <c r="HE22" s="238"/>
      <c r="HF22" s="238"/>
      <c r="HG22" s="238"/>
      <c r="HH22" s="238"/>
      <c r="HI22" s="238"/>
      <c r="HJ22" s="238"/>
      <c r="HK22" s="238"/>
      <c r="HL22" s="238"/>
      <c r="HM22" s="238"/>
      <c r="HN22" s="238"/>
      <c r="HO22" s="238"/>
      <c r="HP22" s="238"/>
      <c r="HQ22" s="238"/>
      <c r="HR22" s="238"/>
      <c r="HS22" s="238"/>
      <c r="HT22" s="238"/>
      <c r="HU22" s="238"/>
      <c r="HV22" s="238"/>
      <c r="HW22" s="238"/>
      <c r="HX22" s="238"/>
      <c r="HY22" s="238"/>
      <c r="HZ22" s="238"/>
      <c r="IA22" s="238"/>
      <c r="IB22" s="238"/>
      <c r="IC22" s="238"/>
      <c r="ID22" s="238"/>
      <c r="IE22" s="238"/>
      <c r="IF22" s="238"/>
      <c r="IG22" s="238"/>
      <c r="IH22" s="238"/>
      <c r="II22" s="238"/>
      <c r="IJ22" s="238"/>
      <c r="IK22" s="238"/>
      <c r="IL22" s="238"/>
      <c r="IM22" s="238"/>
      <c r="IN22" s="238"/>
      <c r="IO22" s="238"/>
      <c r="IP22" s="238"/>
      <c r="IQ22" s="238"/>
      <c r="IR22" s="238"/>
      <c r="IS22" s="238"/>
      <c r="IT22" s="238"/>
      <c r="IU22" s="238"/>
      <c r="IV22" s="238"/>
      <c r="IW22" s="238"/>
    </row>
    <row r="23" customFormat="false" ht="15.75" hidden="true" customHeight="false" outlineLevel="0" collapsed="false">
      <c r="A23" s="182" t="s">
        <v>410</v>
      </c>
      <c r="B23" s="210"/>
      <c r="C23" s="239" t="e">
        <f aca="false">#REF!+#REF!+#REF!+#REF!+#REF!+#REF!+#REF!+C12+C15+SUM(C16:C22)</f>
        <v>#REF!</v>
      </c>
      <c r="D23" s="237"/>
      <c r="E23" s="237"/>
      <c r="F23" s="237"/>
      <c r="G23" s="237"/>
      <c r="H23" s="237"/>
      <c r="I23" s="237"/>
      <c r="J23" s="237"/>
      <c r="K23" s="237"/>
      <c r="L23" s="237"/>
      <c r="M23" s="237"/>
      <c r="N23" s="237"/>
      <c r="O23" s="237"/>
      <c r="P23" s="237"/>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38"/>
      <c r="EU23" s="238"/>
      <c r="EV23" s="238"/>
      <c r="EW23" s="238"/>
      <c r="EX23" s="238"/>
      <c r="EY23" s="238"/>
      <c r="EZ23" s="238"/>
      <c r="FA23" s="238"/>
      <c r="FB23" s="238"/>
      <c r="FC23" s="238"/>
      <c r="FD23" s="238"/>
      <c r="FE23" s="238"/>
      <c r="FF23" s="238"/>
      <c r="FG23" s="238"/>
      <c r="FH23" s="238"/>
      <c r="FI23" s="238"/>
      <c r="FJ23" s="238"/>
      <c r="FK23" s="238"/>
      <c r="FL23" s="238"/>
      <c r="FM23" s="238"/>
      <c r="FN23" s="238"/>
      <c r="FO23" s="238"/>
      <c r="FP23" s="238"/>
      <c r="FQ23" s="238"/>
      <c r="FR23" s="238"/>
      <c r="FS23" s="238"/>
      <c r="FT23" s="238"/>
      <c r="FU23" s="238"/>
      <c r="FV23" s="238"/>
      <c r="FW23" s="238"/>
      <c r="FX23" s="238"/>
      <c r="FY23" s="238"/>
      <c r="FZ23" s="238"/>
      <c r="GA23" s="238"/>
      <c r="GB23" s="238"/>
      <c r="GC23" s="238"/>
      <c r="GD23" s="238"/>
      <c r="GE23" s="238"/>
      <c r="GF23" s="238"/>
      <c r="GG23" s="238"/>
      <c r="GH23" s="238"/>
      <c r="GI23" s="238"/>
      <c r="GJ23" s="238"/>
      <c r="GK23" s="238"/>
      <c r="GL23" s="238"/>
      <c r="GM23" s="238"/>
      <c r="GN23" s="238"/>
      <c r="GO23" s="238"/>
      <c r="GP23" s="238"/>
      <c r="GQ23" s="238"/>
      <c r="GR23" s="238"/>
      <c r="GS23" s="238"/>
      <c r="GT23" s="238"/>
      <c r="GU23" s="238"/>
      <c r="GV23" s="238"/>
      <c r="GW23" s="238"/>
      <c r="GX23" s="238"/>
      <c r="GY23" s="238"/>
      <c r="GZ23" s="238"/>
      <c r="HA23" s="238"/>
      <c r="HB23" s="238"/>
      <c r="HC23" s="238"/>
      <c r="HD23" s="238"/>
      <c r="HE23" s="238"/>
      <c r="HF23" s="238"/>
      <c r="HG23" s="238"/>
      <c r="HH23" s="238"/>
      <c r="HI23" s="238"/>
      <c r="HJ23" s="238"/>
      <c r="HK23" s="238"/>
      <c r="HL23" s="238"/>
      <c r="HM23" s="238"/>
      <c r="HN23" s="238"/>
      <c r="HO23" s="238"/>
      <c r="HP23" s="238"/>
      <c r="HQ23" s="238"/>
      <c r="HR23" s="238"/>
      <c r="HS23" s="238"/>
      <c r="HT23" s="238"/>
      <c r="HU23" s="238"/>
      <c r="HV23" s="238"/>
      <c r="HW23" s="238"/>
      <c r="HX23" s="238"/>
      <c r="HY23" s="238"/>
      <c r="HZ23" s="238"/>
      <c r="IA23" s="238"/>
      <c r="IB23" s="238"/>
      <c r="IC23" s="238"/>
      <c r="ID23" s="238"/>
      <c r="IE23" s="238"/>
      <c r="IF23" s="238"/>
      <c r="IG23" s="238"/>
      <c r="IH23" s="238"/>
      <c r="II23" s="238"/>
      <c r="IJ23" s="238"/>
      <c r="IK23" s="238"/>
      <c r="IL23" s="238"/>
      <c r="IM23" s="238"/>
      <c r="IN23" s="238"/>
      <c r="IO23" s="238"/>
      <c r="IP23" s="238"/>
      <c r="IQ23" s="238"/>
      <c r="IR23" s="238"/>
      <c r="IS23" s="238"/>
      <c r="IT23" s="238"/>
      <c r="IU23" s="238"/>
      <c r="IV23" s="238"/>
      <c r="IW23" s="238"/>
    </row>
    <row r="24" customFormat="false" ht="15.75" hidden="true" customHeight="false" outlineLevel="0" collapsed="false">
      <c r="A24" s="240" t="s">
        <v>334</v>
      </c>
      <c r="B24" s="241"/>
      <c r="C24" s="239" t="e">
        <f aca="false">SUM(#REF!)</f>
        <v>#REF!</v>
      </c>
      <c r="D24" s="237"/>
      <c r="E24" s="237"/>
      <c r="F24" s="237"/>
      <c r="G24" s="237"/>
      <c r="H24" s="237"/>
      <c r="I24" s="237"/>
      <c r="J24" s="237"/>
      <c r="K24" s="237"/>
      <c r="L24" s="237"/>
      <c r="M24" s="237"/>
      <c r="N24" s="237"/>
      <c r="O24" s="237"/>
      <c r="P24" s="237"/>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38"/>
      <c r="EU24" s="238"/>
      <c r="EV24" s="238"/>
      <c r="EW24" s="238"/>
      <c r="EX24" s="238"/>
      <c r="EY24" s="238"/>
      <c r="EZ24" s="238"/>
      <c r="FA24" s="238"/>
      <c r="FB24" s="238"/>
      <c r="FC24" s="238"/>
      <c r="FD24" s="238"/>
      <c r="FE24" s="238"/>
      <c r="FF24" s="238"/>
      <c r="FG24" s="238"/>
      <c r="FH24" s="238"/>
      <c r="FI24" s="238"/>
      <c r="FJ24" s="238"/>
      <c r="FK24" s="238"/>
      <c r="FL24" s="238"/>
      <c r="FM24" s="238"/>
      <c r="FN24" s="238"/>
      <c r="FO24" s="238"/>
      <c r="FP24" s="238"/>
      <c r="FQ24" s="238"/>
      <c r="FR24" s="238"/>
      <c r="FS24" s="238"/>
      <c r="FT24" s="238"/>
      <c r="FU24" s="238"/>
      <c r="FV24" s="238"/>
      <c r="FW24" s="238"/>
      <c r="FX24" s="238"/>
      <c r="FY24" s="238"/>
      <c r="FZ24" s="238"/>
      <c r="GA24" s="238"/>
      <c r="GB24" s="238"/>
      <c r="GC24" s="238"/>
      <c r="GD24" s="238"/>
      <c r="GE24" s="238"/>
      <c r="GF24" s="238"/>
      <c r="GG24" s="238"/>
      <c r="GH24" s="238"/>
      <c r="GI24" s="238"/>
      <c r="GJ24" s="238"/>
      <c r="GK24" s="238"/>
      <c r="GL24" s="238"/>
      <c r="GM24" s="238"/>
      <c r="GN24" s="238"/>
      <c r="GO24" s="238"/>
      <c r="GP24" s="238"/>
      <c r="GQ24" s="238"/>
      <c r="GR24" s="238"/>
      <c r="GS24" s="238"/>
      <c r="GT24" s="238"/>
      <c r="GU24" s="238"/>
      <c r="GV24" s="238"/>
      <c r="GW24" s="238"/>
      <c r="GX24" s="238"/>
      <c r="GY24" s="238"/>
      <c r="GZ24" s="238"/>
      <c r="HA24" s="238"/>
      <c r="HB24" s="238"/>
      <c r="HC24" s="238"/>
      <c r="HD24" s="238"/>
      <c r="HE24" s="238"/>
      <c r="HF24" s="238"/>
      <c r="HG24" s="238"/>
      <c r="HH24" s="238"/>
      <c r="HI24" s="238"/>
      <c r="HJ24" s="238"/>
      <c r="HK24" s="238"/>
      <c r="HL24" s="238"/>
      <c r="HM24" s="238"/>
      <c r="HN24" s="238"/>
      <c r="HO24" s="238"/>
      <c r="HP24" s="238"/>
      <c r="HQ24" s="238"/>
      <c r="HR24" s="238"/>
      <c r="HS24" s="238"/>
      <c r="HT24" s="238"/>
      <c r="HU24" s="238"/>
      <c r="HV24" s="238"/>
      <c r="HW24" s="238"/>
      <c r="HX24" s="238"/>
      <c r="HY24" s="238"/>
      <c r="HZ24" s="238"/>
      <c r="IA24" s="238"/>
      <c r="IB24" s="238"/>
      <c r="IC24" s="238"/>
      <c r="ID24" s="238"/>
      <c r="IE24" s="238"/>
      <c r="IF24" s="238"/>
      <c r="IG24" s="238"/>
      <c r="IH24" s="238"/>
      <c r="II24" s="238"/>
      <c r="IJ24" s="238"/>
      <c r="IK24" s="238"/>
      <c r="IL24" s="238"/>
      <c r="IM24" s="238"/>
      <c r="IN24" s="238"/>
      <c r="IO24" s="238"/>
      <c r="IP24" s="238"/>
      <c r="IQ24" s="238"/>
      <c r="IR24" s="238"/>
      <c r="IS24" s="238"/>
      <c r="IT24" s="238"/>
      <c r="IU24" s="238"/>
      <c r="IV24" s="238"/>
      <c r="IW24" s="238"/>
    </row>
    <row r="25" customFormat="false" ht="15.75" hidden="true" customHeight="false" outlineLevel="0" collapsed="false">
      <c r="A25" s="182" t="s">
        <v>411</v>
      </c>
      <c r="B25" s="210"/>
      <c r="C25" s="183" t="n">
        <v>1</v>
      </c>
      <c r="D25" s="237"/>
      <c r="E25" s="237"/>
      <c r="F25" s="237"/>
      <c r="G25" s="237"/>
      <c r="H25" s="237"/>
      <c r="I25" s="237"/>
      <c r="J25" s="237"/>
      <c r="K25" s="237"/>
      <c r="L25" s="237"/>
      <c r="M25" s="237"/>
      <c r="N25" s="237"/>
      <c r="O25" s="237"/>
      <c r="P25" s="237"/>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c r="DI25" s="238"/>
      <c r="DJ25" s="238"/>
      <c r="DK25" s="238"/>
      <c r="DL25" s="238"/>
      <c r="DM25" s="238"/>
      <c r="DN25" s="238"/>
      <c r="DO25" s="238"/>
      <c r="DP25" s="238"/>
      <c r="DQ25" s="238"/>
      <c r="DR25" s="238"/>
      <c r="DS25" s="238"/>
      <c r="DT25" s="238"/>
      <c r="DU25" s="238"/>
      <c r="DV25" s="238"/>
      <c r="DW25" s="238"/>
      <c r="DX25" s="238"/>
      <c r="DY25" s="238"/>
      <c r="DZ25" s="238"/>
      <c r="EA25" s="238"/>
      <c r="EB25" s="238"/>
      <c r="EC25" s="238"/>
      <c r="ED25" s="238"/>
      <c r="EE25" s="238"/>
      <c r="EF25" s="238"/>
      <c r="EG25" s="238"/>
      <c r="EH25" s="238"/>
      <c r="EI25" s="238"/>
      <c r="EJ25" s="238"/>
      <c r="EK25" s="238"/>
      <c r="EL25" s="238"/>
      <c r="EM25" s="238"/>
      <c r="EN25" s="238"/>
      <c r="EO25" s="238"/>
      <c r="EP25" s="238"/>
      <c r="EQ25" s="238"/>
      <c r="ER25" s="238"/>
      <c r="ES25" s="238"/>
      <c r="ET25" s="238"/>
      <c r="EU25" s="238"/>
      <c r="EV25" s="238"/>
      <c r="EW25" s="238"/>
      <c r="EX25" s="238"/>
      <c r="EY25" s="238"/>
      <c r="EZ25" s="238"/>
      <c r="FA25" s="238"/>
      <c r="FB25" s="238"/>
      <c r="FC25" s="238"/>
      <c r="FD25" s="238"/>
      <c r="FE25" s="238"/>
      <c r="FF25" s="238"/>
      <c r="FG25" s="238"/>
      <c r="FH25" s="238"/>
      <c r="FI25" s="238"/>
      <c r="FJ25" s="238"/>
      <c r="FK25" s="238"/>
      <c r="FL25" s="238"/>
      <c r="FM25" s="238"/>
      <c r="FN25" s="238"/>
      <c r="FO25" s="238"/>
      <c r="FP25" s="238"/>
      <c r="FQ25" s="238"/>
      <c r="FR25" s="238"/>
      <c r="FS25" s="238"/>
      <c r="FT25" s="238"/>
      <c r="FU25" s="238"/>
      <c r="FV25" s="238"/>
      <c r="FW25" s="238"/>
      <c r="FX25" s="238"/>
      <c r="FY25" s="238"/>
      <c r="FZ25" s="238"/>
      <c r="GA25" s="238"/>
      <c r="GB25" s="238"/>
      <c r="GC25" s="238"/>
      <c r="GD25" s="238"/>
      <c r="GE25" s="238"/>
      <c r="GF25" s="238"/>
      <c r="GG25" s="238"/>
      <c r="GH25" s="238"/>
      <c r="GI25" s="238"/>
      <c r="GJ25" s="238"/>
      <c r="GK25" s="238"/>
      <c r="GL25" s="238"/>
      <c r="GM25" s="238"/>
      <c r="GN25" s="238"/>
      <c r="GO25" s="238"/>
      <c r="GP25" s="238"/>
      <c r="GQ25" s="238"/>
      <c r="GR25" s="238"/>
      <c r="GS25" s="238"/>
      <c r="GT25" s="238"/>
      <c r="GU25" s="238"/>
      <c r="GV25" s="238"/>
      <c r="GW25" s="238"/>
      <c r="GX25" s="238"/>
      <c r="GY25" s="238"/>
      <c r="GZ25" s="238"/>
      <c r="HA25" s="238"/>
      <c r="HB25" s="238"/>
      <c r="HC25" s="238"/>
      <c r="HD25" s="238"/>
      <c r="HE25" s="238"/>
      <c r="HF25" s="238"/>
      <c r="HG25" s="238"/>
      <c r="HH25" s="238"/>
      <c r="HI25" s="238"/>
      <c r="HJ25" s="238"/>
      <c r="HK25" s="238"/>
      <c r="HL25" s="238"/>
      <c r="HM25" s="238"/>
      <c r="HN25" s="238"/>
      <c r="HO25" s="238"/>
      <c r="HP25" s="238"/>
      <c r="HQ25" s="238"/>
      <c r="HR25" s="238"/>
      <c r="HS25" s="238"/>
      <c r="HT25" s="238"/>
      <c r="HU25" s="238"/>
      <c r="HV25" s="238"/>
      <c r="HW25" s="238"/>
      <c r="HX25" s="238"/>
      <c r="HY25" s="238"/>
      <c r="HZ25" s="238"/>
      <c r="IA25" s="238"/>
      <c r="IB25" s="238"/>
      <c r="IC25" s="238"/>
      <c r="ID25" s="238"/>
      <c r="IE25" s="238"/>
      <c r="IF25" s="238"/>
      <c r="IG25" s="238"/>
      <c r="IH25" s="238"/>
      <c r="II25" s="238"/>
      <c r="IJ25" s="238"/>
      <c r="IK25" s="238"/>
      <c r="IL25" s="238"/>
      <c r="IM25" s="238"/>
      <c r="IN25" s="238"/>
      <c r="IO25" s="238"/>
      <c r="IP25" s="238"/>
      <c r="IQ25" s="238"/>
      <c r="IR25" s="238"/>
      <c r="IS25" s="238"/>
      <c r="IT25" s="238"/>
      <c r="IU25" s="238"/>
      <c r="IV25" s="238"/>
      <c r="IW25" s="238"/>
    </row>
    <row r="26" customFormat="false" ht="15.75" hidden="true" customHeight="false" outlineLevel="0" collapsed="false">
      <c r="A26" s="242" t="s">
        <v>351</v>
      </c>
      <c r="B26" s="243"/>
      <c r="C26" s="244" t="e">
        <f aca="false">C24+C23+C25</f>
        <v>#REF!</v>
      </c>
      <c r="D26" s="237"/>
      <c r="E26" s="237"/>
      <c r="F26" s="237"/>
      <c r="G26" s="237"/>
      <c r="H26" s="237"/>
      <c r="I26" s="237"/>
      <c r="J26" s="237"/>
      <c r="K26" s="237"/>
      <c r="L26" s="237"/>
      <c r="M26" s="237"/>
      <c r="N26" s="237"/>
      <c r="O26" s="237"/>
      <c r="P26" s="237"/>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c r="DI26" s="238"/>
      <c r="DJ26" s="238"/>
      <c r="DK26" s="238"/>
      <c r="DL26" s="238"/>
      <c r="DM26" s="238"/>
      <c r="DN26" s="238"/>
      <c r="DO26" s="238"/>
      <c r="DP26" s="238"/>
      <c r="DQ26" s="238"/>
      <c r="DR26" s="238"/>
      <c r="DS26" s="238"/>
      <c r="DT26" s="238"/>
      <c r="DU26" s="238"/>
      <c r="DV26" s="238"/>
      <c r="DW26" s="238"/>
      <c r="DX26" s="238"/>
      <c r="DY26" s="238"/>
      <c r="DZ26" s="238"/>
      <c r="EA26" s="238"/>
      <c r="EB26" s="238"/>
      <c r="EC26" s="238"/>
      <c r="ED26" s="238"/>
      <c r="EE26" s="238"/>
      <c r="EF26" s="238"/>
      <c r="EG26" s="238"/>
      <c r="EH26" s="238"/>
      <c r="EI26" s="238"/>
      <c r="EJ26" s="238"/>
      <c r="EK26" s="238"/>
      <c r="EL26" s="238"/>
      <c r="EM26" s="238"/>
      <c r="EN26" s="238"/>
      <c r="EO26" s="238"/>
      <c r="EP26" s="238"/>
      <c r="EQ26" s="238"/>
      <c r="ER26" s="238"/>
      <c r="ES26" s="238"/>
      <c r="ET26" s="238"/>
      <c r="EU26" s="238"/>
      <c r="EV26" s="238"/>
      <c r="EW26" s="238"/>
      <c r="EX26" s="238"/>
      <c r="EY26" s="238"/>
      <c r="EZ26" s="238"/>
      <c r="FA26" s="238"/>
      <c r="FB26" s="238"/>
      <c r="FC26" s="238"/>
      <c r="FD26" s="238"/>
      <c r="FE26" s="238"/>
      <c r="FF26" s="238"/>
      <c r="FG26" s="238"/>
      <c r="FH26" s="238"/>
      <c r="FI26" s="238"/>
      <c r="FJ26" s="238"/>
      <c r="FK26" s="238"/>
      <c r="FL26" s="238"/>
      <c r="FM26" s="238"/>
      <c r="FN26" s="238"/>
      <c r="FO26" s="238"/>
      <c r="FP26" s="238"/>
      <c r="FQ26" s="238"/>
      <c r="FR26" s="238"/>
      <c r="FS26" s="238"/>
      <c r="FT26" s="238"/>
      <c r="FU26" s="238"/>
      <c r="FV26" s="238"/>
      <c r="FW26" s="238"/>
      <c r="FX26" s="238"/>
      <c r="FY26" s="238"/>
      <c r="FZ26" s="238"/>
      <c r="GA26" s="238"/>
      <c r="GB26" s="238"/>
      <c r="GC26" s="238"/>
      <c r="GD26" s="238"/>
      <c r="GE26" s="238"/>
      <c r="GF26" s="238"/>
      <c r="GG26" s="238"/>
      <c r="GH26" s="238"/>
      <c r="GI26" s="238"/>
      <c r="GJ26" s="238"/>
      <c r="GK26" s="238"/>
      <c r="GL26" s="238"/>
      <c r="GM26" s="238"/>
      <c r="GN26" s="238"/>
      <c r="GO26" s="238"/>
      <c r="GP26" s="238"/>
      <c r="GQ26" s="238"/>
      <c r="GR26" s="238"/>
      <c r="GS26" s="238"/>
      <c r="GT26" s="238"/>
      <c r="GU26" s="238"/>
      <c r="GV26" s="238"/>
      <c r="GW26" s="238"/>
      <c r="GX26" s="238"/>
      <c r="GY26" s="238"/>
      <c r="GZ26" s="238"/>
      <c r="HA26" s="238"/>
      <c r="HB26" s="238"/>
      <c r="HC26" s="238"/>
      <c r="HD26" s="238"/>
      <c r="HE26" s="238"/>
      <c r="HF26" s="238"/>
      <c r="HG26" s="238"/>
      <c r="HH26" s="238"/>
      <c r="HI26" s="238"/>
      <c r="HJ26" s="238"/>
      <c r="HK26" s="238"/>
      <c r="HL26" s="238"/>
      <c r="HM26" s="238"/>
      <c r="HN26" s="238"/>
      <c r="HO26" s="238"/>
      <c r="HP26" s="238"/>
      <c r="HQ26" s="238"/>
      <c r="HR26" s="238"/>
      <c r="HS26" s="238"/>
      <c r="HT26" s="238"/>
      <c r="HU26" s="238"/>
      <c r="HV26" s="238"/>
      <c r="HW26" s="238"/>
      <c r="HX26" s="238"/>
      <c r="HY26" s="238"/>
      <c r="HZ26" s="238"/>
      <c r="IA26" s="238"/>
      <c r="IB26" s="238"/>
      <c r="IC26" s="238"/>
      <c r="ID26" s="238"/>
      <c r="IE26" s="238"/>
      <c r="IF26" s="238"/>
      <c r="IG26" s="238"/>
      <c r="IH26" s="238"/>
      <c r="II26" s="238"/>
      <c r="IJ26" s="238"/>
      <c r="IK26" s="238"/>
      <c r="IL26" s="238"/>
      <c r="IM26" s="238"/>
      <c r="IN26" s="238"/>
      <c r="IO26" s="238"/>
      <c r="IP26" s="238"/>
      <c r="IQ26" s="238"/>
      <c r="IR26" s="238"/>
      <c r="IS26" s="238"/>
      <c r="IT26" s="238"/>
      <c r="IU26" s="238"/>
      <c r="IV26" s="238"/>
      <c r="IW26" s="238"/>
    </row>
    <row r="27" customFormat="false" ht="15.75" hidden="true" customHeight="false" outlineLevel="0" collapsed="false">
      <c r="A27" s="241"/>
      <c r="B27" s="241"/>
      <c r="C27" s="239"/>
      <c r="D27" s="237"/>
      <c r="E27" s="237"/>
      <c r="F27" s="237"/>
      <c r="G27" s="237"/>
      <c r="H27" s="237"/>
      <c r="I27" s="237"/>
      <c r="J27" s="237"/>
      <c r="K27" s="237"/>
      <c r="L27" s="237"/>
      <c r="M27" s="237"/>
      <c r="N27" s="237"/>
      <c r="O27" s="237"/>
      <c r="P27" s="237"/>
      <c r="Q27" s="210"/>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c r="HV27" s="210"/>
      <c r="HW27" s="210"/>
      <c r="HX27" s="210"/>
      <c r="HY27" s="210"/>
      <c r="HZ27" s="210"/>
      <c r="IA27" s="210"/>
      <c r="IB27" s="210"/>
      <c r="IC27" s="210"/>
      <c r="ID27" s="210"/>
      <c r="IE27" s="210"/>
      <c r="IF27" s="210"/>
      <c r="IG27" s="210"/>
      <c r="IH27" s="210"/>
      <c r="II27" s="210"/>
      <c r="IJ27" s="210"/>
      <c r="IK27" s="210"/>
      <c r="IL27" s="210"/>
      <c r="IM27" s="210"/>
      <c r="IN27" s="210"/>
      <c r="IO27" s="210"/>
      <c r="IP27" s="210"/>
      <c r="IQ27" s="210"/>
      <c r="IR27" s="210"/>
      <c r="IS27" s="210"/>
      <c r="IT27" s="210"/>
      <c r="IU27" s="210"/>
      <c r="IV27" s="210"/>
      <c r="IW27" s="210"/>
    </row>
    <row r="28" customFormat="false" ht="15.75" hidden="false" customHeight="false" outlineLevel="0" collapsed="false">
      <c r="A28" s="245" t="s">
        <v>412</v>
      </c>
      <c r="B28" s="246"/>
      <c r="C28" s="247"/>
      <c r="D28" s="237"/>
      <c r="E28" s="237"/>
      <c r="F28" s="237"/>
      <c r="G28" s="237"/>
      <c r="H28" s="237"/>
      <c r="I28" s="237"/>
      <c r="J28" s="237"/>
      <c r="K28" s="237"/>
      <c r="L28" s="237"/>
      <c r="M28" s="237"/>
      <c r="N28" s="237"/>
      <c r="O28" s="237"/>
      <c r="P28" s="237"/>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c r="IW28" s="248"/>
    </row>
    <row r="29" customFormat="false" ht="15.75" hidden="false" customHeight="false" outlineLevel="0" collapsed="false">
      <c r="A29" s="229" t="s">
        <v>413</v>
      </c>
      <c r="B29" s="230" t="s">
        <v>140</v>
      </c>
      <c r="C29" s="231"/>
      <c r="D29" s="237"/>
      <c r="E29" s="237"/>
      <c r="F29" s="237"/>
      <c r="G29" s="237"/>
      <c r="H29" s="237"/>
      <c r="I29" s="237"/>
      <c r="J29" s="237"/>
      <c r="K29" s="237"/>
      <c r="L29" s="237"/>
      <c r="M29" s="237"/>
      <c r="N29" s="237"/>
      <c r="O29" s="237"/>
      <c r="P29" s="237"/>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c r="EQ29" s="248"/>
      <c r="ER29" s="248"/>
      <c r="ES29" s="248"/>
      <c r="ET29" s="248"/>
      <c r="EU29" s="248"/>
      <c r="EV29" s="248"/>
      <c r="EW29" s="248"/>
      <c r="EX29" s="248"/>
      <c r="EY29" s="248"/>
      <c r="EZ29" s="248"/>
      <c r="FA29" s="248"/>
      <c r="FB29" s="248"/>
      <c r="FC29" s="248"/>
      <c r="FD29" s="248"/>
      <c r="FE29" s="248"/>
      <c r="FF29" s="248"/>
      <c r="FG29" s="248"/>
      <c r="FH29" s="248"/>
      <c r="FI29" s="248"/>
      <c r="FJ29" s="248"/>
      <c r="FK29" s="248"/>
      <c r="FL29" s="248"/>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c r="GI29" s="248"/>
      <c r="GJ29" s="248"/>
      <c r="GK29" s="248"/>
      <c r="GL29" s="248"/>
      <c r="GM29" s="248"/>
      <c r="GN29" s="248"/>
      <c r="GO29" s="248"/>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c r="IW29" s="248"/>
    </row>
    <row r="30" customFormat="false" ht="12.75" hidden="false" customHeight="false" outlineLevel="0" collapsed="false">
      <c r="A30" s="249" t="s">
        <v>414</v>
      </c>
      <c r="B30" s="250" t="s">
        <v>415</v>
      </c>
      <c r="C30" s="250"/>
      <c r="D30" s="251" t="n">
        <f aca="false">'CC 103820 - Headcount'!C173</f>
        <v>0</v>
      </c>
      <c r="E30" s="251" t="n">
        <f aca="false">'CC 103820 - Headcount'!D173</f>
        <v>0</v>
      </c>
      <c r="F30" s="251" t="n">
        <f aca="false">'CC 103820 - Headcount'!E173</f>
        <v>0</v>
      </c>
      <c r="G30" s="251" t="n">
        <f aca="false">'CC 103820 - Headcount'!F173</f>
        <v>0</v>
      </c>
      <c r="H30" s="251" t="n">
        <f aca="false">'CC 103820 - Headcount'!G173</f>
        <v>0</v>
      </c>
      <c r="I30" s="251" t="n">
        <f aca="false">'CC 103820 - Headcount'!H173</f>
        <v>0</v>
      </c>
      <c r="J30" s="251" t="n">
        <f aca="false">'CC 103820 - Headcount'!I173</f>
        <v>0</v>
      </c>
      <c r="K30" s="251" t="n">
        <f aca="false">'CC 103820 - Headcount'!J173</f>
        <v>0</v>
      </c>
      <c r="L30" s="251" t="n">
        <f aca="false">'CC 103820 - Headcount'!K173</f>
        <v>0</v>
      </c>
      <c r="M30" s="251" t="n">
        <f aca="false">'CC 103820 - Headcount'!L173</f>
        <v>0</v>
      </c>
      <c r="N30" s="251" t="n">
        <f aca="false">'CC 103820 - Headcount'!M173</f>
        <v>0</v>
      </c>
      <c r="O30" s="251" t="n">
        <f aca="false">'CC 103820 - Headcount'!N173</f>
        <v>0</v>
      </c>
      <c r="P30" s="251" t="n">
        <f aca="false">SUM(D30:O30)</f>
        <v>0</v>
      </c>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c r="DM30" s="252"/>
      <c r="DN30" s="252"/>
      <c r="DO30" s="252"/>
      <c r="DP30" s="252"/>
      <c r="DQ30" s="252"/>
      <c r="DR30" s="252"/>
      <c r="DS30" s="252"/>
      <c r="DT30" s="252"/>
      <c r="DU30" s="252"/>
      <c r="DV30" s="252"/>
      <c r="DW30" s="252"/>
      <c r="DX30" s="252"/>
      <c r="DY30" s="252"/>
      <c r="DZ30" s="252"/>
      <c r="EA30" s="252"/>
      <c r="EB30" s="252"/>
      <c r="EC30" s="252"/>
      <c r="ED30" s="252"/>
      <c r="EE30" s="252"/>
      <c r="EF30" s="252"/>
      <c r="EG30" s="252"/>
      <c r="EH30" s="252"/>
      <c r="EI30" s="252"/>
      <c r="EJ30" s="252"/>
      <c r="EK30" s="252"/>
      <c r="EL30" s="252"/>
      <c r="EM30" s="252"/>
      <c r="EN30" s="252"/>
      <c r="EO30" s="252"/>
      <c r="EP30" s="252"/>
      <c r="EQ30" s="252"/>
      <c r="ER30" s="252"/>
      <c r="ES30" s="252"/>
      <c r="ET30" s="252"/>
      <c r="EU30" s="252"/>
      <c r="EV30" s="252"/>
      <c r="EW30" s="252"/>
      <c r="EX30" s="252"/>
      <c r="EY30" s="252"/>
      <c r="EZ30" s="252"/>
      <c r="FA30" s="252"/>
      <c r="FB30" s="252"/>
      <c r="FC30" s="252"/>
      <c r="FD30" s="252"/>
      <c r="FE30" s="252"/>
      <c r="FF30" s="252"/>
      <c r="FG30" s="252"/>
      <c r="FH30" s="252"/>
      <c r="FI30" s="252"/>
      <c r="FJ30" s="252"/>
      <c r="FK30" s="252"/>
      <c r="FL30" s="252"/>
      <c r="FM30" s="252"/>
      <c r="FN30" s="252"/>
      <c r="FO30" s="252"/>
      <c r="FP30" s="252"/>
      <c r="FQ30" s="252"/>
      <c r="FR30" s="252"/>
      <c r="FS30" s="252"/>
      <c r="FT30" s="252"/>
      <c r="FU30" s="252"/>
      <c r="FV30" s="252"/>
      <c r="FW30" s="252"/>
      <c r="FX30" s="252"/>
      <c r="FY30" s="252"/>
      <c r="FZ30" s="252"/>
      <c r="GA30" s="252"/>
      <c r="GB30" s="252"/>
      <c r="GC30" s="252"/>
      <c r="GD30" s="252"/>
      <c r="GE30" s="252"/>
      <c r="GF30" s="252"/>
      <c r="GG30" s="252"/>
      <c r="GH30" s="252"/>
      <c r="GI30" s="252"/>
      <c r="GJ30" s="252"/>
      <c r="GK30" s="252"/>
      <c r="GL30" s="252"/>
      <c r="GM30" s="252"/>
      <c r="GN30" s="252"/>
      <c r="GO30" s="252"/>
      <c r="GP30" s="252"/>
      <c r="GQ30" s="252"/>
      <c r="GR30" s="252"/>
      <c r="GS30" s="252"/>
      <c r="GT30" s="252"/>
      <c r="GU30" s="252"/>
      <c r="GV30" s="252"/>
      <c r="GW30" s="252"/>
      <c r="GX30" s="252"/>
      <c r="GY30" s="252"/>
      <c r="GZ30" s="252"/>
      <c r="HA30" s="252"/>
      <c r="HB30" s="252"/>
      <c r="HC30" s="252"/>
      <c r="HD30" s="252"/>
      <c r="HE30" s="252"/>
      <c r="HF30" s="252"/>
      <c r="HG30" s="252"/>
      <c r="HH30" s="252"/>
      <c r="HI30" s="252"/>
      <c r="HJ30" s="252"/>
      <c r="HK30" s="252"/>
      <c r="HL30" s="252"/>
      <c r="HM30" s="252"/>
      <c r="HN30" s="252"/>
      <c r="HO30" s="252"/>
      <c r="HP30" s="252"/>
      <c r="HQ30" s="252"/>
      <c r="HR30" s="252"/>
      <c r="HS30" s="252"/>
      <c r="HT30" s="252"/>
      <c r="HU30" s="252"/>
      <c r="HV30" s="252"/>
      <c r="HW30" s="252"/>
      <c r="HX30" s="252"/>
      <c r="HY30" s="252"/>
      <c r="HZ30" s="252"/>
      <c r="IA30" s="252"/>
      <c r="IB30" s="252"/>
      <c r="IC30" s="252"/>
      <c r="ID30" s="252"/>
      <c r="IE30" s="252"/>
      <c r="IF30" s="252"/>
      <c r="IG30" s="252"/>
      <c r="IH30" s="252"/>
      <c r="II30" s="252"/>
      <c r="IJ30" s="252"/>
      <c r="IK30" s="252"/>
      <c r="IL30" s="252"/>
      <c r="IM30" s="252"/>
      <c r="IN30" s="252"/>
      <c r="IO30" s="252"/>
      <c r="IP30" s="252"/>
      <c r="IQ30" s="252"/>
      <c r="IR30" s="252"/>
      <c r="IS30" s="252"/>
      <c r="IT30" s="252"/>
      <c r="IU30" s="252"/>
      <c r="IV30" s="252"/>
      <c r="IW30" s="252"/>
    </row>
    <row r="31" customFormat="false" ht="12.75" hidden="false" customHeight="false" outlineLevel="0" collapsed="false">
      <c r="A31" s="253" t="s">
        <v>414</v>
      </c>
      <c r="B31" s="254" t="s">
        <v>416</v>
      </c>
      <c r="C31" s="254"/>
      <c r="D31" s="255"/>
      <c r="E31" s="255"/>
      <c r="F31" s="255"/>
      <c r="G31" s="255"/>
      <c r="H31" s="255"/>
      <c r="I31" s="255"/>
      <c r="J31" s="255"/>
      <c r="K31" s="255"/>
      <c r="L31" s="255"/>
      <c r="M31" s="255"/>
      <c r="N31" s="255"/>
      <c r="O31" s="255"/>
      <c r="P31" s="255" t="n">
        <f aca="false">SUM(D31:O31)</f>
        <v>0</v>
      </c>
    </row>
    <row r="32" customFormat="false" ht="12.75" hidden="false" customHeight="false" outlineLevel="0" collapsed="false">
      <c r="A32" s="256"/>
      <c r="B32" s="257" t="s">
        <v>417</v>
      </c>
      <c r="C32" s="258"/>
      <c r="D32" s="259" t="n">
        <f aca="false">SUM(D30:D31)</f>
        <v>0</v>
      </c>
      <c r="E32" s="259" t="n">
        <f aca="false">SUM(E30:E31)</f>
        <v>0</v>
      </c>
      <c r="F32" s="259" t="n">
        <f aca="false">SUM(F30:F31)</f>
        <v>0</v>
      </c>
      <c r="G32" s="259" t="n">
        <f aca="false">SUM(G30:G31)</f>
        <v>0</v>
      </c>
      <c r="H32" s="259" t="n">
        <f aca="false">SUM(H30:H31)</f>
        <v>0</v>
      </c>
      <c r="I32" s="259" t="n">
        <f aca="false">SUM(I30:I31)</f>
        <v>0</v>
      </c>
      <c r="J32" s="259" t="n">
        <f aca="false">SUM(J30:J31)</f>
        <v>0</v>
      </c>
      <c r="K32" s="259" t="n">
        <f aca="false">SUM(K30:K31)</f>
        <v>0</v>
      </c>
      <c r="L32" s="259" t="n">
        <f aca="false">SUM(L30:L31)</f>
        <v>0</v>
      </c>
      <c r="M32" s="259" t="n">
        <f aca="false">SUM(M30:M31)</f>
        <v>0</v>
      </c>
      <c r="N32" s="259" t="n">
        <f aca="false">SUM(N30:N31)</f>
        <v>0</v>
      </c>
      <c r="O32" s="259" t="n">
        <f aca="false">SUM(O30:O31)</f>
        <v>0</v>
      </c>
      <c r="P32" s="259" t="n">
        <f aca="false">SUM(P30:P31)</f>
        <v>0</v>
      </c>
      <c r="Q32" s="260"/>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row>
    <row r="33" customFormat="false" ht="12.75" hidden="false" customHeight="false" outlineLevel="0" collapsed="false">
      <c r="A33" s="253" t="s">
        <v>418</v>
      </c>
      <c r="B33" s="261" t="s">
        <v>419</v>
      </c>
      <c r="C33" s="254"/>
      <c r="D33" s="262" t="n">
        <f aca="false">('CC 103820 - Headcount'!C30)*(Assumptions!$B$2/12)+('CC 103820 - Detail Expenses'!D32)*Assumptions!$B$8</f>
        <v>0</v>
      </c>
      <c r="E33" s="262" t="n">
        <f aca="false">('CC 103820 - Headcount'!D47)*(Assumptions!$B$2/12)+('CC 103820 - Detail Expenses'!E32)*Assumptions!$B$8</f>
        <v>0</v>
      </c>
      <c r="F33" s="262" t="n">
        <f aca="false">('CC 103820 - Headcount'!E47)*(Assumptions!$B$2/12)+('CC 103820 - Detail Expenses'!F32)*Assumptions!$B$8</f>
        <v>0</v>
      </c>
      <c r="G33" s="262" t="n">
        <f aca="false">('CC 103820 - Headcount'!F47)*(Assumptions!$B$2/12)+('CC 103820 - Detail Expenses'!G32)*Assumptions!$B$8</f>
        <v>0</v>
      </c>
      <c r="H33" s="262" t="n">
        <f aca="false">('CC 103820 - Headcount'!G47)*(Assumptions!$B$2/12)+('CC 103820 - Detail Expenses'!H32)*Assumptions!$B$8</f>
        <v>0</v>
      </c>
      <c r="I33" s="262" t="n">
        <f aca="false">('CC 103820 - Headcount'!H47)*(Assumptions!$B$2/12)+('CC 103820 - Detail Expenses'!I32)*Assumptions!$B$8</f>
        <v>0</v>
      </c>
      <c r="J33" s="262" t="n">
        <f aca="false">('CC 103820 - Headcount'!I47)*(Assumptions!$B$2/12)+('CC 103820 - Detail Expenses'!J32)*Assumptions!$B$8</f>
        <v>0</v>
      </c>
      <c r="K33" s="262" t="n">
        <f aca="false">('CC 103820 - Headcount'!J47)*(Assumptions!$B$2/12)+('CC 103820 - Detail Expenses'!K32)*Assumptions!$B$8</f>
        <v>0</v>
      </c>
      <c r="L33" s="262" t="n">
        <f aca="false">('CC 103820 - Headcount'!K47)*(Assumptions!$B$2/12)+('CC 103820 - Detail Expenses'!L32)*Assumptions!$B$8</f>
        <v>0</v>
      </c>
      <c r="M33" s="262" t="n">
        <f aca="false">('CC 103820 - Headcount'!L47)*(Assumptions!$B$2/12)+('CC 103820 - Detail Expenses'!M32)*Assumptions!$B$8</f>
        <v>0</v>
      </c>
      <c r="N33" s="262" t="n">
        <f aca="false">('CC 103820 - Headcount'!M47)*(Assumptions!$B$2/12)+('CC 103820 - Detail Expenses'!N32)*Assumptions!$B$8</f>
        <v>0</v>
      </c>
      <c r="O33" s="262" t="n">
        <f aca="false">('CC 103820 - Headcount'!N47)*(Assumptions!$B$2/12)+('CC 103820 - Detail Expenses'!O32)*Assumptions!$B$8</f>
        <v>0</v>
      </c>
      <c r="P33" s="263" t="n">
        <f aca="false">SUM(D33:O33)</f>
        <v>0</v>
      </c>
    </row>
    <row r="34" customFormat="false" ht="12.75" hidden="false" customHeight="false" outlineLevel="0" collapsed="false">
      <c r="A34" s="253" t="s">
        <v>420</v>
      </c>
      <c r="B34" s="254" t="s">
        <v>421</v>
      </c>
      <c r="C34" s="254"/>
      <c r="D34" s="264" t="n">
        <f aca="false">IF('CC 103820 - Headcount'!C30=0,0,IF(D32/'CC 103820 - Headcount'!C30&lt;=Assumptions!$B$12/12,D32*Assumptions!$B$14,(D32/'CC 103820 - Headcount'!C30-Assumptions!$B$12/12)*Assumptions!$B$16*'CC 103820 - Headcount'!C30+Assumptions!$B$12/12*Assumptions!$B$14*'CC 103820 - Headcount'!C30))</f>
        <v>0</v>
      </c>
      <c r="E34" s="264" t="n">
        <f aca="false">IF('CC 103820 - Headcount'!D30=0,0,IF(E32/'CC 103820 - Headcount'!D30&lt;=Assumptions!$B$12/12,E32*Assumptions!$B$14,(E32/'CC 103820 - Headcount'!D30-Assumptions!$B$12/12)*Assumptions!$B$16*'CC 103820 - Headcount'!D30+Assumptions!$B$12/12*Assumptions!$B$14*'CC 103820 - Headcount'!D30))</f>
        <v>0</v>
      </c>
      <c r="F34" s="264" t="n">
        <f aca="false">IF('CC 103820 - Headcount'!E30=0,0,IF(F32/'CC 103820 - Headcount'!E30&lt;=Assumptions!$B$12/12,F32*Assumptions!$B$14,(F32/'CC 103820 - Headcount'!E30-Assumptions!$B$12/12)*Assumptions!$B$16*'CC 103820 - Headcount'!E30+Assumptions!$B$12/12*Assumptions!$B$14*'CC 103820 - Headcount'!E30))</f>
        <v>0</v>
      </c>
      <c r="G34" s="264" t="n">
        <f aca="false">IF('CC 103820 - Headcount'!F30=0,0,IF(G32/'CC 103820 - Headcount'!F30&lt;=Assumptions!$B$12/12,G32*Assumptions!$B$14,(G32/'CC 103820 - Headcount'!F30-Assumptions!$B$12/12)*Assumptions!$B$16*'CC 103820 - Headcount'!F30+Assumptions!$B$12/12*Assumptions!$B$14*'CC 103820 - Headcount'!F30))</f>
        <v>0</v>
      </c>
      <c r="H34" s="264" t="n">
        <f aca="false">IF('CC 103820 - Headcount'!G30=0,0,IF(H32/'CC 103820 - Headcount'!G30&lt;=Assumptions!$B$12/12,H32*Assumptions!$B$14,(H32/'CC 103820 - Headcount'!G30-Assumptions!$B$12/12)*Assumptions!$B$16*'CC 103820 - Headcount'!G30+Assumptions!$B$12/12*Assumptions!$B$14*'CC 103820 - Headcount'!G30))</f>
        <v>0</v>
      </c>
      <c r="I34" s="264" t="n">
        <f aca="false">IF('CC 103820 - Headcount'!H30=0,0,IF(I32/'CC 103820 - Headcount'!H30&lt;=Assumptions!$B$12/12,I32*Assumptions!$B$14,(I32/'CC 103820 - Headcount'!H30-Assumptions!$B$12/12)*Assumptions!$B$16*'CC 103820 - Headcount'!H30+Assumptions!$B$12/12*Assumptions!$B$14*'CC 103820 - Headcount'!H30))</f>
        <v>0</v>
      </c>
      <c r="J34" s="264" t="n">
        <f aca="false">IF('CC 103820 - Headcount'!I30=0,0,IF(J32/'CC 103820 - Headcount'!I30&lt;=Assumptions!$B$12/12,J32*Assumptions!$B$14,(J32/'CC 103820 - Headcount'!I30-Assumptions!$B$12/12)*Assumptions!$B$16*'CC 103820 - Headcount'!I30+Assumptions!$B$12/12*Assumptions!$B$14*'CC 103820 - Headcount'!I30))</f>
        <v>0</v>
      </c>
      <c r="K34" s="264" t="n">
        <f aca="false">IF('CC 103820 - Headcount'!J30=0,0,IF(K32/'CC 103820 - Headcount'!J30&lt;=Assumptions!$B$12/12,K32*Assumptions!$B$14,(K32/'CC 103820 - Headcount'!J30-Assumptions!$B$12/12)*Assumptions!$B$16*'CC 103820 - Headcount'!J30+Assumptions!$B$12/12*Assumptions!$B$14*'CC 103820 - Headcount'!J30))</f>
        <v>0</v>
      </c>
      <c r="L34" s="264" t="n">
        <f aca="false">IF('CC 103820 - Headcount'!K30=0,0,IF(L32/'CC 103820 - Headcount'!K30&lt;=Assumptions!$B$12/12,L32*Assumptions!$B$14,(L32/'CC 103820 - Headcount'!K30-Assumptions!$B$12/12)*Assumptions!$B$16*'CC 103820 - Headcount'!K30+Assumptions!$B$12/12*Assumptions!$B$14*'CC 103820 - Headcount'!K30))</f>
        <v>0</v>
      </c>
      <c r="M34" s="264" t="n">
        <f aca="false">IF('CC 103820 - Headcount'!L30=0,0,IF(M32/'CC 103820 - Headcount'!L30&lt;=Assumptions!$B$12/12,M32*Assumptions!$B$14,(M32/'CC 103820 - Headcount'!L30-Assumptions!$B$12/12)*Assumptions!$B$16*'CC 103820 - Headcount'!L30+Assumptions!$B$12/12*Assumptions!$B$14*'CC 103820 - Headcount'!L30))</f>
        <v>0</v>
      </c>
      <c r="N34" s="264" t="n">
        <f aca="false">IF('CC 103820 - Headcount'!M30=0,0,IF(N32/'CC 103820 - Headcount'!M30&lt;=Assumptions!$B$12/12,N32*Assumptions!$B$14,(N32/'CC 103820 - Headcount'!M30-Assumptions!$B$12/12)*Assumptions!$B$16*'CC 103820 - Headcount'!M30+Assumptions!$B$12/12*Assumptions!$B$14*'CC 103820 - Headcount'!M30))</f>
        <v>0</v>
      </c>
      <c r="O34" s="264" t="n">
        <f aca="false">IF('CC 103820 - Headcount'!N30=0,0,IF(O32/'CC 103820 - Headcount'!N30&lt;=Assumptions!$B$12/12,O32*Assumptions!$B$14,(O32/'CC 103820 - Headcount'!N30-Assumptions!$B$12/12)*Assumptions!$B$16*'CC 103820 - Headcount'!N30+Assumptions!$B$12/12*Assumptions!$B$14*'CC 103820 - Headcount'!N30))</f>
        <v>0</v>
      </c>
      <c r="P34" s="265" t="n">
        <f aca="false">SUM(D34:O34)</f>
        <v>0</v>
      </c>
    </row>
    <row r="35" customFormat="false" ht="12.75" hidden="false" customHeight="false" outlineLevel="0" collapsed="false">
      <c r="A35" s="256"/>
      <c r="B35" s="266" t="s">
        <v>422</v>
      </c>
      <c r="C35" s="258"/>
      <c r="D35" s="267" t="n">
        <f aca="false">SUM(D33:D34)</f>
        <v>0</v>
      </c>
      <c r="E35" s="267" t="n">
        <f aca="false">SUM(E33:E34)</f>
        <v>0</v>
      </c>
      <c r="F35" s="267" t="n">
        <f aca="false">SUM(F33:F34)</f>
        <v>0</v>
      </c>
      <c r="G35" s="267" t="n">
        <f aca="false">SUM(G33:G34)</f>
        <v>0</v>
      </c>
      <c r="H35" s="267" t="n">
        <f aca="false">SUM(H33:H34)</f>
        <v>0</v>
      </c>
      <c r="I35" s="267" t="n">
        <f aca="false">SUM(I33:I34)</f>
        <v>0</v>
      </c>
      <c r="J35" s="267" t="n">
        <f aca="false">SUM(J33:J34)</f>
        <v>0</v>
      </c>
      <c r="K35" s="267" t="n">
        <f aca="false">SUM(K33:K34)</f>
        <v>0</v>
      </c>
      <c r="L35" s="267" t="n">
        <f aca="false">SUM(L33:L34)</f>
        <v>0</v>
      </c>
      <c r="M35" s="267" t="n">
        <f aca="false">SUM(M33:M34)</f>
        <v>0</v>
      </c>
      <c r="N35" s="267" t="n">
        <f aca="false">SUM(N33:N34)</f>
        <v>0</v>
      </c>
      <c r="O35" s="267" t="n">
        <f aca="false">SUM(O33:O34)</f>
        <v>0</v>
      </c>
      <c r="P35" s="267" t="n">
        <f aca="false">SUM(P33:P34)</f>
        <v>0</v>
      </c>
      <c r="Q35" s="260"/>
      <c r="R35" s="268"/>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row>
    <row r="36" customFormat="false" ht="12.75" hidden="false" customHeight="false" outlineLevel="0" collapsed="false">
      <c r="A36" s="253" t="s">
        <v>213</v>
      </c>
      <c r="B36" s="269" t="s">
        <v>214</v>
      </c>
      <c r="C36" s="254"/>
      <c r="D36" s="270" t="n">
        <v>0</v>
      </c>
      <c r="E36" s="270" t="n">
        <v>0</v>
      </c>
      <c r="F36" s="270" t="n">
        <v>0</v>
      </c>
      <c r="G36" s="270" t="n">
        <v>0</v>
      </c>
      <c r="H36" s="270" t="n">
        <v>0</v>
      </c>
      <c r="I36" s="270" t="n">
        <v>0</v>
      </c>
      <c r="J36" s="270" t="n">
        <v>0</v>
      </c>
      <c r="K36" s="270" t="n">
        <v>0</v>
      </c>
      <c r="L36" s="270" t="n">
        <v>0</v>
      </c>
      <c r="M36" s="270" t="n">
        <v>0</v>
      </c>
      <c r="N36" s="270" t="n">
        <v>0</v>
      </c>
      <c r="O36" s="270" t="n">
        <v>0</v>
      </c>
      <c r="P36" s="270" t="n">
        <f aca="false">SUM(D36:O36)</f>
        <v>0</v>
      </c>
      <c r="R36" s="271"/>
    </row>
    <row r="37" customFormat="false" ht="12.75" hidden="false" customHeight="false" outlineLevel="0" collapsed="false">
      <c r="A37" s="272" t="s">
        <v>215</v>
      </c>
      <c r="B37" s="254" t="s">
        <v>216</v>
      </c>
      <c r="C37" s="254"/>
      <c r="D37" s="263" t="n">
        <f aca="false">+'CC 103820 - Headcount'!C128</f>
        <v>0</v>
      </c>
      <c r="E37" s="263" t="n">
        <f aca="false">+'CC 103820 - Headcount'!D128</f>
        <v>0</v>
      </c>
      <c r="F37" s="263" t="n">
        <f aca="false">+'CC 103820 - Headcount'!E128</f>
        <v>0</v>
      </c>
      <c r="G37" s="263" t="n">
        <f aca="false">+'CC 103820 - Headcount'!F128</f>
        <v>0</v>
      </c>
      <c r="H37" s="263" t="n">
        <f aca="false">+'CC 103820 - Headcount'!G128</f>
        <v>0</v>
      </c>
      <c r="I37" s="263" t="n">
        <f aca="false">+'CC 103820 - Headcount'!H128</f>
        <v>0</v>
      </c>
      <c r="J37" s="263" t="n">
        <f aca="false">+'CC 103820 - Headcount'!I128</f>
        <v>0</v>
      </c>
      <c r="K37" s="263" t="n">
        <f aca="false">+'CC 103820 - Headcount'!J128</f>
        <v>0</v>
      </c>
      <c r="L37" s="263" t="n">
        <f aca="false">+'CC 103820 - Headcount'!K128</f>
        <v>0</v>
      </c>
      <c r="M37" s="263" t="n">
        <f aca="false">+'CC 103820 - Headcount'!L128</f>
        <v>0</v>
      </c>
      <c r="N37" s="263" t="n">
        <f aca="false">+'CC 103820 - Headcount'!M128</f>
        <v>0</v>
      </c>
      <c r="O37" s="263" t="n">
        <f aca="false">+'CC 103820 - Headcount'!N128</f>
        <v>0</v>
      </c>
      <c r="P37" s="263" t="n">
        <f aca="false">SUM(D37:O37)</f>
        <v>0</v>
      </c>
    </row>
    <row r="38" customFormat="false" ht="12.75" hidden="false" customHeight="false" outlineLevel="0" collapsed="false">
      <c r="A38" s="253" t="s">
        <v>217</v>
      </c>
      <c r="B38" s="273" t="s">
        <v>218</v>
      </c>
      <c r="C38" s="254"/>
      <c r="D38" s="270" t="n">
        <v>0</v>
      </c>
      <c r="E38" s="270" t="n">
        <v>0</v>
      </c>
      <c r="F38" s="270" t="n">
        <v>0</v>
      </c>
      <c r="G38" s="270" t="n">
        <v>0</v>
      </c>
      <c r="H38" s="270" t="n">
        <v>0</v>
      </c>
      <c r="I38" s="270" t="n">
        <v>0</v>
      </c>
      <c r="J38" s="270" t="n">
        <v>0</v>
      </c>
      <c r="K38" s="270" t="n">
        <v>0</v>
      </c>
      <c r="L38" s="270" t="n">
        <v>0</v>
      </c>
      <c r="M38" s="270" t="n">
        <v>0</v>
      </c>
      <c r="N38" s="270" t="n">
        <v>0</v>
      </c>
      <c r="O38" s="270" t="n">
        <v>0</v>
      </c>
      <c r="P38" s="270" t="n">
        <f aca="false">SUM(D38:O38)</f>
        <v>0</v>
      </c>
    </row>
    <row r="39" customFormat="false" ht="12.75" hidden="false" customHeight="false" outlineLevel="0" collapsed="false">
      <c r="A39" s="253" t="s">
        <v>219</v>
      </c>
      <c r="B39" s="273" t="s">
        <v>220</v>
      </c>
      <c r="C39" s="254"/>
      <c r="D39" s="270" t="n">
        <v>0</v>
      </c>
      <c r="E39" s="270" t="n">
        <v>0</v>
      </c>
      <c r="F39" s="270" t="n">
        <v>0</v>
      </c>
      <c r="G39" s="270" t="n">
        <v>0</v>
      </c>
      <c r="H39" s="270" t="n">
        <v>0</v>
      </c>
      <c r="I39" s="270" t="n">
        <v>0</v>
      </c>
      <c r="J39" s="270" t="n">
        <v>0</v>
      </c>
      <c r="K39" s="270" t="n">
        <v>0</v>
      </c>
      <c r="L39" s="270" t="n">
        <v>0</v>
      </c>
      <c r="M39" s="270" t="n">
        <v>0</v>
      </c>
      <c r="N39" s="270" t="n">
        <v>0</v>
      </c>
      <c r="O39" s="270" t="n">
        <v>0</v>
      </c>
      <c r="P39" s="270" t="n">
        <f aca="false">SUM(D39:O39)</f>
        <v>0</v>
      </c>
    </row>
    <row r="40" customFormat="false" ht="12.75" hidden="false" customHeight="false" outlineLevel="0" collapsed="false">
      <c r="A40" s="272" t="s">
        <v>221</v>
      </c>
      <c r="B40" s="273" t="s">
        <v>222</v>
      </c>
      <c r="C40" s="254"/>
      <c r="D40" s="270" t="n">
        <v>0</v>
      </c>
      <c r="E40" s="270" t="n">
        <v>0</v>
      </c>
      <c r="F40" s="270" t="n">
        <v>0</v>
      </c>
      <c r="G40" s="270" t="n">
        <v>0</v>
      </c>
      <c r="H40" s="270" t="n">
        <v>0</v>
      </c>
      <c r="I40" s="270" t="n">
        <v>0</v>
      </c>
      <c r="J40" s="270" t="n">
        <v>0</v>
      </c>
      <c r="K40" s="270" t="n">
        <v>0</v>
      </c>
      <c r="L40" s="270" t="n">
        <v>0</v>
      </c>
      <c r="M40" s="270" t="n">
        <v>0</v>
      </c>
      <c r="N40" s="270" t="n">
        <v>0</v>
      </c>
      <c r="O40" s="270" t="n">
        <v>0</v>
      </c>
      <c r="P40" s="270" t="n">
        <f aca="false">SUM(D40:O40)</f>
        <v>0</v>
      </c>
    </row>
    <row r="41" customFormat="false" ht="12.75" hidden="false" customHeight="false" outlineLevel="0" collapsed="false">
      <c r="A41" s="253" t="s">
        <v>223</v>
      </c>
      <c r="B41" s="273" t="s">
        <v>224</v>
      </c>
      <c r="C41" s="254"/>
      <c r="D41" s="270" t="n">
        <v>0</v>
      </c>
      <c r="E41" s="270" t="n">
        <v>0</v>
      </c>
      <c r="F41" s="270" t="n">
        <v>0</v>
      </c>
      <c r="G41" s="270" t="n">
        <v>0</v>
      </c>
      <c r="H41" s="270" t="n">
        <v>0</v>
      </c>
      <c r="I41" s="270" t="n">
        <v>0</v>
      </c>
      <c r="J41" s="270" t="n">
        <v>0</v>
      </c>
      <c r="K41" s="270" t="n">
        <v>0</v>
      </c>
      <c r="L41" s="270" t="n">
        <v>0</v>
      </c>
      <c r="M41" s="270" t="n">
        <v>0</v>
      </c>
      <c r="N41" s="270" t="n">
        <v>0</v>
      </c>
      <c r="O41" s="270" t="n">
        <v>0</v>
      </c>
      <c r="P41" s="270" t="n">
        <f aca="false">SUM(D41:O41)</f>
        <v>0</v>
      </c>
    </row>
    <row r="42" customFormat="false" ht="12.75" hidden="false" customHeight="false" outlineLevel="0" collapsed="false">
      <c r="A42" s="272" t="s">
        <v>225</v>
      </c>
      <c r="B42" s="273" t="s">
        <v>226</v>
      </c>
      <c r="C42" s="254"/>
      <c r="D42" s="274" t="n">
        <v>0</v>
      </c>
      <c r="E42" s="274" t="n">
        <v>0</v>
      </c>
      <c r="F42" s="274" t="n">
        <v>0</v>
      </c>
      <c r="G42" s="274" t="n">
        <v>0</v>
      </c>
      <c r="H42" s="274" t="n">
        <v>0</v>
      </c>
      <c r="I42" s="274" t="n">
        <v>0</v>
      </c>
      <c r="J42" s="274" t="n">
        <v>0</v>
      </c>
      <c r="K42" s="274" t="n">
        <v>0</v>
      </c>
      <c r="L42" s="274" t="n">
        <v>0</v>
      </c>
      <c r="M42" s="274" t="n">
        <v>0</v>
      </c>
      <c r="N42" s="274" t="n">
        <v>0</v>
      </c>
      <c r="O42" s="274" t="n">
        <v>0</v>
      </c>
      <c r="P42" s="274" t="n">
        <f aca="false">SUM(D42:O42)</f>
        <v>0</v>
      </c>
      <c r="Q42" s="270"/>
    </row>
    <row r="43" customFormat="false" ht="12.75" hidden="false" customHeight="false" outlineLevel="0" collapsed="false">
      <c r="A43" s="256"/>
      <c r="B43" s="266" t="s">
        <v>227</v>
      </c>
      <c r="C43" s="258"/>
      <c r="D43" s="275" t="n">
        <f aca="false">SUM(D36:D42)</f>
        <v>0</v>
      </c>
      <c r="E43" s="275" t="n">
        <f aca="false">SUM(E36:E42)</f>
        <v>0</v>
      </c>
      <c r="F43" s="275" t="n">
        <f aca="false">SUM(F36:F42)</f>
        <v>0</v>
      </c>
      <c r="G43" s="275" t="n">
        <f aca="false">SUM(G36:G42)</f>
        <v>0</v>
      </c>
      <c r="H43" s="275" t="n">
        <f aca="false">SUM(H36:H42)</f>
        <v>0</v>
      </c>
      <c r="I43" s="275" t="n">
        <f aca="false">SUM(I36:I42)</f>
        <v>0</v>
      </c>
      <c r="J43" s="275" t="n">
        <f aca="false">SUM(J36:J42)</f>
        <v>0</v>
      </c>
      <c r="K43" s="275" t="n">
        <f aca="false">SUM(K36:K42)</f>
        <v>0</v>
      </c>
      <c r="L43" s="275" t="n">
        <f aca="false">SUM(L36:L42)</f>
        <v>0</v>
      </c>
      <c r="M43" s="275" t="n">
        <f aca="false">SUM(M36:M42)</f>
        <v>0</v>
      </c>
      <c r="N43" s="275" t="n">
        <f aca="false">SUM(N36:N42)</f>
        <v>0</v>
      </c>
      <c r="O43" s="275" t="n">
        <f aca="false">SUM(O36:O42)</f>
        <v>0</v>
      </c>
      <c r="P43" s="275" t="n">
        <f aca="false">SUM(P36:P42)</f>
        <v>0</v>
      </c>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C43" s="260"/>
      <c r="DD43" s="260"/>
      <c r="DE43" s="260"/>
      <c r="DF43" s="260"/>
      <c r="DG43" s="260"/>
      <c r="DH43" s="260"/>
      <c r="DI43" s="260"/>
      <c r="DJ43" s="260"/>
      <c r="DK43" s="260"/>
      <c r="DL43" s="260"/>
      <c r="DM43" s="260"/>
      <c r="DN43" s="260"/>
      <c r="DO43" s="260"/>
      <c r="DP43" s="260"/>
      <c r="DQ43" s="260"/>
      <c r="DR43" s="260"/>
      <c r="DS43" s="260"/>
      <c r="DT43" s="260"/>
      <c r="DU43" s="260"/>
      <c r="DV43" s="260"/>
      <c r="DW43" s="260"/>
      <c r="DX43" s="260"/>
      <c r="DY43" s="260"/>
      <c r="DZ43" s="260"/>
      <c r="EA43" s="260"/>
      <c r="EB43" s="260"/>
      <c r="EC43" s="260"/>
      <c r="ED43" s="260"/>
      <c r="EE43" s="260"/>
      <c r="EF43" s="260"/>
      <c r="EG43" s="260"/>
      <c r="EH43" s="260"/>
      <c r="EI43" s="260"/>
      <c r="EJ43" s="260"/>
      <c r="EK43" s="260"/>
      <c r="EL43" s="260"/>
      <c r="EM43" s="260"/>
      <c r="EN43" s="260"/>
      <c r="EO43" s="260"/>
      <c r="EP43" s="260"/>
      <c r="EQ43" s="260"/>
      <c r="ER43" s="260"/>
      <c r="ES43" s="260"/>
      <c r="ET43" s="260"/>
      <c r="EU43" s="260"/>
      <c r="EV43" s="260"/>
      <c r="EW43" s="260"/>
      <c r="EX43" s="260"/>
      <c r="EY43" s="260"/>
      <c r="EZ43" s="260"/>
      <c r="FA43" s="260"/>
      <c r="FB43" s="260"/>
      <c r="FC43" s="260"/>
      <c r="FD43" s="260"/>
      <c r="FE43" s="260"/>
      <c r="FF43" s="260"/>
      <c r="FG43" s="260"/>
      <c r="FH43" s="260"/>
      <c r="FI43" s="260"/>
      <c r="FJ43" s="260"/>
      <c r="FK43" s="260"/>
      <c r="FL43" s="260"/>
      <c r="FM43" s="260"/>
      <c r="FN43" s="260"/>
      <c r="FO43" s="260"/>
      <c r="FP43" s="260"/>
      <c r="FQ43" s="260"/>
      <c r="FR43" s="260"/>
      <c r="FS43" s="260"/>
      <c r="FT43" s="260"/>
      <c r="FU43" s="260"/>
      <c r="FV43" s="260"/>
      <c r="FW43" s="260"/>
      <c r="FX43" s="260"/>
      <c r="FY43" s="260"/>
      <c r="FZ43" s="260"/>
      <c r="GA43" s="260"/>
      <c r="GB43" s="260"/>
      <c r="GC43" s="260"/>
      <c r="GD43" s="260"/>
      <c r="GE43" s="260"/>
      <c r="GF43" s="260"/>
      <c r="GG43" s="260"/>
      <c r="GH43" s="260"/>
      <c r="GI43" s="260"/>
      <c r="GJ43" s="260"/>
      <c r="GK43" s="260"/>
      <c r="GL43" s="260"/>
      <c r="GM43" s="260"/>
      <c r="GN43" s="260"/>
      <c r="GO43" s="260"/>
      <c r="GP43" s="260"/>
      <c r="GQ43" s="260"/>
      <c r="GR43" s="260"/>
      <c r="GS43" s="260"/>
      <c r="GT43" s="260"/>
      <c r="GU43" s="260"/>
      <c r="GV43" s="260"/>
      <c r="GW43" s="260"/>
      <c r="GX43" s="260"/>
      <c r="GY43" s="260"/>
      <c r="GZ43" s="260"/>
      <c r="HA43" s="260"/>
      <c r="HB43" s="260"/>
      <c r="HC43" s="260"/>
      <c r="HD43" s="260"/>
      <c r="HE43" s="260"/>
      <c r="HF43" s="260"/>
      <c r="HG43" s="260"/>
      <c r="HH43" s="260"/>
      <c r="HI43" s="260"/>
      <c r="HJ43" s="260"/>
      <c r="HK43" s="260"/>
      <c r="HL43" s="260"/>
      <c r="HM43" s="260"/>
      <c r="HN43" s="260"/>
      <c r="HO43" s="260"/>
      <c r="HP43" s="260"/>
      <c r="HQ43" s="260"/>
      <c r="HR43" s="260"/>
      <c r="HS43" s="260"/>
      <c r="HT43" s="260"/>
      <c r="HU43" s="260"/>
      <c r="HV43" s="260"/>
      <c r="HW43" s="260"/>
      <c r="HX43" s="260"/>
      <c r="HY43" s="260"/>
      <c r="HZ43" s="260"/>
      <c r="IA43" s="260"/>
      <c r="IB43" s="260"/>
      <c r="IC43" s="260"/>
      <c r="ID43" s="260"/>
      <c r="IE43" s="260"/>
      <c r="IF43" s="260"/>
      <c r="IG43" s="260"/>
      <c r="IH43" s="260"/>
      <c r="II43" s="260"/>
      <c r="IJ43" s="260"/>
      <c r="IK43" s="260"/>
      <c r="IL43" s="260"/>
      <c r="IM43" s="260"/>
      <c r="IN43" s="260"/>
      <c r="IO43" s="260"/>
      <c r="IP43" s="260"/>
      <c r="IQ43" s="260"/>
      <c r="IR43" s="260"/>
      <c r="IS43" s="260"/>
      <c r="IT43" s="260"/>
      <c r="IU43" s="260"/>
      <c r="IV43" s="260"/>
      <c r="IW43" s="260"/>
    </row>
    <row r="44" customFormat="false" ht="12.75" hidden="false" customHeight="false" outlineLevel="0" collapsed="false">
      <c r="A44" s="253" t="s">
        <v>228</v>
      </c>
      <c r="B44" s="273" t="s">
        <v>229</v>
      </c>
      <c r="C44" s="254"/>
      <c r="D44" s="274" t="n">
        <v>0</v>
      </c>
      <c r="E44" s="274" t="n">
        <v>0</v>
      </c>
      <c r="F44" s="274" t="n">
        <v>0</v>
      </c>
      <c r="G44" s="274" t="n">
        <v>0</v>
      </c>
      <c r="H44" s="274" t="n">
        <v>0</v>
      </c>
      <c r="I44" s="274" t="n">
        <v>0</v>
      </c>
      <c r="J44" s="274" t="n">
        <v>0</v>
      </c>
      <c r="K44" s="274" t="n">
        <v>0</v>
      </c>
      <c r="L44" s="274" t="n">
        <v>0</v>
      </c>
      <c r="M44" s="274" t="n">
        <v>0</v>
      </c>
      <c r="N44" s="274" t="n">
        <v>0</v>
      </c>
      <c r="O44" s="274" t="n">
        <v>0</v>
      </c>
      <c r="P44" s="274" t="n">
        <f aca="false">SUM(D44:O44)</f>
        <v>0</v>
      </c>
    </row>
    <row r="45" customFormat="false" ht="12.75" hidden="false" customHeight="false" outlineLevel="0" collapsed="false">
      <c r="A45" s="256"/>
      <c r="B45" s="266" t="s">
        <v>230</v>
      </c>
      <c r="C45" s="258"/>
      <c r="D45" s="275" t="n">
        <f aca="false">SUM(D44)</f>
        <v>0</v>
      </c>
      <c r="E45" s="275" t="n">
        <f aca="false">SUM(E44)</f>
        <v>0</v>
      </c>
      <c r="F45" s="275" t="n">
        <f aca="false">SUM(F44)</f>
        <v>0</v>
      </c>
      <c r="G45" s="275" t="n">
        <f aca="false">SUM(G44)</f>
        <v>0</v>
      </c>
      <c r="H45" s="275" t="n">
        <f aca="false">SUM(H44)</f>
        <v>0</v>
      </c>
      <c r="I45" s="275" t="n">
        <f aca="false">SUM(I44)</f>
        <v>0</v>
      </c>
      <c r="J45" s="275" t="n">
        <f aca="false">SUM(J44)</f>
        <v>0</v>
      </c>
      <c r="K45" s="275" t="n">
        <f aca="false">SUM(K44)</f>
        <v>0</v>
      </c>
      <c r="L45" s="275" t="n">
        <f aca="false">SUM(L44)</f>
        <v>0</v>
      </c>
      <c r="M45" s="275" t="n">
        <f aca="false">SUM(M44)</f>
        <v>0</v>
      </c>
      <c r="N45" s="275" t="n">
        <f aca="false">SUM(N44)</f>
        <v>0</v>
      </c>
      <c r="O45" s="275" t="n">
        <f aca="false">SUM(O44)</f>
        <v>0</v>
      </c>
      <c r="P45" s="275" t="n">
        <f aca="false">SUM(P44)</f>
        <v>0</v>
      </c>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0"/>
      <c r="BB45" s="260"/>
      <c r="BC45" s="260"/>
      <c r="BD45" s="260"/>
      <c r="BE45" s="260"/>
      <c r="BF45" s="260"/>
      <c r="BG45" s="260"/>
      <c r="BH45" s="260"/>
      <c r="BI45" s="260"/>
      <c r="BJ45" s="260"/>
      <c r="BK45" s="260"/>
      <c r="BL45" s="260"/>
      <c r="BM45" s="260"/>
      <c r="BN45" s="260"/>
      <c r="BO45" s="260"/>
      <c r="BP45" s="260"/>
      <c r="BQ45" s="260"/>
      <c r="BR45" s="260"/>
      <c r="BS45" s="260"/>
      <c r="BT45" s="260"/>
      <c r="BU45" s="260"/>
      <c r="BV45" s="260"/>
      <c r="BW45" s="260"/>
      <c r="BX45" s="260"/>
      <c r="BY45" s="260"/>
      <c r="BZ45" s="260"/>
      <c r="CA45" s="260"/>
      <c r="CB45" s="260"/>
      <c r="CC45" s="260"/>
      <c r="CD45" s="260"/>
      <c r="CE45" s="260"/>
      <c r="CF45" s="260"/>
      <c r="CG45" s="260"/>
      <c r="CH45" s="260"/>
      <c r="CI45" s="260"/>
      <c r="CJ45" s="260"/>
      <c r="CK45" s="260"/>
      <c r="CL45" s="260"/>
      <c r="CM45" s="260"/>
      <c r="CN45" s="260"/>
      <c r="CO45" s="260"/>
      <c r="CP45" s="260"/>
      <c r="CQ45" s="260"/>
      <c r="CR45" s="260"/>
      <c r="CS45" s="260"/>
      <c r="CT45" s="260"/>
      <c r="CU45" s="260"/>
      <c r="CV45" s="260"/>
      <c r="CW45" s="260"/>
      <c r="CX45" s="260"/>
      <c r="CY45" s="260"/>
      <c r="CZ45" s="260"/>
      <c r="DA45" s="260"/>
      <c r="DB45" s="260"/>
      <c r="DC45" s="260"/>
      <c r="DD45" s="260"/>
      <c r="DE45" s="260"/>
      <c r="DF45" s="260"/>
      <c r="DG45" s="260"/>
      <c r="DH45" s="260"/>
      <c r="DI45" s="260"/>
      <c r="DJ45" s="260"/>
      <c r="DK45" s="260"/>
      <c r="DL45" s="260"/>
      <c r="DM45" s="260"/>
      <c r="DN45" s="260"/>
      <c r="DO45" s="260"/>
      <c r="DP45" s="260"/>
      <c r="DQ45" s="260"/>
      <c r="DR45" s="260"/>
      <c r="DS45" s="260"/>
      <c r="DT45" s="260"/>
      <c r="DU45" s="260"/>
      <c r="DV45" s="260"/>
      <c r="DW45" s="260"/>
      <c r="DX45" s="260"/>
      <c r="DY45" s="260"/>
      <c r="DZ45" s="260"/>
      <c r="EA45" s="260"/>
      <c r="EB45" s="260"/>
      <c r="EC45" s="260"/>
      <c r="ED45" s="260"/>
      <c r="EE45" s="260"/>
      <c r="EF45" s="260"/>
      <c r="EG45" s="260"/>
      <c r="EH45" s="260"/>
      <c r="EI45" s="260"/>
      <c r="EJ45" s="260"/>
      <c r="EK45" s="260"/>
      <c r="EL45" s="260"/>
      <c r="EM45" s="260"/>
      <c r="EN45" s="260"/>
      <c r="EO45" s="260"/>
      <c r="EP45" s="260"/>
      <c r="EQ45" s="260"/>
      <c r="ER45" s="260"/>
      <c r="ES45" s="260"/>
      <c r="ET45" s="260"/>
      <c r="EU45" s="260"/>
      <c r="EV45" s="260"/>
      <c r="EW45" s="260"/>
      <c r="EX45" s="260"/>
      <c r="EY45" s="260"/>
      <c r="EZ45" s="260"/>
      <c r="FA45" s="260"/>
      <c r="FB45" s="260"/>
      <c r="FC45" s="260"/>
      <c r="FD45" s="260"/>
      <c r="FE45" s="260"/>
      <c r="FF45" s="260"/>
      <c r="FG45" s="260"/>
      <c r="FH45" s="260"/>
      <c r="FI45" s="260"/>
      <c r="FJ45" s="260"/>
      <c r="FK45" s="260"/>
      <c r="FL45" s="260"/>
      <c r="FM45" s="260"/>
      <c r="FN45" s="260"/>
      <c r="FO45" s="260"/>
      <c r="FP45" s="260"/>
      <c r="FQ45" s="260"/>
      <c r="FR45" s="260"/>
      <c r="FS45" s="260"/>
      <c r="FT45" s="260"/>
      <c r="FU45" s="260"/>
      <c r="FV45" s="260"/>
      <c r="FW45" s="260"/>
      <c r="FX45" s="260"/>
      <c r="FY45" s="260"/>
      <c r="FZ45" s="260"/>
      <c r="GA45" s="260"/>
      <c r="GB45" s="260"/>
      <c r="GC45" s="260"/>
      <c r="GD45" s="260"/>
      <c r="GE45" s="260"/>
      <c r="GF45" s="260"/>
      <c r="GG45" s="260"/>
      <c r="GH45" s="260"/>
      <c r="GI45" s="260"/>
      <c r="GJ45" s="260"/>
      <c r="GK45" s="260"/>
      <c r="GL45" s="260"/>
      <c r="GM45" s="260"/>
      <c r="GN45" s="260"/>
      <c r="GO45" s="260"/>
      <c r="GP45" s="260"/>
      <c r="GQ45" s="260"/>
      <c r="GR45" s="260"/>
      <c r="GS45" s="260"/>
      <c r="GT45" s="260"/>
      <c r="GU45" s="260"/>
      <c r="GV45" s="260"/>
      <c r="GW45" s="260"/>
      <c r="GX45" s="260"/>
      <c r="GY45" s="260"/>
      <c r="GZ45" s="260"/>
      <c r="HA45" s="260"/>
      <c r="HB45" s="260"/>
      <c r="HC45" s="260"/>
      <c r="HD45" s="260"/>
      <c r="HE45" s="260"/>
      <c r="HF45" s="260"/>
      <c r="HG45" s="260"/>
      <c r="HH45" s="260"/>
      <c r="HI45" s="260"/>
      <c r="HJ45" s="260"/>
      <c r="HK45" s="260"/>
      <c r="HL45" s="260"/>
      <c r="HM45" s="260"/>
      <c r="HN45" s="260"/>
      <c r="HO45" s="260"/>
      <c r="HP45" s="260"/>
      <c r="HQ45" s="260"/>
      <c r="HR45" s="260"/>
      <c r="HS45" s="260"/>
      <c r="HT45" s="260"/>
      <c r="HU45" s="260"/>
      <c r="HV45" s="260"/>
      <c r="HW45" s="260"/>
      <c r="HX45" s="260"/>
      <c r="HY45" s="260"/>
      <c r="HZ45" s="260"/>
      <c r="IA45" s="260"/>
      <c r="IB45" s="260"/>
      <c r="IC45" s="260"/>
      <c r="ID45" s="260"/>
      <c r="IE45" s="260"/>
      <c r="IF45" s="260"/>
      <c r="IG45" s="260"/>
      <c r="IH45" s="260"/>
      <c r="II45" s="260"/>
      <c r="IJ45" s="260"/>
      <c r="IK45" s="260"/>
      <c r="IL45" s="260"/>
      <c r="IM45" s="260"/>
      <c r="IN45" s="260"/>
      <c r="IO45" s="260"/>
      <c r="IP45" s="260"/>
      <c r="IQ45" s="260"/>
      <c r="IR45" s="260"/>
      <c r="IS45" s="260"/>
      <c r="IT45" s="260"/>
      <c r="IU45" s="260"/>
      <c r="IV45" s="260"/>
      <c r="IW45" s="260"/>
    </row>
    <row r="46" customFormat="false" ht="12.75" hidden="false" customHeight="false" outlineLevel="0" collapsed="false">
      <c r="A46" s="253" t="s">
        <v>231</v>
      </c>
      <c r="B46" s="261" t="s">
        <v>232</v>
      </c>
      <c r="C46" s="254"/>
      <c r="D46" s="274" t="n">
        <f aca="false">+Input!$F$16*'CC 103820 - Headcount'!C47</f>
        <v>0</v>
      </c>
      <c r="E46" s="274" t="n">
        <f aca="false">+Input!$F$16*'CC 103820 - Headcount'!D47</f>
        <v>0</v>
      </c>
      <c r="F46" s="274" t="n">
        <f aca="false">+Input!$F$16*'CC 103820 - Headcount'!E47</f>
        <v>0</v>
      </c>
      <c r="G46" s="274" t="n">
        <f aca="false">+Input!$F$16*'CC 103820 - Headcount'!F47</f>
        <v>0</v>
      </c>
      <c r="H46" s="265" t="n">
        <f aca="false">+Input!$F$16*'CC 103820 - Headcount'!G47</f>
        <v>0</v>
      </c>
      <c r="I46" s="265" t="n">
        <f aca="false">+Input!$F$16*'CC 103820 - Headcount'!H47</f>
        <v>0</v>
      </c>
      <c r="J46" s="265" t="n">
        <f aca="false">+Input!$F$16*'CC 103820 - Headcount'!I47</f>
        <v>0</v>
      </c>
      <c r="K46" s="265" t="n">
        <f aca="false">+Input!$F$16*'CC 103820 - Headcount'!J47</f>
        <v>0</v>
      </c>
      <c r="L46" s="265" t="n">
        <f aca="false">+Input!$F$16*'CC 103820 - Headcount'!K47</f>
        <v>0</v>
      </c>
      <c r="M46" s="265" t="n">
        <f aca="false">+Input!$F$16*'CC 103820 - Headcount'!L47</f>
        <v>0</v>
      </c>
      <c r="N46" s="265" t="n">
        <f aca="false">+Input!$F$16*'CC 103820 - Headcount'!M47</f>
        <v>0</v>
      </c>
      <c r="O46" s="265" t="n">
        <f aca="false">+Input!$F$16*'CC 103820 - Headcount'!N47</f>
        <v>0</v>
      </c>
      <c r="P46" s="265" t="n">
        <f aca="false">SUM(D46:O46)</f>
        <v>0</v>
      </c>
    </row>
    <row r="47" customFormat="false" ht="12.75" hidden="false" customHeight="false" outlineLevel="0" collapsed="false">
      <c r="A47" s="256"/>
      <c r="B47" s="258" t="s">
        <v>145</v>
      </c>
      <c r="C47" s="258"/>
      <c r="D47" s="275" t="n">
        <f aca="false">SUM(D46)</f>
        <v>0</v>
      </c>
      <c r="E47" s="275" t="n">
        <f aca="false">SUM(E46)</f>
        <v>0</v>
      </c>
      <c r="F47" s="275" t="n">
        <f aca="false">SUM(F46)</f>
        <v>0</v>
      </c>
      <c r="G47" s="275" t="n">
        <f aca="false">SUM(G46)</f>
        <v>0</v>
      </c>
      <c r="H47" s="275" t="n">
        <f aca="false">SUM(H46)</f>
        <v>0</v>
      </c>
      <c r="I47" s="275" t="n">
        <f aca="false">SUM(I46)</f>
        <v>0</v>
      </c>
      <c r="J47" s="275" t="n">
        <f aca="false">SUM(J46)</f>
        <v>0</v>
      </c>
      <c r="K47" s="275" t="n">
        <f aca="false">SUM(K46)</f>
        <v>0</v>
      </c>
      <c r="L47" s="275" t="n">
        <f aca="false">SUM(L46)</f>
        <v>0</v>
      </c>
      <c r="M47" s="275" t="n">
        <f aca="false">SUM(M46)</f>
        <v>0</v>
      </c>
      <c r="N47" s="275" t="n">
        <f aca="false">SUM(N46)</f>
        <v>0</v>
      </c>
      <c r="O47" s="275" t="n">
        <f aca="false">SUM(O46)</f>
        <v>0</v>
      </c>
      <c r="P47" s="275" t="n">
        <f aca="false">SUM(P46)</f>
        <v>0</v>
      </c>
      <c r="Q47" s="260"/>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60"/>
      <c r="BB47" s="260"/>
      <c r="BC47" s="260"/>
      <c r="BD47" s="260"/>
      <c r="BE47" s="260"/>
      <c r="BF47" s="260"/>
      <c r="BG47" s="260"/>
      <c r="BH47" s="260"/>
      <c r="BI47" s="260"/>
      <c r="BJ47" s="260"/>
      <c r="BK47" s="260"/>
      <c r="BL47" s="260"/>
      <c r="BM47" s="260"/>
      <c r="BN47" s="260"/>
      <c r="BO47" s="260"/>
      <c r="BP47" s="260"/>
      <c r="BQ47" s="260"/>
      <c r="BR47" s="260"/>
      <c r="BS47" s="260"/>
      <c r="BT47" s="260"/>
      <c r="BU47" s="260"/>
      <c r="BV47" s="260"/>
      <c r="BW47" s="260"/>
      <c r="BX47" s="260"/>
      <c r="BY47" s="260"/>
      <c r="BZ47" s="260"/>
      <c r="CA47" s="260"/>
      <c r="CB47" s="260"/>
      <c r="CC47" s="260"/>
      <c r="CD47" s="260"/>
      <c r="CE47" s="260"/>
      <c r="CF47" s="260"/>
      <c r="CG47" s="260"/>
      <c r="CH47" s="260"/>
      <c r="CI47" s="260"/>
      <c r="CJ47" s="260"/>
      <c r="CK47" s="260"/>
      <c r="CL47" s="260"/>
      <c r="CM47" s="260"/>
      <c r="CN47" s="260"/>
      <c r="CO47" s="260"/>
      <c r="CP47" s="260"/>
      <c r="CQ47" s="260"/>
      <c r="CR47" s="260"/>
      <c r="CS47" s="260"/>
      <c r="CT47" s="260"/>
      <c r="CU47" s="260"/>
      <c r="CV47" s="260"/>
      <c r="CW47" s="260"/>
      <c r="CX47" s="260"/>
      <c r="CY47" s="260"/>
      <c r="CZ47" s="260"/>
      <c r="DA47" s="260"/>
      <c r="DB47" s="260"/>
      <c r="DC47" s="260"/>
      <c r="DD47" s="260"/>
      <c r="DE47" s="260"/>
      <c r="DF47" s="260"/>
      <c r="DG47" s="260"/>
      <c r="DH47" s="260"/>
      <c r="DI47" s="260"/>
      <c r="DJ47" s="260"/>
      <c r="DK47" s="260"/>
      <c r="DL47" s="260"/>
      <c r="DM47" s="260"/>
      <c r="DN47" s="260"/>
      <c r="DO47" s="260"/>
      <c r="DP47" s="260"/>
      <c r="DQ47" s="260"/>
      <c r="DR47" s="260"/>
      <c r="DS47" s="260"/>
      <c r="DT47" s="260"/>
      <c r="DU47" s="260"/>
      <c r="DV47" s="260"/>
      <c r="DW47" s="260"/>
      <c r="DX47" s="260"/>
      <c r="DY47" s="260"/>
      <c r="DZ47" s="260"/>
      <c r="EA47" s="260"/>
      <c r="EB47" s="260"/>
      <c r="EC47" s="260"/>
      <c r="ED47" s="260"/>
      <c r="EE47" s="260"/>
      <c r="EF47" s="260"/>
      <c r="EG47" s="260"/>
      <c r="EH47" s="260"/>
      <c r="EI47" s="260"/>
      <c r="EJ47" s="260"/>
      <c r="EK47" s="260"/>
      <c r="EL47" s="260"/>
      <c r="EM47" s="260"/>
      <c r="EN47" s="260"/>
      <c r="EO47" s="260"/>
      <c r="EP47" s="260"/>
      <c r="EQ47" s="260"/>
      <c r="ER47" s="260"/>
      <c r="ES47" s="260"/>
      <c r="ET47" s="260"/>
      <c r="EU47" s="260"/>
      <c r="EV47" s="260"/>
      <c r="EW47" s="260"/>
      <c r="EX47" s="260"/>
      <c r="EY47" s="260"/>
      <c r="EZ47" s="260"/>
      <c r="FA47" s="260"/>
      <c r="FB47" s="260"/>
      <c r="FC47" s="260"/>
      <c r="FD47" s="260"/>
      <c r="FE47" s="260"/>
      <c r="FF47" s="260"/>
      <c r="FG47" s="260"/>
      <c r="FH47" s="260"/>
      <c r="FI47" s="260"/>
      <c r="FJ47" s="260"/>
      <c r="FK47" s="260"/>
      <c r="FL47" s="260"/>
      <c r="FM47" s="260"/>
      <c r="FN47" s="260"/>
      <c r="FO47" s="260"/>
      <c r="FP47" s="260"/>
      <c r="FQ47" s="260"/>
      <c r="FR47" s="260"/>
      <c r="FS47" s="260"/>
      <c r="FT47" s="260"/>
      <c r="FU47" s="260"/>
      <c r="FV47" s="260"/>
      <c r="FW47" s="260"/>
      <c r="FX47" s="260"/>
      <c r="FY47" s="260"/>
      <c r="FZ47" s="260"/>
      <c r="GA47" s="260"/>
      <c r="GB47" s="260"/>
      <c r="GC47" s="260"/>
      <c r="GD47" s="260"/>
      <c r="GE47" s="260"/>
      <c r="GF47" s="260"/>
      <c r="GG47" s="260"/>
      <c r="GH47" s="260"/>
      <c r="GI47" s="260"/>
      <c r="GJ47" s="260"/>
      <c r="GK47" s="260"/>
      <c r="GL47" s="260"/>
      <c r="GM47" s="260"/>
      <c r="GN47" s="260"/>
      <c r="GO47" s="260"/>
      <c r="GP47" s="260"/>
      <c r="GQ47" s="260"/>
      <c r="GR47" s="260"/>
      <c r="GS47" s="260"/>
      <c r="GT47" s="260"/>
      <c r="GU47" s="260"/>
      <c r="GV47" s="260"/>
      <c r="GW47" s="260"/>
      <c r="GX47" s="260"/>
      <c r="GY47" s="260"/>
      <c r="GZ47" s="260"/>
      <c r="HA47" s="260"/>
      <c r="HB47" s="260"/>
      <c r="HC47" s="260"/>
      <c r="HD47" s="260"/>
      <c r="HE47" s="260"/>
      <c r="HF47" s="260"/>
      <c r="HG47" s="260"/>
      <c r="HH47" s="260"/>
      <c r="HI47" s="260"/>
      <c r="HJ47" s="260"/>
      <c r="HK47" s="260"/>
      <c r="HL47" s="260"/>
      <c r="HM47" s="260"/>
      <c r="HN47" s="260"/>
      <c r="HO47" s="260"/>
      <c r="HP47" s="260"/>
      <c r="HQ47" s="260"/>
      <c r="HR47" s="260"/>
      <c r="HS47" s="260"/>
      <c r="HT47" s="260"/>
      <c r="HU47" s="260"/>
      <c r="HV47" s="260"/>
      <c r="HW47" s="260"/>
      <c r="HX47" s="260"/>
      <c r="HY47" s="260"/>
      <c r="HZ47" s="260"/>
      <c r="IA47" s="260"/>
      <c r="IB47" s="260"/>
      <c r="IC47" s="260"/>
      <c r="ID47" s="260"/>
      <c r="IE47" s="260"/>
      <c r="IF47" s="260"/>
      <c r="IG47" s="260"/>
      <c r="IH47" s="260"/>
      <c r="II47" s="260"/>
      <c r="IJ47" s="260"/>
      <c r="IK47" s="260"/>
      <c r="IL47" s="260"/>
      <c r="IM47" s="260"/>
      <c r="IN47" s="260"/>
      <c r="IO47" s="260"/>
      <c r="IP47" s="260"/>
      <c r="IQ47" s="260"/>
      <c r="IR47" s="260"/>
      <c r="IS47" s="260"/>
      <c r="IT47" s="260"/>
      <c r="IU47" s="260"/>
      <c r="IV47" s="260"/>
      <c r="IW47" s="260"/>
    </row>
    <row r="48" customFormat="false" ht="12.75" hidden="false" customHeight="false" outlineLevel="0" collapsed="false">
      <c r="A48" s="253" t="s">
        <v>233</v>
      </c>
      <c r="B48" s="273" t="s">
        <v>234</v>
      </c>
      <c r="C48" s="254"/>
      <c r="D48" s="274" t="n">
        <v>0</v>
      </c>
      <c r="E48" s="274" t="n">
        <v>0</v>
      </c>
      <c r="F48" s="274" t="n">
        <v>0</v>
      </c>
      <c r="G48" s="274" t="n">
        <v>0</v>
      </c>
      <c r="H48" s="274" t="n">
        <v>0</v>
      </c>
      <c r="I48" s="274" t="n">
        <v>0</v>
      </c>
      <c r="J48" s="274" t="n">
        <v>0</v>
      </c>
      <c r="K48" s="274" t="n">
        <v>0</v>
      </c>
      <c r="L48" s="274" t="n">
        <v>0</v>
      </c>
      <c r="M48" s="274" t="n">
        <v>0</v>
      </c>
      <c r="N48" s="274" t="n">
        <v>0</v>
      </c>
      <c r="O48" s="274" t="n">
        <v>0</v>
      </c>
      <c r="P48" s="274" t="n">
        <f aca="false">SUM(D48:O48)</f>
        <v>0</v>
      </c>
    </row>
    <row r="49" customFormat="false" ht="12.75" hidden="false" customHeight="false" outlineLevel="0" collapsed="false">
      <c r="A49" s="256"/>
      <c r="B49" s="266" t="s">
        <v>235</v>
      </c>
      <c r="C49" s="258"/>
      <c r="D49" s="275" t="n">
        <f aca="false">SUM(D48)</f>
        <v>0</v>
      </c>
      <c r="E49" s="275" t="n">
        <f aca="false">SUM(E48)</f>
        <v>0</v>
      </c>
      <c r="F49" s="275" t="n">
        <f aca="false">SUM(F48)</f>
        <v>0</v>
      </c>
      <c r="G49" s="275" t="n">
        <f aca="false">SUM(G48)</f>
        <v>0</v>
      </c>
      <c r="H49" s="275" t="n">
        <f aca="false">SUM(H48)</f>
        <v>0</v>
      </c>
      <c r="I49" s="275" t="n">
        <f aca="false">SUM(I48)</f>
        <v>0</v>
      </c>
      <c r="J49" s="275" t="n">
        <f aca="false">SUM(J48)</f>
        <v>0</v>
      </c>
      <c r="K49" s="275" t="n">
        <f aca="false">SUM(K48)</f>
        <v>0</v>
      </c>
      <c r="L49" s="275" t="n">
        <f aca="false">SUM(L48)</f>
        <v>0</v>
      </c>
      <c r="M49" s="275" t="n">
        <f aca="false">SUM(M48)</f>
        <v>0</v>
      </c>
      <c r="N49" s="275" t="n">
        <f aca="false">SUM(N48)</f>
        <v>0</v>
      </c>
      <c r="O49" s="275" t="n">
        <f aca="false">SUM(O48)</f>
        <v>0</v>
      </c>
      <c r="P49" s="275" t="n">
        <f aca="false">SUM(P48)</f>
        <v>0</v>
      </c>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260"/>
      <c r="BN49" s="260"/>
      <c r="BO49" s="260"/>
      <c r="BP49" s="260"/>
      <c r="BQ49" s="260"/>
      <c r="BR49" s="260"/>
      <c r="BS49" s="260"/>
      <c r="BT49" s="260"/>
      <c r="BU49" s="260"/>
      <c r="BV49" s="260"/>
      <c r="BW49" s="260"/>
      <c r="BX49" s="260"/>
      <c r="BY49" s="260"/>
      <c r="BZ49" s="260"/>
      <c r="CA49" s="260"/>
      <c r="CB49" s="260"/>
      <c r="CC49" s="260"/>
      <c r="CD49" s="260"/>
      <c r="CE49" s="260"/>
      <c r="CF49" s="260"/>
      <c r="CG49" s="260"/>
      <c r="CH49" s="260"/>
      <c r="CI49" s="260"/>
      <c r="CJ49" s="260"/>
      <c r="CK49" s="260"/>
      <c r="CL49" s="260"/>
      <c r="CM49" s="260"/>
      <c r="CN49" s="260"/>
      <c r="CO49" s="260"/>
      <c r="CP49" s="260"/>
      <c r="CQ49" s="260"/>
      <c r="CR49" s="260"/>
      <c r="CS49" s="260"/>
      <c r="CT49" s="260"/>
      <c r="CU49" s="260"/>
      <c r="CV49" s="260"/>
      <c r="CW49" s="260"/>
      <c r="CX49" s="260"/>
      <c r="CY49" s="260"/>
      <c r="CZ49" s="260"/>
      <c r="DA49" s="260"/>
      <c r="DB49" s="260"/>
      <c r="DC49" s="260"/>
      <c r="DD49" s="260"/>
      <c r="DE49" s="260"/>
      <c r="DF49" s="260"/>
      <c r="DG49" s="260"/>
      <c r="DH49" s="260"/>
      <c r="DI49" s="260"/>
      <c r="DJ49" s="260"/>
      <c r="DK49" s="260"/>
      <c r="DL49" s="260"/>
      <c r="DM49" s="260"/>
      <c r="DN49" s="260"/>
      <c r="DO49" s="260"/>
      <c r="DP49" s="260"/>
      <c r="DQ49" s="260"/>
      <c r="DR49" s="260"/>
      <c r="DS49" s="260"/>
      <c r="DT49" s="260"/>
      <c r="DU49" s="260"/>
      <c r="DV49" s="260"/>
      <c r="DW49" s="260"/>
      <c r="DX49" s="260"/>
      <c r="DY49" s="260"/>
      <c r="DZ49" s="260"/>
      <c r="EA49" s="260"/>
      <c r="EB49" s="260"/>
      <c r="EC49" s="260"/>
      <c r="ED49" s="260"/>
      <c r="EE49" s="260"/>
      <c r="EF49" s="260"/>
      <c r="EG49" s="260"/>
      <c r="EH49" s="260"/>
      <c r="EI49" s="260"/>
      <c r="EJ49" s="260"/>
      <c r="EK49" s="260"/>
      <c r="EL49" s="260"/>
      <c r="EM49" s="260"/>
      <c r="EN49" s="260"/>
      <c r="EO49" s="260"/>
      <c r="EP49" s="260"/>
      <c r="EQ49" s="260"/>
      <c r="ER49" s="260"/>
      <c r="ES49" s="260"/>
      <c r="ET49" s="260"/>
      <c r="EU49" s="260"/>
      <c r="EV49" s="260"/>
      <c r="EW49" s="260"/>
      <c r="EX49" s="260"/>
      <c r="EY49" s="260"/>
      <c r="EZ49" s="260"/>
      <c r="FA49" s="260"/>
      <c r="FB49" s="260"/>
      <c r="FC49" s="260"/>
      <c r="FD49" s="260"/>
      <c r="FE49" s="260"/>
      <c r="FF49" s="260"/>
      <c r="FG49" s="260"/>
      <c r="FH49" s="260"/>
      <c r="FI49" s="260"/>
      <c r="FJ49" s="260"/>
      <c r="FK49" s="260"/>
      <c r="FL49" s="260"/>
      <c r="FM49" s="260"/>
      <c r="FN49" s="260"/>
      <c r="FO49" s="260"/>
      <c r="FP49" s="260"/>
      <c r="FQ49" s="260"/>
      <c r="FR49" s="260"/>
      <c r="FS49" s="260"/>
      <c r="FT49" s="260"/>
      <c r="FU49" s="260"/>
      <c r="FV49" s="260"/>
      <c r="FW49" s="260"/>
      <c r="FX49" s="260"/>
      <c r="FY49" s="260"/>
      <c r="FZ49" s="260"/>
      <c r="GA49" s="260"/>
      <c r="GB49" s="260"/>
      <c r="GC49" s="260"/>
      <c r="GD49" s="260"/>
      <c r="GE49" s="260"/>
      <c r="GF49" s="260"/>
      <c r="GG49" s="260"/>
      <c r="GH49" s="260"/>
      <c r="GI49" s="260"/>
      <c r="GJ49" s="260"/>
      <c r="GK49" s="260"/>
      <c r="GL49" s="260"/>
      <c r="GM49" s="260"/>
      <c r="GN49" s="260"/>
      <c r="GO49" s="260"/>
      <c r="GP49" s="260"/>
      <c r="GQ49" s="260"/>
      <c r="GR49" s="260"/>
      <c r="GS49" s="260"/>
      <c r="GT49" s="260"/>
      <c r="GU49" s="260"/>
      <c r="GV49" s="260"/>
      <c r="GW49" s="260"/>
      <c r="GX49" s="260"/>
      <c r="GY49" s="260"/>
      <c r="GZ49" s="260"/>
      <c r="HA49" s="260"/>
      <c r="HB49" s="260"/>
      <c r="HC49" s="260"/>
      <c r="HD49" s="260"/>
      <c r="HE49" s="260"/>
      <c r="HF49" s="260"/>
      <c r="HG49" s="260"/>
      <c r="HH49" s="260"/>
      <c r="HI49" s="260"/>
      <c r="HJ49" s="260"/>
      <c r="HK49" s="260"/>
      <c r="HL49" s="260"/>
      <c r="HM49" s="260"/>
      <c r="HN49" s="260"/>
      <c r="HO49" s="260"/>
      <c r="HP49" s="260"/>
      <c r="HQ49" s="260"/>
      <c r="HR49" s="260"/>
      <c r="HS49" s="260"/>
      <c r="HT49" s="260"/>
      <c r="HU49" s="260"/>
      <c r="HV49" s="260"/>
      <c r="HW49" s="260"/>
      <c r="HX49" s="260"/>
      <c r="HY49" s="260"/>
      <c r="HZ49" s="260"/>
      <c r="IA49" s="260"/>
      <c r="IB49" s="260"/>
      <c r="IC49" s="260"/>
      <c r="ID49" s="260"/>
      <c r="IE49" s="260"/>
      <c r="IF49" s="260"/>
      <c r="IG49" s="260"/>
      <c r="IH49" s="260"/>
      <c r="II49" s="260"/>
      <c r="IJ49" s="260"/>
      <c r="IK49" s="260"/>
      <c r="IL49" s="260"/>
      <c r="IM49" s="260"/>
      <c r="IN49" s="260"/>
      <c r="IO49" s="260"/>
      <c r="IP49" s="260"/>
      <c r="IQ49" s="260"/>
      <c r="IR49" s="260"/>
      <c r="IS49" s="260"/>
      <c r="IT49" s="260"/>
      <c r="IU49" s="260"/>
      <c r="IV49" s="260"/>
      <c r="IW49" s="260"/>
    </row>
    <row r="50" customFormat="false" ht="12.75" hidden="false" customHeight="false" outlineLevel="0" collapsed="false">
      <c r="A50" s="253" t="s">
        <v>236</v>
      </c>
      <c r="B50" s="273" t="s">
        <v>237</v>
      </c>
      <c r="C50" s="254"/>
      <c r="D50" s="270" t="n">
        <v>0</v>
      </c>
      <c r="E50" s="270" t="n">
        <v>0</v>
      </c>
      <c r="F50" s="270" t="n">
        <v>0</v>
      </c>
      <c r="G50" s="270" t="n">
        <v>0</v>
      </c>
      <c r="H50" s="270" t="n">
        <v>0</v>
      </c>
      <c r="I50" s="270" t="n">
        <v>0</v>
      </c>
      <c r="J50" s="270" t="n">
        <v>0</v>
      </c>
      <c r="K50" s="270" t="n">
        <v>0</v>
      </c>
      <c r="L50" s="270" t="n">
        <v>0</v>
      </c>
      <c r="M50" s="270" t="n">
        <v>0</v>
      </c>
      <c r="N50" s="270" t="n">
        <v>0</v>
      </c>
      <c r="O50" s="270" t="n">
        <v>0</v>
      </c>
      <c r="P50" s="270" t="n">
        <f aca="false">SUM(D50:O50)</f>
        <v>0</v>
      </c>
    </row>
    <row r="51" customFormat="false" ht="12.75" hidden="false" customHeight="false" outlineLevel="0" collapsed="false">
      <c r="A51" s="253" t="s">
        <v>238</v>
      </c>
      <c r="B51" s="273" t="s">
        <v>239</v>
      </c>
      <c r="C51" s="254"/>
      <c r="D51" s="270" t="n">
        <v>0</v>
      </c>
      <c r="E51" s="270" t="n">
        <v>0</v>
      </c>
      <c r="F51" s="270" t="n">
        <v>0</v>
      </c>
      <c r="G51" s="270" t="n">
        <v>0</v>
      </c>
      <c r="H51" s="270" t="n">
        <v>0</v>
      </c>
      <c r="I51" s="270" t="n">
        <v>0</v>
      </c>
      <c r="J51" s="270" t="n">
        <v>0</v>
      </c>
      <c r="K51" s="270" t="n">
        <v>0</v>
      </c>
      <c r="L51" s="270" t="n">
        <v>0</v>
      </c>
      <c r="M51" s="270" t="n">
        <v>0</v>
      </c>
      <c r="N51" s="270" t="n">
        <v>0</v>
      </c>
      <c r="O51" s="270" t="n">
        <v>0</v>
      </c>
      <c r="P51" s="270" t="n">
        <f aca="false">SUM(D51:O51)</f>
        <v>0</v>
      </c>
    </row>
    <row r="52" customFormat="false" ht="12.75" hidden="false" customHeight="false" outlineLevel="0" collapsed="false">
      <c r="A52" s="253" t="s">
        <v>240</v>
      </c>
      <c r="B52" s="273" t="s">
        <v>241</v>
      </c>
      <c r="C52" s="254"/>
      <c r="D52" s="270" t="n">
        <v>0</v>
      </c>
      <c r="E52" s="270" t="n">
        <v>0</v>
      </c>
      <c r="F52" s="270" t="n">
        <v>0</v>
      </c>
      <c r="G52" s="270" t="n">
        <v>0</v>
      </c>
      <c r="H52" s="270" t="n">
        <v>0</v>
      </c>
      <c r="I52" s="270" t="n">
        <v>0</v>
      </c>
      <c r="J52" s="270" t="n">
        <v>0</v>
      </c>
      <c r="K52" s="270" t="n">
        <v>0</v>
      </c>
      <c r="L52" s="270" t="n">
        <v>0</v>
      </c>
      <c r="M52" s="270" t="n">
        <v>0</v>
      </c>
      <c r="N52" s="270" t="n">
        <v>0</v>
      </c>
      <c r="O52" s="270" t="n">
        <v>0</v>
      </c>
      <c r="P52" s="270" t="n">
        <f aca="false">SUM(D52:O52)</f>
        <v>0</v>
      </c>
    </row>
    <row r="53" customFormat="false" ht="12.75" hidden="false" customHeight="false" outlineLevel="0" collapsed="false">
      <c r="A53" s="253" t="s">
        <v>242</v>
      </c>
      <c r="B53" s="273" t="s">
        <v>243</v>
      </c>
      <c r="C53" s="254"/>
      <c r="D53" s="270" t="n">
        <v>0</v>
      </c>
      <c r="E53" s="270" t="n">
        <v>0</v>
      </c>
      <c r="F53" s="270" t="n">
        <v>0</v>
      </c>
      <c r="G53" s="270" t="n">
        <v>0</v>
      </c>
      <c r="H53" s="270" t="n">
        <v>0</v>
      </c>
      <c r="I53" s="270" t="n">
        <v>0</v>
      </c>
      <c r="J53" s="270" t="n">
        <v>0</v>
      </c>
      <c r="K53" s="270" t="n">
        <v>0</v>
      </c>
      <c r="L53" s="270" t="n">
        <v>0</v>
      </c>
      <c r="M53" s="270" t="n">
        <v>0</v>
      </c>
      <c r="N53" s="270" t="n">
        <v>0</v>
      </c>
      <c r="O53" s="270" t="n">
        <v>0</v>
      </c>
      <c r="P53" s="270" t="n">
        <f aca="false">SUM(D53:O53)</f>
        <v>0</v>
      </c>
    </row>
    <row r="54" customFormat="false" ht="12.75" hidden="false" customHeight="false" outlineLevel="0" collapsed="false">
      <c r="A54" s="253" t="s">
        <v>244</v>
      </c>
      <c r="B54" s="273" t="s">
        <v>245</v>
      </c>
      <c r="C54" s="254"/>
      <c r="D54" s="270" t="n">
        <v>0</v>
      </c>
      <c r="E54" s="270" t="n">
        <v>0</v>
      </c>
      <c r="F54" s="270" t="n">
        <v>0</v>
      </c>
      <c r="G54" s="270" t="n">
        <v>0</v>
      </c>
      <c r="H54" s="270" t="n">
        <v>0</v>
      </c>
      <c r="I54" s="270" t="n">
        <v>0</v>
      </c>
      <c r="J54" s="270" t="n">
        <v>0</v>
      </c>
      <c r="K54" s="270" t="n">
        <v>0</v>
      </c>
      <c r="L54" s="270" t="n">
        <v>0</v>
      </c>
      <c r="M54" s="270" t="n">
        <v>0</v>
      </c>
      <c r="N54" s="270" t="n">
        <v>0</v>
      </c>
      <c r="O54" s="270" t="n">
        <v>0</v>
      </c>
      <c r="P54" s="270" t="n">
        <f aca="false">SUM(D54:O54)</f>
        <v>0</v>
      </c>
    </row>
    <row r="55" customFormat="false" ht="12.75" hidden="false" customHeight="false" outlineLevel="0" collapsed="false">
      <c r="A55" s="253" t="s">
        <v>246</v>
      </c>
      <c r="B55" s="273" t="s">
        <v>247</v>
      </c>
      <c r="C55" s="254"/>
      <c r="D55" s="270" t="n">
        <v>0</v>
      </c>
      <c r="E55" s="270" t="n">
        <v>0</v>
      </c>
      <c r="F55" s="270" t="n">
        <v>0</v>
      </c>
      <c r="G55" s="270" t="n">
        <v>0</v>
      </c>
      <c r="H55" s="270" t="n">
        <v>0</v>
      </c>
      <c r="I55" s="270" t="n">
        <v>0</v>
      </c>
      <c r="J55" s="270" t="n">
        <v>0</v>
      </c>
      <c r="K55" s="270" t="n">
        <v>0</v>
      </c>
      <c r="L55" s="270" t="n">
        <v>0</v>
      </c>
      <c r="M55" s="270" t="n">
        <v>0</v>
      </c>
      <c r="N55" s="270" t="n">
        <v>0</v>
      </c>
      <c r="O55" s="270" t="n">
        <v>0</v>
      </c>
      <c r="P55" s="270" t="n">
        <f aca="false">SUM(D55:O55)</f>
        <v>0</v>
      </c>
    </row>
    <row r="56" customFormat="false" ht="12.75" hidden="false" customHeight="false" outlineLevel="0" collapsed="false">
      <c r="A56" s="253" t="s">
        <v>248</v>
      </c>
      <c r="B56" s="273" t="s">
        <v>249</v>
      </c>
      <c r="C56" s="254"/>
      <c r="D56" s="270" t="n">
        <v>0</v>
      </c>
      <c r="E56" s="270" t="n">
        <v>0</v>
      </c>
      <c r="F56" s="270" t="n">
        <v>0</v>
      </c>
      <c r="G56" s="270" t="n">
        <v>0</v>
      </c>
      <c r="H56" s="270" t="n">
        <v>0</v>
      </c>
      <c r="I56" s="270" t="n">
        <v>0</v>
      </c>
      <c r="J56" s="270" t="n">
        <v>0</v>
      </c>
      <c r="K56" s="270" t="n">
        <v>0</v>
      </c>
      <c r="L56" s="270" t="n">
        <v>0</v>
      </c>
      <c r="M56" s="270" t="n">
        <v>0</v>
      </c>
      <c r="N56" s="270" t="n">
        <v>0</v>
      </c>
      <c r="O56" s="270" t="n">
        <v>0</v>
      </c>
      <c r="P56" s="270" t="n">
        <f aca="false">SUM(D56:O56)</f>
        <v>0</v>
      </c>
    </row>
    <row r="57" customFormat="false" ht="12.75" hidden="false" customHeight="false" outlineLevel="0" collapsed="false">
      <c r="A57" s="253" t="s">
        <v>250</v>
      </c>
      <c r="B57" s="254" t="s">
        <v>251</v>
      </c>
      <c r="C57" s="254"/>
      <c r="D57" s="265" t="n">
        <f aca="false">+'CC 103820 - Headcount'!C202</f>
        <v>0</v>
      </c>
      <c r="E57" s="265" t="n">
        <f aca="false">+'CC 103820 - Headcount'!D202</f>
        <v>0</v>
      </c>
      <c r="F57" s="265" t="n">
        <f aca="false">+'CC 103820 - Headcount'!E202</f>
        <v>0</v>
      </c>
      <c r="G57" s="265" t="n">
        <f aca="false">+'CC 103820 - Headcount'!F202</f>
        <v>0</v>
      </c>
      <c r="H57" s="265" t="n">
        <f aca="false">+'CC 103820 - Headcount'!G202</f>
        <v>0</v>
      </c>
      <c r="I57" s="265" t="n">
        <f aca="false">+'CC 103820 - Headcount'!H202</f>
        <v>0</v>
      </c>
      <c r="J57" s="265" t="n">
        <f aca="false">+'CC 103820 - Headcount'!I202</f>
        <v>0</v>
      </c>
      <c r="K57" s="265" t="n">
        <f aca="false">+'CC 103820 - Headcount'!J202</f>
        <v>0</v>
      </c>
      <c r="L57" s="265" t="n">
        <f aca="false">+'CC 103820 - Headcount'!K202</f>
        <v>0</v>
      </c>
      <c r="M57" s="265" t="n">
        <f aca="false">+'CC 103820 - Headcount'!L202</f>
        <v>0</v>
      </c>
      <c r="N57" s="265" t="n">
        <f aca="false">+'CC 103820 - Headcount'!M202</f>
        <v>0</v>
      </c>
      <c r="O57" s="265" t="n">
        <f aca="false">+'CC 103820 - Headcount'!N202</f>
        <v>0</v>
      </c>
      <c r="P57" s="265" t="n">
        <f aca="false">SUM(D57:O57)</f>
        <v>0</v>
      </c>
    </row>
    <row r="58" customFormat="false" ht="12.75" hidden="false" customHeight="false" outlineLevel="0" collapsed="false">
      <c r="A58" s="256"/>
      <c r="B58" s="266" t="s">
        <v>252</v>
      </c>
      <c r="C58" s="258"/>
      <c r="D58" s="275" t="n">
        <f aca="false">SUM(D50:D57)</f>
        <v>0</v>
      </c>
      <c r="E58" s="275" t="n">
        <f aca="false">SUM(E50:E57)</f>
        <v>0</v>
      </c>
      <c r="F58" s="275" t="n">
        <f aca="false">SUM(F50:F57)</f>
        <v>0</v>
      </c>
      <c r="G58" s="275" t="n">
        <f aca="false">SUM(G50:G57)</f>
        <v>0</v>
      </c>
      <c r="H58" s="275" t="n">
        <f aca="false">SUM(H50:H57)</f>
        <v>0</v>
      </c>
      <c r="I58" s="275" t="n">
        <f aca="false">SUM(I50:I57)</f>
        <v>0</v>
      </c>
      <c r="J58" s="275" t="n">
        <f aca="false">SUM(J50:J57)</f>
        <v>0</v>
      </c>
      <c r="K58" s="275" t="n">
        <f aca="false">SUM(K50:K57)</f>
        <v>0</v>
      </c>
      <c r="L58" s="275" t="n">
        <f aca="false">SUM(L50:L57)</f>
        <v>0</v>
      </c>
      <c r="M58" s="275" t="n">
        <f aca="false">SUM(M50:M57)</f>
        <v>0</v>
      </c>
      <c r="N58" s="275" t="n">
        <f aca="false">SUM(N50:N57)</f>
        <v>0</v>
      </c>
      <c r="O58" s="275" t="n">
        <f aca="false">SUM(O50:O57)</f>
        <v>0</v>
      </c>
      <c r="P58" s="275" t="n">
        <f aca="false">SUM(P50:P57)</f>
        <v>0</v>
      </c>
      <c r="Q58" s="260"/>
      <c r="R58" s="260"/>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260"/>
      <c r="AP58" s="260"/>
      <c r="AQ58" s="260"/>
      <c r="AR58" s="260"/>
      <c r="AS58" s="260"/>
      <c r="AT58" s="260"/>
      <c r="AU58" s="260"/>
      <c r="AV58" s="260"/>
      <c r="AW58" s="260"/>
      <c r="AX58" s="260"/>
      <c r="AY58" s="260"/>
      <c r="AZ58" s="260"/>
      <c r="BA58" s="260"/>
      <c r="BB58" s="260"/>
      <c r="BC58" s="260"/>
      <c r="BD58" s="260"/>
      <c r="BE58" s="260"/>
      <c r="BF58" s="260"/>
      <c r="BG58" s="260"/>
      <c r="BH58" s="260"/>
      <c r="BI58" s="260"/>
      <c r="BJ58" s="260"/>
      <c r="BK58" s="260"/>
      <c r="BL58" s="260"/>
      <c r="BM58" s="260"/>
      <c r="BN58" s="260"/>
      <c r="BO58" s="260"/>
      <c r="BP58" s="260"/>
      <c r="BQ58" s="260"/>
      <c r="BR58" s="260"/>
      <c r="BS58" s="260"/>
      <c r="BT58" s="260"/>
      <c r="BU58" s="260"/>
      <c r="BV58" s="260"/>
      <c r="BW58" s="260"/>
      <c r="BX58" s="260"/>
      <c r="BY58" s="260"/>
      <c r="BZ58" s="260"/>
      <c r="CA58" s="260"/>
      <c r="CB58" s="260"/>
      <c r="CC58" s="260"/>
      <c r="CD58" s="260"/>
      <c r="CE58" s="260"/>
      <c r="CF58" s="260"/>
      <c r="CG58" s="260"/>
      <c r="CH58" s="260"/>
      <c r="CI58" s="260"/>
      <c r="CJ58" s="260"/>
      <c r="CK58" s="260"/>
      <c r="CL58" s="260"/>
      <c r="CM58" s="260"/>
      <c r="CN58" s="260"/>
      <c r="CO58" s="260"/>
      <c r="CP58" s="260"/>
      <c r="CQ58" s="260"/>
      <c r="CR58" s="260"/>
      <c r="CS58" s="260"/>
      <c r="CT58" s="260"/>
      <c r="CU58" s="260"/>
      <c r="CV58" s="260"/>
      <c r="CW58" s="260"/>
      <c r="CX58" s="260"/>
      <c r="CY58" s="260"/>
      <c r="CZ58" s="260"/>
      <c r="DA58" s="260"/>
      <c r="DB58" s="260"/>
      <c r="DC58" s="260"/>
      <c r="DD58" s="260"/>
      <c r="DE58" s="260"/>
      <c r="DF58" s="260"/>
      <c r="DG58" s="260"/>
      <c r="DH58" s="260"/>
      <c r="DI58" s="260"/>
      <c r="DJ58" s="260"/>
      <c r="DK58" s="260"/>
      <c r="DL58" s="260"/>
      <c r="DM58" s="260"/>
      <c r="DN58" s="260"/>
      <c r="DO58" s="260"/>
      <c r="DP58" s="260"/>
      <c r="DQ58" s="260"/>
      <c r="DR58" s="260"/>
      <c r="DS58" s="260"/>
      <c r="DT58" s="260"/>
      <c r="DU58" s="260"/>
      <c r="DV58" s="260"/>
      <c r="DW58" s="260"/>
      <c r="DX58" s="260"/>
      <c r="DY58" s="260"/>
      <c r="DZ58" s="260"/>
      <c r="EA58" s="260"/>
      <c r="EB58" s="260"/>
      <c r="EC58" s="260"/>
      <c r="ED58" s="260"/>
      <c r="EE58" s="260"/>
      <c r="EF58" s="260"/>
      <c r="EG58" s="260"/>
      <c r="EH58" s="260"/>
      <c r="EI58" s="260"/>
      <c r="EJ58" s="260"/>
      <c r="EK58" s="260"/>
      <c r="EL58" s="260"/>
      <c r="EM58" s="260"/>
      <c r="EN58" s="260"/>
      <c r="EO58" s="260"/>
      <c r="EP58" s="260"/>
      <c r="EQ58" s="260"/>
      <c r="ER58" s="260"/>
      <c r="ES58" s="260"/>
      <c r="ET58" s="260"/>
      <c r="EU58" s="260"/>
      <c r="EV58" s="260"/>
      <c r="EW58" s="260"/>
      <c r="EX58" s="260"/>
      <c r="EY58" s="260"/>
      <c r="EZ58" s="260"/>
      <c r="FA58" s="260"/>
      <c r="FB58" s="260"/>
      <c r="FC58" s="260"/>
      <c r="FD58" s="260"/>
      <c r="FE58" s="260"/>
      <c r="FF58" s="260"/>
      <c r="FG58" s="260"/>
      <c r="FH58" s="260"/>
      <c r="FI58" s="260"/>
      <c r="FJ58" s="260"/>
      <c r="FK58" s="260"/>
      <c r="FL58" s="260"/>
      <c r="FM58" s="260"/>
      <c r="FN58" s="260"/>
      <c r="FO58" s="260"/>
      <c r="FP58" s="260"/>
      <c r="FQ58" s="260"/>
      <c r="FR58" s="260"/>
      <c r="FS58" s="260"/>
      <c r="FT58" s="260"/>
      <c r="FU58" s="260"/>
      <c r="FV58" s="260"/>
      <c r="FW58" s="260"/>
      <c r="FX58" s="260"/>
      <c r="FY58" s="260"/>
      <c r="FZ58" s="260"/>
      <c r="GA58" s="260"/>
      <c r="GB58" s="260"/>
      <c r="GC58" s="260"/>
      <c r="GD58" s="260"/>
      <c r="GE58" s="260"/>
      <c r="GF58" s="260"/>
      <c r="GG58" s="260"/>
      <c r="GH58" s="260"/>
      <c r="GI58" s="260"/>
      <c r="GJ58" s="260"/>
      <c r="GK58" s="260"/>
      <c r="GL58" s="260"/>
      <c r="GM58" s="260"/>
      <c r="GN58" s="260"/>
      <c r="GO58" s="260"/>
      <c r="GP58" s="260"/>
      <c r="GQ58" s="260"/>
      <c r="GR58" s="260"/>
      <c r="GS58" s="260"/>
      <c r="GT58" s="260"/>
      <c r="GU58" s="260"/>
      <c r="GV58" s="260"/>
      <c r="GW58" s="260"/>
      <c r="GX58" s="260"/>
      <c r="GY58" s="260"/>
      <c r="GZ58" s="260"/>
      <c r="HA58" s="260"/>
      <c r="HB58" s="260"/>
      <c r="HC58" s="260"/>
      <c r="HD58" s="260"/>
      <c r="HE58" s="260"/>
      <c r="HF58" s="260"/>
      <c r="HG58" s="260"/>
      <c r="HH58" s="260"/>
      <c r="HI58" s="260"/>
      <c r="HJ58" s="260"/>
      <c r="HK58" s="260"/>
      <c r="HL58" s="260"/>
      <c r="HM58" s="260"/>
      <c r="HN58" s="260"/>
      <c r="HO58" s="260"/>
      <c r="HP58" s="260"/>
      <c r="HQ58" s="260"/>
      <c r="HR58" s="260"/>
      <c r="HS58" s="260"/>
      <c r="HT58" s="260"/>
      <c r="HU58" s="260"/>
      <c r="HV58" s="260"/>
      <c r="HW58" s="260"/>
      <c r="HX58" s="260"/>
      <c r="HY58" s="260"/>
      <c r="HZ58" s="260"/>
      <c r="IA58" s="260"/>
      <c r="IB58" s="260"/>
      <c r="IC58" s="260"/>
      <c r="ID58" s="260"/>
      <c r="IE58" s="260"/>
      <c r="IF58" s="260"/>
      <c r="IG58" s="260"/>
      <c r="IH58" s="260"/>
      <c r="II58" s="260"/>
      <c r="IJ58" s="260"/>
      <c r="IK58" s="260"/>
      <c r="IL58" s="260"/>
      <c r="IM58" s="260"/>
      <c r="IN58" s="260"/>
      <c r="IO58" s="260"/>
      <c r="IP58" s="260"/>
      <c r="IQ58" s="260"/>
      <c r="IR58" s="260"/>
      <c r="IS58" s="260"/>
      <c r="IT58" s="260"/>
      <c r="IU58" s="260"/>
      <c r="IV58" s="260"/>
      <c r="IW58" s="260"/>
    </row>
    <row r="59" customFormat="false" ht="12.75" hidden="false" customHeight="false" outlineLevel="0" collapsed="false">
      <c r="A59" s="253" t="s">
        <v>253</v>
      </c>
      <c r="B59" s="273" t="s">
        <v>254</v>
      </c>
      <c r="C59" s="254"/>
      <c r="D59" s="270" t="n">
        <v>0</v>
      </c>
      <c r="E59" s="270" t="n">
        <v>0</v>
      </c>
      <c r="F59" s="270" t="n">
        <v>0</v>
      </c>
      <c r="G59" s="270" t="n">
        <v>0</v>
      </c>
      <c r="H59" s="270" t="n">
        <v>0</v>
      </c>
      <c r="I59" s="270" t="n">
        <v>0</v>
      </c>
      <c r="J59" s="270" t="n">
        <v>0</v>
      </c>
      <c r="K59" s="270" t="n">
        <v>0</v>
      </c>
      <c r="L59" s="270" t="n">
        <v>0</v>
      </c>
      <c r="M59" s="270" t="n">
        <v>0</v>
      </c>
      <c r="N59" s="270" t="n">
        <v>0</v>
      </c>
      <c r="O59" s="270" t="n">
        <v>0</v>
      </c>
      <c r="P59" s="270" t="n">
        <f aca="false">SUM(D59:O59)</f>
        <v>0</v>
      </c>
    </row>
    <row r="60" customFormat="false" ht="12.75" hidden="false" customHeight="false" outlineLevel="0" collapsed="false">
      <c r="A60" s="253" t="s">
        <v>255</v>
      </c>
      <c r="B60" s="254" t="s">
        <v>256</v>
      </c>
      <c r="C60" s="254"/>
      <c r="D60" s="263" t="n">
        <f aca="false">+Input!$F$9*'CC 103820 - Headcount'!C47</f>
        <v>0</v>
      </c>
      <c r="E60" s="263" t="n">
        <f aca="false">+Input!$F$9*'CC 103820 - Headcount'!D47</f>
        <v>0</v>
      </c>
      <c r="F60" s="263" t="n">
        <f aca="false">+Input!$F$9*'CC 103820 - Headcount'!E47</f>
        <v>0</v>
      </c>
      <c r="G60" s="263" t="n">
        <f aca="false">+Input!$F$9*'CC 103820 - Headcount'!F47</f>
        <v>0</v>
      </c>
      <c r="H60" s="263" t="n">
        <f aca="false">+Input!$F$9*'CC 103820 - Headcount'!G47</f>
        <v>0</v>
      </c>
      <c r="I60" s="263" t="n">
        <f aca="false">+Input!$F$9*'CC 103820 - Headcount'!H47</f>
        <v>0</v>
      </c>
      <c r="J60" s="263" t="n">
        <f aca="false">+Input!$F$9*'CC 103820 - Headcount'!I47</f>
        <v>0</v>
      </c>
      <c r="K60" s="263" t="n">
        <f aca="false">+Input!$F$9*'CC 103820 - Headcount'!J47</f>
        <v>0</v>
      </c>
      <c r="L60" s="263" t="n">
        <f aca="false">+Input!$F$9*'CC 103820 - Headcount'!K47</f>
        <v>0</v>
      </c>
      <c r="M60" s="263" t="n">
        <f aca="false">+Input!$F$9*'CC 103820 - Headcount'!L47</f>
        <v>0</v>
      </c>
      <c r="N60" s="263" t="n">
        <f aca="false">+Input!$F$9*'CC 103820 - Headcount'!M47</f>
        <v>0</v>
      </c>
      <c r="O60" s="263" t="n">
        <f aca="false">+Input!$F$9*'CC 103820 - Headcount'!N47</f>
        <v>0</v>
      </c>
      <c r="P60" s="263" t="n">
        <f aca="false">SUM(D60:O60)</f>
        <v>0</v>
      </c>
    </row>
    <row r="61" customFormat="false" ht="12.75" hidden="false" customHeight="false" outlineLevel="0" collapsed="false">
      <c r="A61" s="253" t="s">
        <v>257</v>
      </c>
      <c r="B61" s="269" t="s">
        <v>258</v>
      </c>
      <c r="C61" s="254"/>
      <c r="D61" s="270" t="n">
        <v>0</v>
      </c>
      <c r="E61" s="270" t="n">
        <v>0</v>
      </c>
      <c r="F61" s="270" t="n">
        <v>0</v>
      </c>
      <c r="G61" s="270" t="n">
        <v>0</v>
      </c>
      <c r="H61" s="270" t="n">
        <v>0</v>
      </c>
      <c r="I61" s="270" t="n">
        <v>0</v>
      </c>
      <c r="J61" s="270" t="n">
        <v>0</v>
      </c>
      <c r="K61" s="270" t="n">
        <v>0</v>
      </c>
      <c r="L61" s="270" t="n">
        <v>0</v>
      </c>
      <c r="M61" s="270" t="n">
        <v>0</v>
      </c>
      <c r="N61" s="270" t="n">
        <v>0</v>
      </c>
      <c r="O61" s="270" t="n">
        <v>0</v>
      </c>
      <c r="P61" s="270" t="n">
        <f aca="false">SUM(D61:O61)</f>
        <v>0</v>
      </c>
    </row>
    <row r="62" customFormat="false" ht="12.75" hidden="false" customHeight="false" outlineLevel="0" collapsed="false">
      <c r="A62" s="253" t="s">
        <v>259</v>
      </c>
      <c r="B62" s="269" t="s">
        <v>260</v>
      </c>
      <c r="C62" s="254"/>
      <c r="D62" s="270" t="n">
        <v>0</v>
      </c>
      <c r="E62" s="270" t="n">
        <v>0</v>
      </c>
      <c r="F62" s="270" t="n">
        <v>0</v>
      </c>
      <c r="G62" s="270" t="n">
        <v>0</v>
      </c>
      <c r="H62" s="270" t="n">
        <v>0</v>
      </c>
      <c r="I62" s="270" t="n">
        <v>0</v>
      </c>
      <c r="J62" s="270" t="n">
        <v>0</v>
      </c>
      <c r="K62" s="270" t="n">
        <v>0</v>
      </c>
      <c r="L62" s="270" t="n">
        <v>0</v>
      </c>
      <c r="M62" s="270" t="n">
        <v>0</v>
      </c>
      <c r="N62" s="270" t="n">
        <v>0</v>
      </c>
      <c r="O62" s="270" t="n">
        <v>0</v>
      </c>
      <c r="P62" s="270" t="n">
        <f aca="false">SUM(D62:O62)</f>
        <v>0</v>
      </c>
    </row>
    <row r="63" customFormat="false" ht="12.75" hidden="false" customHeight="false" outlineLevel="0" collapsed="false">
      <c r="A63" s="253" t="s">
        <v>261</v>
      </c>
      <c r="B63" s="254" t="s">
        <v>262</v>
      </c>
      <c r="C63" s="254"/>
      <c r="D63" s="265" t="n">
        <f aca="false">+Input!$F$10*'CC 103820 - Headcount'!C47</f>
        <v>0</v>
      </c>
      <c r="E63" s="265" t="n">
        <f aca="false">+Input!$F$10*'CC 103820 - Headcount'!D47</f>
        <v>0</v>
      </c>
      <c r="F63" s="265" t="n">
        <f aca="false">+Input!$F$10*'CC 103820 - Headcount'!E47</f>
        <v>0</v>
      </c>
      <c r="G63" s="265" t="n">
        <f aca="false">+Input!$F$10*'CC 103820 - Headcount'!F47</f>
        <v>0</v>
      </c>
      <c r="H63" s="265" t="n">
        <f aca="false">+Input!$F$10*'CC 103820 - Headcount'!G47</f>
        <v>0</v>
      </c>
      <c r="I63" s="265" t="n">
        <f aca="false">+Input!$F$10*'CC 103820 - Headcount'!H47</f>
        <v>0</v>
      </c>
      <c r="J63" s="265" t="n">
        <f aca="false">+Input!$F$10*'CC 103820 - Headcount'!I47</f>
        <v>0</v>
      </c>
      <c r="K63" s="265" t="n">
        <f aca="false">+Input!$F$10*'CC 103820 - Headcount'!J47</f>
        <v>0</v>
      </c>
      <c r="L63" s="265" t="n">
        <f aca="false">+Input!$F$10*'CC 103820 - Headcount'!K47</f>
        <v>0</v>
      </c>
      <c r="M63" s="265" t="n">
        <f aca="false">+Input!$F$10*'CC 103820 - Headcount'!L47</f>
        <v>0</v>
      </c>
      <c r="N63" s="265" t="n">
        <f aca="false">+Input!$F$10*'CC 103820 - Headcount'!M47</f>
        <v>0</v>
      </c>
      <c r="O63" s="265" t="n">
        <f aca="false">+Input!$F$10*'CC 103820 - Headcount'!N47</f>
        <v>0</v>
      </c>
      <c r="P63" s="265" t="n">
        <f aca="false">SUM(D63:O63)</f>
        <v>0</v>
      </c>
    </row>
    <row r="64" customFormat="false" ht="12.75" hidden="false" customHeight="false" outlineLevel="0" collapsed="false">
      <c r="A64" s="256"/>
      <c r="B64" s="266" t="s">
        <v>263</v>
      </c>
      <c r="C64" s="258"/>
      <c r="D64" s="275" t="n">
        <f aca="false">SUM(D59:D63)</f>
        <v>0</v>
      </c>
      <c r="E64" s="275" t="n">
        <f aca="false">SUM(E59:E63)</f>
        <v>0</v>
      </c>
      <c r="F64" s="275" t="n">
        <f aca="false">SUM(F59:F63)</f>
        <v>0</v>
      </c>
      <c r="G64" s="275" t="n">
        <f aca="false">SUM(G59:G63)</f>
        <v>0</v>
      </c>
      <c r="H64" s="275" t="n">
        <f aca="false">SUM(H59:H63)</f>
        <v>0</v>
      </c>
      <c r="I64" s="275" t="n">
        <f aca="false">SUM(I59:I63)</f>
        <v>0</v>
      </c>
      <c r="J64" s="275" t="n">
        <f aca="false">SUM(J59:J63)</f>
        <v>0</v>
      </c>
      <c r="K64" s="275" t="n">
        <f aca="false">SUM(K59:K63)</f>
        <v>0</v>
      </c>
      <c r="L64" s="275" t="n">
        <f aca="false">SUM(L59:L63)</f>
        <v>0</v>
      </c>
      <c r="M64" s="275" t="n">
        <f aca="false">SUM(M59:M63)</f>
        <v>0</v>
      </c>
      <c r="N64" s="275" t="n">
        <f aca="false">SUM(N59:N63)</f>
        <v>0</v>
      </c>
      <c r="O64" s="275" t="n">
        <f aca="false">SUM(O59:O63)</f>
        <v>0</v>
      </c>
      <c r="P64" s="275" t="n">
        <f aca="false">SUM(P59:P63)</f>
        <v>0</v>
      </c>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260"/>
      <c r="AV64" s="260"/>
      <c r="AW64" s="260"/>
      <c r="AX64" s="260"/>
      <c r="AY64" s="260"/>
      <c r="AZ64" s="260"/>
      <c r="BA64" s="260"/>
      <c r="BB64" s="260"/>
      <c r="BC64" s="260"/>
      <c r="BD64" s="260"/>
      <c r="BE64" s="260"/>
      <c r="BF64" s="260"/>
      <c r="BG64" s="260"/>
      <c r="BH64" s="260"/>
      <c r="BI64" s="260"/>
      <c r="BJ64" s="260"/>
      <c r="BK64" s="260"/>
      <c r="BL64" s="260"/>
      <c r="BM64" s="260"/>
      <c r="BN64" s="260"/>
      <c r="BO64" s="260"/>
      <c r="BP64" s="260"/>
      <c r="BQ64" s="260"/>
      <c r="BR64" s="260"/>
      <c r="BS64" s="260"/>
      <c r="BT64" s="260"/>
      <c r="BU64" s="260"/>
      <c r="BV64" s="260"/>
      <c r="BW64" s="260"/>
      <c r="BX64" s="260"/>
      <c r="BY64" s="260"/>
      <c r="BZ64" s="260"/>
      <c r="CA64" s="260"/>
      <c r="CB64" s="260"/>
      <c r="CC64" s="260"/>
      <c r="CD64" s="260"/>
      <c r="CE64" s="260"/>
      <c r="CF64" s="260"/>
      <c r="CG64" s="260"/>
      <c r="CH64" s="260"/>
      <c r="CI64" s="260"/>
      <c r="CJ64" s="260"/>
      <c r="CK64" s="260"/>
      <c r="CL64" s="260"/>
      <c r="CM64" s="260"/>
      <c r="CN64" s="260"/>
      <c r="CO64" s="260"/>
      <c r="CP64" s="260"/>
      <c r="CQ64" s="260"/>
      <c r="CR64" s="260"/>
      <c r="CS64" s="260"/>
      <c r="CT64" s="260"/>
      <c r="CU64" s="260"/>
      <c r="CV64" s="260"/>
      <c r="CW64" s="260"/>
      <c r="CX64" s="260"/>
      <c r="CY64" s="260"/>
      <c r="CZ64" s="260"/>
      <c r="DA64" s="260"/>
      <c r="DB64" s="260"/>
      <c r="DC64" s="260"/>
      <c r="DD64" s="260"/>
      <c r="DE64" s="260"/>
      <c r="DF64" s="260"/>
      <c r="DG64" s="260"/>
      <c r="DH64" s="260"/>
      <c r="DI64" s="260"/>
      <c r="DJ64" s="260"/>
      <c r="DK64" s="260"/>
      <c r="DL64" s="260"/>
      <c r="DM64" s="260"/>
      <c r="DN64" s="260"/>
      <c r="DO64" s="260"/>
      <c r="DP64" s="260"/>
      <c r="DQ64" s="260"/>
      <c r="DR64" s="260"/>
      <c r="DS64" s="260"/>
      <c r="DT64" s="260"/>
      <c r="DU64" s="260"/>
      <c r="DV64" s="260"/>
      <c r="DW64" s="260"/>
      <c r="DX64" s="260"/>
      <c r="DY64" s="260"/>
      <c r="DZ64" s="260"/>
      <c r="EA64" s="260"/>
      <c r="EB64" s="260"/>
      <c r="EC64" s="260"/>
      <c r="ED64" s="260"/>
      <c r="EE64" s="260"/>
      <c r="EF64" s="260"/>
      <c r="EG64" s="260"/>
      <c r="EH64" s="260"/>
      <c r="EI64" s="260"/>
      <c r="EJ64" s="260"/>
      <c r="EK64" s="260"/>
      <c r="EL64" s="260"/>
      <c r="EM64" s="260"/>
      <c r="EN64" s="260"/>
      <c r="EO64" s="260"/>
      <c r="EP64" s="260"/>
      <c r="EQ64" s="260"/>
      <c r="ER64" s="260"/>
      <c r="ES64" s="260"/>
      <c r="ET64" s="260"/>
      <c r="EU64" s="260"/>
      <c r="EV64" s="260"/>
      <c r="EW64" s="260"/>
      <c r="EX64" s="260"/>
      <c r="EY64" s="260"/>
      <c r="EZ64" s="260"/>
      <c r="FA64" s="260"/>
      <c r="FB64" s="260"/>
      <c r="FC64" s="260"/>
      <c r="FD64" s="260"/>
      <c r="FE64" s="260"/>
      <c r="FF64" s="260"/>
      <c r="FG64" s="260"/>
      <c r="FH64" s="260"/>
      <c r="FI64" s="260"/>
      <c r="FJ64" s="260"/>
      <c r="FK64" s="260"/>
      <c r="FL64" s="260"/>
      <c r="FM64" s="260"/>
      <c r="FN64" s="260"/>
      <c r="FO64" s="260"/>
      <c r="FP64" s="260"/>
      <c r="FQ64" s="260"/>
      <c r="FR64" s="260"/>
      <c r="FS64" s="260"/>
      <c r="FT64" s="260"/>
      <c r="FU64" s="260"/>
      <c r="FV64" s="260"/>
      <c r="FW64" s="260"/>
      <c r="FX64" s="260"/>
      <c r="FY64" s="260"/>
      <c r="FZ64" s="260"/>
      <c r="GA64" s="260"/>
      <c r="GB64" s="260"/>
      <c r="GC64" s="260"/>
      <c r="GD64" s="260"/>
      <c r="GE64" s="260"/>
      <c r="GF64" s="260"/>
      <c r="GG64" s="260"/>
      <c r="GH64" s="260"/>
      <c r="GI64" s="260"/>
      <c r="GJ64" s="260"/>
      <c r="GK64" s="260"/>
      <c r="GL64" s="260"/>
      <c r="GM64" s="260"/>
      <c r="GN64" s="260"/>
      <c r="GO64" s="260"/>
      <c r="GP64" s="260"/>
      <c r="GQ64" s="260"/>
      <c r="GR64" s="260"/>
      <c r="GS64" s="260"/>
      <c r="GT64" s="260"/>
      <c r="GU64" s="260"/>
      <c r="GV64" s="260"/>
      <c r="GW64" s="260"/>
      <c r="GX64" s="260"/>
      <c r="GY64" s="260"/>
      <c r="GZ64" s="260"/>
      <c r="HA64" s="260"/>
      <c r="HB64" s="260"/>
      <c r="HC64" s="260"/>
      <c r="HD64" s="260"/>
      <c r="HE64" s="260"/>
      <c r="HF64" s="260"/>
      <c r="HG64" s="260"/>
      <c r="HH64" s="260"/>
      <c r="HI64" s="260"/>
      <c r="HJ64" s="260"/>
      <c r="HK64" s="260"/>
      <c r="HL64" s="260"/>
      <c r="HM64" s="260"/>
      <c r="HN64" s="260"/>
      <c r="HO64" s="260"/>
      <c r="HP64" s="260"/>
      <c r="HQ64" s="260"/>
      <c r="HR64" s="260"/>
      <c r="HS64" s="260"/>
      <c r="HT64" s="260"/>
      <c r="HU64" s="260"/>
      <c r="HV64" s="260"/>
      <c r="HW64" s="260"/>
      <c r="HX64" s="260"/>
      <c r="HY64" s="260"/>
      <c r="HZ64" s="260"/>
      <c r="IA64" s="260"/>
      <c r="IB64" s="260"/>
      <c r="IC64" s="260"/>
      <c r="ID64" s="260"/>
      <c r="IE64" s="260"/>
      <c r="IF64" s="260"/>
      <c r="IG64" s="260"/>
      <c r="IH64" s="260"/>
      <c r="II64" s="260"/>
      <c r="IJ64" s="260"/>
      <c r="IK64" s="260"/>
      <c r="IL64" s="260"/>
      <c r="IM64" s="260"/>
      <c r="IN64" s="260"/>
      <c r="IO64" s="260"/>
      <c r="IP64" s="260"/>
      <c r="IQ64" s="260"/>
      <c r="IR64" s="260"/>
      <c r="IS64" s="260"/>
      <c r="IT64" s="260"/>
      <c r="IU64" s="260"/>
      <c r="IV64" s="260"/>
      <c r="IW64" s="260"/>
    </row>
    <row r="65" customFormat="false" ht="12.75" hidden="false" customHeight="false" outlineLevel="0" collapsed="false">
      <c r="A65" s="256" t="s">
        <v>264</v>
      </c>
      <c r="B65" s="276" t="s">
        <v>265</v>
      </c>
      <c r="C65" s="258"/>
      <c r="D65" s="275" t="n">
        <v>0</v>
      </c>
      <c r="E65" s="275" t="n">
        <v>0</v>
      </c>
      <c r="F65" s="275" t="n">
        <v>0</v>
      </c>
      <c r="G65" s="275" t="n">
        <v>0</v>
      </c>
      <c r="H65" s="275" t="n">
        <v>0</v>
      </c>
      <c r="I65" s="275" t="n">
        <v>0</v>
      </c>
      <c r="J65" s="275" t="n">
        <v>0</v>
      </c>
      <c r="K65" s="275" t="n">
        <v>0</v>
      </c>
      <c r="L65" s="275" t="n">
        <v>0</v>
      </c>
      <c r="M65" s="275" t="n">
        <v>0</v>
      </c>
      <c r="N65" s="275" t="n">
        <v>0</v>
      </c>
      <c r="O65" s="275" t="n">
        <v>0</v>
      </c>
      <c r="P65" s="275" t="n">
        <f aca="false">SUM(D65:O65)</f>
        <v>0</v>
      </c>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c r="AS65" s="260"/>
      <c r="AT65" s="260"/>
      <c r="AU65" s="260"/>
      <c r="AV65" s="260"/>
      <c r="AW65" s="260"/>
      <c r="AX65" s="260"/>
      <c r="AY65" s="260"/>
      <c r="AZ65" s="260"/>
      <c r="BA65" s="260"/>
      <c r="BB65" s="260"/>
      <c r="BC65" s="260"/>
      <c r="BD65" s="260"/>
      <c r="BE65" s="260"/>
      <c r="BF65" s="260"/>
      <c r="BG65" s="260"/>
      <c r="BH65" s="260"/>
      <c r="BI65" s="260"/>
      <c r="BJ65" s="260"/>
      <c r="BK65" s="260"/>
      <c r="BL65" s="260"/>
      <c r="BM65" s="260"/>
      <c r="BN65" s="260"/>
      <c r="BO65" s="260"/>
      <c r="BP65" s="260"/>
      <c r="BQ65" s="260"/>
      <c r="BR65" s="260"/>
      <c r="BS65" s="260"/>
      <c r="BT65" s="260"/>
      <c r="BU65" s="260"/>
      <c r="BV65" s="260"/>
      <c r="BW65" s="260"/>
      <c r="BX65" s="260"/>
      <c r="BY65" s="260"/>
      <c r="BZ65" s="260"/>
      <c r="CA65" s="260"/>
      <c r="CB65" s="260"/>
      <c r="CC65" s="260"/>
      <c r="CD65" s="260"/>
      <c r="CE65" s="260"/>
      <c r="CF65" s="260"/>
      <c r="CG65" s="260"/>
      <c r="CH65" s="260"/>
      <c r="CI65" s="260"/>
      <c r="CJ65" s="260"/>
      <c r="CK65" s="260"/>
      <c r="CL65" s="260"/>
      <c r="CM65" s="260"/>
      <c r="CN65" s="260"/>
      <c r="CO65" s="260"/>
      <c r="CP65" s="260"/>
      <c r="CQ65" s="260"/>
      <c r="CR65" s="260"/>
      <c r="CS65" s="260"/>
      <c r="CT65" s="260"/>
      <c r="CU65" s="260"/>
      <c r="CV65" s="260"/>
      <c r="CW65" s="260"/>
      <c r="CX65" s="260"/>
      <c r="CY65" s="260"/>
      <c r="CZ65" s="260"/>
      <c r="DA65" s="260"/>
      <c r="DB65" s="260"/>
      <c r="DC65" s="260"/>
      <c r="DD65" s="260"/>
      <c r="DE65" s="260"/>
      <c r="DF65" s="260"/>
      <c r="DG65" s="260"/>
      <c r="DH65" s="260"/>
      <c r="DI65" s="260"/>
      <c r="DJ65" s="260"/>
      <c r="DK65" s="260"/>
      <c r="DL65" s="260"/>
      <c r="DM65" s="260"/>
      <c r="DN65" s="260"/>
      <c r="DO65" s="260"/>
      <c r="DP65" s="260"/>
      <c r="DQ65" s="260"/>
      <c r="DR65" s="260"/>
      <c r="DS65" s="260"/>
      <c r="DT65" s="260"/>
      <c r="DU65" s="260"/>
      <c r="DV65" s="260"/>
      <c r="DW65" s="260"/>
      <c r="DX65" s="260"/>
      <c r="DY65" s="260"/>
      <c r="DZ65" s="260"/>
      <c r="EA65" s="260"/>
      <c r="EB65" s="260"/>
      <c r="EC65" s="260"/>
      <c r="ED65" s="260"/>
      <c r="EE65" s="260"/>
      <c r="EF65" s="260"/>
      <c r="EG65" s="260"/>
      <c r="EH65" s="260"/>
      <c r="EI65" s="260"/>
      <c r="EJ65" s="260"/>
      <c r="EK65" s="260"/>
      <c r="EL65" s="260"/>
      <c r="EM65" s="260"/>
      <c r="EN65" s="260"/>
      <c r="EO65" s="260"/>
      <c r="EP65" s="260"/>
      <c r="EQ65" s="260"/>
      <c r="ER65" s="260"/>
      <c r="ES65" s="260"/>
      <c r="ET65" s="260"/>
      <c r="EU65" s="260"/>
      <c r="EV65" s="260"/>
      <c r="EW65" s="260"/>
      <c r="EX65" s="260"/>
      <c r="EY65" s="260"/>
      <c r="EZ65" s="260"/>
      <c r="FA65" s="260"/>
      <c r="FB65" s="260"/>
      <c r="FC65" s="260"/>
      <c r="FD65" s="260"/>
      <c r="FE65" s="260"/>
      <c r="FF65" s="260"/>
      <c r="FG65" s="260"/>
      <c r="FH65" s="260"/>
      <c r="FI65" s="260"/>
      <c r="FJ65" s="260"/>
      <c r="FK65" s="260"/>
      <c r="FL65" s="260"/>
      <c r="FM65" s="260"/>
      <c r="FN65" s="260"/>
      <c r="FO65" s="260"/>
      <c r="FP65" s="260"/>
      <c r="FQ65" s="260"/>
      <c r="FR65" s="260"/>
      <c r="FS65" s="260"/>
      <c r="FT65" s="260"/>
      <c r="FU65" s="260"/>
      <c r="FV65" s="260"/>
      <c r="FW65" s="260"/>
      <c r="FX65" s="260"/>
      <c r="FY65" s="260"/>
      <c r="FZ65" s="260"/>
      <c r="GA65" s="260"/>
      <c r="GB65" s="260"/>
      <c r="GC65" s="260"/>
      <c r="GD65" s="260"/>
      <c r="GE65" s="260"/>
      <c r="GF65" s="260"/>
      <c r="GG65" s="260"/>
      <c r="GH65" s="260"/>
      <c r="GI65" s="260"/>
      <c r="GJ65" s="260"/>
      <c r="GK65" s="260"/>
      <c r="GL65" s="260"/>
      <c r="GM65" s="260"/>
      <c r="GN65" s="260"/>
      <c r="GO65" s="260"/>
      <c r="GP65" s="260"/>
      <c r="GQ65" s="260"/>
      <c r="GR65" s="260"/>
      <c r="GS65" s="260"/>
      <c r="GT65" s="260"/>
      <c r="GU65" s="260"/>
      <c r="GV65" s="260"/>
      <c r="GW65" s="260"/>
      <c r="GX65" s="260"/>
      <c r="GY65" s="260"/>
      <c r="GZ65" s="260"/>
      <c r="HA65" s="260"/>
      <c r="HB65" s="260"/>
      <c r="HC65" s="260"/>
      <c r="HD65" s="260"/>
      <c r="HE65" s="260"/>
      <c r="HF65" s="260"/>
      <c r="HG65" s="260"/>
      <c r="HH65" s="260"/>
      <c r="HI65" s="260"/>
      <c r="HJ65" s="260"/>
      <c r="HK65" s="260"/>
      <c r="HL65" s="260"/>
      <c r="HM65" s="260"/>
      <c r="HN65" s="260"/>
      <c r="HO65" s="260"/>
      <c r="HP65" s="260"/>
      <c r="HQ65" s="260"/>
      <c r="HR65" s="260"/>
      <c r="HS65" s="260"/>
      <c r="HT65" s="260"/>
      <c r="HU65" s="260"/>
      <c r="HV65" s="260"/>
      <c r="HW65" s="260"/>
      <c r="HX65" s="260"/>
      <c r="HY65" s="260"/>
      <c r="HZ65" s="260"/>
      <c r="IA65" s="260"/>
      <c r="IB65" s="260"/>
      <c r="IC65" s="260"/>
      <c r="ID65" s="260"/>
      <c r="IE65" s="260"/>
      <c r="IF65" s="260"/>
      <c r="IG65" s="260"/>
      <c r="IH65" s="260"/>
      <c r="II65" s="260"/>
      <c r="IJ65" s="260"/>
      <c r="IK65" s="260"/>
      <c r="IL65" s="260"/>
      <c r="IM65" s="260"/>
      <c r="IN65" s="260"/>
      <c r="IO65" s="260"/>
      <c r="IP65" s="260"/>
      <c r="IQ65" s="260"/>
      <c r="IR65" s="260"/>
      <c r="IS65" s="260"/>
      <c r="IT65" s="260"/>
      <c r="IU65" s="260"/>
      <c r="IV65" s="260"/>
      <c r="IW65" s="260"/>
    </row>
    <row r="66" customFormat="false" ht="12.75" hidden="false" customHeight="false" outlineLevel="0" collapsed="false">
      <c r="A66" s="256" t="s">
        <v>266</v>
      </c>
      <c r="B66" s="277" t="s">
        <v>32</v>
      </c>
      <c r="C66" s="258"/>
      <c r="D66" s="275" t="n">
        <v>0</v>
      </c>
      <c r="E66" s="275" t="n">
        <v>0</v>
      </c>
      <c r="F66" s="275" t="n">
        <v>0</v>
      </c>
      <c r="G66" s="275" t="n">
        <v>0</v>
      </c>
      <c r="H66" s="275" t="n">
        <v>0</v>
      </c>
      <c r="I66" s="275" t="n">
        <v>0</v>
      </c>
      <c r="J66" s="275" t="n">
        <v>0</v>
      </c>
      <c r="K66" s="275" t="n">
        <v>0</v>
      </c>
      <c r="L66" s="275" t="n">
        <v>0</v>
      </c>
      <c r="M66" s="275" t="n">
        <v>0</v>
      </c>
      <c r="N66" s="275" t="n">
        <v>0</v>
      </c>
      <c r="O66" s="275" t="n">
        <v>0</v>
      </c>
      <c r="P66" s="275" t="n">
        <f aca="false">SUM(D66:O66)</f>
        <v>0</v>
      </c>
      <c r="Q66" s="260"/>
      <c r="R66" s="260"/>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260"/>
      <c r="AP66" s="260"/>
      <c r="AQ66" s="260"/>
      <c r="AR66" s="260"/>
      <c r="AS66" s="260"/>
      <c r="AT66" s="260"/>
      <c r="AU66" s="260"/>
      <c r="AV66" s="260"/>
      <c r="AW66" s="260"/>
      <c r="AX66" s="260"/>
      <c r="AY66" s="260"/>
      <c r="AZ66" s="260"/>
      <c r="BA66" s="260"/>
      <c r="BB66" s="260"/>
      <c r="BC66" s="260"/>
      <c r="BD66" s="260"/>
      <c r="BE66" s="260"/>
      <c r="BF66" s="260"/>
      <c r="BG66" s="260"/>
      <c r="BH66" s="260"/>
      <c r="BI66" s="260"/>
      <c r="BJ66" s="260"/>
      <c r="BK66" s="260"/>
      <c r="BL66" s="260"/>
      <c r="BM66" s="260"/>
      <c r="BN66" s="260"/>
      <c r="BO66" s="260"/>
      <c r="BP66" s="260"/>
      <c r="BQ66" s="260"/>
      <c r="BR66" s="260"/>
      <c r="BS66" s="260"/>
      <c r="BT66" s="260"/>
      <c r="BU66" s="260"/>
      <c r="BV66" s="260"/>
      <c r="BW66" s="260"/>
      <c r="BX66" s="260"/>
      <c r="BY66" s="260"/>
      <c r="BZ66" s="260"/>
      <c r="CA66" s="260"/>
      <c r="CB66" s="260"/>
      <c r="CC66" s="260"/>
      <c r="CD66" s="260"/>
      <c r="CE66" s="260"/>
      <c r="CF66" s="260"/>
      <c r="CG66" s="260"/>
      <c r="CH66" s="260"/>
      <c r="CI66" s="260"/>
      <c r="CJ66" s="260"/>
      <c r="CK66" s="260"/>
      <c r="CL66" s="260"/>
      <c r="CM66" s="260"/>
      <c r="CN66" s="260"/>
      <c r="CO66" s="260"/>
      <c r="CP66" s="260"/>
      <c r="CQ66" s="260"/>
      <c r="CR66" s="260"/>
      <c r="CS66" s="260"/>
      <c r="CT66" s="260"/>
      <c r="CU66" s="260"/>
      <c r="CV66" s="260"/>
      <c r="CW66" s="260"/>
      <c r="CX66" s="260"/>
      <c r="CY66" s="260"/>
      <c r="CZ66" s="260"/>
      <c r="DA66" s="260"/>
      <c r="DB66" s="260"/>
      <c r="DC66" s="260"/>
      <c r="DD66" s="260"/>
      <c r="DE66" s="260"/>
      <c r="DF66" s="260"/>
      <c r="DG66" s="260"/>
      <c r="DH66" s="260"/>
      <c r="DI66" s="260"/>
      <c r="DJ66" s="260"/>
      <c r="DK66" s="260"/>
      <c r="DL66" s="260"/>
      <c r="DM66" s="260"/>
      <c r="DN66" s="260"/>
      <c r="DO66" s="260"/>
      <c r="DP66" s="260"/>
      <c r="DQ66" s="260"/>
      <c r="DR66" s="260"/>
      <c r="DS66" s="260"/>
      <c r="DT66" s="260"/>
      <c r="DU66" s="260"/>
      <c r="DV66" s="260"/>
      <c r="DW66" s="260"/>
      <c r="DX66" s="260"/>
      <c r="DY66" s="260"/>
      <c r="DZ66" s="260"/>
      <c r="EA66" s="260"/>
      <c r="EB66" s="260"/>
      <c r="EC66" s="260"/>
      <c r="ED66" s="260"/>
      <c r="EE66" s="260"/>
      <c r="EF66" s="260"/>
      <c r="EG66" s="260"/>
      <c r="EH66" s="260"/>
      <c r="EI66" s="260"/>
      <c r="EJ66" s="260"/>
      <c r="EK66" s="260"/>
      <c r="EL66" s="260"/>
      <c r="EM66" s="260"/>
      <c r="EN66" s="260"/>
      <c r="EO66" s="260"/>
      <c r="EP66" s="260"/>
      <c r="EQ66" s="260"/>
      <c r="ER66" s="260"/>
      <c r="ES66" s="260"/>
      <c r="ET66" s="260"/>
      <c r="EU66" s="260"/>
      <c r="EV66" s="260"/>
      <c r="EW66" s="260"/>
      <c r="EX66" s="260"/>
      <c r="EY66" s="260"/>
      <c r="EZ66" s="260"/>
      <c r="FA66" s="260"/>
      <c r="FB66" s="260"/>
      <c r="FC66" s="260"/>
      <c r="FD66" s="260"/>
      <c r="FE66" s="260"/>
      <c r="FF66" s="260"/>
      <c r="FG66" s="260"/>
      <c r="FH66" s="260"/>
      <c r="FI66" s="260"/>
      <c r="FJ66" s="260"/>
      <c r="FK66" s="260"/>
      <c r="FL66" s="260"/>
      <c r="FM66" s="260"/>
      <c r="FN66" s="260"/>
      <c r="FO66" s="260"/>
      <c r="FP66" s="260"/>
      <c r="FQ66" s="260"/>
      <c r="FR66" s="260"/>
      <c r="FS66" s="260"/>
      <c r="FT66" s="260"/>
      <c r="FU66" s="260"/>
      <c r="FV66" s="260"/>
      <c r="FW66" s="260"/>
      <c r="FX66" s="260"/>
      <c r="FY66" s="260"/>
      <c r="FZ66" s="260"/>
      <c r="GA66" s="260"/>
      <c r="GB66" s="260"/>
      <c r="GC66" s="260"/>
      <c r="GD66" s="260"/>
      <c r="GE66" s="260"/>
      <c r="GF66" s="260"/>
      <c r="GG66" s="260"/>
      <c r="GH66" s="260"/>
      <c r="GI66" s="260"/>
      <c r="GJ66" s="260"/>
      <c r="GK66" s="260"/>
      <c r="GL66" s="260"/>
      <c r="GM66" s="260"/>
      <c r="GN66" s="260"/>
      <c r="GO66" s="260"/>
      <c r="GP66" s="260"/>
      <c r="GQ66" s="260"/>
      <c r="GR66" s="260"/>
      <c r="GS66" s="260"/>
      <c r="GT66" s="260"/>
      <c r="GU66" s="260"/>
      <c r="GV66" s="260"/>
      <c r="GW66" s="260"/>
      <c r="GX66" s="260"/>
      <c r="GY66" s="260"/>
      <c r="GZ66" s="260"/>
      <c r="HA66" s="260"/>
      <c r="HB66" s="260"/>
      <c r="HC66" s="260"/>
      <c r="HD66" s="260"/>
      <c r="HE66" s="260"/>
      <c r="HF66" s="260"/>
      <c r="HG66" s="260"/>
      <c r="HH66" s="260"/>
      <c r="HI66" s="260"/>
      <c r="HJ66" s="260"/>
      <c r="HK66" s="260"/>
      <c r="HL66" s="260"/>
      <c r="HM66" s="260"/>
      <c r="HN66" s="260"/>
      <c r="HO66" s="260"/>
      <c r="HP66" s="260"/>
      <c r="HQ66" s="260"/>
      <c r="HR66" s="260"/>
      <c r="HS66" s="260"/>
      <c r="HT66" s="260"/>
      <c r="HU66" s="260"/>
      <c r="HV66" s="260"/>
      <c r="HW66" s="260"/>
      <c r="HX66" s="260"/>
      <c r="HY66" s="260"/>
      <c r="HZ66" s="260"/>
      <c r="IA66" s="260"/>
      <c r="IB66" s="260"/>
      <c r="IC66" s="260"/>
      <c r="ID66" s="260"/>
      <c r="IE66" s="260"/>
      <c r="IF66" s="260"/>
      <c r="IG66" s="260"/>
      <c r="IH66" s="260"/>
      <c r="II66" s="260"/>
      <c r="IJ66" s="260"/>
      <c r="IK66" s="260"/>
      <c r="IL66" s="260"/>
      <c r="IM66" s="260"/>
      <c r="IN66" s="260"/>
      <c r="IO66" s="260"/>
      <c r="IP66" s="260"/>
      <c r="IQ66" s="260"/>
      <c r="IR66" s="260"/>
      <c r="IS66" s="260"/>
      <c r="IT66" s="260"/>
      <c r="IU66" s="260"/>
      <c r="IV66" s="260"/>
      <c r="IW66" s="260"/>
    </row>
    <row r="67" customFormat="false" ht="12.75" hidden="false" customHeight="false" outlineLevel="0" collapsed="false">
      <c r="A67" s="253" t="s">
        <v>267</v>
      </c>
      <c r="B67" s="273" t="s">
        <v>268</v>
      </c>
      <c r="C67" s="254"/>
      <c r="D67" s="270" t="n">
        <v>0</v>
      </c>
      <c r="E67" s="270" t="n">
        <v>0</v>
      </c>
      <c r="F67" s="270" t="n">
        <v>0</v>
      </c>
      <c r="G67" s="270" t="n">
        <v>0</v>
      </c>
      <c r="H67" s="270" t="n">
        <v>0</v>
      </c>
      <c r="I67" s="270" t="n">
        <v>0</v>
      </c>
      <c r="J67" s="270" t="n">
        <v>0</v>
      </c>
      <c r="K67" s="270" t="n">
        <v>0</v>
      </c>
      <c r="L67" s="270" t="n">
        <v>0</v>
      </c>
      <c r="M67" s="270" t="n">
        <v>0</v>
      </c>
      <c r="N67" s="270" t="n">
        <v>0</v>
      </c>
      <c r="O67" s="270" t="n">
        <v>0</v>
      </c>
      <c r="P67" s="270" t="n">
        <f aca="false">SUM(D67:O67)</f>
        <v>0</v>
      </c>
    </row>
    <row r="68" customFormat="false" ht="12.75" hidden="false" customHeight="false" outlineLevel="0" collapsed="false">
      <c r="A68" s="253" t="s">
        <v>269</v>
      </c>
      <c r="B68" s="273" t="s">
        <v>270</v>
      </c>
      <c r="C68" s="254"/>
      <c r="D68" s="274" t="n">
        <v>0</v>
      </c>
      <c r="E68" s="274" t="n">
        <v>0</v>
      </c>
      <c r="F68" s="274" t="n">
        <v>0</v>
      </c>
      <c r="G68" s="274" t="n">
        <v>0</v>
      </c>
      <c r="H68" s="274" t="n">
        <v>0</v>
      </c>
      <c r="I68" s="274" t="n">
        <v>0</v>
      </c>
      <c r="J68" s="274" t="n">
        <v>0</v>
      </c>
      <c r="K68" s="274" t="n">
        <v>0</v>
      </c>
      <c r="L68" s="274" t="n">
        <v>0</v>
      </c>
      <c r="M68" s="274" t="n">
        <v>0</v>
      </c>
      <c r="N68" s="274" t="n">
        <v>0</v>
      </c>
      <c r="O68" s="274" t="n">
        <v>0</v>
      </c>
      <c r="P68" s="274" t="n">
        <f aca="false">SUM(D68:O68)</f>
        <v>0</v>
      </c>
    </row>
    <row r="69" customFormat="false" ht="12.75" hidden="false" customHeight="false" outlineLevel="0" collapsed="false">
      <c r="A69" s="256"/>
      <c r="B69" s="266" t="s">
        <v>271</v>
      </c>
      <c r="C69" s="258"/>
      <c r="D69" s="275" t="n">
        <f aca="false">SUM(D67:D68)</f>
        <v>0</v>
      </c>
      <c r="E69" s="275" t="n">
        <f aca="false">SUM(E67:E68)</f>
        <v>0</v>
      </c>
      <c r="F69" s="275" t="n">
        <f aca="false">SUM(F67:F68)</f>
        <v>0</v>
      </c>
      <c r="G69" s="275" t="n">
        <f aca="false">SUM(G67:G68)</f>
        <v>0</v>
      </c>
      <c r="H69" s="275" t="n">
        <f aca="false">SUM(H67:H68)</f>
        <v>0</v>
      </c>
      <c r="I69" s="275" t="n">
        <f aca="false">SUM(I67:I68)</f>
        <v>0</v>
      </c>
      <c r="J69" s="275" t="n">
        <f aca="false">SUM(J67:J68)</f>
        <v>0</v>
      </c>
      <c r="K69" s="275" t="n">
        <f aca="false">SUM(K67:K68)</f>
        <v>0</v>
      </c>
      <c r="L69" s="275" t="n">
        <f aca="false">SUM(L67:L68)</f>
        <v>0</v>
      </c>
      <c r="M69" s="275" t="n">
        <f aca="false">SUM(M67:M68)</f>
        <v>0</v>
      </c>
      <c r="N69" s="275" t="n">
        <f aca="false">SUM(N67:N68)</f>
        <v>0</v>
      </c>
      <c r="O69" s="275" t="n">
        <f aca="false">SUM(O67:O68)</f>
        <v>0</v>
      </c>
      <c r="P69" s="275" t="n">
        <f aca="false">SUM(P67:P68)</f>
        <v>0</v>
      </c>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260"/>
      <c r="BQ69" s="260"/>
      <c r="BR69" s="260"/>
      <c r="BS69" s="260"/>
      <c r="BT69" s="260"/>
      <c r="BU69" s="260"/>
      <c r="BV69" s="260"/>
      <c r="BW69" s="260"/>
      <c r="BX69" s="260"/>
      <c r="BY69" s="260"/>
      <c r="BZ69" s="260"/>
      <c r="CA69" s="260"/>
      <c r="CB69" s="260"/>
      <c r="CC69" s="260"/>
      <c r="CD69" s="260"/>
      <c r="CE69" s="260"/>
      <c r="CF69" s="260"/>
      <c r="CG69" s="260"/>
      <c r="CH69" s="260"/>
      <c r="CI69" s="260"/>
      <c r="CJ69" s="260"/>
      <c r="CK69" s="260"/>
      <c r="CL69" s="260"/>
      <c r="CM69" s="260"/>
      <c r="CN69" s="260"/>
      <c r="CO69" s="260"/>
      <c r="CP69" s="260"/>
      <c r="CQ69" s="260"/>
      <c r="CR69" s="260"/>
      <c r="CS69" s="260"/>
      <c r="CT69" s="260"/>
      <c r="CU69" s="260"/>
      <c r="CV69" s="260"/>
      <c r="CW69" s="260"/>
      <c r="CX69" s="260"/>
      <c r="CY69" s="260"/>
      <c r="CZ69" s="260"/>
      <c r="DA69" s="260"/>
      <c r="DB69" s="260"/>
      <c r="DC69" s="260"/>
      <c r="DD69" s="260"/>
      <c r="DE69" s="260"/>
      <c r="DF69" s="260"/>
      <c r="DG69" s="260"/>
      <c r="DH69" s="260"/>
      <c r="DI69" s="260"/>
      <c r="DJ69" s="260"/>
      <c r="DK69" s="260"/>
      <c r="DL69" s="260"/>
      <c r="DM69" s="260"/>
      <c r="DN69" s="260"/>
      <c r="DO69" s="260"/>
      <c r="DP69" s="260"/>
      <c r="DQ69" s="260"/>
      <c r="DR69" s="260"/>
      <c r="DS69" s="260"/>
      <c r="DT69" s="260"/>
      <c r="DU69" s="260"/>
      <c r="DV69" s="260"/>
      <c r="DW69" s="260"/>
      <c r="DX69" s="260"/>
      <c r="DY69" s="260"/>
      <c r="DZ69" s="260"/>
      <c r="EA69" s="260"/>
      <c r="EB69" s="260"/>
      <c r="EC69" s="260"/>
      <c r="ED69" s="260"/>
      <c r="EE69" s="260"/>
      <c r="EF69" s="260"/>
      <c r="EG69" s="260"/>
      <c r="EH69" s="260"/>
      <c r="EI69" s="260"/>
      <c r="EJ69" s="260"/>
      <c r="EK69" s="260"/>
      <c r="EL69" s="260"/>
      <c r="EM69" s="260"/>
      <c r="EN69" s="260"/>
      <c r="EO69" s="260"/>
      <c r="EP69" s="260"/>
      <c r="EQ69" s="260"/>
      <c r="ER69" s="260"/>
      <c r="ES69" s="260"/>
      <c r="ET69" s="260"/>
      <c r="EU69" s="260"/>
      <c r="EV69" s="260"/>
      <c r="EW69" s="260"/>
      <c r="EX69" s="260"/>
      <c r="EY69" s="260"/>
      <c r="EZ69" s="260"/>
      <c r="FA69" s="260"/>
      <c r="FB69" s="260"/>
      <c r="FC69" s="260"/>
      <c r="FD69" s="260"/>
      <c r="FE69" s="260"/>
      <c r="FF69" s="260"/>
      <c r="FG69" s="260"/>
      <c r="FH69" s="260"/>
      <c r="FI69" s="260"/>
      <c r="FJ69" s="260"/>
      <c r="FK69" s="260"/>
      <c r="FL69" s="260"/>
      <c r="FM69" s="260"/>
      <c r="FN69" s="260"/>
      <c r="FO69" s="260"/>
      <c r="FP69" s="260"/>
      <c r="FQ69" s="260"/>
      <c r="FR69" s="260"/>
      <c r="FS69" s="260"/>
      <c r="FT69" s="260"/>
      <c r="FU69" s="260"/>
      <c r="FV69" s="260"/>
      <c r="FW69" s="260"/>
      <c r="FX69" s="260"/>
      <c r="FY69" s="260"/>
      <c r="FZ69" s="260"/>
      <c r="GA69" s="260"/>
      <c r="GB69" s="260"/>
      <c r="GC69" s="260"/>
      <c r="GD69" s="260"/>
      <c r="GE69" s="260"/>
      <c r="GF69" s="260"/>
      <c r="GG69" s="260"/>
      <c r="GH69" s="260"/>
      <c r="GI69" s="260"/>
      <c r="GJ69" s="260"/>
      <c r="GK69" s="260"/>
      <c r="GL69" s="260"/>
      <c r="GM69" s="260"/>
      <c r="GN69" s="260"/>
      <c r="GO69" s="260"/>
      <c r="GP69" s="260"/>
      <c r="GQ69" s="260"/>
      <c r="GR69" s="260"/>
      <c r="GS69" s="260"/>
      <c r="GT69" s="260"/>
      <c r="GU69" s="260"/>
      <c r="GV69" s="260"/>
      <c r="GW69" s="260"/>
      <c r="GX69" s="260"/>
      <c r="GY69" s="260"/>
      <c r="GZ69" s="260"/>
      <c r="HA69" s="260"/>
      <c r="HB69" s="260"/>
      <c r="HC69" s="260"/>
      <c r="HD69" s="260"/>
      <c r="HE69" s="260"/>
      <c r="HF69" s="260"/>
      <c r="HG69" s="260"/>
      <c r="HH69" s="260"/>
      <c r="HI69" s="260"/>
      <c r="HJ69" s="260"/>
      <c r="HK69" s="260"/>
      <c r="HL69" s="260"/>
      <c r="HM69" s="260"/>
      <c r="HN69" s="260"/>
      <c r="HO69" s="260"/>
      <c r="HP69" s="260"/>
      <c r="HQ69" s="260"/>
      <c r="HR69" s="260"/>
      <c r="HS69" s="260"/>
      <c r="HT69" s="260"/>
      <c r="HU69" s="260"/>
      <c r="HV69" s="260"/>
      <c r="HW69" s="260"/>
      <c r="HX69" s="260"/>
      <c r="HY69" s="260"/>
      <c r="HZ69" s="260"/>
      <c r="IA69" s="260"/>
      <c r="IB69" s="260"/>
      <c r="IC69" s="260"/>
      <c r="ID69" s="260"/>
      <c r="IE69" s="260"/>
      <c r="IF69" s="260"/>
      <c r="IG69" s="260"/>
      <c r="IH69" s="260"/>
      <c r="II69" s="260"/>
      <c r="IJ69" s="260"/>
      <c r="IK69" s="260"/>
      <c r="IL69" s="260"/>
      <c r="IM69" s="260"/>
      <c r="IN69" s="260"/>
      <c r="IO69" s="260"/>
      <c r="IP69" s="260"/>
      <c r="IQ69" s="260"/>
      <c r="IR69" s="260"/>
      <c r="IS69" s="260"/>
      <c r="IT69" s="260"/>
      <c r="IU69" s="260"/>
      <c r="IV69" s="260"/>
      <c r="IW69" s="260"/>
    </row>
    <row r="70" customFormat="false" ht="12.75" hidden="false" customHeight="false" outlineLevel="0" collapsed="false">
      <c r="A70" s="256" t="s">
        <v>272</v>
      </c>
      <c r="B70" s="278" t="s">
        <v>273</v>
      </c>
      <c r="C70" s="258"/>
      <c r="D70" s="275" t="n">
        <v>0</v>
      </c>
      <c r="E70" s="275" t="n">
        <v>0</v>
      </c>
      <c r="F70" s="275" t="n">
        <v>0</v>
      </c>
      <c r="G70" s="275" t="n">
        <v>0</v>
      </c>
      <c r="H70" s="275" t="n">
        <v>0</v>
      </c>
      <c r="I70" s="275" t="n">
        <v>0</v>
      </c>
      <c r="J70" s="275" t="n">
        <v>0</v>
      </c>
      <c r="K70" s="275" t="n">
        <v>0</v>
      </c>
      <c r="L70" s="275" t="n">
        <v>0</v>
      </c>
      <c r="M70" s="275" t="n">
        <v>0</v>
      </c>
      <c r="N70" s="275" t="n">
        <v>0</v>
      </c>
      <c r="O70" s="275" t="n">
        <v>0</v>
      </c>
      <c r="P70" s="275" t="n">
        <f aca="false">SUM(D70:O70)</f>
        <v>0</v>
      </c>
      <c r="Q70" s="260"/>
      <c r="R70" s="260"/>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0"/>
      <c r="BX70" s="260"/>
      <c r="BY70" s="260"/>
      <c r="BZ70" s="260"/>
      <c r="CA70" s="260"/>
      <c r="CB70" s="260"/>
      <c r="CC70" s="260"/>
      <c r="CD70" s="260"/>
      <c r="CE70" s="260"/>
      <c r="CF70" s="260"/>
      <c r="CG70" s="260"/>
      <c r="CH70" s="260"/>
      <c r="CI70" s="260"/>
      <c r="CJ70" s="260"/>
      <c r="CK70" s="260"/>
      <c r="CL70" s="260"/>
      <c r="CM70" s="260"/>
      <c r="CN70" s="260"/>
      <c r="CO70" s="260"/>
      <c r="CP70" s="260"/>
      <c r="CQ70" s="260"/>
      <c r="CR70" s="260"/>
      <c r="CS70" s="260"/>
      <c r="CT70" s="260"/>
      <c r="CU70" s="260"/>
      <c r="CV70" s="260"/>
      <c r="CW70" s="260"/>
      <c r="CX70" s="260"/>
      <c r="CY70" s="260"/>
      <c r="CZ70" s="260"/>
      <c r="DA70" s="260"/>
      <c r="DB70" s="260"/>
      <c r="DC70" s="260"/>
      <c r="DD70" s="260"/>
      <c r="DE70" s="260"/>
      <c r="DF70" s="260"/>
      <c r="DG70" s="260"/>
      <c r="DH70" s="260"/>
      <c r="DI70" s="260"/>
      <c r="DJ70" s="260"/>
      <c r="DK70" s="260"/>
      <c r="DL70" s="260"/>
      <c r="DM70" s="260"/>
      <c r="DN70" s="260"/>
      <c r="DO70" s="260"/>
      <c r="DP70" s="260"/>
      <c r="DQ70" s="260"/>
      <c r="DR70" s="260"/>
      <c r="DS70" s="260"/>
      <c r="DT70" s="260"/>
      <c r="DU70" s="260"/>
      <c r="DV70" s="260"/>
      <c r="DW70" s="260"/>
      <c r="DX70" s="260"/>
      <c r="DY70" s="260"/>
      <c r="DZ70" s="260"/>
      <c r="EA70" s="260"/>
      <c r="EB70" s="260"/>
      <c r="EC70" s="260"/>
      <c r="ED70" s="260"/>
      <c r="EE70" s="260"/>
      <c r="EF70" s="260"/>
      <c r="EG70" s="260"/>
      <c r="EH70" s="260"/>
      <c r="EI70" s="260"/>
      <c r="EJ70" s="260"/>
      <c r="EK70" s="260"/>
      <c r="EL70" s="260"/>
      <c r="EM70" s="260"/>
      <c r="EN70" s="260"/>
      <c r="EO70" s="260"/>
      <c r="EP70" s="260"/>
      <c r="EQ70" s="260"/>
      <c r="ER70" s="260"/>
      <c r="ES70" s="260"/>
      <c r="ET70" s="260"/>
      <c r="EU70" s="260"/>
      <c r="EV70" s="260"/>
      <c r="EW70" s="260"/>
      <c r="EX70" s="260"/>
      <c r="EY70" s="260"/>
      <c r="EZ70" s="260"/>
      <c r="FA70" s="260"/>
      <c r="FB70" s="260"/>
      <c r="FC70" s="260"/>
      <c r="FD70" s="260"/>
      <c r="FE70" s="260"/>
      <c r="FF70" s="260"/>
      <c r="FG70" s="260"/>
      <c r="FH70" s="260"/>
      <c r="FI70" s="260"/>
      <c r="FJ70" s="260"/>
      <c r="FK70" s="260"/>
      <c r="FL70" s="260"/>
      <c r="FM70" s="260"/>
      <c r="FN70" s="260"/>
      <c r="FO70" s="260"/>
      <c r="FP70" s="260"/>
      <c r="FQ70" s="260"/>
      <c r="FR70" s="260"/>
      <c r="FS70" s="260"/>
      <c r="FT70" s="260"/>
      <c r="FU70" s="260"/>
      <c r="FV70" s="260"/>
      <c r="FW70" s="260"/>
      <c r="FX70" s="260"/>
      <c r="FY70" s="260"/>
      <c r="FZ70" s="260"/>
      <c r="GA70" s="260"/>
      <c r="GB70" s="260"/>
      <c r="GC70" s="260"/>
      <c r="GD70" s="260"/>
      <c r="GE70" s="260"/>
      <c r="GF70" s="260"/>
      <c r="GG70" s="260"/>
      <c r="GH70" s="260"/>
      <c r="GI70" s="260"/>
      <c r="GJ70" s="260"/>
      <c r="GK70" s="260"/>
      <c r="GL70" s="260"/>
      <c r="GM70" s="260"/>
      <c r="GN70" s="260"/>
      <c r="GO70" s="260"/>
      <c r="GP70" s="260"/>
      <c r="GQ70" s="260"/>
      <c r="GR70" s="260"/>
      <c r="GS70" s="260"/>
      <c r="GT70" s="260"/>
      <c r="GU70" s="260"/>
      <c r="GV70" s="260"/>
      <c r="GW70" s="260"/>
      <c r="GX70" s="260"/>
      <c r="GY70" s="260"/>
      <c r="GZ70" s="260"/>
      <c r="HA70" s="260"/>
      <c r="HB70" s="260"/>
      <c r="HC70" s="260"/>
      <c r="HD70" s="260"/>
      <c r="HE70" s="260"/>
      <c r="HF70" s="260"/>
      <c r="HG70" s="260"/>
      <c r="HH70" s="260"/>
      <c r="HI70" s="260"/>
      <c r="HJ70" s="260"/>
      <c r="HK70" s="260"/>
      <c r="HL70" s="260"/>
      <c r="HM70" s="260"/>
      <c r="HN70" s="260"/>
      <c r="HO70" s="260"/>
      <c r="HP70" s="260"/>
      <c r="HQ70" s="260"/>
      <c r="HR70" s="260"/>
      <c r="HS70" s="260"/>
      <c r="HT70" s="260"/>
      <c r="HU70" s="260"/>
      <c r="HV70" s="260"/>
      <c r="HW70" s="260"/>
      <c r="HX70" s="260"/>
      <c r="HY70" s="260"/>
      <c r="HZ70" s="260"/>
      <c r="IA70" s="260"/>
      <c r="IB70" s="260"/>
      <c r="IC70" s="260"/>
      <c r="ID70" s="260"/>
      <c r="IE70" s="260"/>
      <c r="IF70" s="260"/>
      <c r="IG70" s="260"/>
      <c r="IH70" s="260"/>
      <c r="II70" s="260"/>
      <c r="IJ70" s="260"/>
      <c r="IK70" s="260"/>
      <c r="IL70" s="260"/>
      <c r="IM70" s="260"/>
      <c r="IN70" s="260"/>
      <c r="IO70" s="260"/>
      <c r="IP70" s="260"/>
      <c r="IQ70" s="260"/>
      <c r="IR70" s="260"/>
      <c r="IS70" s="260"/>
      <c r="IT70" s="260"/>
      <c r="IU70" s="260"/>
      <c r="IV70" s="260"/>
      <c r="IW70" s="260"/>
    </row>
    <row r="71" customFormat="false" ht="12.75" hidden="false" customHeight="false" outlineLevel="0" collapsed="false">
      <c r="A71" s="256" t="s">
        <v>274</v>
      </c>
      <c r="B71" s="278" t="s">
        <v>150</v>
      </c>
      <c r="C71" s="258"/>
      <c r="D71" s="275" t="n">
        <v>0</v>
      </c>
      <c r="E71" s="275" t="n">
        <v>0</v>
      </c>
      <c r="F71" s="275" t="n">
        <v>0</v>
      </c>
      <c r="G71" s="275" t="n">
        <v>0</v>
      </c>
      <c r="H71" s="275" t="n">
        <v>0</v>
      </c>
      <c r="I71" s="275" t="n">
        <v>0</v>
      </c>
      <c r="J71" s="275" t="n">
        <v>0</v>
      </c>
      <c r="K71" s="275" t="n">
        <v>0</v>
      </c>
      <c r="L71" s="275" t="n">
        <v>0</v>
      </c>
      <c r="M71" s="275" t="n">
        <v>0</v>
      </c>
      <c r="N71" s="275" t="n">
        <v>0</v>
      </c>
      <c r="O71" s="275" t="n">
        <v>0</v>
      </c>
      <c r="P71" s="275" t="n">
        <f aca="false">SUM(D71:O71)</f>
        <v>0</v>
      </c>
      <c r="Q71" s="260"/>
      <c r="R71" s="260"/>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260"/>
      <c r="BE71" s="260"/>
      <c r="BF71" s="260"/>
      <c r="BG71" s="260"/>
      <c r="BH71" s="260"/>
      <c r="BI71" s="260"/>
      <c r="BJ71" s="260"/>
      <c r="BK71" s="260"/>
      <c r="BL71" s="260"/>
      <c r="BM71" s="260"/>
      <c r="BN71" s="260"/>
      <c r="BO71" s="260"/>
      <c r="BP71" s="260"/>
      <c r="BQ71" s="260"/>
      <c r="BR71" s="260"/>
      <c r="BS71" s="260"/>
      <c r="BT71" s="260"/>
      <c r="BU71" s="260"/>
      <c r="BV71" s="260"/>
      <c r="BW71" s="260"/>
      <c r="BX71" s="260"/>
      <c r="BY71" s="260"/>
      <c r="BZ71" s="260"/>
      <c r="CA71" s="260"/>
      <c r="CB71" s="260"/>
      <c r="CC71" s="260"/>
      <c r="CD71" s="260"/>
      <c r="CE71" s="260"/>
      <c r="CF71" s="260"/>
      <c r="CG71" s="260"/>
      <c r="CH71" s="260"/>
      <c r="CI71" s="260"/>
      <c r="CJ71" s="260"/>
      <c r="CK71" s="260"/>
      <c r="CL71" s="260"/>
      <c r="CM71" s="260"/>
      <c r="CN71" s="260"/>
      <c r="CO71" s="260"/>
      <c r="CP71" s="260"/>
      <c r="CQ71" s="260"/>
      <c r="CR71" s="260"/>
      <c r="CS71" s="260"/>
      <c r="CT71" s="260"/>
      <c r="CU71" s="260"/>
      <c r="CV71" s="260"/>
      <c r="CW71" s="260"/>
      <c r="CX71" s="260"/>
      <c r="CY71" s="260"/>
      <c r="CZ71" s="260"/>
      <c r="DA71" s="260"/>
      <c r="DB71" s="260"/>
      <c r="DC71" s="260"/>
      <c r="DD71" s="260"/>
      <c r="DE71" s="260"/>
      <c r="DF71" s="260"/>
      <c r="DG71" s="260"/>
      <c r="DH71" s="260"/>
      <c r="DI71" s="260"/>
      <c r="DJ71" s="260"/>
      <c r="DK71" s="260"/>
      <c r="DL71" s="260"/>
      <c r="DM71" s="260"/>
      <c r="DN71" s="260"/>
      <c r="DO71" s="260"/>
      <c r="DP71" s="260"/>
      <c r="DQ71" s="260"/>
      <c r="DR71" s="260"/>
      <c r="DS71" s="260"/>
      <c r="DT71" s="260"/>
      <c r="DU71" s="260"/>
      <c r="DV71" s="260"/>
      <c r="DW71" s="260"/>
      <c r="DX71" s="260"/>
      <c r="DY71" s="260"/>
      <c r="DZ71" s="260"/>
      <c r="EA71" s="260"/>
      <c r="EB71" s="260"/>
      <c r="EC71" s="260"/>
      <c r="ED71" s="260"/>
      <c r="EE71" s="260"/>
      <c r="EF71" s="260"/>
      <c r="EG71" s="260"/>
      <c r="EH71" s="260"/>
      <c r="EI71" s="260"/>
      <c r="EJ71" s="260"/>
      <c r="EK71" s="260"/>
      <c r="EL71" s="260"/>
      <c r="EM71" s="260"/>
      <c r="EN71" s="260"/>
      <c r="EO71" s="260"/>
      <c r="EP71" s="260"/>
      <c r="EQ71" s="260"/>
      <c r="ER71" s="260"/>
      <c r="ES71" s="260"/>
      <c r="ET71" s="260"/>
      <c r="EU71" s="260"/>
      <c r="EV71" s="260"/>
      <c r="EW71" s="260"/>
      <c r="EX71" s="260"/>
      <c r="EY71" s="260"/>
      <c r="EZ71" s="260"/>
      <c r="FA71" s="260"/>
      <c r="FB71" s="260"/>
      <c r="FC71" s="260"/>
      <c r="FD71" s="260"/>
      <c r="FE71" s="260"/>
      <c r="FF71" s="260"/>
      <c r="FG71" s="260"/>
      <c r="FH71" s="260"/>
      <c r="FI71" s="260"/>
      <c r="FJ71" s="260"/>
      <c r="FK71" s="260"/>
      <c r="FL71" s="260"/>
      <c r="FM71" s="260"/>
      <c r="FN71" s="260"/>
      <c r="FO71" s="260"/>
      <c r="FP71" s="260"/>
      <c r="FQ71" s="260"/>
      <c r="FR71" s="260"/>
      <c r="FS71" s="260"/>
      <c r="FT71" s="260"/>
      <c r="FU71" s="260"/>
      <c r="FV71" s="260"/>
      <c r="FW71" s="260"/>
      <c r="FX71" s="260"/>
      <c r="FY71" s="260"/>
      <c r="FZ71" s="260"/>
      <c r="GA71" s="260"/>
      <c r="GB71" s="260"/>
      <c r="GC71" s="260"/>
      <c r="GD71" s="260"/>
      <c r="GE71" s="260"/>
      <c r="GF71" s="260"/>
      <c r="GG71" s="260"/>
      <c r="GH71" s="260"/>
      <c r="GI71" s="260"/>
      <c r="GJ71" s="260"/>
      <c r="GK71" s="260"/>
      <c r="GL71" s="260"/>
      <c r="GM71" s="260"/>
      <c r="GN71" s="260"/>
      <c r="GO71" s="260"/>
      <c r="GP71" s="260"/>
      <c r="GQ71" s="260"/>
      <c r="GR71" s="260"/>
      <c r="GS71" s="260"/>
      <c r="GT71" s="260"/>
      <c r="GU71" s="260"/>
      <c r="GV71" s="260"/>
      <c r="GW71" s="260"/>
      <c r="GX71" s="260"/>
      <c r="GY71" s="260"/>
      <c r="GZ71" s="260"/>
      <c r="HA71" s="260"/>
      <c r="HB71" s="260"/>
      <c r="HC71" s="260"/>
      <c r="HD71" s="260"/>
      <c r="HE71" s="260"/>
      <c r="HF71" s="260"/>
      <c r="HG71" s="260"/>
      <c r="HH71" s="260"/>
      <c r="HI71" s="260"/>
      <c r="HJ71" s="260"/>
      <c r="HK71" s="260"/>
      <c r="HL71" s="260"/>
      <c r="HM71" s="260"/>
      <c r="HN71" s="260"/>
      <c r="HO71" s="260"/>
      <c r="HP71" s="260"/>
      <c r="HQ71" s="260"/>
      <c r="HR71" s="260"/>
      <c r="HS71" s="260"/>
      <c r="HT71" s="260"/>
      <c r="HU71" s="260"/>
      <c r="HV71" s="260"/>
      <c r="HW71" s="260"/>
      <c r="HX71" s="260"/>
      <c r="HY71" s="260"/>
      <c r="HZ71" s="260"/>
      <c r="IA71" s="260"/>
      <c r="IB71" s="260"/>
      <c r="IC71" s="260"/>
      <c r="ID71" s="260"/>
      <c r="IE71" s="260"/>
      <c r="IF71" s="260"/>
      <c r="IG71" s="260"/>
      <c r="IH71" s="260"/>
      <c r="II71" s="260"/>
      <c r="IJ71" s="260"/>
      <c r="IK71" s="260"/>
      <c r="IL71" s="260"/>
      <c r="IM71" s="260"/>
      <c r="IN71" s="260"/>
      <c r="IO71" s="260"/>
      <c r="IP71" s="260"/>
      <c r="IQ71" s="260"/>
      <c r="IR71" s="260"/>
      <c r="IS71" s="260"/>
      <c r="IT71" s="260"/>
      <c r="IU71" s="260"/>
      <c r="IV71" s="260"/>
      <c r="IW71" s="260"/>
    </row>
    <row r="72" customFormat="false" ht="12.75" hidden="false" customHeight="false" outlineLevel="0" collapsed="false">
      <c r="A72" s="256" t="s">
        <v>275</v>
      </c>
      <c r="B72" s="258" t="s">
        <v>151</v>
      </c>
      <c r="C72" s="258"/>
      <c r="D72" s="267" t="n">
        <f aca="false">+Input!$F$13*'CC 103820 - Headcount'!C47</f>
        <v>0</v>
      </c>
      <c r="E72" s="267" t="n">
        <f aca="false">+Input!$F$13*'CC 103820 - Headcount'!D47</f>
        <v>0</v>
      </c>
      <c r="F72" s="267" t="n">
        <f aca="false">+Input!$F$13*'CC 103820 - Headcount'!E47</f>
        <v>0</v>
      </c>
      <c r="G72" s="267" t="n">
        <f aca="false">+Input!$F$13*'CC 103820 - Headcount'!F47</f>
        <v>0</v>
      </c>
      <c r="H72" s="267" t="n">
        <f aca="false">+Input!$F$13*'CC 103820 - Headcount'!G47</f>
        <v>0</v>
      </c>
      <c r="I72" s="267" t="n">
        <f aca="false">+Input!$F$13*'CC 103820 - Headcount'!H47</f>
        <v>0</v>
      </c>
      <c r="J72" s="267" t="n">
        <f aca="false">+Input!$F$13*'CC 103820 - Headcount'!I47</f>
        <v>0</v>
      </c>
      <c r="K72" s="267" t="n">
        <f aca="false">+Input!$F$13*'CC 103820 - Headcount'!J47</f>
        <v>0</v>
      </c>
      <c r="L72" s="267" t="n">
        <f aca="false">+Input!$F$13*'CC 103820 - Headcount'!K47</f>
        <v>0</v>
      </c>
      <c r="M72" s="267" t="n">
        <f aca="false">+Input!$F$13*'CC 103820 - Headcount'!L47</f>
        <v>0</v>
      </c>
      <c r="N72" s="267" t="n">
        <f aca="false">+Input!$F$13*'CC 103820 - Headcount'!M47</f>
        <v>0</v>
      </c>
      <c r="O72" s="267" t="n">
        <f aca="false">+Input!$F$13*'CC 103820 - Headcount'!N47</f>
        <v>0</v>
      </c>
      <c r="P72" s="267" t="n">
        <f aca="false">SUM(D72:O72)</f>
        <v>0</v>
      </c>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260"/>
      <c r="BE72" s="260"/>
      <c r="BF72" s="260"/>
      <c r="BG72" s="260"/>
      <c r="BH72" s="260"/>
      <c r="BI72" s="260"/>
      <c r="BJ72" s="260"/>
      <c r="BK72" s="260"/>
      <c r="BL72" s="260"/>
      <c r="BM72" s="260"/>
      <c r="BN72" s="260"/>
      <c r="BO72" s="260"/>
      <c r="BP72" s="260"/>
      <c r="BQ72" s="260"/>
      <c r="BR72" s="260"/>
      <c r="BS72" s="260"/>
      <c r="BT72" s="260"/>
      <c r="BU72" s="260"/>
      <c r="BV72" s="260"/>
      <c r="BW72" s="260"/>
      <c r="BX72" s="260"/>
      <c r="BY72" s="260"/>
      <c r="BZ72" s="260"/>
      <c r="CA72" s="260"/>
      <c r="CB72" s="260"/>
      <c r="CC72" s="260"/>
      <c r="CD72" s="260"/>
      <c r="CE72" s="260"/>
      <c r="CF72" s="260"/>
      <c r="CG72" s="260"/>
      <c r="CH72" s="260"/>
      <c r="CI72" s="260"/>
      <c r="CJ72" s="260"/>
      <c r="CK72" s="260"/>
      <c r="CL72" s="260"/>
      <c r="CM72" s="260"/>
      <c r="CN72" s="260"/>
      <c r="CO72" s="260"/>
      <c r="CP72" s="260"/>
      <c r="CQ72" s="260"/>
      <c r="CR72" s="260"/>
      <c r="CS72" s="260"/>
      <c r="CT72" s="260"/>
      <c r="CU72" s="260"/>
      <c r="CV72" s="260"/>
      <c r="CW72" s="260"/>
      <c r="CX72" s="260"/>
      <c r="CY72" s="260"/>
      <c r="CZ72" s="260"/>
      <c r="DA72" s="260"/>
      <c r="DB72" s="260"/>
      <c r="DC72" s="260"/>
      <c r="DD72" s="260"/>
      <c r="DE72" s="260"/>
      <c r="DF72" s="260"/>
      <c r="DG72" s="260"/>
      <c r="DH72" s="260"/>
      <c r="DI72" s="260"/>
      <c r="DJ72" s="260"/>
      <c r="DK72" s="260"/>
      <c r="DL72" s="260"/>
      <c r="DM72" s="260"/>
      <c r="DN72" s="260"/>
      <c r="DO72" s="260"/>
      <c r="DP72" s="260"/>
      <c r="DQ72" s="260"/>
      <c r="DR72" s="260"/>
      <c r="DS72" s="260"/>
      <c r="DT72" s="260"/>
      <c r="DU72" s="260"/>
      <c r="DV72" s="260"/>
      <c r="DW72" s="260"/>
      <c r="DX72" s="260"/>
      <c r="DY72" s="260"/>
      <c r="DZ72" s="260"/>
      <c r="EA72" s="260"/>
      <c r="EB72" s="260"/>
      <c r="EC72" s="260"/>
      <c r="ED72" s="260"/>
      <c r="EE72" s="260"/>
      <c r="EF72" s="260"/>
      <c r="EG72" s="260"/>
      <c r="EH72" s="260"/>
      <c r="EI72" s="260"/>
      <c r="EJ72" s="260"/>
      <c r="EK72" s="260"/>
      <c r="EL72" s="260"/>
      <c r="EM72" s="260"/>
      <c r="EN72" s="260"/>
      <c r="EO72" s="260"/>
      <c r="EP72" s="260"/>
      <c r="EQ72" s="260"/>
      <c r="ER72" s="260"/>
      <c r="ES72" s="260"/>
      <c r="ET72" s="260"/>
      <c r="EU72" s="260"/>
      <c r="EV72" s="260"/>
      <c r="EW72" s="260"/>
      <c r="EX72" s="260"/>
      <c r="EY72" s="260"/>
      <c r="EZ72" s="260"/>
      <c r="FA72" s="260"/>
      <c r="FB72" s="260"/>
      <c r="FC72" s="260"/>
      <c r="FD72" s="260"/>
      <c r="FE72" s="260"/>
      <c r="FF72" s="260"/>
      <c r="FG72" s="260"/>
      <c r="FH72" s="260"/>
      <c r="FI72" s="260"/>
      <c r="FJ72" s="260"/>
      <c r="FK72" s="260"/>
      <c r="FL72" s="260"/>
      <c r="FM72" s="260"/>
      <c r="FN72" s="260"/>
      <c r="FO72" s="260"/>
      <c r="FP72" s="260"/>
      <c r="FQ72" s="260"/>
      <c r="FR72" s="260"/>
      <c r="FS72" s="260"/>
      <c r="FT72" s="260"/>
      <c r="FU72" s="260"/>
      <c r="FV72" s="260"/>
      <c r="FW72" s="260"/>
      <c r="FX72" s="260"/>
      <c r="FY72" s="260"/>
      <c r="FZ72" s="260"/>
      <c r="GA72" s="260"/>
      <c r="GB72" s="260"/>
      <c r="GC72" s="260"/>
      <c r="GD72" s="260"/>
      <c r="GE72" s="260"/>
      <c r="GF72" s="260"/>
      <c r="GG72" s="260"/>
      <c r="GH72" s="260"/>
      <c r="GI72" s="260"/>
      <c r="GJ72" s="260"/>
      <c r="GK72" s="260"/>
      <c r="GL72" s="260"/>
      <c r="GM72" s="260"/>
      <c r="GN72" s="260"/>
      <c r="GO72" s="260"/>
      <c r="GP72" s="260"/>
      <c r="GQ72" s="260"/>
      <c r="GR72" s="260"/>
      <c r="GS72" s="260"/>
      <c r="GT72" s="260"/>
      <c r="GU72" s="260"/>
      <c r="GV72" s="260"/>
      <c r="GW72" s="260"/>
      <c r="GX72" s="260"/>
      <c r="GY72" s="260"/>
      <c r="GZ72" s="260"/>
      <c r="HA72" s="260"/>
      <c r="HB72" s="260"/>
      <c r="HC72" s="260"/>
      <c r="HD72" s="260"/>
      <c r="HE72" s="260"/>
      <c r="HF72" s="260"/>
      <c r="HG72" s="260"/>
      <c r="HH72" s="260"/>
      <c r="HI72" s="260"/>
      <c r="HJ72" s="260"/>
      <c r="HK72" s="260"/>
      <c r="HL72" s="260"/>
      <c r="HM72" s="260"/>
      <c r="HN72" s="260"/>
      <c r="HO72" s="260"/>
      <c r="HP72" s="260"/>
      <c r="HQ72" s="260"/>
      <c r="HR72" s="260"/>
      <c r="HS72" s="260"/>
      <c r="HT72" s="260"/>
      <c r="HU72" s="260"/>
      <c r="HV72" s="260"/>
      <c r="HW72" s="260"/>
      <c r="HX72" s="260"/>
      <c r="HY72" s="260"/>
      <c r="HZ72" s="260"/>
      <c r="IA72" s="260"/>
      <c r="IB72" s="260"/>
      <c r="IC72" s="260"/>
      <c r="ID72" s="260"/>
      <c r="IE72" s="260"/>
      <c r="IF72" s="260"/>
      <c r="IG72" s="260"/>
      <c r="IH72" s="260"/>
      <c r="II72" s="260"/>
      <c r="IJ72" s="260"/>
      <c r="IK72" s="260"/>
      <c r="IL72" s="260"/>
      <c r="IM72" s="260"/>
      <c r="IN72" s="260"/>
      <c r="IO72" s="260"/>
      <c r="IP72" s="260"/>
      <c r="IQ72" s="260"/>
      <c r="IR72" s="260"/>
      <c r="IS72" s="260"/>
      <c r="IT72" s="260"/>
      <c r="IU72" s="260"/>
      <c r="IV72" s="260"/>
      <c r="IW72" s="260"/>
    </row>
    <row r="73" customFormat="false" ht="12.75" hidden="false" customHeight="false" outlineLevel="0" collapsed="false">
      <c r="A73" s="279"/>
      <c r="B73" s="280" t="s">
        <v>277</v>
      </c>
      <c r="C73" s="280"/>
      <c r="D73" s="281" t="n">
        <f aca="false">'CC 103820 - Headcount'!C180+'CC 103820 - Headcount'!C182</f>
        <v>0</v>
      </c>
      <c r="E73" s="281" t="n">
        <f aca="false">'CC 103820 - Headcount'!D180+'CC 103820 - Headcount'!D182</f>
        <v>0</v>
      </c>
      <c r="F73" s="281" t="n">
        <f aca="false">'CC 103820 - Headcount'!E180+'CC 103820 - Headcount'!E182</f>
        <v>0</v>
      </c>
      <c r="G73" s="281" t="n">
        <f aca="false">'CC 103820 - Headcount'!F180+'CC 103820 - Headcount'!F182</f>
        <v>0</v>
      </c>
      <c r="H73" s="281" t="n">
        <f aca="false">'CC 103820 - Headcount'!G180+'CC 103820 - Headcount'!G182</f>
        <v>0</v>
      </c>
      <c r="I73" s="281" t="n">
        <f aca="false">'CC 103820 - Headcount'!H180+'CC 103820 - Headcount'!H182</f>
        <v>0</v>
      </c>
      <c r="J73" s="281" t="n">
        <f aca="false">'CC 103820 - Headcount'!I180+'CC 103820 - Headcount'!I182</f>
        <v>0</v>
      </c>
      <c r="K73" s="281" t="n">
        <f aca="false">'CC 103820 - Headcount'!J180+'CC 103820 - Headcount'!J182</f>
        <v>0</v>
      </c>
      <c r="L73" s="281" t="n">
        <f aca="false">'CC 103820 - Headcount'!K180+'CC 103820 - Headcount'!K182</f>
        <v>0</v>
      </c>
      <c r="M73" s="281" t="n">
        <f aca="false">'CC 103820 - Headcount'!L180+'CC 103820 - Headcount'!L182</f>
        <v>0</v>
      </c>
      <c r="N73" s="281" t="n">
        <f aca="false">'CC 103820 - Headcount'!M180+'CC 103820 - Headcount'!M182</f>
        <v>0</v>
      </c>
      <c r="O73" s="281" t="n">
        <f aca="false">'CC 103820 - Headcount'!N180+'CC 103820 - Headcount'!N182</f>
        <v>0</v>
      </c>
      <c r="P73" s="281" t="n">
        <f aca="false">SUM(D73:O73)</f>
        <v>0</v>
      </c>
      <c r="Q73" s="282"/>
      <c r="R73" s="282"/>
      <c r="S73" s="282"/>
      <c r="T73" s="282"/>
      <c r="U73" s="282"/>
      <c r="V73" s="282"/>
      <c r="W73" s="282"/>
      <c r="X73" s="282"/>
      <c r="Y73" s="282"/>
      <c r="Z73" s="282"/>
      <c r="AA73" s="282"/>
      <c r="AB73" s="282"/>
      <c r="AC73" s="282"/>
      <c r="AD73" s="282"/>
      <c r="AE73" s="282"/>
      <c r="AF73" s="282"/>
      <c r="AG73" s="282"/>
      <c r="AH73" s="282"/>
      <c r="AI73" s="282"/>
      <c r="AJ73" s="282"/>
      <c r="AK73" s="282"/>
      <c r="AL73" s="282"/>
      <c r="AM73" s="282"/>
      <c r="AN73" s="282"/>
      <c r="AO73" s="282"/>
      <c r="AP73" s="282"/>
      <c r="AQ73" s="282"/>
      <c r="AR73" s="282"/>
      <c r="AS73" s="282"/>
      <c r="AT73" s="282"/>
      <c r="AU73" s="282"/>
      <c r="AV73" s="282"/>
      <c r="AW73" s="282"/>
      <c r="AX73" s="282"/>
      <c r="AY73" s="282"/>
      <c r="AZ73" s="282"/>
      <c r="BA73" s="282"/>
      <c r="BB73" s="282"/>
      <c r="BC73" s="282"/>
      <c r="BD73" s="282"/>
      <c r="BE73" s="282"/>
      <c r="BF73" s="282"/>
      <c r="BG73" s="282"/>
      <c r="BH73" s="282"/>
      <c r="BI73" s="282"/>
      <c r="BJ73" s="282"/>
      <c r="BK73" s="282"/>
      <c r="BL73" s="282"/>
      <c r="BM73" s="282"/>
      <c r="BN73" s="282"/>
      <c r="BO73" s="282"/>
      <c r="BP73" s="282"/>
      <c r="BQ73" s="282"/>
      <c r="BR73" s="282"/>
      <c r="BS73" s="282"/>
      <c r="BT73" s="282"/>
      <c r="BU73" s="282"/>
      <c r="BV73" s="282"/>
      <c r="BW73" s="282"/>
      <c r="BX73" s="282"/>
      <c r="BY73" s="282"/>
      <c r="BZ73" s="282"/>
      <c r="CA73" s="282"/>
      <c r="CB73" s="282"/>
      <c r="CC73" s="282"/>
      <c r="CD73" s="282"/>
      <c r="CE73" s="282"/>
      <c r="CF73" s="282"/>
      <c r="CG73" s="282"/>
      <c r="CH73" s="282"/>
      <c r="CI73" s="282"/>
      <c r="CJ73" s="282"/>
      <c r="CK73" s="282"/>
      <c r="CL73" s="282"/>
      <c r="CM73" s="282"/>
      <c r="CN73" s="282"/>
      <c r="CO73" s="282"/>
      <c r="CP73" s="282"/>
      <c r="CQ73" s="282"/>
      <c r="CR73" s="282"/>
      <c r="CS73" s="282"/>
      <c r="CT73" s="282"/>
      <c r="CU73" s="282"/>
      <c r="CV73" s="282"/>
      <c r="CW73" s="282"/>
      <c r="CX73" s="282"/>
      <c r="CY73" s="282"/>
      <c r="CZ73" s="282"/>
      <c r="DA73" s="282"/>
      <c r="DB73" s="282"/>
      <c r="DC73" s="282"/>
      <c r="DD73" s="282"/>
      <c r="DE73" s="282"/>
      <c r="DF73" s="282"/>
      <c r="DG73" s="282"/>
      <c r="DH73" s="282"/>
      <c r="DI73" s="282"/>
      <c r="DJ73" s="282"/>
      <c r="DK73" s="282"/>
      <c r="DL73" s="282"/>
      <c r="DM73" s="282"/>
      <c r="DN73" s="282"/>
      <c r="DO73" s="282"/>
      <c r="DP73" s="282"/>
      <c r="DQ73" s="282"/>
      <c r="DR73" s="282"/>
      <c r="DS73" s="282"/>
      <c r="DT73" s="282"/>
      <c r="DU73" s="282"/>
      <c r="DV73" s="282"/>
      <c r="DW73" s="282"/>
      <c r="DX73" s="282"/>
      <c r="DY73" s="282"/>
      <c r="DZ73" s="282"/>
      <c r="EA73" s="282"/>
      <c r="EB73" s="282"/>
      <c r="EC73" s="282"/>
      <c r="ED73" s="282"/>
      <c r="EE73" s="282"/>
      <c r="EF73" s="282"/>
      <c r="EG73" s="282"/>
      <c r="EH73" s="282"/>
      <c r="EI73" s="282"/>
      <c r="EJ73" s="282"/>
      <c r="EK73" s="282"/>
      <c r="EL73" s="282"/>
      <c r="EM73" s="282"/>
      <c r="EN73" s="282"/>
      <c r="EO73" s="282"/>
      <c r="EP73" s="282"/>
      <c r="EQ73" s="282"/>
      <c r="ER73" s="282"/>
      <c r="ES73" s="282"/>
      <c r="ET73" s="282"/>
      <c r="EU73" s="282"/>
      <c r="EV73" s="282"/>
      <c r="EW73" s="282"/>
      <c r="EX73" s="282"/>
      <c r="EY73" s="282"/>
      <c r="EZ73" s="282"/>
      <c r="FA73" s="282"/>
      <c r="FB73" s="282"/>
      <c r="FC73" s="282"/>
      <c r="FD73" s="282"/>
      <c r="FE73" s="282"/>
      <c r="FF73" s="282"/>
      <c r="FG73" s="282"/>
      <c r="FH73" s="282"/>
      <c r="FI73" s="282"/>
      <c r="FJ73" s="282"/>
      <c r="FK73" s="282"/>
      <c r="FL73" s="282"/>
      <c r="FM73" s="282"/>
      <c r="FN73" s="282"/>
      <c r="FO73" s="282"/>
      <c r="FP73" s="282"/>
      <c r="FQ73" s="282"/>
      <c r="FR73" s="282"/>
      <c r="FS73" s="282"/>
      <c r="FT73" s="282"/>
      <c r="FU73" s="282"/>
      <c r="FV73" s="282"/>
      <c r="FW73" s="282"/>
      <c r="FX73" s="282"/>
      <c r="FY73" s="282"/>
      <c r="FZ73" s="282"/>
      <c r="GA73" s="282"/>
      <c r="GB73" s="282"/>
      <c r="GC73" s="282"/>
      <c r="GD73" s="282"/>
      <c r="GE73" s="282"/>
      <c r="GF73" s="282"/>
      <c r="GG73" s="282"/>
      <c r="GH73" s="282"/>
      <c r="GI73" s="282"/>
      <c r="GJ73" s="282"/>
      <c r="GK73" s="282"/>
      <c r="GL73" s="282"/>
      <c r="GM73" s="282"/>
      <c r="GN73" s="282"/>
      <c r="GO73" s="282"/>
      <c r="GP73" s="282"/>
      <c r="GQ73" s="282"/>
      <c r="GR73" s="282"/>
      <c r="GS73" s="282"/>
      <c r="GT73" s="282"/>
      <c r="GU73" s="282"/>
      <c r="GV73" s="282"/>
      <c r="GW73" s="282"/>
      <c r="GX73" s="282"/>
      <c r="GY73" s="282"/>
      <c r="GZ73" s="282"/>
      <c r="HA73" s="282"/>
      <c r="HB73" s="282"/>
      <c r="HC73" s="282"/>
      <c r="HD73" s="282"/>
      <c r="HE73" s="282"/>
      <c r="HF73" s="282"/>
      <c r="HG73" s="282"/>
      <c r="HH73" s="282"/>
      <c r="HI73" s="282"/>
      <c r="HJ73" s="282"/>
      <c r="HK73" s="282"/>
      <c r="HL73" s="282"/>
      <c r="HM73" s="282"/>
      <c r="HN73" s="282"/>
      <c r="HO73" s="282"/>
      <c r="HP73" s="282"/>
      <c r="HQ73" s="282"/>
      <c r="HR73" s="282"/>
      <c r="HS73" s="282"/>
      <c r="HT73" s="282"/>
      <c r="HU73" s="282"/>
      <c r="HV73" s="282"/>
      <c r="HW73" s="282"/>
      <c r="HX73" s="282"/>
      <c r="HY73" s="282"/>
      <c r="HZ73" s="282"/>
      <c r="IA73" s="282"/>
      <c r="IB73" s="282"/>
      <c r="IC73" s="282"/>
      <c r="ID73" s="282"/>
      <c r="IE73" s="282"/>
      <c r="IF73" s="282"/>
      <c r="IG73" s="282"/>
      <c r="IH73" s="282"/>
      <c r="II73" s="282"/>
      <c r="IJ73" s="282"/>
      <c r="IK73" s="282"/>
      <c r="IL73" s="282"/>
      <c r="IM73" s="282"/>
      <c r="IN73" s="282"/>
      <c r="IO73" s="282"/>
      <c r="IP73" s="282"/>
      <c r="IQ73" s="282"/>
      <c r="IR73" s="282"/>
      <c r="IS73" s="282"/>
      <c r="IT73" s="282"/>
      <c r="IU73" s="282"/>
      <c r="IV73" s="282"/>
      <c r="IW73" s="282"/>
    </row>
    <row r="74" customFormat="false" ht="12.75" hidden="false" customHeight="false" outlineLevel="0" collapsed="false">
      <c r="A74" s="253" t="s">
        <v>278</v>
      </c>
      <c r="B74" s="273" t="s">
        <v>279</v>
      </c>
      <c r="C74" s="254"/>
      <c r="D74" s="270" t="n">
        <v>0</v>
      </c>
      <c r="E74" s="270" t="n">
        <v>0</v>
      </c>
      <c r="F74" s="270" t="n">
        <v>0</v>
      </c>
      <c r="G74" s="270" t="n">
        <v>0</v>
      </c>
      <c r="H74" s="270" t="n">
        <v>0</v>
      </c>
      <c r="I74" s="270" t="n">
        <v>0</v>
      </c>
      <c r="J74" s="270" t="n">
        <v>0</v>
      </c>
      <c r="K74" s="270" t="n">
        <v>0</v>
      </c>
      <c r="L74" s="270" t="n">
        <v>0</v>
      </c>
      <c r="M74" s="270" t="n">
        <v>0</v>
      </c>
      <c r="N74" s="270" t="n">
        <v>0</v>
      </c>
      <c r="O74" s="270" t="n">
        <v>0</v>
      </c>
      <c r="P74" s="270" t="n">
        <f aca="false">SUM(D74:O74)</f>
        <v>0</v>
      </c>
    </row>
    <row r="75" customFormat="false" ht="12.75" hidden="false" customHeight="false" outlineLevel="0" collapsed="false">
      <c r="A75" s="253" t="s">
        <v>280</v>
      </c>
      <c r="B75" s="273" t="s">
        <v>281</v>
      </c>
      <c r="C75" s="254"/>
      <c r="D75" s="270" t="n">
        <v>0</v>
      </c>
      <c r="E75" s="270" t="n">
        <v>0</v>
      </c>
      <c r="F75" s="270" t="n">
        <v>0</v>
      </c>
      <c r="G75" s="270" t="n">
        <v>0</v>
      </c>
      <c r="H75" s="270" t="n">
        <v>0</v>
      </c>
      <c r="I75" s="270" t="n">
        <v>0</v>
      </c>
      <c r="J75" s="270" t="n">
        <v>0</v>
      </c>
      <c r="K75" s="270" t="n">
        <v>0</v>
      </c>
      <c r="L75" s="270" t="n">
        <v>0</v>
      </c>
      <c r="M75" s="270" t="n">
        <v>0</v>
      </c>
      <c r="N75" s="270" t="n">
        <v>0</v>
      </c>
      <c r="O75" s="270" t="n">
        <v>0</v>
      </c>
      <c r="P75" s="270" t="n">
        <f aca="false">SUM(D75:O75)</f>
        <v>0</v>
      </c>
    </row>
    <row r="76" customFormat="false" ht="12.75" hidden="false" customHeight="false" outlineLevel="0" collapsed="false">
      <c r="A76" s="253" t="s">
        <v>282</v>
      </c>
      <c r="B76" s="273" t="s">
        <v>283</v>
      </c>
      <c r="C76" s="254"/>
      <c r="D76" s="270" t="n">
        <v>0</v>
      </c>
      <c r="E76" s="270" t="n">
        <v>0</v>
      </c>
      <c r="F76" s="270" t="n">
        <v>0</v>
      </c>
      <c r="G76" s="270" t="n">
        <v>0</v>
      </c>
      <c r="H76" s="270" t="n">
        <v>0</v>
      </c>
      <c r="I76" s="270" t="n">
        <v>0</v>
      </c>
      <c r="J76" s="270" t="n">
        <v>0</v>
      </c>
      <c r="K76" s="270" t="n">
        <v>0</v>
      </c>
      <c r="L76" s="270" t="n">
        <v>0</v>
      </c>
      <c r="M76" s="270" t="n">
        <v>0</v>
      </c>
      <c r="N76" s="270" t="n">
        <v>0</v>
      </c>
      <c r="O76" s="270" t="n">
        <v>0</v>
      </c>
      <c r="P76" s="270" t="n">
        <f aca="false">SUM(D76:O76)</f>
        <v>0</v>
      </c>
    </row>
    <row r="77" customFormat="false" ht="12.75" hidden="false" customHeight="false" outlineLevel="0" collapsed="false">
      <c r="A77" s="253" t="s">
        <v>284</v>
      </c>
      <c r="B77" s="273" t="s">
        <v>285</v>
      </c>
      <c r="C77" s="254"/>
      <c r="D77" s="270" t="n">
        <v>0</v>
      </c>
      <c r="E77" s="270" t="n">
        <v>0</v>
      </c>
      <c r="F77" s="270" t="n">
        <v>0</v>
      </c>
      <c r="G77" s="270" t="n">
        <v>0</v>
      </c>
      <c r="H77" s="270" t="n">
        <v>0</v>
      </c>
      <c r="I77" s="270" t="n">
        <v>0</v>
      </c>
      <c r="J77" s="270" t="n">
        <v>0</v>
      </c>
      <c r="K77" s="270" t="n">
        <v>0</v>
      </c>
      <c r="L77" s="270" t="n">
        <v>0</v>
      </c>
      <c r="M77" s="270" t="n">
        <v>0</v>
      </c>
      <c r="N77" s="270" t="n">
        <v>0</v>
      </c>
      <c r="O77" s="270" t="n">
        <v>0</v>
      </c>
      <c r="P77" s="270" t="n">
        <f aca="false">SUM(D77:O77)</f>
        <v>0</v>
      </c>
    </row>
    <row r="78" customFormat="false" ht="12.75" hidden="false" customHeight="false" outlineLevel="0" collapsed="false">
      <c r="A78" s="253" t="s">
        <v>286</v>
      </c>
      <c r="B78" s="273" t="s">
        <v>287</v>
      </c>
      <c r="C78" s="254"/>
      <c r="D78" s="270" t="n">
        <v>0</v>
      </c>
      <c r="E78" s="270" t="n">
        <v>0</v>
      </c>
      <c r="F78" s="270" t="n">
        <v>0</v>
      </c>
      <c r="G78" s="270" t="n">
        <v>0</v>
      </c>
      <c r="H78" s="270" t="n">
        <v>0</v>
      </c>
      <c r="I78" s="270" t="n">
        <v>0</v>
      </c>
      <c r="J78" s="270" t="n">
        <v>0</v>
      </c>
      <c r="K78" s="270" t="n">
        <v>0</v>
      </c>
      <c r="L78" s="270" t="n">
        <v>0</v>
      </c>
      <c r="M78" s="270" t="n">
        <v>0</v>
      </c>
      <c r="N78" s="270" t="n">
        <v>0</v>
      </c>
      <c r="O78" s="270" t="n">
        <v>0</v>
      </c>
      <c r="P78" s="270" t="n">
        <f aca="false">SUM(D78:O78)</f>
        <v>0</v>
      </c>
    </row>
    <row r="79" customFormat="false" ht="12.75" hidden="false" customHeight="false" outlineLevel="0" collapsed="false">
      <c r="A79" s="253" t="s">
        <v>288</v>
      </c>
      <c r="B79" s="273" t="s">
        <v>289</v>
      </c>
      <c r="C79" s="254"/>
      <c r="D79" s="270" t="n">
        <v>0</v>
      </c>
      <c r="E79" s="270" t="n">
        <v>0</v>
      </c>
      <c r="F79" s="270" t="n">
        <v>0</v>
      </c>
      <c r="G79" s="270" t="n">
        <v>0</v>
      </c>
      <c r="H79" s="270" t="n">
        <v>0</v>
      </c>
      <c r="I79" s="270" t="n">
        <v>0</v>
      </c>
      <c r="J79" s="270" t="n">
        <v>0</v>
      </c>
      <c r="K79" s="270" t="n">
        <v>0</v>
      </c>
      <c r="L79" s="270" t="n">
        <v>0</v>
      </c>
      <c r="M79" s="270" t="n">
        <v>0</v>
      </c>
      <c r="N79" s="270" t="n">
        <v>0</v>
      </c>
      <c r="O79" s="270" t="n">
        <v>0</v>
      </c>
      <c r="P79" s="270" t="n">
        <f aca="false">SUM(D79:O79)</f>
        <v>0</v>
      </c>
    </row>
    <row r="80" customFormat="false" ht="12.75" hidden="false" customHeight="false" outlineLevel="0" collapsed="false">
      <c r="A80" s="253" t="s">
        <v>290</v>
      </c>
      <c r="B80" s="273" t="s">
        <v>291</v>
      </c>
      <c r="C80" s="254"/>
      <c r="D80" s="274" t="n">
        <v>0</v>
      </c>
      <c r="E80" s="274" t="n">
        <v>0</v>
      </c>
      <c r="F80" s="274" t="n">
        <v>0</v>
      </c>
      <c r="G80" s="274" t="n">
        <v>0</v>
      </c>
      <c r="H80" s="274" t="n">
        <v>0</v>
      </c>
      <c r="I80" s="274" t="n">
        <v>0</v>
      </c>
      <c r="J80" s="274" t="n">
        <v>0</v>
      </c>
      <c r="K80" s="274" t="n">
        <v>0</v>
      </c>
      <c r="L80" s="274" t="n">
        <v>0</v>
      </c>
      <c r="M80" s="274" t="n">
        <v>0</v>
      </c>
      <c r="N80" s="274" t="n">
        <v>0</v>
      </c>
      <c r="O80" s="274" t="n">
        <v>0</v>
      </c>
      <c r="P80" s="274" t="n">
        <f aca="false">SUM(D80:O80)</f>
        <v>0</v>
      </c>
    </row>
    <row r="81" customFormat="false" ht="12.75" hidden="false" customHeight="false" outlineLevel="0" collapsed="false">
      <c r="A81" s="256"/>
      <c r="B81" s="266" t="s">
        <v>292</v>
      </c>
      <c r="C81" s="258"/>
      <c r="D81" s="267" t="n">
        <f aca="false">SUM(D74:D80)</f>
        <v>0</v>
      </c>
      <c r="E81" s="267" t="n">
        <f aca="false">SUM(E74:E80)</f>
        <v>0</v>
      </c>
      <c r="F81" s="267" t="n">
        <f aca="false">SUM(F74:F80)</f>
        <v>0</v>
      </c>
      <c r="G81" s="267" t="n">
        <f aca="false">SUM(G74:G80)</f>
        <v>0</v>
      </c>
      <c r="H81" s="267" t="n">
        <f aca="false">SUM(H74:H80)</f>
        <v>0</v>
      </c>
      <c r="I81" s="267" t="n">
        <f aca="false">SUM(I74:I80)</f>
        <v>0</v>
      </c>
      <c r="J81" s="267" t="n">
        <f aca="false">SUM(J74:J80)</f>
        <v>0</v>
      </c>
      <c r="K81" s="267" t="n">
        <f aca="false">SUM(K74:K80)</f>
        <v>0</v>
      </c>
      <c r="L81" s="267" t="n">
        <f aca="false">SUM(L74:L80)</f>
        <v>0</v>
      </c>
      <c r="M81" s="267" t="n">
        <f aca="false">SUM(M74:M80)</f>
        <v>0</v>
      </c>
      <c r="N81" s="267" t="n">
        <f aca="false">SUM(N74:N80)</f>
        <v>0</v>
      </c>
      <c r="O81" s="267" t="n">
        <f aca="false">SUM(O74:O80)</f>
        <v>0</v>
      </c>
      <c r="P81" s="267" t="n">
        <f aca="false">SUM(P74:P80)</f>
        <v>0</v>
      </c>
      <c r="Q81" s="260"/>
      <c r="R81" s="260"/>
      <c r="S81" s="260"/>
      <c r="T81" s="260"/>
      <c r="U81" s="260"/>
      <c r="V81" s="260"/>
      <c r="W81" s="260"/>
      <c r="X81" s="260"/>
      <c r="Y81" s="260"/>
      <c r="Z81" s="260"/>
      <c r="AA81" s="260"/>
      <c r="AB81" s="260"/>
      <c r="AC81" s="260"/>
      <c r="AD81" s="260"/>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0"/>
      <c r="BB81" s="260"/>
      <c r="BC81" s="260"/>
      <c r="BD81" s="260"/>
      <c r="BE81" s="260"/>
      <c r="BF81" s="260"/>
      <c r="BG81" s="260"/>
      <c r="BH81" s="260"/>
      <c r="BI81" s="260"/>
      <c r="BJ81" s="260"/>
      <c r="BK81" s="260"/>
      <c r="BL81" s="260"/>
      <c r="BM81" s="260"/>
      <c r="BN81" s="260"/>
      <c r="BO81" s="260"/>
      <c r="BP81" s="260"/>
      <c r="BQ81" s="260"/>
      <c r="BR81" s="260"/>
      <c r="BS81" s="260"/>
      <c r="BT81" s="260"/>
      <c r="BU81" s="260"/>
      <c r="BV81" s="260"/>
      <c r="BW81" s="260"/>
      <c r="BX81" s="260"/>
      <c r="BY81" s="260"/>
      <c r="BZ81" s="260"/>
      <c r="CA81" s="260"/>
      <c r="CB81" s="260"/>
      <c r="CC81" s="260"/>
      <c r="CD81" s="260"/>
      <c r="CE81" s="260"/>
      <c r="CF81" s="260"/>
      <c r="CG81" s="260"/>
      <c r="CH81" s="260"/>
      <c r="CI81" s="260"/>
      <c r="CJ81" s="260"/>
      <c r="CK81" s="260"/>
      <c r="CL81" s="260"/>
      <c r="CM81" s="260"/>
      <c r="CN81" s="260"/>
      <c r="CO81" s="260"/>
      <c r="CP81" s="260"/>
      <c r="CQ81" s="260"/>
      <c r="CR81" s="260"/>
      <c r="CS81" s="260"/>
      <c r="CT81" s="260"/>
      <c r="CU81" s="260"/>
      <c r="CV81" s="260"/>
      <c r="CW81" s="260"/>
      <c r="CX81" s="260"/>
      <c r="CY81" s="260"/>
      <c r="CZ81" s="260"/>
      <c r="DA81" s="260"/>
      <c r="DB81" s="260"/>
      <c r="DC81" s="260"/>
      <c r="DD81" s="260"/>
      <c r="DE81" s="260"/>
      <c r="DF81" s="260"/>
      <c r="DG81" s="260"/>
      <c r="DH81" s="260"/>
      <c r="DI81" s="260"/>
      <c r="DJ81" s="260"/>
      <c r="DK81" s="260"/>
      <c r="DL81" s="260"/>
      <c r="DM81" s="260"/>
      <c r="DN81" s="260"/>
      <c r="DO81" s="260"/>
      <c r="DP81" s="260"/>
      <c r="DQ81" s="260"/>
      <c r="DR81" s="260"/>
      <c r="DS81" s="260"/>
      <c r="DT81" s="260"/>
      <c r="DU81" s="260"/>
      <c r="DV81" s="260"/>
      <c r="DW81" s="260"/>
      <c r="DX81" s="260"/>
      <c r="DY81" s="260"/>
      <c r="DZ81" s="260"/>
      <c r="EA81" s="260"/>
      <c r="EB81" s="260"/>
      <c r="EC81" s="260"/>
      <c r="ED81" s="260"/>
      <c r="EE81" s="260"/>
      <c r="EF81" s="260"/>
      <c r="EG81" s="260"/>
      <c r="EH81" s="260"/>
      <c r="EI81" s="260"/>
      <c r="EJ81" s="260"/>
      <c r="EK81" s="260"/>
      <c r="EL81" s="260"/>
      <c r="EM81" s="260"/>
      <c r="EN81" s="260"/>
      <c r="EO81" s="260"/>
      <c r="EP81" s="260"/>
      <c r="EQ81" s="260"/>
      <c r="ER81" s="260"/>
      <c r="ES81" s="260"/>
      <c r="ET81" s="260"/>
      <c r="EU81" s="260"/>
      <c r="EV81" s="260"/>
      <c r="EW81" s="260"/>
      <c r="EX81" s="260"/>
      <c r="EY81" s="260"/>
      <c r="EZ81" s="260"/>
      <c r="FA81" s="260"/>
      <c r="FB81" s="260"/>
      <c r="FC81" s="260"/>
      <c r="FD81" s="260"/>
      <c r="FE81" s="260"/>
      <c r="FF81" s="260"/>
      <c r="FG81" s="260"/>
      <c r="FH81" s="260"/>
      <c r="FI81" s="260"/>
      <c r="FJ81" s="260"/>
      <c r="FK81" s="260"/>
      <c r="FL81" s="260"/>
      <c r="FM81" s="260"/>
      <c r="FN81" s="260"/>
      <c r="FO81" s="260"/>
      <c r="FP81" s="260"/>
      <c r="FQ81" s="260"/>
      <c r="FR81" s="260"/>
      <c r="FS81" s="260"/>
      <c r="FT81" s="260"/>
      <c r="FU81" s="260"/>
      <c r="FV81" s="260"/>
      <c r="FW81" s="260"/>
      <c r="FX81" s="260"/>
      <c r="FY81" s="260"/>
      <c r="FZ81" s="260"/>
      <c r="GA81" s="260"/>
      <c r="GB81" s="260"/>
      <c r="GC81" s="260"/>
      <c r="GD81" s="260"/>
      <c r="GE81" s="260"/>
      <c r="GF81" s="260"/>
      <c r="GG81" s="260"/>
      <c r="GH81" s="260"/>
      <c r="GI81" s="260"/>
      <c r="GJ81" s="260"/>
      <c r="GK81" s="260"/>
      <c r="GL81" s="260"/>
      <c r="GM81" s="260"/>
      <c r="GN81" s="260"/>
      <c r="GO81" s="260"/>
      <c r="GP81" s="260"/>
      <c r="GQ81" s="260"/>
      <c r="GR81" s="260"/>
      <c r="GS81" s="260"/>
      <c r="GT81" s="260"/>
      <c r="GU81" s="260"/>
      <c r="GV81" s="260"/>
      <c r="GW81" s="260"/>
      <c r="GX81" s="260"/>
      <c r="GY81" s="260"/>
      <c r="GZ81" s="260"/>
      <c r="HA81" s="260"/>
      <c r="HB81" s="260"/>
      <c r="HC81" s="260"/>
      <c r="HD81" s="260"/>
      <c r="HE81" s="260"/>
      <c r="HF81" s="260"/>
      <c r="HG81" s="260"/>
      <c r="HH81" s="260"/>
      <c r="HI81" s="260"/>
      <c r="HJ81" s="260"/>
      <c r="HK81" s="260"/>
      <c r="HL81" s="260"/>
      <c r="HM81" s="260"/>
      <c r="HN81" s="260"/>
      <c r="HO81" s="260"/>
      <c r="HP81" s="260"/>
      <c r="HQ81" s="260"/>
      <c r="HR81" s="260"/>
      <c r="HS81" s="260"/>
      <c r="HT81" s="260"/>
      <c r="HU81" s="260"/>
      <c r="HV81" s="260"/>
      <c r="HW81" s="260"/>
      <c r="HX81" s="260"/>
      <c r="HY81" s="260"/>
      <c r="HZ81" s="260"/>
      <c r="IA81" s="260"/>
      <c r="IB81" s="260"/>
      <c r="IC81" s="260"/>
      <c r="ID81" s="260"/>
      <c r="IE81" s="260"/>
      <c r="IF81" s="260"/>
      <c r="IG81" s="260"/>
      <c r="IH81" s="260"/>
      <c r="II81" s="260"/>
      <c r="IJ81" s="260"/>
      <c r="IK81" s="260"/>
      <c r="IL81" s="260"/>
      <c r="IM81" s="260"/>
      <c r="IN81" s="260"/>
      <c r="IO81" s="260"/>
      <c r="IP81" s="260"/>
      <c r="IQ81" s="260"/>
      <c r="IR81" s="260"/>
      <c r="IS81" s="260"/>
      <c r="IT81" s="260"/>
      <c r="IU81" s="260"/>
      <c r="IV81" s="260"/>
      <c r="IW81" s="260"/>
    </row>
    <row r="82" customFormat="false" ht="12.75" hidden="false" customHeight="false" outlineLevel="0" collapsed="false">
      <c r="A82" s="253" t="s">
        <v>293</v>
      </c>
      <c r="B82" s="254" t="s">
        <v>294</v>
      </c>
      <c r="C82" s="254"/>
      <c r="D82" s="263" t="n">
        <v>0</v>
      </c>
      <c r="E82" s="263" t="n">
        <v>0</v>
      </c>
      <c r="F82" s="263" t="n">
        <v>0</v>
      </c>
      <c r="G82" s="263" t="n">
        <v>0</v>
      </c>
      <c r="H82" s="263" t="n">
        <v>0</v>
      </c>
      <c r="I82" s="263" t="n">
        <v>0</v>
      </c>
      <c r="J82" s="263" t="n">
        <v>0</v>
      </c>
      <c r="K82" s="263" t="n">
        <v>0</v>
      </c>
      <c r="L82" s="263" t="n">
        <v>0</v>
      </c>
      <c r="M82" s="263" t="n">
        <v>0</v>
      </c>
      <c r="N82" s="263" t="n">
        <v>0</v>
      </c>
      <c r="O82" s="263" t="n">
        <v>0</v>
      </c>
      <c r="P82" s="263" t="n">
        <f aca="false">SUM(D82:O82)</f>
        <v>0</v>
      </c>
    </row>
    <row r="83" customFormat="false" ht="12.75" hidden="false" customHeight="false" outlineLevel="0" collapsed="false">
      <c r="A83" s="253" t="s">
        <v>295</v>
      </c>
      <c r="B83" s="254" t="s">
        <v>296</v>
      </c>
      <c r="C83" s="254"/>
      <c r="D83" s="265" t="n">
        <v>0</v>
      </c>
      <c r="E83" s="265" t="n">
        <v>0</v>
      </c>
      <c r="F83" s="265" t="n">
        <v>0</v>
      </c>
      <c r="G83" s="265" t="n">
        <v>0</v>
      </c>
      <c r="H83" s="265" t="n">
        <v>0</v>
      </c>
      <c r="I83" s="265" t="n">
        <v>0</v>
      </c>
      <c r="J83" s="265" t="n">
        <v>0</v>
      </c>
      <c r="K83" s="265" t="n">
        <v>0</v>
      </c>
      <c r="L83" s="265" t="n">
        <v>0</v>
      </c>
      <c r="M83" s="265" t="n">
        <v>0</v>
      </c>
      <c r="N83" s="265" t="n">
        <v>0</v>
      </c>
      <c r="O83" s="265" t="n">
        <v>0</v>
      </c>
      <c r="P83" s="265" t="n">
        <f aca="false">SUM(D83:O83)</f>
        <v>0</v>
      </c>
    </row>
    <row r="84" customFormat="false" ht="12.75" hidden="false" customHeight="false" outlineLevel="0" collapsed="false">
      <c r="A84" s="283"/>
      <c r="B84" s="266" t="s">
        <v>297</v>
      </c>
      <c r="C84" s="258"/>
      <c r="D84" s="284" t="n">
        <f aca="false">SUM(D82:D83)</f>
        <v>0</v>
      </c>
      <c r="E84" s="284" t="n">
        <f aca="false">SUM(E82:E83)</f>
        <v>0</v>
      </c>
      <c r="F84" s="284" t="n">
        <f aca="false">SUM(F82:F83)</f>
        <v>0</v>
      </c>
      <c r="G84" s="284" t="n">
        <f aca="false">SUM(G82:G83)</f>
        <v>0</v>
      </c>
      <c r="H84" s="284" t="n">
        <f aca="false">SUM(H82:H83)</f>
        <v>0</v>
      </c>
      <c r="I84" s="284" t="n">
        <f aca="false">SUM(I82:I83)</f>
        <v>0</v>
      </c>
      <c r="J84" s="284" t="n">
        <f aca="false">SUM(J82:J83)</f>
        <v>0</v>
      </c>
      <c r="K84" s="284" t="n">
        <f aca="false">SUM(K82:K83)</f>
        <v>0</v>
      </c>
      <c r="L84" s="284" t="n">
        <f aca="false">SUM(L82:L83)</f>
        <v>0</v>
      </c>
      <c r="M84" s="284" t="n">
        <f aca="false">SUM(M82:M83)</f>
        <v>0</v>
      </c>
      <c r="N84" s="284" t="n">
        <f aca="false">SUM(N82:N83)</f>
        <v>0</v>
      </c>
      <c r="O84" s="284" t="n">
        <f aca="false">SUM(O82:O83)</f>
        <v>0</v>
      </c>
      <c r="P84" s="284" t="n">
        <f aca="false">SUM(P82:P83)</f>
        <v>0</v>
      </c>
      <c r="Q84" s="258"/>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c r="BC84" s="260"/>
      <c r="BD84" s="260"/>
      <c r="BE84" s="260"/>
      <c r="BF84" s="260"/>
      <c r="BG84" s="260"/>
      <c r="BH84" s="260"/>
      <c r="BI84" s="260"/>
      <c r="BJ84" s="260"/>
      <c r="BK84" s="260"/>
      <c r="BL84" s="260"/>
      <c r="BM84" s="260"/>
      <c r="BN84" s="260"/>
      <c r="BO84" s="260"/>
      <c r="BP84" s="260"/>
      <c r="BQ84" s="260"/>
      <c r="BR84" s="260"/>
      <c r="BS84" s="260"/>
      <c r="BT84" s="260"/>
      <c r="BU84" s="260"/>
      <c r="BV84" s="260"/>
      <c r="BW84" s="260"/>
      <c r="BX84" s="260"/>
      <c r="BY84" s="260"/>
      <c r="BZ84" s="260"/>
      <c r="CA84" s="260"/>
      <c r="CB84" s="260"/>
      <c r="CC84" s="260"/>
      <c r="CD84" s="260"/>
      <c r="CE84" s="260"/>
      <c r="CF84" s="260"/>
      <c r="CG84" s="260"/>
      <c r="CH84" s="260"/>
      <c r="CI84" s="260"/>
      <c r="CJ84" s="260"/>
      <c r="CK84" s="260"/>
      <c r="CL84" s="260"/>
      <c r="CM84" s="260"/>
      <c r="CN84" s="260"/>
      <c r="CO84" s="260"/>
      <c r="CP84" s="260"/>
      <c r="CQ84" s="260"/>
      <c r="CR84" s="260"/>
      <c r="CS84" s="260"/>
      <c r="CT84" s="260"/>
      <c r="CU84" s="260"/>
      <c r="CV84" s="260"/>
      <c r="CW84" s="260"/>
      <c r="CX84" s="260"/>
      <c r="CY84" s="260"/>
      <c r="CZ84" s="260"/>
      <c r="DA84" s="260"/>
      <c r="DB84" s="260"/>
      <c r="DC84" s="260"/>
      <c r="DD84" s="260"/>
      <c r="DE84" s="260"/>
      <c r="DF84" s="260"/>
      <c r="DG84" s="260"/>
      <c r="DH84" s="260"/>
      <c r="DI84" s="260"/>
      <c r="DJ84" s="260"/>
      <c r="DK84" s="260"/>
      <c r="DL84" s="260"/>
      <c r="DM84" s="260"/>
      <c r="DN84" s="260"/>
      <c r="DO84" s="260"/>
      <c r="DP84" s="260"/>
      <c r="DQ84" s="260"/>
      <c r="DR84" s="260"/>
      <c r="DS84" s="260"/>
      <c r="DT84" s="260"/>
      <c r="DU84" s="260"/>
      <c r="DV84" s="260"/>
      <c r="DW84" s="260"/>
      <c r="DX84" s="260"/>
      <c r="DY84" s="260"/>
      <c r="DZ84" s="260"/>
      <c r="EA84" s="260"/>
      <c r="EB84" s="260"/>
      <c r="EC84" s="260"/>
      <c r="ED84" s="260"/>
      <c r="EE84" s="260"/>
      <c r="EF84" s="260"/>
      <c r="EG84" s="260"/>
      <c r="EH84" s="260"/>
      <c r="EI84" s="260"/>
      <c r="EJ84" s="260"/>
      <c r="EK84" s="260"/>
      <c r="EL84" s="260"/>
      <c r="EM84" s="260"/>
      <c r="EN84" s="260"/>
      <c r="EO84" s="260"/>
      <c r="EP84" s="260"/>
      <c r="EQ84" s="260"/>
      <c r="ER84" s="260"/>
      <c r="ES84" s="260"/>
      <c r="ET84" s="260"/>
      <c r="EU84" s="260"/>
      <c r="EV84" s="260"/>
      <c r="EW84" s="260"/>
      <c r="EX84" s="260"/>
      <c r="EY84" s="260"/>
      <c r="EZ84" s="260"/>
      <c r="FA84" s="260"/>
      <c r="FB84" s="260"/>
      <c r="FC84" s="260"/>
      <c r="FD84" s="260"/>
      <c r="FE84" s="260"/>
      <c r="FF84" s="260"/>
      <c r="FG84" s="260"/>
      <c r="FH84" s="260"/>
      <c r="FI84" s="260"/>
      <c r="FJ84" s="260"/>
      <c r="FK84" s="260"/>
      <c r="FL84" s="260"/>
      <c r="FM84" s="260"/>
      <c r="FN84" s="260"/>
      <c r="FO84" s="260"/>
      <c r="FP84" s="260"/>
      <c r="FQ84" s="260"/>
      <c r="FR84" s="260"/>
      <c r="FS84" s="260"/>
      <c r="FT84" s="260"/>
      <c r="FU84" s="260"/>
      <c r="FV84" s="260"/>
      <c r="FW84" s="260"/>
      <c r="FX84" s="260"/>
      <c r="FY84" s="260"/>
      <c r="FZ84" s="260"/>
      <c r="GA84" s="260"/>
      <c r="GB84" s="260"/>
      <c r="GC84" s="260"/>
      <c r="GD84" s="260"/>
      <c r="GE84" s="260"/>
      <c r="GF84" s="260"/>
      <c r="GG84" s="260"/>
      <c r="GH84" s="260"/>
      <c r="GI84" s="260"/>
      <c r="GJ84" s="260"/>
      <c r="GK84" s="260"/>
      <c r="GL84" s="260"/>
      <c r="GM84" s="260"/>
      <c r="GN84" s="260"/>
      <c r="GO84" s="260"/>
      <c r="GP84" s="260"/>
      <c r="GQ84" s="260"/>
      <c r="GR84" s="260"/>
      <c r="GS84" s="260"/>
      <c r="GT84" s="260"/>
      <c r="GU84" s="260"/>
      <c r="GV84" s="260"/>
      <c r="GW84" s="260"/>
      <c r="GX84" s="260"/>
      <c r="GY84" s="260"/>
      <c r="GZ84" s="260"/>
      <c r="HA84" s="260"/>
      <c r="HB84" s="260"/>
      <c r="HC84" s="260"/>
      <c r="HD84" s="260"/>
      <c r="HE84" s="260"/>
      <c r="HF84" s="260"/>
      <c r="HG84" s="260"/>
      <c r="HH84" s="260"/>
      <c r="HI84" s="260"/>
      <c r="HJ84" s="260"/>
      <c r="HK84" s="260"/>
      <c r="HL84" s="260"/>
      <c r="HM84" s="260"/>
      <c r="HN84" s="260"/>
      <c r="HO84" s="260"/>
      <c r="HP84" s="260"/>
      <c r="HQ84" s="260"/>
      <c r="HR84" s="260"/>
      <c r="HS84" s="260"/>
      <c r="HT84" s="260"/>
      <c r="HU84" s="260"/>
      <c r="HV84" s="260"/>
      <c r="HW84" s="260"/>
      <c r="HX84" s="260"/>
      <c r="HY84" s="260"/>
      <c r="HZ84" s="260"/>
      <c r="IA84" s="260"/>
      <c r="IB84" s="260"/>
      <c r="IC84" s="260"/>
      <c r="ID84" s="260"/>
      <c r="IE84" s="260"/>
      <c r="IF84" s="260"/>
      <c r="IG84" s="260"/>
      <c r="IH84" s="260"/>
      <c r="II84" s="260"/>
      <c r="IJ84" s="260"/>
      <c r="IK84" s="260"/>
      <c r="IL84" s="260"/>
      <c r="IM84" s="260"/>
      <c r="IN84" s="260"/>
      <c r="IO84" s="260"/>
      <c r="IP84" s="260"/>
      <c r="IQ84" s="260"/>
      <c r="IR84" s="260"/>
      <c r="IS84" s="260"/>
      <c r="IT84" s="260"/>
      <c r="IU84" s="260"/>
      <c r="IV84" s="260"/>
      <c r="IW84" s="260"/>
    </row>
    <row r="85" customFormat="false" ht="12.75" hidden="false" customHeight="false" outlineLevel="0" collapsed="false">
      <c r="A85" s="285" t="s">
        <v>298</v>
      </c>
      <c r="B85" s="286" t="s">
        <v>155</v>
      </c>
      <c r="C85" s="287"/>
      <c r="D85" s="284" t="n">
        <v>0</v>
      </c>
      <c r="E85" s="284" t="n">
        <v>0</v>
      </c>
      <c r="F85" s="284" t="n">
        <v>0</v>
      </c>
      <c r="G85" s="284" t="n">
        <v>0</v>
      </c>
      <c r="H85" s="284" t="n">
        <v>0</v>
      </c>
      <c r="I85" s="284" t="n">
        <v>0</v>
      </c>
      <c r="J85" s="284" t="n">
        <v>0</v>
      </c>
      <c r="K85" s="284" t="n">
        <v>0</v>
      </c>
      <c r="L85" s="284" t="n">
        <v>0</v>
      </c>
      <c r="M85" s="284" t="n">
        <v>0</v>
      </c>
      <c r="N85" s="284" t="n">
        <v>0</v>
      </c>
      <c r="O85" s="284" t="n">
        <v>0</v>
      </c>
      <c r="P85" s="284" t="n">
        <f aca="false">SUM(D85:O85)</f>
        <v>0</v>
      </c>
      <c r="Q85" s="258"/>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260"/>
      <c r="BD85" s="260"/>
      <c r="BE85" s="260"/>
      <c r="BF85" s="260"/>
      <c r="BG85" s="260"/>
      <c r="BH85" s="260"/>
      <c r="BI85" s="260"/>
      <c r="BJ85" s="260"/>
      <c r="BK85" s="260"/>
      <c r="BL85" s="260"/>
      <c r="BM85" s="260"/>
      <c r="BN85" s="260"/>
      <c r="BO85" s="260"/>
      <c r="BP85" s="260"/>
      <c r="BQ85" s="260"/>
      <c r="BR85" s="260"/>
      <c r="BS85" s="260"/>
      <c r="BT85" s="260"/>
      <c r="BU85" s="260"/>
      <c r="BV85" s="260"/>
      <c r="BW85" s="260"/>
      <c r="BX85" s="260"/>
      <c r="BY85" s="260"/>
      <c r="BZ85" s="260"/>
      <c r="CA85" s="260"/>
      <c r="CB85" s="260"/>
      <c r="CC85" s="260"/>
      <c r="CD85" s="260"/>
      <c r="CE85" s="260"/>
      <c r="CF85" s="260"/>
      <c r="CG85" s="260"/>
      <c r="CH85" s="260"/>
      <c r="CI85" s="260"/>
      <c r="CJ85" s="260"/>
      <c r="CK85" s="260"/>
      <c r="CL85" s="260"/>
      <c r="CM85" s="260"/>
      <c r="CN85" s="260"/>
      <c r="CO85" s="260"/>
      <c r="CP85" s="260"/>
      <c r="CQ85" s="260"/>
      <c r="CR85" s="260"/>
      <c r="CS85" s="260"/>
      <c r="CT85" s="260"/>
      <c r="CU85" s="260"/>
      <c r="CV85" s="260"/>
      <c r="CW85" s="260"/>
      <c r="CX85" s="260"/>
      <c r="CY85" s="260"/>
      <c r="CZ85" s="260"/>
      <c r="DA85" s="260"/>
      <c r="DB85" s="260"/>
      <c r="DC85" s="260"/>
      <c r="DD85" s="260"/>
      <c r="DE85" s="260"/>
      <c r="DF85" s="260"/>
      <c r="DG85" s="260"/>
      <c r="DH85" s="260"/>
      <c r="DI85" s="260"/>
      <c r="DJ85" s="260"/>
      <c r="DK85" s="260"/>
      <c r="DL85" s="260"/>
      <c r="DM85" s="260"/>
      <c r="DN85" s="260"/>
      <c r="DO85" s="260"/>
      <c r="DP85" s="260"/>
      <c r="DQ85" s="260"/>
      <c r="DR85" s="260"/>
      <c r="DS85" s="260"/>
      <c r="DT85" s="260"/>
      <c r="DU85" s="260"/>
      <c r="DV85" s="260"/>
      <c r="DW85" s="260"/>
      <c r="DX85" s="260"/>
      <c r="DY85" s="260"/>
      <c r="DZ85" s="260"/>
      <c r="EA85" s="260"/>
      <c r="EB85" s="260"/>
      <c r="EC85" s="260"/>
      <c r="ED85" s="260"/>
      <c r="EE85" s="260"/>
      <c r="EF85" s="260"/>
      <c r="EG85" s="260"/>
      <c r="EH85" s="260"/>
      <c r="EI85" s="260"/>
      <c r="EJ85" s="260"/>
      <c r="EK85" s="260"/>
      <c r="EL85" s="260"/>
      <c r="EM85" s="260"/>
      <c r="EN85" s="260"/>
      <c r="EO85" s="260"/>
      <c r="EP85" s="260"/>
      <c r="EQ85" s="260"/>
      <c r="ER85" s="260"/>
      <c r="ES85" s="260"/>
      <c r="ET85" s="260"/>
      <c r="EU85" s="260"/>
      <c r="EV85" s="260"/>
      <c r="EW85" s="260"/>
      <c r="EX85" s="260"/>
      <c r="EY85" s="260"/>
      <c r="EZ85" s="260"/>
      <c r="FA85" s="260"/>
      <c r="FB85" s="260"/>
      <c r="FC85" s="260"/>
      <c r="FD85" s="260"/>
      <c r="FE85" s="260"/>
      <c r="FF85" s="260"/>
      <c r="FG85" s="260"/>
      <c r="FH85" s="260"/>
      <c r="FI85" s="260"/>
      <c r="FJ85" s="260"/>
      <c r="FK85" s="260"/>
      <c r="FL85" s="260"/>
      <c r="FM85" s="260"/>
      <c r="FN85" s="260"/>
      <c r="FO85" s="260"/>
      <c r="FP85" s="260"/>
      <c r="FQ85" s="260"/>
      <c r="FR85" s="260"/>
      <c r="FS85" s="260"/>
      <c r="FT85" s="260"/>
      <c r="FU85" s="260"/>
      <c r="FV85" s="260"/>
      <c r="FW85" s="260"/>
      <c r="FX85" s="260"/>
      <c r="FY85" s="260"/>
      <c r="FZ85" s="260"/>
      <c r="GA85" s="260"/>
      <c r="GB85" s="260"/>
      <c r="GC85" s="260"/>
      <c r="GD85" s="260"/>
      <c r="GE85" s="260"/>
      <c r="GF85" s="260"/>
      <c r="GG85" s="260"/>
      <c r="GH85" s="260"/>
      <c r="GI85" s="260"/>
      <c r="GJ85" s="260"/>
      <c r="GK85" s="260"/>
      <c r="GL85" s="260"/>
      <c r="GM85" s="260"/>
      <c r="GN85" s="260"/>
      <c r="GO85" s="260"/>
      <c r="GP85" s="260"/>
      <c r="GQ85" s="260"/>
      <c r="GR85" s="260"/>
      <c r="GS85" s="260"/>
      <c r="GT85" s="260"/>
      <c r="GU85" s="260"/>
      <c r="GV85" s="260"/>
      <c r="GW85" s="260"/>
      <c r="GX85" s="260"/>
      <c r="GY85" s="260"/>
      <c r="GZ85" s="260"/>
      <c r="HA85" s="260"/>
      <c r="HB85" s="260"/>
      <c r="HC85" s="260"/>
      <c r="HD85" s="260"/>
      <c r="HE85" s="260"/>
      <c r="HF85" s="260"/>
      <c r="HG85" s="260"/>
      <c r="HH85" s="260"/>
      <c r="HI85" s="260"/>
      <c r="HJ85" s="260"/>
      <c r="HK85" s="260"/>
      <c r="HL85" s="260"/>
      <c r="HM85" s="260"/>
      <c r="HN85" s="260"/>
      <c r="HO85" s="260"/>
      <c r="HP85" s="260"/>
      <c r="HQ85" s="260"/>
      <c r="HR85" s="260"/>
      <c r="HS85" s="260"/>
      <c r="HT85" s="260"/>
      <c r="HU85" s="260"/>
      <c r="HV85" s="260"/>
      <c r="HW85" s="260"/>
      <c r="HX85" s="260"/>
      <c r="HY85" s="260"/>
      <c r="HZ85" s="260"/>
      <c r="IA85" s="260"/>
      <c r="IB85" s="260"/>
      <c r="IC85" s="260"/>
      <c r="ID85" s="260"/>
      <c r="IE85" s="260"/>
      <c r="IF85" s="260"/>
      <c r="IG85" s="260"/>
      <c r="IH85" s="260"/>
      <c r="II85" s="260"/>
      <c r="IJ85" s="260"/>
      <c r="IK85" s="260"/>
      <c r="IL85" s="260"/>
      <c r="IM85" s="260"/>
      <c r="IN85" s="260"/>
      <c r="IO85" s="260"/>
      <c r="IP85" s="260"/>
      <c r="IQ85" s="260"/>
      <c r="IR85" s="260"/>
      <c r="IS85" s="260"/>
      <c r="IT85" s="260"/>
      <c r="IU85" s="260"/>
      <c r="IV85" s="260"/>
      <c r="IW85" s="260"/>
    </row>
    <row r="86" customFormat="false" ht="12.75" hidden="false" customHeight="false" outlineLevel="0" collapsed="false">
      <c r="A86" s="288"/>
      <c r="B86" s="289" t="s">
        <v>156</v>
      </c>
      <c r="C86" s="290"/>
      <c r="D86" s="291" t="n">
        <f aca="false">D32+D35+D43+D45+D47+D49+D58+D64+D69+D81+D84+D65+D66+D70+D71+D72+D73+D85</f>
        <v>0</v>
      </c>
      <c r="E86" s="291" t="n">
        <f aca="false">E32+E35+E43+E45+E47+E49+E58+E64+E69+E81+E84+E65+E66+E70+E71+E72+E73+E85</f>
        <v>0</v>
      </c>
      <c r="F86" s="291" t="n">
        <f aca="false">F32+F35+F43+F45+F47+F49+F58+F64+F69+F81+F84+F65+F66+F70+F71+F72+F73+F85</f>
        <v>0</v>
      </c>
      <c r="G86" s="291" t="n">
        <f aca="false">G32+G35+G43+G45+G47+G49+G58+G64+G69+G81+G84+G65+G66+G70+G71+G72+G73+G85</f>
        <v>0</v>
      </c>
      <c r="H86" s="291" t="n">
        <f aca="false">H32+H35+H43+H45+H47+H49+H58+H64+H69+H81+H84+H65+H66+H70+H71+H72+H73+H85</f>
        <v>0</v>
      </c>
      <c r="I86" s="291" t="n">
        <f aca="false">I32+I35+I43+I45+I47+I49+I58+I64+I69+I81+I84+I65+I66+I70+I71+I72+I73+I85</f>
        <v>0</v>
      </c>
      <c r="J86" s="291" t="n">
        <f aca="false">J32+J35+J43+J45+J47+J49+J58+J64+J69+J81+J84+J65+J66+J70+J71+J72+J73+J85</f>
        <v>0</v>
      </c>
      <c r="K86" s="291" t="n">
        <f aca="false">K32+K35+K43+K45+K47+K49+K58+K64+K69+K81+K84+K65+K66+K70+K71+K72+K73+K85</f>
        <v>0</v>
      </c>
      <c r="L86" s="291" t="n">
        <f aca="false">L32+L35+L43+L45+L47+L49+L58+L64+L69+L81+L84+L65+L66+L70+L71+L72+L73+L85</f>
        <v>0</v>
      </c>
      <c r="M86" s="291" t="n">
        <f aca="false">M32+M35+M43+M45+M47+M49+M58+M64+M69+M81+M84+M65+M66+M70+M71+M72+M73+M85</f>
        <v>0</v>
      </c>
      <c r="N86" s="291" t="n">
        <f aca="false">N32+N35+N43+N45+N47+N49+N58+N64+N69+N81+N84+N65+N66+N70+N71+N72+N73+N85</f>
        <v>0</v>
      </c>
      <c r="O86" s="291" t="n">
        <f aca="false">O32+O35+O43+O45+O47+O49+O58+O64+O69+O81+O84+O65+O66+O70+O71+O72+O73+O85</f>
        <v>0</v>
      </c>
      <c r="P86" s="291" t="n">
        <f aca="false">P32+P35+P43+P45+P47+P49+P58+P64+P69+P81+P84+P65+P66+P70+P71+P72+P73+P85</f>
        <v>0</v>
      </c>
      <c r="Q86" s="271"/>
    </row>
    <row r="87" customFormat="false" ht="12.75" hidden="false" customHeight="false" outlineLevel="0" collapsed="false">
      <c r="D87" s="270"/>
      <c r="E87" s="270"/>
      <c r="F87" s="270"/>
      <c r="G87" s="270"/>
      <c r="H87" s="270"/>
      <c r="I87" s="270"/>
      <c r="J87" s="270"/>
      <c r="K87" s="270"/>
      <c r="L87" s="270"/>
      <c r="M87" s="270"/>
      <c r="N87" s="270"/>
      <c r="O87" s="270"/>
      <c r="P87" s="270"/>
    </row>
    <row r="88" customFormat="false" ht="12.75" hidden="false" customHeight="false" outlineLevel="0" collapsed="false">
      <c r="A88" s="292"/>
      <c r="B88" s="293"/>
      <c r="C88" s="293"/>
      <c r="D88" s="294" t="n">
        <v>37258</v>
      </c>
      <c r="E88" s="294" t="n">
        <v>37289</v>
      </c>
      <c r="F88" s="294" t="n">
        <v>37317</v>
      </c>
      <c r="G88" s="294" t="n">
        <v>37348</v>
      </c>
      <c r="H88" s="294" t="n">
        <v>37378</v>
      </c>
      <c r="I88" s="294" t="n">
        <v>37409</v>
      </c>
      <c r="J88" s="294" t="n">
        <v>37439</v>
      </c>
      <c r="K88" s="294" t="n">
        <v>37470</v>
      </c>
      <c r="L88" s="294" t="n">
        <v>37501</v>
      </c>
      <c r="M88" s="294" t="n">
        <v>37531</v>
      </c>
      <c r="N88" s="294" t="n">
        <v>37562</v>
      </c>
      <c r="O88" s="294" t="n">
        <v>37592</v>
      </c>
      <c r="P88" s="295" t="s">
        <v>141</v>
      </c>
      <c r="Q88" s="296"/>
      <c r="R88" s="296"/>
      <c r="S88" s="296"/>
      <c r="T88" s="296"/>
      <c r="U88" s="296"/>
      <c r="V88" s="296"/>
      <c r="W88" s="296"/>
      <c r="X88" s="296"/>
      <c r="Y88" s="296"/>
      <c r="Z88" s="296"/>
      <c r="AA88" s="296"/>
      <c r="AB88" s="296"/>
      <c r="AC88" s="296"/>
      <c r="AD88" s="296"/>
      <c r="AE88" s="296"/>
      <c r="AF88" s="296"/>
      <c r="AG88" s="296"/>
      <c r="AH88" s="296"/>
      <c r="AI88" s="296"/>
      <c r="AJ88" s="296"/>
      <c r="AK88" s="296"/>
      <c r="AL88" s="296"/>
      <c r="AM88" s="296"/>
      <c r="AN88" s="296"/>
      <c r="AO88" s="296"/>
      <c r="AP88" s="296"/>
      <c r="AQ88" s="296"/>
      <c r="AR88" s="296"/>
      <c r="AS88" s="296"/>
      <c r="AT88" s="296"/>
      <c r="AU88" s="296"/>
      <c r="AV88" s="296"/>
      <c r="AW88" s="296"/>
      <c r="AX88" s="296"/>
      <c r="AY88" s="296"/>
      <c r="AZ88" s="296"/>
      <c r="BA88" s="296"/>
      <c r="BB88" s="296"/>
      <c r="BC88" s="296"/>
      <c r="BD88" s="296"/>
      <c r="BE88" s="296"/>
      <c r="BF88" s="296"/>
      <c r="BG88" s="296"/>
      <c r="BH88" s="296"/>
      <c r="BI88" s="296"/>
      <c r="BJ88" s="296"/>
      <c r="BK88" s="296"/>
      <c r="BL88" s="296"/>
      <c r="BM88" s="296"/>
      <c r="BN88" s="296"/>
      <c r="BO88" s="296"/>
      <c r="BP88" s="296"/>
      <c r="BQ88" s="296"/>
      <c r="BR88" s="296"/>
      <c r="BS88" s="296"/>
      <c r="BT88" s="296"/>
      <c r="BU88" s="296"/>
      <c r="BV88" s="296"/>
      <c r="BW88" s="296"/>
      <c r="BX88" s="296"/>
      <c r="BY88" s="296"/>
      <c r="BZ88" s="296"/>
      <c r="CA88" s="296"/>
      <c r="CB88" s="296"/>
      <c r="CC88" s="296"/>
      <c r="CD88" s="296"/>
      <c r="CE88" s="296"/>
      <c r="CF88" s="296"/>
      <c r="CG88" s="296"/>
      <c r="CH88" s="296"/>
      <c r="CI88" s="296"/>
      <c r="CJ88" s="296"/>
      <c r="CK88" s="296"/>
      <c r="CL88" s="296"/>
      <c r="CM88" s="296"/>
      <c r="CN88" s="296"/>
      <c r="CO88" s="296"/>
      <c r="CP88" s="296"/>
      <c r="CQ88" s="296"/>
      <c r="CR88" s="296"/>
      <c r="CS88" s="296"/>
      <c r="CT88" s="296"/>
      <c r="CU88" s="296"/>
      <c r="CV88" s="296"/>
      <c r="CW88" s="296"/>
      <c r="CX88" s="296"/>
      <c r="CY88" s="296"/>
      <c r="CZ88" s="296"/>
      <c r="DA88" s="296"/>
      <c r="DB88" s="296"/>
      <c r="DC88" s="296"/>
      <c r="DD88" s="296"/>
      <c r="DE88" s="296"/>
      <c r="DF88" s="296"/>
      <c r="DG88" s="296"/>
      <c r="DH88" s="296"/>
      <c r="DI88" s="296"/>
      <c r="DJ88" s="296"/>
      <c r="DK88" s="296"/>
      <c r="DL88" s="296"/>
      <c r="DM88" s="296"/>
      <c r="DN88" s="296"/>
      <c r="DO88" s="296"/>
      <c r="DP88" s="296"/>
      <c r="DQ88" s="296"/>
      <c r="DR88" s="296"/>
      <c r="DS88" s="296"/>
      <c r="DT88" s="296"/>
      <c r="DU88" s="296"/>
      <c r="DV88" s="296"/>
      <c r="DW88" s="296"/>
      <c r="DX88" s="296"/>
      <c r="DY88" s="296"/>
      <c r="DZ88" s="296"/>
      <c r="EA88" s="296"/>
      <c r="EB88" s="296"/>
      <c r="EC88" s="296"/>
      <c r="ED88" s="296"/>
      <c r="EE88" s="296"/>
      <c r="EF88" s="296"/>
      <c r="EG88" s="296"/>
      <c r="EH88" s="296"/>
      <c r="EI88" s="296"/>
      <c r="EJ88" s="296"/>
      <c r="EK88" s="296"/>
      <c r="EL88" s="296"/>
      <c r="EM88" s="296"/>
      <c r="EN88" s="296"/>
      <c r="EO88" s="296"/>
      <c r="EP88" s="296"/>
      <c r="EQ88" s="296"/>
      <c r="ER88" s="296"/>
      <c r="ES88" s="296"/>
      <c r="ET88" s="296"/>
      <c r="EU88" s="296"/>
      <c r="EV88" s="296"/>
      <c r="EW88" s="296"/>
      <c r="EX88" s="296"/>
      <c r="EY88" s="296"/>
      <c r="EZ88" s="296"/>
      <c r="FA88" s="296"/>
      <c r="FB88" s="296"/>
      <c r="FC88" s="296"/>
      <c r="FD88" s="296"/>
      <c r="FE88" s="296"/>
      <c r="FF88" s="296"/>
      <c r="FG88" s="296"/>
      <c r="FH88" s="296"/>
      <c r="FI88" s="296"/>
      <c r="FJ88" s="296"/>
      <c r="FK88" s="296"/>
      <c r="FL88" s="296"/>
      <c r="FM88" s="296"/>
      <c r="FN88" s="296"/>
      <c r="FO88" s="296"/>
      <c r="FP88" s="296"/>
      <c r="FQ88" s="296"/>
      <c r="FR88" s="296"/>
      <c r="FS88" s="296"/>
      <c r="FT88" s="296"/>
      <c r="FU88" s="296"/>
      <c r="FV88" s="296"/>
      <c r="FW88" s="296"/>
      <c r="FX88" s="296"/>
      <c r="FY88" s="296"/>
      <c r="FZ88" s="296"/>
      <c r="GA88" s="296"/>
      <c r="GB88" s="296"/>
      <c r="GC88" s="296"/>
      <c r="GD88" s="296"/>
      <c r="GE88" s="296"/>
      <c r="GF88" s="296"/>
      <c r="GG88" s="296"/>
      <c r="GH88" s="296"/>
      <c r="GI88" s="296"/>
      <c r="GJ88" s="296"/>
      <c r="GK88" s="296"/>
      <c r="GL88" s="296"/>
      <c r="GM88" s="296"/>
      <c r="GN88" s="296"/>
      <c r="GO88" s="296"/>
      <c r="GP88" s="296"/>
      <c r="GQ88" s="296"/>
      <c r="GR88" s="296"/>
      <c r="GS88" s="296"/>
      <c r="GT88" s="296"/>
      <c r="GU88" s="296"/>
      <c r="GV88" s="296"/>
      <c r="GW88" s="296"/>
      <c r="GX88" s="296"/>
      <c r="GY88" s="296"/>
      <c r="GZ88" s="296"/>
      <c r="HA88" s="296"/>
      <c r="HB88" s="296"/>
      <c r="HC88" s="296"/>
      <c r="HD88" s="296"/>
      <c r="HE88" s="296"/>
      <c r="HF88" s="296"/>
      <c r="HG88" s="296"/>
      <c r="HH88" s="296"/>
      <c r="HI88" s="296"/>
      <c r="HJ88" s="296"/>
      <c r="HK88" s="296"/>
      <c r="HL88" s="296"/>
      <c r="HM88" s="296"/>
      <c r="HN88" s="296"/>
      <c r="HO88" s="296"/>
      <c r="HP88" s="296"/>
      <c r="HQ88" s="296"/>
      <c r="HR88" s="296"/>
      <c r="HS88" s="296"/>
      <c r="HT88" s="296"/>
      <c r="HU88" s="296"/>
      <c r="HV88" s="296"/>
      <c r="HW88" s="296"/>
      <c r="HX88" s="296"/>
      <c r="HY88" s="296"/>
      <c r="HZ88" s="296"/>
      <c r="IA88" s="296"/>
      <c r="IB88" s="296"/>
      <c r="IC88" s="296"/>
      <c r="ID88" s="296"/>
      <c r="IE88" s="296"/>
      <c r="IF88" s="296"/>
      <c r="IG88" s="296"/>
      <c r="IH88" s="296"/>
      <c r="II88" s="296"/>
      <c r="IJ88" s="296"/>
      <c r="IK88" s="296"/>
      <c r="IL88" s="296"/>
      <c r="IM88" s="296"/>
      <c r="IN88" s="296"/>
      <c r="IO88" s="296"/>
      <c r="IP88" s="296"/>
      <c r="IQ88" s="296"/>
      <c r="IR88" s="296"/>
      <c r="IS88" s="296"/>
      <c r="IT88" s="296"/>
      <c r="IU88" s="296"/>
      <c r="IV88" s="296"/>
      <c r="IW88" s="296"/>
    </row>
    <row r="89" customFormat="false" ht="12.75" hidden="false" customHeight="false" outlineLevel="0" collapsed="false">
      <c r="A89" s="258" t="s">
        <v>299</v>
      </c>
      <c r="B89" s="197"/>
      <c r="C89" s="197"/>
      <c r="D89" s="297"/>
      <c r="E89" s="297"/>
      <c r="F89" s="297"/>
      <c r="G89" s="297"/>
      <c r="H89" s="297"/>
      <c r="I89" s="297"/>
      <c r="J89" s="297"/>
      <c r="K89" s="297"/>
      <c r="L89" s="297"/>
      <c r="M89" s="297"/>
      <c r="N89" s="297"/>
      <c r="O89" s="297"/>
      <c r="P89" s="297"/>
      <c r="Q89" s="298"/>
      <c r="R89" s="298"/>
      <c r="S89" s="298"/>
      <c r="T89" s="298"/>
      <c r="U89" s="298"/>
      <c r="V89" s="298"/>
      <c r="W89" s="298"/>
      <c r="X89" s="298"/>
      <c r="Y89" s="298"/>
      <c r="Z89" s="298"/>
      <c r="AA89" s="298"/>
      <c r="AB89" s="298"/>
      <c r="AC89" s="298"/>
      <c r="AD89" s="298"/>
      <c r="AE89" s="298"/>
      <c r="AF89" s="298"/>
      <c r="AG89" s="298"/>
      <c r="AH89" s="298"/>
      <c r="AI89" s="298"/>
      <c r="AJ89" s="298"/>
      <c r="AK89" s="298"/>
      <c r="AL89" s="298"/>
      <c r="AM89" s="298"/>
      <c r="AN89" s="298"/>
      <c r="AO89" s="298"/>
      <c r="AP89" s="298"/>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c r="HV89" s="298"/>
      <c r="HW89" s="298"/>
      <c r="HX89" s="298"/>
      <c r="HY89" s="298"/>
      <c r="HZ89" s="298"/>
      <c r="IA89" s="298"/>
      <c r="IB89" s="298"/>
      <c r="IC89" s="298"/>
      <c r="ID89" s="298"/>
      <c r="IE89" s="298"/>
      <c r="IF89" s="298"/>
      <c r="IG89" s="298"/>
      <c r="IH89" s="298"/>
      <c r="II89" s="298"/>
      <c r="IJ89" s="298"/>
      <c r="IK89" s="298"/>
      <c r="IL89" s="298"/>
      <c r="IM89" s="298"/>
      <c r="IN89" s="298"/>
      <c r="IO89" s="298"/>
      <c r="IP89" s="298"/>
      <c r="IQ89" s="298"/>
      <c r="IR89" s="298"/>
      <c r="IS89" s="298"/>
      <c r="IT89" s="298"/>
      <c r="IU89" s="298"/>
      <c r="IV89" s="298"/>
      <c r="IW89" s="298"/>
    </row>
    <row r="90" customFormat="false" ht="12.75" hidden="false" customHeight="false" outlineLevel="0" collapsed="false">
      <c r="A90" s="298"/>
      <c r="B90" s="299" t="s">
        <v>300</v>
      </c>
      <c r="C90" s="197"/>
      <c r="D90" s="297"/>
      <c r="E90" s="297"/>
      <c r="F90" s="297"/>
      <c r="G90" s="297"/>
      <c r="H90" s="297"/>
      <c r="I90" s="297"/>
      <c r="J90" s="297"/>
      <c r="K90" s="297"/>
      <c r="L90" s="297"/>
      <c r="M90" s="297"/>
      <c r="N90" s="297"/>
      <c r="O90" s="297"/>
      <c r="P90" s="297" t="n">
        <f aca="false">SUM(D90:O90)</f>
        <v>0</v>
      </c>
      <c r="Q90" s="298"/>
      <c r="R90" s="298"/>
      <c r="S90" s="298"/>
      <c r="T90" s="298"/>
      <c r="U90" s="298"/>
      <c r="V90" s="298"/>
      <c r="W90" s="298"/>
      <c r="X90" s="298"/>
      <c r="Y90" s="298"/>
      <c r="Z90" s="298"/>
      <c r="AA90" s="298"/>
      <c r="AB90" s="298"/>
      <c r="AC90" s="298"/>
      <c r="AD90" s="298"/>
      <c r="AE90" s="298"/>
      <c r="AF90" s="298"/>
      <c r="AG90" s="298"/>
      <c r="AH90" s="298"/>
      <c r="AI90" s="298"/>
      <c r="AJ90" s="298"/>
      <c r="AK90" s="298"/>
      <c r="AL90" s="298"/>
      <c r="AM90" s="298"/>
      <c r="AN90" s="298"/>
      <c r="AO90" s="298"/>
      <c r="AP90" s="298"/>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c r="HV90" s="298"/>
      <c r="HW90" s="298"/>
      <c r="HX90" s="298"/>
      <c r="HY90" s="298"/>
      <c r="HZ90" s="298"/>
      <c r="IA90" s="298"/>
      <c r="IB90" s="298"/>
      <c r="IC90" s="298"/>
      <c r="ID90" s="298"/>
      <c r="IE90" s="298"/>
      <c r="IF90" s="298"/>
      <c r="IG90" s="298"/>
      <c r="IH90" s="298"/>
      <c r="II90" s="298"/>
      <c r="IJ90" s="298"/>
      <c r="IK90" s="298"/>
      <c r="IL90" s="298"/>
      <c r="IM90" s="298"/>
      <c r="IN90" s="298"/>
      <c r="IO90" s="298"/>
      <c r="IP90" s="298"/>
      <c r="IQ90" s="298"/>
      <c r="IR90" s="298"/>
      <c r="IS90" s="298"/>
      <c r="IT90" s="298"/>
      <c r="IU90" s="298"/>
      <c r="IV90" s="298"/>
      <c r="IW90" s="298"/>
    </row>
    <row r="91" customFormat="false" ht="12.75" hidden="false" customHeight="false" outlineLevel="0" collapsed="false">
      <c r="A91" s="298"/>
      <c r="B91" s="299" t="s">
        <v>301</v>
      </c>
      <c r="C91" s="197"/>
      <c r="D91" s="297"/>
      <c r="E91" s="297"/>
      <c r="F91" s="297"/>
      <c r="G91" s="297"/>
      <c r="H91" s="297"/>
      <c r="I91" s="297"/>
      <c r="J91" s="297"/>
      <c r="K91" s="297"/>
      <c r="L91" s="297"/>
      <c r="M91" s="297"/>
      <c r="N91" s="297"/>
      <c r="O91" s="297"/>
      <c r="P91" s="297" t="n">
        <f aca="false">SUM(D91:O91)</f>
        <v>0</v>
      </c>
      <c r="Q91" s="298"/>
      <c r="R91" s="298"/>
      <c r="S91" s="298"/>
      <c r="T91" s="298"/>
      <c r="U91" s="298"/>
      <c r="V91" s="298"/>
      <c r="W91" s="298"/>
      <c r="X91" s="298"/>
      <c r="Y91" s="298"/>
      <c r="Z91" s="298"/>
      <c r="AA91" s="298"/>
      <c r="AB91" s="298"/>
      <c r="AC91" s="298"/>
      <c r="AD91" s="298"/>
      <c r="AE91" s="298"/>
      <c r="AF91" s="298"/>
      <c r="AG91" s="298"/>
      <c r="AH91" s="298"/>
      <c r="AI91" s="298"/>
      <c r="AJ91" s="298"/>
      <c r="AK91" s="298"/>
      <c r="AL91" s="298"/>
      <c r="AM91" s="298"/>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c r="HV91" s="298"/>
      <c r="HW91" s="298"/>
      <c r="HX91" s="298"/>
      <c r="HY91" s="298"/>
      <c r="HZ91" s="298"/>
      <c r="IA91" s="298"/>
      <c r="IB91" s="298"/>
      <c r="IC91" s="298"/>
      <c r="ID91" s="298"/>
      <c r="IE91" s="298"/>
      <c r="IF91" s="298"/>
      <c r="IG91" s="298"/>
      <c r="IH91" s="298"/>
      <c r="II91" s="298"/>
      <c r="IJ91" s="298"/>
      <c r="IK91" s="298"/>
      <c r="IL91" s="298"/>
      <c r="IM91" s="298"/>
      <c r="IN91" s="298"/>
      <c r="IO91" s="298"/>
      <c r="IP91" s="298"/>
      <c r="IQ91" s="298"/>
      <c r="IR91" s="298"/>
      <c r="IS91" s="298"/>
      <c r="IT91" s="298"/>
      <c r="IU91" s="298"/>
      <c r="IV91" s="298"/>
      <c r="IW91" s="298"/>
    </row>
    <row r="92" customFormat="false" ht="12.75" hidden="false" customHeight="false" outlineLevel="0" collapsed="false">
      <c r="A92" s="298"/>
      <c r="B92" s="299" t="s">
        <v>302</v>
      </c>
      <c r="C92" s="197"/>
      <c r="D92" s="297"/>
      <c r="E92" s="297"/>
      <c r="F92" s="297"/>
      <c r="G92" s="297"/>
      <c r="H92" s="297"/>
      <c r="I92" s="297"/>
      <c r="J92" s="297"/>
      <c r="K92" s="297"/>
      <c r="L92" s="297"/>
      <c r="M92" s="297"/>
      <c r="N92" s="297"/>
      <c r="O92" s="297"/>
      <c r="P92" s="297" t="n">
        <f aca="false">SUM(D92:O92)</f>
        <v>0</v>
      </c>
      <c r="Q92" s="298"/>
      <c r="R92" s="298"/>
      <c r="S92" s="298"/>
      <c r="T92" s="298"/>
      <c r="U92" s="298"/>
      <c r="V92" s="298"/>
      <c r="W92" s="298"/>
      <c r="X92" s="298"/>
      <c r="Y92" s="298"/>
      <c r="Z92" s="298"/>
      <c r="AA92" s="298"/>
      <c r="AB92" s="298"/>
      <c r="AC92" s="298"/>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c r="HV92" s="298"/>
      <c r="HW92" s="298"/>
      <c r="HX92" s="298"/>
      <c r="HY92" s="298"/>
      <c r="HZ92" s="298"/>
      <c r="IA92" s="298"/>
      <c r="IB92" s="298"/>
      <c r="IC92" s="298"/>
      <c r="ID92" s="298"/>
      <c r="IE92" s="298"/>
      <c r="IF92" s="298"/>
      <c r="IG92" s="298"/>
      <c r="IH92" s="298"/>
      <c r="II92" s="298"/>
      <c r="IJ92" s="298"/>
      <c r="IK92" s="298"/>
      <c r="IL92" s="298"/>
      <c r="IM92" s="298"/>
      <c r="IN92" s="298"/>
      <c r="IO92" s="298"/>
      <c r="IP92" s="298"/>
      <c r="IQ92" s="298"/>
      <c r="IR92" s="298"/>
      <c r="IS92" s="298"/>
      <c r="IT92" s="298"/>
      <c r="IU92" s="298"/>
      <c r="IV92" s="298"/>
      <c r="IW92" s="298"/>
    </row>
    <row r="93" customFormat="false" ht="12.75" hidden="false" customHeight="false" outlineLevel="0" collapsed="false">
      <c r="A93" s="298"/>
      <c r="B93" s="299" t="s">
        <v>303</v>
      </c>
      <c r="C93" s="197"/>
      <c r="D93" s="297"/>
      <c r="E93" s="297"/>
      <c r="F93" s="297"/>
      <c r="G93" s="297"/>
      <c r="H93" s="297"/>
      <c r="I93" s="297"/>
      <c r="J93" s="297"/>
      <c r="K93" s="297"/>
      <c r="L93" s="297"/>
      <c r="M93" s="297"/>
      <c r="N93" s="297"/>
      <c r="O93" s="297"/>
      <c r="P93" s="297" t="n">
        <f aca="false">SUM(D93:O93)</f>
        <v>0</v>
      </c>
      <c r="Q93" s="298"/>
      <c r="R93" s="298"/>
      <c r="S93" s="298"/>
      <c r="T93" s="298"/>
      <c r="U93" s="298"/>
      <c r="V93" s="298"/>
      <c r="W93" s="298"/>
      <c r="X93" s="298"/>
      <c r="Y93" s="298"/>
      <c r="Z93" s="298"/>
      <c r="AA93" s="298"/>
      <c r="AB93" s="298"/>
      <c r="AC93" s="298"/>
      <c r="AD93" s="298"/>
      <c r="AE93" s="298"/>
      <c r="AF93" s="298"/>
      <c r="AG93" s="298"/>
      <c r="AH93" s="298"/>
      <c r="AI93" s="298"/>
      <c r="AJ93" s="298"/>
      <c r="AK93" s="298"/>
      <c r="AL93" s="298"/>
      <c r="AM93" s="298"/>
      <c r="AN93" s="298"/>
      <c r="AO93" s="298"/>
      <c r="AP93" s="298"/>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c r="HV93" s="298"/>
      <c r="HW93" s="298"/>
      <c r="HX93" s="298"/>
      <c r="HY93" s="298"/>
      <c r="HZ93" s="298"/>
      <c r="IA93" s="298"/>
      <c r="IB93" s="298"/>
      <c r="IC93" s="298"/>
      <c r="ID93" s="298"/>
      <c r="IE93" s="298"/>
      <c r="IF93" s="298"/>
      <c r="IG93" s="298"/>
      <c r="IH93" s="298"/>
      <c r="II93" s="298"/>
      <c r="IJ93" s="298"/>
      <c r="IK93" s="298"/>
      <c r="IL93" s="298"/>
      <c r="IM93" s="298"/>
      <c r="IN93" s="298"/>
      <c r="IO93" s="298"/>
      <c r="IP93" s="298"/>
      <c r="IQ93" s="298"/>
      <c r="IR93" s="298"/>
      <c r="IS93" s="298"/>
      <c r="IT93" s="298"/>
      <c r="IU93" s="298"/>
      <c r="IV93" s="298"/>
      <c r="IW93" s="298"/>
    </row>
    <row r="94" customFormat="false" ht="12.75" hidden="false" customHeight="false" outlineLevel="0" collapsed="false">
      <c r="A94" s="298"/>
      <c r="B94" s="299" t="s">
        <v>304</v>
      </c>
      <c r="C94" s="197"/>
      <c r="D94" s="297"/>
      <c r="E94" s="297"/>
      <c r="F94" s="297"/>
      <c r="G94" s="297"/>
      <c r="H94" s="297"/>
      <c r="I94" s="297"/>
      <c r="J94" s="297"/>
      <c r="K94" s="297"/>
      <c r="L94" s="297"/>
      <c r="M94" s="297"/>
      <c r="N94" s="297"/>
      <c r="O94" s="297"/>
      <c r="P94" s="297" t="n">
        <f aca="false">SUM(D94:O94)</f>
        <v>0</v>
      </c>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c r="HV94" s="298"/>
      <c r="HW94" s="298"/>
      <c r="HX94" s="298"/>
      <c r="HY94" s="298"/>
      <c r="HZ94" s="298"/>
      <c r="IA94" s="298"/>
      <c r="IB94" s="298"/>
      <c r="IC94" s="298"/>
      <c r="ID94" s="298"/>
      <c r="IE94" s="298"/>
      <c r="IF94" s="298"/>
      <c r="IG94" s="298"/>
      <c r="IH94" s="298"/>
      <c r="II94" s="298"/>
      <c r="IJ94" s="298"/>
      <c r="IK94" s="298"/>
      <c r="IL94" s="298"/>
      <c r="IM94" s="298"/>
      <c r="IN94" s="298"/>
      <c r="IO94" s="298"/>
      <c r="IP94" s="298"/>
      <c r="IQ94" s="298"/>
      <c r="IR94" s="298"/>
      <c r="IS94" s="298"/>
      <c r="IT94" s="298"/>
      <c r="IU94" s="298"/>
      <c r="IV94" s="298"/>
      <c r="IW94" s="298"/>
    </row>
    <row r="95" customFormat="false" ht="12.75" hidden="false" customHeight="false" outlineLevel="0" collapsed="false">
      <c r="A95" s="298"/>
      <c r="B95" s="299" t="s">
        <v>305</v>
      </c>
      <c r="C95" s="197"/>
      <c r="D95" s="297"/>
      <c r="E95" s="297"/>
      <c r="F95" s="297"/>
      <c r="G95" s="297"/>
      <c r="H95" s="297"/>
      <c r="I95" s="297"/>
      <c r="J95" s="297"/>
      <c r="K95" s="297"/>
      <c r="L95" s="297"/>
      <c r="M95" s="297"/>
      <c r="N95" s="297"/>
      <c r="O95" s="297"/>
      <c r="P95" s="297" t="n">
        <f aca="false">SUM(D95:O95)</f>
        <v>0</v>
      </c>
      <c r="Q95" s="298"/>
      <c r="R95" s="298"/>
      <c r="S95" s="298"/>
      <c r="T95" s="298"/>
      <c r="U95" s="298"/>
      <c r="V95" s="298"/>
      <c r="W95" s="298"/>
      <c r="X95" s="298"/>
      <c r="Y95" s="298"/>
      <c r="Z95" s="298"/>
      <c r="AA95" s="298"/>
      <c r="AB95" s="298"/>
      <c r="AC95" s="298"/>
      <c r="AD95" s="298"/>
      <c r="AE95" s="298"/>
      <c r="AF95" s="298"/>
      <c r="AG95" s="298"/>
      <c r="AH95" s="298"/>
      <c r="AI95" s="298"/>
      <c r="AJ95" s="298"/>
      <c r="AK95" s="298"/>
      <c r="AL95" s="298"/>
      <c r="AM95" s="298"/>
      <c r="AN95" s="298"/>
      <c r="AO95" s="298"/>
      <c r="AP95" s="298"/>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c r="HV95" s="298"/>
      <c r="HW95" s="298"/>
      <c r="HX95" s="298"/>
      <c r="HY95" s="298"/>
      <c r="HZ95" s="298"/>
      <c r="IA95" s="298"/>
      <c r="IB95" s="298"/>
      <c r="IC95" s="298"/>
      <c r="ID95" s="298"/>
      <c r="IE95" s="298"/>
      <c r="IF95" s="298"/>
      <c r="IG95" s="298"/>
      <c r="IH95" s="298"/>
      <c r="II95" s="298"/>
      <c r="IJ95" s="298"/>
      <c r="IK95" s="298"/>
      <c r="IL95" s="298"/>
      <c r="IM95" s="298"/>
      <c r="IN95" s="298"/>
      <c r="IO95" s="298"/>
      <c r="IP95" s="298"/>
      <c r="IQ95" s="298"/>
      <c r="IR95" s="298"/>
      <c r="IS95" s="298"/>
      <c r="IT95" s="298"/>
      <c r="IU95" s="298"/>
      <c r="IV95" s="298"/>
      <c r="IW95" s="298"/>
    </row>
    <row r="96" customFormat="false" ht="12.75" hidden="false" customHeight="false" outlineLevel="0" collapsed="false">
      <c r="A96" s="298"/>
      <c r="B96" s="299" t="s">
        <v>306</v>
      </c>
      <c r="C96" s="197"/>
      <c r="D96" s="297"/>
      <c r="E96" s="297"/>
      <c r="F96" s="297"/>
      <c r="G96" s="297"/>
      <c r="H96" s="297"/>
      <c r="I96" s="297"/>
      <c r="J96" s="297"/>
      <c r="K96" s="297"/>
      <c r="L96" s="297"/>
      <c r="M96" s="297"/>
      <c r="N96" s="297"/>
      <c r="O96" s="297"/>
      <c r="P96" s="297" t="n">
        <f aca="false">SUM(D96:O96)</f>
        <v>0</v>
      </c>
      <c r="Q96" s="298"/>
      <c r="R96" s="298"/>
      <c r="S96" s="298"/>
      <c r="T96" s="298"/>
      <c r="U96" s="298"/>
      <c r="V96" s="298"/>
      <c r="W96" s="298"/>
      <c r="X96" s="298"/>
      <c r="Y96" s="298"/>
      <c r="Z96" s="298"/>
      <c r="AA96" s="298"/>
      <c r="AB96" s="298"/>
      <c r="AC96" s="298"/>
      <c r="AD96" s="298"/>
      <c r="AE96" s="298"/>
      <c r="AF96" s="298"/>
      <c r="AG96" s="298"/>
      <c r="AH96" s="298"/>
      <c r="AI96" s="298"/>
      <c r="AJ96" s="298"/>
      <c r="AK96" s="298"/>
      <c r="AL96" s="298"/>
      <c r="AM96" s="298"/>
      <c r="AN96" s="298"/>
      <c r="AO96" s="298"/>
      <c r="AP96" s="298"/>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c r="HV96" s="298"/>
      <c r="HW96" s="298"/>
      <c r="HX96" s="298"/>
      <c r="HY96" s="298"/>
      <c r="HZ96" s="298"/>
      <c r="IA96" s="298"/>
      <c r="IB96" s="298"/>
      <c r="IC96" s="298"/>
      <c r="ID96" s="298"/>
      <c r="IE96" s="298"/>
      <c r="IF96" s="298"/>
      <c r="IG96" s="298"/>
      <c r="IH96" s="298"/>
      <c r="II96" s="298"/>
      <c r="IJ96" s="298"/>
      <c r="IK96" s="298"/>
      <c r="IL96" s="298"/>
      <c r="IM96" s="298"/>
      <c r="IN96" s="298"/>
      <c r="IO96" s="298"/>
      <c r="IP96" s="298"/>
      <c r="IQ96" s="298"/>
      <c r="IR96" s="298"/>
      <c r="IS96" s="298"/>
      <c r="IT96" s="298"/>
      <c r="IU96" s="298"/>
      <c r="IV96" s="298"/>
      <c r="IW96" s="298"/>
    </row>
    <row r="97" customFormat="false" ht="12.75" hidden="false" customHeight="false" outlineLevel="0" collapsed="false">
      <c r="A97" s="298"/>
      <c r="B97" s="299" t="s">
        <v>307</v>
      </c>
      <c r="C97" s="197"/>
      <c r="D97" s="297"/>
      <c r="E97" s="297"/>
      <c r="F97" s="297"/>
      <c r="G97" s="297"/>
      <c r="H97" s="297"/>
      <c r="I97" s="297"/>
      <c r="J97" s="297"/>
      <c r="K97" s="297"/>
      <c r="L97" s="297"/>
      <c r="M97" s="297"/>
      <c r="N97" s="297"/>
      <c r="O97" s="297"/>
      <c r="P97" s="297" t="n">
        <f aca="false">SUM(D97:O97)</f>
        <v>0</v>
      </c>
      <c r="Q97" s="298"/>
      <c r="R97" s="298"/>
      <c r="S97" s="298"/>
      <c r="T97" s="298"/>
      <c r="U97" s="298"/>
      <c r="V97" s="298"/>
      <c r="W97" s="298"/>
      <c r="X97" s="298"/>
      <c r="Y97" s="298"/>
      <c r="Z97" s="298"/>
      <c r="AA97" s="298"/>
      <c r="AB97" s="298"/>
      <c r="AC97" s="298"/>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c r="HV97" s="298"/>
      <c r="HW97" s="298"/>
      <c r="HX97" s="298"/>
      <c r="HY97" s="298"/>
      <c r="HZ97" s="298"/>
      <c r="IA97" s="298"/>
      <c r="IB97" s="298"/>
      <c r="IC97" s="298"/>
      <c r="ID97" s="298"/>
      <c r="IE97" s="298"/>
      <c r="IF97" s="298"/>
      <c r="IG97" s="298"/>
      <c r="IH97" s="298"/>
      <c r="II97" s="298"/>
      <c r="IJ97" s="298"/>
      <c r="IK97" s="298"/>
      <c r="IL97" s="298"/>
      <c r="IM97" s="298"/>
      <c r="IN97" s="298"/>
      <c r="IO97" s="298"/>
      <c r="IP97" s="298"/>
      <c r="IQ97" s="298"/>
      <c r="IR97" s="298"/>
      <c r="IS97" s="298"/>
      <c r="IT97" s="298"/>
      <c r="IU97" s="298"/>
      <c r="IV97" s="298"/>
      <c r="IW97" s="298"/>
    </row>
    <row r="98" customFormat="false" ht="12.75" hidden="false" customHeight="false" outlineLevel="0" collapsed="false">
      <c r="A98" s="298"/>
      <c r="B98" s="299" t="s">
        <v>308</v>
      </c>
      <c r="C98" s="197"/>
      <c r="D98" s="297"/>
      <c r="E98" s="297"/>
      <c r="F98" s="297"/>
      <c r="G98" s="297"/>
      <c r="H98" s="297"/>
      <c r="I98" s="297"/>
      <c r="J98" s="297"/>
      <c r="K98" s="297"/>
      <c r="L98" s="297"/>
      <c r="M98" s="297"/>
      <c r="N98" s="297"/>
      <c r="O98" s="297"/>
      <c r="P98" s="297" t="n">
        <f aca="false">SUM(D98:O98)</f>
        <v>0</v>
      </c>
      <c r="Q98" s="298"/>
      <c r="R98" s="298"/>
      <c r="S98" s="298"/>
      <c r="T98" s="298"/>
      <c r="U98" s="298"/>
      <c r="V98" s="298"/>
      <c r="W98" s="298"/>
      <c r="X98" s="298"/>
      <c r="Y98" s="298"/>
      <c r="Z98" s="298"/>
      <c r="AA98" s="298"/>
      <c r="AB98" s="298"/>
      <c r="AC98" s="298"/>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c r="HV98" s="298"/>
      <c r="HW98" s="298"/>
      <c r="HX98" s="298"/>
      <c r="HY98" s="298"/>
      <c r="HZ98" s="298"/>
      <c r="IA98" s="298"/>
      <c r="IB98" s="298"/>
      <c r="IC98" s="298"/>
      <c r="ID98" s="298"/>
      <c r="IE98" s="298"/>
      <c r="IF98" s="298"/>
      <c r="IG98" s="298"/>
      <c r="IH98" s="298"/>
      <c r="II98" s="298"/>
      <c r="IJ98" s="298"/>
      <c r="IK98" s="298"/>
      <c r="IL98" s="298"/>
      <c r="IM98" s="298"/>
      <c r="IN98" s="298"/>
      <c r="IO98" s="298"/>
      <c r="IP98" s="298"/>
      <c r="IQ98" s="298"/>
      <c r="IR98" s="298"/>
      <c r="IS98" s="298"/>
      <c r="IT98" s="298"/>
      <c r="IU98" s="298"/>
      <c r="IV98" s="298"/>
      <c r="IW98" s="298"/>
    </row>
    <row r="99" customFormat="false" ht="12.75" hidden="false" customHeight="false" outlineLevel="0" collapsed="false">
      <c r="A99" s="298"/>
      <c r="B99" s="299" t="s">
        <v>309</v>
      </c>
      <c r="C99" s="197"/>
      <c r="D99" s="297"/>
      <c r="E99" s="297"/>
      <c r="F99" s="297"/>
      <c r="G99" s="297"/>
      <c r="H99" s="297"/>
      <c r="I99" s="297"/>
      <c r="J99" s="297"/>
      <c r="K99" s="297"/>
      <c r="L99" s="297"/>
      <c r="M99" s="297"/>
      <c r="N99" s="297"/>
      <c r="O99" s="297"/>
      <c r="P99" s="297" t="n">
        <f aca="false">SUM(D99:O99)</f>
        <v>0</v>
      </c>
      <c r="Q99" s="298"/>
      <c r="R99" s="298"/>
      <c r="S99" s="298"/>
      <c r="T99" s="298"/>
      <c r="U99" s="298"/>
      <c r="V99" s="298"/>
      <c r="W99" s="298"/>
      <c r="X99" s="298"/>
      <c r="Y99" s="298"/>
      <c r="Z99" s="298"/>
      <c r="AA99" s="298"/>
      <c r="AB99" s="298"/>
      <c r="AC99" s="298"/>
      <c r="AD99" s="298"/>
      <c r="AE99" s="298"/>
      <c r="AF99" s="298"/>
      <c r="AG99" s="298"/>
      <c r="AH99" s="298"/>
      <c r="AI99" s="298"/>
      <c r="AJ99" s="298"/>
      <c r="AK99" s="298"/>
      <c r="AL99" s="298"/>
      <c r="AM99" s="298"/>
      <c r="AN99" s="298"/>
      <c r="AO99" s="298"/>
      <c r="AP99" s="298"/>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c r="HV99" s="298"/>
      <c r="HW99" s="298"/>
      <c r="HX99" s="298"/>
      <c r="HY99" s="298"/>
      <c r="HZ99" s="298"/>
      <c r="IA99" s="298"/>
      <c r="IB99" s="298"/>
      <c r="IC99" s="298"/>
      <c r="ID99" s="298"/>
      <c r="IE99" s="298"/>
      <c r="IF99" s="298"/>
      <c r="IG99" s="298"/>
      <c r="IH99" s="298"/>
      <c r="II99" s="298"/>
      <c r="IJ99" s="298"/>
      <c r="IK99" s="298"/>
      <c r="IL99" s="298"/>
      <c r="IM99" s="298"/>
      <c r="IN99" s="298"/>
      <c r="IO99" s="298"/>
      <c r="IP99" s="298"/>
      <c r="IQ99" s="298"/>
      <c r="IR99" s="298"/>
      <c r="IS99" s="298"/>
      <c r="IT99" s="298"/>
      <c r="IU99" s="298"/>
      <c r="IV99" s="298"/>
      <c r="IW99" s="298"/>
    </row>
    <row r="100" customFormat="false" ht="12.75" hidden="false" customHeight="false" outlineLevel="0" collapsed="false">
      <c r="A100" s="298"/>
      <c r="B100" s="299" t="s">
        <v>310</v>
      </c>
      <c r="C100" s="197"/>
      <c r="D100" s="297"/>
      <c r="E100" s="297"/>
      <c r="F100" s="297"/>
      <c r="G100" s="297"/>
      <c r="H100" s="297"/>
      <c r="I100" s="297"/>
      <c r="J100" s="297"/>
      <c r="K100" s="297"/>
      <c r="L100" s="297"/>
      <c r="M100" s="297"/>
      <c r="N100" s="297"/>
      <c r="O100" s="297"/>
      <c r="P100" s="297" t="n">
        <f aca="false">SUM(D100:O100)</f>
        <v>0</v>
      </c>
      <c r="Q100" s="298"/>
      <c r="R100" s="298"/>
      <c r="S100" s="298"/>
      <c r="T100" s="298"/>
      <c r="U100" s="298"/>
      <c r="V100" s="298"/>
      <c r="W100" s="298"/>
      <c r="X100" s="298"/>
      <c r="Y100" s="298"/>
      <c r="Z100" s="298"/>
      <c r="AA100" s="298"/>
      <c r="AB100" s="298"/>
      <c r="AC100" s="298"/>
      <c r="AD100" s="298"/>
      <c r="AE100" s="298"/>
      <c r="AF100" s="298"/>
      <c r="AG100" s="298"/>
      <c r="AH100" s="298"/>
      <c r="AI100" s="298"/>
      <c r="AJ100" s="298"/>
      <c r="AK100" s="298"/>
      <c r="AL100" s="298"/>
      <c r="AM100" s="298"/>
      <c r="AN100" s="298"/>
      <c r="AO100" s="298"/>
      <c r="AP100" s="298"/>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c r="HV100" s="298"/>
      <c r="HW100" s="298"/>
      <c r="HX100" s="298"/>
      <c r="HY100" s="298"/>
      <c r="HZ100" s="298"/>
      <c r="IA100" s="298"/>
      <c r="IB100" s="298"/>
      <c r="IC100" s="298"/>
      <c r="ID100" s="298"/>
      <c r="IE100" s="298"/>
      <c r="IF100" s="298"/>
      <c r="IG100" s="298"/>
      <c r="IH100" s="298"/>
      <c r="II100" s="298"/>
      <c r="IJ100" s="298"/>
      <c r="IK100" s="298"/>
      <c r="IL100" s="298"/>
      <c r="IM100" s="298"/>
      <c r="IN100" s="298"/>
      <c r="IO100" s="298"/>
      <c r="IP100" s="298"/>
      <c r="IQ100" s="298"/>
      <c r="IR100" s="298"/>
      <c r="IS100" s="298"/>
      <c r="IT100" s="298"/>
      <c r="IU100" s="298"/>
      <c r="IV100" s="298"/>
      <c r="IW100" s="298"/>
    </row>
    <row r="101" customFormat="false" ht="12.75" hidden="false" customHeight="false" outlineLevel="0" collapsed="false">
      <c r="A101" s="298"/>
      <c r="B101" s="299" t="s">
        <v>311</v>
      </c>
      <c r="C101" s="197"/>
      <c r="D101" s="297"/>
      <c r="E101" s="297"/>
      <c r="F101" s="297"/>
      <c r="G101" s="297"/>
      <c r="H101" s="297"/>
      <c r="I101" s="297"/>
      <c r="J101" s="297"/>
      <c r="K101" s="297"/>
      <c r="L101" s="297"/>
      <c r="M101" s="297"/>
      <c r="N101" s="297"/>
      <c r="O101" s="297"/>
      <c r="P101" s="297" t="n">
        <f aca="false">SUM(D101:O101)</f>
        <v>0</v>
      </c>
      <c r="Q101" s="298"/>
      <c r="R101" s="298"/>
      <c r="S101" s="298"/>
      <c r="T101" s="298"/>
      <c r="U101" s="298"/>
      <c r="V101" s="298"/>
      <c r="W101" s="298"/>
      <c r="X101" s="298"/>
      <c r="Y101" s="298"/>
      <c r="Z101" s="298"/>
      <c r="AA101" s="298"/>
      <c r="AB101" s="298"/>
      <c r="AC101" s="298"/>
      <c r="AD101" s="298"/>
      <c r="AE101" s="298"/>
      <c r="AF101" s="298"/>
      <c r="AG101" s="298"/>
      <c r="AH101" s="298"/>
      <c r="AI101" s="298"/>
      <c r="AJ101" s="298"/>
      <c r="AK101" s="298"/>
      <c r="AL101" s="298"/>
      <c r="AM101" s="298"/>
      <c r="AN101" s="298"/>
      <c r="AO101" s="298"/>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c r="HV101" s="298"/>
      <c r="HW101" s="298"/>
      <c r="HX101" s="298"/>
      <c r="HY101" s="298"/>
      <c r="HZ101" s="298"/>
      <c r="IA101" s="298"/>
      <c r="IB101" s="298"/>
      <c r="IC101" s="298"/>
      <c r="ID101" s="298"/>
      <c r="IE101" s="298"/>
      <c r="IF101" s="298"/>
      <c r="IG101" s="298"/>
      <c r="IH101" s="298"/>
      <c r="II101" s="298"/>
      <c r="IJ101" s="298"/>
      <c r="IK101" s="298"/>
      <c r="IL101" s="298"/>
      <c r="IM101" s="298"/>
      <c r="IN101" s="298"/>
      <c r="IO101" s="298"/>
      <c r="IP101" s="298"/>
      <c r="IQ101" s="298"/>
      <c r="IR101" s="298"/>
      <c r="IS101" s="298"/>
      <c r="IT101" s="298"/>
      <c r="IU101" s="298"/>
      <c r="IV101" s="298"/>
      <c r="IW101" s="298"/>
    </row>
    <row r="102" customFormat="false" ht="12.75" hidden="false" customHeight="false" outlineLevel="0" collapsed="false">
      <c r="A102" s="298"/>
      <c r="B102" s="299" t="s">
        <v>312</v>
      </c>
      <c r="C102" s="197"/>
      <c r="D102" s="297"/>
      <c r="E102" s="297"/>
      <c r="F102" s="297"/>
      <c r="G102" s="297"/>
      <c r="H102" s="297"/>
      <c r="I102" s="297"/>
      <c r="J102" s="297"/>
      <c r="K102" s="297"/>
      <c r="L102" s="297"/>
      <c r="M102" s="297"/>
      <c r="N102" s="297"/>
      <c r="O102" s="297"/>
      <c r="P102" s="297" t="n">
        <f aca="false">SUM(D102:O102)</f>
        <v>0</v>
      </c>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c r="HV102" s="298"/>
      <c r="HW102" s="298"/>
      <c r="HX102" s="298"/>
      <c r="HY102" s="298"/>
      <c r="HZ102" s="298"/>
      <c r="IA102" s="298"/>
      <c r="IB102" s="298"/>
      <c r="IC102" s="298"/>
      <c r="ID102" s="298"/>
      <c r="IE102" s="298"/>
      <c r="IF102" s="298"/>
      <c r="IG102" s="298"/>
      <c r="IH102" s="298"/>
      <c r="II102" s="298"/>
      <c r="IJ102" s="298"/>
      <c r="IK102" s="298"/>
      <c r="IL102" s="298"/>
      <c r="IM102" s="298"/>
      <c r="IN102" s="298"/>
      <c r="IO102" s="298"/>
      <c r="IP102" s="298"/>
      <c r="IQ102" s="298"/>
      <c r="IR102" s="298"/>
      <c r="IS102" s="298"/>
      <c r="IT102" s="298"/>
      <c r="IU102" s="298"/>
      <c r="IV102" s="298"/>
      <c r="IW102" s="298"/>
    </row>
    <row r="103" customFormat="false" ht="12.75" hidden="false" customHeight="false" outlineLevel="0" collapsed="false">
      <c r="A103" s="298"/>
      <c r="B103" s="299" t="s">
        <v>313</v>
      </c>
      <c r="C103" s="197"/>
      <c r="D103" s="297"/>
      <c r="E103" s="297"/>
      <c r="F103" s="297"/>
      <c r="G103" s="297"/>
      <c r="H103" s="297"/>
      <c r="I103" s="297"/>
      <c r="J103" s="297"/>
      <c r="K103" s="297"/>
      <c r="L103" s="297"/>
      <c r="M103" s="297"/>
      <c r="N103" s="297"/>
      <c r="O103" s="297"/>
      <c r="P103" s="297" t="n">
        <f aca="false">SUM(D103:O103)</f>
        <v>0</v>
      </c>
      <c r="Q103" s="298"/>
      <c r="R103" s="298"/>
      <c r="S103" s="298"/>
      <c r="T103" s="298"/>
      <c r="U103" s="298"/>
      <c r="V103" s="298"/>
      <c r="W103" s="298"/>
      <c r="X103" s="298"/>
      <c r="Y103" s="298"/>
      <c r="Z103" s="298"/>
      <c r="AA103" s="298"/>
      <c r="AB103" s="298"/>
      <c r="AC103" s="298"/>
      <c r="AD103" s="298"/>
      <c r="AE103" s="298"/>
      <c r="AF103" s="298"/>
      <c r="AG103" s="298"/>
      <c r="AH103" s="298"/>
      <c r="AI103" s="298"/>
      <c r="AJ103" s="298"/>
      <c r="AK103" s="298"/>
      <c r="AL103" s="298"/>
      <c r="AM103" s="298"/>
      <c r="AN103" s="298"/>
      <c r="AO103" s="298"/>
      <c r="AP103" s="298"/>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c r="HV103" s="298"/>
      <c r="HW103" s="298"/>
      <c r="HX103" s="298"/>
      <c r="HY103" s="298"/>
      <c r="HZ103" s="298"/>
      <c r="IA103" s="298"/>
      <c r="IB103" s="298"/>
      <c r="IC103" s="298"/>
      <c r="ID103" s="298"/>
      <c r="IE103" s="298"/>
      <c r="IF103" s="298"/>
      <c r="IG103" s="298"/>
      <c r="IH103" s="298"/>
      <c r="II103" s="298"/>
      <c r="IJ103" s="298"/>
      <c r="IK103" s="298"/>
      <c r="IL103" s="298"/>
      <c r="IM103" s="298"/>
      <c r="IN103" s="298"/>
      <c r="IO103" s="298"/>
      <c r="IP103" s="298"/>
      <c r="IQ103" s="298"/>
      <c r="IR103" s="298"/>
      <c r="IS103" s="298"/>
      <c r="IT103" s="298"/>
      <c r="IU103" s="298"/>
      <c r="IV103" s="298"/>
      <c r="IW103" s="298"/>
    </row>
    <row r="104" customFormat="false" ht="12.75" hidden="false" customHeight="false" outlineLevel="0" collapsed="false">
      <c r="A104" s="298"/>
      <c r="B104" s="165" t="s">
        <v>314</v>
      </c>
      <c r="C104" s="197"/>
      <c r="D104" s="297"/>
      <c r="E104" s="297"/>
      <c r="F104" s="297"/>
      <c r="G104" s="297"/>
      <c r="H104" s="297"/>
      <c r="I104" s="297"/>
      <c r="J104" s="297"/>
      <c r="K104" s="297"/>
      <c r="L104" s="297"/>
      <c r="M104" s="297"/>
      <c r="N104" s="297"/>
      <c r="O104" s="297"/>
      <c r="P104" s="297" t="n">
        <f aca="false">SUM(D104:O104)</f>
        <v>0</v>
      </c>
      <c r="Q104" s="298"/>
      <c r="R104" s="298"/>
      <c r="S104" s="298"/>
      <c r="T104" s="298"/>
      <c r="U104" s="298"/>
      <c r="V104" s="298"/>
      <c r="W104" s="298"/>
      <c r="X104" s="298"/>
      <c r="Y104" s="298"/>
      <c r="Z104" s="298"/>
      <c r="AA104" s="298"/>
      <c r="AB104" s="298"/>
      <c r="AC104" s="298"/>
      <c r="AD104" s="298"/>
      <c r="AE104" s="298"/>
      <c r="AF104" s="298"/>
      <c r="AG104" s="298"/>
      <c r="AH104" s="298"/>
      <c r="AI104" s="298"/>
      <c r="AJ104" s="298"/>
      <c r="AK104" s="298"/>
      <c r="AL104" s="298"/>
      <c r="AM104" s="298"/>
      <c r="AN104" s="298"/>
      <c r="AO104" s="298"/>
      <c r="AP104" s="298"/>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c r="HV104" s="298"/>
      <c r="HW104" s="298"/>
      <c r="HX104" s="298"/>
      <c r="HY104" s="298"/>
      <c r="HZ104" s="298"/>
      <c r="IA104" s="298"/>
      <c r="IB104" s="298"/>
      <c r="IC104" s="298"/>
      <c r="ID104" s="298"/>
      <c r="IE104" s="298"/>
      <c r="IF104" s="298"/>
      <c r="IG104" s="298"/>
      <c r="IH104" s="298"/>
      <c r="II104" s="298"/>
      <c r="IJ104" s="298"/>
      <c r="IK104" s="298"/>
      <c r="IL104" s="298"/>
      <c r="IM104" s="298"/>
      <c r="IN104" s="298"/>
      <c r="IO104" s="298"/>
      <c r="IP104" s="298"/>
      <c r="IQ104" s="298"/>
      <c r="IR104" s="298"/>
      <c r="IS104" s="298"/>
      <c r="IT104" s="298"/>
      <c r="IU104" s="298"/>
      <c r="IV104" s="298"/>
      <c r="IW104" s="298"/>
    </row>
    <row r="105" customFormat="false" ht="12.75" hidden="false" customHeight="false" outlineLevel="0" collapsed="false">
      <c r="A105" s="298"/>
      <c r="B105" s="298" t="s">
        <v>315</v>
      </c>
      <c r="C105" s="197" t="n">
        <f aca="false">+'[1]Cash and Non-Cash'!E132</f>
        <v>0</v>
      </c>
      <c r="D105" s="297" t="n">
        <f aca="false">+'[1]Cash and Non-Cash'!F132</f>
        <v>0</v>
      </c>
      <c r="E105" s="297" t="n">
        <f aca="false">+'[1]Cash and Non-Cash'!G132</f>
        <v>0</v>
      </c>
      <c r="F105" s="297" t="n">
        <f aca="false">+'[1]Cash and Non-Cash'!H132</f>
        <v>0</v>
      </c>
      <c r="G105" s="297" t="n">
        <f aca="false">+'[1]Cash and Non-Cash'!I132</f>
        <v>0</v>
      </c>
      <c r="H105" s="297" t="n">
        <f aca="false">+'[1]Cash and Non-Cash'!J132</f>
        <v>0</v>
      </c>
      <c r="I105" s="297" t="n">
        <f aca="false">+'[1]Cash and Non-Cash'!K132</f>
        <v>0</v>
      </c>
      <c r="J105" s="297" t="n">
        <f aca="false">+'[1]Cash and Non-Cash'!L132</f>
        <v>0</v>
      </c>
      <c r="K105" s="297" t="n">
        <f aca="false">+'[1]Cash and Non-Cash'!M132</f>
        <v>0</v>
      </c>
      <c r="L105" s="297" t="n">
        <f aca="false">+'[1]Cash and Non-Cash'!N132</f>
        <v>0</v>
      </c>
      <c r="M105" s="297" t="n">
        <f aca="false">+'[1]Cash and Non-Cash'!O132</f>
        <v>0</v>
      </c>
      <c r="N105" s="297" t="n">
        <f aca="false">+'[1]Cash and Non-Cash'!P132</f>
        <v>0</v>
      </c>
      <c r="O105" s="297" t="n">
        <f aca="false">+'[1]Cash and Non-Cash'!Q132</f>
        <v>0</v>
      </c>
      <c r="P105" s="297" t="n">
        <f aca="false">SUM(D105:O105)</f>
        <v>0</v>
      </c>
      <c r="Q105" s="298"/>
      <c r="R105" s="298"/>
      <c r="S105" s="298"/>
      <c r="T105" s="298"/>
      <c r="U105" s="298"/>
      <c r="V105" s="298"/>
      <c r="W105" s="298"/>
      <c r="X105" s="298"/>
      <c r="Y105" s="298"/>
      <c r="Z105" s="298"/>
      <c r="AA105" s="298"/>
      <c r="AB105" s="298"/>
      <c r="AC105" s="298"/>
      <c r="AD105" s="298"/>
      <c r="AE105" s="298"/>
      <c r="AF105" s="298"/>
      <c r="AG105" s="298"/>
      <c r="AH105" s="298"/>
      <c r="AI105" s="298"/>
      <c r="AJ105" s="298"/>
      <c r="AK105" s="298"/>
      <c r="AL105" s="298"/>
      <c r="AM105" s="298"/>
      <c r="AN105" s="298"/>
      <c r="AO105" s="298"/>
      <c r="AP105" s="298"/>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c r="HV105" s="298"/>
      <c r="HW105" s="298"/>
      <c r="HX105" s="298"/>
      <c r="HY105" s="298"/>
      <c r="HZ105" s="298"/>
      <c r="IA105" s="298"/>
      <c r="IB105" s="298"/>
      <c r="IC105" s="298"/>
      <c r="ID105" s="298"/>
      <c r="IE105" s="298"/>
      <c r="IF105" s="298"/>
      <c r="IG105" s="298"/>
      <c r="IH105" s="298"/>
      <c r="II105" s="298"/>
      <c r="IJ105" s="298"/>
      <c r="IK105" s="298"/>
      <c r="IL105" s="298"/>
      <c r="IM105" s="298"/>
      <c r="IN105" s="298"/>
      <c r="IO105" s="298"/>
      <c r="IP105" s="298"/>
      <c r="IQ105" s="298"/>
      <c r="IR105" s="298"/>
      <c r="IS105" s="298"/>
      <c r="IT105" s="298"/>
      <c r="IU105" s="298"/>
      <c r="IV105" s="298"/>
      <c r="IW105" s="298"/>
    </row>
    <row r="106" customFormat="false" ht="12.75" hidden="false" customHeight="false" outlineLevel="0" collapsed="false">
      <c r="A106" s="300"/>
      <c r="B106" s="289" t="s">
        <v>157</v>
      </c>
      <c r="C106" s="301" t="n">
        <f aca="false">SUM(C90:C105)</f>
        <v>0</v>
      </c>
      <c r="D106" s="302" t="n">
        <f aca="false">SUM(D90:D105)</f>
        <v>0</v>
      </c>
      <c r="E106" s="302" t="n">
        <f aca="false">SUM(E90:E105)</f>
        <v>0</v>
      </c>
      <c r="F106" s="302" t="n">
        <f aca="false">SUM(F90:F105)</f>
        <v>0</v>
      </c>
      <c r="G106" s="302" t="n">
        <f aca="false">SUM(G90:G105)</f>
        <v>0</v>
      </c>
      <c r="H106" s="302" t="n">
        <f aca="false">SUM(H90:H105)</f>
        <v>0</v>
      </c>
      <c r="I106" s="302" t="n">
        <f aca="false">SUM(I90:I105)</f>
        <v>0</v>
      </c>
      <c r="J106" s="302" t="n">
        <f aca="false">SUM(J90:J105)</f>
        <v>0</v>
      </c>
      <c r="K106" s="302" t="n">
        <f aca="false">SUM(K90:K105)</f>
        <v>0</v>
      </c>
      <c r="L106" s="302" t="n">
        <f aca="false">SUM(L90:L105)</f>
        <v>0</v>
      </c>
      <c r="M106" s="302" t="n">
        <f aca="false">SUM(M90:M105)</f>
        <v>0</v>
      </c>
      <c r="N106" s="302" t="n">
        <f aca="false">SUM(N90:N105)</f>
        <v>0</v>
      </c>
      <c r="O106" s="302" t="n">
        <f aca="false">SUM(O90:O105)</f>
        <v>0</v>
      </c>
      <c r="P106" s="302" t="n">
        <f aca="false">SUM(P90:P105)</f>
        <v>0</v>
      </c>
      <c r="Q106" s="303"/>
      <c r="R106" s="303"/>
      <c r="S106" s="303"/>
      <c r="T106" s="303"/>
      <c r="U106" s="303"/>
      <c r="V106" s="303"/>
      <c r="W106" s="303"/>
      <c r="X106" s="303"/>
      <c r="Y106" s="303"/>
      <c r="Z106" s="303"/>
      <c r="AA106" s="303"/>
      <c r="AB106" s="303"/>
      <c r="AC106" s="303"/>
      <c r="AD106" s="303"/>
      <c r="AE106" s="303"/>
      <c r="AF106" s="303"/>
      <c r="AG106" s="303"/>
      <c r="AH106" s="303"/>
      <c r="AI106" s="303"/>
      <c r="AJ106" s="303"/>
      <c r="AK106" s="303"/>
      <c r="AL106" s="303"/>
      <c r="AM106" s="303"/>
      <c r="AN106" s="303"/>
      <c r="AO106" s="303"/>
      <c r="AP106" s="303"/>
      <c r="AQ106" s="303"/>
      <c r="AR106" s="303"/>
      <c r="AS106" s="303"/>
      <c r="AT106" s="303"/>
      <c r="AU106" s="303"/>
      <c r="AV106" s="303"/>
      <c r="AW106" s="303"/>
      <c r="AX106" s="303"/>
      <c r="AY106" s="303"/>
      <c r="AZ106" s="303"/>
      <c r="BA106" s="303"/>
      <c r="BB106" s="303"/>
      <c r="BC106" s="303"/>
      <c r="BD106" s="303"/>
      <c r="BE106" s="303"/>
      <c r="BF106" s="303"/>
      <c r="BG106" s="303"/>
      <c r="BH106" s="303"/>
      <c r="BI106" s="303"/>
      <c r="BJ106" s="303"/>
      <c r="BK106" s="303"/>
      <c r="BL106" s="303"/>
      <c r="BM106" s="303"/>
      <c r="BN106" s="303"/>
      <c r="BO106" s="303"/>
      <c r="BP106" s="303"/>
      <c r="BQ106" s="303"/>
      <c r="BR106" s="303"/>
      <c r="BS106" s="303"/>
      <c r="BT106" s="303"/>
      <c r="BU106" s="303"/>
      <c r="BV106" s="303"/>
      <c r="BW106" s="303"/>
      <c r="BX106" s="303"/>
      <c r="BY106" s="303"/>
      <c r="BZ106" s="303"/>
      <c r="CA106" s="303"/>
      <c r="CB106" s="303"/>
      <c r="CC106" s="303"/>
      <c r="CD106" s="303"/>
      <c r="CE106" s="303"/>
      <c r="CF106" s="303"/>
      <c r="CG106" s="303"/>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c r="HV106" s="298"/>
      <c r="HW106" s="298"/>
      <c r="HX106" s="298"/>
      <c r="HY106" s="298"/>
      <c r="HZ106" s="298"/>
      <c r="IA106" s="298"/>
      <c r="IB106" s="298"/>
      <c r="IC106" s="298"/>
      <c r="ID106" s="298"/>
      <c r="IE106" s="298"/>
      <c r="IF106" s="298"/>
      <c r="IG106" s="298"/>
      <c r="IH106" s="298"/>
      <c r="II106" s="298"/>
      <c r="IJ106" s="298"/>
      <c r="IK106" s="298"/>
      <c r="IL106" s="298"/>
      <c r="IM106" s="298"/>
      <c r="IN106" s="298"/>
      <c r="IO106" s="298"/>
      <c r="IP106" s="298"/>
      <c r="IQ106" s="298"/>
      <c r="IR106" s="298"/>
      <c r="IS106" s="298"/>
      <c r="IT106" s="298"/>
      <c r="IU106" s="298"/>
      <c r="IV106" s="298"/>
      <c r="IW106" s="298"/>
    </row>
    <row r="107" customFormat="false" ht="12.75" hidden="false" customHeight="false" outlineLevel="0" collapsed="false">
      <c r="A107" s="298"/>
      <c r="B107" s="197"/>
      <c r="C107" s="197"/>
      <c r="D107" s="297"/>
      <c r="E107" s="297"/>
      <c r="F107" s="297"/>
      <c r="G107" s="297"/>
      <c r="H107" s="297"/>
      <c r="I107" s="297"/>
      <c r="J107" s="297"/>
      <c r="K107" s="297"/>
      <c r="L107" s="297"/>
      <c r="M107" s="297"/>
      <c r="N107" s="297"/>
      <c r="O107" s="297"/>
      <c r="P107" s="297"/>
      <c r="Q107" s="303"/>
      <c r="R107" s="303"/>
      <c r="S107" s="303"/>
      <c r="T107" s="303"/>
      <c r="U107" s="303"/>
      <c r="V107" s="303"/>
      <c r="W107" s="303"/>
      <c r="X107" s="303"/>
      <c r="Y107" s="303"/>
      <c r="Z107" s="303"/>
      <c r="AA107" s="303"/>
      <c r="AB107" s="303"/>
      <c r="AC107" s="303"/>
      <c r="AD107" s="303"/>
      <c r="AE107" s="303"/>
      <c r="AF107" s="303"/>
      <c r="AG107" s="303"/>
      <c r="AH107" s="303"/>
      <c r="AI107" s="303"/>
      <c r="AJ107" s="303"/>
      <c r="AK107" s="303"/>
      <c r="AL107" s="303"/>
      <c r="AM107" s="303"/>
      <c r="AN107" s="303"/>
      <c r="AO107" s="303"/>
      <c r="AP107" s="303"/>
      <c r="AQ107" s="303"/>
      <c r="AR107" s="303"/>
      <c r="AS107" s="303"/>
      <c r="AT107" s="303"/>
      <c r="AU107" s="303"/>
      <c r="AV107" s="303"/>
      <c r="AW107" s="303"/>
      <c r="AX107" s="303"/>
      <c r="AY107" s="303"/>
      <c r="AZ107" s="303"/>
      <c r="BA107" s="303"/>
      <c r="BB107" s="303"/>
      <c r="BC107" s="303"/>
      <c r="BD107" s="303"/>
      <c r="BE107" s="303"/>
      <c r="BF107" s="303"/>
      <c r="BG107" s="303"/>
      <c r="BH107" s="303"/>
      <c r="BI107" s="303"/>
      <c r="BJ107" s="303"/>
      <c r="BK107" s="303"/>
      <c r="BL107" s="303"/>
      <c r="BM107" s="303"/>
      <c r="BN107" s="303"/>
      <c r="BO107" s="303"/>
      <c r="BP107" s="303"/>
      <c r="BQ107" s="303"/>
      <c r="BR107" s="303"/>
      <c r="BS107" s="303"/>
      <c r="BT107" s="303"/>
      <c r="BU107" s="303"/>
      <c r="BV107" s="303"/>
      <c r="BW107" s="303"/>
      <c r="BX107" s="303"/>
      <c r="BY107" s="303"/>
      <c r="BZ107" s="303"/>
      <c r="CA107" s="303"/>
      <c r="CB107" s="303"/>
      <c r="CC107" s="303"/>
      <c r="CD107" s="303"/>
      <c r="CE107" s="303"/>
      <c r="CF107" s="303"/>
      <c r="CG107" s="303"/>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c r="HV107" s="298"/>
      <c r="HW107" s="298"/>
      <c r="HX107" s="298"/>
      <c r="HY107" s="298"/>
      <c r="HZ107" s="298"/>
      <c r="IA107" s="298"/>
      <c r="IB107" s="298"/>
      <c r="IC107" s="298"/>
      <c r="ID107" s="298"/>
      <c r="IE107" s="298"/>
      <c r="IF107" s="298"/>
      <c r="IG107" s="298"/>
      <c r="IH107" s="298"/>
      <c r="II107" s="298"/>
      <c r="IJ107" s="298"/>
      <c r="IK107" s="298"/>
      <c r="IL107" s="298"/>
      <c r="IM107" s="298"/>
      <c r="IN107" s="298"/>
      <c r="IO107" s="298"/>
      <c r="IP107" s="298"/>
      <c r="IQ107" s="298"/>
      <c r="IR107" s="298"/>
      <c r="IS107" s="298"/>
      <c r="IT107" s="298"/>
      <c r="IU107" s="298"/>
      <c r="IV107" s="298"/>
      <c r="IW107" s="298"/>
    </row>
    <row r="108" customFormat="false" ht="12.75" hidden="false" customHeight="false" outlineLevel="0" collapsed="false">
      <c r="A108" s="304" t="s">
        <v>158</v>
      </c>
      <c r="B108" s="305"/>
      <c r="C108" s="305" t="e">
        <f aca="false">C106+#REF!</f>
        <v>#REF!</v>
      </c>
      <c r="D108" s="306" t="n">
        <f aca="false">D86+D106</f>
        <v>0</v>
      </c>
      <c r="E108" s="306" t="n">
        <f aca="false">E86+E106</f>
        <v>0</v>
      </c>
      <c r="F108" s="306" t="n">
        <f aca="false">F86+F106</f>
        <v>0</v>
      </c>
      <c r="G108" s="306" t="n">
        <f aca="false">G86+G106</f>
        <v>0</v>
      </c>
      <c r="H108" s="306" t="n">
        <f aca="false">H86+H106</f>
        <v>0</v>
      </c>
      <c r="I108" s="306" t="n">
        <f aca="false">I86+I106</f>
        <v>0</v>
      </c>
      <c r="J108" s="306" t="n">
        <f aca="false">J86+J106</f>
        <v>0</v>
      </c>
      <c r="K108" s="306" t="n">
        <f aca="false">K86+K106</f>
        <v>0</v>
      </c>
      <c r="L108" s="306" t="n">
        <f aca="false">L86+L106</f>
        <v>0</v>
      </c>
      <c r="M108" s="306" t="n">
        <f aca="false">M86+M106</f>
        <v>0</v>
      </c>
      <c r="N108" s="306" t="n">
        <f aca="false">N86+N106</f>
        <v>0</v>
      </c>
      <c r="O108" s="306" t="n">
        <f aca="false">O86+O106</f>
        <v>0</v>
      </c>
      <c r="P108" s="306" t="n">
        <f aca="false">P86+P106</f>
        <v>0</v>
      </c>
      <c r="Q108" s="303"/>
      <c r="R108" s="303"/>
      <c r="S108" s="303"/>
      <c r="T108" s="303"/>
      <c r="U108" s="303"/>
      <c r="V108" s="303"/>
      <c r="W108" s="303"/>
      <c r="X108" s="303"/>
      <c r="Y108" s="303"/>
      <c r="Z108" s="303"/>
      <c r="AA108" s="303"/>
      <c r="AB108" s="303"/>
      <c r="AC108" s="303"/>
      <c r="AD108" s="303"/>
      <c r="AE108" s="303"/>
      <c r="AF108" s="303"/>
      <c r="AG108" s="303"/>
      <c r="AH108" s="303"/>
      <c r="AI108" s="303"/>
      <c r="AJ108" s="303"/>
      <c r="AK108" s="303"/>
      <c r="AL108" s="303"/>
      <c r="AM108" s="303"/>
      <c r="AN108" s="303"/>
      <c r="AO108" s="303"/>
      <c r="AP108" s="303"/>
      <c r="AQ108" s="303"/>
      <c r="AR108" s="303"/>
      <c r="AS108" s="303"/>
      <c r="AT108" s="303"/>
      <c r="AU108" s="303"/>
      <c r="AV108" s="303"/>
      <c r="AW108" s="303"/>
      <c r="AX108" s="303"/>
      <c r="AY108" s="303"/>
      <c r="AZ108" s="303"/>
      <c r="BA108" s="303"/>
      <c r="BB108" s="303"/>
      <c r="BC108" s="303"/>
      <c r="BD108" s="303"/>
      <c r="BE108" s="303"/>
      <c r="BF108" s="303"/>
      <c r="BG108" s="303"/>
      <c r="BH108" s="303"/>
      <c r="BI108" s="303"/>
      <c r="BJ108" s="303"/>
      <c r="BK108" s="303"/>
      <c r="BL108" s="303"/>
      <c r="BM108" s="303"/>
      <c r="BN108" s="303"/>
      <c r="BO108" s="303"/>
      <c r="BP108" s="303"/>
      <c r="BQ108" s="303"/>
      <c r="BR108" s="303"/>
      <c r="BS108" s="303"/>
      <c r="BT108" s="303"/>
      <c r="BU108" s="303"/>
      <c r="BV108" s="303"/>
      <c r="BW108" s="303"/>
      <c r="BX108" s="303"/>
      <c r="BY108" s="303"/>
      <c r="BZ108" s="303"/>
      <c r="CA108" s="303"/>
      <c r="CB108" s="303"/>
      <c r="CC108" s="303"/>
      <c r="CD108" s="303"/>
      <c r="CE108" s="303"/>
      <c r="CF108" s="303"/>
      <c r="CG108" s="303"/>
      <c r="CH108" s="307"/>
      <c r="CI108" s="307"/>
      <c r="CJ108" s="307"/>
      <c r="CK108" s="307"/>
      <c r="CL108" s="307"/>
      <c r="CM108" s="307"/>
      <c r="CN108" s="307"/>
      <c r="CO108" s="307"/>
      <c r="CP108" s="307"/>
      <c r="CQ108" s="307"/>
      <c r="CR108" s="307"/>
      <c r="CS108" s="307"/>
      <c r="CT108" s="307"/>
      <c r="CU108" s="307"/>
      <c r="CV108" s="307"/>
      <c r="CW108" s="307"/>
      <c r="CX108" s="307"/>
      <c r="CY108" s="307"/>
      <c r="CZ108" s="307"/>
      <c r="DA108" s="307"/>
      <c r="DB108" s="307"/>
      <c r="DC108" s="307"/>
      <c r="DD108" s="307"/>
      <c r="DE108" s="307"/>
      <c r="DF108" s="307"/>
      <c r="DG108" s="307"/>
      <c r="DH108" s="307"/>
      <c r="DI108" s="307"/>
      <c r="DJ108" s="307"/>
      <c r="DK108" s="307"/>
      <c r="DL108" s="307"/>
      <c r="DM108" s="307"/>
      <c r="DN108" s="307"/>
      <c r="DO108" s="307"/>
      <c r="DP108" s="307"/>
      <c r="DQ108" s="307"/>
      <c r="DR108" s="307"/>
      <c r="DS108" s="307"/>
      <c r="DT108" s="307"/>
      <c r="DU108" s="307"/>
      <c r="DV108" s="307"/>
      <c r="DW108" s="307"/>
      <c r="DX108" s="307"/>
      <c r="DY108" s="307"/>
      <c r="DZ108" s="307"/>
      <c r="EA108" s="307"/>
      <c r="EB108" s="307"/>
      <c r="EC108" s="307"/>
      <c r="ED108" s="307"/>
      <c r="EE108" s="307"/>
      <c r="EF108" s="307"/>
      <c r="EG108" s="307"/>
      <c r="EH108" s="307"/>
      <c r="EI108" s="307"/>
      <c r="EJ108" s="307"/>
      <c r="EK108" s="307"/>
      <c r="EL108" s="307"/>
      <c r="EM108" s="307"/>
      <c r="EN108" s="307"/>
      <c r="EO108" s="307"/>
      <c r="EP108" s="307"/>
      <c r="EQ108" s="307"/>
      <c r="ER108" s="307"/>
      <c r="ES108" s="307"/>
      <c r="ET108" s="307"/>
      <c r="EU108" s="307"/>
      <c r="EV108" s="307"/>
      <c r="EW108" s="307"/>
      <c r="EX108" s="307"/>
      <c r="EY108" s="307"/>
      <c r="EZ108" s="307"/>
      <c r="FA108" s="307"/>
      <c r="FB108" s="307"/>
      <c r="FC108" s="307"/>
      <c r="FD108" s="307"/>
      <c r="FE108" s="307"/>
      <c r="FF108" s="307"/>
      <c r="FG108" s="307"/>
      <c r="FH108" s="307"/>
      <c r="FI108" s="307"/>
      <c r="FJ108" s="307"/>
      <c r="FK108" s="307"/>
      <c r="FL108" s="307"/>
      <c r="FM108" s="307"/>
      <c r="FN108" s="307"/>
      <c r="FO108" s="307"/>
      <c r="FP108" s="307"/>
      <c r="FQ108" s="307"/>
      <c r="FR108" s="307"/>
      <c r="FS108" s="307"/>
      <c r="FT108" s="307"/>
      <c r="FU108" s="307"/>
      <c r="FV108" s="307"/>
      <c r="FW108" s="307"/>
      <c r="FX108" s="307"/>
      <c r="FY108" s="307"/>
      <c r="FZ108" s="307"/>
      <c r="GA108" s="307"/>
      <c r="GB108" s="307"/>
      <c r="GC108" s="307"/>
      <c r="GD108" s="307"/>
      <c r="GE108" s="307"/>
      <c r="GF108" s="307"/>
      <c r="GG108" s="307"/>
      <c r="GH108" s="307"/>
      <c r="GI108" s="307"/>
      <c r="GJ108" s="307"/>
      <c r="GK108" s="307"/>
      <c r="GL108" s="307"/>
      <c r="GM108" s="307"/>
      <c r="GN108" s="307"/>
      <c r="GO108" s="307"/>
      <c r="GP108" s="307"/>
      <c r="GQ108" s="307"/>
      <c r="GR108" s="307"/>
      <c r="GS108" s="307"/>
      <c r="GT108" s="307"/>
      <c r="GU108" s="307"/>
      <c r="GV108" s="307"/>
      <c r="GW108" s="307"/>
      <c r="GX108" s="307"/>
      <c r="GY108" s="307"/>
      <c r="GZ108" s="307"/>
      <c r="HA108" s="307"/>
      <c r="HB108" s="307"/>
      <c r="HC108" s="307"/>
      <c r="HD108" s="307"/>
      <c r="HE108" s="307"/>
      <c r="HF108" s="307"/>
      <c r="HG108" s="307"/>
      <c r="HH108" s="307"/>
      <c r="HI108" s="307"/>
      <c r="HJ108" s="307"/>
      <c r="HK108" s="307"/>
      <c r="HL108" s="307"/>
      <c r="HM108" s="307"/>
      <c r="HN108" s="307"/>
      <c r="HO108" s="307"/>
      <c r="HP108" s="307"/>
      <c r="HQ108" s="307"/>
      <c r="HR108" s="307"/>
      <c r="HS108" s="307"/>
      <c r="HT108" s="307"/>
      <c r="HU108" s="307"/>
      <c r="HV108" s="307"/>
      <c r="HW108" s="307"/>
      <c r="HX108" s="307"/>
      <c r="HY108" s="307"/>
      <c r="HZ108" s="307"/>
      <c r="IA108" s="307"/>
      <c r="IB108" s="307"/>
      <c r="IC108" s="307"/>
      <c r="ID108" s="307"/>
      <c r="IE108" s="307"/>
      <c r="IF108" s="307"/>
      <c r="IG108" s="307"/>
      <c r="IH108" s="307"/>
      <c r="II108" s="307"/>
      <c r="IJ108" s="307"/>
      <c r="IK108" s="307"/>
      <c r="IL108" s="307"/>
      <c r="IM108" s="307"/>
      <c r="IN108" s="307"/>
      <c r="IO108" s="307"/>
      <c r="IP108" s="307"/>
      <c r="IQ108" s="307"/>
      <c r="IR108" s="307"/>
      <c r="IS108" s="307"/>
      <c r="IT108" s="307"/>
      <c r="IU108" s="307"/>
      <c r="IV108" s="307"/>
      <c r="IW108" s="307"/>
    </row>
    <row r="111" customFormat="false" ht="12.75" hidden="false" customHeight="false" outlineLevel="0" collapsed="false">
      <c r="A111" s="308" t="str">
        <f aca="true">CELL("FILENAME")</f>
        <v>'file:///mnt/12tb/@roms/datasets/enron/EDRM Enron Email Data Set v2 XML/filtered-attachments/xls/Budget_Temp.xls'#$CC 103820 - Detail Expenses</v>
      </c>
    </row>
  </sheetData>
  <sheetProtection sheet="true" password="cc4b" objects="true" scenarios="true"/>
  <printOptions headings="false" gridLines="false" gridLinesSet="true" horizontalCentered="true" verticalCentered="false"/>
  <pageMargins left="0.1" right="0.1" top="0.159722222222222" bottom="0.179861111111111" header="0.511811023622047" footer="0"/>
  <pageSetup paperSize="1" scale="58" fitToWidth="1" fitToHeight="1" pageOrder="downThenOver" orientation="landscape" blackAndWhite="false" draft="false" cellComments="none" horizontalDpi="300" verticalDpi="300" copies="1"/>
  <headerFooter differentFirst="false" differentOddEven="false">
    <oddHeader/>
    <oddFooter>&amp;L&amp;"Arial Narrow,Regular"&amp;8&amp;D
&amp;T</oddFooter>
  </headerFooter>
  <rowBreaks count="1" manualBreakCount="1">
    <brk id="87" man="true" max="16383" min="0"/>
  </rowBreaks>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5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22" activeCellId="0" sqref="H22"/>
    </sheetView>
  </sheetViews>
  <sheetFormatPr defaultColWidth="9.32421875" defaultRowHeight="12.75" customHeight="true" zeroHeight="false" outlineLevelRow="0" outlineLevelCol="0"/>
  <cols>
    <col collapsed="false" customWidth="true" hidden="false" outlineLevel="0" max="1" min="1" style="39" width="13.15"/>
    <col collapsed="false" customWidth="true" hidden="false" outlineLevel="0" max="2" min="2" style="39" width="12.82"/>
    <col collapsed="false" customWidth="true" hidden="false" outlineLevel="0" max="14" min="3" style="39" width="9.65"/>
    <col collapsed="false" customWidth="true" hidden="false" outlineLevel="0" max="15" min="15" style="39" width="10.65"/>
    <col collapsed="false" customWidth="false" hidden="false" outlineLevel="0" max="257" min="16" style="39" width="9.32"/>
  </cols>
  <sheetData>
    <row r="1" customFormat="false" ht="12.75" hidden="false" customHeight="false" outlineLevel="0" collapsed="false">
      <c r="A1" s="59" t="s">
        <v>133</v>
      </c>
      <c r="B1" s="53"/>
      <c r="C1" s="55" t="str">
        <f aca="false">+'CC 103820 - Detail Expenses'!D5</f>
        <v>11105</v>
      </c>
      <c r="D1" s="55"/>
      <c r="E1" s="53"/>
      <c r="F1" s="53"/>
      <c r="G1" s="56"/>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c r="GY1" s="53"/>
      <c r="GZ1" s="53"/>
      <c r="HA1" s="53"/>
      <c r="HB1" s="53"/>
      <c r="HC1" s="53"/>
      <c r="HD1" s="53"/>
      <c r="HE1" s="53"/>
      <c r="HF1" s="53"/>
      <c r="HG1" s="53"/>
      <c r="HH1" s="53"/>
      <c r="HI1" s="53"/>
      <c r="HJ1" s="53"/>
      <c r="HK1" s="53"/>
      <c r="HL1" s="53"/>
      <c r="HM1" s="53"/>
      <c r="HN1" s="53"/>
      <c r="HO1" s="53"/>
      <c r="HP1" s="53"/>
      <c r="HQ1" s="53"/>
      <c r="HR1" s="53"/>
      <c r="HS1" s="53"/>
      <c r="HT1" s="53"/>
      <c r="HU1" s="53"/>
      <c r="HV1" s="53"/>
      <c r="HW1" s="53"/>
      <c r="HX1" s="53"/>
      <c r="HY1" s="53"/>
      <c r="HZ1" s="53"/>
      <c r="IA1" s="53"/>
      <c r="IB1" s="53"/>
      <c r="IC1" s="53"/>
      <c r="ID1" s="53"/>
      <c r="IE1" s="53"/>
      <c r="IF1" s="53"/>
      <c r="IG1" s="53"/>
      <c r="IH1" s="53"/>
      <c r="II1" s="53"/>
      <c r="IJ1" s="53"/>
      <c r="IK1" s="53"/>
      <c r="IL1" s="53"/>
      <c r="IM1" s="53"/>
      <c r="IN1" s="53"/>
      <c r="IO1" s="53"/>
      <c r="IP1" s="53"/>
      <c r="IQ1" s="53"/>
      <c r="IR1" s="53"/>
      <c r="IS1" s="53"/>
      <c r="IT1" s="53"/>
      <c r="IU1" s="53"/>
      <c r="IV1" s="53"/>
      <c r="IW1" s="53"/>
    </row>
    <row r="2" customFormat="false" ht="12.75" hidden="false" customHeight="false" outlineLevel="0" collapsed="false">
      <c r="A2" s="59" t="s">
        <v>135</v>
      </c>
      <c r="B2" s="53"/>
      <c r="C2" s="55" t="str">
        <f aca="false">+'CC 103820 - Detail Expenses'!D6</f>
        <v>Gossett</v>
      </c>
      <c r="D2" s="55"/>
      <c r="E2" s="53"/>
      <c r="F2" s="53"/>
      <c r="G2" s="56"/>
      <c r="H2" s="56"/>
      <c r="I2" s="53"/>
      <c r="J2" s="53"/>
      <c r="K2" s="53"/>
      <c r="L2" s="53"/>
      <c r="M2" s="53"/>
      <c r="N2" s="59"/>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row>
    <row r="3" customFormat="false" ht="12.75" hidden="false" customHeight="false" outlineLevel="0" collapsed="false">
      <c r="A3" s="59" t="s">
        <v>423</v>
      </c>
      <c r="B3" s="53"/>
      <c r="C3" s="55" t="str">
        <f aca="false">+'CC 103820 - Detail Expenses'!D7</f>
        <v>103820</v>
      </c>
      <c r="D3" s="55"/>
      <c r="E3" s="53"/>
      <c r="F3" s="53"/>
      <c r="G3" s="53"/>
      <c r="H3" s="56"/>
      <c r="I3" s="53"/>
      <c r="J3" s="53"/>
      <c r="K3" s="53"/>
      <c r="L3" s="53"/>
      <c r="M3" s="53"/>
      <c r="N3" s="53"/>
      <c r="O3" s="53"/>
      <c r="P3" s="309"/>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c r="IW3" s="53"/>
    </row>
    <row r="4" customFormat="false" ht="12.75" hidden="false" customHeight="false" outlineLevel="0" collapsed="false">
      <c r="A4" s="53"/>
      <c r="B4" s="53"/>
      <c r="C4" s="54"/>
      <c r="D4" s="55"/>
      <c r="E4" s="53"/>
      <c r="F4" s="53"/>
      <c r="G4" s="53"/>
      <c r="H4" s="56"/>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row>
    <row r="5" customFormat="false" ht="12.75" hidden="false" customHeight="false" outlineLevel="0" collapsed="false">
      <c r="A5" s="310" t="s">
        <v>412</v>
      </c>
      <c r="B5" s="311" t="s">
        <v>412</v>
      </c>
      <c r="C5" s="312"/>
      <c r="D5" s="312"/>
      <c r="E5" s="312"/>
      <c r="F5" s="312"/>
      <c r="G5" s="312"/>
      <c r="H5" s="312"/>
      <c r="I5" s="312"/>
      <c r="J5" s="312"/>
      <c r="K5" s="312"/>
      <c r="L5" s="312"/>
      <c r="M5" s="312"/>
      <c r="N5" s="312"/>
      <c r="O5" s="313" t="s">
        <v>424</v>
      </c>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row>
    <row r="6" customFormat="false" ht="12.75" hidden="false" customHeight="false" outlineLevel="0" collapsed="false">
      <c r="A6" s="314" t="s">
        <v>425</v>
      </c>
      <c r="B6" s="315" t="s">
        <v>413</v>
      </c>
      <c r="C6" s="316" t="n">
        <v>36892</v>
      </c>
      <c r="D6" s="316" t="n">
        <v>36923</v>
      </c>
      <c r="E6" s="316" t="n">
        <v>36951</v>
      </c>
      <c r="F6" s="316" t="n">
        <v>36982</v>
      </c>
      <c r="G6" s="316" t="n">
        <v>37012</v>
      </c>
      <c r="H6" s="316" t="n">
        <v>37043</v>
      </c>
      <c r="I6" s="316" t="n">
        <v>37073</v>
      </c>
      <c r="J6" s="316" t="n">
        <v>37104</v>
      </c>
      <c r="K6" s="316" t="n">
        <v>37135</v>
      </c>
      <c r="L6" s="316" t="n">
        <v>37165</v>
      </c>
      <c r="M6" s="316" t="n">
        <v>37196</v>
      </c>
      <c r="N6" s="316" t="n">
        <v>37226</v>
      </c>
      <c r="O6" s="317" t="s">
        <v>426</v>
      </c>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c r="IW6" s="53"/>
    </row>
    <row r="7" customFormat="false" ht="12.75" hidden="false" customHeight="false" outlineLevel="0" collapsed="false">
      <c r="A7" s="318" t="str">
        <f aca="false">+'CC 103820 - Detail Expenses'!$D$7</f>
        <v>103820</v>
      </c>
      <c r="B7" s="318" t="s">
        <v>414</v>
      </c>
      <c r="C7" s="319" t="n">
        <f aca="false">+'CC 103820 - Detail Expenses'!D30+'CC 103820 - Detail Expenses'!D31</f>
        <v>0</v>
      </c>
      <c r="D7" s="319" t="n">
        <f aca="false">+'CC 103820 - Detail Expenses'!E30+'CC 103820 - Detail Expenses'!E31</f>
        <v>0</v>
      </c>
      <c r="E7" s="319" t="n">
        <f aca="false">+'CC 103820 - Detail Expenses'!F30+'CC 103820 - Detail Expenses'!F31</f>
        <v>0</v>
      </c>
      <c r="F7" s="319" t="n">
        <f aca="false">+'CC 103820 - Detail Expenses'!G30+'CC 103820 - Detail Expenses'!G31</f>
        <v>0</v>
      </c>
      <c r="G7" s="319" t="n">
        <f aca="false">+'CC 103820 - Detail Expenses'!H30+'CC 103820 - Detail Expenses'!H31</f>
        <v>0</v>
      </c>
      <c r="H7" s="319" t="n">
        <f aca="false">+'CC 103820 - Detail Expenses'!I30+'CC 103820 - Detail Expenses'!I31</f>
        <v>0</v>
      </c>
      <c r="I7" s="319" t="n">
        <f aca="false">+'CC 103820 - Detail Expenses'!J30+'CC 103820 - Detail Expenses'!J31</f>
        <v>0</v>
      </c>
      <c r="J7" s="319" t="n">
        <f aca="false">+'CC 103820 - Detail Expenses'!K30+'CC 103820 - Detail Expenses'!K31</f>
        <v>0</v>
      </c>
      <c r="K7" s="319" t="n">
        <f aca="false">+'CC 103820 - Detail Expenses'!L30+'CC 103820 - Detail Expenses'!L31</f>
        <v>0</v>
      </c>
      <c r="L7" s="319" t="n">
        <f aca="false">+'CC 103820 - Detail Expenses'!M30+'CC 103820 - Detail Expenses'!M31</f>
        <v>0</v>
      </c>
      <c r="M7" s="319" t="n">
        <f aca="false">+'CC 103820 - Detail Expenses'!N30+'CC 103820 - Detail Expenses'!N31</f>
        <v>0</v>
      </c>
      <c r="N7" s="319" t="n">
        <f aca="false">+'CC 103820 - Detail Expenses'!O30+'CC 103820 - Detail Expenses'!O31</f>
        <v>0</v>
      </c>
      <c r="O7" s="319" t="n">
        <f aca="false">+'CC 103820 - Detail Expenses'!P30+'CC 103820 - Detail Expenses'!P31</f>
        <v>0</v>
      </c>
    </row>
    <row r="8" customFormat="false" ht="12.75" hidden="false" customHeight="false" outlineLevel="0" collapsed="false">
      <c r="A8" s="318" t="str">
        <f aca="false">+'CC 103820 - Detail Expenses'!$D$7</f>
        <v>103820</v>
      </c>
      <c r="B8" s="318" t="s">
        <v>418</v>
      </c>
      <c r="C8" s="319" t="n">
        <f aca="false">+'CC 103820 - Detail Expenses'!D33</f>
        <v>0</v>
      </c>
      <c r="D8" s="319" t="n">
        <f aca="false">+'CC 103820 - Detail Expenses'!E33</f>
        <v>0</v>
      </c>
      <c r="E8" s="319" t="n">
        <f aca="false">+'CC 103820 - Detail Expenses'!F33</f>
        <v>0</v>
      </c>
      <c r="F8" s="319" t="n">
        <f aca="false">+'CC 103820 - Detail Expenses'!G33</f>
        <v>0</v>
      </c>
      <c r="G8" s="319" t="n">
        <f aca="false">+'CC 103820 - Detail Expenses'!H33</f>
        <v>0</v>
      </c>
      <c r="H8" s="319" t="n">
        <f aca="false">+'CC 103820 - Detail Expenses'!I33</f>
        <v>0</v>
      </c>
      <c r="I8" s="319" t="n">
        <f aca="false">+'CC 103820 - Detail Expenses'!J33</f>
        <v>0</v>
      </c>
      <c r="J8" s="319" t="n">
        <f aca="false">+'CC 103820 - Detail Expenses'!K33</f>
        <v>0</v>
      </c>
      <c r="K8" s="319" t="n">
        <f aca="false">+'CC 103820 - Detail Expenses'!L33</f>
        <v>0</v>
      </c>
      <c r="L8" s="319" t="n">
        <f aca="false">+'CC 103820 - Detail Expenses'!M33</f>
        <v>0</v>
      </c>
      <c r="M8" s="319" t="n">
        <f aca="false">+'CC 103820 - Detail Expenses'!N33</f>
        <v>0</v>
      </c>
      <c r="N8" s="319" t="n">
        <f aca="false">+'CC 103820 - Detail Expenses'!O33</f>
        <v>0</v>
      </c>
      <c r="O8" s="319" t="n">
        <f aca="false">+'CC 103820 - Detail Expenses'!P33</f>
        <v>0</v>
      </c>
    </row>
    <row r="9" customFormat="false" ht="12.75" hidden="false" customHeight="false" outlineLevel="0" collapsed="false">
      <c r="A9" s="318" t="str">
        <f aca="false">+'CC 103820 - Detail Expenses'!$D$7</f>
        <v>103820</v>
      </c>
      <c r="B9" s="318" t="s">
        <v>420</v>
      </c>
      <c r="C9" s="319" t="n">
        <f aca="false">+'CC 103820 - Detail Expenses'!D34</f>
        <v>0</v>
      </c>
      <c r="D9" s="319" t="n">
        <f aca="false">+'CC 103820 - Detail Expenses'!E34</f>
        <v>0</v>
      </c>
      <c r="E9" s="319" t="n">
        <f aca="false">+'CC 103820 - Detail Expenses'!F34</f>
        <v>0</v>
      </c>
      <c r="F9" s="319" t="n">
        <f aca="false">+'CC 103820 - Detail Expenses'!G34</f>
        <v>0</v>
      </c>
      <c r="G9" s="319" t="n">
        <f aca="false">+'CC 103820 - Detail Expenses'!H34</f>
        <v>0</v>
      </c>
      <c r="H9" s="319" t="n">
        <f aca="false">+'CC 103820 - Detail Expenses'!I34</f>
        <v>0</v>
      </c>
      <c r="I9" s="319" t="n">
        <f aca="false">+'CC 103820 - Detail Expenses'!J34</f>
        <v>0</v>
      </c>
      <c r="J9" s="319" t="n">
        <f aca="false">+'CC 103820 - Detail Expenses'!K34</f>
        <v>0</v>
      </c>
      <c r="K9" s="319" t="n">
        <f aca="false">+'CC 103820 - Detail Expenses'!L34</f>
        <v>0</v>
      </c>
      <c r="L9" s="319" t="n">
        <f aca="false">+'CC 103820 - Detail Expenses'!M34</f>
        <v>0</v>
      </c>
      <c r="M9" s="319" t="n">
        <f aca="false">+'CC 103820 - Detail Expenses'!N34</f>
        <v>0</v>
      </c>
      <c r="N9" s="319" t="n">
        <f aca="false">+'CC 103820 - Detail Expenses'!O34</f>
        <v>0</v>
      </c>
      <c r="O9" s="319" t="n">
        <f aca="false">+'CC 103820 - Detail Expenses'!P34</f>
        <v>0</v>
      </c>
    </row>
    <row r="10" customFormat="false" ht="12.75" hidden="false" customHeight="false" outlineLevel="0" collapsed="false">
      <c r="A10" s="318" t="str">
        <f aca="false">+'CC 103820 - Detail Expenses'!$D$7</f>
        <v>103820</v>
      </c>
      <c r="B10" s="320" t="s">
        <v>213</v>
      </c>
      <c r="C10" s="319" t="n">
        <f aca="false">+'CC 103820 - Detail Expenses'!D36</f>
        <v>0</v>
      </c>
      <c r="D10" s="319" t="n">
        <f aca="false">+'CC 103820 - Detail Expenses'!E36</f>
        <v>0</v>
      </c>
      <c r="E10" s="319" t="n">
        <f aca="false">+'CC 103820 - Detail Expenses'!F36</f>
        <v>0</v>
      </c>
      <c r="F10" s="319" t="n">
        <f aca="false">+'CC 103820 - Detail Expenses'!G36</f>
        <v>0</v>
      </c>
      <c r="G10" s="319" t="n">
        <f aca="false">+'CC 103820 - Detail Expenses'!H36</f>
        <v>0</v>
      </c>
      <c r="H10" s="319" t="n">
        <f aca="false">+'CC 103820 - Detail Expenses'!I36</f>
        <v>0</v>
      </c>
      <c r="I10" s="319" t="n">
        <f aca="false">+'CC 103820 - Detail Expenses'!J36</f>
        <v>0</v>
      </c>
      <c r="J10" s="319" t="n">
        <f aca="false">+'CC 103820 - Detail Expenses'!K36</f>
        <v>0</v>
      </c>
      <c r="K10" s="319" t="n">
        <f aca="false">+'CC 103820 - Detail Expenses'!L36</f>
        <v>0</v>
      </c>
      <c r="L10" s="319" t="n">
        <f aca="false">+'CC 103820 - Detail Expenses'!M36</f>
        <v>0</v>
      </c>
      <c r="M10" s="319" t="n">
        <f aca="false">+'CC 103820 - Detail Expenses'!N36</f>
        <v>0</v>
      </c>
      <c r="N10" s="319" t="n">
        <f aca="false">+'CC 103820 - Detail Expenses'!O36</f>
        <v>0</v>
      </c>
      <c r="O10" s="319" t="n">
        <f aca="false">+'CC 103820 - Detail Expenses'!P36</f>
        <v>0</v>
      </c>
    </row>
    <row r="11" customFormat="false" ht="12.75" hidden="false" customHeight="false" outlineLevel="0" collapsed="false">
      <c r="A11" s="318" t="str">
        <f aca="false">+'CC 103820 - Detail Expenses'!$D$7</f>
        <v>103820</v>
      </c>
      <c r="B11" s="321" t="s">
        <v>215</v>
      </c>
      <c r="C11" s="319" t="n">
        <f aca="false">+'CC 103820 - Detail Expenses'!D37</f>
        <v>0</v>
      </c>
      <c r="D11" s="319" t="n">
        <f aca="false">+'CC 103820 - Detail Expenses'!E37</f>
        <v>0</v>
      </c>
      <c r="E11" s="319" t="n">
        <f aca="false">+'CC 103820 - Detail Expenses'!F37</f>
        <v>0</v>
      </c>
      <c r="F11" s="319" t="n">
        <f aca="false">+'CC 103820 - Detail Expenses'!G37</f>
        <v>0</v>
      </c>
      <c r="G11" s="319" t="n">
        <f aca="false">+'CC 103820 - Detail Expenses'!H37</f>
        <v>0</v>
      </c>
      <c r="H11" s="319" t="n">
        <f aca="false">+'CC 103820 - Detail Expenses'!I37</f>
        <v>0</v>
      </c>
      <c r="I11" s="319" t="n">
        <f aca="false">+'CC 103820 - Detail Expenses'!J37</f>
        <v>0</v>
      </c>
      <c r="J11" s="319" t="n">
        <f aca="false">+'CC 103820 - Detail Expenses'!K37</f>
        <v>0</v>
      </c>
      <c r="K11" s="319" t="n">
        <f aca="false">+'CC 103820 - Detail Expenses'!L37</f>
        <v>0</v>
      </c>
      <c r="L11" s="319" t="n">
        <f aca="false">+'CC 103820 - Detail Expenses'!M37</f>
        <v>0</v>
      </c>
      <c r="M11" s="319" t="n">
        <f aca="false">+'CC 103820 - Detail Expenses'!N37</f>
        <v>0</v>
      </c>
      <c r="N11" s="319" t="n">
        <f aca="false">+'CC 103820 - Detail Expenses'!O37</f>
        <v>0</v>
      </c>
      <c r="O11" s="319" t="n">
        <f aca="false">+'CC 103820 - Detail Expenses'!P37</f>
        <v>0</v>
      </c>
    </row>
    <row r="12" customFormat="false" ht="12.75" hidden="false" customHeight="false" outlineLevel="0" collapsed="false">
      <c r="A12" s="318" t="str">
        <f aca="false">+'CC 103820 - Detail Expenses'!$D$7</f>
        <v>103820</v>
      </c>
      <c r="B12" s="320" t="s">
        <v>217</v>
      </c>
      <c r="C12" s="319" t="n">
        <f aca="false">+'CC 103820 - Detail Expenses'!D38</f>
        <v>0</v>
      </c>
      <c r="D12" s="319" t="n">
        <f aca="false">+'CC 103820 - Detail Expenses'!E38</f>
        <v>0</v>
      </c>
      <c r="E12" s="319" t="n">
        <f aca="false">+'CC 103820 - Detail Expenses'!F38</f>
        <v>0</v>
      </c>
      <c r="F12" s="319" t="n">
        <f aca="false">+'CC 103820 - Detail Expenses'!G38</f>
        <v>0</v>
      </c>
      <c r="G12" s="319" t="n">
        <f aca="false">+'CC 103820 - Detail Expenses'!H38</f>
        <v>0</v>
      </c>
      <c r="H12" s="319" t="n">
        <f aca="false">+'CC 103820 - Detail Expenses'!I38</f>
        <v>0</v>
      </c>
      <c r="I12" s="319" t="n">
        <f aca="false">+'CC 103820 - Detail Expenses'!J38</f>
        <v>0</v>
      </c>
      <c r="J12" s="319" t="n">
        <f aca="false">+'CC 103820 - Detail Expenses'!K38</f>
        <v>0</v>
      </c>
      <c r="K12" s="319" t="n">
        <f aca="false">+'CC 103820 - Detail Expenses'!L38</f>
        <v>0</v>
      </c>
      <c r="L12" s="319" t="n">
        <f aca="false">+'CC 103820 - Detail Expenses'!M38</f>
        <v>0</v>
      </c>
      <c r="M12" s="319" t="n">
        <f aca="false">+'CC 103820 - Detail Expenses'!N38</f>
        <v>0</v>
      </c>
      <c r="N12" s="319" t="n">
        <f aca="false">+'CC 103820 - Detail Expenses'!O38</f>
        <v>0</v>
      </c>
      <c r="O12" s="319" t="n">
        <f aca="false">+'CC 103820 - Detail Expenses'!P38</f>
        <v>0</v>
      </c>
    </row>
    <row r="13" customFormat="false" ht="12.75" hidden="false" customHeight="false" outlineLevel="0" collapsed="false">
      <c r="A13" s="318" t="str">
        <f aca="false">+'CC 103820 - Detail Expenses'!$D$7</f>
        <v>103820</v>
      </c>
      <c r="B13" s="320" t="s">
        <v>219</v>
      </c>
      <c r="C13" s="319" t="n">
        <f aca="false">+'CC 103820 - Detail Expenses'!D39</f>
        <v>0</v>
      </c>
      <c r="D13" s="319" t="n">
        <f aca="false">+'CC 103820 - Detail Expenses'!E39</f>
        <v>0</v>
      </c>
      <c r="E13" s="319" t="n">
        <f aca="false">+'CC 103820 - Detail Expenses'!F39</f>
        <v>0</v>
      </c>
      <c r="F13" s="319" t="n">
        <f aca="false">+'CC 103820 - Detail Expenses'!G39</f>
        <v>0</v>
      </c>
      <c r="G13" s="319" t="n">
        <f aca="false">+'CC 103820 - Detail Expenses'!H39</f>
        <v>0</v>
      </c>
      <c r="H13" s="319" t="n">
        <f aca="false">+'CC 103820 - Detail Expenses'!I39</f>
        <v>0</v>
      </c>
      <c r="I13" s="319" t="n">
        <f aca="false">+'CC 103820 - Detail Expenses'!J39</f>
        <v>0</v>
      </c>
      <c r="J13" s="319" t="n">
        <f aca="false">+'CC 103820 - Detail Expenses'!K39</f>
        <v>0</v>
      </c>
      <c r="K13" s="319" t="n">
        <f aca="false">+'CC 103820 - Detail Expenses'!L39</f>
        <v>0</v>
      </c>
      <c r="L13" s="319" t="n">
        <f aca="false">+'CC 103820 - Detail Expenses'!M39</f>
        <v>0</v>
      </c>
      <c r="M13" s="319" t="n">
        <f aca="false">+'CC 103820 - Detail Expenses'!N39</f>
        <v>0</v>
      </c>
      <c r="N13" s="319" t="n">
        <f aca="false">+'CC 103820 - Detail Expenses'!O39</f>
        <v>0</v>
      </c>
      <c r="O13" s="319" t="n">
        <f aca="false">+'CC 103820 - Detail Expenses'!P39</f>
        <v>0</v>
      </c>
    </row>
    <row r="14" customFormat="false" ht="12.75" hidden="false" customHeight="false" outlineLevel="0" collapsed="false">
      <c r="A14" s="318" t="str">
        <f aca="false">+'CC 103820 - Detail Expenses'!$D$7</f>
        <v>103820</v>
      </c>
      <c r="B14" s="321" t="s">
        <v>221</v>
      </c>
      <c r="C14" s="319" t="n">
        <f aca="false">+'CC 103820 - Detail Expenses'!D40</f>
        <v>0</v>
      </c>
      <c r="D14" s="319" t="n">
        <f aca="false">+'CC 103820 - Detail Expenses'!E40</f>
        <v>0</v>
      </c>
      <c r="E14" s="319" t="n">
        <f aca="false">+'CC 103820 - Detail Expenses'!F40</f>
        <v>0</v>
      </c>
      <c r="F14" s="319" t="n">
        <f aca="false">+'CC 103820 - Detail Expenses'!G40</f>
        <v>0</v>
      </c>
      <c r="G14" s="319" t="n">
        <f aca="false">+'CC 103820 - Detail Expenses'!H40</f>
        <v>0</v>
      </c>
      <c r="H14" s="319" t="n">
        <f aca="false">+'CC 103820 - Detail Expenses'!I40</f>
        <v>0</v>
      </c>
      <c r="I14" s="319" t="n">
        <f aca="false">+'CC 103820 - Detail Expenses'!J40</f>
        <v>0</v>
      </c>
      <c r="J14" s="319" t="n">
        <f aca="false">+'CC 103820 - Detail Expenses'!K40</f>
        <v>0</v>
      </c>
      <c r="K14" s="319" t="n">
        <f aca="false">+'CC 103820 - Detail Expenses'!L40</f>
        <v>0</v>
      </c>
      <c r="L14" s="319" t="n">
        <f aca="false">+'CC 103820 - Detail Expenses'!M40</f>
        <v>0</v>
      </c>
      <c r="M14" s="319" t="n">
        <f aca="false">+'CC 103820 - Detail Expenses'!N40</f>
        <v>0</v>
      </c>
      <c r="N14" s="319" t="n">
        <f aca="false">+'CC 103820 - Detail Expenses'!O40</f>
        <v>0</v>
      </c>
      <c r="O14" s="319" t="n">
        <f aca="false">+'CC 103820 - Detail Expenses'!P40</f>
        <v>0</v>
      </c>
    </row>
    <row r="15" customFormat="false" ht="12.75" hidden="false" customHeight="false" outlineLevel="0" collapsed="false">
      <c r="A15" s="318" t="str">
        <f aca="false">+'CC 103820 - Detail Expenses'!$D$7</f>
        <v>103820</v>
      </c>
      <c r="B15" s="320" t="s">
        <v>223</v>
      </c>
      <c r="C15" s="319" t="n">
        <f aca="false">+'CC 103820 - Detail Expenses'!D41</f>
        <v>0</v>
      </c>
      <c r="D15" s="319" t="n">
        <f aca="false">+'CC 103820 - Detail Expenses'!E41</f>
        <v>0</v>
      </c>
      <c r="E15" s="319" t="n">
        <f aca="false">+'CC 103820 - Detail Expenses'!F41</f>
        <v>0</v>
      </c>
      <c r="F15" s="319" t="n">
        <f aca="false">+'CC 103820 - Detail Expenses'!G41</f>
        <v>0</v>
      </c>
      <c r="G15" s="319" t="n">
        <f aca="false">+'CC 103820 - Detail Expenses'!H41</f>
        <v>0</v>
      </c>
      <c r="H15" s="319" t="n">
        <f aca="false">+'CC 103820 - Detail Expenses'!I41</f>
        <v>0</v>
      </c>
      <c r="I15" s="319" t="n">
        <f aca="false">+'CC 103820 - Detail Expenses'!J41</f>
        <v>0</v>
      </c>
      <c r="J15" s="319" t="n">
        <f aca="false">+'CC 103820 - Detail Expenses'!K41</f>
        <v>0</v>
      </c>
      <c r="K15" s="319" t="n">
        <f aca="false">+'CC 103820 - Detail Expenses'!L41</f>
        <v>0</v>
      </c>
      <c r="L15" s="319" t="n">
        <f aca="false">+'CC 103820 - Detail Expenses'!M41</f>
        <v>0</v>
      </c>
      <c r="M15" s="319" t="n">
        <f aca="false">+'CC 103820 - Detail Expenses'!N41</f>
        <v>0</v>
      </c>
      <c r="N15" s="319" t="n">
        <f aca="false">+'CC 103820 - Detail Expenses'!O41</f>
        <v>0</v>
      </c>
      <c r="O15" s="319" t="n">
        <f aca="false">+'CC 103820 - Detail Expenses'!P41</f>
        <v>0</v>
      </c>
    </row>
    <row r="16" customFormat="false" ht="12.75" hidden="false" customHeight="false" outlineLevel="0" collapsed="false">
      <c r="A16" s="318" t="str">
        <f aca="false">+'CC 103820 - Detail Expenses'!$D$7</f>
        <v>103820</v>
      </c>
      <c r="B16" s="321" t="s">
        <v>225</v>
      </c>
      <c r="C16" s="319" t="n">
        <f aca="false">+'CC 103820 - Detail Expenses'!D42</f>
        <v>0</v>
      </c>
      <c r="D16" s="319" t="n">
        <f aca="false">+'CC 103820 - Detail Expenses'!E42</f>
        <v>0</v>
      </c>
      <c r="E16" s="319" t="n">
        <f aca="false">+'CC 103820 - Detail Expenses'!F42</f>
        <v>0</v>
      </c>
      <c r="F16" s="319" t="n">
        <f aca="false">+'CC 103820 - Detail Expenses'!G42</f>
        <v>0</v>
      </c>
      <c r="G16" s="319" t="n">
        <f aca="false">+'CC 103820 - Detail Expenses'!H42</f>
        <v>0</v>
      </c>
      <c r="H16" s="319" t="n">
        <f aca="false">+'CC 103820 - Detail Expenses'!I42</f>
        <v>0</v>
      </c>
      <c r="I16" s="319" t="n">
        <f aca="false">+'CC 103820 - Detail Expenses'!J42</f>
        <v>0</v>
      </c>
      <c r="J16" s="319" t="n">
        <f aca="false">+'CC 103820 - Detail Expenses'!K42</f>
        <v>0</v>
      </c>
      <c r="K16" s="319" t="n">
        <f aca="false">+'CC 103820 - Detail Expenses'!L42</f>
        <v>0</v>
      </c>
      <c r="L16" s="319" t="n">
        <f aca="false">+'CC 103820 - Detail Expenses'!M42</f>
        <v>0</v>
      </c>
      <c r="M16" s="319" t="n">
        <f aca="false">+'CC 103820 - Detail Expenses'!N42</f>
        <v>0</v>
      </c>
      <c r="N16" s="319" t="n">
        <f aca="false">+'CC 103820 - Detail Expenses'!O42</f>
        <v>0</v>
      </c>
      <c r="O16" s="319" t="n">
        <f aca="false">+'CC 103820 - Detail Expenses'!P42</f>
        <v>0</v>
      </c>
    </row>
    <row r="17" customFormat="false" ht="12.75" hidden="false" customHeight="false" outlineLevel="0" collapsed="false">
      <c r="A17" s="318" t="str">
        <f aca="false">+'CC 103820 - Detail Expenses'!$D$7</f>
        <v>103820</v>
      </c>
      <c r="B17" s="320" t="s">
        <v>228</v>
      </c>
      <c r="C17" s="319" t="n">
        <f aca="false">+'CC 103820 - Detail Expenses'!D44</f>
        <v>0</v>
      </c>
      <c r="D17" s="319" t="n">
        <f aca="false">+'CC 103820 - Detail Expenses'!E44</f>
        <v>0</v>
      </c>
      <c r="E17" s="319" t="n">
        <f aca="false">+'CC 103820 - Detail Expenses'!F44</f>
        <v>0</v>
      </c>
      <c r="F17" s="319" t="n">
        <f aca="false">+'CC 103820 - Detail Expenses'!G44</f>
        <v>0</v>
      </c>
      <c r="G17" s="319" t="n">
        <f aca="false">+'CC 103820 - Detail Expenses'!H44</f>
        <v>0</v>
      </c>
      <c r="H17" s="319" t="n">
        <f aca="false">+'CC 103820 - Detail Expenses'!I44</f>
        <v>0</v>
      </c>
      <c r="I17" s="319" t="n">
        <f aca="false">+'CC 103820 - Detail Expenses'!J44</f>
        <v>0</v>
      </c>
      <c r="J17" s="319" t="n">
        <f aca="false">+'CC 103820 - Detail Expenses'!K44</f>
        <v>0</v>
      </c>
      <c r="K17" s="319" t="n">
        <f aca="false">+'CC 103820 - Detail Expenses'!L44</f>
        <v>0</v>
      </c>
      <c r="L17" s="319" t="n">
        <f aca="false">+'CC 103820 - Detail Expenses'!M44</f>
        <v>0</v>
      </c>
      <c r="M17" s="319" t="n">
        <f aca="false">+'CC 103820 - Detail Expenses'!N44</f>
        <v>0</v>
      </c>
      <c r="N17" s="319" t="n">
        <f aca="false">+'CC 103820 - Detail Expenses'!O44</f>
        <v>0</v>
      </c>
      <c r="O17" s="319" t="n">
        <f aca="false">+'CC 103820 - Detail Expenses'!P44</f>
        <v>0</v>
      </c>
    </row>
    <row r="18" customFormat="false" ht="12.75" hidden="false" customHeight="false" outlineLevel="0" collapsed="false">
      <c r="A18" s="318" t="str">
        <f aca="false">+'CC 103820 - Detail Expenses'!$D$7</f>
        <v>103820</v>
      </c>
      <c r="B18" s="320" t="s">
        <v>231</v>
      </c>
      <c r="C18" s="319" t="n">
        <f aca="false">+'CC 103820 - Detail Expenses'!D46</f>
        <v>0</v>
      </c>
      <c r="D18" s="319" t="n">
        <f aca="false">+'CC 103820 - Detail Expenses'!E46</f>
        <v>0</v>
      </c>
      <c r="E18" s="319" t="n">
        <f aca="false">+'CC 103820 - Detail Expenses'!F46</f>
        <v>0</v>
      </c>
      <c r="F18" s="319" t="n">
        <f aca="false">+'CC 103820 - Detail Expenses'!G46</f>
        <v>0</v>
      </c>
      <c r="G18" s="319" t="n">
        <f aca="false">+'CC 103820 - Detail Expenses'!H46</f>
        <v>0</v>
      </c>
      <c r="H18" s="319" t="n">
        <f aca="false">+'CC 103820 - Detail Expenses'!I46</f>
        <v>0</v>
      </c>
      <c r="I18" s="319" t="n">
        <f aca="false">+'CC 103820 - Detail Expenses'!J46</f>
        <v>0</v>
      </c>
      <c r="J18" s="319" t="n">
        <f aca="false">+'CC 103820 - Detail Expenses'!K46</f>
        <v>0</v>
      </c>
      <c r="K18" s="319" t="n">
        <f aca="false">+'CC 103820 - Detail Expenses'!L46</f>
        <v>0</v>
      </c>
      <c r="L18" s="319" t="n">
        <f aca="false">+'CC 103820 - Detail Expenses'!M46</f>
        <v>0</v>
      </c>
      <c r="M18" s="319" t="n">
        <f aca="false">+'CC 103820 - Detail Expenses'!N46</f>
        <v>0</v>
      </c>
      <c r="N18" s="319" t="n">
        <f aca="false">+'CC 103820 - Detail Expenses'!O46</f>
        <v>0</v>
      </c>
      <c r="O18" s="319" t="n">
        <f aca="false">+'CC 103820 - Detail Expenses'!P46</f>
        <v>0</v>
      </c>
    </row>
    <row r="19" customFormat="false" ht="12.75" hidden="false" customHeight="false" outlineLevel="0" collapsed="false">
      <c r="A19" s="318" t="str">
        <f aca="false">+'CC 103820 - Detail Expenses'!$D$7</f>
        <v>103820</v>
      </c>
      <c r="B19" s="320" t="s">
        <v>233</v>
      </c>
      <c r="C19" s="319" t="n">
        <f aca="false">+'CC 103820 - Detail Expenses'!D48</f>
        <v>0</v>
      </c>
      <c r="D19" s="319" t="n">
        <f aca="false">+'CC 103820 - Detail Expenses'!E48</f>
        <v>0</v>
      </c>
      <c r="E19" s="319" t="n">
        <f aca="false">+'CC 103820 - Detail Expenses'!F48</f>
        <v>0</v>
      </c>
      <c r="F19" s="319" t="n">
        <f aca="false">+'CC 103820 - Detail Expenses'!G48</f>
        <v>0</v>
      </c>
      <c r="G19" s="319" t="n">
        <f aca="false">+'CC 103820 - Detail Expenses'!H48</f>
        <v>0</v>
      </c>
      <c r="H19" s="319" t="n">
        <f aca="false">+'CC 103820 - Detail Expenses'!I48</f>
        <v>0</v>
      </c>
      <c r="I19" s="319" t="n">
        <f aca="false">+'CC 103820 - Detail Expenses'!J48</f>
        <v>0</v>
      </c>
      <c r="J19" s="319" t="n">
        <f aca="false">+'CC 103820 - Detail Expenses'!K48</f>
        <v>0</v>
      </c>
      <c r="K19" s="319" t="n">
        <f aca="false">+'CC 103820 - Detail Expenses'!L48</f>
        <v>0</v>
      </c>
      <c r="L19" s="319" t="n">
        <f aca="false">+'CC 103820 - Detail Expenses'!M48</f>
        <v>0</v>
      </c>
      <c r="M19" s="319" t="n">
        <f aca="false">+'CC 103820 - Detail Expenses'!N48</f>
        <v>0</v>
      </c>
      <c r="N19" s="319" t="n">
        <f aca="false">+'CC 103820 - Detail Expenses'!O48</f>
        <v>0</v>
      </c>
      <c r="O19" s="319" t="n">
        <f aca="false">+'CC 103820 - Detail Expenses'!P48</f>
        <v>0</v>
      </c>
    </row>
    <row r="20" customFormat="false" ht="12.75" hidden="false" customHeight="false" outlineLevel="0" collapsed="false">
      <c r="A20" s="318" t="str">
        <f aca="false">+'CC 103820 - Detail Expenses'!$D$7</f>
        <v>103820</v>
      </c>
      <c r="B20" s="320" t="s">
        <v>236</v>
      </c>
      <c r="C20" s="319" t="n">
        <f aca="false">+'CC 103820 - Detail Expenses'!D50</f>
        <v>0</v>
      </c>
      <c r="D20" s="319" t="n">
        <f aca="false">+'CC 103820 - Detail Expenses'!E50</f>
        <v>0</v>
      </c>
      <c r="E20" s="319" t="n">
        <f aca="false">+'CC 103820 - Detail Expenses'!F50</f>
        <v>0</v>
      </c>
      <c r="F20" s="319" t="n">
        <f aca="false">+'CC 103820 - Detail Expenses'!G50</f>
        <v>0</v>
      </c>
      <c r="G20" s="319" t="n">
        <f aca="false">+'CC 103820 - Detail Expenses'!H50</f>
        <v>0</v>
      </c>
      <c r="H20" s="319" t="n">
        <f aca="false">+'CC 103820 - Detail Expenses'!I50</f>
        <v>0</v>
      </c>
      <c r="I20" s="319" t="n">
        <f aca="false">+'CC 103820 - Detail Expenses'!J50</f>
        <v>0</v>
      </c>
      <c r="J20" s="319" t="n">
        <f aca="false">+'CC 103820 - Detail Expenses'!K50</f>
        <v>0</v>
      </c>
      <c r="K20" s="319" t="n">
        <f aca="false">+'CC 103820 - Detail Expenses'!L50</f>
        <v>0</v>
      </c>
      <c r="L20" s="319" t="n">
        <f aca="false">+'CC 103820 - Detail Expenses'!M50</f>
        <v>0</v>
      </c>
      <c r="M20" s="319" t="n">
        <f aca="false">+'CC 103820 - Detail Expenses'!N50</f>
        <v>0</v>
      </c>
      <c r="N20" s="319" t="n">
        <f aca="false">+'CC 103820 - Detail Expenses'!O50</f>
        <v>0</v>
      </c>
      <c r="O20" s="319" t="n">
        <f aca="false">+'CC 103820 - Detail Expenses'!P50</f>
        <v>0</v>
      </c>
    </row>
    <row r="21" customFormat="false" ht="12.75" hidden="false" customHeight="false" outlineLevel="0" collapsed="false">
      <c r="A21" s="318" t="str">
        <f aca="false">+'CC 103820 - Detail Expenses'!$D$7</f>
        <v>103820</v>
      </c>
      <c r="B21" s="320" t="s">
        <v>238</v>
      </c>
      <c r="C21" s="319" t="n">
        <f aca="false">+'CC 103820 - Detail Expenses'!D51</f>
        <v>0</v>
      </c>
      <c r="D21" s="319" t="n">
        <f aca="false">+'CC 103820 - Detail Expenses'!E51</f>
        <v>0</v>
      </c>
      <c r="E21" s="319" t="n">
        <f aca="false">+'CC 103820 - Detail Expenses'!F51</f>
        <v>0</v>
      </c>
      <c r="F21" s="319" t="n">
        <f aca="false">+'CC 103820 - Detail Expenses'!G51</f>
        <v>0</v>
      </c>
      <c r="G21" s="319" t="n">
        <f aca="false">+'CC 103820 - Detail Expenses'!H51</f>
        <v>0</v>
      </c>
      <c r="H21" s="319" t="n">
        <f aca="false">+'CC 103820 - Detail Expenses'!I51</f>
        <v>0</v>
      </c>
      <c r="I21" s="319" t="n">
        <f aca="false">+'CC 103820 - Detail Expenses'!J51</f>
        <v>0</v>
      </c>
      <c r="J21" s="319" t="n">
        <f aca="false">+'CC 103820 - Detail Expenses'!K51</f>
        <v>0</v>
      </c>
      <c r="K21" s="319" t="n">
        <f aca="false">+'CC 103820 - Detail Expenses'!L51</f>
        <v>0</v>
      </c>
      <c r="L21" s="319" t="n">
        <f aca="false">+'CC 103820 - Detail Expenses'!M51</f>
        <v>0</v>
      </c>
      <c r="M21" s="319" t="n">
        <f aca="false">+'CC 103820 - Detail Expenses'!N51</f>
        <v>0</v>
      </c>
      <c r="N21" s="319" t="n">
        <f aca="false">+'CC 103820 - Detail Expenses'!O51</f>
        <v>0</v>
      </c>
      <c r="O21" s="319" t="n">
        <f aca="false">+'CC 103820 - Detail Expenses'!P51</f>
        <v>0</v>
      </c>
    </row>
    <row r="22" customFormat="false" ht="12.75" hidden="false" customHeight="false" outlineLevel="0" collapsed="false">
      <c r="A22" s="318" t="str">
        <f aca="false">+'CC 103820 - Detail Expenses'!$D$7</f>
        <v>103820</v>
      </c>
      <c r="B22" s="320" t="s">
        <v>240</v>
      </c>
      <c r="C22" s="319" t="n">
        <f aca="false">+'CC 103820 - Detail Expenses'!D52</f>
        <v>0</v>
      </c>
      <c r="D22" s="319" t="n">
        <f aca="false">+'CC 103820 - Detail Expenses'!E52</f>
        <v>0</v>
      </c>
      <c r="E22" s="319" t="n">
        <f aca="false">+'CC 103820 - Detail Expenses'!F52</f>
        <v>0</v>
      </c>
      <c r="F22" s="319" t="n">
        <f aca="false">+'CC 103820 - Detail Expenses'!G52</f>
        <v>0</v>
      </c>
      <c r="G22" s="319" t="n">
        <f aca="false">+'CC 103820 - Detail Expenses'!H52</f>
        <v>0</v>
      </c>
      <c r="H22" s="319" t="n">
        <f aca="false">+'CC 103820 - Detail Expenses'!I52</f>
        <v>0</v>
      </c>
      <c r="I22" s="319" t="n">
        <f aca="false">+'CC 103820 - Detail Expenses'!J52</f>
        <v>0</v>
      </c>
      <c r="J22" s="319" t="n">
        <f aca="false">+'CC 103820 - Detail Expenses'!K52</f>
        <v>0</v>
      </c>
      <c r="K22" s="319" t="n">
        <f aca="false">+'CC 103820 - Detail Expenses'!L52</f>
        <v>0</v>
      </c>
      <c r="L22" s="319" t="n">
        <f aca="false">+'CC 103820 - Detail Expenses'!M52</f>
        <v>0</v>
      </c>
      <c r="M22" s="319" t="n">
        <f aca="false">+'CC 103820 - Detail Expenses'!N52</f>
        <v>0</v>
      </c>
      <c r="N22" s="319" t="n">
        <f aca="false">+'CC 103820 - Detail Expenses'!O52</f>
        <v>0</v>
      </c>
      <c r="O22" s="319" t="n">
        <f aca="false">+'CC 103820 - Detail Expenses'!P52</f>
        <v>0</v>
      </c>
    </row>
    <row r="23" customFormat="false" ht="12.75" hidden="false" customHeight="false" outlineLevel="0" collapsed="false">
      <c r="A23" s="318" t="str">
        <f aca="false">+'CC 103820 - Detail Expenses'!$D$7</f>
        <v>103820</v>
      </c>
      <c r="B23" s="320" t="s">
        <v>242</v>
      </c>
      <c r="C23" s="319" t="n">
        <f aca="false">+'CC 103820 - Detail Expenses'!D53</f>
        <v>0</v>
      </c>
      <c r="D23" s="319" t="n">
        <f aca="false">+'CC 103820 - Detail Expenses'!E53</f>
        <v>0</v>
      </c>
      <c r="E23" s="319" t="n">
        <f aca="false">+'CC 103820 - Detail Expenses'!F53</f>
        <v>0</v>
      </c>
      <c r="F23" s="319" t="n">
        <f aca="false">+'CC 103820 - Detail Expenses'!G53</f>
        <v>0</v>
      </c>
      <c r="G23" s="319" t="n">
        <f aca="false">+'CC 103820 - Detail Expenses'!H53</f>
        <v>0</v>
      </c>
      <c r="H23" s="319" t="n">
        <f aca="false">+'CC 103820 - Detail Expenses'!I53</f>
        <v>0</v>
      </c>
      <c r="I23" s="319" t="n">
        <f aca="false">+'CC 103820 - Detail Expenses'!J53</f>
        <v>0</v>
      </c>
      <c r="J23" s="319" t="n">
        <f aca="false">+'CC 103820 - Detail Expenses'!K53</f>
        <v>0</v>
      </c>
      <c r="K23" s="319" t="n">
        <f aca="false">+'CC 103820 - Detail Expenses'!L53</f>
        <v>0</v>
      </c>
      <c r="L23" s="319" t="n">
        <f aca="false">+'CC 103820 - Detail Expenses'!M53</f>
        <v>0</v>
      </c>
      <c r="M23" s="319" t="n">
        <f aca="false">+'CC 103820 - Detail Expenses'!N53</f>
        <v>0</v>
      </c>
      <c r="N23" s="319" t="n">
        <f aca="false">+'CC 103820 - Detail Expenses'!O53</f>
        <v>0</v>
      </c>
      <c r="O23" s="319" t="n">
        <f aca="false">+'CC 103820 - Detail Expenses'!P53</f>
        <v>0</v>
      </c>
    </row>
    <row r="24" customFormat="false" ht="12.75" hidden="false" customHeight="false" outlineLevel="0" collapsed="false">
      <c r="A24" s="318" t="str">
        <f aca="false">+'CC 103820 - Detail Expenses'!$D$7</f>
        <v>103820</v>
      </c>
      <c r="B24" s="320" t="s">
        <v>244</v>
      </c>
      <c r="C24" s="319" t="n">
        <f aca="false">+'CC 103820 - Detail Expenses'!D54</f>
        <v>0</v>
      </c>
      <c r="D24" s="319" t="n">
        <f aca="false">+'CC 103820 - Detail Expenses'!E54</f>
        <v>0</v>
      </c>
      <c r="E24" s="319" t="n">
        <f aca="false">+'CC 103820 - Detail Expenses'!F54</f>
        <v>0</v>
      </c>
      <c r="F24" s="319" t="n">
        <f aca="false">+'CC 103820 - Detail Expenses'!G54</f>
        <v>0</v>
      </c>
      <c r="G24" s="319" t="n">
        <f aca="false">+'CC 103820 - Detail Expenses'!H54</f>
        <v>0</v>
      </c>
      <c r="H24" s="319" t="n">
        <f aca="false">+'CC 103820 - Detail Expenses'!I54</f>
        <v>0</v>
      </c>
      <c r="I24" s="319" t="n">
        <f aca="false">+'CC 103820 - Detail Expenses'!J54</f>
        <v>0</v>
      </c>
      <c r="J24" s="319" t="n">
        <f aca="false">+'CC 103820 - Detail Expenses'!K54</f>
        <v>0</v>
      </c>
      <c r="K24" s="319" t="n">
        <f aca="false">+'CC 103820 - Detail Expenses'!L54</f>
        <v>0</v>
      </c>
      <c r="L24" s="319" t="n">
        <f aca="false">+'CC 103820 - Detail Expenses'!M54</f>
        <v>0</v>
      </c>
      <c r="M24" s="319" t="n">
        <f aca="false">+'CC 103820 - Detail Expenses'!N54</f>
        <v>0</v>
      </c>
      <c r="N24" s="319" t="n">
        <f aca="false">+'CC 103820 - Detail Expenses'!O54</f>
        <v>0</v>
      </c>
      <c r="O24" s="319" t="n">
        <f aca="false">+'CC 103820 - Detail Expenses'!P54</f>
        <v>0</v>
      </c>
    </row>
    <row r="25" customFormat="false" ht="12.75" hidden="false" customHeight="false" outlineLevel="0" collapsed="false">
      <c r="A25" s="318" t="str">
        <f aca="false">+'CC 103820 - Detail Expenses'!$D$7</f>
        <v>103820</v>
      </c>
      <c r="B25" s="320" t="s">
        <v>246</v>
      </c>
      <c r="C25" s="319" t="n">
        <f aca="false">+'CC 103820 - Detail Expenses'!D55</f>
        <v>0</v>
      </c>
      <c r="D25" s="319" t="n">
        <f aca="false">+'CC 103820 - Detail Expenses'!E55</f>
        <v>0</v>
      </c>
      <c r="E25" s="319" t="n">
        <f aca="false">+'CC 103820 - Detail Expenses'!F55</f>
        <v>0</v>
      </c>
      <c r="F25" s="319" t="n">
        <f aca="false">+'CC 103820 - Detail Expenses'!G55</f>
        <v>0</v>
      </c>
      <c r="G25" s="319" t="n">
        <f aca="false">+'CC 103820 - Detail Expenses'!H55</f>
        <v>0</v>
      </c>
      <c r="H25" s="319" t="n">
        <f aca="false">+'CC 103820 - Detail Expenses'!I55</f>
        <v>0</v>
      </c>
      <c r="I25" s="319" t="n">
        <f aca="false">+'CC 103820 - Detail Expenses'!J55</f>
        <v>0</v>
      </c>
      <c r="J25" s="319" t="n">
        <f aca="false">+'CC 103820 - Detail Expenses'!K55</f>
        <v>0</v>
      </c>
      <c r="K25" s="319" t="n">
        <f aca="false">+'CC 103820 - Detail Expenses'!L55</f>
        <v>0</v>
      </c>
      <c r="L25" s="319" t="n">
        <f aca="false">+'CC 103820 - Detail Expenses'!M55</f>
        <v>0</v>
      </c>
      <c r="M25" s="319" t="n">
        <f aca="false">+'CC 103820 - Detail Expenses'!N55</f>
        <v>0</v>
      </c>
      <c r="N25" s="319" t="n">
        <f aca="false">+'CC 103820 - Detail Expenses'!O55</f>
        <v>0</v>
      </c>
      <c r="O25" s="319" t="n">
        <f aca="false">+'CC 103820 - Detail Expenses'!P55</f>
        <v>0</v>
      </c>
    </row>
    <row r="26" customFormat="false" ht="12.75" hidden="false" customHeight="false" outlineLevel="0" collapsed="false">
      <c r="A26" s="318" t="str">
        <f aca="false">+'CC 103820 - Detail Expenses'!$D$7</f>
        <v>103820</v>
      </c>
      <c r="B26" s="320" t="s">
        <v>248</v>
      </c>
      <c r="C26" s="319" t="n">
        <f aca="false">+'CC 103820 - Detail Expenses'!D56</f>
        <v>0</v>
      </c>
      <c r="D26" s="319" t="n">
        <f aca="false">+'CC 103820 - Detail Expenses'!E56</f>
        <v>0</v>
      </c>
      <c r="E26" s="319" t="n">
        <f aca="false">+'CC 103820 - Detail Expenses'!F56</f>
        <v>0</v>
      </c>
      <c r="F26" s="319" t="n">
        <f aca="false">+'CC 103820 - Detail Expenses'!G56</f>
        <v>0</v>
      </c>
      <c r="G26" s="319" t="n">
        <f aca="false">+'CC 103820 - Detail Expenses'!H56</f>
        <v>0</v>
      </c>
      <c r="H26" s="319" t="n">
        <f aca="false">+'CC 103820 - Detail Expenses'!I56</f>
        <v>0</v>
      </c>
      <c r="I26" s="319" t="n">
        <f aca="false">+'CC 103820 - Detail Expenses'!J56</f>
        <v>0</v>
      </c>
      <c r="J26" s="319" t="n">
        <f aca="false">+'CC 103820 - Detail Expenses'!K56</f>
        <v>0</v>
      </c>
      <c r="K26" s="319" t="n">
        <f aca="false">+'CC 103820 - Detail Expenses'!L56</f>
        <v>0</v>
      </c>
      <c r="L26" s="319" t="n">
        <f aca="false">+'CC 103820 - Detail Expenses'!M56</f>
        <v>0</v>
      </c>
      <c r="M26" s="319" t="n">
        <f aca="false">+'CC 103820 - Detail Expenses'!N56</f>
        <v>0</v>
      </c>
      <c r="N26" s="319" t="n">
        <f aca="false">+'CC 103820 - Detail Expenses'!O56</f>
        <v>0</v>
      </c>
      <c r="O26" s="319" t="n">
        <f aca="false">+'CC 103820 - Detail Expenses'!P56</f>
        <v>0</v>
      </c>
    </row>
    <row r="27" customFormat="false" ht="12.75" hidden="false" customHeight="false" outlineLevel="0" collapsed="false">
      <c r="A27" s="318" t="str">
        <f aca="false">+'CC 103820 - Detail Expenses'!$D$7</f>
        <v>103820</v>
      </c>
      <c r="B27" s="320" t="s">
        <v>250</v>
      </c>
      <c r="C27" s="319" t="n">
        <f aca="false">+'CC 103820 - Detail Expenses'!D57</f>
        <v>0</v>
      </c>
      <c r="D27" s="319" t="n">
        <f aca="false">+'CC 103820 - Detail Expenses'!E57</f>
        <v>0</v>
      </c>
      <c r="E27" s="319" t="n">
        <f aca="false">+'CC 103820 - Detail Expenses'!F57</f>
        <v>0</v>
      </c>
      <c r="F27" s="319" t="n">
        <f aca="false">+'CC 103820 - Detail Expenses'!G57</f>
        <v>0</v>
      </c>
      <c r="G27" s="319" t="n">
        <f aca="false">+'CC 103820 - Detail Expenses'!H57</f>
        <v>0</v>
      </c>
      <c r="H27" s="319" t="n">
        <f aca="false">+'CC 103820 - Detail Expenses'!I57</f>
        <v>0</v>
      </c>
      <c r="I27" s="319" t="n">
        <f aca="false">+'CC 103820 - Detail Expenses'!J57</f>
        <v>0</v>
      </c>
      <c r="J27" s="319" t="n">
        <f aca="false">+'CC 103820 - Detail Expenses'!K57</f>
        <v>0</v>
      </c>
      <c r="K27" s="319" t="n">
        <f aca="false">+'CC 103820 - Detail Expenses'!L57</f>
        <v>0</v>
      </c>
      <c r="L27" s="319" t="n">
        <f aca="false">+'CC 103820 - Detail Expenses'!M57</f>
        <v>0</v>
      </c>
      <c r="M27" s="319" t="n">
        <f aca="false">+'CC 103820 - Detail Expenses'!N57</f>
        <v>0</v>
      </c>
      <c r="N27" s="319" t="n">
        <f aca="false">+'CC 103820 - Detail Expenses'!O57</f>
        <v>0</v>
      </c>
      <c r="O27" s="319" t="n">
        <f aca="false">+'CC 103820 - Detail Expenses'!P57</f>
        <v>0</v>
      </c>
    </row>
    <row r="28" customFormat="false" ht="12.75" hidden="false" customHeight="false" outlineLevel="0" collapsed="false">
      <c r="A28" s="318" t="str">
        <f aca="false">+'CC 103820 - Detail Expenses'!$D$7</f>
        <v>103820</v>
      </c>
      <c r="B28" s="320" t="s">
        <v>253</v>
      </c>
      <c r="C28" s="319" t="n">
        <f aca="false">+'CC 103820 - Detail Expenses'!D59</f>
        <v>0</v>
      </c>
      <c r="D28" s="319" t="n">
        <f aca="false">+'CC 103820 - Detail Expenses'!E59</f>
        <v>0</v>
      </c>
      <c r="E28" s="319" t="n">
        <f aca="false">+'CC 103820 - Detail Expenses'!F59</f>
        <v>0</v>
      </c>
      <c r="F28" s="319" t="n">
        <f aca="false">+'CC 103820 - Detail Expenses'!G59</f>
        <v>0</v>
      </c>
      <c r="G28" s="319" t="n">
        <f aca="false">+'CC 103820 - Detail Expenses'!H59</f>
        <v>0</v>
      </c>
      <c r="H28" s="319" t="n">
        <f aca="false">+'CC 103820 - Detail Expenses'!I59</f>
        <v>0</v>
      </c>
      <c r="I28" s="319" t="n">
        <f aca="false">+'CC 103820 - Detail Expenses'!J59</f>
        <v>0</v>
      </c>
      <c r="J28" s="319" t="n">
        <f aca="false">+'CC 103820 - Detail Expenses'!K59</f>
        <v>0</v>
      </c>
      <c r="K28" s="319" t="n">
        <f aca="false">+'CC 103820 - Detail Expenses'!L59</f>
        <v>0</v>
      </c>
      <c r="L28" s="319" t="n">
        <f aca="false">+'CC 103820 - Detail Expenses'!M59</f>
        <v>0</v>
      </c>
      <c r="M28" s="319" t="n">
        <f aca="false">+'CC 103820 - Detail Expenses'!N59</f>
        <v>0</v>
      </c>
      <c r="N28" s="319" t="n">
        <f aca="false">+'CC 103820 - Detail Expenses'!O59</f>
        <v>0</v>
      </c>
      <c r="O28" s="319" t="n">
        <f aca="false">+'CC 103820 - Detail Expenses'!P59</f>
        <v>0</v>
      </c>
    </row>
    <row r="29" customFormat="false" ht="12.75" hidden="false" customHeight="false" outlineLevel="0" collapsed="false">
      <c r="A29" s="318" t="str">
        <f aca="false">+'CC 103820 - Detail Expenses'!$D$7</f>
        <v>103820</v>
      </c>
      <c r="B29" s="320" t="s">
        <v>255</v>
      </c>
      <c r="C29" s="319" t="n">
        <f aca="false">+'CC 103820 - Detail Expenses'!D60</f>
        <v>0</v>
      </c>
      <c r="D29" s="319" t="n">
        <f aca="false">+'CC 103820 - Detail Expenses'!E60</f>
        <v>0</v>
      </c>
      <c r="E29" s="319" t="n">
        <f aca="false">+'CC 103820 - Detail Expenses'!F60</f>
        <v>0</v>
      </c>
      <c r="F29" s="319" t="n">
        <f aca="false">+'CC 103820 - Detail Expenses'!G60</f>
        <v>0</v>
      </c>
      <c r="G29" s="319" t="n">
        <f aca="false">+'CC 103820 - Detail Expenses'!H60</f>
        <v>0</v>
      </c>
      <c r="H29" s="319" t="n">
        <f aca="false">+'CC 103820 - Detail Expenses'!I60</f>
        <v>0</v>
      </c>
      <c r="I29" s="319" t="n">
        <f aca="false">+'CC 103820 - Detail Expenses'!J60</f>
        <v>0</v>
      </c>
      <c r="J29" s="319" t="n">
        <f aca="false">+'CC 103820 - Detail Expenses'!K60</f>
        <v>0</v>
      </c>
      <c r="K29" s="319" t="n">
        <f aca="false">+'CC 103820 - Detail Expenses'!L60</f>
        <v>0</v>
      </c>
      <c r="L29" s="319" t="n">
        <f aca="false">+'CC 103820 - Detail Expenses'!M60</f>
        <v>0</v>
      </c>
      <c r="M29" s="319" t="n">
        <f aca="false">+'CC 103820 - Detail Expenses'!N60</f>
        <v>0</v>
      </c>
      <c r="N29" s="319" t="n">
        <f aca="false">+'CC 103820 - Detail Expenses'!O60</f>
        <v>0</v>
      </c>
      <c r="O29" s="319" t="n">
        <f aca="false">+'CC 103820 - Detail Expenses'!P60</f>
        <v>0</v>
      </c>
    </row>
    <row r="30" customFormat="false" ht="12.75" hidden="false" customHeight="false" outlineLevel="0" collapsed="false">
      <c r="A30" s="318" t="str">
        <f aca="false">+'CC 103820 - Detail Expenses'!$D$7</f>
        <v>103820</v>
      </c>
      <c r="B30" s="320" t="s">
        <v>257</v>
      </c>
      <c r="C30" s="319" t="n">
        <f aca="false">+'CC 103820 - Detail Expenses'!D61</f>
        <v>0</v>
      </c>
      <c r="D30" s="319" t="n">
        <f aca="false">+'CC 103820 - Detail Expenses'!E61</f>
        <v>0</v>
      </c>
      <c r="E30" s="319" t="n">
        <f aca="false">+'CC 103820 - Detail Expenses'!F61</f>
        <v>0</v>
      </c>
      <c r="F30" s="319" t="n">
        <f aca="false">+'CC 103820 - Detail Expenses'!G61</f>
        <v>0</v>
      </c>
      <c r="G30" s="319" t="n">
        <f aca="false">+'CC 103820 - Detail Expenses'!H61</f>
        <v>0</v>
      </c>
      <c r="H30" s="319" t="n">
        <f aca="false">+'CC 103820 - Detail Expenses'!I61</f>
        <v>0</v>
      </c>
      <c r="I30" s="319" t="n">
        <f aca="false">+'CC 103820 - Detail Expenses'!J61</f>
        <v>0</v>
      </c>
      <c r="J30" s="319" t="n">
        <f aca="false">+'CC 103820 - Detail Expenses'!K61</f>
        <v>0</v>
      </c>
      <c r="K30" s="319" t="n">
        <f aca="false">+'CC 103820 - Detail Expenses'!L61</f>
        <v>0</v>
      </c>
      <c r="L30" s="319" t="n">
        <f aca="false">+'CC 103820 - Detail Expenses'!M61</f>
        <v>0</v>
      </c>
      <c r="M30" s="319" t="n">
        <f aca="false">+'CC 103820 - Detail Expenses'!N61</f>
        <v>0</v>
      </c>
      <c r="N30" s="319" t="n">
        <f aca="false">+'CC 103820 - Detail Expenses'!O61</f>
        <v>0</v>
      </c>
      <c r="O30" s="319" t="n">
        <f aca="false">+'CC 103820 - Detail Expenses'!P61</f>
        <v>0</v>
      </c>
    </row>
    <row r="31" customFormat="false" ht="12.75" hidden="false" customHeight="false" outlineLevel="0" collapsed="false">
      <c r="A31" s="318" t="str">
        <f aca="false">+'CC 103820 - Detail Expenses'!$D$7</f>
        <v>103820</v>
      </c>
      <c r="B31" s="320" t="s">
        <v>259</v>
      </c>
      <c r="C31" s="319" t="n">
        <f aca="false">+'CC 103820 - Detail Expenses'!D62</f>
        <v>0</v>
      </c>
      <c r="D31" s="319" t="n">
        <f aca="false">+'CC 103820 - Detail Expenses'!E62</f>
        <v>0</v>
      </c>
      <c r="E31" s="319" t="n">
        <f aca="false">+'CC 103820 - Detail Expenses'!F62</f>
        <v>0</v>
      </c>
      <c r="F31" s="319" t="n">
        <f aca="false">+'CC 103820 - Detail Expenses'!G62</f>
        <v>0</v>
      </c>
      <c r="G31" s="319" t="n">
        <f aca="false">+'CC 103820 - Detail Expenses'!H62</f>
        <v>0</v>
      </c>
      <c r="H31" s="319" t="n">
        <f aca="false">+'CC 103820 - Detail Expenses'!I62</f>
        <v>0</v>
      </c>
      <c r="I31" s="319" t="n">
        <f aca="false">+'CC 103820 - Detail Expenses'!J62</f>
        <v>0</v>
      </c>
      <c r="J31" s="319" t="n">
        <f aca="false">+'CC 103820 - Detail Expenses'!K62</f>
        <v>0</v>
      </c>
      <c r="K31" s="319" t="n">
        <f aca="false">+'CC 103820 - Detail Expenses'!L62</f>
        <v>0</v>
      </c>
      <c r="L31" s="319" t="n">
        <f aca="false">+'CC 103820 - Detail Expenses'!M62</f>
        <v>0</v>
      </c>
      <c r="M31" s="319" t="n">
        <f aca="false">+'CC 103820 - Detail Expenses'!N62</f>
        <v>0</v>
      </c>
      <c r="N31" s="319" t="n">
        <f aca="false">+'CC 103820 - Detail Expenses'!O62</f>
        <v>0</v>
      </c>
      <c r="O31" s="319" t="n">
        <f aca="false">+'CC 103820 - Detail Expenses'!P62</f>
        <v>0</v>
      </c>
    </row>
    <row r="32" customFormat="false" ht="12.75" hidden="false" customHeight="false" outlineLevel="0" collapsed="false">
      <c r="A32" s="318" t="str">
        <f aca="false">+'CC 103820 - Detail Expenses'!$D$7</f>
        <v>103820</v>
      </c>
      <c r="B32" s="320" t="s">
        <v>261</v>
      </c>
      <c r="C32" s="319" t="n">
        <f aca="false">+'CC 103820 - Detail Expenses'!D63</f>
        <v>0</v>
      </c>
      <c r="D32" s="319" t="n">
        <f aca="false">+'CC 103820 - Detail Expenses'!E63</f>
        <v>0</v>
      </c>
      <c r="E32" s="319" t="n">
        <f aca="false">+'CC 103820 - Detail Expenses'!F63</f>
        <v>0</v>
      </c>
      <c r="F32" s="319" t="n">
        <f aca="false">+'CC 103820 - Detail Expenses'!G63</f>
        <v>0</v>
      </c>
      <c r="G32" s="319" t="n">
        <f aca="false">+'CC 103820 - Detail Expenses'!H63</f>
        <v>0</v>
      </c>
      <c r="H32" s="319" t="n">
        <f aca="false">+'CC 103820 - Detail Expenses'!I63</f>
        <v>0</v>
      </c>
      <c r="I32" s="319" t="n">
        <f aca="false">+'CC 103820 - Detail Expenses'!J63</f>
        <v>0</v>
      </c>
      <c r="J32" s="319" t="n">
        <f aca="false">+'CC 103820 - Detail Expenses'!K63</f>
        <v>0</v>
      </c>
      <c r="K32" s="319" t="n">
        <f aca="false">+'CC 103820 - Detail Expenses'!L63</f>
        <v>0</v>
      </c>
      <c r="L32" s="319" t="n">
        <f aca="false">+'CC 103820 - Detail Expenses'!M63</f>
        <v>0</v>
      </c>
      <c r="M32" s="319" t="n">
        <f aca="false">+'CC 103820 - Detail Expenses'!N63</f>
        <v>0</v>
      </c>
      <c r="N32" s="319" t="n">
        <f aca="false">+'CC 103820 - Detail Expenses'!O63</f>
        <v>0</v>
      </c>
      <c r="O32" s="319" t="n">
        <f aca="false">+'CC 103820 - Detail Expenses'!P63</f>
        <v>0</v>
      </c>
    </row>
    <row r="33" customFormat="false" ht="12.75" hidden="false" customHeight="false" outlineLevel="0" collapsed="false">
      <c r="A33" s="318" t="str">
        <f aca="false">+'CC 103820 - Detail Expenses'!$D$7</f>
        <v>103820</v>
      </c>
      <c r="B33" s="320" t="s">
        <v>264</v>
      </c>
      <c r="C33" s="319" t="n">
        <f aca="false">+'CC 103820 - Detail Expenses'!D65</f>
        <v>0</v>
      </c>
      <c r="D33" s="319" t="n">
        <f aca="false">+'CC 103820 - Detail Expenses'!E65</f>
        <v>0</v>
      </c>
      <c r="E33" s="319" t="n">
        <f aca="false">+'CC 103820 - Detail Expenses'!F65</f>
        <v>0</v>
      </c>
      <c r="F33" s="319" t="n">
        <f aca="false">+'CC 103820 - Detail Expenses'!G65</f>
        <v>0</v>
      </c>
      <c r="G33" s="319" t="n">
        <f aca="false">+'CC 103820 - Detail Expenses'!H65</f>
        <v>0</v>
      </c>
      <c r="H33" s="319" t="n">
        <f aca="false">+'CC 103820 - Detail Expenses'!I65</f>
        <v>0</v>
      </c>
      <c r="I33" s="319" t="n">
        <f aca="false">+'CC 103820 - Detail Expenses'!J65</f>
        <v>0</v>
      </c>
      <c r="J33" s="319" t="n">
        <f aca="false">+'CC 103820 - Detail Expenses'!K65</f>
        <v>0</v>
      </c>
      <c r="K33" s="319" t="n">
        <f aca="false">+'CC 103820 - Detail Expenses'!L65</f>
        <v>0</v>
      </c>
      <c r="L33" s="319" t="n">
        <f aca="false">+'CC 103820 - Detail Expenses'!M65</f>
        <v>0</v>
      </c>
      <c r="M33" s="319" t="n">
        <f aca="false">+'CC 103820 - Detail Expenses'!N65</f>
        <v>0</v>
      </c>
      <c r="N33" s="319" t="n">
        <f aca="false">+'CC 103820 - Detail Expenses'!O65</f>
        <v>0</v>
      </c>
      <c r="O33" s="319" t="n">
        <f aca="false">+'CC 103820 - Detail Expenses'!P65</f>
        <v>0</v>
      </c>
    </row>
    <row r="34" customFormat="false" ht="12.75" hidden="false" customHeight="false" outlineLevel="0" collapsed="false">
      <c r="A34" s="318" t="str">
        <f aca="false">+'CC 103820 - Detail Expenses'!$D$7</f>
        <v>103820</v>
      </c>
      <c r="B34" s="320" t="s">
        <v>266</v>
      </c>
      <c r="C34" s="319" t="n">
        <f aca="false">+'CC 103820 - Detail Expenses'!D66</f>
        <v>0</v>
      </c>
      <c r="D34" s="319" t="n">
        <f aca="false">+'CC 103820 - Detail Expenses'!E66</f>
        <v>0</v>
      </c>
      <c r="E34" s="319" t="n">
        <f aca="false">+'CC 103820 - Detail Expenses'!F66</f>
        <v>0</v>
      </c>
      <c r="F34" s="319" t="n">
        <f aca="false">+'CC 103820 - Detail Expenses'!G66</f>
        <v>0</v>
      </c>
      <c r="G34" s="319" t="n">
        <f aca="false">+'CC 103820 - Detail Expenses'!H66</f>
        <v>0</v>
      </c>
      <c r="H34" s="319" t="n">
        <f aca="false">+'CC 103820 - Detail Expenses'!I66</f>
        <v>0</v>
      </c>
      <c r="I34" s="319" t="n">
        <f aca="false">+'CC 103820 - Detail Expenses'!J66</f>
        <v>0</v>
      </c>
      <c r="J34" s="319" t="n">
        <f aca="false">+'CC 103820 - Detail Expenses'!K66</f>
        <v>0</v>
      </c>
      <c r="K34" s="319" t="n">
        <f aca="false">+'CC 103820 - Detail Expenses'!L66</f>
        <v>0</v>
      </c>
      <c r="L34" s="319" t="n">
        <f aca="false">+'CC 103820 - Detail Expenses'!M66</f>
        <v>0</v>
      </c>
      <c r="M34" s="319" t="n">
        <f aca="false">+'CC 103820 - Detail Expenses'!N66</f>
        <v>0</v>
      </c>
      <c r="N34" s="319" t="n">
        <f aca="false">+'CC 103820 - Detail Expenses'!O66</f>
        <v>0</v>
      </c>
      <c r="O34" s="319" t="n">
        <f aca="false">+'CC 103820 - Detail Expenses'!P66</f>
        <v>0</v>
      </c>
    </row>
    <row r="35" customFormat="false" ht="12.75" hidden="false" customHeight="false" outlineLevel="0" collapsed="false">
      <c r="A35" s="318" t="str">
        <f aca="false">+'CC 103820 - Detail Expenses'!$D$7</f>
        <v>103820</v>
      </c>
      <c r="B35" s="320" t="s">
        <v>267</v>
      </c>
      <c r="C35" s="319" t="n">
        <f aca="false">+'CC 103820 - Detail Expenses'!D67</f>
        <v>0</v>
      </c>
      <c r="D35" s="319" t="n">
        <f aca="false">+'CC 103820 - Detail Expenses'!E67</f>
        <v>0</v>
      </c>
      <c r="E35" s="319" t="n">
        <f aca="false">+'CC 103820 - Detail Expenses'!F67</f>
        <v>0</v>
      </c>
      <c r="F35" s="319" t="n">
        <f aca="false">+'CC 103820 - Detail Expenses'!G67</f>
        <v>0</v>
      </c>
      <c r="G35" s="319" t="n">
        <f aca="false">+'CC 103820 - Detail Expenses'!H67</f>
        <v>0</v>
      </c>
      <c r="H35" s="319" t="n">
        <f aca="false">+'CC 103820 - Detail Expenses'!I67</f>
        <v>0</v>
      </c>
      <c r="I35" s="319" t="n">
        <f aca="false">+'CC 103820 - Detail Expenses'!J67</f>
        <v>0</v>
      </c>
      <c r="J35" s="319" t="n">
        <f aca="false">+'CC 103820 - Detail Expenses'!K67</f>
        <v>0</v>
      </c>
      <c r="K35" s="319" t="n">
        <f aca="false">+'CC 103820 - Detail Expenses'!L67</f>
        <v>0</v>
      </c>
      <c r="L35" s="319" t="n">
        <f aca="false">+'CC 103820 - Detail Expenses'!M67</f>
        <v>0</v>
      </c>
      <c r="M35" s="319" t="n">
        <f aca="false">+'CC 103820 - Detail Expenses'!N67</f>
        <v>0</v>
      </c>
      <c r="N35" s="319" t="n">
        <f aca="false">+'CC 103820 - Detail Expenses'!O67</f>
        <v>0</v>
      </c>
      <c r="O35" s="319" t="n">
        <f aca="false">+'CC 103820 - Detail Expenses'!P67</f>
        <v>0</v>
      </c>
    </row>
    <row r="36" customFormat="false" ht="12.75" hidden="false" customHeight="false" outlineLevel="0" collapsed="false">
      <c r="A36" s="318" t="str">
        <f aca="false">+'CC 103820 - Detail Expenses'!$D$7</f>
        <v>103820</v>
      </c>
      <c r="B36" s="320" t="s">
        <v>269</v>
      </c>
      <c r="C36" s="319" t="n">
        <f aca="false">+'CC 103820 - Detail Expenses'!D68</f>
        <v>0</v>
      </c>
      <c r="D36" s="319" t="n">
        <f aca="false">+'CC 103820 - Detail Expenses'!E68</f>
        <v>0</v>
      </c>
      <c r="E36" s="319" t="n">
        <f aca="false">+'CC 103820 - Detail Expenses'!F68</f>
        <v>0</v>
      </c>
      <c r="F36" s="319" t="n">
        <f aca="false">+'CC 103820 - Detail Expenses'!G68</f>
        <v>0</v>
      </c>
      <c r="G36" s="319" t="n">
        <f aca="false">+'CC 103820 - Detail Expenses'!H68</f>
        <v>0</v>
      </c>
      <c r="H36" s="319" t="n">
        <f aca="false">+'CC 103820 - Detail Expenses'!I68</f>
        <v>0</v>
      </c>
      <c r="I36" s="319" t="n">
        <f aca="false">+'CC 103820 - Detail Expenses'!J68</f>
        <v>0</v>
      </c>
      <c r="J36" s="319" t="n">
        <f aca="false">+'CC 103820 - Detail Expenses'!K68</f>
        <v>0</v>
      </c>
      <c r="K36" s="319" t="n">
        <f aca="false">+'CC 103820 - Detail Expenses'!L68</f>
        <v>0</v>
      </c>
      <c r="L36" s="319" t="n">
        <f aca="false">+'CC 103820 - Detail Expenses'!M68</f>
        <v>0</v>
      </c>
      <c r="M36" s="319" t="n">
        <f aca="false">+'CC 103820 - Detail Expenses'!N68</f>
        <v>0</v>
      </c>
      <c r="N36" s="319" t="n">
        <f aca="false">+'CC 103820 - Detail Expenses'!O68</f>
        <v>0</v>
      </c>
      <c r="O36" s="319" t="n">
        <f aca="false">+'CC 103820 - Detail Expenses'!P68</f>
        <v>0</v>
      </c>
    </row>
    <row r="37" customFormat="false" ht="12.75" hidden="false" customHeight="false" outlineLevel="0" collapsed="false">
      <c r="A37" s="318" t="str">
        <f aca="false">+'CC 103820 - Detail Expenses'!$D$7</f>
        <v>103820</v>
      </c>
      <c r="B37" s="320" t="s">
        <v>272</v>
      </c>
      <c r="C37" s="319" t="n">
        <f aca="false">+'CC 103820 - Detail Expenses'!D70</f>
        <v>0</v>
      </c>
      <c r="D37" s="319" t="n">
        <f aca="false">+'CC 103820 - Detail Expenses'!E70</f>
        <v>0</v>
      </c>
      <c r="E37" s="319" t="n">
        <f aca="false">+'CC 103820 - Detail Expenses'!F70</f>
        <v>0</v>
      </c>
      <c r="F37" s="319" t="n">
        <f aca="false">+'CC 103820 - Detail Expenses'!G70</f>
        <v>0</v>
      </c>
      <c r="G37" s="319" t="n">
        <f aca="false">+'CC 103820 - Detail Expenses'!H70</f>
        <v>0</v>
      </c>
      <c r="H37" s="319" t="n">
        <f aca="false">+'CC 103820 - Detail Expenses'!I70</f>
        <v>0</v>
      </c>
      <c r="I37" s="319" t="n">
        <f aca="false">+'CC 103820 - Detail Expenses'!J70</f>
        <v>0</v>
      </c>
      <c r="J37" s="319" t="n">
        <f aca="false">+'CC 103820 - Detail Expenses'!K70</f>
        <v>0</v>
      </c>
      <c r="K37" s="319" t="n">
        <f aca="false">+'CC 103820 - Detail Expenses'!L70</f>
        <v>0</v>
      </c>
      <c r="L37" s="319" t="n">
        <f aca="false">+'CC 103820 - Detail Expenses'!M70</f>
        <v>0</v>
      </c>
      <c r="M37" s="319" t="n">
        <f aca="false">+'CC 103820 - Detail Expenses'!N70</f>
        <v>0</v>
      </c>
      <c r="N37" s="319" t="n">
        <f aca="false">+'CC 103820 - Detail Expenses'!O70</f>
        <v>0</v>
      </c>
      <c r="O37" s="319" t="n">
        <f aca="false">+'CC 103820 - Detail Expenses'!P70</f>
        <v>0</v>
      </c>
    </row>
    <row r="38" customFormat="false" ht="12.75" hidden="false" customHeight="false" outlineLevel="0" collapsed="false">
      <c r="A38" s="318" t="str">
        <f aca="false">+'CC 103820 - Detail Expenses'!$D$7</f>
        <v>103820</v>
      </c>
      <c r="B38" s="320" t="s">
        <v>274</v>
      </c>
      <c r="C38" s="319" t="n">
        <f aca="false">+'CC 103820 - Detail Expenses'!D71</f>
        <v>0</v>
      </c>
      <c r="D38" s="319" t="n">
        <f aca="false">+'CC 103820 - Detail Expenses'!E71</f>
        <v>0</v>
      </c>
      <c r="E38" s="319" t="n">
        <f aca="false">+'CC 103820 - Detail Expenses'!F71</f>
        <v>0</v>
      </c>
      <c r="F38" s="319" t="n">
        <f aca="false">+'CC 103820 - Detail Expenses'!G71</f>
        <v>0</v>
      </c>
      <c r="G38" s="319" t="n">
        <f aca="false">+'CC 103820 - Detail Expenses'!H71</f>
        <v>0</v>
      </c>
      <c r="H38" s="319" t="n">
        <f aca="false">+'CC 103820 - Detail Expenses'!I71</f>
        <v>0</v>
      </c>
      <c r="I38" s="319" t="n">
        <f aca="false">+'CC 103820 - Detail Expenses'!J71</f>
        <v>0</v>
      </c>
      <c r="J38" s="319" t="n">
        <f aca="false">+'CC 103820 - Detail Expenses'!K71</f>
        <v>0</v>
      </c>
      <c r="K38" s="319" t="n">
        <f aca="false">+'CC 103820 - Detail Expenses'!L71</f>
        <v>0</v>
      </c>
      <c r="L38" s="319" t="n">
        <f aca="false">+'CC 103820 - Detail Expenses'!M71</f>
        <v>0</v>
      </c>
      <c r="M38" s="319" t="n">
        <f aca="false">+'CC 103820 - Detail Expenses'!N71</f>
        <v>0</v>
      </c>
      <c r="N38" s="319" t="n">
        <f aca="false">+'CC 103820 - Detail Expenses'!O71</f>
        <v>0</v>
      </c>
      <c r="O38" s="319" t="n">
        <f aca="false">+'CC 103820 - Detail Expenses'!P71</f>
        <v>0</v>
      </c>
    </row>
    <row r="39" customFormat="false" ht="12.75" hidden="false" customHeight="false" outlineLevel="0" collapsed="false">
      <c r="A39" s="318" t="str">
        <f aca="false">+'CC 103820 - Detail Expenses'!$D$7</f>
        <v>103820</v>
      </c>
      <c r="B39" s="320" t="s">
        <v>275</v>
      </c>
      <c r="C39" s="319" t="n">
        <f aca="false">+'CC 103820 - Detail Expenses'!D72</f>
        <v>0</v>
      </c>
      <c r="D39" s="319" t="n">
        <f aca="false">+'CC 103820 - Detail Expenses'!E72</f>
        <v>0</v>
      </c>
      <c r="E39" s="319" t="n">
        <f aca="false">+'CC 103820 - Detail Expenses'!F72</f>
        <v>0</v>
      </c>
      <c r="F39" s="319" t="n">
        <f aca="false">+'CC 103820 - Detail Expenses'!G72</f>
        <v>0</v>
      </c>
      <c r="G39" s="319" t="n">
        <f aca="false">+'CC 103820 - Detail Expenses'!H72</f>
        <v>0</v>
      </c>
      <c r="H39" s="319" t="n">
        <f aca="false">+'CC 103820 - Detail Expenses'!I72</f>
        <v>0</v>
      </c>
      <c r="I39" s="319" t="n">
        <f aca="false">+'CC 103820 - Detail Expenses'!J72</f>
        <v>0</v>
      </c>
      <c r="J39" s="319" t="n">
        <f aca="false">+'CC 103820 - Detail Expenses'!K72</f>
        <v>0</v>
      </c>
      <c r="K39" s="319" t="n">
        <f aca="false">+'CC 103820 - Detail Expenses'!L72</f>
        <v>0</v>
      </c>
      <c r="L39" s="319" t="n">
        <f aca="false">+'CC 103820 - Detail Expenses'!M72</f>
        <v>0</v>
      </c>
      <c r="M39" s="319" t="n">
        <f aca="false">+'CC 103820 - Detail Expenses'!N72</f>
        <v>0</v>
      </c>
      <c r="N39" s="319" t="n">
        <f aca="false">+'CC 103820 - Detail Expenses'!O72</f>
        <v>0</v>
      </c>
      <c r="O39" s="319" t="n">
        <f aca="false">+'CC 103820 - Detail Expenses'!P72</f>
        <v>0</v>
      </c>
    </row>
    <row r="40" customFormat="false" ht="12.75" hidden="false" customHeight="false" outlineLevel="0" collapsed="false">
      <c r="A40" s="318" t="str">
        <f aca="false">+'CC 103820 - Detail Expenses'!$D$7</f>
        <v>103820</v>
      </c>
      <c r="B40" s="320"/>
      <c r="C40" s="319" t="n">
        <f aca="false">+'CC 103820 - Detail Expenses'!D73</f>
        <v>0</v>
      </c>
      <c r="D40" s="319" t="n">
        <f aca="false">+'CC 103820 - Detail Expenses'!E73</f>
        <v>0</v>
      </c>
      <c r="E40" s="319" t="n">
        <f aca="false">+'CC 103820 - Detail Expenses'!F73</f>
        <v>0</v>
      </c>
      <c r="F40" s="319" t="n">
        <f aca="false">+'CC 103820 - Detail Expenses'!G73</f>
        <v>0</v>
      </c>
      <c r="G40" s="319" t="n">
        <f aca="false">+'CC 103820 - Detail Expenses'!H73</f>
        <v>0</v>
      </c>
      <c r="H40" s="319" t="n">
        <f aca="false">+'CC 103820 - Detail Expenses'!I73</f>
        <v>0</v>
      </c>
      <c r="I40" s="319" t="n">
        <f aca="false">+'CC 103820 - Detail Expenses'!J73</f>
        <v>0</v>
      </c>
      <c r="J40" s="319" t="n">
        <f aca="false">+'CC 103820 - Detail Expenses'!K73</f>
        <v>0</v>
      </c>
      <c r="K40" s="319" t="n">
        <f aca="false">+'CC 103820 - Detail Expenses'!L73</f>
        <v>0</v>
      </c>
      <c r="L40" s="319" t="n">
        <f aca="false">+'CC 103820 - Detail Expenses'!M73</f>
        <v>0</v>
      </c>
      <c r="M40" s="319" t="n">
        <f aca="false">+'CC 103820 - Detail Expenses'!N73</f>
        <v>0</v>
      </c>
      <c r="N40" s="319" t="n">
        <f aca="false">+'CC 103820 - Detail Expenses'!O73</f>
        <v>0</v>
      </c>
      <c r="O40" s="319" t="n">
        <f aca="false">+'CC 103820 - Detail Expenses'!P73</f>
        <v>0</v>
      </c>
    </row>
    <row r="41" customFormat="false" ht="12.75" hidden="false" customHeight="false" outlineLevel="0" collapsed="false">
      <c r="A41" s="318" t="str">
        <f aca="false">+'CC 103820 - Detail Expenses'!$D$7</f>
        <v>103820</v>
      </c>
      <c r="B41" s="320" t="s">
        <v>278</v>
      </c>
      <c r="C41" s="319" t="n">
        <f aca="false">+'CC 103820 - Detail Expenses'!D74</f>
        <v>0</v>
      </c>
      <c r="D41" s="319" t="n">
        <f aca="false">+'CC 103820 - Detail Expenses'!E74</f>
        <v>0</v>
      </c>
      <c r="E41" s="319" t="n">
        <f aca="false">+'CC 103820 - Detail Expenses'!F74</f>
        <v>0</v>
      </c>
      <c r="F41" s="319" t="n">
        <f aca="false">+'CC 103820 - Detail Expenses'!G74</f>
        <v>0</v>
      </c>
      <c r="G41" s="319" t="n">
        <f aca="false">+'CC 103820 - Detail Expenses'!H74</f>
        <v>0</v>
      </c>
      <c r="H41" s="319" t="n">
        <f aca="false">+'CC 103820 - Detail Expenses'!I74</f>
        <v>0</v>
      </c>
      <c r="I41" s="319" t="n">
        <f aca="false">+'CC 103820 - Detail Expenses'!J74</f>
        <v>0</v>
      </c>
      <c r="J41" s="319" t="n">
        <f aca="false">+'CC 103820 - Detail Expenses'!K74</f>
        <v>0</v>
      </c>
      <c r="K41" s="319" t="n">
        <f aca="false">+'CC 103820 - Detail Expenses'!L74</f>
        <v>0</v>
      </c>
      <c r="L41" s="319" t="n">
        <f aca="false">+'CC 103820 - Detail Expenses'!M74</f>
        <v>0</v>
      </c>
      <c r="M41" s="319" t="n">
        <f aca="false">+'CC 103820 - Detail Expenses'!N74</f>
        <v>0</v>
      </c>
      <c r="N41" s="319" t="n">
        <f aca="false">+'CC 103820 - Detail Expenses'!O74</f>
        <v>0</v>
      </c>
      <c r="O41" s="319" t="n">
        <f aca="false">+'CC 103820 - Detail Expenses'!P74</f>
        <v>0</v>
      </c>
    </row>
    <row r="42" customFormat="false" ht="12.75" hidden="false" customHeight="false" outlineLevel="0" collapsed="false">
      <c r="A42" s="318" t="str">
        <f aca="false">+'CC 103820 - Detail Expenses'!$D$7</f>
        <v>103820</v>
      </c>
      <c r="B42" s="320" t="s">
        <v>280</v>
      </c>
      <c r="C42" s="319" t="n">
        <f aca="false">+'CC 103820 - Detail Expenses'!D75</f>
        <v>0</v>
      </c>
      <c r="D42" s="319" t="n">
        <f aca="false">+'CC 103820 - Detail Expenses'!E75</f>
        <v>0</v>
      </c>
      <c r="E42" s="319" t="n">
        <f aca="false">+'CC 103820 - Detail Expenses'!F75</f>
        <v>0</v>
      </c>
      <c r="F42" s="319" t="n">
        <f aca="false">+'CC 103820 - Detail Expenses'!G75</f>
        <v>0</v>
      </c>
      <c r="G42" s="319" t="n">
        <f aca="false">+'CC 103820 - Detail Expenses'!H75</f>
        <v>0</v>
      </c>
      <c r="H42" s="319" t="n">
        <f aca="false">+'CC 103820 - Detail Expenses'!I75</f>
        <v>0</v>
      </c>
      <c r="I42" s="319" t="n">
        <f aca="false">+'CC 103820 - Detail Expenses'!J75</f>
        <v>0</v>
      </c>
      <c r="J42" s="319" t="n">
        <f aca="false">+'CC 103820 - Detail Expenses'!K75</f>
        <v>0</v>
      </c>
      <c r="K42" s="319" t="n">
        <f aca="false">+'CC 103820 - Detail Expenses'!L75</f>
        <v>0</v>
      </c>
      <c r="L42" s="319" t="n">
        <f aca="false">+'CC 103820 - Detail Expenses'!M75</f>
        <v>0</v>
      </c>
      <c r="M42" s="319" t="n">
        <f aca="false">+'CC 103820 - Detail Expenses'!N75</f>
        <v>0</v>
      </c>
      <c r="N42" s="319" t="n">
        <f aca="false">+'CC 103820 - Detail Expenses'!O75</f>
        <v>0</v>
      </c>
      <c r="O42" s="319" t="n">
        <f aca="false">+'CC 103820 - Detail Expenses'!P75</f>
        <v>0</v>
      </c>
    </row>
    <row r="43" customFormat="false" ht="12.75" hidden="false" customHeight="false" outlineLevel="0" collapsed="false">
      <c r="A43" s="318" t="str">
        <f aca="false">+'CC 103820 - Detail Expenses'!$D$7</f>
        <v>103820</v>
      </c>
      <c r="B43" s="320" t="s">
        <v>282</v>
      </c>
      <c r="C43" s="319" t="n">
        <f aca="false">+'CC 103820 - Detail Expenses'!D76</f>
        <v>0</v>
      </c>
      <c r="D43" s="319" t="n">
        <f aca="false">+'CC 103820 - Detail Expenses'!E76</f>
        <v>0</v>
      </c>
      <c r="E43" s="319" t="n">
        <f aca="false">+'CC 103820 - Detail Expenses'!F76</f>
        <v>0</v>
      </c>
      <c r="F43" s="319" t="n">
        <f aca="false">+'CC 103820 - Detail Expenses'!G76</f>
        <v>0</v>
      </c>
      <c r="G43" s="319" t="n">
        <f aca="false">+'CC 103820 - Detail Expenses'!H76</f>
        <v>0</v>
      </c>
      <c r="H43" s="319" t="n">
        <f aca="false">+'CC 103820 - Detail Expenses'!I76</f>
        <v>0</v>
      </c>
      <c r="I43" s="319" t="n">
        <f aca="false">+'CC 103820 - Detail Expenses'!J76</f>
        <v>0</v>
      </c>
      <c r="J43" s="319" t="n">
        <f aca="false">+'CC 103820 - Detail Expenses'!K76</f>
        <v>0</v>
      </c>
      <c r="K43" s="319" t="n">
        <f aca="false">+'CC 103820 - Detail Expenses'!L76</f>
        <v>0</v>
      </c>
      <c r="L43" s="319" t="n">
        <f aca="false">+'CC 103820 - Detail Expenses'!M76</f>
        <v>0</v>
      </c>
      <c r="M43" s="319" t="n">
        <f aca="false">+'CC 103820 - Detail Expenses'!N76</f>
        <v>0</v>
      </c>
      <c r="N43" s="319" t="n">
        <f aca="false">+'CC 103820 - Detail Expenses'!O76</f>
        <v>0</v>
      </c>
      <c r="O43" s="319" t="n">
        <f aca="false">+'CC 103820 - Detail Expenses'!P76</f>
        <v>0</v>
      </c>
    </row>
    <row r="44" customFormat="false" ht="12.75" hidden="false" customHeight="false" outlineLevel="0" collapsed="false">
      <c r="A44" s="318" t="str">
        <f aca="false">+'CC 103820 - Detail Expenses'!$D$7</f>
        <v>103820</v>
      </c>
      <c r="B44" s="320" t="s">
        <v>284</v>
      </c>
      <c r="C44" s="319" t="n">
        <f aca="false">+'CC 103820 - Detail Expenses'!D77</f>
        <v>0</v>
      </c>
      <c r="D44" s="319" t="n">
        <f aca="false">+'CC 103820 - Detail Expenses'!E77</f>
        <v>0</v>
      </c>
      <c r="E44" s="319" t="n">
        <f aca="false">+'CC 103820 - Detail Expenses'!F77</f>
        <v>0</v>
      </c>
      <c r="F44" s="319" t="n">
        <f aca="false">+'CC 103820 - Detail Expenses'!G77</f>
        <v>0</v>
      </c>
      <c r="G44" s="319" t="n">
        <f aca="false">+'CC 103820 - Detail Expenses'!H77</f>
        <v>0</v>
      </c>
      <c r="H44" s="319" t="n">
        <f aca="false">+'CC 103820 - Detail Expenses'!I77</f>
        <v>0</v>
      </c>
      <c r="I44" s="319" t="n">
        <f aca="false">+'CC 103820 - Detail Expenses'!J77</f>
        <v>0</v>
      </c>
      <c r="J44" s="319" t="n">
        <f aca="false">+'CC 103820 - Detail Expenses'!K77</f>
        <v>0</v>
      </c>
      <c r="K44" s="319" t="n">
        <f aca="false">+'CC 103820 - Detail Expenses'!L77</f>
        <v>0</v>
      </c>
      <c r="L44" s="319" t="n">
        <f aca="false">+'CC 103820 - Detail Expenses'!M77</f>
        <v>0</v>
      </c>
      <c r="M44" s="319" t="n">
        <f aca="false">+'CC 103820 - Detail Expenses'!N77</f>
        <v>0</v>
      </c>
      <c r="N44" s="319" t="n">
        <f aca="false">+'CC 103820 - Detail Expenses'!O77</f>
        <v>0</v>
      </c>
      <c r="O44" s="319" t="n">
        <f aca="false">+'CC 103820 - Detail Expenses'!P77</f>
        <v>0</v>
      </c>
    </row>
    <row r="45" customFormat="false" ht="12.75" hidden="false" customHeight="false" outlineLevel="0" collapsed="false">
      <c r="A45" s="318" t="str">
        <f aca="false">+'CC 103820 - Detail Expenses'!$D$7</f>
        <v>103820</v>
      </c>
      <c r="B45" s="320" t="s">
        <v>286</v>
      </c>
      <c r="C45" s="319" t="n">
        <f aca="false">+'CC 103820 - Detail Expenses'!D78</f>
        <v>0</v>
      </c>
      <c r="D45" s="319" t="n">
        <f aca="false">+'CC 103820 - Detail Expenses'!E78</f>
        <v>0</v>
      </c>
      <c r="E45" s="319" t="n">
        <f aca="false">+'CC 103820 - Detail Expenses'!F78</f>
        <v>0</v>
      </c>
      <c r="F45" s="319" t="n">
        <f aca="false">+'CC 103820 - Detail Expenses'!G78</f>
        <v>0</v>
      </c>
      <c r="G45" s="319" t="n">
        <f aca="false">+'CC 103820 - Detail Expenses'!H78</f>
        <v>0</v>
      </c>
      <c r="H45" s="319" t="n">
        <f aca="false">+'CC 103820 - Detail Expenses'!I78</f>
        <v>0</v>
      </c>
      <c r="I45" s="319" t="n">
        <f aca="false">+'CC 103820 - Detail Expenses'!J78</f>
        <v>0</v>
      </c>
      <c r="J45" s="319" t="n">
        <f aca="false">+'CC 103820 - Detail Expenses'!K78</f>
        <v>0</v>
      </c>
      <c r="K45" s="319" t="n">
        <f aca="false">+'CC 103820 - Detail Expenses'!L78</f>
        <v>0</v>
      </c>
      <c r="L45" s="319" t="n">
        <f aca="false">+'CC 103820 - Detail Expenses'!M78</f>
        <v>0</v>
      </c>
      <c r="M45" s="319" t="n">
        <f aca="false">+'CC 103820 - Detail Expenses'!N78</f>
        <v>0</v>
      </c>
      <c r="N45" s="319" t="n">
        <f aca="false">+'CC 103820 - Detail Expenses'!O78</f>
        <v>0</v>
      </c>
      <c r="O45" s="319" t="n">
        <f aca="false">+'CC 103820 - Detail Expenses'!P78</f>
        <v>0</v>
      </c>
    </row>
    <row r="46" customFormat="false" ht="12.75" hidden="false" customHeight="false" outlineLevel="0" collapsed="false">
      <c r="A46" s="318" t="str">
        <f aca="false">+'CC 103820 - Detail Expenses'!$D$7</f>
        <v>103820</v>
      </c>
      <c r="B46" s="320" t="s">
        <v>288</v>
      </c>
      <c r="C46" s="319" t="n">
        <f aca="false">+'CC 103820 - Detail Expenses'!D79</f>
        <v>0</v>
      </c>
      <c r="D46" s="319" t="n">
        <f aca="false">+'CC 103820 - Detail Expenses'!E79</f>
        <v>0</v>
      </c>
      <c r="E46" s="319" t="n">
        <f aca="false">+'CC 103820 - Detail Expenses'!F79</f>
        <v>0</v>
      </c>
      <c r="F46" s="319" t="n">
        <f aca="false">+'CC 103820 - Detail Expenses'!G79</f>
        <v>0</v>
      </c>
      <c r="G46" s="319" t="n">
        <f aca="false">+'CC 103820 - Detail Expenses'!H79</f>
        <v>0</v>
      </c>
      <c r="H46" s="319" t="n">
        <f aca="false">+'CC 103820 - Detail Expenses'!I79</f>
        <v>0</v>
      </c>
      <c r="I46" s="319" t="n">
        <f aca="false">+'CC 103820 - Detail Expenses'!J79</f>
        <v>0</v>
      </c>
      <c r="J46" s="319" t="n">
        <f aca="false">+'CC 103820 - Detail Expenses'!K79</f>
        <v>0</v>
      </c>
      <c r="K46" s="319" t="n">
        <f aca="false">+'CC 103820 - Detail Expenses'!L79</f>
        <v>0</v>
      </c>
      <c r="L46" s="319" t="n">
        <f aca="false">+'CC 103820 - Detail Expenses'!M79</f>
        <v>0</v>
      </c>
      <c r="M46" s="319" t="n">
        <f aca="false">+'CC 103820 - Detail Expenses'!N79</f>
        <v>0</v>
      </c>
      <c r="N46" s="319" t="n">
        <f aca="false">+'CC 103820 - Detail Expenses'!O79</f>
        <v>0</v>
      </c>
      <c r="O46" s="319" t="n">
        <f aca="false">+'CC 103820 - Detail Expenses'!P79</f>
        <v>0</v>
      </c>
    </row>
    <row r="47" customFormat="false" ht="12.75" hidden="false" customHeight="false" outlineLevel="0" collapsed="false">
      <c r="A47" s="318" t="str">
        <f aca="false">+'CC 103820 - Detail Expenses'!$D$7</f>
        <v>103820</v>
      </c>
      <c r="B47" s="320" t="s">
        <v>290</v>
      </c>
      <c r="C47" s="319" t="n">
        <f aca="false">+'CC 103820 - Detail Expenses'!D80</f>
        <v>0</v>
      </c>
      <c r="D47" s="319" t="n">
        <f aca="false">+'CC 103820 - Detail Expenses'!E80</f>
        <v>0</v>
      </c>
      <c r="E47" s="319" t="n">
        <f aca="false">+'CC 103820 - Detail Expenses'!F80</f>
        <v>0</v>
      </c>
      <c r="F47" s="319" t="n">
        <f aca="false">+'CC 103820 - Detail Expenses'!G80</f>
        <v>0</v>
      </c>
      <c r="G47" s="319" t="n">
        <f aca="false">+'CC 103820 - Detail Expenses'!H80</f>
        <v>0</v>
      </c>
      <c r="H47" s="319" t="n">
        <f aca="false">+'CC 103820 - Detail Expenses'!I80</f>
        <v>0</v>
      </c>
      <c r="I47" s="319" t="n">
        <f aca="false">+'CC 103820 - Detail Expenses'!J80</f>
        <v>0</v>
      </c>
      <c r="J47" s="319" t="n">
        <f aca="false">+'CC 103820 - Detail Expenses'!K80</f>
        <v>0</v>
      </c>
      <c r="K47" s="319" t="n">
        <f aca="false">+'CC 103820 - Detail Expenses'!L80</f>
        <v>0</v>
      </c>
      <c r="L47" s="319" t="n">
        <f aca="false">+'CC 103820 - Detail Expenses'!M80</f>
        <v>0</v>
      </c>
      <c r="M47" s="319" t="n">
        <f aca="false">+'CC 103820 - Detail Expenses'!N80</f>
        <v>0</v>
      </c>
      <c r="N47" s="319" t="n">
        <f aca="false">+'CC 103820 - Detail Expenses'!O80</f>
        <v>0</v>
      </c>
      <c r="O47" s="319" t="n">
        <f aca="false">+'CC 103820 - Detail Expenses'!P80</f>
        <v>0</v>
      </c>
    </row>
    <row r="48" customFormat="false" ht="12.75" hidden="false" customHeight="false" outlineLevel="0" collapsed="false">
      <c r="A48" s="318" t="str">
        <f aca="false">+'CC 103820 - Detail Expenses'!$D$7</f>
        <v>103820</v>
      </c>
      <c r="B48" s="320" t="s">
        <v>293</v>
      </c>
      <c r="C48" s="319" t="n">
        <f aca="false">+'CC 103820 - Detail Expenses'!D82</f>
        <v>0</v>
      </c>
      <c r="D48" s="319" t="n">
        <f aca="false">+'CC 103820 - Detail Expenses'!E82</f>
        <v>0</v>
      </c>
      <c r="E48" s="319" t="n">
        <f aca="false">+'CC 103820 - Detail Expenses'!F82</f>
        <v>0</v>
      </c>
      <c r="F48" s="319" t="n">
        <f aca="false">+'CC 103820 - Detail Expenses'!G82</f>
        <v>0</v>
      </c>
      <c r="G48" s="319" t="n">
        <f aca="false">+'CC 103820 - Detail Expenses'!H82</f>
        <v>0</v>
      </c>
      <c r="H48" s="319" t="n">
        <f aca="false">+'CC 103820 - Detail Expenses'!I82</f>
        <v>0</v>
      </c>
      <c r="I48" s="319" t="n">
        <f aca="false">+'CC 103820 - Detail Expenses'!J82</f>
        <v>0</v>
      </c>
      <c r="J48" s="319" t="n">
        <f aca="false">+'CC 103820 - Detail Expenses'!K82</f>
        <v>0</v>
      </c>
      <c r="K48" s="319" t="n">
        <f aca="false">+'CC 103820 - Detail Expenses'!L82</f>
        <v>0</v>
      </c>
      <c r="L48" s="319" t="n">
        <f aca="false">+'CC 103820 - Detail Expenses'!M82</f>
        <v>0</v>
      </c>
      <c r="M48" s="319" t="n">
        <f aca="false">+'CC 103820 - Detail Expenses'!N82</f>
        <v>0</v>
      </c>
      <c r="N48" s="319" t="n">
        <f aca="false">+'CC 103820 - Detail Expenses'!O82</f>
        <v>0</v>
      </c>
      <c r="O48" s="319" t="n">
        <f aca="false">+'CC 103820 - Detail Expenses'!P82</f>
        <v>0</v>
      </c>
    </row>
    <row r="49" customFormat="false" ht="12.75" hidden="false" customHeight="false" outlineLevel="0" collapsed="false">
      <c r="A49" s="318" t="str">
        <f aca="false">+'CC 103820 - Detail Expenses'!$D$7</f>
        <v>103820</v>
      </c>
      <c r="B49" s="320" t="s">
        <v>295</v>
      </c>
      <c r="C49" s="319" t="n">
        <f aca="false">+'CC 103820 - Detail Expenses'!D83</f>
        <v>0</v>
      </c>
      <c r="D49" s="319" t="n">
        <f aca="false">+'CC 103820 - Detail Expenses'!E83</f>
        <v>0</v>
      </c>
      <c r="E49" s="319" t="n">
        <f aca="false">+'CC 103820 - Detail Expenses'!F83</f>
        <v>0</v>
      </c>
      <c r="F49" s="319" t="n">
        <f aca="false">+'CC 103820 - Detail Expenses'!G83</f>
        <v>0</v>
      </c>
      <c r="G49" s="319" t="n">
        <f aca="false">+'CC 103820 - Detail Expenses'!H83</f>
        <v>0</v>
      </c>
      <c r="H49" s="319" t="n">
        <f aca="false">+'CC 103820 - Detail Expenses'!I83</f>
        <v>0</v>
      </c>
      <c r="I49" s="319" t="n">
        <f aca="false">+'CC 103820 - Detail Expenses'!J83</f>
        <v>0</v>
      </c>
      <c r="J49" s="319" t="n">
        <f aca="false">+'CC 103820 - Detail Expenses'!K83</f>
        <v>0</v>
      </c>
      <c r="K49" s="319" t="n">
        <f aca="false">+'CC 103820 - Detail Expenses'!L83</f>
        <v>0</v>
      </c>
      <c r="L49" s="319" t="n">
        <f aca="false">+'CC 103820 - Detail Expenses'!M83</f>
        <v>0</v>
      </c>
      <c r="M49" s="319" t="n">
        <f aca="false">+'CC 103820 - Detail Expenses'!N83</f>
        <v>0</v>
      </c>
      <c r="N49" s="319" t="n">
        <f aca="false">+'CC 103820 - Detail Expenses'!O83</f>
        <v>0</v>
      </c>
      <c r="O49" s="319" t="n">
        <f aca="false">+'CC 103820 - Detail Expenses'!P83</f>
        <v>0</v>
      </c>
    </row>
    <row r="50" customFormat="false" ht="12.75" hidden="false" customHeight="false" outlineLevel="0" collapsed="false">
      <c r="A50" s="318" t="str">
        <f aca="false">+'CC 103820 - Detail Expenses'!$D$7</f>
        <v>103820</v>
      </c>
      <c r="B50" s="320" t="s">
        <v>298</v>
      </c>
      <c r="C50" s="319" t="n">
        <f aca="false">+'CC 103820 - Detail Expenses'!D85</f>
        <v>0</v>
      </c>
      <c r="D50" s="319" t="n">
        <f aca="false">+'CC 103820 - Detail Expenses'!E85</f>
        <v>0</v>
      </c>
      <c r="E50" s="319" t="n">
        <f aca="false">+'CC 103820 - Detail Expenses'!F85</f>
        <v>0</v>
      </c>
      <c r="F50" s="319" t="n">
        <f aca="false">+'CC 103820 - Detail Expenses'!G85</f>
        <v>0</v>
      </c>
      <c r="G50" s="319" t="n">
        <f aca="false">+'CC 103820 - Detail Expenses'!H85</f>
        <v>0</v>
      </c>
      <c r="H50" s="319" t="n">
        <f aca="false">+'CC 103820 - Detail Expenses'!I85</f>
        <v>0</v>
      </c>
      <c r="I50" s="319" t="n">
        <f aca="false">+'CC 103820 - Detail Expenses'!J85</f>
        <v>0</v>
      </c>
      <c r="J50" s="319" t="n">
        <f aca="false">+'CC 103820 - Detail Expenses'!K85</f>
        <v>0</v>
      </c>
      <c r="K50" s="319" t="n">
        <f aca="false">+'CC 103820 - Detail Expenses'!L85</f>
        <v>0</v>
      </c>
      <c r="L50" s="319" t="n">
        <f aca="false">+'CC 103820 - Detail Expenses'!M85</f>
        <v>0</v>
      </c>
      <c r="M50" s="319" t="n">
        <f aca="false">+'CC 103820 - Detail Expenses'!N85</f>
        <v>0</v>
      </c>
      <c r="N50" s="319" t="n">
        <f aca="false">+'CC 103820 - Detail Expenses'!O85</f>
        <v>0</v>
      </c>
      <c r="O50" s="319" t="n">
        <f aca="false">+'CC 103820 - Detail Expenses'!P85</f>
        <v>0</v>
      </c>
    </row>
    <row r="51" customFormat="false" ht="12.75" hidden="false" customHeight="false" outlineLevel="0" collapsed="false">
      <c r="A51" s="318"/>
      <c r="B51" s="320"/>
      <c r="C51" s="319"/>
      <c r="D51" s="319"/>
      <c r="E51" s="319"/>
      <c r="F51" s="319"/>
      <c r="G51" s="319"/>
      <c r="H51" s="319"/>
      <c r="I51" s="319"/>
      <c r="J51" s="319"/>
      <c r="K51" s="319"/>
      <c r="L51" s="319"/>
      <c r="M51" s="319"/>
      <c r="N51" s="319"/>
      <c r="O51" s="319"/>
    </row>
    <row r="52" customFormat="false" ht="12.75" hidden="false" customHeight="false" outlineLevel="0" collapsed="false">
      <c r="B52" s="85"/>
      <c r="C52" s="322" t="n">
        <f aca="false">SUM(C7:C51)</f>
        <v>0</v>
      </c>
      <c r="D52" s="322" t="n">
        <f aca="false">SUM(D7:D51)</f>
        <v>0</v>
      </c>
      <c r="E52" s="322" t="n">
        <f aca="false">SUM(E7:E51)</f>
        <v>0</v>
      </c>
      <c r="F52" s="322" t="n">
        <f aca="false">SUM(F7:F51)</f>
        <v>0</v>
      </c>
      <c r="G52" s="322" t="n">
        <f aca="false">SUM(G7:G51)</f>
        <v>0</v>
      </c>
      <c r="H52" s="322" t="n">
        <f aca="false">SUM(H7:H51)</f>
        <v>0</v>
      </c>
      <c r="I52" s="322" t="n">
        <f aca="false">SUM(I7:I51)</f>
        <v>0</v>
      </c>
      <c r="J52" s="322" t="n">
        <f aca="false">SUM(J7:J51)</f>
        <v>0</v>
      </c>
      <c r="K52" s="322" t="n">
        <f aca="false">SUM(K7:K51)</f>
        <v>0</v>
      </c>
      <c r="L52" s="322" t="n">
        <f aca="false">SUM(L7:L51)</f>
        <v>0</v>
      </c>
      <c r="M52" s="322" t="n">
        <f aca="false">SUM(M7:M51)</f>
        <v>0</v>
      </c>
      <c r="N52" s="322" t="n">
        <f aca="false">SUM(N7:N51)</f>
        <v>0</v>
      </c>
      <c r="O52" s="322" t="n">
        <f aca="false">SUM(C52:N52)</f>
        <v>0</v>
      </c>
      <c r="P52" s="39" t="s">
        <v>427</v>
      </c>
    </row>
    <row r="53" customFormat="false" ht="12.75" hidden="false" customHeight="false" outlineLevel="0" collapsed="false">
      <c r="O53" s="322" t="n">
        <f aca="false">+O52-'CC 103820 - Detail Expenses'!$P$86</f>
        <v>0</v>
      </c>
      <c r="P53" s="80" t="s">
        <v>428</v>
      </c>
    </row>
  </sheetData>
  <printOptions headings="false" gridLines="false" gridLinesSet="true" horizontalCentered="false" verticalCentered="false"/>
  <pageMargins left="0" right="0" top="0.5" bottom="0.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LibreOffice/25.2.7.0.0$Linux_X86_64 LibreOffice_project/c3912edc4c615b55f2051310c417e592ac3ce905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1998-07-08T17:02:38Z</dcterms:created>
  <dc:creator>Patricia Anderson</dc:creator>
  <dc:description/>
  <dc:language>en-US</dc:language>
  <cp:lastModifiedBy>jgosset</cp:lastModifiedBy>
  <cp:lastPrinted>2001-07-23T11:58:07Z</cp:lastPrinted>
  <dcterms:modified xsi:type="dcterms:W3CDTF">2001-07-25T19:52:13Z</dcterms:modified>
  <cp:revision>0</cp:revision>
  <dc:subject/>
  <dc:title/>
</cp:coreProperties>
</file>